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05" yWindow="90" windowWidth="18915" windowHeight="6450" tabRatio="702"/>
  </bookViews>
  <sheets>
    <sheet name="Daily Oil and Nat. Gas Prices" sheetId="20" r:id="rId1"/>
    <sheet name="Daily Utah crude oil prices" sheetId="21" r:id="rId2"/>
    <sheet name="Annual Utah crude oil prices" sheetId="22" r:id="rId3"/>
    <sheet name="Weekly SLC gasoline prices" sheetId="1" r:id="rId4"/>
    <sheet name="Utah rig count" sheetId="23" r:id="rId5"/>
  </sheets>
  <calcPr calcId="145621"/>
</workbook>
</file>

<file path=xl/calcChain.xml><?xml version="1.0" encoding="utf-8"?>
<calcChain xmlns="http://schemas.openxmlformats.org/spreadsheetml/2006/main">
  <c r="G42" i="22" l="1"/>
  <c r="A8536" i="20"/>
  <c r="A8537" i="20" s="1"/>
  <c r="A8538" i="20" s="1"/>
  <c r="A8539" i="20" s="1"/>
  <c r="A8540" i="20" s="1"/>
  <c r="A8532" i="20"/>
  <c r="A8533" i="20" s="1"/>
  <c r="A8534" i="20" s="1"/>
  <c r="A8535" i="20" s="1"/>
  <c r="A8531" i="20"/>
  <c r="A8527" i="20"/>
  <c r="A8528" i="20" s="1"/>
  <c r="A8529" i="20" s="1"/>
  <c r="A8530" i="20" s="1"/>
  <c r="A8526" i="20"/>
  <c r="A8522" i="20"/>
  <c r="A8523" i="20" s="1"/>
  <c r="A8524" i="20" s="1"/>
  <c r="A8525" i="20" s="1"/>
  <c r="A8521" i="20"/>
  <c r="A8516" i="20"/>
  <c r="A8517" i="20" s="1"/>
  <c r="A8518" i="20" s="1"/>
  <c r="A8519" i="20" s="1"/>
  <c r="A8520" i="20" s="1"/>
  <c r="A8511" i="20"/>
  <c r="A8512" i="20" s="1"/>
  <c r="A8513" i="20" s="1"/>
  <c r="A8514" i="20" s="1"/>
  <c r="A8515" i="20" s="1"/>
  <c r="A8507" i="20"/>
  <c r="A8508" i="20" s="1"/>
  <c r="A8509" i="20" s="1"/>
  <c r="A8510" i="20" s="1"/>
  <c r="A8506" i="20"/>
  <c r="A8502" i="20"/>
  <c r="A8503" i="20" s="1"/>
  <c r="A8504" i="20" s="1"/>
  <c r="A8505" i="20" s="1"/>
  <c r="A8501" i="20"/>
  <c r="A8496" i="20"/>
  <c r="A8497" i="20" s="1"/>
  <c r="A8498" i="20" s="1"/>
  <c r="A8499" i="20" s="1"/>
  <c r="A8500" i="20" s="1"/>
  <c r="A8491" i="20"/>
  <c r="A8492" i="20" s="1"/>
  <c r="A8493" i="20" s="1"/>
  <c r="A8494" i="20" s="1"/>
  <c r="A8495" i="20" s="1"/>
  <c r="A8486" i="20"/>
  <c r="A8487" i="20" s="1"/>
  <c r="A8488" i="20" s="1"/>
  <c r="A8489" i="20" s="1"/>
  <c r="A8490" i="20" s="1"/>
  <c r="A8481" i="20"/>
  <c r="A8482" i="20" s="1"/>
  <c r="A8483" i="20" s="1"/>
  <c r="A8484" i="20" s="1"/>
  <c r="A8485" i="20" s="1"/>
  <c r="A8476" i="20"/>
  <c r="A8477" i="20" s="1"/>
  <c r="A8478" i="20" s="1"/>
  <c r="A8479" i="20" s="1"/>
  <c r="A8480" i="20" s="1"/>
  <c r="A8472" i="20"/>
  <c r="A8473" i="20" s="1"/>
  <c r="A8474" i="20" s="1"/>
  <c r="A8475" i="20" s="1"/>
  <c r="A8471" i="20"/>
  <c r="A8466" i="20"/>
  <c r="A8467" i="20" s="1"/>
  <c r="A8468" i="20" s="1"/>
  <c r="A8469" i="20" s="1"/>
  <c r="A8470" i="20" s="1"/>
  <c r="A8462" i="20"/>
  <c r="A8463" i="20" s="1"/>
  <c r="A8464" i="20" s="1"/>
  <c r="A8465" i="20" s="1"/>
  <c r="A8461" i="20"/>
  <c r="A8457" i="20"/>
  <c r="A8458" i="20" s="1"/>
  <c r="A8459" i="20" s="1"/>
  <c r="A8460" i="20" s="1"/>
  <c r="A8456" i="20"/>
  <c r="A8451" i="20"/>
  <c r="A8452" i="20" s="1"/>
  <c r="A8453" i="20" s="1"/>
  <c r="A8454" i="20" s="1"/>
  <c r="A8455" i="20" s="1"/>
  <c r="N22" i="22"/>
  <c r="O22" i="22"/>
  <c r="K22" i="22"/>
  <c r="J22" i="22"/>
  <c r="I22" i="22"/>
  <c r="H22" i="22"/>
  <c r="G22" i="22"/>
  <c r="F22" i="22"/>
  <c r="E22" i="22"/>
  <c r="D22" i="22"/>
  <c r="C22" i="22"/>
  <c r="B22" i="22"/>
  <c r="O21" i="22"/>
  <c r="Q21" i="22" l="1"/>
  <c r="K21" i="22" l="1"/>
  <c r="A4534" i="21"/>
  <c r="A4535" i="21" s="1"/>
  <c r="A4536" i="21" s="1"/>
  <c r="A4537" i="21" s="1"/>
  <c r="A4538" i="21" s="1"/>
  <c r="A4530" i="21"/>
  <c r="A4531" i="21" s="1"/>
  <c r="A4532" i="21" s="1"/>
  <c r="A4533" i="21" s="1"/>
  <c r="A4529" i="21"/>
  <c r="A4525" i="21"/>
  <c r="A4526" i="21" s="1"/>
  <c r="A4527" i="21" s="1"/>
  <c r="A4528" i="21" s="1"/>
  <c r="A4524" i="21"/>
  <c r="A4519" i="21"/>
  <c r="A4520" i="21" s="1"/>
  <c r="A4521" i="21" s="1"/>
  <c r="A4522" i="21" s="1"/>
  <c r="A4523" i="21" s="1"/>
  <c r="A4515" i="21"/>
  <c r="A4516" i="21" s="1"/>
  <c r="A4517" i="21" s="1"/>
  <c r="A4518" i="21" s="1"/>
  <c r="A4514" i="21"/>
  <c r="A4510" i="21"/>
  <c r="A4511" i="21" s="1"/>
  <c r="A4512" i="21" s="1"/>
  <c r="A4513" i="21" s="1"/>
  <c r="A4509" i="21"/>
  <c r="A4504" i="21"/>
  <c r="A4505" i="21" s="1"/>
  <c r="A4506" i="21" s="1"/>
  <c r="A4507" i="21" s="1"/>
  <c r="A4508" i="21" s="1"/>
  <c r="A4500" i="21"/>
  <c r="A4501" i="21" s="1"/>
  <c r="A4502" i="21" s="1"/>
  <c r="A4503" i="21" s="1"/>
  <c r="A4499" i="21"/>
  <c r="A4494" i="21"/>
  <c r="A4495" i="21" s="1"/>
  <c r="A4496" i="21" s="1"/>
  <c r="A4497" i="21" s="1"/>
  <c r="A4498" i="21" s="1"/>
  <c r="A4489" i="21"/>
  <c r="A4490" i="21" s="1"/>
  <c r="A4491" i="21" s="1"/>
  <c r="A4492" i="21" s="1"/>
  <c r="A4493" i="21" s="1"/>
  <c r="A4484" i="21"/>
  <c r="A4485" i="21" s="1"/>
  <c r="A4486" i="21" s="1"/>
  <c r="A4487" i="21" s="1"/>
  <c r="A4488" i="21" s="1"/>
  <c r="A4479" i="21"/>
  <c r="A4480" i="21" s="1"/>
  <c r="A4481" i="21" s="1"/>
  <c r="A4482" i="21" s="1"/>
  <c r="A4483" i="21" s="1"/>
  <c r="A4474" i="21"/>
  <c r="A4475" i="21" s="1"/>
  <c r="A4476" i="21" s="1"/>
  <c r="A4477" i="21" s="1"/>
  <c r="A4478" i="21" s="1"/>
  <c r="A4469" i="21"/>
  <c r="A4470" i="21" s="1"/>
  <c r="A4471" i="21" s="1"/>
  <c r="A4472" i="21" s="1"/>
  <c r="A4473" i="21" s="1"/>
  <c r="A4464" i="21"/>
  <c r="A4465" i="21" s="1"/>
  <c r="A4466" i="21" s="1"/>
  <c r="A4467" i="21" s="1"/>
  <c r="A4468" i="21" s="1"/>
  <c r="A4459" i="21"/>
  <c r="A4460" i="21" s="1"/>
  <c r="A4461" i="21" s="1"/>
  <c r="A4462" i="21" s="1"/>
  <c r="A4463" i="21" s="1"/>
  <c r="A4454" i="21"/>
  <c r="A4455" i="21" s="1"/>
  <c r="A4456" i="21" s="1"/>
  <c r="A4457" i="21" s="1"/>
  <c r="A4458" i="21" s="1"/>
  <c r="A4450" i="21"/>
  <c r="A4451" i="21" s="1"/>
  <c r="A4452" i="21" s="1"/>
  <c r="A4453" i="21" s="1"/>
  <c r="A4449" i="21"/>
  <c r="A4444" i="21"/>
  <c r="A4445" i="21" s="1"/>
  <c r="A4446" i="21" s="1"/>
  <c r="A4447" i="21" s="1"/>
  <c r="A4448" i="21" s="1"/>
  <c r="A4440" i="21"/>
  <c r="A4441" i="21" s="1"/>
  <c r="A4442" i="21" s="1"/>
  <c r="A4443" i="21" s="1"/>
  <c r="A4439" i="21"/>
  <c r="A4435" i="21"/>
  <c r="A4436" i="21" s="1"/>
  <c r="A4437" i="21" s="1"/>
  <c r="A4438" i="21" s="1"/>
  <c r="A4434" i="21"/>
  <c r="A4430" i="21"/>
  <c r="A4431" i="21" s="1"/>
  <c r="A4432" i="21" s="1"/>
  <c r="A4433" i="21" s="1"/>
  <c r="A4429" i="21"/>
  <c r="A4424" i="21"/>
  <c r="A4425" i="21" s="1"/>
  <c r="A4426" i="21" s="1"/>
  <c r="A4427" i="21" s="1"/>
  <c r="A4428" i="21" s="1"/>
  <c r="A4419" i="21"/>
  <c r="A4420" i="21" s="1"/>
  <c r="A4421" i="21" s="1"/>
  <c r="A4422" i="21" s="1"/>
  <c r="A4423" i="21" s="1"/>
  <c r="A4415" i="21"/>
  <c r="A4416" i="21" s="1"/>
  <c r="A4417" i="21" s="1"/>
  <c r="A4418" i="21" s="1"/>
  <c r="A4414" i="21"/>
  <c r="A4409" i="21"/>
  <c r="A4410" i="21" s="1"/>
  <c r="A4411" i="21" s="1"/>
  <c r="A4412" i="21" s="1"/>
  <c r="A4413" i="21" s="1"/>
  <c r="A4404" i="21"/>
  <c r="A4405" i="21" s="1"/>
  <c r="A4406" i="21" s="1"/>
  <c r="A4407" i="21" s="1"/>
  <c r="A4408" i="21" s="1"/>
  <c r="A4399" i="21"/>
  <c r="A4400" i="21" s="1"/>
  <c r="A4401" i="21" s="1"/>
  <c r="A4402" i="21" s="1"/>
  <c r="A4403" i="21" s="1"/>
  <c r="A4395" i="21"/>
  <c r="A4396" i="21" s="1"/>
  <c r="A4397" i="21" s="1"/>
  <c r="A4398" i="21" s="1"/>
  <c r="A4394" i="21"/>
  <c r="A4389" i="21"/>
  <c r="A4390" i="21" s="1"/>
  <c r="A4391" i="21" s="1"/>
  <c r="A4392" i="21" s="1"/>
  <c r="A4393" i="21" s="1"/>
  <c r="A4384" i="21"/>
  <c r="A4385" i="21" s="1"/>
  <c r="A4386" i="21" s="1"/>
  <c r="A4387" i="21" s="1"/>
  <c r="A4388" i="21" s="1"/>
  <c r="A4379" i="21"/>
  <c r="A4380" i="21" s="1"/>
  <c r="A4381" i="21" s="1"/>
  <c r="A4382" i="21" s="1"/>
  <c r="A4383" i="21" s="1"/>
  <c r="A4374" i="21"/>
  <c r="A4375" i="21" s="1"/>
  <c r="A4376" i="21" s="1"/>
  <c r="A4377" i="21" s="1"/>
  <c r="A4378" i="21" s="1"/>
  <c r="A4369" i="21"/>
  <c r="A4370" i="21" s="1"/>
  <c r="A4371" i="21" s="1"/>
  <c r="A4372" i="21" s="1"/>
  <c r="A4373" i="21" s="1"/>
  <c r="A4364" i="21"/>
  <c r="A4365" i="21" s="1"/>
  <c r="A4366" i="21" s="1"/>
  <c r="A4367" i="21" s="1"/>
  <c r="A4368" i="21" s="1"/>
  <c r="A4360" i="21"/>
  <c r="A4361" i="21" s="1"/>
  <c r="A4362" i="21" s="1"/>
  <c r="A4363" i="21" s="1"/>
  <c r="A4359" i="21"/>
  <c r="A4354" i="21"/>
  <c r="A4355" i="21" s="1"/>
  <c r="A4356" i="21" s="1"/>
  <c r="A4357" i="21" s="1"/>
  <c r="A4358" i="21" s="1"/>
  <c r="A4349" i="21"/>
  <c r="A4350" i="21" s="1"/>
  <c r="A4351" i="21" s="1"/>
  <c r="A4352" i="21" s="1"/>
  <c r="A4353" i="21" s="1"/>
  <c r="A4344" i="21"/>
  <c r="A4345" i="21" s="1"/>
  <c r="A4346" i="21" s="1"/>
  <c r="A4347" i="21" s="1"/>
  <c r="A4348" i="21" s="1"/>
  <c r="A4340" i="21"/>
  <c r="A4341" i="21" s="1"/>
  <c r="A4342" i="21" s="1"/>
  <c r="A4343" i="21" s="1"/>
  <c r="A4339" i="21"/>
  <c r="A4335" i="21"/>
  <c r="A4336" i="21" s="1"/>
  <c r="A4337" i="21" s="1"/>
  <c r="A4338" i="21" s="1"/>
  <c r="A4334" i="21"/>
  <c r="A4329" i="21"/>
  <c r="A4330" i="21" s="1"/>
  <c r="A4331" i="21" s="1"/>
  <c r="A4332" i="21" s="1"/>
  <c r="A4333" i="21" s="1"/>
  <c r="A4325" i="21"/>
  <c r="A4326" i="21" s="1"/>
  <c r="A4327" i="21" s="1"/>
  <c r="A4328" i="21" s="1"/>
  <c r="A4324" i="21"/>
  <c r="A4320" i="21"/>
  <c r="A4321" i="21" s="1"/>
  <c r="A4322" i="21" s="1"/>
  <c r="A4323" i="21" s="1"/>
  <c r="A4319" i="21"/>
  <c r="A4314" i="21"/>
  <c r="A4315" i="21" s="1"/>
  <c r="A4316" i="21" s="1"/>
  <c r="A4317" i="21" s="1"/>
  <c r="A4318" i="21" s="1"/>
  <c r="A4309" i="21"/>
  <c r="A4310" i="21" s="1"/>
  <c r="A4311" i="21" s="1"/>
  <c r="A4312" i="21" s="1"/>
  <c r="A4313" i="21" s="1"/>
  <c r="A4304" i="21"/>
  <c r="A4305" i="21" s="1"/>
  <c r="A4306" i="21" s="1"/>
  <c r="A4307" i="21" s="1"/>
  <c r="A4308" i="21" s="1"/>
  <c r="A4299" i="21"/>
  <c r="A4300" i="21" s="1"/>
  <c r="A4301" i="21" s="1"/>
  <c r="A4302" i="21" s="1"/>
  <c r="A4303" i="21" s="1"/>
  <c r="A4294" i="21"/>
  <c r="A4295" i="21" s="1"/>
  <c r="A4296" i="21" s="1"/>
  <c r="A4297" i="21" s="1"/>
  <c r="A4298" i="21" s="1"/>
  <c r="A4289" i="21"/>
  <c r="A4290" i="21" s="1"/>
  <c r="A4291" i="21" s="1"/>
  <c r="A4292" i="21" s="1"/>
  <c r="A4293" i="21" s="1"/>
  <c r="A4285" i="21"/>
  <c r="A4286" i="21" s="1"/>
  <c r="A4287" i="21" s="1"/>
  <c r="A4288" i="21" s="1"/>
  <c r="A4284" i="21"/>
  <c r="A4279" i="21"/>
  <c r="A4280" i="21" s="1"/>
  <c r="A4281" i="21" s="1"/>
  <c r="A4282" i="21" s="1"/>
  <c r="A4283" i="21" s="1"/>
  <c r="A4275" i="21"/>
  <c r="A4276" i="21" s="1"/>
  <c r="A4277" i="21" s="1"/>
  <c r="A4278" i="21" s="1"/>
  <c r="A4274" i="21"/>
  <c r="H8276" i="20"/>
  <c r="H8267" i="20"/>
  <c r="H8268" i="20"/>
  <c r="H8269" i="20"/>
  <c r="H8271" i="20"/>
  <c r="H8273" i="20"/>
  <c r="H8274" i="20"/>
  <c r="A8436" i="20" l="1"/>
  <c r="A8437" i="20" s="1"/>
  <c r="A8438" i="20" s="1"/>
  <c r="A8439" i="20" s="1"/>
  <c r="A8440" i="20" s="1"/>
  <c r="A8441" i="20" s="1"/>
  <c r="A8442" i="20" s="1"/>
  <c r="A8443" i="20" s="1"/>
  <c r="A8444" i="20" s="1"/>
  <c r="A8445" i="20" s="1"/>
  <c r="A8446" i="20" s="1"/>
  <c r="A8447" i="20" s="1"/>
  <c r="A8448" i="20" s="1"/>
  <c r="A8449" i="20" s="1"/>
  <c r="A8450" i="20" s="1"/>
  <c r="A8421" i="20"/>
  <c r="A8422" i="20" s="1"/>
  <c r="A8423" i="20" s="1"/>
  <c r="A8424" i="20" s="1"/>
  <c r="A8425" i="20" s="1"/>
  <c r="A8426" i="20" s="1"/>
  <c r="A8427" i="20" s="1"/>
  <c r="A8428" i="20" s="1"/>
  <c r="A8429" i="20" s="1"/>
  <c r="A8430" i="20" s="1"/>
  <c r="A8431" i="20" s="1"/>
  <c r="A8432" i="20" s="1"/>
  <c r="A8433" i="20" s="1"/>
  <c r="A8434" i="20" s="1"/>
  <c r="A8435" i="20" s="1"/>
  <c r="A8406" i="20"/>
  <c r="A8407" i="20" s="1"/>
  <c r="A8408" i="20" s="1"/>
  <c r="A8409" i="20" s="1"/>
  <c r="A8410" i="20" s="1"/>
  <c r="A8411" i="20" s="1"/>
  <c r="A8412" i="20" s="1"/>
  <c r="A8413" i="20" s="1"/>
  <c r="A8414" i="20" s="1"/>
  <c r="A8415" i="20" s="1"/>
  <c r="A8416" i="20" s="1"/>
  <c r="A8417" i="20" s="1"/>
  <c r="A8418" i="20" s="1"/>
  <c r="A8419" i="20" s="1"/>
  <c r="A8420" i="20" s="1"/>
  <c r="A8391" i="20"/>
  <c r="A8392" i="20" s="1"/>
  <c r="A8393" i="20" s="1"/>
  <c r="A8394" i="20" s="1"/>
  <c r="A8395" i="20" s="1"/>
  <c r="A8396" i="20" s="1"/>
  <c r="A8397" i="20" s="1"/>
  <c r="A8398" i="20" s="1"/>
  <c r="A8399" i="20" s="1"/>
  <c r="A8400" i="20" s="1"/>
  <c r="A8401" i="20" s="1"/>
  <c r="A8402" i="20" s="1"/>
  <c r="A8403" i="20" s="1"/>
  <c r="A8404" i="20" s="1"/>
  <c r="A8405" i="20" s="1"/>
  <c r="A8376" i="20"/>
  <c r="A8377" i="20" s="1"/>
  <c r="A8378" i="20" s="1"/>
  <c r="A8379" i="20" s="1"/>
  <c r="A8380" i="20" s="1"/>
  <c r="A8381" i="20" s="1"/>
  <c r="A8382" i="20" s="1"/>
  <c r="A8383" i="20" s="1"/>
  <c r="A8384" i="20" s="1"/>
  <c r="A8385" i="20" s="1"/>
  <c r="A8386" i="20" s="1"/>
  <c r="A8387" i="20" s="1"/>
  <c r="A8388" i="20" s="1"/>
  <c r="A8389" i="20" s="1"/>
  <c r="A8390" i="20" s="1"/>
  <c r="A8361" i="20"/>
  <c r="A8362" i="20" s="1"/>
  <c r="A8363" i="20" s="1"/>
  <c r="A8364" i="20" s="1"/>
  <c r="A8365" i="20" s="1"/>
  <c r="A8366" i="20" s="1"/>
  <c r="A8367" i="20" s="1"/>
  <c r="A8368" i="20" s="1"/>
  <c r="A8369" i="20" s="1"/>
  <c r="A8370" i="20" s="1"/>
  <c r="A8371" i="20" s="1"/>
  <c r="A8372" i="20" s="1"/>
  <c r="A8373" i="20" s="1"/>
  <c r="A8374" i="20" s="1"/>
  <c r="A8375" i="20" s="1"/>
  <c r="A8346" i="20"/>
  <c r="A8347" i="20" s="1"/>
  <c r="A8348" i="20" s="1"/>
  <c r="A8349" i="20" s="1"/>
  <c r="A8350" i="20" s="1"/>
  <c r="A8351" i="20" s="1"/>
  <c r="A8352" i="20" s="1"/>
  <c r="A8353" i="20" s="1"/>
  <c r="A8354" i="20" s="1"/>
  <c r="A8355" i="20" s="1"/>
  <c r="A8356" i="20" s="1"/>
  <c r="A8357" i="20" s="1"/>
  <c r="A8358" i="20" s="1"/>
  <c r="A8359" i="20" s="1"/>
  <c r="A8360" i="20" s="1"/>
  <c r="A8331" i="20"/>
  <c r="A8332" i="20" s="1"/>
  <c r="A8333" i="20" s="1"/>
  <c r="A8334" i="20" s="1"/>
  <c r="A8335" i="20" s="1"/>
  <c r="A8336" i="20" s="1"/>
  <c r="A8337" i="20" s="1"/>
  <c r="A8338" i="20" s="1"/>
  <c r="A8339" i="20" s="1"/>
  <c r="A8340" i="20" s="1"/>
  <c r="A8341" i="20" s="1"/>
  <c r="A8342" i="20" s="1"/>
  <c r="A8343" i="20" s="1"/>
  <c r="A8344" i="20" s="1"/>
  <c r="A8345" i="20" s="1"/>
  <c r="A8316" i="20"/>
  <c r="A8317" i="20" s="1"/>
  <c r="A8318" i="20" s="1"/>
  <c r="A8319" i="20" s="1"/>
  <c r="A8320" i="20" s="1"/>
  <c r="A8321" i="20" s="1"/>
  <c r="A8322" i="20" s="1"/>
  <c r="A8323" i="20" s="1"/>
  <c r="A8324" i="20" s="1"/>
  <c r="A8325" i="20" s="1"/>
  <c r="A8326" i="20" s="1"/>
  <c r="A8327" i="20" s="1"/>
  <c r="A8328" i="20" s="1"/>
  <c r="A8329" i="20" s="1"/>
  <c r="A8330" i="20" s="1"/>
  <c r="A8301" i="20"/>
  <c r="A8302" i="20" s="1"/>
  <c r="A8303" i="20" s="1"/>
  <c r="A8304" i="20" s="1"/>
  <c r="A8305" i="20" s="1"/>
  <c r="A8306" i="20" s="1"/>
  <c r="A8307" i="20" s="1"/>
  <c r="A8308" i="20" s="1"/>
  <c r="A8309" i="20" s="1"/>
  <c r="A8310" i="20" s="1"/>
  <c r="A8311" i="20" s="1"/>
  <c r="A8312" i="20" s="1"/>
  <c r="A8313" i="20" s="1"/>
  <c r="A8314" i="20" s="1"/>
  <c r="A8315" i="20" s="1"/>
  <c r="A8286" i="20"/>
  <c r="A8287" i="20" s="1"/>
  <c r="A8288" i="20" s="1"/>
  <c r="A8289" i="20" s="1"/>
  <c r="A8290" i="20" s="1"/>
  <c r="A8291" i="20" s="1"/>
  <c r="A8292" i="20" s="1"/>
  <c r="A8293" i="20" s="1"/>
  <c r="A8294" i="20" s="1"/>
  <c r="A8295" i="20" s="1"/>
  <c r="A8296" i="20" s="1"/>
  <c r="A8297" i="20" s="1"/>
  <c r="A8298" i="20" s="1"/>
  <c r="A8299" i="20" s="1"/>
  <c r="A8300" i="20" s="1"/>
  <c r="A8281" i="20"/>
  <c r="A8282" i="20" s="1"/>
  <c r="A8283" i="20" s="1"/>
  <c r="A8284" i="20" s="1"/>
  <c r="A8285" i="20" s="1"/>
  <c r="A8276" i="20"/>
  <c r="A8277" i="20" s="1"/>
  <c r="A8278" i="20" s="1"/>
  <c r="A8279" i="20" s="1"/>
  <c r="A8280" i="20" s="1"/>
  <c r="H8266" i="20"/>
  <c r="A892" i="23" l="1"/>
  <c r="A891" i="23"/>
  <c r="A889" i="23"/>
  <c r="A890" i="23"/>
  <c r="A874" i="23"/>
  <c r="A875" i="23"/>
  <c r="A876" i="23"/>
  <c r="A877" i="23"/>
  <c r="A878" i="23" s="1"/>
  <c r="A879" i="23" s="1"/>
  <c r="A880" i="23" s="1"/>
  <c r="A881" i="23" s="1"/>
  <c r="A882" i="23" s="1"/>
  <c r="A883" i="23" s="1"/>
  <c r="A884" i="23" s="1"/>
  <c r="A885" i="23" s="1"/>
  <c r="A886" i="23" s="1"/>
  <c r="A887" i="23" s="1"/>
  <c r="A888" i="23" s="1"/>
  <c r="A856" i="23"/>
  <c r="A857" i="23" s="1"/>
  <c r="A858" i="23" s="1"/>
  <c r="A859" i="23" s="1"/>
  <c r="A860" i="23" s="1"/>
  <c r="A861" i="23" s="1"/>
  <c r="A862" i="23" s="1"/>
  <c r="A863" i="23" s="1"/>
  <c r="A864" i="23" s="1"/>
  <c r="A865" i="23" s="1"/>
  <c r="A866" i="23" s="1"/>
  <c r="A867" i="23" s="1"/>
  <c r="A868" i="23" s="1"/>
  <c r="A869" i="23" s="1"/>
  <c r="A870" i="23" s="1"/>
  <c r="A871" i="23" s="1"/>
  <c r="A872" i="23" s="1"/>
  <c r="A873" i="23" s="1"/>
  <c r="A840" i="23"/>
  <c r="A841" i="23"/>
  <c r="A842" i="23"/>
  <c r="A843" i="23"/>
  <c r="A844" i="23" s="1"/>
  <c r="A845" i="23" s="1"/>
  <c r="A846" i="23" s="1"/>
  <c r="A847" i="23" s="1"/>
  <c r="A848" i="23" s="1"/>
  <c r="A849" i="23" s="1"/>
  <c r="A850" i="23" s="1"/>
  <c r="A851" i="23" s="1"/>
  <c r="A852" i="23" s="1"/>
  <c r="A853" i="23" s="1"/>
  <c r="A854" i="23" s="1"/>
  <c r="A855" i="23" s="1"/>
  <c r="A839" i="23"/>
  <c r="G585" i="23" l="1"/>
  <c r="G586" i="23"/>
  <c r="G587" i="23"/>
  <c r="G588" i="23"/>
  <c r="G589" i="23"/>
  <c r="G590" i="23"/>
  <c r="G591" i="23"/>
  <c r="G592" i="23"/>
  <c r="G593" i="23"/>
  <c r="G594" i="23"/>
  <c r="G595" i="23"/>
  <c r="G596" i="23"/>
  <c r="G597" i="23"/>
  <c r="G598" i="23"/>
  <c r="G599" i="23"/>
  <c r="G600" i="23"/>
  <c r="G601" i="23"/>
  <c r="G602" i="23"/>
  <c r="G603" i="23"/>
  <c r="G604" i="23"/>
  <c r="G605" i="23"/>
  <c r="G606" i="23"/>
  <c r="G607" i="23"/>
  <c r="G608" i="23"/>
  <c r="G609" i="23"/>
  <c r="G610" i="23"/>
  <c r="G611" i="23"/>
  <c r="G612" i="23"/>
  <c r="G613" i="23"/>
  <c r="G614" i="23"/>
  <c r="G615" i="23"/>
  <c r="G616" i="23"/>
  <c r="G617" i="23"/>
  <c r="G618" i="23"/>
  <c r="G619" i="23"/>
  <c r="G620" i="23"/>
  <c r="G621" i="23"/>
  <c r="G622" i="23"/>
  <c r="G623" i="23"/>
  <c r="G624" i="23"/>
  <c r="G625" i="23"/>
  <c r="G626" i="23"/>
  <c r="G627" i="23"/>
  <c r="G628" i="23"/>
  <c r="G629" i="23"/>
  <c r="G630" i="23"/>
  <c r="G631" i="23"/>
  <c r="G632" i="23"/>
  <c r="G633" i="23"/>
  <c r="G634" i="23"/>
  <c r="G635" i="23"/>
  <c r="G636" i="23"/>
  <c r="G637" i="23"/>
  <c r="G638" i="23"/>
  <c r="G639" i="23"/>
  <c r="G640" i="23"/>
  <c r="G641" i="23"/>
  <c r="G642" i="23"/>
  <c r="G643" i="23"/>
  <c r="G644" i="23"/>
  <c r="G645" i="23"/>
  <c r="G646" i="23"/>
  <c r="G647" i="23"/>
  <c r="G648" i="23"/>
  <c r="G649" i="23"/>
  <c r="G650" i="23"/>
  <c r="G651" i="23"/>
  <c r="G652" i="23"/>
  <c r="G653" i="23"/>
  <c r="G654" i="23"/>
  <c r="G655" i="23"/>
  <c r="G656" i="23"/>
  <c r="G657" i="23"/>
  <c r="G658" i="23"/>
  <c r="G659" i="23"/>
  <c r="G660" i="23"/>
  <c r="G661" i="23"/>
  <c r="G662" i="23"/>
  <c r="G663" i="23"/>
  <c r="G664" i="23"/>
  <c r="G665" i="23"/>
  <c r="G666" i="23"/>
  <c r="G667" i="23"/>
  <c r="G668" i="23"/>
  <c r="G669" i="23"/>
  <c r="G670" i="23"/>
  <c r="G671" i="23"/>
  <c r="G672" i="23"/>
  <c r="G673" i="23"/>
  <c r="G674" i="23"/>
  <c r="G675" i="23"/>
  <c r="G676" i="23"/>
  <c r="G677" i="23"/>
  <c r="G678" i="23"/>
  <c r="G679" i="23"/>
  <c r="G680" i="23"/>
  <c r="G681" i="23"/>
  <c r="G682" i="23"/>
  <c r="G683" i="23"/>
  <c r="G684" i="23"/>
  <c r="G685" i="23"/>
  <c r="G686" i="23"/>
  <c r="G687" i="23"/>
  <c r="G688" i="23"/>
  <c r="G689" i="23"/>
  <c r="G690" i="23"/>
  <c r="G691" i="23"/>
  <c r="G692" i="23"/>
  <c r="G693" i="23"/>
  <c r="G694" i="23"/>
  <c r="G695" i="23"/>
  <c r="G696" i="23"/>
  <c r="G697" i="23"/>
  <c r="G698" i="23"/>
  <c r="G699" i="23"/>
  <c r="G700" i="23"/>
  <c r="G701" i="23"/>
  <c r="G702" i="23"/>
  <c r="G703" i="23"/>
  <c r="G704" i="23"/>
  <c r="G705" i="23"/>
  <c r="G706" i="23"/>
  <c r="G707" i="23"/>
  <c r="G708" i="23"/>
  <c r="G709" i="23"/>
  <c r="G710" i="23"/>
  <c r="G711" i="23"/>
  <c r="G712" i="23"/>
  <c r="G713" i="23"/>
  <c r="G714" i="23"/>
  <c r="G715" i="23"/>
  <c r="G716" i="23"/>
  <c r="G717" i="23"/>
  <c r="G718" i="23"/>
  <c r="G719" i="23"/>
  <c r="G720" i="23"/>
  <c r="G721" i="23"/>
  <c r="G722" i="23"/>
  <c r="G723" i="23"/>
  <c r="G724" i="23"/>
  <c r="G725" i="23"/>
  <c r="G726" i="23"/>
  <c r="G727" i="23"/>
  <c r="G728" i="23"/>
  <c r="G729" i="23"/>
  <c r="G730" i="23"/>
  <c r="G731" i="23"/>
  <c r="G732" i="23"/>
  <c r="G733" i="23"/>
  <c r="G734" i="23"/>
  <c r="G735" i="23"/>
  <c r="G736" i="23"/>
  <c r="G737" i="23"/>
  <c r="G738" i="23"/>
  <c r="G739" i="23"/>
  <c r="G740" i="23"/>
  <c r="G741" i="23"/>
  <c r="G742" i="23"/>
  <c r="G743" i="23"/>
  <c r="G744" i="23"/>
  <c r="G745" i="23"/>
  <c r="G746" i="23"/>
  <c r="G747" i="23"/>
  <c r="G748" i="23"/>
  <c r="G749" i="23"/>
  <c r="G750" i="23"/>
  <c r="G751" i="23"/>
  <c r="G752" i="23"/>
  <c r="G753" i="23"/>
  <c r="G754" i="23"/>
  <c r="G755" i="23"/>
  <c r="G756" i="23"/>
  <c r="G757" i="23"/>
  <c r="G758" i="23"/>
  <c r="G759" i="23"/>
  <c r="G760" i="23"/>
  <c r="G761" i="23"/>
  <c r="G762" i="23"/>
  <c r="G763" i="23"/>
  <c r="G764" i="23"/>
  <c r="G765" i="23"/>
  <c r="G766" i="23"/>
  <c r="G767" i="23"/>
  <c r="G768" i="23"/>
  <c r="G769" i="23"/>
  <c r="G770" i="23"/>
  <c r="G771" i="23"/>
  <c r="G772" i="23"/>
  <c r="G773" i="23"/>
  <c r="G774" i="23"/>
  <c r="G775" i="23"/>
  <c r="G776" i="23"/>
  <c r="G777" i="23"/>
  <c r="G778" i="23"/>
  <c r="G779" i="23"/>
  <c r="G780" i="23"/>
  <c r="G781" i="23"/>
  <c r="G782" i="23"/>
  <c r="G783" i="23"/>
  <c r="G784" i="23"/>
  <c r="G785" i="23"/>
  <c r="G786" i="23"/>
  <c r="G787" i="23"/>
  <c r="G788" i="23"/>
  <c r="G789" i="23"/>
  <c r="G790" i="23"/>
  <c r="G791" i="23"/>
  <c r="G792" i="23"/>
  <c r="G793" i="23"/>
  <c r="G794" i="23"/>
  <c r="G795" i="23"/>
  <c r="G796" i="23"/>
  <c r="G797" i="23"/>
  <c r="G798" i="23"/>
  <c r="G799" i="23"/>
  <c r="G800" i="23"/>
  <c r="G801" i="23"/>
  <c r="G802" i="23"/>
  <c r="G803" i="23"/>
  <c r="G804" i="23"/>
  <c r="G805" i="23"/>
  <c r="G806" i="23"/>
  <c r="G807" i="23"/>
  <c r="G808" i="23"/>
  <c r="G809" i="23"/>
  <c r="G810" i="23"/>
  <c r="G811" i="23"/>
  <c r="G812" i="23"/>
  <c r="G813" i="23"/>
  <c r="G814" i="23"/>
  <c r="G815" i="23"/>
  <c r="G816" i="23"/>
  <c r="G817" i="23"/>
  <c r="G818" i="23"/>
  <c r="G819" i="23"/>
  <c r="G820" i="23"/>
  <c r="G821" i="23"/>
  <c r="G822" i="23"/>
  <c r="G823" i="23"/>
  <c r="G824" i="23"/>
  <c r="G825" i="23"/>
  <c r="G826" i="23"/>
  <c r="G827" i="23"/>
  <c r="G828" i="23"/>
  <c r="G829" i="23"/>
  <c r="G830" i="23"/>
  <c r="G831" i="23"/>
  <c r="G832" i="23"/>
  <c r="G833" i="23"/>
  <c r="G834" i="23"/>
  <c r="G835" i="23"/>
  <c r="G836" i="23"/>
  <c r="G837" i="23"/>
  <c r="G838" i="23"/>
  <c r="G584" i="23"/>
  <c r="C585" i="23"/>
  <c r="C586" i="23"/>
  <c r="C587" i="23"/>
  <c r="C588" i="23"/>
  <c r="C589" i="23"/>
  <c r="C590" i="23"/>
  <c r="C591" i="23"/>
  <c r="C592" i="23"/>
  <c r="C593" i="23"/>
  <c r="C594" i="23"/>
  <c r="C595" i="23"/>
  <c r="C596" i="23"/>
  <c r="C597" i="23"/>
  <c r="C598" i="23"/>
  <c r="C599" i="23"/>
  <c r="C600" i="23"/>
  <c r="C601" i="23"/>
  <c r="C602" i="23"/>
  <c r="C603" i="23"/>
  <c r="C604" i="23"/>
  <c r="C605" i="23"/>
  <c r="C606" i="23"/>
  <c r="C607" i="23"/>
  <c r="C608" i="23"/>
  <c r="C609" i="23"/>
  <c r="C610" i="23"/>
  <c r="C611" i="23"/>
  <c r="C612" i="23"/>
  <c r="C613" i="23"/>
  <c r="C614" i="23"/>
  <c r="C615" i="23"/>
  <c r="C616" i="23"/>
  <c r="C617" i="23"/>
  <c r="C618" i="23"/>
  <c r="C619" i="23"/>
  <c r="C620" i="23"/>
  <c r="C621" i="23"/>
  <c r="C622" i="23"/>
  <c r="C623" i="23"/>
  <c r="C624" i="23"/>
  <c r="C625" i="23"/>
  <c r="C626" i="23"/>
  <c r="C627" i="23"/>
  <c r="C628" i="23"/>
  <c r="C629" i="23"/>
  <c r="C630" i="23"/>
  <c r="C631" i="23"/>
  <c r="C632" i="23"/>
  <c r="C633" i="23"/>
  <c r="C634" i="23"/>
  <c r="C635" i="23"/>
  <c r="C636" i="23"/>
  <c r="C637" i="23"/>
  <c r="C638" i="23"/>
  <c r="C639" i="23"/>
  <c r="C640" i="23"/>
  <c r="C641" i="23"/>
  <c r="C642" i="23"/>
  <c r="C643" i="23"/>
  <c r="C644" i="23"/>
  <c r="C645" i="23"/>
  <c r="C646" i="23"/>
  <c r="C647" i="23"/>
  <c r="C648" i="23"/>
  <c r="C649" i="23"/>
  <c r="C650" i="23"/>
  <c r="C651" i="23"/>
  <c r="C652" i="23"/>
  <c r="C653" i="23"/>
  <c r="C654" i="23"/>
  <c r="C655" i="23"/>
  <c r="C656" i="23"/>
  <c r="C657" i="23"/>
  <c r="C658" i="23"/>
  <c r="C659" i="23"/>
  <c r="C660" i="23"/>
  <c r="C661" i="23"/>
  <c r="C662" i="23"/>
  <c r="C663" i="23"/>
  <c r="C664" i="23"/>
  <c r="C665" i="23"/>
  <c r="C666" i="23"/>
  <c r="C667" i="23"/>
  <c r="C668" i="23"/>
  <c r="C669" i="23"/>
  <c r="C670" i="23"/>
  <c r="C671" i="23"/>
  <c r="C672" i="23"/>
  <c r="C673" i="23"/>
  <c r="C674" i="23"/>
  <c r="C675" i="23"/>
  <c r="C676" i="23"/>
  <c r="C677" i="23"/>
  <c r="C678" i="23"/>
  <c r="C679" i="23"/>
  <c r="C680" i="23"/>
  <c r="C681" i="23"/>
  <c r="C682" i="23"/>
  <c r="C683" i="23"/>
  <c r="C684" i="23"/>
  <c r="C685" i="23"/>
  <c r="C686" i="23"/>
  <c r="C687" i="23"/>
  <c r="C688" i="23"/>
  <c r="C689" i="23"/>
  <c r="C690" i="23"/>
  <c r="C691" i="23"/>
  <c r="C692" i="23"/>
  <c r="C693" i="23"/>
  <c r="C694" i="23"/>
  <c r="C695" i="23"/>
  <c r="C696" i="23"/>
  <c r="C697" i="23"/>
  <c r="C698" i="23"/>
  <c r="C699" i="23"/>
  <c r="C700" i="23"/>
  <c r="C701" i="23"/>
  <c r="C702" i="23"/>
  <c r="C703" i="23"/>
  <c r="C704" i="23"/>
  <c r="C705" i="23"/>
  <c r="C706" i="23"/>
  <c r="C707" i="23"/>
  <c r="C708" i="23"/>
  <c r="C709" i="23"/>
  <c r="C710" i="23"/>
  <c r="C711" i="23"/>
  <c r="C712" i="23"/>
  <c r="C713" i="23"/>
  <c r="C714" i="23"/>
  <c r="C715" i="23"/>
  <c r="C716" i="23"/>
  <c r="C717" i="23"/>
  <c r="C718" i="23"/>
  <c r="C719" i="23"/>
  <c r="C720" i="23"/>
  <c r="C721" i="23"/>
  <c r="C722" i="23"/>
  <c r="C723" i="23"/>
  <c r="C724" i="23"/>
  <c r="C725" i="23"/>
  <c r="C726" i="23"/>
  <c r="C727" i="23"/>
  <c r="C728" i="23"/>
  <c r="C729" i="23"/>
  <c r="C730" i="23"/>
  <c r="C731" i="23"/>
  <c r="C732" i="23"/>
  <c r="C733" i="23"/>
  <c r="C734" i="23"/>
  <c r="C735" i="23"/>
  <c r="C736" i="23"/>
  <c r="C737" i="23"/>
  <c r="C738" i="23"/>
  <c r="C739" i="23"/>
  <c r="C740" i="23"/>
  <c r="C741" i="23"/>
  <c r="C742" i="23"/>
  <c r="C743" i="23"/>
  <c r="C744" i="23"/>
  <c r="C745" i="23"/>
  <c r="C746" i="23"/>
  <c r="C747" i="23"/>
  <c r="C748" i="23"/>
  <c r="C749" i="23"/>
  <c r="C750" i="23"/>
  <c r="C751" i="23"/>
  <c r="C752" i="23"/>
  <c r="C753" i="23"/>
  <c r="C754" i="23"/>
  <c r="C755" i="23"/>
  <c r="C756" i="23"/>
  <c r="C757" i="23"/>
  <c r="C758" i="23"/>
  <c r="C759" i="23"/>
  <c r="C760" i="23"/>
  <c r="C761" i="23"/>
  <c r="C762" i="23"/>
  <c r="C763" i="23"/>
  <c r="C764" i="23"/>
  <c r="C765" i="23"/>
  <c r="C766" i="23"/>
  <c r="C767" i="23"/>
  <c r="C768" i="23"/>
  <c r="C769" i="23"/>
  <c r="C770" i="23"/>
  <c r="C771" i="23"/>
  <c r="C772" i="23"/>
  <c r="C773" i="23"/>
  <c r="C774" i="23"/>
  <c r="C775" i="23"/>
  <c r="C776" i="23"/>
  <c r="C777" i="23"/>
  <c r="C778" i="23"/>
  <c r="C779" i="23"/>
  <c r="C780" i="23"/>
  <c r="C781" i="23"/>
  <c r="C782" i="23"/>
  <c r="C783" i="23"/>
  <c r="C784" i="23"/>
  <c r="C785" i="23"/>
  <c r="C786" i="23"/>
  <c r="C787" i="23"/>
  <c r="C788" i="23"/>
  <c r="C789" i="23"/>
  <c r="C790" i="23"/>
  <c r="C791" i="23"/>
  <c r="C792" i="23"/>
  <c r="C793" i="23"/>
  <c r="C794" i="23"/>
  <c r="C795" i="23"/>
  <c r="C796" i="23"/>
  <c r="C797" i="23"/>
  <c r="C798" i="23"/>
  <c r="C799" i="23"/>
  <c r="C800" i="23"/>
  <c r="C801" i="23"/>
  <c r="C802" i="23"/>
  <c r="C803" i="23"/>
  <c r="C804" i="23"/>
  <c r="C805" i="23"/>
  <c r="C806" i="23"/>
  <c r="C807" i="23"/>
  <c r="C808" i="23"/>
  <c r="C809" i="23"/>
  <c r="C810" i="23"/>
  <c r="C811" i="23"/>
  <c r="C812" i="23"/>
  <c r="C813" i="23"/>
  <c r="C814" i="23"/>
  <c r="C815" i="23"/>
  <c r="C816" i="23"/>
  <c r="C817" i="23"/>
  <c r="C818" i="23"/>
  <c r="C819" i="23"/>
  <c r="C820" i="23"/>
  <c r="C821" i="23"/>
  <c r="C822" i="23"/>
  <c r="C823" i="23"/>
  <c r="C824" i="23"/>
  <c r="C825" i="23"/>
  <c r="C826" i="23"/>
  <c r="C827" i="23"/>
  <c r="C828" i="23"/>
  <c r="C829" i="23"/>
  <c r="C830" i="23"/>
  <c r="C831" i="23"/>
  <c r="C832" i="23"/>
  <c r="C833" i="23"/>
  <c r="C834" i="23"/>
  <c r="C835" i="23"/>
  <c r="C836" i="23"/>
  <c r="C837" i="23"/>
  <c r="C838" i="23"/>
  <c r="C584" i="23"/>
  <c r="H8262" i="20" l="1"/>
  <c r="H8263" i="20"/>
  <c r="H8264" i="20"/>
  <c r="H8265" i="20"/>
  <c r="H8259" i="20" l="1"/>
  <c r="H8260" i="20"/>
  <c r="H8261" i="20"/>
  <c r="H8257" i="20" l="1"/>
  <c r="H8258" i="20"/>
  <c r="H8251" i="20" l="1"/>
  <c r="H8252" i="20"/>
  <c r="H8253" i="20"/>
  <c r="H8254" i="20"/>
  <c r="H8255" i="20"/>
  <c r="H8256" i="20"/>
  <c r="H8248" i="20" l="1"/>
  <c r="H8246" i="20"/>
  <c r="H8247" i="20"/>
  <c r="H8245" i="20"/>
  <c r="H8242" i="20" l="1"/>
  <c r="H8243" i="20"/>
  <c r="H8244" i="20"/>
  <c r="H8241" i="20" l="1"/>
  <c r="H8239" i="20" l="1"/>
  <c r="H8240" i="20"/>
  <c r="H8236" i="20" l="1"/>
  <c r="H8237" i="20"/>
  <c r="H8238" i="20"/>
  <c r="H8232" i="20" l="1"/>
  <c r="H8233" i="20"/>
  <c r="H8234" i="20"/>
  <c r="H8235" i="20"/>
  <c r="H8229" i="20" l="1"/>
  <c r="H8230" i="20"/>
  <c r="H8231" i="20"/>
  <c r="H8224" i="20" l="1"/>
  <c r="H8225" i="20"/>
  <c r="H8226" i="20"/>
  <c r="H8227" i="20"/>
  <c r="H8228" i="20"/>
  <c r="H8221" i="20" l="1"/>
  <c r="H8222" i="20"/>
  <c r="H8223" i="20"/>
  <c r="Q15" i="22"/>
  <c r="Q16" i="22"/>
  <c r="Q17" i="22"/>
  <c r="Q18" i="22"/>
  <c r="Q19" i="22"/>
  <c r="Q20" i="22"/>
  <c r="H8218" i="20" l="1"/>
  <c r="H8219" i="20"/>
  <c r="H8220" i="20"/>
  <c r="H8209" i="20" l="1"/>
  <c r="H8210" i="20"/>
  <c r="H8211" i="20"/>
  <c r="H8212" i="20"/>
  <c r="H8213" i="20"/>
  <c r="H8214" i="20"/>
  <c r="H8215" i="20"/>
  <c r="H8216" i="20"/>
  <c r="H8217" i="20"/>
  <c r="H8201" i="20" l="1"/>
  <c r="H8202" i="20"/>
  <c r="H8203" i="20"/>
  <c r="H8204" i="20"/>
  <c r="H8205" i="20"/>
  <c r="H8206" i="20"/>
  <c r="H8207" i="20"/>
  <c r="H8208" i="20"/>
  <c r="E17" i="22"/>
  <c r="E18" i="22"/>
  <c r="E19" i="22"/>
  <c r="E20" i="22"/>
  <c r="E21" i="22"/>
  <c r="H8194" i="20" l="1"/>
  <c r="H8195" i="20"/>
  <c r="H8196" i="20"/>
  <c r="H8197" i="20"/>
  <c r="H8198" i="20"/>
  <c r="H8199" i="20"/>
  <c r="H8200" i="20"/>
  <c r="H8188" i="20" l="1"/>
  <c r="H8189" i="20"/>
  <c r="H8190" i="20"/>
  <c r="H8192" i="20"/>
  <c r="H8193" i="20"/>
  <c r="H8184" i="20" l="1"/>
  <c r="H8185" i="20"/>
  <c r="H8186" i="20"/>
  <c r="H8187" i="20"/>
  <c r="H8181" i="20" l="1"/>
  <c r="H8182" i="20"/>
  <c r="H8183" i="20"/>
  <c r="H8174" i="20" l="1"/>
  <c r="H8175" i="20"/>
  <c r="H8176" i="20"/>
  <c r="H8177" i="20"/>
  <c r="H8178" i="20"/>
  <c r="H8179" i="20"/>
  <c r="H8180" i="20"/>
  <c r="H8169" i="20" l="1"/>
  <c r="H8170" i="20"/>
  <c r="H8171" i="20"/>
  <c r="H8172" i="20"/>
  <c r="H8173" i="20"/>
  <c r="H8164" i="20" l="1"/>
  <c r="H8165" i="20"/>
  <c r="H8166" i="20"/>
  <c r="H8167" i="20"/>
  <c r="H8168" i="20"/>
  <c r="H8161" i="20" l="1"/>
  <c r="H8162" i="20"/>
  <c r="H8163" i="20"/>
  <c r="H8158" i="20" l="1"/>
  <c r="H8159" i="20"/>
  <c r="H8160" i="20"/>
  <c r="G41" i="22"/>
  <c r="H8142" i="20" l="1"/>
  <c r="H8143" i="20"/>
  <c r="H8144" i="20"/>
  <c r="H8146" i="20"/>
  <c r="H8147" i="20"/>
  <c r="H8148" i="20"/>
  <c r="H8149" i="20"/>
  <c r="H8150" i="20"/>
  <c r="H8151" i="20"/>
  <c r="H8152" i="20"/>
  <c r="H8153" i="20"/>
  <c r="H8154" i="20"/>
  <c r="H8155" i="20"/>
  <c r="H8156" i="20"/>
  <c r="H8157" i="20"/>
  <c r="H8134" i="20" l="1"/>
  <c r="H8135" i="20"/>
  <c r="H8136" i="20"/>
  <c r="H8137" i="20"/>
  <c r="H8138" i="20"/>
  <c r="H8139" i="20"/>
  <c r="H8140" i="20"/>
  <c r="H8141" i="20"/>
  <c r="B21" i="22"/>
  <c r="H8123" i="20" l="1"/>
  <c r="H8124" i="20"/>
  <c r="H8125" i="20"/>
  <c r="H8126" i="20"/>
  <c r="H8127" i="20"/>
  <c r="H8128" i="20"/>
  <c r="H8129" i="20"/>
  <c r="H8130" i="20"/>
  <c r="H8131" i="20"/>
  <c r="H8132" i="20"/>
  <c r="H8133" i="20"/>
  <c r="J21" i="22" l="1"/>
  <c r="I21" i="22"/>
  <c r="H21" i="22"/>
  <c r="G21" i="22"/>
  <c r="F21" i="22"/>
  <c r="D21" i="22"/>
  <c r="C21" i="22"/>
  <c r="N21" i="22" l="1"/>
  <c r="H8119" i="20"/>
  <c r="H8120" i="20"/>
  <c r="H8121" i="20"/>
  <c r="H8122" i="20"/>
  <c r="H8107" i="20" l="1"/>
  <c r="H8108" i="20"/>
  <c r="H8109" i="20"/>
  <c r="H8110" i="20"/>
  <c r="H8111" i="20"/>
  <c r="H8112" i="20"/>
  <c r="H8113" i="20"/>
  <c r="H8114" i="20"/>
  <c r="H8115" i="20"/>
  <c r="H8117" i="20"/>
  <c r="H8118" i="20"/>
  <c r="S21" i="22" l="1"/>
  <c r="S20" i="22"/>
  <c r="S19" i="22"/>
  <c r="S18" i="22"/>
  <c r="S17" i="22"/>
  <c r="S16" i="22"/>
  <c r="S15" i="22"/>
  <c r="Q14" i="22"/>
  <c r="S14" i="22" s="1"/>
  <c r="Q13" i="22"/>
  <c r="S13" i="22" s="1"/>
  <c r="Q12" i="22"/>
  <c r="S12" i="22" s="1"/>
  <c r="Q11" i="22"/>
  <c r="S11" i="22" s="1"/>
  <c r="Q10" i="22"/>
  <c r="S10" i="22" s="1"/>
  <c r="Q9" i="22"/>
  <c r="S9" i="22" s="1"/>
  <c r="Q8" i="22"/>
  <c r="S8" i="22" s="1"/>
  <c r="Q7" i="22"/>
  <c r="S7" i="22" s="1"/>
  <c r="Q6" i="22"/>
  <c r="S6" i="22" s="1"/>
  <c r="Q5" i="22"/>
  <c r="S5" i="22" s="1"/>
  <c r="B41" i="22" l="1"/>
  <c r="E41" i="22" s="1"/>
  <c r="C5" i="22"/>
  <c r="D5" i="22"/>
  <c r="O5" i="22" s="1"/>
  <c r="C6" i="22"/>
  <c r="D6" i="22"/>
  <c r="O6" i="22" s="1"/>
  <c r="C7" i="22"/>
  <c r="D7" i="22"/>
  <c r="O7" i="22" s="1"/>
  <c r="C8" i="22"/>
  <c r="D8" i="22"/>
  <c r="O8" i="22" s="1"/>
  <c r="C9" i="22"/>
  <c r="D9" i="22"/>
  <c r="F9" i="22"/>
  <c r="G9" i="22"/>
  <c r="H9" i="22"/>
  <c r="I9" i="22"/>
  <c r="C10" i="22"/>
  <c r="D10" i="22"/>
  <c r="F10" i="22"/>
  <c r="G10" i="22"/>
  <c r="H10" i="22"/>
  <c r="I10" i="22"/>
  <c r="L10" i="22"/>
  <c r="C11" i="22"/>
  <c r="D11" i="22"/>
  <c r="F11" i="22"/>
  <c r="G11" i="22"/>
  <c r="H11" i="22"/>
  <c r="I11" i="22"/>
  <c r="J11" i="22"/>
  <c r="O11" i="22" s="1"/>
  <c r="L11" i="22"/>
  <c r="C12" i="22"/>
  <c r="D12" i="22"/>
  <c r="F12" i="22"/>
  <c r="G12" i="22"/>
  <c r="H12" i="22"/>
  <c r="I12" i="22"/>
  <c r="J12" i="22"/>
  <c r="O12" i="22" s="1"/>
  <c r="L12" i="22"/>
  <c r="C13" i="22"/>
  <c r="D13" i="22"/>
  <c r="F13" i="22"/>
  <c r="G13" i="22"/>
  <c r="H13" i="22"/>
  <c r="I13" i="22"/>
  <c r="J13" i="22"/>
  <c r="O13" i="22" s="1"/>
  <c r="L13" i="22"/>
  <c r="C14" i="22"/>
  <c r="D14" i="22"/>
  <c r="F14" i="22"/>
  <c r="G14" i="22"/>
  <c r="H14" i="22"/>
  <c r="I14" i="22"/>
  <c r="J14" i="22"/>
  <c r="O14" i="22" s="1"/>
  <c r="L14" i="22"/>
  <c r="C15" i="22"/>
  <c r="D15" i="22"/>
  <c r="F15" i="22"/>
  <c r="G15" i="22"/>
  <c r="H15" i="22"/>
  <c r="I15" i="22"/>
  <c r="J15" i="22"/>
  <c r="O15" i="22" s="1"/>
  <c r="L15" i="22"/>
  <c r="C16" i="22"/>
  <c r="D16" i="22"/>
  <c r="F16" i="22"/>
  <c r="G16" i="22"/>
  <c r="H16" i="22"/>
  <c r="I16" i="22"/>
  <c r="J16" i="22"/>
  <c r="O16" i="22" s="1"/>
  <c r="L16" i="22"/>
  <c r="C17" i="22"/>
  <c r="D17" i="22"/>
  <c r="F17" i="22"/>
  <c r="G17" i="22"/>
  <c r="H17" i="22"/>
  <c r="I17" i="22"/>
  <c r="J17" i="22"/>
  <c r="O17" i="22" s="1"/>
  <c r="L17" i="22"/>
  <c r="C18" i="22"/>
  <c r="D18" i="22"/>
  <c r="F18" i="22"/>
  <c r="G18" i="22"/>
  <c r="H18" i="22"/>
  <c r="I18" i="22"/>
  <c r="J18" i="22"/>
  <c r="O18" i="22" s="1"/>
  <c r="L18" i="22"/>
  <c r="C19" i="22"/>
  <c r="D19" i="22"/>
  <c r="F19" i="22"/>
  <c r="G19" i="22"/>
  <c r="H19" i="22"/>
  <c r="I19" i="22"/>
  <c r="J19" i="22"/>
  <c r="O19" i="22" s="1"/>
  <c r="L19" i="22"/>
  <c r="C20" i="22"/>
  <c r="D20" i="22"/>
  <c r="F20" i="22"/>
  <c r="G20" i="22"/>
  <c r="H20" i="22"/>
  <c r="I20" i="22"/>
  <c r="J20" i="22"/>
  <c r="O20" i="22" s="1"/>
  <c r="L20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8" i="22"/>
  <c r="B7" i="22"/>
  <c r="B6" i="22"/>
  <c r="B5" i="22"/>
  <c r="H8101" i="20"/>
  <c r="H8102" i="20"/>
  <c r="H8103" i="20"/>
  <c r="H8104" i="20"/>
  <c r="H8105" i="20"/>
  <c r="H8106" i="20"/>
  <c r="H41" i="22" l="1"/>
  <c r="I41" i="22"/>
  <c r="N8" i="22"/>
  <c r="B28" i="22" s="1"/>
  <c r="E28" i="22" s="1"/>
  <c r="N7" i="22"/>
  <c r="B27" i="22" s="1"/>
  <c r="E27" i="22" s="1"/>
  <c r="N11" i="22"/>
  <c r="B31" i="22" s="1"/>
  <c r="E31" i="22" s="1"/>
  <c r="N15" i="22"/>
  <c r="B35" i="22" s="1"/>
  <c r="E35" i="22" s="1"/>
  <c r="N6" i="22"/>
  <c r="B26" i="22" s="1"/>
  <c r="E26" i="22" s="1"/>
  <c r="N18" i="22"/>
  <c r="N19" i="22"/>
  <c r="B39" i="22" s="1"/>
  <c r="E39" i="22" s="1"/>
  <c r="N14" i="22"/>
  <c r="B34" i="22" s="1"/>
  <c r="E34" i="22" s="1"/>
  <c r="N16" i="22"/>
  <c r="B36" i="22" s="1"/>
  <c r="E36" i="22" s="1"/>
  <c r="N13" i="22"/>
  <c r="B33" i="22" s="1"/>
  <c r="E33" i="22" s="1"/>
  <c r="N10" i="22"/>
  <c r="N20" i="22"/>
  <c r="N5" i="22"/>
  <c r="B25" i="22" s="1"/>
  <c r="N9" i="22"/>
  <c r="N17" i="22"/>
  <c r="B37" i="22" s="1"/>
  <c r="E37" i="22" s="1"/>
  <c r="O9" i="22"/>
  <c r="N12" i="22"/>
  <c r="B32" i="22" s="1"/>
  <c r="E32" i="22" s="1"/>
  <c r="O10" i="22"/>
  <c r="A4084" i="21"/>
  <c r="A4085" i="21" s="1"/>
  <c r="A4086" i="21" s="1"/>
  <c r="A4087" i="21" s="1"/>
  <c r="A4088" i="21" s="1"/>
  <c r="A4089" i="21" s="1"/>
  <c r="A4090" i="21" s="1"/>
  <c r="A4091" i="21" s="1"/>
  <c r="A4092" i="21" s="1"/>
  <c r="A4093" i="21" s="1"/>
  <c r="A4094" i="21" s="1"/>
  <c r="A4095" i="21" s="1"/>
  <c r="A4096" i="21" s="1"/>
  <c r="A4097" i="21" s="1"/>
  <c r="A4098" i="21" s="1"/>
  <c r="A4099" i="21" s="1"/>
  <c r="A4100" i="21" s="1"/>
  <c r="A4101" i="21" s="1"/>
  <c r="A4102" i="21" s="1"/>
  <c r="A4103" i="21" s="1"/>
  <c r="A4104" i="21" s="1"/>
  <c r="A4105" i="21" s="1"/>
  <c r="A4106" i="21" s="1"/>
  <c r="A4107" i="21" s="1"/>
  <c r="A4108" i="21" s="1"/>
  <c r="A4109" i="21" s="1"/>
  <c r="A4110" i="21" s="1"/>
  <c r="A4111" i="21" s="1"/>
  <c r="A4112" i="21" s="1"/>
  <c r="A4113" i="21" s="1"/>
  <c r="A4114" i="21" s="1"/>
  <c r="A4115" i="21" s="1"/>
  <c r="A4116" i="21" s="1"/>
  <c r="A4117" i="21" s="1"/>
  <c r="A4118" i="21" s="1"/>
  <c r="A4119" i="21" s="1"/>
  <c r="A4120" i="21" s="1"/>
  <c r="A4121" i="21" s="1"/>
  <c r="A4122" i="21" s="1"/>
  <c r="A4123" i="21" s="1"/>
  <c r="A4124" i="21" s="1"/>
  <c r="A4125" i="21" s="1"/>
  <c r="A4126" i="21" s="1"/>
  <c r="A4127" i="21" s="1"/>
  <c r="A4128" i="21" s="1"/>
  <c r="A4129" i="21" s="1"/>
  <c r="A4130" i="21" s="1"/>
  <c r="A4131" i="21" s="1"/>
  <c r="A4132" i="21" s="1"/>
  <c r="A4133" i="21" s="1"/>
  <c r="A4134" i="21" s="1"/>
  <c r="A4135" i="21" s="1"/>
  <c r="A4136" i="21" s="1"/>
  <c r="A4137" i="21" s="1"/>
  <c r="A4138" i="21" s="1"/>
  <c r="A4139" i="21" s="1"/>
  <c r="A4140" i="21" s="1"/>
  <c r="A4141" i="21" s="1"/>
  <c r="A4142" i="21" s="1"/>
  <c r="H8083" i="20"/>
  <c r="H8084" i="20"/>
  <c r="H8085" i="20"/>
  <c r="H8086" i="20"/>
  <c r="H8087" i="20"/>
  <c r="H8088" i="20"/>
  <c r="H8089" i="20"/>
  <c r="H8090" i="20"/>
  <c r="H8091" i="20"/>
  <c r="H8092" i="20"/>
  <c r="H8093" i="20"/>
  <c r="H8094" i="20"/>
  <c r="H8095" i="20"/>
  <c r="H8096" i="20"/>
  <c r="H8097" i="20"/>
  <c r="H8098" i="20"/>
  <c r="H8099" i="20"/>
  <c r="H8100" i="20"/>
  <c r="I39" i="22" l="1"/>
  <c r="H39" i="22"/>
  <c r="I34" i="22"/>
  <c r="H34" i="22"/>
  <c r="I35" i="22"/>
  <c r="H35" i="22"/>
  <c r="I37" i="22"/>
  <c r="H37" i="22"/>
  <c r="I31" i="22"/>
  <c r="H31" i="22"/>
  <c r="I32" i="22"/>
  <c r="H32" i="22"/>
  <c r="I33" i="22"/>
  <c r="H33" i="22"/>
  <c r="I27" i="22"/>
  <c r="H27" i="22"/>
  <c r="E25" i="22"/>
  <c r="I36" i="22"/>
  <c r="H36" i="22"/>
  <c r="I26" i="22"/>
  <c r="H26" i="22"/>
  <c r="I28" i="22"/>
  <c r="H28" i="22"/>
  <c r="A4143" i="21"/>
  <c r="A4144" i="21" s="1"/>
  <c r="A4145" i="21" s="1"/>
  <c r="A4146" i="21" s="1"/>
  <c r="A4147" i="21" s="1"/>
  <c r="A4148" i="21" s="1"/>
  <c r="A4149" i="21" s="1"/>
  <c r="A4150" i="21" s="1"/>
  <c r="A4151" i="21" s="1"/>
  <c r="A4152" i="21" s="1"/>
  <c r="A4153" i="21" s="1"/>
  <c r="A4154" i="21" s="1"/>
  <c r="A4155" i="21" s="1"/>
  <c r="A4156" i="21" s="1"/>
  <c r="A4157" i="21" s="1"/>
  <c r="A4158" i="21" s="1"/>
  <c r="A4159" i="21" s="1"/>
  <c r="A4160" i="21" s="1"/>
  <c r="A4161" i="21" s="1"/>
  <c r="A4162" i="21" s="1"/>
  <c r="A4163" i="21" s="1"/>
  <c r="A4164" i="21" s="1"/>
  <c r="A4165" i="21" s="1"/>
  <c r="A4166" i="21" s="1"/>
  <c r="A4167" i="21" s="1"/>
  <c r="A4168" i="21" s="1"/>
  <c r="A4169" i="21" s="1"/>
  <c r="A4170" i="21" s="1"/>
  <c r="A4171" i="21" s="1"/>
  <c r="A4172" i="21" s="1"/>
  <c r="A4173" i="21" s="1"/>
  <c r="A4174" i="21" s="1"/>
  <c r="A4175" i="21" s="1"/>
  <c r="A4176" i="21" s="1"/>
  <c r="A4177" i="21" s="1"/>
  <c r="A4178" i="21" s="1"/>
  <c r="A4179" i="21" s="1"/>
  <c r="A4180" i="21" s="1"/>
  <c r="A4181" i="21" s="1"/>
  <c r="A4182" i="21" s="1"/>
  <c r="A4183" i="21" s="1"/>
  <c r="A4184" i="21" s="1"/>
  <c r="A4185" i="21" s="1"/>
  <c r="A4186" i="21" s="1"/>
  <c r="A4187" i="21" s="1"/>
  <c r="A4188" i="21" s="1"/>
  <c r="A4189" i="21" s="1"/>
  <c r="A4190" i="21" s="1"/>
  <c r="A4191" i="21" s="1"/>
  <c r="A4192" i="21" s="1"/>
  <c r="A4193" i="21" s="1"/>
  <c r="A4194" i="21" s="1"/>
  <c r="A4195" i="21" s="1"/>
  <c r="A4196" i="21" s="1"/>
  <c r="A4197" i="21" s="1"/>
  <c r="A4198" i="21" s="1"/>
  <c r="A4199" i="21" s="1"/>
  <c r="A4200" i="21" s="1"/>
  <c r="A4201" i="21" s="1"/>
  <c r="A4202" i="21" s="1"/>
  <c r="A4203" i="21" s="1"/>
  <c r="A4204" i="21" s="1"/>
  <c r="A4205" i="21" s="1"/>
  <c r="A4206" i="21" s="1"/>
  <c r="A4207" i="21" s="1"/>
  <c r="A4208" i="21" s="1"/>
  <c r="A4209" i="21" s="1"/>
  <c r="A4210" i="21" s="1"/>
  <c r="A4211" i="21" s="1"/>
  <c r="A4212" i="21" s="1"/>
  <c r="A4213" i="21" s="1"/>
  <c r="A4214" i="21" s="1"/>
  <c r="A4215" i="21" s="1"/>
  <c r="A4216" i="21" s="1"/>
  <c r="A4217" i="21" s="1"/>
  <c r="A4218" i="21" s="1"/>
  <c r="A4219" i="21" s="1"/>
  <c r="A4220" i="21" s="1"/>
  <c r="A4221" i="21" s="1"/>
  <c r="A4222" i="21" s="1"/>
  <c r="A4223" i="21" s="1"/>
  <c r="A4224" i="21" s="1"/>
  <c r="A4225" i="21" s="1"/>
  <c r="A4226" i="21" s="1"/>
  <c r="A4227" i="21" s="1"/>
  <c r="A4228" i="21" s="1"/>
  <c r="A4229" i="21" s="1"/>
  <c r="A4230" i="21" s="1"/>
  <c r="A4231" i="21" s="1"/>
  <c r="A4232" i="21" s="1"/>
  <c r="A4233" i="21" s="1"/>
  <c r="A4234" i="21" s="1"/>
  <c r="A4235" i="21" s="1"/>
  <c r="A4236" i="21" s="1"/>
  <c r="A4237" i="21" s="1"/>
  <c r="A4238" i="21" s="1"/>
  <c r="A4239" i="21" s="1"/>
  <c r="A4240" i="21" s="1"/>
  <c r="A4241" i="21" s="1"/>
  <c r="A4242" i="21" s="1"/>
  <c r="A4243" i="21" s="1"/>
  <c r="A4244" i="21" s="1"/>
  <c r="A4245" i="21" s="1"/>
  <c r="A4246" i="21" s="1"/>
  <c r="B38" i="22"/>
  <c r="E38" i="22" s="1"/>
  <c r="B40" i="22"/>
  <c r="E40" i="22" s="1"/>
  <c r="B29" i="22"/>
  <c r="E29" i="22" s="1"/>
  <c r="B30" i="22"/>
  <c r="E30" i="22" s="1"/>
  <c r="H8071" i="20"/>
  <c r="H8072" i="20"/>
  <c r="H8073" i="20"/>
  <c r="H8074" i="20"/>
  <c r="H8075" i="20"/>
  <c r="H8076" i="20"/>
  <c r="H8077" i="20"/>
  <c r="H8078" i="20"/>
  <c r="H8079" i="20"/>
  <c r="H8081" i="20"/>
  <c r="H8082" i="20"/>
  <c r="I29" i="22" l="1"/>
  <c r="H29" i="22"/>
  <c r="I25" i="22"/>
  <c r="H25" i="22"/>
  <c r="I40" i="22"/>
  <c r="H40" i="22"/>
  <c r="I38" i="22"/>
  <c r="H38" i="22"/>
  <c r="I30" i="22"/>
  <c r="H30" i="22"/>
  <c r="A4247" i="21"/>
  <c r="A4248" i="21" s="1"/>
  <c r="A4249" i="21" s="1"/>
  <c r="A4250" i="21" s="1"/>
  <c r="A4251" i="21" s="1"/>
  <c r="A4252" i="21" s="1"/>
  <c r="A4253" i="21" s="1"/>
  <c r="A4254" i="21" s="1"/>
  <c r="A4255" i="21" s="1"/>
  <c r="A4256" i="21" s="1"/>
  <c r="A4257" i="21" s="1"/>
  <c r="A4258" i="21" s="1"/>
  <c r="A4259" i="21" s="1"/>
  <c r="A4260" i="21" s="1"/>
  <c r="A4261" i="21" s="1"/>
  <c r="A4262" i="21" s="1"/>
  <c r="A4263" i="21" s="1"/>
  <c r="A4264" i="21" s="1"/>
  <c r="A4265" i="21" s="1"/>
  <c r="A4266" i="21" s="1"/>
  <c r="A4267" i="21" s="1"/>
  <c r="A4268" i="21" s="1"/>
  <c r="A4269" i="21" s="1"/>
  <c r="A4270" i="21" s="1"/>
  <c r="A4271" i="21" s="1"/>
  <c r="A4272" i="21" s="1"/>
  <c r="A4273" i="21" s="1"/>
  <c r="H8066" i="20"/>
  <c r="H8067" i="20"/>
  <c r="H8068" i="20"/>
  <c r="H8069" i="20"/>
  <c r="H8070" i="20"/>
  <c r="H8061" i="20" l="1"/>
  <c r="H8062" i="20"/>
  <c r="H8063" i="20"/>
  <c r="H8064" i="20"/>
  <c r="H8065" i="20"/>
  <c r="H8056" i="20" l="1"/>
  <c r="H8057" i="20"/>
  <c r="H8058" i="20"/>
  <c r="H8059" i="20"/>
  <c r="H8060" i="20"/>
  <c r="H8051" i="20" l="1"/>
  <c r="H8052" i="20"/>
  <c r="H8053" i="20"/>
  <c r="H8054" i="20"/>
  <c r="H8055" i="20"/>
  <c r="H8042" i="20" l="1"/>
  <c r="H8043" i="20"/>
  <c r="H8044" i="20"/>
  <c r="H8045" i="20"/>
  <c r="H8047" i="20"/>
  <c r="H8048" i="20"/>
  <c r="H8049" i="20"/>
  <c r="H8050" i="20"/>
  <c r="H8039" i="20" l="1"/>
  <c r="H8040" i="20"/>
  <c r="H8041" i="20"/>
  <c r="H8036" i="20" l="1"/>
  <c r="H8037" i="20"/>
  <c r="H8038" i="20"/>
  <c r="H8029" i="20" l="1"/>
  <c r="H8030" i="20"/>
  <c r="H8031" i="20"/>
  <c r="H8032" i="20"/>
  <c r="H8033" i="20"/>
  <c r="H8034" i="20"/>
  <c r="H8035" i="20"/>
  <c r="H8024" i="20" l="1"/>
  <c r="H8025" i="20"/>
  <c r="H8027" i="20"/>
  <c r="H8028" i="20"/>
  <c r="H8021" i="20" l="1"/>
  <c r="H8022" i="20"/>
  <c r="H8023" i="20"/>
  <c r="H8017" i="20" l="1"/>
  <c r="H8018" i="20"/>
  <c r="H8019" i="20"/>
  <c r="H8020" i="20"/>
  <c r="H8016" i="20" l="1"/>
  <c r="H8008" i="20"/>
  <c r="H8011" i="20"/>
  <c r="H8012" i="20"/>
  <c r="H8013" i="20"/>
  <c r="H8006" i="20" l="1"/>
  <c r="H8007" i="20"/>
  <c r="H7999" i="20" l="1"/>
  <c r="H8000" i="20"/>
  <c r="H8001" i="20"/>
  <c r="H8002" i="20"/>
  <c r="H8003" i="20"/>
  <c r="H8004" i="20"/>
  <c r="H8005" i="20"/>
  <c r="H7991" i="20" l="1"/>
  <c r="H7992" i="20"/>
  <c r="H7993" i="20"/>
  <c r="H7994" i="20"/>
  <c r="H7995" i="20"/>
  <c r="H7996" i="20"/>
  <c r="H7997" i="20"/>
  <c r="H7998" i="20"/>
  <c r="H7969" i="20" l="1"/>
  <c r="H7970" i="20"/>
  <c r="H7971" i="20"/>
  <c r="H7972" i="20"/>
  <c r="H7973" i="20"/>
  <c r="H7974" i="20"/>
  <c r="H7975" i="20"/>
  <c r="H7976" i="20"/>
  <c r="H7977" i="20"/>
  <c r="H7978" i="20"/>
  <c r="H7979" i="20"/>
  <c r="H7980" i="20"/>
  <c r="H7981" i="20"/>
  <c r="H7982" i="20"/>
  <c r="H7983" i="20"/>
  <c r="H7984" i="20"/>
  <c r="H7985" i="20"/>
  <c r="H7986" i="20"/>
  <c r="H7987" i="20"/>
  <c r="H7988" i="20"/>
  <c r="H7962" i="20" l="1"/>
  <c r="H7963" i="20"/>
  <c r="H7964" i="20"/>
  <c r="H7965" i="20"/>
  <c r="H7966" i="20"/>
  <c r="H7967" i="20"/>
  <c r="H7968" i="20"/>
  <c r="H7949" i="20" l="1"/>
  <c r="H7950" i="20"/>
  <c r="H7951" i="20"/>
  <c r="H7952" i="20"/>
  <c r="H7953" i="20"/>
  <c r="H7954" i="20"/>
  <c r="H7955" i="20"/>
  <c r="H7956" i="20"/>
  <c r="H7957" i="20"/>
  <c r="H7958" i="20"/>
  <c r="H7959" i="20"/>
  <c r="H7960" i="20"/>
  <c r="H7961" i="20"/>
  <c r="H7937" i="20" l="1"/>
  <c r="H7938" i="20"/>
  <c r="H7939" i="20"/>
  <c r="H7940" i="20"/>
  <c r="H7941" i="20"/>
  <c r="H7942" i="20"/>
  <c r="H7943" i="20"/>
  <c r="H7944" i="20"/>
  <c r="H7945" i="20"/>
  <c r="H7946" i="20"/>
  <c r="H7947" i="20"/>
  <c r="H7948" i="20"/>
  <c r="H7887" i="20" l="1"/>
  <c r="H7888" i="20"/>
  <c r="H7889" i="20"/>
  <c r="H7890" i="20"/>
  <c r="H7891" i="20"/>
  <c r="H7892" i="20"/>
  <c r="H7893" i="20"/>
  <c r="H7894" i="20"/>
  <c r="H7895" i="20"/>
  <c r="H7896" i="20"/>
  <c r="H7897" i="20"/>
  <c r="H7898" i="20"/>
  <c r="H7899" i="20"/>
  <c r="H7900" i="20"/>
  <c r="H7901" i="20"/>
  <c r="H7902" i="20"/>
  <c r="H7903" i="20"/>
  <c r="H7904" i="20"/>
  <c r="H7905" i="20"/>
  <c r="H7906" i="20"/>
  <c r="H7907" i="20"/>
  <c r="H7908" i="20"/>
  <c r="H7909" i="20"/>
  <c r="H7910" i="20"/>
  <c r="H7911" i="20"/>
  <c r="H7912" i="20"/>
  <c r="H7913" i="20"/>
  <c r="H7914" i="20"/>
  <c r="H7915" i="20"/>
  <c r="H7916" i="20"/>
  <c r="H7917" i="20"/>
  <c r="H7918" i="20"/>
  <c r="H7919" i="20"/>
  <c r="H7920" i="20"/>
  <c r="H7921" i="20"/>
  <c r="H7922" i="20"/>
  <c r="H7923" i="20"/>
  <c r="H7924" i="20"/>
  <c r="H7925" i="20"/>
  <c r="H7927" i="20"/>
  <c r="H7928" i="20"/>
  <c r="H7929" i="20"/>
  <c r="H7930" i="20"/>
  <c r="H7931" i="20"/>
  <c r="H7932" i="20"/>
  <c r="H7933" i="20"/>
  <c r="H7934" i="20"/>
  <c r="H7935" i="20"/>
  <c r="H7936" i="20"/>
  <c r="H7882" i="20" l="1"/>
  <c r="H7883" i="20"/>
  <c r="H7884" i="20"/>
  <c r="H7886" i="20"/>
  <c r="H7877" i="20"/>
  <c r="H7878" i="20"/>
  <c r="H7879" i="20"/>
  <c r="H7880" i="20"/>
  <c r="H7881" i="20"/>
  <c r="H7867" i="20" l="1"/>
  <c r="H7868" i="20"/>
  <c r="H7869" i="20"/>
  <c r="H7870" i="20"/>
  <c r="H7871" i="20"/>
  <c r="H7872" i="20"/>
  <c r="H7873" i="20"/>
  <c r="H7874" i="20"/>
  <c r="H7875" i="20"/>
  <c r="H7876" i="20"/>
  <c r="H7852" i="20" l="1"/>
  <c r="H7853" i="20"/>
  <c r="H7854" i="20"/>
  <c r="H7855" i="20"/>
  <c r="H7857" i="20"/>
  <c r="H7858" i="20"/>
  <c r="H7859" i="20"/>
  <c r="H7860" i="20"/>
  <c r="H7861" i="20"/>
  <c r="H7862" i="20"/>
  <c r="H7863" i="20"/>
  <c r="H7864" i="20"/>
  <c r="H7865" i="20"/>
  <c r="H7866" i="20"/>
  <c r="H7842" i="20" l="1"/>
  <c r="H7843" i="20"/>
  <c r="H7844" i="20"/>
  <c r="H7845" i="20"/>
  <c r="H7846" i="20"/>
  <c r="H7847" i="20"/>
  <c r="H7848" i="20"/>
  <c r="H7849" i="20"/>
  <c r="H7850" i="20"/>
  <c r="H7851" i="20"/>
  <c r="H7837" i="20" l="1"/>
  <c r="H7838" i="20"/>
  <c r="H7839" i="20"/>
  <c r="H7840" i="20"/>
  <c r="H7841" i="20"/>
  <c r="H7832" i="20" l="1"/>
  <c r="H7833" i="20"/>
  <c r="H7834" i="20"/>
  <c r="H7835" i="20"/>
  <c r="H7836" i="20"/>
  <c r="H7822" i="20" l="1"/>
  <c r="H7823" i="20"/>
  <c r="H7824" i="20"/>
  <c r="H7825" i="20"/>
  <c r="H7826" i="20"/>
  <c r="H7827" i="20"/>
  <c r="H7828" i="20"/>
  <c r="H7829" i="20"/>
  <c r="H7831" i="20"/>
  <c r="H7812" i="20" l="1"/>
  <c r="H7813" i="20"/>
  <c r="H7814" i="20"/>
  <c r="H7815" i="20"/>
  <c r="H7816" i="20"/>
  <c r="H7817" i="20"/>
  <c r="H7818" i="20"/>
  <c r="H7819" i="20"/>
  <c r="H7820" i="20"/>
  <c r="H7821" i="20"/>
  <c r="H7806" i="20" l="1"/>
  <c r="H7807" i="20"/>
  <c r="H7808" i="20"/>
  <c r="H7809" i="20"/>
  <c r="H7810" i="20"/>
  <c r="H7811" i="20"/>
  <c r="H7798" i="20" l="1"/>
  <c r="H7799" i="20"/>
  <c r="H7800" i="20"/>
  <c r="H7801" i="20"/>
  <c r="H7802" i="20"/>
  <c r="H7803" i="20"/>
  <c r="H7804" i="20"/>
  <c r="H7805" i="20"/>
  <c r="H7791" i="20" l="1"/>
  <c r="H7792" i="20"/>
  <c r="H7793" i="20"/>
  <c r="H7794" i="20"/>
  <c r="H7795" i="20"/>
  <c r="H7796" i="20"/>
  <c r="H7797" i="20"/>
  <c r="H7787" i="20" l="1"/>
  <c r="H7788" i="20"/>
  <c r="H7789" i="20"/>
  <c r="H7790" i="20"/>
  <c r="H7768" i="20" l="1"/>
  <c r="H7769" i="20"/>
  <c r="H7770" i="20"/>
  <c r="H7771" i="20"/>
  <c r="H7772" i="20"/>
  <c r="H7773" i="20"/>
  <c r="H7774" i="20"/>
  <c r="H7775" i="20"/>
  <c r="H7776" i="20"/>
  <c r="H7777" i="20"/>
  <c r="H7778" i="20"/>
  <c r="H7779" i="20"/>
  <c r="H7780" i="20"/>
  <c r="H7781" i="20"/>
  <c r="H7782" i="20"/>
  <c r="H7783" i="20"/>
  <c r="H7784" i="20"/>
  <c r="H7785" i="20"/>
  <c r="H7764" i="20" l="1"/>
  <c r="H7765" i="20"/>
  <c r="H7767" i="20"/>
  <c r="H7763" i="20" l="1"/>
  <c r="H7761" i="20" l="1"/>
  <c r="H7762" i="20"/>
  <c r="H7756" i="20" l="1"/>
  <c r="H7757" i="20"/>
  <c r="H7758" i="20"/>
  <c r="H7759" i="20"/>
  <c r="H7760" i="20"/>
  <c r="H7751" i="20" l="1"/>
  <c r="H7752" i="20"/>
  <c r="H7754" i="20"/>
  <c r="H7755" i="20"/>
  <c r="H7739" i="20" l="1"/>
  <c r="H7740" i="20"/>
  <c r="H7741" i="20"/>
  <c r="H7742" i="20"/>
  <c r="H7743" i="20"/>
  <c r="H7744" i="20"/>
  <c r="H7745" i="20"/>
  <c r="H7746" i="20"/>
  <c r="H7747" i="20"/>
  <c r="H7749" i="20"/>
  <c r="H7750" i="20"/>
  <c r="H7736" i="20" l="1"/>
  <c r="H7737" i="20"/>
  <c r="H7738" i="20"/>
  <c r="H7731" i="20" l="1"/>
  <c r="H7732" i="20"/>
  <c r="H7733" i="20"/>
  <c r="H7734" i="20"/>
  <c r="H7735" i="20"/>
  <c r="H7721" i="20" l="1"/>
  <c r="H7722" i="20"/>
  <c r="H7723" i="20"/>
  <c r="H7724" i="20"/>
  <c r="H7725" i="20"/>
  <c r="H7726" i="20"/>
  <c r="H7727" i="20"/>
  <c r="H7728" i="20"/>
  <c r="H7717" i="20" l="1"/>
  <c r="H7718" i="20"/>
  <c r="H7719" i="20"/>
  <c r="H7720" i="20"/>
  <c r="H7709" i="20" l="1"/>
  <c r="H7710" i="20"/>
  <c r="H7711" i="20"/>
  <c r="H7712" i="20"/>
  <c r="H7713" i="20"/>
  <c r="H7714" i="20"/>
  <c r="H7715" i="20"/>
  <c r="H7716" i="20"/>
  <c r="H7701" i="20"/>
  <c r="H7702" i="20"/>
  <c r="H7703" i="20"/>
  <c r="H7704" i="20"/>
  <c r="H7705" i="20"/>
  <c r="H7706" i="20"/>
  <c r="H7707" i="20"/>
  <c r="H7708" i="20"/>
  <c r="H7692" i="20"/>
  <c r="H7693" i="20"/>
  <c r="H7694" i="20"/>
  <c r="H7695" i="20"/>
  <c r="H7696" i="20"/>
  <c r="H7697" i="20"/>
  <c r="H7699" i="20"/>
  <c r="H7700" i="20"/>
  <c r="H7688" i="20"/>
  <c r="H7689" i="20"/>
  <c r="H7690" i="20"/>
  <c r="H7691" i="20"/>
  <c r="H7672" i="20"/>
  <c r="H7673" i="20"/>
  <c r="H7674" i="20"/>
  <c r="H7675" i="20"/>
  <c r="H7676" i="20"/>
  <c r="H7677" i="20"/>
  <c r="H7678" i="20"/>
  <c r="H7679" i="20"/>
  <c r="H7680" i="20"/>
  <c r="H7681" i="20"/>
  <c r="H7682" i="20"/>
  <c r="H7683" i="20"/>
  <c r="H7684" i="20"/>
  <c r="H7685" i="20"/>
  <c r="H7686" i="20"/>
  <c r="H7687" i="20"/>
  <c r="H7667" i="20"/>
  <c r="H7668" i="20"/>
  <c r="H7669" i="20"/>
  <c r="H7670" i="20"/>
  <c r="H7671" i="20"/>
  <c r="H7654" i="20"/>
  <c r="H7655" i="20"/>
  <c r="H7656" i="20"/>
  <c r="H7657" i="20"/>
  <c r="H7658" i="20"/>
  <c r="H7659" i="20"/>
  <c r="H7660" i="20"/>
  <c r="H7661" i="20"/>
  <c r="H7662" i="20"/>
  <c r="H7663" i="20"/>
  <c r="H7664" i="20"/>
  <c r="H7665" i="20"/>
  <c r="H7653" i="20"/>
  <c r="H7636" i="20"/>
  <c r="H7637" i="20"/>
  <c r="H7638" i="20"/>
  <c r="H7639" i="20"/>
  <c r="H7640" i="20"/>
  <c r="H7641" i="20"/>
  <c r="H7642" i="20"/>
  <c r="H7643" i="20"/>
  <c r="H7644" i="20"/>
  <c r="H7645" i="20"/>
  <c r="H7646" i="20"/>
  <c r="H7647" i="20"/>
  <c r="H7648" i="20"/>
  <c r="H7649" i="20"/>
  <c r="H7650" i="20"/>
  <c r="H7651" i="20"/>
  <c r="H7652" i="20"/>
  <c r="H7629" i="20"/>
  <c r="H7630" i="20"/>
  <c r="H7631" i="20"/>
  <c r="H7632" i="20"/>
  <c r="H7633" i="20"/>
  <c r="H7634" i="20"/>
  <c r="H7635" i="20"/>
  <c r="H7626" i="20"/>
  <c r="H7627" i="20"/>
  <c r="H7628" i="20"/>
  <c r="H7616" i="20"/>
  <c r="H7617" i="20"/>
  <c r="H7618" i="20"/>
  <c r="H7619" i="20"/>
  <c r="H7620" i="20"/>
  <c r="H7621" i="20"/>
  <c r="H7622" i="20"/>
  <c r="H7623" i="20"/>
  <c r="H7625" i="20"/>
  <c r="H7597" i="20"/>
  <c r="H7598" i="20"/>
  <c r="H7599" i="20"/>
  <c r="H7600" i="20"/>
  <c r="H7601" i="20"/>
  <c r="H7602" i="20"/>
  <c r="H7603" i="20"/>
  <c r="H7604" i="20"/>
  <c r="H7605" i="20"/>
  <c r="H7606" i="20"/>
  <c r="H7607" i="20"/>
  <c r="H7608" i="20"/>
  <c r="H7609" i="20"/>
  <c r="H7610" i="20"/>
  <c r="H7611" i="20"/>
  <c r="H7612" i="20"/>
  <c r="H7613" i="20"/>
  <c r="H7614" i="20"/>
  <c r="H7615" i="20"/>
  <c r="H7581" i="20"/>
  <c r="H7582" i="20"/>
  <c r="H7583" i="20"/>
  <c r="H7584" i="20"/>
  <c r="H7585" i="20"/>
  <c r="H7586" i="20"/>
  <c r="H7587" i="20"/>
  <c r="H7588" i="20"/>
  <c r="H7589" i="20"/>
  <c r="H7590" i="20"/>
  <c r="H7591" i="20"/>
  <c r="H7592" i="20"/>
  <c r="H7593" i="20"/>
  <c r="H7594" i="20"/>
  <c r="H7595" i="20"/>
  <c r="H7569" i="20"/>
  <c r="H7570" i="20"/>
  <c r="H7571" i="20"/>
  <c r="H7572" i="20"/>
  <c r="H7573" i="20"/>
  <c r="H7574" i="20"/>
  <c r="H7575" i="20"/>
  <c r="H7576" i="20"/>
  <c r="H7577" i="20"/>
  <c r="H7578" i="20"/>
  <c r="H7579" i="20"/>
  <c r="H7580" i="20"/>
  <c r="H7559" i="20"/>
  <c r="H7560" i="20"/>
  <c r="H7561" i="20"/>
  <c r="H7562" i="20"/>
  <c r="H7563" i="20"/>
  <c r="H7564" i="20"/>
  <c r="H7565" i="20"/>
  <c r="H7566" i="20"/>
  <c r="H7567" i="20"/>
  <c r="H7568" i="20"/>
  <c r="H7546" i="20"/>
  <c r="H7547" i="20"/>
  <c r="H7548" i="20"/>
  <c r="H7549" i="20"/>
  <c r="H7550" i="20"/>
  <c r="H7551" i="20"/>
  <c r="H7552" i="20"/>
  <c r="H7553" i="20"/>
  <c r="H7554" i="20"/>
  <c r="H7556" i="20"/>
  <c r="H7557" i="20"/>
  <c r="H7558" i="20"/>
  <c r="H7541" i="20"/>
  <c r="H7542" i="20"/>
  <c r="H7543" i="20"/>
  <c r="H7544" i="20"/>
  <c r="H7545" i="20"/>
  <c r="H7519" i="20"/>
  <c r="H7520" i="20"/>
  <c r="H7521" i="20"/>
  <c r="H7522" i="20"/>
  <c r="H7523" i="20"/>
  <c r="H7524" i="20"/>
  <c r="H7525" i="20"/>
  <c r="H7527" i="20"/>
  <c r="H7528" i="20"/>
  <c r="H7529" i="20"/>
  <c r="H7530" i="20"/>
  <c r="H7531" i="20"/>
  <c r="H7532" i="20"/>
  <c r="H7533" i="20"/>
  <c r="H7534" i="20"/>
  <c r="H7535" i="20"/>
  <c r="H7536" i="20"/>
  <c r="H7537" i="20"/>
  <c r="H7538" i="20"/>
  <c r="H7539" i="20"/>
  <c r="H7540" i="20"/>
  <c r="H7516" i="20"/>
  <c r="H7517" i="20"/>
  <c r="A7" i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D327" i="1"/>
  <c r="D399" i="1"/>
  <c r="D406" i="1"/>
  <c r="D408" i="1"/>
  <c r="A444" i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D449" i="1"/>
  <c r="D460" i="1"/>
  <c r="D462" i="1"/>
  <c r="D481" i="1"/>
  <c r="D490" i="1"/>
  <c r="D498" i="1"/>
  <c r="D504" i="1"/>
  <c r="D514" i="1"/>
  <c r="D518" i="1"/>
  <c r="D541" i="1"/>
  <c r="D543" i="1"/>
  <c r="D548" i="1"/>
  <c r="D565" i="1"/>
  <c r="G622" i="1"/>
  <c r="D626" i="1"/>
  <c r="G629" i="1"/>
  <c r="D632" i="1"/>
  <c r="D633" i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D647" i="1" s="1"/>
  <c r="D648" i="1" s="1"/>
  <c r="D649" i="1" s="1"/>
  <c r="D650" i="1" s="1"/>
  <c r="D651" i="1" s="1"/>
  <c r="D652" i="1" s="1"/>
  <c r="D653" i="1" s="1"/>
  <c r="D654" i="1" s="1"/>
  <c r="D655" i="1" s="1"/>
  <c r="D656" i="1" s="1"/>
  <c r="D665" i="1"/>
  <c r="D666" i="1" s="1"/>
  <c r="D667" i="1" s="1"/>
  <c r="D668" i="1" s="1"/>
  <c r="D672" i="1"/>
  <c r="G687" i="1"/>
  <c r="G696" i="1"/>
  <c r="D702" i="1"/>
  <c r="G713" i="1"/>
  <c r="D716" i="1"/>
  <c r="G734" i="1"/>
  <c r="G736" i="1"/>
  <c r="G739" i="1"/>
  <c r="G742" i="1"/>
  <c r="G747" i="1"/>
  <c r="G749" i="1"/>
  <c r="G758" i="1"/>
  <c r="A2622" i="20"/>
  <c r="A2623" i="20"/>
  <c r="A2624" i="20" s="1"/>
  <c r="A2625" i="20" s="1"/>
  <c r="A2626" i="20" s="1"/>
  <c r="A2627" i="20" s="1"/>
  <c r="A2628" i="20" s="1"/>
  <c r="A2629" i="20" s="1"/>
  <c r="A2630" i="20" s="1"/>
  <c r="A2631" i="20" s="1"/>
  <c r="A2632" i="20" s="1"/>
  <c r="A2633" i="20" s="1"/>
  <c r="A2634" i="20" s="1"/>
  <c r="A2635" i="20"/>
  <c r="A2636" i="20" s="1"/>
  <c r="A2637" i="20" s="1"/>
  <c r="A2638" i="20" s="1"/>
  <c r="A2639" i="20" s="1"/>
  <c r="A2640" i="20" s="1"/>
  <c r="A2641" i="20" s="1"/>
  <c r="A2642" i="20" s="1"/>
  <c r="A2643" i="20" s="1"/>
  <c r="A2644" i="20" s="1"/>
  <c r="A2645" i="20" s="1"/>
  <c r="A2646" i="20" s="1"/>
  <c r="A2647" i="20" s="1"/>
  <c r="A2648" i="20" s="1"/>
  <c r="A2649" i="20" s="1"/>
  <c r="A2650" i="20" s="1"/>
  <c r="A2651" i="20"/>
  <c r="A2652" i="20" s="1"/>
  <c r="A2653" i="20" s="1"/>
  <c r="A2654" i="20" s="1"/>
  <c r="A2655" i="20" s="1"/>
  <c r="A2656" i="20" s="1"/>
  <c r="A2657" i="20" s="1"/>
  <c r="A2658" i="20" s="1"/>
  <c r="A2659" i="20" s="1"/>
  <c r="A2660" i="20" s="1"/>
  <c r="A2661" i="20" s="1"/>
  <c r="A2662" i="20" s="1"/>
  <c r="A2663" i="20" s="1"/>
  <c r="A2664" i="20" s="1"/>
  <c r="A2665" i="20" s="1"/>
  <c r="A2666" i="20" s="1"/>
  <c r="A2667" i="20" s="1"/>
  <c r="A2668" i="20" s="1"/>
  <c r="A2669" i="20" s="1"/>
  <c r="A2670" i="20" s="1"/>
  <c r="A2671" i="20" s="1"/>
  <c r="A2672" i="20" s="1"/>
  <c r="A2673" i="20" s="1"/>
  <c r="A2674" i="20" s="1"/>
  <c r="A2675" i="20" s="1"/>
  <c r="A2676" i="20" s="1"/>
  <c r="A2677" i="20" s="1"/>
  <c r="A2678" i="20" s="1"/>
  <c r="A2679" i="20" s="1"/>
  <c r="A2680" i="20" s="1"/>
  <c r="A2681" i="20" s="1"/>
  <c r="A2682" i="20" s="1"/>
  <c r="A2683" i="20" s="1"/>
  <c r="A2684" i="20" s="1"/>
  <c r="A2685" i="20" s="1"/>
  <c r="A2686" i="20" s="1"/>
  <c r="A2687" i="20" s="1"/>
  <c r="A2688" i="20" s="1"/>
  <c r="A2689" i="20" s="1"/>
  <c r="A2690" i="20" s="1"/>
  <c r="A2691" i="20" s="1"/>
  <c r="A2692" i="20" s="1"/>
  <c r="A2693" i="20" s="1"/>
  <c r="A2694" i="20" s="1"/>
  <c r="A2695" i="20" s="1"/>
  <c r="A2696" i="20" s="1"/>
  <c r="A2697" i="20" s="1"/>
  <c r="A2698" i="20" s="1"/>
  <c r="A2699" i="20" s="1"/>
  <c r="A2700" i="20" s="1"/>
  <c r="A2701" i="20" s="1"/>
  <c r="A2702" i="20" s="1"/>
  <c r="A2703" i="20" s="1"/>
  <c r="A2704" i="20" s="1"/>
  <c r="A2705" i="20" s="1"/>
  <c r="A2706" i="20" s="1"/>
  <c r="A2707" i="20" s="1"/>
  <c r="A2708" i="20" s="1"/>
  <c r="A2709" i="20" s="1"/>
  <c r="A2710" i="20" s="1"/>
  <c r="A2711" i="20" s="1"/>
  <c r="A2712" i="20" s="1"/>
  <c r="A2713" i="20" s="1"/>
  <c r="A2714" i="20" s="1"/>
  <c r="A2715" i="20" s="1"/>
  <c r="A2716" i="20" s="1"/>
  <c r="A2717" i="20" s="1"/>
  <c r="A2718" i="20" s="1"/>
  <c r="A2719" i="20" s="1"/>
  <c r="A2720" i="20" s="1"/>
  <c r="A2721" i="20" s="1"/>
  <c r="A2722" i="20" s="1"/>
  <c r="A2723" i="20" s="1"/>
  <c r="A2724" i="20" s="1"/>
  <c r="A2725" i="20" s="1"/>
  <c r="A2726" i="20" s="1"/>
  <c r="A2727" i="20" s="1"/>
  <c r="A2728" i="20" s="1"/>
  <c r="A2729" i="20" s="1"/>
  <c r="A2730" i="20" s="1"/>
  <c r="A2731" i="20" s="1"/>
  <c r="A2732" i="20" s="1"/>
  <c r="A2733" i="20" s="1"/>
  <c r="A2734" i="20" s="1"/>
  <c r="A2735" i="20" s="1"/>
  <c r="A2736" i="20" s="1"/>
  <c r="A2737" i="20" s="1"/>
  <c r="A2738" i="20" s="1"/>
  <c r="A2739" i="20" s="1"/>
  <c r="A2740" i="20" s="1"/>
  <c r="A2741" i="20" s="1"/>
  <c r="A2742" i="20" s="1"/>
  <c r="A2743" i="20" s="1"/>
  <c r="A2744" i="20" s="1"/>
  <c r="A2745" i="20" s="1"/>
  <c r="A2746" i="20" s="1"/>
  <c r="A2747" i="20" s="1"/>
  <c r="A2748" i="20" s="1"/>
  <c r="A2749" i="20" s="1"/>
  <c r="A2750" i="20" s="1"/>
  <c r="A2751" i="20" s="1"/>
  <c r="A2752" i="20" s="1"/>
  <c r="A2753" i="20" s="1"/>
  <c r="A2754" i="20" s="1"/>
  <c r="A2755" i="20" s="1"/>
  <c r="A2756" i="20" s="1"/>
  <c r="A2757" i="20" s="1"/>
  <c r="A2758" i="20" s="1"/>
  <c r="A2759" i="20" s="1"/>
  <c r="A2760" i="20" s="1"/>
  <c r="A2761" i="20" s="1"/>
  <c r="A2762" i="20" s="1"/>
  <c r="A2763" i="20" s="1"/>
  <c r="A2764" i="20" s="1"/>
  <c r="A2765" i="20" s="1"/>
  <c r="A2766" i="20" s="1"/>
  <c r="A2767" i="20" s="1"/>
  <c r="A2768" i="20" s="1"/>
  <c r="A2769" i="20" s="1"/>
  <c r="A2770" i="20" s="1"/>
  <c r="A2771" i="20" s="1"/>
  <c r="A2772" i="20" s="1"/>
  <c r="A2773" i="20" s="1"/>
  <c r="A2774" i="20" s="1"/>
  <c r="A2775" i="20" s="1"/>
  <c r="A2776" i="20" s="1"/>
  <c r="A2777" i="20" s="1"/>
  <c r="A2778" i="20" s="1"/>
  <c r="A2779" i="20" s="1"/>
  <c r="A2780" i="20" s="1"/>
  <c r="A2781" i="20" s="1"/>
  <c r="A2782" i="20" s="1"/>
  <c r="A2783" i="20" s="1"/>
  <c r="A2784" i="20" s="1"/>
  <c r="A2785" i="20" s="1"/>
  <c r="A2786" i="20" s="1"/>
  <c r="A2787" i="20" s="1"/>
  <c r="A2788" i="20" s="1"/>
  <c r="A2789" i="20" s="1"/>
  <c r="A2790" i="20" s="1"/>
  <c r="A2791" i="20" s="1"/>
  <c r="A2792" i="20" s="1"/>
  <c r="A2793" i="20" s="1"/>
  <c r="A2794" i="20" s="1"/>
  <c r="A2795" i="20" s="1"/>
  <c r="A2796" i="20" s="1"/>
  <c r="A2797" i="20" s="1"/>
  <c r="A2798" i="20" s="1"/>
  <c r="A2799" i="20" s="1"/>
  <c r="A2800" i="20" s="1"/>
  <c r="A2801" i="20" s="1"/>
  <c r="A2802" i="20" s="1"/>
  <c r="A2803" i="20" s="1"/>
  <c r="A2804" i="20" s="1"/>
  <c r="A2805" i="20" s="1"/>
  <c r="A2806" i="20" s="1"/>
  <c r="A2807" i="20" s="1"/>
  <c r="A2808" i="20" s="1"/>
  <c r="A2809" i="20" s="1"/>
  <c r="A2810" i="20" s="1"/>
  <c r="A2811" i="20" s="1"/>
  <c r="A2812" i="20" s="1"/>
  <c r="A2813" i="20" s="1"/>
  <c r="A2814" i="20" s="1"/>
  <c r="A2815" i="20" s="1"/>
  <c r="A2816" i="20" s="1"/>
  <c r="A2817" i="20" s="1"/>
  <c r="A2818" i="20" s="1"/>
  <c r="A2819" i="20" s="1"/>
  <c r="A2820" i="20" s="1"/>
  <c r="A2821" i="20" s="1"/>
  <c r="A2822" i="20" s="1"/>
  <c r="A2823" i="20" s="1"/>
  <c r="A2824" i="20" s="1"/>
  <c r="A2825" i="20" s="1"/>
  <c r="A2826" i="20" s="1"/>
  <c r="A2827" i="20" s="1"/>
  <c r="A2828" i="20" s="1"/>
  <c r="A2829" i="20" s="1"/>
  <c r="A2830" i="20" s="1"/>
  <c r="A2831" i="20" s="1"/>
  <c r="A2832" i="20" s="1"/>
  <c r="A2833" i="20" s="1"/>
  <c r="A2834" i="20" s="1"/>
  <c r="A2835" i="20" s="1"/>
  <c r="A2836" i="20" s="1"/>
  <c r="A2837" i="20" s="1"/>
  <c r="A2838" i="20" s="1"/>
  <c r="A2839" i="20" s="1"/>
  <c r="A2840" i="20" s="1"/>
  <c r="A2841" i="20" s="1"/>
  <c r="A2842" i="20" s="1"/>
  <c r="A2843" i="20" s="1"/>
  <c r="A2844" i="20" s="1"/>
  <c r="A2845" i="20" s="1"/>
  <c r="A2846" i="20" s="1"/>
  <c r="A2847" i="20" s="1"/>
  <c r="A2848" i="20" s="1"/>
  <c r="A2849" i="20" s="1"/>
  <c r="A2850" i="20" s="1"/>
  <c r="A2851" i="20" s="1"/>
  <c r="A2852" i="20" s="1"/>
  <c r="A2853" i="20" s="1"/>
  <c r="A2854" i="20" s="1"/>
  <c r="A2855" i="20" s="1"/>
  <c r="A2856" i="20" s="1"/>
  <c r="A2857" i="20" s="1"/>
  <c r="A2858" i="20" s="1"/>
  <c r="A2859" i="20" s="1"/>
  <c r="A2860" i="20" s="1"/>
  <c r="A2861" i="20" s="1"/>
  <c r="A2862" i="20" s="1"/>
  <c r="A2863" i="20" s="1"/>
  <c r="A2864" i="20" s="1"/>
  <c r="A2865" i="20" s="1"/>
  <c r="A2866" i="20" s="1"/>
  <c r="A2867" i="20" s="1"/>
  <c r="A2868" i="20" s="1"/>
  <c r="A2869" i="20" s="1"/>
  <c r="A2870" i="20" s="1"/>
  <c r="A2871" i="20" s="1"/>
  <c r="A2872" i="20" s="1"/>
  <c r="A2873" i="20" s="1"/>
  <c r="A2874" i="20" s="1"/>
  <c r="A2875" i="20" s="1"/>
  <c r="A2876" i="20" s="1"/>
  <c r="A2877" i="20" s="1"/>
  <c r="A2878" i="20" s="1"/>
  <c r="A2879" i="20" s="1"/>
  <c r="A2880" i="20" s="1"/>
  <c r="A2881" i="20" s="1"/>
  <c r="A2882" i="20" s="1"/>
  <c r="A2883" i="20" s="1"/>
  <c r="A2884" i="20" s="1"/>
  <c r="A2885" i="20" s="1"/>
  <c r="A2886" i="20" s="1"/>
  <c r="A2887" i="20" s="1"/>
  <c r="A2888" i="20" s="1"/>
  <c r="A2889" i="20" s="1"/>
  <c r="A2890" i="20" s="1"/>
  <c r="A2891" i="20" s="1"/>
  <c r="A2892" i="20" s="1"/>
  <c r="A2893" i="20" s="1"/>
  <c r="A2894" i="20" s="1"/>
  <c r="A2895" i="20" s="1"/>
  <c r="A2896" i="20" s="1"/>
  <c r="A2897" i="20" s="1"/>
  <c r="A2898" i="20" s="1"/>
  <c r="A2899" i="20" s="1"/>
  <c r="A2900" i="20" s="1"/>
  <c r="A2901" i="20" s="1"/>
  <c r="A2902" i="20" s="1"/>
  <c r="A2903" i="20" s="1"/>
  <c r="A2904" i="20" s="1"/>
  <c r="A2905" i="20" s="1"/>
  <c r="A2906" i="20" s="1"/>
  <c r="A2907" i="20" s="1"/>
  <c r="A2908" i="20" s="1"/>
  <c r="A2909" i="20" s="1"/>
  <c r="A2910" i="20" s="1"/>
  <c r="A2911" i="20" s="1"/>
  <c r="A2912" i="20" s="1"/>
  <c r="A2913" i="20" s="1"/>
  <c r="A2914" i="20" s="1"/>
  <c r="A2915" i="20" s="1"/>
  <c r="A2916" i="20" s="1"/>
  <c r="A2917" i="20" s="1"/>
  <c r="A2918" i="20" s="1"/>
  <c r="A2919" i="20" s="1"/>
  <c r="A2920" i="20" s="1"/>
  <c r="A2921" i="20" s="1"/>
  <c r="A2922" i="20" s="1"/>
  <c r="A2923" i="20" s="1"/>
  <c r="A2924" i="20" s="1"/>
  <c r="A2925" i="20" s="1"/>
  <c r="A2926" i="20" s="1"/>
  <c r="A2927" i="20" s="1"/>
  <c r="A2928" i="20" s="1"/>
  <c r="A2929" i="20" s="1"/>
  <c r="A2930" i="20" s="1"/>
  <c r="A2931" i="20" s="1"/>
  <c r="A2932" i="20" s="1"/>
  <c r="A2933" i="20" s="1"/>
  <c r="A2934" i="20" s="1"/>
  <c r="A2935" i="20" s="1"/>
  <c r="A2936" i="20" s="1"/>
  <c r="A2937" i="20" s="1"/>
  <c r="A2938" i="20" s="1"/>
  <c r="A2939" i="20" s="1"/>
  <c r="A2940" i="20" s="1"/>
  <c r="A2941" i="20" s="1"/>
  <c r="A2942" i="20" s="1"/>
  <c r="A2943" i="20" s="1"/>
  <c r="A2944" i="20" s="1"/>
  <c r="A2945" i="20" s="1"/>
  <c r="A2946" i="20" s="1"/>
  <c r="A2947" i="20" s="1"/>
  <c r="A2948" i="20" s="1"/>
  <c r="A2949" i="20" s="1"/>
  <c r="A2950" i="20" s="1"/>
  <c r="A2951" i="20" s="1"/>
  <c r="A2952" i="20" s="1"/>
  <c r="A2953" i="20" s="1"/>
  <c r="A2954" i="20" s="1"/>
  <c r="A2955" i="20" s="1"/>
  <c r="A2956" i="20" s="1"/>
  <c r="A2957" i="20" s="1"/>
  <c r="A2958" i="20" s="1"/>
  <c r="A2959" i="20" s="1"/>
  <c r="A2960" i="20" s="1"/>
  <c r="A2961" i="20" s="1"/>
  <c r="A2962" i="20" s="1"/>
  <c r="A2963" i="20" s="1"/>
  <c r="A2964" i="20" s="1"/>
  <c r="A2965" i="20" s="1"/>
  <c r="A2966" i="20" s="1"/>
  <c r="A2967" i="20" s="1"/>
  <c r="A2968" i="20" s="1"/>
  <c r="A2969" i="20" s="1"/>
  <c r="A2970" i="20" s="1"/>
  <c r="A2971" i="20" s="1"/>
  <c r="A2972" i="20" s="1"/>
  <c r="A2973" i="20" s="1"/>
  <c r="A2974" i="20" s="1"/>
  <c r="A2975" i="20" s="1"/>
  <c r="A2976" i="20" s="1"/>
  <c r="A2977" i="20" s="1"/>
  <c r="A2978" i="20" s="1"/>
  <c r="A2979" i="20" s="1"/>
  <c r="A2980" i="20" s="1"/>
  <c r="A2981" i="20" s="1"/>
  <c r="A2982" i="20" s="1"/>
  <c r="A2983" i="20" s="1"/>
  <c r="A2984" i="20" s="1"/>
  <c r="A2985" i="20" s="1"/>
  <c r="A2986" i="20" s="1"/>
  <c r="A2987" i="20" s="1"/>
  <c r="A2988" i="20" s="1"/>
  <c r="A2989" i="20" s="1"/>
  <c r="A2990" i="20" s="1"/>
  <c r="A2991" i="20" s="1"/>
  <c r="A2992" i="20" s="1"/>
  <c r="A2993" i="20" s="1"/>
  <c r="A2994" i="20" s="1"/>
  <c r="A2995" i="20" s="1"/>
  <c r="A2996" i="20" s="1"/>
  <c r="A2997" i="20" s="1"/>
  <c r="A2998" i="20" s="1"/>
  <c r="A2999" i="20" s="1"/>
  <c r="A3000" i="20" s="1"/>
  <c r="A3001" i="20" s="1"/>
  <c r="A3002" i="20" s="1"/>
  <c r="A3003" i="20" s="1"/>
  <c r="A3004" i="20" s="1"/>
  <c r="A3005" i="20" s="1"/>
  <c r="A3006" i="20" s="1"/>
  <c r="A3007" i="20" s="1"/>
  <c r="A3008" i="20" s="1"/>
  <c r="A3009" i="20" s="1"/>
  <c r="A3010" i="20" s="1"/>
  <c r="A3011" i="20" s="1"/>
  <c r="A3012" i="20" s="1"/>
  <c r="A3013" i="20" s="1"/>
  <c r="A3014" i="20" s="1"/>
  <c r="A3015" i="20" s="1"/>
  <c r="A3016" i="20" s="1"/>
  <c r="A3017" i="20" s="1"/>
  <c r="A3018" i="20" s="1"/>
  <c r="A3019" i="20" s="1"/>
  <c r="A3020" i="20" s="1"/>
  <c r="A3021" i="20" s="1"/>
  <c r="A3022" i="20" s="1"/>
  <c r="A3023" i="20" s="1"/>
  <c r="A3024" i="20" s="1"/>
  <c r="A3025" i="20" s="1"/>
  <c r="A3026" i="20" s="1"/>
  <c r="A3027" i="20" s="1"/>
  <c r="A3028" i="20" s="1"/>
  <c r="A3029" i="20" s="1"/>
  <c r="A3030" i="20" s="1"/>
  <c r="A3031" i="20" s="1"/>
  <c r="A3032" i="20" s="1"/>
  <c r="A3033" i="20" s="1"/>
  <c r="A3034" i="20" s="1"/>
  <c r="A3035" i="20" s="1"/>
  <c r="A3036" i="20" s="1"/>
  <c r="A3037" i="20" s="1"/>
  <c r="A3038" i="20" s="1"/>
  <c r="A3039" i="20" s="1"/>
  <c r="A3040" i="20" s="1"/>
  <c r="A3041" i="20" s="1"/>
  <c r="A3042" i="20" s="1"/>
  <c r="A3043" i="20" s="1"/>
  <c r="A3044" i="20" s="1"/>
  <c r="A3045" i="20" s="1"/>
  <c r="A3046" i="20" s="1"/>
  <c r="A3047" i="20" s="1"/>
  <c r="A3048" i="20" s="1"/>
  <c r="A3049" i="20" s="1"/>
  <c r="A3050" i="20" s="1"/>
  <c r="A3051" i="20" s="1"/>
  <c r="A3052" i="20" s="1"/>
  <c r="A3053" i="20" s="1"/>
  <c r="A3054" i="20" s="1"/>
  <c r="A3055" i="20" s="1"/>
  <c r="A3056" i="20" s="1"/>
  <c r="A3057" i="20" s="1"/>
  <c r="A3058" i="20" s="1"/>
  <c r="A3059" i="20" s="1"/>
  <c r="A3060" i="20" s="1"/>
  <c r="A3061" i="20" s="1"/>
  <c r="A3062" i="20" s="1"/>
  <c r="A3063" i="20" s="1"/>
  <c r="A3064" i="20" s="1"/>
  <c r="A3065" i="20" s="1"/>
  <c r="A3066" i="20" s="1"/>
  <c r="A3067" i="20" s="1"/>
  <c r="A3068" i="20" s="1"/>
  <c r="A3069" i="20" s="1"/>
  <c r="A3070" i="20" s="1"/>
  <c r="A3071" i="20" s="1"/>
  <c r="A3072" i="20" s="1"/>
  <c r="A3073" i="20" s="1"/>
  <c r="A3074" i="20" s="1"/>
  <c r="A3075" i="20" s="1"/>
  <c r="A3076" i="20" s="1"/>
  <c r="A3077" i="20" s="1"/>
  <c r="A3078" i="20" s="1"/>
  <c r="A3079" i="20" s="1"/>
  <c r="A3080" i="20" s="1"/>
  <c r="A3081" i="20" s="1"/>
  <c r="A3082" i="20" s="1"/>
  <c r="A3083" i="20" s="1"/>
  <c r="A3084" i="20" s="1"/>
  <c r="A3085" i="20" s="1"/>
  <c r="A3086" i="20" s="1"/>
  <c r="A3087" i="20" s="1"/>
  <c r="A3088" i="20" s="1"/>
  <c r="A3089" i="20" s="1"/>
  <c r="A3090" i="20" s="1"/>
  <c r="A3091" i="20" s="1"/>
  <c r="A3092" i="20" s="1"/>
  <c r="A3093" i="20" s="1"/>
  <c r="A3094" i="20" s="1"/>
  <c r="A3095" i="20" s="1"/>
  <c r="A3096" i="20" s="1"/>
  <c r="A3097" i="20" s="1"/>
  <c r="A3098" i="20" s="1"/>
  <c r="A3099" i="20" s="1"/>
  <c r="A3100" i="20" s="1"/>
  <c r="A3101" i="20" s="1"/>
  <c r="A3102" i="20" s="1"/>
  <c r="A3103" i="20" s="1"/>
  <c r="A3104" i="20" s="1"/>
  <c r="A3105" i="20" s="1"/>
  <c r="A3106" i="20" s="1"/>
  <c r="A3107" i="20" s="1"/>
  <c r="A3108" i="20" s="1"/>
  <c r="A3109" i="20" s="1"/>
  <c r="A3110" i="20" s="1"/>
  <c r="A3111" i="20" s="1"/>
  <c r="A3112" i="20" s="1"/>
  <c r="A3113" i="20" s="1"/>
  <c r="A3114" i="20" s="1"/>
  <c r="A3115" i="20" s="1"/>
  <c r="A3116" i="20" s="1"/>
  <c r="A3117" i="20" s="1"/>
  <c r="A3118" i="20" s="1"/>
  <c r="A3119" i="20" s="1"/>
  <c r="A3120" i="20" s="1"/>
  <c r="A3121" i="20" s="1"/>
  <c r="A3122" i="20" s="1"/>
  <c r="A3123" i="20" s="1"/>
  <c r="A3124" i="20" s="1"/>
  <c r="A3125" i="20" s="1"/>
  <c r="A3126" i="20" s="1"/>
  <c r="A3127" i="20" s="1"/>
  <c r="A3128" i="20" s="1"/>
  <c r="A3129" i="20" s="1"/>
  <c r="A3130" i="20" s="1"/>
  <c r="A3131" i="20" s="1"/>
  <c r="A3132" i="20" s="1"/>
  <c r="A3133" i="20" s="1"/>
  <c r="A3134" i="20" s="1"/>
  <c r="A3135" i="20" s="1"/>
  <c r="A3136" i="20" s="1"/>
  <c r="A3137" i="20" s="1"/>
  <c r="A3138" i="20" s="1"/>
  <c r="A3139" i="20" s="1"/>
  <c r="A3140" i="20" s="1"/>
  <c r="A3141" i="20" s="1"/>
  <c r="A3142" i="20" s="1"/>
  <c r="A3143" i="20" s="1"/>
  <c r="A3144" i="20" s="1"/>
  <c r="A3145" i="20" s="1"/>
  <c r="A3146" i="20" s="1"/>
  <c r="A3147" i="20" s="1"/>
  <c r="A3148" i="20" s="1"/>
  <c r="A3149" i="20" s="1"/>
  <c r="A3150" i="20" s="1"/>
  <c r="A3151" i="20" s="1"/>
  <c r="A3152" i="20" s="1"/>
  <c r="A3153" i="20" s="1"/>
  <c r="A3154" i="20" s="1"/>
  <c r="A3155" i="20" s="1"/>
  <c r="A3156" i="20" s="1"/>
  <c r="A3157" i="20" s="1"/>
  <c r="A3158" i="20" s="1"/>
  <c r="A3159" i="20" s="1"/>
  <c r="A3160" i="20" s="1"/>
  <c r="A3161" i="20" s="1"/>
  <c r="A3162" i="20" s="1"/>
  <c r="A3163" i="20" s="1"/>
  <c r="A3164" i="20" s="1"/>
  <c r="A3165" i="20" s="1"/>
  <c r="A3166" i="20" s="1"/>
  <c r="A3167" i="20" s="1"/>
  <c r="A3168" i="20" s="1"/>
  <c r="A3169" i="20" s="1"/>
  <c r="A3170" i="20" s="1"/>
  <c r="A3171" i="20" s="1"/>
  <c r="A3172" i="20" s="1"/>
  <c r="A3173" i="20" s="1"/>
  <c r="A3174" i="20" s="1"/>
  <c r="A3175" i="20" s="1"/>
  <c r="A3176" i="20" s="1"/>
  <c r="A3177" i="20" s="1"/>
  <c r="A3178" i="20" s="1"/>
  <c r="A3179" i="20" s="1"/>
  <c r="A3180" i="20" s="1"/>
  <c r="A3181" i="20" s="1"/>
  <c r="A3182" i="20" s="1"/>
  <c r="A3183" i="20" s="1"/>
  <c r="A3184" i="20" s="1"/>
  <c r="A3185" i="20" s="1"/>
  <c r="A3186" i="20" s="1"/>
  <c r="A3187" i="20" s="1"/>
  <c r="A3188" i="20" s="1"/>
  <c r="A3189" i="20" s="1"/>
  <c r="A3190" i="20" s="1"/>
  <c r="A3191" i="20" s="1"/>
  <c r="A3192" i="20" s="1"/>
  <c r="A3193" i="20" s="1"/>
  <c r="A3194" i="20" s="1"/>
  <c r="A3195" i="20" s="1"/>
  <c r="A3196" i="20" s="1"/>
  <c r="A3197" i="20" s="1"/>
  <c r="A3198" i="20" s="1"/>
  <c r="A3199" i="20" s="1"/>
  <c r="A3200" i="20" s="1"/>
  <c r="A3201" i="20" s="1"/>
  <c r="A3202" i="20" s="1"/>
  <c r="A3203" i="20" s="1"/>
  <c r="A3204" i="20" s="1"/>
  <c r="A3205" i="20" s="1"/>
  <c r="A3206" i="20" s="1"/>
  <c r="A3207" i="20" s="1"/>
  <c r="A3208" i="20" s="1"/>
  <c r="A3209" i="20" s="1"/>
  <c r="A3210" i="20" s="1"/>
  <c r="A3211" i="20" s="1"/>
  <c r="A3212" i="20" s="1"/>
  <c r="A3213" i="20" s="1"/>
  <c r="A3214" i="20" s="1"/>
  <c r="A3215" i="20" s="1"/>
  <c r="A3216" i="20" s="1"/>
  <c r="A3217" i="20" s="1"/>
  <c r="A3218" i="20" s="1"/>
  <c r="A3219" i="20" s="1"/>
  <c r="A3220" i="20" s="1"/>
  <c r="A3221" i="20" s="1"/>
  <c r="A3222" i="20" s="1"/>
  <c r="A3223" i="20" s="1"/>
  <c r="A3224" i="20" s="1"/>
  <c r="A3225" i="20" s="1"/>
  <c r="A3226" i="20" s="1"/>
  <c r="A3227" i="20" s="1"/>
  <c r="A3228" i="20" s="1"/>
  <c r="A3229" i="20" s="1"/>
  <c r="A3230" i="20" s="1"/>
  <c r="A3231" i="20" s="1"/>
  <c r="A3232" i="20" s="1"/>
  <c r="A3233" i="20" s="1"/>
  <c r="A3234" i="20" s="1"/>
  <c r="A3235" i="20" s="1"/>
  <c r="A3236" i="20" s="1"/>
  <c r="A3237" i="20" s="1"/>
  <c r="A3238" i="20" s="1"/>
  <c r="A3239" i="20" s="1"/>
  <c r="A3240" i="20" s="1"/>
  <c r="A3241" i="20" s="1"/>
  <c r="A3242" i="20" s="1"/>
  <c r="A3243" i="20" s="1"/>
  <c r="A3244" i="20" s="1"/>
  <c r="A3245" i="20" s="1"/>
  <c r="A3246" i="20" s="1"/>
  <c r="A3247" i="20" s="1"/>
  <c r="A3248" i="20" s="1"/>
  <c r="A3249" i="20" s="1"/>
  <c r="A3250" i="20" s="1"/>
  <c r="A3251" i="20" s="1"/>
  <c r="A3252" i="20" s="1"/>
  <c r="A3253" i="20" s="1"/>
  <c r="A3254" i="20" s="1"/>
  <c r="A3255" i="20" s="1"/>
  <c r="A3256" i="20" s="1"/>
  <c r="A3257" i="20" s="1"/>
  <c r="A3258" i="20" s="1"/>
  <c r="A3259" i="20" s="1"/>
  <c r="A3260" i="20" s="1"/>
  <c r="A3261" i="20" s="1"/>
  <c r="A3262" i="20" s="1"/>
  <c r="A3263" i="20" s="1"/>
  <c r="A3264" i="20" s="1"/>
  <c r="A3265" i="20" s="1"/>
  <c r="A3266" i="20" s="1"/>
  <c r="A3267" i="20" s="1"/>
  <c r="A3268" i="20" s="1"/>
  <c r="A3269" i="20" s="1"/>
  <c r="A3270" i="20" s="1"/>
  <c r="A3271" i="20" s="1"/>
  <c r="A3272" i="20" s="1"/>
  <c r="A3273" i="20" s="1"/>
  <c r="A3274" i="20" s="1"/>
  <c r="A3275" i="20" s="1"/>
  <c r="A3276" i="20" s="1"/>
  <c r="A3277" i="20" s="1"/>
  <c r="A3278" i="20" s="1"/>
  <c r="A3279" i="20" s="1"/>
  <c r="A3280" i="20" s="1"/>
  <c r="A3281" i="20" s="1"/>
  <c r="A3282" i="20" s="1"/>
  <c r="A3283" i="20" s="1"/>
  <c r="A3284" i="20" s="1"/>
  <c r="A3285" i="20" s="1"/>
  <c r="A3286" i="20" s="1"/>
  <c r="A3287" i="20" s="1"/>
  <c r="A3288" i="20" s="1"/>
  <c r="A3289" i="20" s="1"/>
  <c r="A3290" i="20" s="1"/>
  <c r="A3291" i="20" s="1"/>
  <c r="A3292" i="20" s="1"/>
  <c r="A3293" i="20" s="1"/>
  <c r="A3294" i="20" s="1"/>
  <c r="A3295" i="20" s="1"/>
  <c r="A3296" i="20" s="1"/>
  <c r="A3297" i="20" s="1"/>
  <c r="A3298" i="20" s="1"/>
  <c r="A3299" i="20" s="1"/>
  <c r="A3300" i="20" s="1"/>
  <c r="A3301" i="20" s="1"/>
  <c r="A3302" i="20" s="1"/>
  <c r="A3303" i="20" s="1"/>
  <c r="A3304" i="20" s="1"/>
  <c r="A3305" i="20" s="1"/>
  <c r="A3306" i="20" s="1"/>
  <c r="A3307" i="20" s="1"/>
  <c r="A3308" i="20" s="1"/>
  <c r="A3309" i="20" s="1"/>
  <c r="A3310" i="20" s="1"/>
  <c r="A3311" i="20" s="1"/>
  <c r="A3312" i="20" s="1"/>
  <c r="A3313" i="20" s="1"/>
  <c r="A3314" i="20" s="1"/>
  <c r="A3315" i="20" s="1"/>
  <c r="A3316" i="20" s="1"/>
  <c r="A3317" i="20" s="1"/>
  <c r="A3318" i="20" s="1"/>
  <c r="A3319" i="20" s="1"/>
  <c r="A3320" i="20" s="1"/>
  <c r="A3321" i="20" s="1"/>
  <c r="A3322" i="20" s="1"/>
  <c r="A3323" i="20" s="1"/>
  <c r="A3324" i="20" s="1"/>
  <c r="A3325" i="20" s="1"/>
  <c r="A3326" i="20" s="1"/>
  <c r="A3327" i="20" s="1"/>
  <c r="A3328" i="20" s="1"/>
  <c r="A3329" i="20" s="1"/>
  <c r="A3330" i="20" s="1"/>
  <c r="A3331" i="20" s="1"/>
  <c r="A3332" i="20" s="1"/>
  <c r="A3333" i="20" s="1"/>
  <c r="A3334" i="20" s="1"/>
  <c r="A3335" i="20" s="1"/>
  <c r="A3336" i="20" s="1"/>
  <c r="A3337" i="20" s="1"/>
  <c r="A3338" i="20" s="1"/>
  <c r="A3339" i="20" s="1"/>
  <c r="A3340" i="20" s="1"/>
  <c r="A3341" i="20" s="1"/>
  <c r="A3342" i="20" s="1"/>
  <c r="A3343" i="20" s="1"/>
  <c r="A3344" i="20" s="1"/>
  <c r="A3345" i="20" s="1"/>
  <c r="A3346" i="20" s="1"/>
  <c r="A3347" i="20" s="1"/>
  <c r="A3348" i="20" s="1"/>
  <c r="A3349" i="20" s="1"/>
  <c r="A3350" i="20" s="1"/>
  <c r="A3351" i="20" s="1"/>
  <c r="A3352" i="20" s="1"/>
  <c r="A3353" i="20" s="1"/>
  <c r="A3354" i="20" s="1"/>
  <c r="A3355" i="20" s="1"/>
  <c r="A3356" i="20" s="1"/>
  <c r="A3357" i="20" s="1"/>
  <c r="A3358" i="20" s="1"/>
  <c r="A3359" i="20" s="1"/>
  <c r="A3360" i="20" s="1"/>
  <c r="A3361" i="20" s="1"/>
  <c r="A3362" i="20" s="1"/>
  <c r="A3363" i="20" s="1"/>
  <c r="A3364" i="20" s="1"/>
  <c r="A3365" i="20" s="1"/>
  <c r="A3366" i="20" s="1"/>
  <c r="A3367" i="20" s="1"/>
  <c r="A3368" i="20" s="1"/>
  <c r="A3369" i="20" s="1"/>
  <c r="A3370" i="20" s="1"/>
  <c r="A3371" i="20" s="1"/>
  <c r="A3372" i="20" s="1"/>
  <c r="A3373" i="20" s="1"/>
  <c r="A3374" i="20" s="1"/>
  <c r="A3375" i="20" s="1"/>
  <c r="A3376" i="20" s="1"/>
  <c r="A3377" i="20" s="1"/>
  <c r="A3378" i="20" s="1"/>
  <c r="A3379" i="20" s="1"/>
  <c r="A3380" i="20" s="1"/>
  <c r="A3381" i="20" s="1"/>
  <c r="A3382" i="20" s="1"/>
  <c r="A3383" i="20" s="1"/>
  <c r="A3384" i="20" s="1"/>
  <c r="A3385" i="20" s="1"/>
  <c r="A3386" i="20" s="1"/>
  <c r="A3387" i="20" s="1"/>
  <c r="A3388" i="20" s="1"/>
  <c r="A3389" i="20" s="1"/>
  <c r="A3390" i="20" s="1"/>
  <c r="A3391" i="20" s="1"/>
  <c r="A3392" i="20" s="1"/>
  <c r="A3393" i="20" s="1"/>
  <c r="A3394" i="20" s="1"/>
  <c r="A3395" i="20" s="1"/>
  <c r="A3396" i="20" s="1"/>
  <c r="A3397" i="20" s="1"/>
  <c r="A3398" i="20" s="1"/>
  <c r="A3399" i="20" s="1"/>
  <c r="A3400" i="20" s="1"/>
  <c r="A3401" i="20" s="1"/>
  <c r="A3402" i="20" s="1"/>
  <c r="A3403" i="20" s="1"/>
  <c r="A3404" i="20" s="1"/>
  <c r="A3405" i="20" s="1"/>
  <c r="A3406" i="20" s="1"/>
  <c r="A3407" i="20" s="1"/>
  <c r="A3408" i="20" s="1"/>
  <c r="A3409" i="20" s="1"/>
  <c r="A3410" i="20" s="1"/>
  <c r="A3411" i="20" s="1"/>
  <c r="A3412" i="20" s="1"/>
  <c r="A3413" i="20" s="1"/>
  <c r="A3414" i="20" s="1"/>
  <c r="A3415" i="20" s="1"/>
  <c r="A3416" i="20" s="1"/>
  <c r="A3417" i="20" s="1"/>
  <c r="A3418" i="20" s="1"/>
  <c r="A3419" i="20" s="1"/>
  <c r="A3420" i="20" s="1"/>
  <c r="A3421" i="20" s="1"/>
  <c r="A3422" i="20" s="1"/>
  <c r="A3423" i="20" s="1"/>
  <c r="A3424" i="20" s="1"/>
  <c r="A3425" i="20" s="1"/>
  <c r="A3426" i="20" s="1"/>
  <c r="A3427" i="20" s="1"/>
  <c r="A3428" i="20" s="1"/>
  <c r="A3429" i="20" s="1"/>
  <c r="A3430" i="20" s="1"/>
  <c r="A3431" i="20" s="1"/>
  <c r="A3432" i="20" s="1"/>
  <c r="A3433" i="20" s="1"/>
  <c r="A3434" i="20" s="1"/>
  <c r="A3435" i="20" s="1"/>
  <c r="A3436" i="20" s="1"/>
  <c r="A3437" i="20" s="1"/>
  <c r="A3438" i="20" s="1"/>
  <c r="A3439" i="20" s="1"/>
  <c r="A3440" i="20" s="1"/>
  <c r="A3441" i="20" s="1"/>
  <c r="A3442" i="20" s="1"/>
  <c r="A3443" i="20" s="1"/>
  <c r="A3444" i="20" s="1"/>
  <c r="A3445" i="20" s="1"/>
  <c r="A3446" i="20" s="1"/>
  <c r="A3447" i="20" s="1"/>
  <c r="A3448" i="20" s="1"/>
  <c r="A3449" i="20" s="1"/>
  <c r="A3450" i="20" s="1"/>
  <c r="A3451" i="20" s="1"/>
  <c r="A3452" i="20" s="1"/>
  <c r="A3453" i="20" s="1"/>
  <c r="A3454" i="20" s="1"/>
  <c r="A3455" i="20" s="1"/>
  <c r="A3456" i="20" s="1"/>
  <c r="A3457" i="20" s="1"/>
  <c r="A3458" i="20" s="1"/>
  <c r="A3459" i="20" s="1"/>
  <c r="A3460" i="20" s="1"/>
  <c r="A3461" i="20" s="1"/>
  <c r="A3462" i="20" s="1"/>
  <c r="A3463" i="20" s="1"/>
  <c r="A3464" i="20" s="1"/>
  <c r="A3465" i="20" s="1"/>
  <c r="A3466" i="20" s="1"/>
  <c r="A3467" i="20" s="1"/>
  <c r="A3468" i="20" s="1"/>
  <c r="A3469" i="20" s="1"/>
  <c r="A3470" i="20" s="1"/>
  <c r="A3471" i="20" s="1"/>
  <c r="A3472" i="20" s="1"/>
  <c r="A3473" i="20" s="1"/>
  <c r="A3474" i="20" s="1"/>
  <c r="A3475" i="20" s="1"/>
  <c r="A3476" i="20" s="1"/>
  <c r="A3477" i="20" s="1"/>
  <c r="A3478" i="20" s="1"/>
  <c r="A3479" i="20" s="1"/>
  <c r="A3480" i="20" s="1"/>
  <c r="A3481" i="20" s="1"/>
  <c r="A3482" i="20" s="1"/>
  <c r="A3483" i="20" s="1"/>
  <c r="A3484" i="20" s="1"/>
  <c r="A3485" i="20" s="1"/>
  <c r="A3486" i="20" s="1"/>
  <c r="A3487" i="20" s="1"/>
  <c r="A3488" i="20" s="1"/>
  <c r="A3489" i="20" s="1"/>
  <c r="A3490" i="20" s="1"/>
  <c r="A3491" i="20" s="1"/>
  <c r="A3492" i="20" s="1"/>
  <c r="A3493" i="20" s="1"/>
  <c r="A3494" i="20" s="1"/>
  <c r="A3495" i="20" s="1"/>
  <c r="A3496" i="20" s="1"/>
  <c r="A3497" i="20" s="1"/>
  <c r="A3498" i="20" s="1"/>
  <c r="A3499" i="20" s="1"/>
  <c r="A3500" i="20" s="1"/>
  <c r="A3501" i="20" s="1"/>
  <c r="A3502" i="20" s="1"/>
  <c r="A3503" i="20" s="1"/>
  <c r="A3504" i="20" s="1"/>
  <c r="A3505" i="20" s="1"/>
  <c r="A3506" i="20" s="1"/>
  <c r="A3507" i="20" s="1"/>
  <c r="A3508" i="20" s="1"/>
  <c r="A3509" i="20" s="1"/>
  <c r="A3510" i="20" s="1"/>
  <c r="A3511" i="20" s="1"/>
  <c r="A3512" i="20" s="1"/>
  <c r="A3513" i="20" s="1"/>
  <c r="A3514" i="20" s="1"/>
  <c r="A3515" i="20" s="1"/>
  <c r="A3516" i="20" s="1"/>
  <c r="A3517" i="20" s="1"/>
  <c r="A3518" i="20" s="1"/>
  <c r="A3519" i="20" s="1"/>
  <c r="A3520" i="20" s="1"/>
  <c r="A3521" i="20" s="1"/>
  <c r="A3522" i="20" s="1"/>
  <c r="A3523" i="20" s="1"/>
  <c r="A3524" i="20" s="1"/>
  <c r="A3525" i="20" s="1"/>
  <c r="A3526" i="20" s="1"/>
  <c r="A3527" i="20" s="1"/>
  <c r="A3528" i="20" s="1"/>
  <c r="A3529" i="20" s="1"/>
  <c r="A3530" i="20" s="1"/>
  <c r="A3531" i="20" s="1"/>
  <c r="A3532" i="20" s="1"/>
  <c r="A3533" i="20" s="1"/>
  <c r="A3534" i="20" s="1"/>
  <c r="A3535" i="20" s="1"/>
  <c r="A3536" i="20" s="1"/>
  <c r="A3537" i="20" s="1"/>
  <c r="A3538" i="20" s="1"/>
  <c r="A3539" i="20" s="1"/>
  <c r="A3540" i="20" s="1"/>
  <c r="A3541" i="20" s="1"/>
  <c r="A3542" i="20" s="1"/>
  <c r="A3543" i="20" s="1"/>
  <c r="A3544" i="20" s="1"/>
  <c r="A3545" i="20" s="1"/>
  <c r="A3546" i="20" s="1"/>
  <c r="A3547" i="20" s="1"/>
  <c r="A3548" i="20" s="1"/>
  <c r="A3549" i="20" s="1"/>
  <c r="A3550" i="20" s="1"/>
  <c r="A3551" i="20" s="1"/>
  <c r="A3552" i="20" s="1"/>
  <c r="A3553" i="20" s="1"/>
  <c r="A3554" i="20" s="1"/>
  <c r="A3555" i="20" s="1"/>
  <c r="A3556" i="20" s="1"/>
  <c r="A3557" i="20" s="1"/>
  <c r="A3558" i="20" s="1"/>
  <c r="A3559" i="20" s="1"/>
  <c r="A3560" i="20" s="1"/>
  <c r="A3561" i="20" s="1"/>
  <c r="A3562" i="20" s="1"/>
  <c r="A3563" i="20" s="1"/>
  <c r="A3564" i="20" s="1"/>
  <c r="A3565" i="20" s="1"/>
  <c r="A3566" i="20" s="1"/>
  <c r="A3567" i="20" s="1"/>
  <c r="A3568" i="20" s="1"/>
  <c r="A3569" i="20" s="1"/>
  <c r="A3570" i="20" s="1"/>
  <c r="A3571" i="20" s="1"/>
  <c r="A3572" i="20" s="1"/>
  <c r="A3573" i="20" s="1"/>
  <c r="A3574" i="20" s="1"/>
  <c r="A3575" i="20" s="1"/>
  <c r="A3576" i="20" s="1"/>
  <c r="A3577" i="20" s="1"/>
  <c r="A3578" i="20" s="1"/>
  <c r="A3579" i="20" s="1"/>
  <c r="A3580" i="20" s="1"/>
  <c r="A3581" i="20" s="1"/>
  <c r="A3582" i="20" s="1"/>
  <c r="A3583" i="20" s="1"/>
  <c r="A3584" i="20" s="1"/>
  <c r="A3585" i="20" s="1"/>
  <c r="A3586" i="20" s="1"/>
  <c r="A3587" i="20" s="1"/>
  <c r="A3588" i="20" s="1"/>
  <c r="A3589" i="20" s="1"/>
  <c r="A3590" i="20" s="1"/>
  <c r="A3591" i="20" s="1"/>
  <c r="A3592" i="20" s="1"/>
  <c r="A3593" i="20" s="1"/>
  <c r="A3594" i="20" s="1"/>
  <c r="A3595" i="20" s="1"/>
  <c r="A3596" i="20" s="1"/>
  <c r="A3597" i="20" s="1"/>
  <c r="A3598" i="20" s="1"/>
  <c r="A3599" i="20" s="1"/>
  <c r="A3600" i="20" s="1"/>
  <c r="A3601" i="20" s="1"/>
  <c r="A3602" i="20" s="1"/>
  <c r="A3603" i="20" s="1"/>
  <c r="A3604" i="20" s="1"/>
  <c r="A3605" i="20" s="1"/>
  <c r="A3606" i="20" s="1"/>
  <c r="A3607" i="20" s="1"/>
  <c r="A3608" i="20" s="1"/>
  <c r="A3609" i="20" s="1"/>
  <c r="A3610" i="20" s="1"/>
  <c r="A3611" i="20" s="1"/>
  <c r="A3612" i="20" s="1"/>
  <c r="A3613" i="20" s="1"/>
  <c r="A3614" i="20" s="1"/>
  <c r="A3615" i="20" s="1"/>
  <c r="A3616" i="20" s="1"/>
  <c r="A3617" i="20" s="1"/>
  <c r="A3618" i="20" s="1"/>
  <c r="A3619" i="20" s="1"/>
  <c r="A3620" i="20" s="1"/>
  <c r="A3621" i="20" s="1"/>
  <c r="A3622" i="20" s="1"/>
  <c r="A3623" i="20" s="1"/>
  <c r="A3624" i="20" s="1"/>
  <c r="A3625" i="20" s="1"/>
  <c r="A3626" i="20" s="1"/>
  <c r="A3627" i="20" s="1"/>
  <c r="A3628" i="20" s="1"/>
  <c r="A3629" i="20" s="1"/>
  <c r="A3630" i="20" s="1"/>
  <c r="A3631" i="20" s="1"/>
  <c r="A3632" i="20" s="1"/>
  <c r="A3633" i="20" s="1"/>
  <c r="A3634" i="20" s="1"/>
  <c r="A3635" i="20" s="1"/>
  <c r="A3636" i="20" s="1"/>
  <c r="A3637" i="20" s="1"/>
  <c r="A3638" i="20" s="1"/>
  <c r="A3639" i="20" s="1"/>
  <c r="A3640" i="20" s="1"/>
  <c r="A3641" i="20" s="1"/>
  <c r="A3642" i="20" s="1"/>
  <c r="A3643" i="20" s="1"/>
  <c r="A3644" i="20" s="1"/>
  <c r="A3645" i="20" s="1"/>
  <c r="A3646" i="20" s="1"/>
  <c r="A3647" i="20" s="1"/>
  <c r="A3648" i="20" s="1"/>
  <c r="A3649" i="20" s="1"/>
  <c r="A3650" i="20" s="1"/>
  <c r="A3651" i="20" s="1"/>
  <c r="A3652" i="20" s="1"/>
  <c r="A3653" i="20" s="1"/>
  <c r="A3654" i="20" s="1"/>
  <c r="A3655" i="20" s="1"/>
  <c r="A3656" i="20" s="1"/>
  <c r="A3657" i="20" s="1"/>
  <c r="A3658" i="20" s="1"/>
  <c r="A3659" i="20" s="1"/>
  <c r="A3660" i="20" s="1"/>
  <c r="A3661" i="20" s="1"/>
  <c r="A3662" i="20" s="1"/>
  <c r="A3663" i="20" s="1"/>
  <c r="A3664" i="20" s="1"/>
  <c r="A3665" i="20" s="1"/>
  <c r="A3666" i="20" s="1"/>
  <c r="A3667" i="20" s="1"/>
  <c r="A3668" i="20" s="1"/>
  <c r="A3669" i="20" s="1"/>
  <c r="A3670" i="20" s="1"/>
  <c r="A3671" i="20" s="1"/>
  <c r="A3672" i="20" s="1"/>
  <c r="A3673" i="20" s="1"/>
  <c r="A3674" i="20" s="1"/>
  <c r="A3675" i="20" s="1"/>
  <c r="A3676" i="20" s="1"/>
  <c r="A3677" i="20" s="1"/>
  <c r="A3678" i="20" s="1"/>
  <c r="A3679" i="20" s="1"/>
  <c r="A3680" i="20" s="1"/>
  <c r="A3681" i="20" s="1"/>
  <c r="A3682" i="20" s="1"/>
  <c r="A3683" i="20" s="1"/>
  <c r="A3684" i="20" s="1"/>
  <c r="A3685" i="20" s="1"/>
  <c r="A3686" i="20" s="1"/>
  <c r="A3687" i="20" s="1"/>
  <c r="A3688" i="20" s="1"/>
  <c r="A3689" i="20" s="1"/>
  <c r="A3690" i="20" s="1"/>
  <c r="A3691" i="20" s="1"/>
  <c r="A3692" i="20" s="1"/>
  <c r="A3693" i="20" s="1"/>
  <c r="A3694" i="20" s="1"/>
  <c r="A3695" i="20" s="1"/>
  <c r="A3696" i="20" s="1"/>
  <c r="A3697" i="20" s="1"/>
  <c r="A3698" i="20" s="1"/>
  <c r="A3699" i="20" s="1"/>
  <c r="A3700" i="20" s="1"/>
  <c r="A3701" i="20" s="1"/>
  <c r="A3702" i="20" s="1"/>
  <c r="A3703" i="20" s="1"/>
  <c r="A3704" i="20" s="1"/>
  <c r="A3705" i="20" s="1"/>
  <c r="A3706" i="20" s="1"/>
  <c r="A3707" i="20" s="1"/>
  <c r="A3708" i="20" s="1"/>
  <c r="A3709" i="20" s="1"/>
  <c r="A3710" i="20" s="1"/>
  <c r="A3711" i="20" s="1"/>
  <c r="A3712" i="20" s="1"/>
  <c r="A3713" i="20" s="1"/>
  <c r="A3714" i="20" s="1"/>
  <c r="A3715" i="20" s="1"/>
  <c r="A3716" i="20" s="1"/>
  <c r="A3717" i="20" s="1"/>
  <c r="A3718" i="20" s="1"/>
  <c r="A3719" i="20" s="1"/>
  <c r="A3720" i="20" s="1"/>
  <c r="A3721" i="20" s="1"/>
  <c r="A3722" i="20" s="1"/>
  <c r="A3723" i="20" s="1"/>
  <c r="A3724" i="20" s="1"/>
  <c r="A3725" i="20" s="1"/>
  <c r="A3726" i="20" s="1"/>
  <c r="A3727" i="20" s="1"/>
  <c r="A3728" i="20" s="1"/>
  <c r="A3729" i="20" s="1"/>
  <c r="A3730" i="20" s="1"/>
  <c r="A3731" i="20" s="1"/>
  <c r="A3732" i="20" s="1"/>
  <c r="A3733" i="20" s="1"/>
  <c r="A3734" i="20" s="1"/>
  <c r="A3735" i="20" s="1"/>
  <c r="A3736" i="20" s="1"/>
  <c r="A3737" i="20" s="1"/>
  <c r="A3738" i="20" s="1"/>
  <c r="A3739" i="20" s="1"/>
  <c r="A3740" i="20" s="1"/>
  <c r="A3741" i="20" s="1"/>
  <c r="A3742" i="20" s="1"/>
  <c r="A3743" i="20" s="1"/>
  <c r="A3744" i="20" s="1"/>
  <c r="A3745" i="20" s="1"/>
  <c r="A3746" i="20" s="1"/>
  <c r="A3747" i="20" s="1"/>
  <c r="A3748" i="20" s="1"/>
  <c r="A3749" i="20" s="1"/>
  <c r="A3750" i="20" s="1"/>
  <c r="A3751" i="20" s="1"/>
  <c r="A3752" i="20" s="1"/>
  <c r="A3753" i="20" s="1"/>
  <c r="A3754" i="20" s="1"/>
  <c r="A3755" i="20" s="1"/>
  <c r="A3756" i="20" s="1"/>
  <c r="A3757" i="20" s="1"/>
  <c r="A3758" i="20" s="1"/>
  <c r="A3759" i="20" s="1"/>
  <c r="A3760" i="20" s="1"/>
  <c r="A3761" i="20" s="1"/>
  <c r="A3762" i="20" s="1"/>
  <c r="A3763" i="20" s="1"/>
  <c r="A3764" i="20" s="1"/>
  <c r="A3765" i="20" s="1"/>
  <c r="A3766" i="20" s="1"/>
  <c r="A3767" i="20" s="1"/>
  <c r="A3768" i="20" s="1"/>
  <c r="A3769" i="20" s="1"/>
  <c r="A3770" i="20" s="1"/>
  <c r="A3771" i="20" s="1"/>
  <c r="A3772" i="20" s="1"/>
  <c r="A3773" i="20" s="1"/>
  <c r="A3774" i="20" s="1"/>
  <c r="A3775" i="20" s="1"/>
  <c r="A3776" i="20" s="1"/>
  <c r="A3777" i="20" s="1"/>
  <c r="A3778" i="20" s="1"/>
  <c r="A3779" i="20" s="1"/>
  <c r="A3780" i="20" s="1"/>
  <c r="A3781" i="20" s="1"/>
  <c r="A3782" i="20" s="1"/>
  <c r="A3783" i="20" s="1"/>
  <c r="A3784" i="20" s="1"/>
  <c r="A3785" i="20" s="1"/>
  <c r="A3786" i="20" s="1"/>
  <c r="A3787" i="20" s="1"/>
  <c r="A3788" i="20" s="1"/>
  <c r="A3789" i="20" s="1"/>
  <c r="A3790" i="20" s="1"/>
  <c r="A3791" i="20" s="1"/>
  <c r="A3792" i="20" s="1"/>
  <c r="A3793" i="20" s="1"/>
  <c r="A3794" i="20" s="1"/>
  <c r="A3795" i="20" s="1"/>
  <c r="A3796" i="20" s="1"/>
  <c r="A3797" i="20" s="1"/>
  <c r="A3798" i="20" s="1"/>
  <c r="A3799" i="20" s="1"/>
  <c r="A3800" i="20" s="1"/>
  <c r="A3801" i="20" s="1"/>
  <c r="A3802" i="20" s="1"/>
  <c r="A3803" i="20" s="1"/>
  <c r="A3804" i="20" s="1"/>
  <c r="A3805" i="20" s="1"/>
  <c r="A3806" i="20" s="1"/>
  <c r="A3807" i="20" s="1"/>
  <c r="A3808" i="20" s="1"/>
  <c r="A3809" i="20" s="1"/>
  <c r="A3810" i="20" s="1"/>
  <c r="A3811" i="20" s="1"/>
  <c r="A3812" i="20" s="1"/>
  <c r="A3813" i="20" s="1"/>
  <c r="A3814" i="20" s="1"/>
  <c r="A3815" i="20" s="1"/>
  <c r="A3816" i="20" s="1"/>
  <c r="A3817" i="20" s="1"/>
  <c r="A3818" i="20" s="1"/>
  <c r="A3819" i="20" s="1"/>
  <c r="A3820" i="20" s="1"/>
  <c r="A3821" i="20" s="1"/>
  <c r="A3822" i="20" s="1"/>
  <c r="A3823" i="20" s="1"/>
  <c r="A3824" i="20" s="1"/>
  <c r="A3825" i="20" s="1"/>
  <c r="A3826" i="20" s="1"/>
  <c r="A3827" i="20" s="1"/>
  <c r="A3828" i="20" s="1"/>
  <c r="A3829" i="20" s="1"/>
  <c r="A3830" i="20" s="1"/>
  <c r="A3831" i="20" s="1"/>
  <c r="A3832" i="20" s="1"/>
  <c r="A3833" i="20" s="1"/>
  <c r="A3834" i="20" s="1"/>
  <c r="A3835" i="20" s="1"/>
  <c r="A3836" i="20" s="1"/>
  <c r="A3837" i="20" s="1"/>
  <c r="A3838" i="20" s="1"/>
  <c r="A3839" i="20" s="1"/>
  <c r="A3840" i="20" s="1"/>
  <c r="A3841" i="20" s="1"/>
  <c r="A3842" i="20" s="1"/>
  <c r="A3843" i="20" s="1"/>
  <c r="A3844" i="20" s="1"/>
  <c r="A3845" i="20" s="1"/>
  <c r="A3846" i="20" s="1"/>
  <c r="A3847" i="20" s="1"/>
  <c r="A3848" i="20" s="1"/>
  <c r="A3849" i="20" s="1"/>
  <c r="A3850" i="20" s="1"/>
  <c r="A3851" i="20" s="1"/>
  <c r="A3852" i="20" s="1"/>
  <c r="A3853" i="20" s="1"/>
  <c r="A3854" i="20" s="1"/>
  <c r="A3855" i="20" s="1"/>
  <c r="A3856" i="20" s="1"/>
  <c r="A3857" i="20" s="1"/>
  <c r="A3858" i="20" s="1"/>
  <c r="A3859" i="20" s="1"/>
  <c r="A3860" i="20" s="1"/>
  <c r="A3861" i="20" s="1"/>
  <c r="A3862" i="20" s="1"/>
  <c r="A3863" i="20" s="1"/>
  <c r="A3864" i="20" s="1"/>
  <c r="A3865" i="20" s="1"/>
  <c r="A3866" i="20" s="1"/>
  <c r="A3867" i="20" s="1"/>
  <c r="A3868" i="20" s="1"/>
  <c r="A3869" i="20" s="1"/>
  <c r="A3870" i="20" s="1"/>
  <c r="A3871" i="20" s="1"/>
  <c r="A3872" i="20" s="1"/>
  <c r="A3873" i="20" s="1"/>
  <c r="A3874" i="20" s="1"/>
  <c r="A3875" i="20" s="1"/>
  <c r="A3876" i="20" s="1"/>
  <c r="A3877" i="20" s="1"/>
  <c r="A3878" i="20" s="1"/>
  <c r="A3879" i="20" s="1"/>
  <c r="A3880" i="20" s="1"/>
  <c r="A3881" i="20" s="1"/>
  <c r="A3882" i="20" s="1"/>
  <c r="A3883" i="20" s="1"/>
  <c r="A3884" i="20" s="1"/>
  <c r="A3885" i="20" s="1"/>
  <c r="A3886" i="20" s="1"/>
  <c r="A3887" i="20" s="1"/>
  <c r="A3888" i="20" s="1"/>
  <c r="A3889" i="20" s="1"/>
  <c r="A3890" i="20" s="1"/>
  <c r="A3891" i="20" s="1"/>
  <c r="A3892" i="20" s="1"/>
  <c r="A3893" i="20" s="1"/>
  <c r="A3894" i="20" s="1"/>
  <c r="A3895" i="20" s="1"/>
  <c r="A3896" i="20" s="1"/>
  <c r="A3897" i="20" s="1"/>
  <c r="A3898" i="20" s="1"/>
  <c r="A3899" i="20" s="1"/>
  <c r="A3900" i="20" s="1"/>
  <c r="A3901" i="20" s="1"/>
  <c r="A3902" i="20" s="1"/>
  <c r="A3903" i="20" s="1"/>
  <c r="A3904" i="20" s="1"/>
  <c r="A3905" i="20" s="1"/>
  <c r="A3906" i="20" s="1"/>
  <c r="A3907" i="20" s="1"/>
  <c r="A3908" i="20" s="1"/>
  <c r="A3909" i="20" s="1"/>
  <c r="A3910" i="20" s="1"/>
  <c r="A3911" i="20" s="1"/>
  <c r="A3912" i="20" s="1"/>
  <c r="A3913" i="20" s="1"/>
  <c r="A3914" i="20" s="1"/>
  <c r="A3915" i="20" s="1"/>
  <c r="A3916" i="20" s="1"/>
  <c r="A3917" i="20" s="1"/>
  <c r="A3918" i="20" s="1"/>
  <c r="A3919" i="20" s="1"/>
  <c r="A3920" i="20" s="1"/>
  <c r="A3921" i="20" s="1"/>
  <c r="A3922" i="20" s="1"/>
  <c r="A3923" i="20" s="1"/>
  <c r="A3924" i="20" s="1"/>
  <c r="A3925" i="20" s="1"/>
  <c r="A3926" i="20" s="1"/>
  <c r="A3927" i="20" s="1"/>
  <c r="A3928" i="20" s="1"/>
  <c r="A3929" i="20" s="1"/>
  <c r="A3930" i="20" s="1"/>
  <c r="A3931" i="20" s="1"/>
  <c r="A3932" i="20" s="1"/>
  <c r="A3933" i="20" s="1"/>
  <c r="A3934" i="20" s="1"/>
  <c r="A3935" i="20" s="1"/>
  <c r="A3936" i="20" s="1"/>
  <c r="A3937" i="20" s="1"/>
  <c r="A3938" i="20" s="1"/>
  <c r="A3939" i="20" s="1"/>
  <c r="A3940" i="20" s="1"/>
  <c r="A3941" i="20" s="1"/>
  <c r="A3942" i="20" s="1"/>
  <c r="A3943" i="20" s="1"/>
  <c r="A3944" i="20" s="1"/>
  <c r="A3945" i="20" s="1"/>
  <c r="A3946" i="20" s="1"/>
  <c r="A3947" i="20" s="1"/>
  <c r="A3948" i="20" s="1"/>
  <c r="A3949" i="20" s="1"/>
  <c r="A3950" i="20" s="1"/>
  <c r="A3951" i="20" s="1"/>
  <c r="A3952" i="20" s="1"/>
  <c r="A3953" i="20" s="1"/>
  <c r="A3954" i="20" s="1"/>
  <c r="A3955" i="20" s="1"/>
  <c r="A3956" i="20" s="1"/>
  <c r="A3957" i="20" s="1"/>
  <c r="A3958" i="20" s="1"/>
  <c r="A3959" i="20" s="1"/>
  <c r="A3960" i="20" s="1"/>
  <c r="A3961" i="20" s="1"/>
  <c r="A3962" i="20" s="1"/>
  <c r="A3963" i="20" s="1"/>
  <c r="A3964" i="20" s="1"/>
  <c r="A3965" i="20" s="1"/>
  <c r="A3966" i="20" s="1"/>
  <c r="A3967" i="20" s="1"/>
  <c r="A3968" i="20" s="1"/>
  <c r="A3969" i="20" s="1"/>
  <c r="A3970" i="20" s="1"/>
  <c r="A3971" i="20" s="1"/>
  <c r="A3972" i="20" s="1"/>
  <c r="A3973" i="20" s="1"/>
  <c r="A3974" i="20" s="1"/>
  <c r="A3975" i="20" s="1"/>
  <c r="A3976" i="20" s="1"/>
  <c r="A3977" i="20" s="1"/>
  <c r="A3978" i="20" s="1"/>
  <c r="A3979" i="20" s="1"/>
  <c r="A3980" i="20" s="1"/>
  <c r="A3981" i="20" s="1"/>
  <c r="A3982" i="20" s="1"/>
  <c r="A3983" i="20" s="1"/>
  <c r="A3984" i="20" s="1"/>
  <c r="A3985" i="20" s="1"/>
  <c r="A3986" i="20" s="1"/>
  <c r="A3987" i="20" s="1"/>
  <c r="A3988" i="20" s="1"/>
  <c r="A3989" i="20" s="1"/>
  <c r="A3990" i="20" s="1"/>
  <c r="A3991" i="20" s="1"/>
  <c r="A3992" i="20" s="1"/>
  <c r="A3993" i="20" s="1"/>
  <c r="A3994" i="20" s="1"/>
  <c r="A3995" i="20" s="1"/>
  <c r="A3996" i="20" s="1"/>
  <c r="A3997" i="20" s="1"/>
  <c r="A3998" i="20" s="1"/>
  <c r="A3999" i="20" s="1"/>
  <c r="A4000" i="20" s="1"/>
  <c r="A4001" i="20" s="1"/>
  <c r="A4002" i="20" s="1"/>
  <c r="A4003" i="20" s="1"/>
  <c r="A4004" i="20" s="1"/>
  <c r="A4005" i="20" s="1"/>
  <c r="A4006" i="20" s="1"/>
  <c r="A4007" i="20" s="1"/>
  <c r="A4008" i="20" s="1"/>
  <c r="A4009" i="20" s="1"/>
  <c r="A4010" i="20" s="1"/>
  <c r="A4011" i="20" s="1"/>
  <c r="A4012" i="20" s="1"/>
  <c r="A4013" i="20" s="1"/>
  <c r="A4014" i="20" s="1"/>
  <c r="A4015" i="20" s="1"/>
  <c r="A4016" i="20" s="1"/>
  <c r="A4017" i="20" s="1"/>
  <c r="A4018" i="20" s="1"/>
  <c r="A4019" i="20" s="1"/>
  <c r="A4020" i="20" s="1"/>
  <c r="A4021" i="20" s="1"/>
  <c r="A4022" i="20" s="1"/>
  <c r="A4023" i="20" s="1"/>
  <c r="A4024" i="20" s="1"/>
  <c r="A4025" i="20" s="1"/>
  <c r="A4026" i="20" s="1"/>
  <c r="A4027" i="20" s="1"/>
  <c r="A4028" i="20" s="1"/>
  <c r="A4029" i="20" s="1"/>
  <c r="A4030" i="20" s="1"/>
  <c r="A4031" i="20" s="1"/>
  <c r="A4032" i="20" s="1"/>
  <c r="A4033" i="20" s="1"/>
  <c r="A4034" i="20" s="1"/>
  <c r="A4035" i="20" s="1"/>
  <c r="A4036" i="20" s="1"/>
  <c r="A4037" i="20" s="1"/>
  <c r="A4038" i="20" s="1"/>
  <c r="A4039" i="20" s="1"/>
  <c r="A4040" i="20" s="1"/>
  <c r="A4041" i="20" s="1"/>
  <c r="A4042" i="20" s="1"/>
  <c r="A4043" i="20" s="1"/>
  <c r="A4044" i="20" s="1"/>
  <c r="A4045" i="20" s="1"/>
  <c r="A4046" i="20" s="1"/>
  <c r="A4047" i="20" s="1"/>
  <c r="A4048" i="20" s="1"/>
  <c r="A4049" i="20" s="1"/>
  <c r="A4050" i="20" s="1"/>
  <c r="A4051" i="20" s="1"/>
  <c r="A4052" i="20" s="1"/>
  <c r="A4053" i="20" s="1"/>
  <c r="A4054" i="20" s="1"/>
  <c r="A4055" i="20" s="1"/>
  <c r="A4056" i="20" s="1"/>
  <c r="A4057" i="20" s="1"/>
  <c r="A4058" i="20" s="1"/>
  <c r="A4059" i="20" s="1"/>
  <c r="A4060" i="20" s="1"/>
  <c r="A4061" i="20" s="1"/>
  <c r="A4062" i="20" s="1"/>
  <c r="A4063" i="20" s="1"/>
  <c r="A4064" i="20" s="1"/>
  <c r="A4065" i="20" s="1"/>
  <c r="A4066" i="20" s="1"/>
  <c r="A4067" i="20" s="1"/>
  <c r="A4068" i="20" s="1"/>
  <c r="A4069" i="20" s="1"/>
  <c r="A4070" i="20" s="1"/>
  <c r="A4071" i="20" s="1"/>
  <c r="A4072" i="20" s="1"/>
  <c r="A4073" i="20" s="1"/>
  <c r="A4074" i="20" s="1"/>
  <c r="A4075" i="20" s="1"/>
  <c r="A4076" i="20" s="1"/>
  <c r="A4077" i="20" s="1"/>
  <c r="A4078" i="20" s="1"/>
  <c r="A4079" i="20" s="1"/>
  <c r="A4080" i="20" s="1"/>
  <c r="A4081" i="20" s="1"/>
  <c r="A4082" i="20" s="1"/>
  <c r="A4083" i="20" s="1"/>
  <c r="A4084" i="20" s="1"/>
  <c r="A4085" i="20" s="1"/>
  <c r="A4086" i="20" s="1"/>
  <c r="A4087" i="20" s="1"/>
  <c r="A4088" i="20" s="1"/>
  <c r="A4089" i="20" s="1"/>
  <c r="A4090" i="20" s="1"/>
  <c r="A4091" i="20" s="1"/>
  <c r="A4092" i="20" s="1"/>
  <c r="A4093" i="20" s="1"/>
  <c r="A4094" i="20" s="1"/>
  <c r="A4095" i="20" s="1"/>
  <c r="A4096" i="20" s="1"/>
  <c r="A4097" i="20" s="1"/>
  <c r="A4098" i="20" s="1"/>
  <c r="A4099" i="20" s="1"/>
  <c r="A4100" i="20" s="1"/>
  <c r="A4101" i="20" s="1"/>
  <c r="A4102" i="20" s="1"/>
  <c r="A4103" i="20" s="1"/>
  <c r="A4104" i="20" s="1"/>
  <c r="A4105" i="20" s="1"/>
  <c r="A4106" i="20" s="1"/>
  <c r="A4107" i="20" s="1"/>
  <c r="A4108" i="20" s="1"/>
  <c r="A4109" i="20" s="1"/>
  <c r="A4110" i="20" s="1"/>
  <c r="A4111" i="20" s="1"/>
  <c r="A4112" i="20" s="1"/>
  <c r="A4113" i="20" s="1"/>
  <c r="A4114" i="20" s="1"/>
  <c r="A4115" i="20" s="1"/>
  <c r="A4116" i="20" s="1"/>
  <c r="A4117" i="20" s="1"/>
  <c r="A4118" i="20" s="1"/>
  <c r="A4119" i="20" s="1"/>
  <c r="A4120" i="20" s="1"/>
  <c r="A4121" i="20" s="1"/>
  <c r="A4122" i="20" s="1"/>
  <c r="A4123" i="20" s="1"/>
  <c r="A4124" i="20" s="1"/>
  <c r="A4125" i="20" s="1"/>
  <c r="A4126" i="20" s="1"/>
  <c r="A4127" i="20" s="1"/>
  <c r="A4128" i="20" s="1"/>
  <c r="A4129" i="20" s="1"/>
  <c r="A4130" i="20" s="1"/>
  <c r="A4131" i="20" s="1"/>
  <c r="A4132" i="20" s="1"/>
  <c r="A4133" i="20" s="1"/>
  <c r="A4134" i="20" s="1"/>
  <c r="A4135" i="20" s="1"/>
  <c r="A4136" i="20" s="1"/>
  <c r="A4137" i="20" s="1"/>
  <c r="A4138" i="20" s="1"/>
  <c r="A4139" i="20" s="1"/>
  <c r="A4140" i="20" s="1"/>
  <c r="A4141" i="20" s="1"/>
  <c r="A4142" i="20" s="1"/>
  <c r="A4143" i="20" s="1"/>
  <c r="A4144" i="20" s="1"/>
  <c r="A4145" i="20" s="1"/>
  <c r="A4146" i="20" s="1"/>
  <c r="A4147" i="20" s="1"/>
  <c r="A4148" i="20" s="1"/>
  <c r="A4149" i="20" s="1"/>
  <c r="A4150" i="20" s="1"/>
  <c r="A4151" i="20" s="1"/>
  <c r="A4152" i="20" s="1"/>
  <c r="A4153" i="20" s="1"/>
  <c r="A4154" i="20" s="1"/>
  <c r="A4155" i="20" s="1"/>
  <c r="A4156" i="20" s="1"/>
  <c r="A4157" i="20" s="1"/>
  <c r="A4158" i="20" s="1"/>
  <c r="A4159" i="20" s="1"/>
  <c r="A4160" i="20" s="1"/>
  <c r="A4161" i="20" s="1"/>
  <c r="A4162" i="20" s="1"/>
  <c r="A4163" i="20" s="1"/>
  <c r="A4164" i="20" s="1"/>
  <c r="A4165" i="20" s="1"/>
  <c r="A4166" i="20" s="1"/>
  <c r="A4167" i="20" s="1"/>
  <c r="A4168" i="20" s="1"/>
  <c r="A4169" i="20" s="1"/>
  <c r="A4170" i="20" s="1"/>
  <c r="A4171" i="20" s="1"/>
  <c r="A4172" i="20" s="1"/>
  <c r="A4173" i="20" s="1"/>
  <c r="A4174" i="20" s="1"/>
  <c r="A4175" i="20" s="1"/>
  <c r="A4176" i="20" s="1"/>
  <c r="A4177" i="20" s="1"/>
  <c r="A4178" i="20" s="1"/>
  <c r="A4179" i="20" s="1"/>
  <c r="A4180" i="20" s="1"/>
  <c r="A4181" i="20" s="1"/>
  <c r="A4182" i="20" s="1"/>
  <c r="A4183" i="20" s="1"/>
  <c r="A4184" i="20" s="1"/>
  <c r="A4185" i="20" s="1"/>
  <c r="A4186" i="20" s="1"/>
  <c r="A4187" i="20" s="1"/>
  <c r="A4188" i="20" s="1"/>
  <c r="A4189" i="20" s="1"/>
  <c r="A4190" i="20" s="1"/>
  <c r="A4191" i="20" s="1"/>
  <c r="A4192" i="20" s="1"/>
  <c r="A4193" i="20" s="1"/>
  <c r="A4194" i="20" s="1"/>
  <c r="A4195" i="20" s="1"/>
  <c r="A4196" i="20" s="1"/>
  <c r="A4197" i="20" s="1"/>
  <c r="A4198" i="20" s="1"/>
  <c r="A4199" i="20" s="1"/>
  <c r="A4200" i="20" s="1"/>
  <c r="A4201" i="20" s="1"/>
  <c r="A4202" i="20" s="1"/>
  <c r="A4203" i="20" s="1"/>
  <c r="A4204" i="20" s="1"/>
  <c r="A4205" i="20" s="1"/>
  <c r="A4206" i="20" s="1"/>
  <c r="A4207" i="20" s="1"/>
  <c r="A4208" i="20" s="1"/>
  <c r="A4209" i="20" s="1"/>
  <c r="A4210" i="20" s="1"/>
  <c r="A4211" i="20" s="1"/>
  <c r="A4212" i="20" s="1"/>
  <c r="A4213" i="20" s="1"/>
  <c r="A4214" i="20" s="1"/>
  <c r="A4215" i="20" s="1"/>
  <c r="A4216" i="20" s="1"/>
  <c r="A4217" i="20" s="1"/>
  <c r="A4218" i="20" s="1"/>
  <c r="A4219" i="20" s="1"/>
  <c r="A4220" i="20" s="1"/>
  <c r="A4221" i="20" s="1"/>
  <c r="A4222" i="20" s="1"/>
  <c r="A4223" i="20" s="1"/>
  <c r="A4224" i="20" s="1"/>
  <c r="A4225" i="20" s="1"/>
  <c r="A4226" i="20" s="1"/>
  <c r="A4227" i="20" s="1"/>
  <c r="A4228" i="20" s="1"/>
  <c r="A4229" i="20" s="1"/>
  <c r="A4230" i="20" s="1"/>
  <c r="A4231" i="20" s="1"/>
  <c r="A4232" i="20" s="1"/>
  <c r="A4233" i="20" s="1"/>
  <c r="A4234" i="20" s="1"/>
  <c r="A4235" i="20" s="1"/>
  <c r="A4236" i="20" s="1"/>
  <c r="A4237" i="20" s="1"/>
  <c r="A4238" i="20" s="1"/>
  <c r="A4239" i="20" s="1"/>
  <c r="A4240" i="20" s="1"/>
  <c r="A4241" i="20" s="1"/>
  <c r="A4242" i="20" s="1"/>
  <c r="A4243" i="20" s="1"/>
  <c r="A4244" i="20" s="1"/>
  <c r="A4245" i="20" s="1"/>
  <c r="A4246" i="20" s="1"/>
  <c r="A4247" i="20" s="1"/>
  <c r="A4248" i="20" s="1"/>
  <c r="A4249" i="20" s="1"/>
  <c r="A4250" i="20" s="1"/>
  <c r="A4251" i="20" s="1"/>
  <c r="A4252" i="20" s="1"/>
  <c r="A4253" i="20" s="1"/>
  <c r="A4254" i="20" s="1"/>
  <c r="A4255" i="20" s="1"/>
  <c r="A4256" i="20" s="1"/>
  <c r="A4257" i="20" s="1"/>
  <c r="A4258" i="20" s="1"/>
  <c r="A4259" i="20" s="1"/>
  <c r="A4260" i="20" s="1"/>
  <c r="A4261" i="20" s="1"/>
  <c r="A4262" i="20" s="1"/>
  <c r="A4263" i="20" s="1"/>
  <c r="A4264" i="20" s="1"/>
  <c r="A4265" i="20" s="1"/>
  <c r="A4266" i="20" s="1"/>
  <c r="A4267" i="20" s="1"/>
  <c r="A4268" i="20" s="1"/>
  <c r="A4269" i="20" s="1"/>
  <c r="A4270" i="20" s="1"/>
  <c r="A4271" i="20" s="1"/>
  <c r="A4272" i="20" s="1"/>
  <c r="A4273" i="20" s="1"/>
  <c r="A4274" i="20" s="1"/>
  <c r="A4275" i="20" s="1"/>
  <c r="A4276" i="20" s="1"/>
  <c r="A4277" i="20" s="1"/>
  <c r="A4278" i="20" s="1"/>
  <c r="A4279" i="20" s="1"/>
  <c r="A4280" i="20" s="1"/>
  <c r="A4281" i="20" s="1"/>
  <c r="A4282" i="20" s="1"/>
  <c r="A4283" i="20" s="1"/>
  <c r="A4284" i="20" s="1"/>
  <c r="A4285" i="20" s="1"/>
  <c r="A4286" i="20" s="1"/>
  <c r="A4287" i="20" s="1"/>
  <c r="A4288" i="20" s="1"/>
  <c r="A4289" i="20" s="1"/>
  <c r="A4290" i="20" s="1"/>
  <c r="A4291" i="20" s="1"/>
  <c r="A4292" i="20" s="1"/>
  <c r="A4293" i="20" s="1"/>
  <c r="A4294" i="20" s="1"/>
  <c r="A4295" i="20" s="1"/>
  <c r="A4296" i="20" s="1"/>
  <c r="A4297" i="20" s="1"/>
  <c r="A4298" i="20" s="1"/>
  <c r="A4299" i="20" s="1"/>
  <c r="A4300" i="20" s="1"/>
  <c r="A4301" i="20" s="1"/>
  <c r="A4302" i="20" s="1"/>
  <c r="A4303" i="20" s="1"/>
  <c r="A4304" i="20" s="1"/>
  <c r="A4305" i="20" s="1"/>
  <c r="A4306" i="20" s="1"/>
  <c r="A4307" i="20" s="1"/>
  <c r="A4308" i="20" s="1"/>
  <c r="A4309" i="20" s="1"/>
  <c r="A4310" i="20" s="1"/>
  <c r="A4311" i="20" s="1"/>
  <c r="A4312" i="20" s="1"/>
  <c r="A4313" i="20" s="1"/>
  <c r="A4314" i="20" s="1"/>
  <c r="A4315" i="20" s="1"/>
  <c r="A4316" i="20" s="1"/>
  <c r="A4317" i="20" s="1"/>
  <c r="A4318" i="20" s="1"/>
  <c r="A4319" i="20" s="1"/>
  <c r="A4320" i="20" s="1"/>
  <c r="A4321" i="20" s="1"/>
  <c r="A4322" i="20" s="1"/>
  <c r="A4323" i="20" s="1"/>
  <c r="A4324" i="20" s="1"/>
  <c r="A4325" i="20" s="1"/>
  <c r="A4326" i="20" s="1"/>
  <c r="A4327" i="20" s="1"/>
  <c r="A4328" i="20" s="1"/>
  <c r="A4329" i="20" s="1"/>
  <c r="A4330" i="20" s="1"/>
  <c r="A4331" i="20" s="1"/>
  <c r="A4332" i="20" s="1"/>
  <c r="A4333" i="20" s="1"/>
  <c r="A4334" i="20" s="1"/>
  <c r="A4335" i="20" s="1"/>
  <c r="A4336" i="20" s="1"/>
  <c r="A4337" i="20" s="1"/>
  <c r="A4338" i="20" s="1"/>
  <c r="A4339" i="20" s="1"/>
  <c r="A4340" i="20" s="1"/>
  <c r="A4341" i="20" s="1"/>
  <c r="A4342" i="20" s="1"/>
  <c r="A4343" i="20" s="1"/>
  <c r="A4344" i="20" s="1"/>
  <c r="A4345" i="20" s="1"/>
  <c r="A4346" i="20" s="1"/>
  <c r="A4347" i="20" s="1"/>
  <c r="A4348" i="20" s="1"/>
  <c r="A4349" i="20" s="1"/>
  <c r="A4350" i="20" s="1"/>
  <c r="A4351" i="20" s="1"/>
  <c r="A4352" i="20" s="1"/>
  <c r="A4353" i="20" s="1"/>
  <c r="A4354" i="20" s="1"/>
  <c r="A4355" i="20" s="1"/>
  <c r="A4356" i="20" s="1"/>
  <c r="A4357" i="20" s="1"/>
  <c r="A4358" i="20" s="1"/>
  <c r="A4359" i="20" s="1"/>
  <c r="A4360" i="20" s="1"/>
  <c r="A4361" i="20" s="1"/>
  <c r="A4362" i="20" s="1"/>
  <c r="A4363" i="20" s="1"/>
  <c r="A4364" i="20" s="1"/>
  <c r="A4365" i="20" s="1"/>
  <c r="A4366" i="20" s="1"/>
  <c r="A4367" i="20" s="1"/>
  <c r="A4368" i="20" s="1"/>
  <c r="A4369" i="20" s="1"/>
  <c r="A4370" i="20" s="1"/>
  <c r="A4371" i="20" s="1"/>
  <c r="A4372" i="20" s="1"/>
  <c r="A4373" i="20" s="1"/>
  <c r="A4374" i="20" s="1"/>
  <c r="A4375" i="20" s="1"/>
  <c r="A4376" i="20" s="1"/>
  <c r="A4377" i="20" s="1"/>
  <c r="A4378" i="20" s="1"/>
  <c r="A4379" i="20" s="1"/>
  <c r="A4380" i="20" s="1"/>
  <c r="A4381" i="20" s="1"/>
  <c r="A4382" i="20" s="1"/>
  <c r="A4383" i="20" s="1"/>
  <c r="A4384" i="20" s="1"/>
  <c r="A4385" i="20" s="1"/>
  <c r="A4386" i="20" s="1"/>
  <c r="A4387" i="20" s="1"/>
  <c r="A4388" i="20" s="1"/>
  <c r="A4389" i="20" s="1"/>
  <c r="A4390" i="20" s="1"/>
  <c r="A4391" i="20" s="1"/>
  <c r="A4392" i="20" s="1"/>
  <c r="A4393" i="20" s="1"/>
  <c r="A4394" i="20" s="1"/>
  <c r="A4395" i="20" s="1"/>
  <c r="A4396" i="20" s="1"/>
  <c r="A4397" i="20" s="1"/>
  <c r="A4398" i="20" s="1"/>
  <c r="A4399" i="20" s="1"/>
  <c r="A4400" i="20" s="1"/>
  <c r="A4401" i="20" s="1"/>
  <c r="A4402" i="20" s="1"/>
  <c r="A4403" i="20" s="1"/>
  <c r="A4404" i="20" s="1"/>
  <c r="A4405" i="20" s="1"/>
  <c r="A4406" i="20" s="1"/>
  <c r="A4407" i="20" s="1"/>
  <c r="A4408" i="20" s="1"/>
  <c r="A4409" i="20" s="1"/>
  <c r="A4410" i="20" s="1"/>
  <c r="A4411" i="20" s="1"/>
  <c r="A4412" i="20" s="1"/>
  <c r="A4413" i="20" s="1"/>
  <c r="A4414" i="20" s="1"/>
  <c r="A4415" i="20" s="1"/>
  <c r="A4416" i="20" s="1"/>
  <c r="A4417" i="20" s="1"/>
  <c r="A4418" i="20" s="1"/>
  <c r="A4419" i="20" s="1"/>
  <c r="A4420" i="20" s="1"/>
  <c r="A4421" i="20" s="1"/>
  <c r="A4422" i="20" s="1"/>
  <c r="A4423" i="20" s="1"/>
  <c r="A4424" i="20" s="1"/>
  <c r="A4425" i="20" s="1"/>
  <c r="A4426" i="20" s="1"/>
  <c r="A4427" i="20" s="1"/>
  <c r="A4428" i="20" s="1"/>
  <c r="A4429" i="20" s="1"/>
  <c r="A4430" i="20" s="1"/>
  <c r="A4431" i="20" s="1"/>
  <c r="A4432" i="20" s="1"/>
  <c r="A4433" i="20" s="1"/>
  <c r="A4434" i="20" s="1"/>
  <c r="A4435" i="20" s="1"/>
  <c r="A4436" i="20" s="1"/>
  <c r="A4437" i="20" s="1"/>
  <c r="A4438" i="20" s="1"/>
  <c r="A4439" i="20" s="1"/>
  <c r="A4440" i="20" s="1"/>
  <c r="A4441" i="20" s="1"/>
  <c r="A4442" i="20" s="1"/>
  <c r="A4443" i="20" s="1"/>
  <c r="A4444" i="20" s="1"/>
  <c r="A4445" i="20" s="1"/>
  <c r="A4446" i="20" s="1"/>
  <c r="A4447" i="20" s="1"/>
  <c r="A4448" i="20" s="1"/>
  <c r="A4449" i="20" s="1"/>
  <c r="A4450" i="20" s="1"/>
  <c r="A4451" i="20" s="1"/>
  <c r="A4452" i="20" s="1"/>
  <c r="A4453" i="20" s="1"/>
  <c r="A4454" i="20" s="1"/>
  <c r="A4455" i="20" s="1"/>
  <c r="A4456" i="20" s="1"/>
  <c r="A4457" i="20" s="1"/>
  <c r="A4458" i="20" s="1"/>
  <c r="A4459" i="20" s="1"/>
  <c r="A4460" i="20" s="1"/>
  <c r="A4461" i="20" s="1"/>
  <c r="A4462" i="20" s="1"/>
  <c r="A4463" i="20" s="1"/>
  <c r="A4464" i="20" s="1"/>
  <c r="A4465" i="20" s="1"/>
  <c r="A4466" i="20" s="1"/>
  <c r="A4467" i="20" s="1"/>
  <c r="A4468" i="20" s="1"/>
  <c r="A4469" i="20" s="1"/>
  <c r="A4470" i="20" s="1"/>
  <c r="A4471" i="20" s="1"/>
  <c r="A4472" i="20" s="1"/>
  <c r="A4473" i="20" s="1"/>
  <c r="A4474" i="20" s="1"/>
  <c r="A4475" i="20" s="1"/>
  <c r="A4476" i="20" s="1"/>
  <c r="A4477" i="20" s="1"/>
  <c r="A4478" i="20" s="1"/>
  <c r="A4479" i="20" s="1"/>
  <c r="A4480" i="20" s="1"/>
  <c r="A4481" i="20" s="1"/>
  <c r="A4482" i="20" s="1"/>
  <c r="A4483" i="20" s="1"/>
  <c r="A4484" i="20" s="1"/>
  <c r="A4485" i="20" s="1"/>
  <c r="A4486" i="20" s="1"/>
  <c r="A4487" i="20" s="1"/>
  <c r="A4488" i="20" s="1"/>
  <c r="A4489" i="20" s="1"/>
  <c r="A4490" i="20" s="1"/>
  <c r="A4491" i="20" s="1"/>
  <c r="A4492" i="20" s="1"/>
  <c r="A4493" i="20" s="1"/>
  <c r="A4494" i="20" s="1"/>
  <c r="A4495" i="20" s="1"/>
  <c r="A4496" i="20" s="1"/>
  <c r="A4497" i="20" s="1"/>
  <c r="A4498" i="20" s="1"/>
  <c r="A4499" i="20" s="1"/>
  <c r="A4500" i="20" s="1"/>
  <c r="A4501" i="20" s="1"/>
  <c r="A4502" i="20" s="1"/>
  <c r="A4503" i="20" s="1"/>
  <c r="A4504" i="20" s="1"/>
  <c r="A4505" i="20" s="1"/>
  <c r="A4506" i="20" s="1"/>
  <c r="A4507" i="20" s="1"/>
  <c r="A4508" i="20" s="1"/>
  <c r="A4509" i="20" s="1"/>
  <c r="A4510" i="20" s="1"/>
  <c r="A4511" i="20" s="1"/>
  <c r="A4512" i="20" s="1"/>
  <c r="A4513" i="20" s="1"/>
  <c r="A4514" i="20" s="1"/>
  <c r="A4515" i="20" s="1"/>
  <c r="A4516" i="20" s="1"/>
  <c r="A4517" i="20" s="1"/>
  <c r="A4518" i="20" s="1"/>
  <c r="A4519" i="20" s="1"/>
  <c r="A4520" i="20" s="1"/>
  <c r="A4521" i="20" s="1"/>
  <c r="A4522" i="20" s="1"/>
  <c r="A4523" i="20" s="1"/>
  <c r="A4524" i="20" s="1"/>
  <c r="A4525" i="20" s="1"/>
  <c r="A4526" i="20" s="1"/>
  <c r="A4527" i="20" s="1"/>
  <c r="A4528" i="20" s="1"/>
  <c r="A4529" i="20" s="1"/>
  <c r="A4530" i="20" s="1"/>
  <c r="A4531" i="20" s="1"/>
  <c r="A4532" i="20" s="1"/>
  <c r="A4533" i="20" s="1"/>
  <c r="A4534" i="20" s="1"/>
  <c r="A4535" i="20" s="1"/>
  <c r="A4536" i="20" s="1"/>
  <c r="A4537" i="20" s="1"/>
  <c r="A4538" i="20" s="1"/>
  <c r="A4539" i="20" s="1"/>
  <c r="A4540" i="20" s="1"/>
  <c r="A4541" i="20" s="1"/>
  <c r="A4542" i="20" s="1"/>
  <c r="A4543" i="20" s="1"/>
  <c r="A4544" i="20" s="1"/>
  <c r="A4545" i="20" s="1"/>
  <c r="A4546" i="20" s="1"/>
  <c r="A4547" i="20" s="1"/>
  <c r="A4548" i="20" s="1"/>
  <c r="A4549" i="20" s="1"/>
  <c r="A4550" i="20" s="1"/>
  <c r="A4551" i="20" s="1"/>
  <c r="A4552" i="20" s="1"/>
  <c r="A4553" i="20" s="1"/>
  <c r="A4554" i="20" s="1"/>
  <c r="A4555" i="20" s="1"/>
  <c r="A4556" i="20" s="1"/>
  <c r="A4557" i="20" s="1"/>
  <c r="A4558" i="20" s="1"/>
  <c r="A4559" i="20" s="1"/>
  <c r="A4560" i="20" s="1"/>
  <c r="A4561" i="20" s="1"/>
  <c r="A4562" i="20" s="1"/>
  <c r="A4563" i="20" s="1"/>
  <c r="A4564" i="20" s="1"/>
  <c r="A4565" i="20" s="1"/>
  <c r="A4566" i="20" s="1"/>
  <c r="A4567" i="20" s="1"/>
  <c r="A4568" i="20" s="1"/>
  <c r="A4569" i="20" s="1"/>
  <c r="A4570" i="20" s="1"/>
  <c r="A4571" i="20" s="1"/>
  <c r="A4572" i="20" s="1"/>
  <c r="A4573" i="20" s="1"/>
  <c r="A4574" i="20" s="1"/>
  <c r="A4575" i="20" s="1"/>
  <c r="A4576" i="20" s="1"/>
  <c r="A4577" i="20" s="1"/>
  <c r="A4578" i="20" s="1"/>
  <c r="A4579" i="20" s="1"/>
  <c r="A4580" i="20" s="1"/>
  <c r="A4581" i="20" s="1"/>
  <c r="A4582" i="20" s="1"/>
  <c r="A4583" i="20" s="1"/>
  <c r="A4584" i="20" s="1"/>
  <c r="A4585" i="20" s="1"/>
  <c r="A4586" i="20" s="1"/>
  <c r="A4587" i="20" s="1"/>
  <c r="A4588" i="20" s="1"/>
  <c r="A4589" i="20" s="1"/>
  <c r="A4590" i="20" s="1"/>
  <c r="A4591" i="20" s="1"/>
  <c r="A4592" i="20" s="1"/>
  <c r="A4593" i="20" s="1"/>
  <c r="A4594" i="20" s="1"/>
  <c r="A4595" i="20" s="1"/>
  <c r="A4596" i="20" s="1"/>
  <c r="A4597" i="20" s="1"/>
  <c r="A4598" i="20" s="1"/>
  <c r="A4599" i="20" s="1"/>
  <c r="A4600" i="20" s="1"/>
  <c r="A4601" i="20" s="1"/>
  <c r="A4602" i="20" s="1"/>
  <c r="A4603" i="20" s="1"/>
  <c r="A4604" i="20" s="1"/>
  <c r="A4605" i="20" s="1"/>
  <c r="A4606" i="20" s="1"/>
  <c r="A4607" i="20" s="1"/>
  <c r="A4608" i="20" s="1"/>
  <c r="A4609" i="20" s="1"/>
  <c r="A4610" i="20" s="1"/>
  <c r="A4611" i="20" s="1"/>
  <c r="A4612" i="20" s="1"/>
  <c r="A4613" i="20" s="1"/>
  <c r="A4614" i="20" s="1"/>
  <c r="A4615" i="20" s="1"/>
  <c r="A4616" i="20" s="1"/>
  <c r="A4617" i="20" s="1"/>
  <c r="A4618" i="20" s="1"/>
  <c r="A4619" i="20" s="1"/>
  <c r="A4620" i="20" s="1"/>
  <c r="A4621" i="20" s="1"/>
  <c r="A4622" i="20" s="1"/>
  <c r="A4623" i="20" s="1"/>
  <c r="A4624" i="20" s="1"/>
  <c r="A4625" i="20" s="1"/>
  <c r="A4626" i="20" s="1"/>
  <c r="A4627" i="20" s="1"/>
  <c r="A4628" i="20" s="1"/>
  <c r="A4629" i="20" s="1"/>
  <c r="A4630" i="20" s="1"/>
  <c r="A4631" i="20" s="1"/>
  <c r="A4632" i="20" s="1"/>
  <c r="A4633" i="20" s="1"/>
  <c r="A4634" i="20" s="1"/>
  <c r="A4635" i="20" s="1"/>
  <c r="A4636" i="20" s="1"/>
  <c r="A4637" i="20" s="1"/>
  <c r="A4638" i="20" s="1"/>
  <c r="A4639" i="20" s="1"/>
  <c r="A4640" i="20" s="1"/>
  <c r="A4641" i="20" s="1"/>
  <c r="A4642" i="20" s="1"/>
  <c r="A4643" i="20" s="1"/>
  <c r="A4644" i="20" s="1"/>
  <c r="A4645" i="20" s="1"/>
  <c r="A4646" i="20" s="1"/>
  <c r="A4647" i="20" s="1"/>
  <c r="A4648" i="20" s="1"/>
  <c r="A4649" i="20" s="1"/>
  <c r="A4650" i="20" s="1"/>
  <c r="A4651" i="20" s="1"/>
  <c r="A4652" i="20" s="1"/>
  <c r="A4653" i="20" s="1"/>
  <c r="A4654" i="20" s="1"/>
  <c r="A4655" i="20" s="1"/>
  <c r="A4656" i="20" s="1"/>
  <c r="A4657" i="20" s="1"/>
  <c r="A4658" i="20" s="1"/>
  <c r="A4659" i="20" s="1"/>
  <c r="A4660" i="20" s="1"/>
  <c r="A4661" i="20" s="1"/>
  <c r="A4662" i="20" s="1"/>
  <c r="A4663" i="20" s="1"/>
  <c r="A4664" i="20" s="1"/>
  <c r="A4665" i="20" s="1"/>
  <c r="A4666" i="20" s="1"/>
  <c r="A4667" i="20" s="1"/>
  <c r="A4668" i="20" s="1"/>
  <c r="A4669" i="20" s="1"/>
  <c r="A4670" i="20" s="1"/>
  <c r="A4671" i="20" s="1"/>
  <c r="A4672" i="20" s="1"/>
  <c r="A4673" i="20" s="1"/>
  <c r="A4674" i="20" s="1"/>
  <c r="A4675" i="20" s="1"/>
  <c r="A4676" i="20" s="1"/>
  <c r="A4677" i="20" s="1"/>
  <c r="A4678" i="20" s="1"/>
  <c r="A4679" i="20" s="1"/>
  <c r="A4680" i="20" s="1"/>
  <c r="A4681" i="20" s="1"/>
  <c r="A4682" i="20" s="1"/>
  <c r="A4683" i="20" s="1"/>
  <c r="A4684" i="20" s="1"/>
  <c r="A4685" i="20" s="1"/>
  <c r="A4686" i="20" s="1"/>
  <c r="A4687" i="20" s="1"/>
  <c r="A4688" i="20" s="1"/>
  <c r="A4689" i="20" s="1"/>
  <c r="A4690" i="20" s="1"/>
  <c r="A4691" i="20" s="1"/>
  <c r="A4692" i="20" s="1"/>
  <c r="A4693" i="20" s="1"/>
  <c r="A4694" i="20" s="1"/>
  <c r="A4695" i="20" s="1"/>
  <c r="A4696" i="20" s="1"/>
  <c r="A4697" i="20" s="1"/>
  <c r="A4698" i="20" s="1"/>
  <c r="A4699" i="20" s="1"/>
  <c r="A4700" i="20" s="1"/>
  <c r="A4701" i="20" s="1"/>
  <c r="A4702" i="20" s="1"/>
  <c r="A4703" i="20" s="1"/>
  <c r="A4704" i="20" s="1"/>
  <c r="A4705" i="20" s="1"/>
  <c r="A4706" i="20" s="1"/>
  <c r="A4707" i="20" s="1"/>
  <c r="A4708" i="20" s="1"/>
  <c r="A4709" i="20" s="1"/>
  <c r="A4710" i="20" s="1"/>
  <c r="A4711" i="20" s="1"/>
  <c r="A4712" i="20" s="1"/>
  <c r="A4713" i="20" s="1"/>
  <c r="A4714" i="20" s="1"/>
  <c r="A4715" i="20" s="1"/>
  <c r="A4716" i="20" s="1"/>
  <c r="A4717" i="20" s="1"/>
  <c r="A4718" i="20" s="1"/>
  <c r="A4719" i="20" s="1"/>
  <c r="A4720" i="20" s="1"/>
  <c r="A4721" i="20" s="1"/>
  <c r="A4722" i="20" s="1"/>
  <c r="A4723" i="20" s="1"/>
  <c r="A4724" i="20" s="1"/>
  <c r="A4725" i="20" s="1"/>
  <c r="A4726" i="20" s="1"/>
  <c r="A4727" i="20" s="1"/>
  <c r="A4728" i="20" s="1"/>
  <c r="A4729" i="20" s="1"/>
  <c r="A4730" i="20" s="1"/>
  <c r="A4731" i="20" s="1"/>
  <c r="A4732" i="20" s="1"/>
  <c r="A4733" i="20" s="1"/>
  <c r="A4734" i="20" s="1"/>
  <c r="A4735" i="20" s="1"/>
  <c r="A4736" i="20" s="1"/>
  <c r="A4737" i="20" s="1"/>
  <c r="A4738" i="20" s="1"/>
  <c r="A4739" i="20" s="1"/>
  <c r="A4740" i="20" s="1"/>
  <c r="A4741" i="20" s="1"/>
  <c r="A4742" i="20" s="1"/>
  <c r="A4743" i="20" s="1"/>
  <c r="A4744" i="20" s="1"/>
  <c r="A4745" i="20" s="1"/>
  <c r="A4746" i="20" s="1"/>
  <c r="A4747" i="20" s="1"/>
  <c r="A4748" i="20" s="1"/>
  <c r="A4749" i="20" s="1"/>
  <c r="A4750" i="20" s="1"/>
  <c r="A4751" i="20" s="1"/>
  <c r="A4752" i="20" s="1"/>
  <c r="A4753" i="20" s="1"/>
  <c r="A4754" i="20" s="1"/>
  <c r="A4755" i="20" s="1"/>
  <c r="A4756" i="20" s="1"/>
  <c r="A4757" i="20" s="1"/>
  <c r="A4758" i="20" s="1"/>
  <c r="A4759" i="20" s="1"/>
  <c r="A4760" i="20" s="1"/>
  <c r="A4761" i="20" s="1"/>
  <c r="A4762" i="20" s="1"/>
  <c r="A4763" i="20" s="1"/>
  <c r="A4764" i="20" s="1"/>
  <c r="A4765" i="20" s="1"/>
  <c r="A4766" i="20" s="1"/>
  <c r="A4767" i="20" s="1"/>
  <c r="A4768" i="20" s="1"/>
  <c r="A4769" i="20" s="1"/>
  <c r="A4770" i="20" s="1"/>
  <c r="A4771" i="20" s="1"/>
  <c r="A4772" i="20" s="1"/>
  <c r="A4773" i="20" s="1"/>
  <c r="A4774" i="20" s="1"/>
  <c r="A4775" i="20" s="1"/>
  <c r="A4776" i="20" s="1"/>
  <c r="A4777" i="20" s="1"/>
  <c r="A4778" i="20" s="1"/>
  <c r="A4779" i="20" s="1"/>
  <c r="A4780" i="20" s="1"/>
  <c r="A4781" i="20" s="1"/>
  <c r="A4782" i="20" s="1"/>
  <c r="A4783" i="20" s="1"/>
  <c r="A4784" i="20" s="1"/>
  <c r="A4785" i="20" s="1"/>
  <c r="A4786" i="20" s="1"/>
  <c r="A4787" i="20" s="1"/>
  <c r="A4788" i="20" s="1"/>
  <c r="A4789" i="20" s="1"/>
  <c r="A4790" i="20" s="1"/>
  <c r="A4791" i="20" s="1"/>
  <c r="A4792" i="20" s="1"/>
  <c r="A4793" i="20" s="1"/>
  <c r="A4794" i="20" s="1"/>
  <c r="A4795" i="20" s="1"/>
  <c r="A4796" i="20" s="1"/>
  <c r="A4797" i="20" s="1"/>
  <c r="A4798" i="20" s="1"/>
  <c r="A4799" i="20" s="1"/>
  <c r="A4800" i="20" s="1"/>
  <c r="A4801" i="20" s="1"/>
  <c r="A4802" i="20" s="1"/>
  <c r="A4803" i="20" s="1"/>
  <c r="A4804" i="20" s="1"/>
  <c r="A4805" i="20" s="1"/>
  <c r="A4806" i="20" s="1"/>
  <c r="A4807" i="20" s="1"/>
  <c r="A4808" i="20" s="1"/>
  <c r="A4809" i="20" s="1"/>
  <c r="A4810" i="20" s="1"/>
  <c r="A4811" i="20" s="1"/>
  <c r="A4812" i="20" s="1"/>
  <c r="A4813" i="20" s="1"/>
  <c r="A4814" i="20" s="1"/>
  <c r="A4815" i="20" s="1"/>
  <c r="A4816" i="20" s="1"/>
  <c r="A4817" i="20" s="1"/>
  <c r="A4818" i="20" s="1"/>
  <c r="A4819" i="20" s="1"/>
  <c r="A4820" i="20" s="1"/>
  <c r="A4821" i="20" s="1"/>
  <c r="A4822" i="20" s="1"/>
  <c r="A4823" i="20" s="1"/>
  <c r="A4824" i="20" s="1"/>
  <c r="A4825" i="20" s="1"/>
  <c r="A4826" i="20" s="1"/>
  <c r="A4827" i="20" s="1"/>
  <c r="A4828" i="20" s="1"/>
  <c r="A4829" i="20" s="1"/>
  <c r="A4830" i="20" s="1"/>
  <c r="A4831" i="20" s="1"/>
  <c r="A4832" i="20" s="1"/>
  <c r="A4833" i="20" s="1"/>
  <c r="A4834" i="20" s="1"/>
  <c r="A4835" i="20" s="1"/>
  <c r="A4836" i="20" s="1"/>
  <c r="A4837" i="20" s="1"/>
  <c r="A4838" i="20" s="1"/>
  <c r="A4839" i="20" s="1"/>
  <c r="A4840" i="20" s="1"/>
  <c r="A4841" i="20" s="1"/>
  <c r="A4842" i="20" s="1"/>
  <c r="A4843" i="20" s="1"/>
  <c r="A4844" i="20" s="1"/>
  <c r="A4845" i="20" s="1"/>
  <c r="A4846" i="20" s="1"/>
  <c r="A4847" i="20" s="1"/>
  <c r="A4848" i="20" s="1"/>
  <c r="A4849" i="20" s="1"/>
  <c r="A4850" i="20" s="1"/>
  <c r="A4851" i="20" s="1"/>
  <c r="A4852" i="20" s="1"/>
  <c r="A4853" i="20" s="1"/>
  <c r="A4854" i="20" s="1"/>
  <c r="A4855" i="20" s="1"/>
  <c r="A4856" i="20" s="1"/>
  <c r="A4857" i="20" s="1"/>
  <c r="A4858" i="20" s="1"/>
  <c r="A4859" i="20" s="1"/>
  <c r="A4860" i="20" s="1"/>
  <c r="A4861" i="20" s="1"/>
  <c r="A4862" i="20" s="1"/>
  <c r="A4863" i="20" s="1"/>
  <c r="A4864" i="20" s="1"/>
  <c r="A4865" i="20" s="1"/>
  <c r="A4866" i="20" s="1"/>
  <c r="A4867" i="20" s="1"/>
  <c r="A4868" i="20" s="1"/>
  <c r="A4869" i="20" s="1"/>
  <c r="A4870" i="20" s="1"/>
  <c r="A4871" i="20" s="1"/>
  <c r="A4872" i="20" s="1"/>
  <c r="A4873" i="20" s="1"/>
  <c r="A4874" i="20" s="1"/>
  <c r="A4875" i="20" s="1"/>
  <c r="A4876" i="20" s="1"/>
  <c r="A4877" i="20" s="1"/>
  <c r="A4878" i="20" s="1"/>
  <c r="A4879" i="20" s="1"/>
  <c r="A4880" i="20" s="1"/>
  <c r="A4881" i="20" s="1"/>
  <c r="A4882" i="20" s="1"/>
  <c r="A4883" i="20" s="1"/>
  <c r="A4884" i="20" s="1"/>
  <c r="A4885" i="20" s="1"/>
  <c r="A4886" i="20" s="1"/>
  <c r="A4887" i="20" s="1"/>
  <c r="A4888" i="20" s="1"/>
  <c r="A4889" i="20" s="1"/>
  <c r="A4890" i="20" s="1"/>
  <c r="A4891" i="20" s="1"/>
  <c r="A4892" i="20" s="1"/>
  <c r="A4893" i="20" s="1"/>
  <c r="A4894" i="20" s="1"/>
  <c r="A4895" i="20" s="1"/>
  <c r="A4896" i="20" s="1"/>
  <c r="A4897" i="20" s="1"/>
  <c r="A4898" i="20" s="1"/>
  <c r="A4899" i="20" s="1"/>
  <c r="A4900" i="20" s="1"/>
  <c r="A4901" i="20" s="1"/>
  <c r="A4902" i="20" s="1"/>
  <c r="A4903" i="20" s="1"/>
  <c r="A4904" i="20" s="1"/>
  <c r="A4905" i="20" s="1"/>
  <c r="A4906" i="20" s="1"/>
  <c r="A4907" i="20" s="1"/>
  <c r="A4908" i="20" s="1"/>
  <c r="A4909" i="20" s="1"/>
  <c r="A4910" i="20" s="1"/>
  <c r="A4911" i="20" s="1"/>
  <c r="A4912" i="20" s="1"/>
  <c r="A4913" i="20" s="1"/>
  <c r="A4914" i="20" s="1"/>
  <c r="A4915" i="20" s="1"/>
  <c r="A4916" i="20" s="1"/>
  <c r="A4917" i="20" s="1"/>
  <c r="A4918" i="20" s="1"/>
  <c r="A4919" i="20" s="1"/>
  <c r="A4920" i="20" s="1"/>
  <c r="A4921" i="20" s="1"/>
  <c r="A4922" i="20" s="1"/>
  <c r="A4923" i="20" s="1"/>
  <c r="A4924" i="20" s="1"/>
  <c r="A4925" i="20" s="1"/>
  <c r="A4926" i="20" s="1"/>
  <c r="A4927" i="20" s="1"/>
  <c r="A4928" i="20" s="1"/>
  <c r="A4929" i="20" s="1"/>
  <c r="A4930" i="20" s="1"/>
  <c r="A4931" i="20" s="1"/>
  <c r="A4932" i="20" s="1"/>
  <c r="A4933" i="20" s="1"/>
  <c r="A4934" i="20" s="1"/>
  <c r="A4935" i="20" s="1"/>
  <c r="A4936" i="20" s="1"/>
  <c r="A4937" i="20" s="1"/>
  <c r="A4938" i="20" s="1"/>
  <c r="A4939" i="20" s="1"/>
  <c r="A4940" i="20" s="1"/>
  <c r="A4941" i="20" s="1"/>
  <c r="A4942" i="20" s="1"/>
  <c r="A4943" i="20" s="1"/>
  <c r="A4944" i="20" s="1"/>
  <c r="A4945" i="20" s="1"/>
  <c r="A4946" i="20" s="1"/>
  <c r="A4947" i="20" s="1"/>
  <c r="A4948" i="20" s="1"/>
  <c r="A4949" i="20" s="1"/>
  <c r="A4950" i="20" s="1"/>
  <c r="A4951" i="20" s="1"/>
  <c r="A4952" i="20" s="1"/>
  <c r="A4953" i="20" s="1"/>
  <c r="A4954" i="20" s="1"/>
  <c r="A4955" i="20" s="1"/>
  <c r="A4956" i="20" s="1"/>
  <c r="A4957" i="20" s="1"/>
  <c r="A4958" i="20" s="1"/>
  <c r="A4959" i="20" s="1"/>
  <c r="A4960" i="20" s="1"/>
  <c r="A4961" i="20" s="1"/>
  <c r="A4962" i="20" s="1"/>
  <c r="A4963" i="20" s="1"/>
  <c r="A4964" i="20" s="1"/>
  <c r="A4965" i="20" s="1"/>
  <c r="A4966" i="20" s="1"/>
  <c r="A4967" i="20" s="1"/>
  <c r="A4968" i="20" s="1"/>
  <c r="A4969" i="20" s="1"/>
  <c r="A4970" i="20" s="1"/>
  <c r="A4971" i="20" s="1"/>
  <c r="A4972" i="20" s="1"/>
  <c r="A4973" i="20" s="1"/>
  <c r="A4974" i="20" s="1"/>
  <c r="A4975" i="20" s="1"/>
  <c r="A4976" i="20" s="1"/>
  <c r="A4977" i="20" s="1"/>
  <c r="A4978" i="20" s="1"/>
  <c r="A4979" i="20" s="1"/>
  <c r="A4980" i="20" s="1"/>
  <c r="A4981" i="20" s="1"/>
  <c r="A4982" i="20" s="1"/>
  <c r="A4983" i="20" s="1"/>
  <c r="A4984" i="20" s="1"/>
  <c r="A4985" i="20" s="1"/>
  <c r="A4986" i="20" s="1"/>
  <c r="A4987" i="20" s="1"/>
  <c r="A4988" i="20" s="1"/>
  <c r="A4989" i="20" s="1"/>
  <c r="A4990" i="20" s="1"/>
  <c r="A4991" i="20" s="1"/>
  <c r="A4992" i="20" s="1"/>
  <c r="A4993" i="20" s="1"/>
  <c r="A4994" i="20" s="1"/>
  <c r="A4995" i="20" s="1"/>
  <c r="A4996" i="20" s="1"/>
  <c r="A4997" i="20" s="1"/>
  <c r="A4998" i="20" s="1"/>
  <c r="A4999" i="20" s="1"/>
  <c r="A5000" i="20" s="1"/>
  <c r="A5001" i="20" s="1"/>
  <c r="A5002" i="20" s="1"/>
  <c r="A5003" i="20" s="1"/>
  <c r="A5004" i="20" s="1"/>
  <c r="A5005" i="20" s="1"/>
  <c r="A5006" i="20" s="1"/>
  <c r="A5007" i="20" s="1"/>
  <c r="A5008" i="20" s="1"/>
  <c r="A5009" i="20" s="1"/>
  <c r="A5010" i="20" s="1"/>
  <c r="A5011" i="20" s="1"/>
  <c r="A5012" i="20" s="1"/>
  <c r="A5013" i="20" s="1"/>
  <c r="A5014" i="20" s="1"/>
  <c r="A5015" i="20" s="1"/>
  <c r="A5016" i="20" s="1"/>
  <c r="A5017" i="20" s="1"/>
  <c r="A5018" i="20" s="1"/>
  <c r="A5019" i="20" s="1"/>
  <c r="A5020" i="20" s="1"/>
  <c r="A5021" i="20" s="1"/>
  <c r="A5022" i="20" s="1"/>
  <c r="A5023" i="20" s="1"/>
  <c r="A5024" i="20" s="1"/>
  <c r="A5025" i="20" s="1"/>
  <c r="A5026" i="20" s="1"/>
  <c r="A5027" i="20" s="1"/>
  <c r="A5028" i="20" s="1"/>
  <c r="A5029" i="20" s="1"/>
  <c r="A5030" i="20" s="1"/>
  <c r="A5031" i="20" s="1"/>
  <c r="A5032" i="20" s="1"/>
  <c r="A5033" i="20" s="1"/>
  <c r="A5034" i="20" s="1"/>
  <c r="A5035" i="20" s="1"/>
  <c r="A5036" i="20" s="1"/>
  <c r="A5037" i="20" s="1"/>
  <c r="A5038" i="20" s="1"/>
  <c r="A5039" i="20" s="1"/>
  <c r="A5040" i="20" s="1"/>
  <c r="A5041" i="20" s="1"/>
  <c r="A5042" i="20" s="1"/>
  <c r="A5043" i="20" s="1"/>
  <c r="A5044" i="20" s="1"/>
  <c r="A5045" i="20" s="1"/>
  <c r="A5046" i="20" s="1"/>
  <c r="A5047" i="20" s="1"/>
  <c r="A5048" i="20" s="1"/>
  <c r="A5049" i="20" s="1"/>
  <c r="A5050" i="20" s="1"/>
  <c r="A5051" i="20" s="1"/>
  <c r="A5052" i="20" s="1"/>
  <c r="A5053" i="20" s="1"/>
  <c r="A5054" i="20" s="1"/>
  <c r="A5055" i="20" s="1"/>
  <c r="A5056" i="20" s="1"/>
  <c r="A5057" i="20" s="1"/>
  <c r="A5058" i="20" s="1"/>
  <c r="A5059" i="20" s="1"/>
  <c r="A5060" i="20" s="1"/>
  <c r="A5061" i="20" s="1"/>
  <c r="A5062" i="20" s="1"/>
  <c r="A5063" i="20" s="1"/>
  <c r="A5064" i="20" s="1"/>
  <c r="A5065" i="20" s="1"/>
  <c r="A5066" i="20" s="1"/>
  <c r="A5067" i="20" s="1"/>
  <c r="A5068" i="20" s="1"/>
  <c r="A5069" i="20" s="1"/>
  <c r="A5070" i="20" s="1"/>
  <c r="A5071" i="20" s="1"/>
  <c r="A5072" i="20" s="1"/>
  <c r="A5073" i="20" s="1"/>
  <c r="A5074" i="20" s="1"/>
  <c r="A5075" i="20" s="1"/>
  <c r="A5076" i="20" s="1"/>
  <c r="A5077" i="20" s="1"/>
  <c r="A5078" i="20" s="1"/>
  <c r="A5079" i="20" s="1"/>
  <c r="A5080" i="20" s="1"/>
  <c r="A5081" i="20" s="1"/>
  <c r="A5082" i="20" s="1"/>
  <c r="A5083" i="20" s="1"/>
  <c r="A5084" i="20" s="1"/>
  <c r="A5085" i="20" s="1"/>
  <c r="A5086" i="20" s="1"/>
  <c r="A5087" i="20" s="1"/>
  <c r="A5088" i="20" s="1"/>
  <c r="A5089" i="20" s="1"/>
  <c r="A5090" i="20" s="1"/>
  <c r="A5091" i="20" s="1"/>
  <c r="A5092" i="20" s="1"/>
  <c r="A5093" i="20" s="1"/>
  <c r="A5094" i="20" s="1"/>
  <c r="A5095" i="20" s="1"/>
  <c r="A5096" i="20" s="1"/>
  <c r="A5097" i="20" s="1"/>
  <c r="A5098" i="20" s="1"/>
  <c r="A5099" i="20" s="1"/>
  <c r="A5100" i="20" s="1"/>
  <c r="A5101" i="20" s="1"/>
  <c r="A5102" i="20" s="1"/>
  <c r="A5103" i="20" s="1"/>
  <c r="A5104" i="20" s="1"/>
  <c r="A5105" i="20" s="1"/>
  <c r="A5106" i="20" s="1"/>
  <c r="A5107" i="20" s="1"/>
  <c r="A5108" i="20" s="1"/>
  <c r="A5109" i="20" s="1"/>
  <c r="A5110" i="20" s="1"/>
  <c r="A5111" i="20" s="1"/>
  <c r="A5112" i="20" s="1"/>
  <c r="A5113" i="20" s="1"/>
  <c r="A5114" i="20" s="1"/>
  <c r="A5115" i="20" s="1"/>
  <c r="A5116" i="20" s="1"/>
  <c r="A5117" i="20" s="1"/>
  <c r="A5118" i="20" s="1"/>
  <c r="A5119" i="20" s="1"/>
  <c r="A5120" i="20" s="1"/>
  <c r="A5121" i="20" s="1"/>
  <c r="A5122" i="20" s="1"/>
  <c r="A5123" i="20" s="1"/>
  <c r="A5124" i="20" s="1"/>
  <c r="A5125" i="20" s="1"/>
  <c r="A5126" i="20" s="1"/>
  <c r="A5127" i="20" s="1"/>
  <c r="A5128" i="20" s="1"/>
  <c r="A5129" i="20" s="1"/>
  <c r="A5130" i="20" s="1"/>
  <c r="A5131" i="20" s="1"/>
  <c r="A5132" i="20" s="1"/>
  <c r="A5133" i="20" s="1"/>
  <c r="A5134" i="20" s="1"/>
  <c r="A5135" i="20" s="1"/>
  <c r="A5136" i="20" s="1"/>
  <c r="A5137" i="20" s="1"/>
  <c r="A5138" i="20" s="1"/>
  <c r="A5139" i="20" s="1"/>
  <c r="A5140" i="20" s="1"/>
  <c r="A5141" i="20" s="1"/>
  <c r="A5142" i="20" s="1"/>
  <c r="A5143" i="20" s="1"/>
  <c r="A5144" i="20" s="1"/>
  <c r="A5145" i="20" s="1"/>
  <c r="A5146" i="20" s="1"/>
  <c r="A5147" i="20" s="1"/>
  <c r="A5148" i="20" s="1"/>
  <c r="A5149" i="20" s="1"/>
  <c r="A5150" i="20" s="1"/>
  <c r="A5151" i="20" s="1"/>
  <c r="A5152" i="20" s="1"/>
  <c r="A5153" i="20" s="1"/>
  <c r="A5154" i="20" s="1"/>
  <c r="A5155" i="20" s="1"/>
  <c r="A5156" i="20" s="1"/>
  <c r="A5157" i="20" s="1"/>
  <c r="A5158" i="20" s="1"/>
  <c r="A5159" i="20" s="1"/>
  <c r="A5160" i="20" s="1"/>
  <c r="A5161" i="20" s="1"/>
  <c r="A5162" i="20" s="1"/>
  <c r="A5163" i="20" s="1"/>
  <c r="A5164" i="20" s="1"/>
  <c r="A5165" i="20" s="1"/>
  <c r="A5166" i="20" s="1"/>
  <c r="A5167" i="20" s="1"/>
  <c r="A5168" i="20" s="1"/>
  <c r="A5169" i="20" s="1"/>
  <c r="A5170" i="20" s="1"/>
  <c r="A5171" i="20" s="1"/>
  <c r="A5172" i="20" s="1"/>
  <c r="A5173" i="20" s="1"/>
  <c r="A5174" i="20" s="1"/>
  <c r="A5175" i="20" s="1"/>
  <c r="A5176" i="20" s="1"/>
  <c r="A5177" i="20" s="1"/>
  <c r="A5178" i="20" s="1"/>
  <c r="A5179" i="20" s="1"/>
  <c r="A5180" i="20" s="1"/>
  <c r="A5181" i="20" s="1"/>
  <c r="A5182" i="20" s="1"/>
  <c r="A5183" i="20" s="1"/>
  <c r="A5184" i="20" s="1"/>
  <c r="A5185" i="20" s="1"/>
  <c r="A5186" i="20" s="1"/>
  <c r="A5187" i="20" s="1"/>
  <c r="A5188" i="20" s="1"/>
  <c r="A5189" i="20" s="1"/>
  <c r="A5190" i="20" s="1"/>
  <c r="A5191" i="20" s="1"/>
  <c r="A5192" i="20" s="1"/>
  <c r="A5193" i="20" s="1"/>
  <c r="A5194" i="20" s="1"/>
  <c r="A5195" i="20" s="1"/>
  <c r="A5196" i="20" s="1"/>
  <c r="A5197" i="20" s="1"/>
  <c r="A5198" i="20" s="1"/>
  <c r="A5199" i="20" s="1"/>
  <c r="A5200" i="20" s="1"/>
  <c r="A5201" i="20" s="1"/>
  <c r="A5202" i="20" s="1"/>
  <c r="A5203" i="20" s="1"/>
  <c r="A5204" i="20" s="1"/>
  <c r="A5205" i="20" s="1"/>
  <c r="A5206" i="20" s="1"/>
  <c r="A5207" i="20" s="1"/>
  <c r="A5208" i="20" s="1"/>
  <c r="A5209" i="20" s="1"/>
  <c r="A5210" i="20" s="1"/>
  <c r="A5211" i="20" s="1"/>
  <c r="A5212" i="20" s="1"/>
  <c r="A5213" i="20" s="1"/>
  <c r="A5214" i="20" s="1"/>
  <c r="A5215" i="20" s="1"/>
  <c r="A5216" i="20" s="1"/>
  <c r="A5217" i="20" s="1"/>
  <c r="A5218" i="20" s="1"/>
  <c r="A5219" i="20" s="1"/>
  <c r="A5220" i="20" s="1"/>
  <c r="A5221" i="20" s="1"/>
  <c r="A5222" i="20" s="1"/>
  <c r="A5223" i="20" s="1"/>
  <c r="A5224" i="20" s="1"/>
  <c r="A5225" i="20" s="1"/>
  <c r="A5226" i="20" s="1"/>
  <c r="A5227" i="20" s="1"/>
  <c r="A5228" i="20" s="1"/>
  <c r="A5229" i="20" s="1"/>
  <c r="A5230" i="20" s="1"/>
  <c r="A5231" i="20" s="1"/>
  <c r="A5232" i="20" s="1"/>
  <c r="A5233" i="20" s="1"/>
  <c r="A5234" i="20" s="1"/>
  <c r="A5235" i="20" s="1"/>
  <c r="A5236" i="20" s="1"/>
  <c r="A5237" i="20" s="1"/>
  <c r="A5238" i="20" s="1"/>
  <c r="A5239" i="20" s="1"/>
  <c r="A5240" i="20" s="1"/>
  <c r="A5241" i="20" s="1"/>
  <c r="A5242" i="20" s="1"/>
  <c r="A5243" i="20" s="1"/>
  <c r="A5244" i="20" s="1"/>
  <c r="A5245" i="20" s="1"/>
  <c r="A5246" i="20" s="1"/>
  <c r="A5247" i="20" s="1"/>
  <c r="A5248" i="20" s="1"/>
  <c r="A5249" i="20" s="1"/>
  <c r="A5250" i="20" s="1"/>
  <c r="A5251" i="20" s="1"/>
  <c r="A5252" i="20" s="1"/>
  <c r="A5253" i="20" s="1"/>
  <c r="A5254" i="20" s="1"/>
  <c r="A5255" i="20" s="1"/>
  <c r="A5256" i="20" s="1"/>
  <c r="A5257" i="20" s="1"/>
  <c r="A5258" i="20" s="1"/>
  <c r="A5259" i="20" s="1"/>
  <c r="A5260" i="20" s="1"/>
  <c r="A5261" i="20" s="1"/>
  <c r="A5262" i="20" s="1"/>
  <c r="A5263" i="20" s="1"/>
  <c r="A5264" i="20" s="1"/>
  <c r="A5265" i="20" s="1"/>
  <c r="A5266" i="20" s="1"/>
  <c r="A5267" i="20" s="1"/>
  <c r="A5268" i="20" s="1"/>
  <c r="A5269" i="20" s="1"/>
  <c r="A5270" i="20" s="1"/>
  <c r="A5271" i="20" s="1"/>
  <c r="A5272" i="20" s="1"/>
  <c r="A5273" i="20" s="1"/>
  <c r="A5274" i="20" s="1"/>
  <c r="A5275" i="20" s="1"/>
  <c r="A5276" i="20" s="1"/>
  <c r="A5277" i="20" s="1"/>
  <c r="A5278" i="20" s="1"/>
  <c r="A5279" i="20" s="1"/>
  <c r="A5280" i="20" s="1"/>
  <c r="A5281" i="20" s="1"/>
  <c r="A5282" i="20" s="1"/>
  <c r="A5283" i="20" s="1"/>
  <c r="A5284" i="20" s="1"/>
  <c r="A5285" i="20" s="1"/>
  <c r="A5286" i="20" s="1"/>
  <c r="A5287" i="20" s="1"/>
  <c r="A5288" i="20" s="1"/>
  <c r="A5289" i="20" s="1"/>
  <c r="A5290" i="20" s="1"/>
  <c r="A5291" i="20" s="1"/>
  <c r="A5292" i="20" s="1"/>
  <c r="A5293" i="20" s="1"/>
  <c r="A5294" i="20" s="1"/>
  <c r="A5295" i="20" s="1"/>
  <c r="A5296" i="20" s="1"/>
  <c r="A5297" i="20" s="1"/>
  <c r="A5298" i="20" s="1"/>
  <c r="A5299" i="20" s="1"/>
  <c r="A5300" i="20" s="1"/>
  <c r="A5301" i="20" s="1"/>
  <c r="A5302" i="20" s="1"/>
  <c r="A5303" i="20" s="1"/>
  <c r="A5304" i="20" s="1"/>
  <c r="A5305" i="20" s="1"/>
  <c r="A5306" i="20" s="1"/>
  <c r="A5307" i="20" s="1"/>
  <c r="A5308" i="20" s="1"/>
  <c r="A5309" i="20" s="1"/>
  <c r="A5310" i="20" s="1"/>
  <c r="A5311" i="20" s="1"/>
  <c r="A5312" i="20" s="1"/>
  <c r="A5313" i="20" s="1"/>
  <c r="A5314" i="20" s="1"/>
  <c r="A5315" i="20" s="1"/>
  <c r="A5316" i="20" s="1"/>
  <c r="A5317" i="20" s="1"/>
  <c r="A5318" i="20" s="1"/>
  <c r="A5319" i="20" s="1"/>
  <c r="A5320" i="20" s="1"/>
  <c r="A5321" i="20" s="1"/>
  <c r="A5322" i="20" s="1"/>
  <c r="A5323" i="20" s="1"/>
  <c r="A5324" i="20" s="1"/>
  <c r="A5325" i="20" s="1"/>
  <c r="A5326" i="20" s="1"/>
  <c r="A5327" i="20" s="1"/>
  <c r="A5328" i="20" s="1"/>
  <c r="A5329" i="20" s="1"/>
  <c r="A5330" i="20" s="1"/>
  <c r="A5331" i="20" s="1"/>
  <c r="A5332" i="20" s="1"/>
  <c r="A5333" i="20" s="1"/>
  <c r="A5334" i="20" s="1"/>
  <c r="A5335" i="20" s="1"/>
  <c r="A5336" i="20" s="1"/>
  <c r="A5337" i="20" s="1"/>
  <c r="A5338" i="20" s="1"/>
  <c r="A5339" i="20" s="1"/>
  <c r="A5340" i="20" s="1"/>
  <c r="A5341" i="20" s="1"/>
  <c r="A5342" i="20" s="1"/>
  <c r="A5343" i="20" s="1"/>
  <c r="A5344" i="20" s="1"/>
  <c r="A5345" i="20" s="1"/>
  <c r="A5346" i="20" s="1"/>
  <c r="A5347" i="20" s="1"/>
  <c r="A5348" i="20" s="1"/>
  <c r="A5349" i="20" s="1"/>
  <c r="A5350" i="20" s="1"/>
  <c r="A5351" i="20" s="1"/>
  <c r="A5352" i="20" s="1"/>
  <c r="A5353" i="20" s="1"/>
  <c r="A5354" i="20" s="1"/>
  <c r="A5355" i="20" s="1"/>
  <c r="A5356" i="20" s="1"/>
  <c r="A5357" i="20" s="1"/>
  <c r="A5358" i="20" s="1"/>
  <c r="A5359" i="20" s="1"/>
  <c r="A5360" i="20" s="1"/>
  <c r="A5361" i="20" s="1"/>
  <c r="A5362" i="20" s="1"/>
  <c r="A5363" i="20" s="1"/>
  <c r="A5364" i="20" s="1"/>
  <c r="A5365" i="20" s="1"/>
  <c r="A5366" i="20" s="1"/>
  <c r="A5367" i="20" s="1"/>
  <c r="A5368" i="20" s="1"/>
  <c r="A5369" i="20" s="1"/>
  <c r="A5370" i="20" s="1"/>
  <c r="A5371" i="20" s="1"/>
  <c r="A5372" i="20" s="1"/>
  <c r="A5373" i="20" s="1"/>
  <c r="A5374" i="20" s="1"/>
  <c r="A5375" i="20" s="1"/>
  <c r="A5376" i="20" s="1"/>
  <c r="A5377" i="20" s="1"/>
  <c r="A5378" i="20" s="1"/>
  <c r="A5379" i="20" s="1"/>
  <c r="A5380" i="20" s="1"/>
  <c r="A5381" i="20" s="1"/>
  <c r="A5382" i="20" s="1"/>
  <c r="A5383" i="20" s="1"/>
  <c r="A5384" i="20" s="1"/>
  <c r="A5385" i="20" s="1"/>
  <c r="A5386" i="20" s="1"/>
  <c r="A5387" i="20" s="1"/>
  <c r="A5388" i="20" s="1"/>
  <c r="A5389" i="20" s="1"/>
  <c r="A5390" i="20" s="1"/>
  <c r="A5391" i="20" s="1"/>
  <c r="A5392" i="20" s="1"/>
  <c r="A5393" i="20" s="1"/>
  <c r="A5394" i="20" s="1"/>
  <c r="A5395" i="20" s="1"/>
  <c r="A5396" i="20" s="1"/>
  <c r="A5397" i="20" s="1"/>
  <c r="A5398" i="20" s="1"/>
  <c r="A5399" i="20" s="1"/>
  <c r="A5400" i="20" s="1"/>
  <c r="A5401" i="20" s="1"/>
  <c r="A5402" i="20" s="1"/>
  <c r="A5403" i="20" s="1"/>
  <c r="A5404" i="20" s="1"/>
  <c r="A5405" i="20" s="1"/>
  <c r="A5406" i="20" s="1"/>
  <c r="A5407" i="20" s="1"/>
  <c r="A5408" i="20" s="1"/>
  <c r="A5409" i="20" s="1"/>
  <c r="A5410" i="20" s="1"/>
  <c r="A5411" i="20" s="1"/>
  <c r="A5412" i="20" s="1"/>
  <c r="A5413" i="20" s="1"/>
  <c r="A5414" i="20" s="1"/>
  <c r="A5415" i="20" s="1"/>
  <c r="A5416" i="20" s="1"/>
  <c r="A5417" i="20" s="1"/>
  <c r="A5418" i="20" s="1"/>
  <c r="A5419" i="20" s="1"/>
  <c r="A5420" i="20" s="1"/>
  <c r="A5421" i="20" s="1"/>
  <c r="A5422" i="20" s="1"/>
  <c r="A5423" i="20" s="1"/>
  <c r="A5424" i="20" s="1"/>
  <c r="A5425" i="20" s="1"/>
  <c r="A5426" i="20" s="1"/>
  <c r="A5427" i="20" s="1"/>
  <c r="A5428" i="20" s="1"/>
  <c r="A5429" i="20" s="1"/>
  <c r="A5430" i="20" s="1"/>
  <c r="A5431" i="20" s="1"/>
  <c r="A5432" i="20" s="1"/>
  <c r="A5433" i="20" s="1"/>
  <c r="A5434" i="20" s="1"/>
  <c r="A5435" i="20" s="1"/>
  <c r="A5436" i="20" s="1"/>
  <c r="A5437" i="20" s="1"/>
  <c r="A5438" i="20" s="1"/>
  <c r="A5439" i="20" s="1"/>
  <c r="A5440" i="20" s="1"/>
  <c r="A5441" i="20" s="1"/>
  <c r="A5442" i="20" s="1"/>
  <c r="A5443" i="20" s="1"/>
  <c r="A5444" i="20" s="1"/>
  <c r="A5445" i="20" s="1"/>
  <c r="A5446" i="20" s="1"/>
  <c r="A5447" i="20" s="1"/>
  <c r="A5448" i="20" s="1"/>
  <c r="A5449" i="20" s="1"/>
  <c r="A5450" i="20" s="1"/>
  <c r="A5451" i="20" s="1"/>
  <c r="A5452" i="20" s="1"/>
  <c r="A5453" i="20" s="1"/>
  <c r="A5454" i="20" s="1"/>
  <c r="A5455" i="20" s="1"/>
  <c r="A5456" i="20" s="1"/>
  <c r="A5457" i="20" s="1"/>
  <c r="A5458" i="20" s="1"/>
  <c r="A5459" i="20" s="1"/>
  <c r="A5460" i="20" s="1"/>
  <c r="A5461" i="20" s="1"/>
  <c r="A5462" i="20" s="1"/>
  <c r="A5463" i="20" s="1"/>
  <c r="A5464" i="20" s="1"/>
  <c r="A5465" i="20" s="1"/>
  <c r="A5466" i="20" s="1"/>
  <c r="A5467" i="20" s="1"/>
  <c r="A5468" i="20" s="1"/>
  <c r="A5469" i="20" s="1"/>
  <c r="A5470" i="20" s="1"/>
  <c r="A5471" i="20" s="1"/>
  <c r="A5472" i="20" s="1"/>
  <c r="A5473" i="20" s="1"/>
  <c r="A5474" i="20" s="1"/>
  <c r="A5475" i="20" s="1"/>
  <c r="A5476" i="20" s="1"/>
  <c r="A5477" i="20" s="1"/>
  <c r="A5478" i="20" s="1"/>
  <c r="A5479" i="20" s="1"/>
  <c r="A5480" i="20" s="1"/>
  <c r="A5481" i="20" s="1"/>
  <c r="A5482" i="20" s="1"/>
  <c r="A5483" i="20" s="1"/>
  <c r="A5484" i="20" s="1"/>
  <c r="A5485" i="20" s="1"/>
  <c r="A5486" i="20" s="1"/>
  <c r="A5487" i="20" s="1"/>
  <c r="A5488" i="20" s="1"/>
  <c r="A5489" i="20" s="1"/>
  <c r="A5490" i="20" s="1"/>
  <c r="A5491" i="20" s="1"/>
  <c r="A5492" i="20" s="1"/>
  <c r="A5493" i="20" s="1"/>
  <c r="A5494" i="20" s="1"/>
  <c r="A5495" i="20" s="1"/>
  <c r="A5496" i="20" s="1"/>
  <c r="A5497" i="20" s="1"/>
  <c r="A5498" i="20" s="1"/>
  <c r="A5499" i="20" s="1"/>
  <c r="A5500" i="20" s="1"/>
  <c r="A5501" i="20" s="1"/>
  <c r="A5502" i="20" s="1"/>
  <c r="A5503" i="20" s="1"/>
  <c r="A5504" i="20" s="1"/>
  <c r="A5505" i="20" s="1"/>
  <c r="A5506" i="20" s="1"/>
  <c r="A5507" i="20" s="1"/>
  <c r="A5508" i="20" s="1"/>
  <c r="A5509" i="20" s="1"/>
  <c r="A5510" i="20" s="1"/>
  <c r="A5511" i="20" s="1"/>
  <c r="A5512" i="20" s="1"/>
  <c r="A5513" i="20" s="1"/>
  <c r="A5514" i="20" s="1"/>
  <c r="A5515" i="20" s="1"/>
  <c r="A5516" i="20" s="1"/>
  <c r="A5517" i="20" s="1"/>
  <c r="A5518" i="20" s="1"/>
  <c r="A5519" i="20" s="1"/>
  <c r="A5520" i="20" s="1"/>
  <c r="A5521" i="20" s="1"/>
  <c r="A5522" i="20" s="1"/>
  <c r="A5523" i="20" s="1"/>
  <c r="A5524" i="20" s="1"/>
  <c r="A5525" i="20" s="1"/>
  <c r="A5526" i="20" s="1"/>
  <c r="A5527" i="20" s="1"/>
  <c r="A5528" i="20" s="1"/>
  <c r="A5529" i="20" s="1"/>
  <c r="A5530" i="20" s="1"/>
  <c r="A5531" i="20" s="1"/>
  <c r="A5532" i="20" s="1"/>
  <c r="A5533" i="20" s="1"/>
  <c r="A5534" i="20" s="1"/>
  <c r="A5535" i="20" s="1"/>
  <c r="A5536" i="20" s="1"/>
  <c r="A5537" i="20" s="1"/>
  <c r="A5538" i="20" s="1"/>
  <c r="A5539" i="20" s="1"/>
  <c r="A5540" i="20" s="1"/>
  <c r="A5541" i="20" s="1"/>
  <c r="A5542" i="20" s="1"/>
  <c r="A5543" i="20" s="1"/>
  <c r="A5544" i="20" s="1"/>
  <c r="A5545" i="20" s="1"/>
  <c r="A5546" i="20" s="1"/>
  <c r="A5547" i="20" s="1"/>
  <c r="A5548" i="20" s="1"/>
  <c r="A5549" i="20" s="1"/>
  <c r="A5550" i="20" s="1"/>
  <c r="A5551" i="20" s="1"/>
  <c r="A5552" i="20" s="1"/>
  <c r="A5553" i="20" s="1"/>
  <c r="A5554" i="20" s="1"/>
  <c r="A5555" i="20" s="1"/>
  <c r="A5556" i="20" s="1"/>
  <c r="A5557" i="20" s="1"/>
  <c r="A5558" i="20" s="1"/>
  <c r="A5559" i="20" s="1"/>
  <c r="A5560" i="20" s="1"/>
  <c r="A5561" i="20" s="1"/>
  <c r="A5562" i="20" s="1"/>
  <c r="A5563" i="20" s="1"/>
  <c r="A5564" i="20" s="1"/>
  <c r="A5565" i="20" s="1"/>
  <c r="A5566" i="20" s="1"/>
  <c r="A5567" i="20" s="1"/>
  <c r="A5568" i="20" s="1"/>
  <c r="A5569" i="20" s="1"/>
  <c r="A5570" i="20" s="1"/>
  <c r="A5571" i="20" s="1"/>
  <c r="A5572" i="20" s="1"/>
  <c r="A5573" i="20" s="1"/>
  <c r="A5574" i="20" s="1"/>
  <c r="A5575" i="20" s="1"/>
  <c r="A5576" i="20" s="1"/>
  <c r="A5577" i="20" s="1"/>
  <c r="A5578" i="20" s="1"/>
  <c r="A5579" i="20" s="1"/>
  <c r="A5580" i="20" s="1"/>
  <c r="A5581" i="20" s="1"/>
  <c r="A5582" i="20" s="1"/>
  <c r="A5583" i="20" s="1"/>
  <c r="A5584" i="20" s="1"/>
  <c r="A5585" i="20" s="1"/>
  <c r="A5586" i="20" s="1"/>
  <c r="A5587" i="20" s="1"/>
  <c r="A5588" i="20" s="1"/>
  <c r="A5589" i="20" s="1"/>
  <c r="A5590" i="20" s="1"/>
  <c r="A5591" i="20" s="1"/>
  <c r="A5592" i="20" s="1"/>
  <c r="A5593" i="20" s="1"/>
  <c r="A5594" i="20" s="1"/>
  <c r="A5595" i="20" s="1"/>
  <c r="A5596" i="20" s="1"/>
  <c r="A5597" i="20" s="1"/>
  <c r="A5598" i="20" s="1"/>
  <c r="A5599" i="20" s="1"/>
  <c r="A5600" i="20" s="1"/>
  <c r="A5601" i="20" s="1"/>
  <c r="A5602" i="20" s="1"/>
  <c r="A5603" i="20" s="1"/>
  <c r="A5604" i="20" s="1"/>
  <c r="A5605" i="20" s="1"/>
  <c r="A5606" i="20" s="1"/>
  <c r="A5607" i="20" s="1"/>
  <c r="A5608" i="20" s="1"/>
  <c r="A5609" i="20" s="1"/>
  <c r="A5610" i="20" s="1"/>
  <c r="A5611" i="20" s="1"/>
  <c r="A5612" i="20" s="1"/>
  <c r="A5613" i="20" s="1"/>
  <c r="A5614" i="20" s="1"/>
  <c r="A5615" i="20" s="1"/>
  <c r="A5616" i="20" s="1"/>
  <c r="A5617" i="20" s="1"/>
  <c r="A5618" i="20" s="1"/>
  <c r="A5619" i="20" s="1"/>
  <c r="A5620" i="20" s="1"/>
  <c r="A5621" i="20" s="1"/>
  <c r="A5622" i="20" s="1"/>
  <c r="A5623" i="20" s="1"/>
  <c r="A5624" i="20" s="1"/>
  <c r="A5625" i="20" s="1"/>
  <c r="A5626" i="20" s="1"/>
  <c r="A5627" i="20" s="1"/>
  <c r="A5628" i="20" s="1"/>
  <c r="A5629" i="20" s="1"/>
  <c r="A5630" i="20" s="1"/>
  <c r="A5631" i="20" s="1"/>
  <c r="A5632" i="20" s="1"/>
  <c r="A5633" i="20" s="1"/>
  <c r="A5634" i="20" s="1"/>
  <c r="A5635" i="20" s="1"/>
  <c r="A5636" i="20" s="1"/>
  <c r="A5637" i="20" s="1"/>
  <c r="A5638" i="20" s="1"/>
  <c r="A5639" i="20" s="1"/>
  <c r="A5640" i="20" s="1"/>
  <c r="A5641" i="20" s="1"/>
  <c r="A5642" i="20" s="1"/>
  <c r="A5643" i="20" s="1"/>
  <c r="A5644" i="20" s="1"/>
  <c r="A5645" i="20" s="1"/>
  <c r="A5646" i="20" s="1"/>
  <c r="A5647" i="20" s="1"/>
  <c r="A5648" i="20" s="1"/>
  <c r="A5649" i="20" s="1"/>
  <c r="A5650" i="20" s="1"/>
  <c r="A5651" i="20" s="1"/>
  <c r="A5652" i="20" s="1"/>
  <c r="A5653" i="20" s="1"/>
  <c r="A5654" i="20" s="1"/>
  <c r="A5655" i="20" s="1"/>
  <c r="A5656" i="20" s="1"/>
  <c r="A5657" i="20" s="1"/>
  <c r="A5658" i="20" s="1"/>
  <c r="A5659" i="20" s="1"/>
  <c r="A5660" i="20" s="1"/>
  <c r="A5661" i="20" s="1"/>
  <c r="A5662" i="20" s="1"/>
  <c r="A5663" i="20" s="1"/>
  <c r="A5664" i="20" s="1"/>
  <c r="A5665" i="20" s="1"/>
  <c r="A5666" i="20" s="1"/>
  <c r="A5667" i="20" s="1"/>
  <c r="A5668" i="20" s="1"/>
  <c r="A5669" i="20" s="1"/>
  <c r="A5670" i="20" s="1"/>
  <c r="A5671" i="20" s="1"/>
  <c r="A5672" i="20" s="1"/>
  <c r="A5673" i="20" s="1"/>
  <c r="A5674" i="20" s="1"/>
  <c r="A5675" i="20" s="1"/>
  <c r="A5676" i="20" s="1"/>
  <c r="A5677" i="20" s="1"/>
  <c r="A5678" i="20" s="1"/>
  <c r="A5679" i="20" s="1"/>
  <c r="A5680" i="20" s="1"/>
  <c r="A5681" i="20" s="1"/>
  <c r="A5682" i="20" s="1"/>
  <c r="A5683" i="20" s="1"/>
  <c r="A5684" i="20" s="1"/>
  <c r="A5685" i="20" s="1"/>
  <c r="A5686" i="20" s="1"/>
  <c r="A5687" i="20" s="1"/>
  <c r="A5688" i="20" s="1"/>
  <c r="A5689" i="20" s="1"/>
  <c r="A5690" i="20" s="1"/>
  <c r="A5691" i="20" s="1"/>
  <c r="A5692" i="20" s="1"/>
  <c r="A5693" i="20" s="1"/>
  <c r="A5694" i="20" s="1"/>
  <c r="A5695" i="20" s="1"/>
  <c r="A5696" i="20" s="1"/>
  <c r="A5697" i="20" s="1"/>
  <c r="A5698" i="20" s="1"/>
  <c r="A5699" i="20" s="1"/>
  <c r="A5700" i="20" s="1"/>
  <c r="A5701" i="20" s="1"/>
  <c r="A5702" i="20" s="1"/>
  <c r="A5703" i="20" s="1"/>
  <c r="A5704" i="20" s="1"/>
  <c r="A5705" i="20" s="1"/>
  <c r="A5706" i="20" s="1"/>
  <c r="A5707" i="20" s="1"/>
  <c r="A5708" i="20" s="1"/>
  <c r="A5709" i="20" s="1"/>
  <c r="A5710" i="20" s="1"/>
  <c r="A5711" i="20" s="1"/>
  <c r="A5712" i="20" s="1"/>
  <c r="A5713" i="20" s="1"/>
  <c r="A5714" i="20" s="1"/>
  <c r="A5715" i="20" s="1"/>
  <c r="A5716" i="20" s="1"/>
  <c r="A5717" i="20" s="1"/>
  <c r="A5718" i="20" s="1"/>
  <c r="A5719" i="20" s="1"/>
  <c r="A5720" i="20" s="1"/>
  <c r="A5721" i="20" s="1"/>
  <c r="A5722" i="20" s="1"/>
  <c r="A5723" i="20" s="1"/>
  <c r="A5724" i="20" s="1"/>
  <c r="A5725" i="20" s="1"/>
  <c r="A5726" i="20" s="1"/>
  <c r="A5727" i="20" s="1"/>
  <c r="A5728" i="20" s="1"/>
  <c r="A5729" i="20" s="1"/>
  <c r="A5730" i="20" s="1"/>
  <c r="A5731" i="20" s="1"/>
  <c r="A5732" i="20" s="1"/>
  <c r="A5733" i="20" s="1"/>
  <c r="A5734" i="20" s="1"/>
  <c r="A5735" i="20" s="1"/>
  <c r="A5736" i="20" s="1"/>
  <c r="A5737" i="20" s="1"/>
  <c r="A5738" i="20" s="1"/>
  <c r="A5739" i="20" s="1"/>
  <c r="A5740" i="20" s="1"/>
  <c r="A5741" i="20" s="1"/>
  <c r="A5742" i="20" s="1"/>
  <c r="A5743" i="20" s="1"/>
  <c r="A5744" i="20" s="1"/>
  <c r="A5745" i="20" s="1"/>
  <c r="A5746" i="20" s="1"/>
  <c r="A5747" i="20" s="1"/>
  <c r="A5748" i="20" s="1"/>
  <c r="A5749" i="20" s="1"/>
  <c r="A5750" i="20" s="1"/>
  <c r="A5751" i="20" s="1"/>
  <c r="A5752" i="20" s="1"/>
  <c r="A5753" i="20" s="1"/>
  <c r="A5754" i="20" s="1"/>
  <c r="A5755" i="20" s="1"/>
  <c r="A5756" i="20" s="1"/>
  <c r="A5757" i="20" s="1"/>
  <c r="A5758" i="20" s="1"/>
  <c r="A5759" i="20" s="1"/>
  <c r="A5760" i="20" s="1"/>
  <c r="A5761" i="20" s="1"/>
  <c r="A5762" i="20" s="1"/>
  <c r="A5763" i="20" s="1"/>
  <c r="A5764" i="20" s="1"/>
  <c r="A5765" i="20" s="1"/>
  <c r="A5766" i="20" s="1"/>
  <c r="A5767" i="20" s="1"/>
  <c r="A5768" i="20" s="1"/>
  <c r="A5769" i="20" s="1"/>
  <c r="A5770" i="20" s="1"/>
  <c r="A5771" i="20" s="1"/>
  <c r="A5772" i="20" s="1"/>
  <c r="A5773" i="20" s="1"/>
  <c r="A5774" i="20" s="1"/>
  <c r="A5775" i="20" s="1"/>
  <c r="A5776" i="20" s="1"/>
  <c r="A5777" i="20" s="1"/>
  <c r="A5778" i="20" s="1"/>
  <c r="A5779" i="20" s="1"/>
  <c r="A5780" i="20" s="1"/>
  <c r="A5781" i="20" s="1"/>
  <c r="A5782" i="20" s="1"/>
  <c r="A5783" i="20" s="1"/>
  <c r="A5784" i="20" s="1"/>
  <c r="A5785" i="20" s="1"/>
  <c r="A5786" i="20" s="1"/>
  <c r="A5787" i="20" s="1"/>
  <c r="A5788" i="20" s="1"/>
  <c r="A5789" i="20" s="1"/>
  <c r="A5790" i="20" s="1"/>
  <c r="A5791" i="20" s="1"/>
  <c r="A5792" i="20" s="1"/>
  <c r="A5793" i="20" s="1"/>
  <c r="A5794" i="20" s="1"/>
  <c r="A5795" i="20" s="1"/>
  <c r="A5796" i="20" s="1"/>
  <c r="A5797" i="20" s="1"/>
  <c r="A5798" i="20" s="1"/>
  <c r="A5799" i="20" s="1"/>
  <c r="A5800" i="20" s="1"/>
  <c r="A5801" i="20" s="1"/>
  <c r="A5802" i="20" s="1"/>
  <c r="A5803" i="20" s="1"/>
  <c r="A5804" i="20" s="1"/>
  <c r="A5805" i="20" s="1"/>
  <c r="A5806" i="20" s="1"/>
  <c r="A5807" i="20" s="1"/>
  <c r="A5808" i="20" s="1"/>
  <c r="A5809" i="20" s="1"/>
  <c r="A5810" i="20" s="1"/>
  <c r="A5811" i="20" s="1"/>
  <c r="A5812" i="20" s="1"/>
  <c r="A5813" i="20" s="1"/>
  <c r="A5814" i="20" s="1"/>
  <c r="A5815" i="20" s="1"/>
  <c r="A5816" i="20" s="1"/>
  <c r="A5817" i="20" s="1"/>
  <c r="A5818" i="20" s="1"/>
  <c r="A5819" i="20" s="1"/>
  <c r="A5820" i="20" s="1"/>
  <c r="A5821" i="20" s="1"/>
  <c r="A5822" i="20" s="1"/>
  <c r="A5823" i="20" s="1"/>
  <c r="A5824" i="20" s="1"/>
  <c r="A5825" i="20" s="1"/>
  <c r="A5826" i="20" s="1"/>
  <c r="A5827" i="20" s="1"/>
  <c r="A5828" i="20" s="1"/>
  <c r="A5829" i="20" s="1"/>
  <c r="A5830" i="20" s="1"/>
  <c r="A5831" i="20" s="1"/>
  <c r="A5832" i="20" s="1"/>
  <c r="A5833" i="20" s="1"/>
  <c r="A5834" i="20" s="1"/>
  <c r="A5835" i="20" s="1"/>
  <c r="A5836" i="20" s="1"/>
  <c r="A5837" i="20" s="1"/>
  <c r="A5838" i="20" s="1"/>
  <c r="A5839" i="20" s="1"/>
  <c r="A5840" i="20" s="1"/>
  <c r="A5841" i="20" s="1"/>
  <c r="A5842" i="20" s="1"/>
  <c r="A5843" i="20" s="1"/>
  <c r="A5844" i="20" s="1"/>
  <c r="A5845" i="20" s="1"/>
  <c r="A5846" i="20" s="1"/>
  <c r="A5847" i="20" s="1"/>
  <c r="A5848" i="20" s="1"/>
  <c r="A5849" i="20" s="1"/>
  <c r="A5850" i="20" s="1"/>
  <c r="A5851" i="20" s="1"/>
  <c r="A5852" i="20" s="1"/>
  <c r="A5853" i="20" s="1"/>
  <c r="A5854" i="20" s="1"/>
  <c r="A5855" i="20" s="1"/>
  <c r="A5856" i="20" s="1"/>
  <c r="A5857" i="20" s="1"/>
  <c r="A5858" i="20" s="1"/>
  <c r="A5859" i="20" s="1"/>
  <c r="A5860" i="20" s="1"/>
  <c r="A5861" i="20" s="1"/>
  <c r="A5862" i="20" s="1"/>
  <c r="A5863" i="20" s="1"/>
  <c r="A5864" i="20" s="1"/>
  <c r="A5865" i="20" s="1"/>
  <c r="A5866" i="20" s="1"/>
  <c r="A5867" i="20" s="1"/>
  <c r="A5868" i="20" s="1"/>
  <c r="A5869" i="20" s="1"/>
  <c r="A5870" i="20" s="1"/>
  <c r="A5871" i="20" s="1"/>
  <c r="A5872" i="20" s="1"/>
  <c r="A5873" i="20" s="1"/>
  <c r="A5874" i="20" s="1"/>
  <c r="A5875" i="20" s="1"/>
  <c r="A5876" i="20" s="1"/>
  <c r="A5877" i="20" s="1"/>
  <c r="A5878" i="20" s="1"/>
  <c r="A5879" i="20" s="1"/>
  <c r="A5880" i="20" s="1"/>
  <c r="A5881" i="20" s="1"/>
  <c r="A5882" i="20" s="1"/>
  <c r="A5883" i="20" s="1"/>
  <c r="A5884" i="20" s="1"/>
  <c r="A5885" i="20" s="1"/>
  <c r="A5886" i="20" s="1"/>
  <c r="A5887" i="20" s="1"/>
  <c r="A5888" i="20" s="1"/>
  <c r="A5889" i="20" s="1"/>
  <c r="A5890" i="20" s="1"/>
  <c r="A5891" i="20" s="1"/>
  <c r="A5892" i="20" s="1"/>
  <c r="A5893" i="20" s="1"/>
  <c r="A5894" i="20" s="1"/>
  <c r="A5895" i="20" s="1"/>
  <c r="A5896" i="20" s="1"/>
  <c r="A5897" i="20" s="1"/>
  <c r="A5898" i="20" s="1"/>
  <c r="A5899" i="20" s="1"/>
  <c r="A5900" i="20" s="1"/>
  <c r="A5901" i="20" s="1"/>
  <c r="A5902" i="20" s="1"/>
  <c r="A5903" i="20" s="1"/>
  <c r="A5904" i="20" s="1"/>
  <c r="A5905" i="20" s="1"/>
  <c r="A5906" i="20" s="1"/>
  <c r="A5907" i="20" s="1"/>
  <c r="A5908" i="20" s="1"/>
  <c r="A5909" i="20" s="1"/>
  <c r="A5910" i="20" s="1"/>
  <c r="A5911" i="20" s="1"/>
  <c r="A5912" i="20" s="1"/>
  <c r="A5913" i="20" s="1"/>
  <c r="A5914" i="20" s="1"/>
  <c r="A5915" i="20" s="1"/>
  <c r="A5916" i="20" s="1"/>
  <c r="A5917" i="20" s="1"/>
  <c r="A5918" i="20" s="1"/>
  <c r="A5919" i="20" s="1"/>
  <c r="A5920" i="20" s="1"/>
  <c r="A5921" i="20" s="1"/>
  <c r="A5922" i="20" s="1"/>
  <c r="A5923" i="20" s="1"/>
  <c r="A5924" i="20" s="1"/>
  <c r="A5925" i="20" s="1"/>
  <c r="A5926" i="20" s="1"/>
  <c r="A5927" i="20" s="1"/>
  <c r="A5928" i="20" s="1"/>
  <c r="A5929" i="20" s="1"/>
  <c r="A5930" i="20" s="1"/>
  <c r="A5931" i="20" s="1"/>
  <c r="A5932" i="20" s="1"/>
  <c r="A5933" i="20" s="1"/>
  <c r="A5934" i="20" s="1"/>
  <c r="A5935" i="20" s="1"/>
  <c r="A5936" i="20" s="1"/>
  <c r="A5937" i="20" s="1"/>
  <c r="A5938" i="20" s="1"/>
  <c r="A5939" i="20" s="1"/>
  <c r="A5940" i="20" s="1"/>
  <c r="A5941" i="20" s="1"/>
  <c r="A5942" i="20" s="1"/>
  <c r="A5943" i="20" s="1"/>
  <c r="A5944" i="20" s="1"/>
  <c r="A5945" i="20" s="1"/>
  <c r="A5946" i="20" s="1"/>
  <c r="A5947" i="20" s="1"/>
  <c r="A5948" i="20" s="1"/>
  <c r="A5949" i="20" s="1"/>
  <c r="A5950" i="20" s="1"/>
  <c r="A5951" i="20" s="1"/>
  <c r="A5952" i="20" s="1"/>
  <c r="A5953" i="20" s="1"/>
  <c r="A5954" i="20" s="1"/>
  <c r="A5955" i="20" s="1"/>
  <c r="A5956" i="20" s="1"/>
  <c r="A5957" i="20" s="1"/>
  <c r="A5958" i="20" s="1"/>
  <c r="A5959" i="20" s="1"/>
  <c r="A5960" i="20" s="1"/>
  <c r="A5961" i="20" s="1"/>
  <c r="A5962" i="20" s="1"/>
  <c r="A5963" i="20" s="1"/>
  <c r="A5964" i="20" s="1"/>
  <c r="A5965" i="20" s="1"/>
  <c r="A5966" i="20" s="1"/>
  <c r="A5967" i="20" s="1"/>
  <c r="A5968" i="20" s="1"/>
  <c r="A5969" i="20" s="1"/>
  <c r="A5970" i="20" s="1"/>
  <c r="A5971" i="20" s="1"/>
  <c r="A5972" i="20" s="1"/>
  <c r="A5973" i="20" s="1"/>
  <c r="A5974" i="20" s="1"/>
  <c r="A5975" i="20" s="1"/>
  <c r="A5976" i="20" s="1"/>
  <c r="A5977" i="20" s="1"/>
  <c r="A5978" i="20" s="1"/>
  <c r="A5979" i="20" s="1"/>
  <c r="A5980" i="20" s="1"/>
  <c r="A5981" i="20" s="1"/>
  <c r="A5982" i="20" s="1"/>
  <c r="A5983" i="20" s="1"/>
  <c r="A5984" i="20" s="1"/>
  <c r="A5985" i="20" s="1"/>
  <c r="A5986" i="20" s="1"/>
  <c r="A5987" i="20" s="1"/>
  <c r="A5988" i="20" s="1"/>
  <c r="A5989" i="20" s="1"/>
  <c r="A5990" i="20" s="1"/>
  <c r="A5991" i="20" s="1"/>
  <c r="A5992" i="20" s="1"/>
  <c r="A5993" i="20" s="1"/>
  <c r="A5994" i="20" s="1"/>
  <c r="A5995" i="20" s="1"/>
  <c r="A5996" i="20" s="1"/>
  <c r="A5997" i="20" s="1"/>
  <c r="A5998" i="20" s="1"/>
  <c r="A5999" i="20" s="1"/>
  <c r="A6000" i="20" s="1"/>
  <c r="A6001" i="20" s="1"/>
  <c r="A6002" i="20" s="1"/>
  <c r="A6003" i="20" s="1"/>
  <c r="A6004" i="20" s="1"/>
  <c r="A6005" i="20" s="1"/>
  <c r="A6006" i="20" s="1"/>
  <c r="A6007" i="20" s="1"/>
  <c r="A6008" i="20" s="1"/>
  <c r="A6009" i="20" s="1"/>
  <c r="A6010" i="20" s="1"/>
  <c r="A6011" i="20" s="1"/>
  <c r="A6012" i="20" s="1"/>
  <c r="A6013" i="20" s="1"/>
  <c r="A6014" i="20" s="1"/>
  <c r="A6015" i="20" s="1"/>
  <c r="A6016" i="20" s="1"/>
  <c r="A6017" i="20" s="1"/>
  <c r="A6018" i="20" s="1"/>
  <c r="A6019" i="20" s="1"/>
  <c r="A6020" i="20" s="1"/>
  <c r="A6021" i="20" s="1"/>
  <c r="A6022" i="20" s="1"/>
  <c r="A6023" i="20" s="1"/>
  <c r="A6024" i="20" s="1"/>
  <c r="A6025" i="20" s="1"/>
  <c r="A6026" i="20" s="1"/>
  <c r="A6027" i="20" s="1"/>
  <c r="A6028" i="20" s="1"/>
  <c r="A6029" i="20" s="1"/>
  <c r="A6030" i="20" s="1"/>
  <c r="A6031" i="20" s="1"/>
  <c r="A6032" i="20" s="1"/>
  <c r="A6033" i="20" s="1"/>
  <c r="A6034" i="20" s="1"/>
  <c r="A6035" i="20" s="1"/>
  <c r="A6036" i="20" s="1"/>
  <c r="A6037" i="20" s="1"/>
  <c r="A6038" i="20" s="1"/>
  <c r="A6039" i="20" s="1"/>
  <c r="A6040" i="20" s="1"/>
  <c r="A6041" i="20" s="1"/>
  <c r="A6042" i="20" s="1"/>
  <c r="A6043" i="20" s="1"/>
  <c r="A6044" i="20" s="1"/>
  <c r="A6045" i="20" s="1"/>
  <c r="A6046" i="20" s="1"/>
  <c r="A6047" i="20" s="1"/>
  <c r="A6048" i="20" s="1"/>
  <c r="A6049" i="20" s="1"/>
  <c r="A6050" i="20" s="1"/>
  <c r="A6051" i="20" s="1"/>
  <c r="A6052" i="20" s="1"/>
  <c r="A6053" i="20" s="1"/>
  <c r="A6054" i="20" s="1"/>
  <c r="A6055" i="20" s="1"/>
  <c r="A6056" i="20" s="1"/>
  <c r="A6057" i="20" s="1"/>
  <c r="A6058" i="20" s="1"/>
  <c r="A6059" i="20" s="1"/>
  <c r="A6060" i="20" s="1"/>
  <c r="A6061" i="20" s="1"/>
  <c r="A6062" i="20" s="1"/>
  <c r="A6063" i="20" s="1"/>
  <c r="A6064" i="20" s="1"/>
  <c r="A6065" i="20" s="1"/>
  <c r="A6066" i="20" s="1"/>
  <c r="A6067" i="20" s="1"/>
  <c r="A6068" i="20" s="1"/>
  <c r="A6069" i="20" s="1"/>
  <c r="A6070" i="20" s="1"/>
  <c r="A6071" i="20" s="1"/>
  <c r="A6072" i="20" s="1"/>
  <c r="A6073" i="20" s="1"/>
  <c r="A6074" i="20" s="1"/>
  <c r="A6075" i="20" s="1"/>
  <c r="A6076" i="20" s="1"/>
  <c r="A6077" i="20" s="1"/>
  <c r="A6078" i="20" s="1"/>
  <c r="A6079" i="20" s="1"/>
  <c r="A6080" i="20" s="1"/>
  <c r="A6081" i="20" s="1"/>
  <c r="A6082" i="20" s="1"/>
  <c r="A6083" i="20" s="1"/>
  <c r="A6084" i="20" s="1"/>
  <c r="A6085" i="20" s="1"/>
  <c r="A6086" i="20" s="1"/>
  <c r="A6087" i="20" s="1"/>
  <c r="A6088" i="20" s="1"/>
  <c r="A6089" i="20" s="1"/>
  <c r="A6090" i="20" s="1"/>
  <c r="A6091" i="20" s="1"/>
  <c r="A6092" i="20" s="1"/>
  <c r="A6093" i="20" s="1"/>
  <c r="A6094" i="20" s="1"/>
  <c r="A6095" i="20" s="1"/>
  <c r="A6096" i="20" s="1"/>
  <c r="A6097" i="20" s="1"/>
  <c r="A6098" i="20" s="1"/>
  <c r="A6099" i="20" s="1"/>
  <c r="A6100" i="20" s="1"/>
  <c r="A6101" i="20" s="1"/>
  <c r="A6102" i="20" s="1"/>
  <c r="A6103" i="20" s="1"/>
  <c r="A6104" i="20" s="1"/>
  <c r="A6105" i="20" s="1"/>
  <c r="A6106" i="20" s="1"/>
  <c r="A6107" i="20" s="1"/>
  <c r="A6108" i="20" s="1"/>
  <c r="A6109" i="20" s="1"/>
  <c r="A6110" i="20" s="1"/>
  <c r="A6111" i="20" s="1"/>
  <c r="A6112" i="20" s="1"/>
  <c r="A6113" i="20" s="1"/>
  <c r="A6114" i="20" s="1"/>
  <c r="A6115" i="20" s="1"/>
  <c r="A6116" i="20" s="1"/>
  <c r="A6117" i="20" s="1"/>
  <c r="A6118" i="20" s="1"/>
  <c r="A6119" i="20" s="1"/>
  <c r="A6120" i="20" s="1"/>
  <c r="A6121" i="20" s="1"/>
  <c r="A6122" i="20" s="1"/>
  <c r="A6123" i="20" s="1"/>
  <c r="A6124" i="20" s="1"/>
  <c r="A6125" i="20" s="1"/>
  <c r="A6126" i="20" s="1"/>
  <c r="A6127" i="20" s="1"/>
  <c r="A6128" i="20" s="1"/>
  <c r="A6129" i="20" s="1"/>
  <c r="A6130" i="20" s="1"/>
  <c r="A6131" i="20" s="1"/>
  <c r="A6132" i="20" s="1"/>
  <c r="A6133" i="20" s="1"/>
  <c r="A6134" i="20" s="1"/>
  <c r="A6135" i="20" s="1"/>
  <c r="A6136" i="20" s="1"/>
  <c r="A6137" i="20" s="1"/>
  <c r="A6138" i="20" s="1"/>
  <c r="A6139" i="20" s="1"/>
  <c r="A6140" i="20" s="1"/>
  <c r="A6141" i="20" s="1"/>
  <c r="A6142" i="20" s="1"/>
  <c r="A6143" i="20" s="1"/>
  <c r="A6144" i="20" s="1"/>
  <c r="A6145" i="20" s="1"/>
  <c r="A6146" i="20" s="1"/>
  <c r="A6147" i="20" s="1"/>
  <c r="A6148" i="20" s="1"/>
  <c r="A6149" i="20" s="1"/>
  <c r="A6150" i="20" s="1"/>
  <c r="A6151" i="20" s="1"/>
  <c r="A6152" i="20" s="1"/>
  <c r="A6153" i="20" s="1"/>
  <c r="A6154" i="20" s="1"/>
  <c r="A6155" i="20" s="1"/>
  <c r="A6156" i="20" s="1"/>
  <c r="A6157" i="20" s="1"/>
  <c r="A6158" i="20" s="1"/>
  <c r="A6159" i="20" s="1"/>
  <c r="A6160" i="20" s="1"/>
  <c r="A6161" i="20" s="1"/>
  <c r="A6162" i="20" s="1"/>
  <c r="A6163" i="20" s="1"/>
  <c r="A6164" i="20" s="1"/>
  <c r="A6165" i="20" s="1"/>
  <c r="A6166" i="20" s="1"/>
  <c r="A6167" i="20" s="1"/>
  <c r="A6168" i="20" s="1"/>
  <c r="A6169" i="20" s="1"/>
  <c r="A6170" i="20" s="1"/>
  <c r="A6171" i="20" s="1"/>
  <c r="A6172" i="20" s="1"/>
  <c r="A6173" i="20" s="1"/>
  <c r="A6174" i="20" s="1"/>
  <c r="A6175" i="20" s="1"/>
  <c r="A6176" i="20" s="1"/>
  <c r="A6177" i="20" s="1"/>
  <c r="A6178" i="20" s="1"/>
  <c r="A6179" i="20" s="1"/>
  <c r="A6180" i="20" s="1"/>
  <c r="A6181" i="20" s="1"/>
  <c r="A6182" i="20" s="1"/>
  <c r="A6183" i="20" s="1"/>
  <c r="A6184" i="20" s="1"/>
  <c r="A6185" i="20" s="1"/>
  <c r="A6186" i="20" s="1"/>
  <c r="A6187" i="20" s="1"/>
  <c r="A6188" i="20" s="1"/>
  <c r="A6189" i="20" s="1"/>
  <c r="A6190" i="20" s="1"/>
  <c r="A6191" i="20" s="1"/>
  <c r="A6192" i="20" s="1"/>
  <c r="A6193" i="20" s="1"/>
  <c r="A6194" i="20" s="1"/>
  <c r="A6195" i="20" s="1"/>
  <c r="A6196" i="20" s="1"/>
  <c r="A6197" i="20" s="1"/>
  <c r="A6198" i="20" s="1"/>
  <c r="A6199" i="20" s="1"/>
  <c r="A6200" i="20" s="1"/>
  <c r="A6201" i="20" s="1"/>
  <c r="A6202" i="20" s="1"/>
  <c r="A6203" i="20" s="1"/>
  <c r="A6204" i="20" s="1"/>
  <c r="A6205" i="20" s="1"/>
  <c r="A6206" i="20" s="1"/>
  <c r="A6207" i="20" s="1"/>
  <c r="A6208" i="20" s="1"/>
  <c r="A6209" i="20" s="1"/>
  <c r="A6210" i="20" s="1"/>
  <c r="A6211" i="20" s="1"/>
  <c r="A6212" i="20" s="1"/>
  <c r="A6213" i="20" s="1"/>
  <c r="A6214" i="20" s="1"/>
  <c r="A6215" i="20" s="1"/>
  <c r="A6216" i="20" s="1"/>
  <c r="A6217" i="20" s="1"/>
  <c r="A6218" i="20" s="1"/>
  <c r="A6219" i="20" s="1"/>
  <c r="A6220" i="20" s="1"/>
  <c r="A6221" i="20" s="1"/>
  <c r="A6222" i="20" s="1"/>
  <c r="A6223" i="20" s="1"/>
  <c r="A6224" i="20" s="1"/>
  <c r="A6225" i="20" s="1"/>
  <c r="A6226" i="20" s="1"/>
  <c r="A6227" i="20" s="1"/>
  <c r="A6228" i="20" s="1"/>
  <c r="A6229" i="20" s="1"/>
  <c r="A6230" i="20" s="1"/>
  <c r="A6231" i="20" s="1"/>
  <c r="A6232" i="20" s="1"/>
  <c r="A6233" i="20" s="1"/>
  <c r="A6234" i="20" s="1"/>
  <c r="A6235" i="20" s="1"/>
  <c r="A6236" i="20" s="1"/>
  <c r="A6237" i="20" s="1"/>
  <c r="A6238" i="20" s="1"/>
  <c r="A6239" i="20" s="1"/>
  <c r="A6240" i="20" s="1"/>
  <c r="A6241" i="20" s="1"/>
  <c r="A6242" i="20" s="1"/>
  <c r="A6243" i="20" s="1"/>
  <c r="A6244" i="20" s="1"/>
  <c r="A6245" i="20" s="1"/>
  <c r="A6246" i="20" s="1"/>
  <c r="A6247" i="20" s="1"/>
  <c r="A6248" i="20" s="1"/>
  <c r="A6249" i="20" s="1"/>
  <c r="A6250" i="20" s="1"/>
  <c r="A6251" i="20" s="1"/>
  <c r="A6252" i="20" s="1"/>
  <c r="A6253" i="20" s="1"/>
  <c r="A6254" i="20" s="1"/>
  <c r="A6255" i="20" s="1"/>
  <c r="A6256" i="20" s="1"/>
  <c r="A6257" i="20" s="1"/>
  <c r="A6258" i="20" s="1"/>
  <c r="A6259" i="20" s="1"/>
  <c r="A6260" i="20" s="1"/>
  <c r="A6261" i="20" s="1"/>
  <c r="A6262" i="20" s="1"/>
  <c r="A6263" i="20" s="1"/>
  <c r="A6264" i="20" s="1"/>
  <c r="A6265" i="20" s="1"/>
  <c r="A6266" i="20" s="1"/>
  <c r="A6267" i="20" s="1"/>
  <c r="A6268" i="20" s="1"/>
  <c r="A6269" i="20" s="1"/>
  <c r="A6270" i="20" s="1"/>
  <c r="A6271" i="20" s="1"/>
  <c r="A6272" i="20" s="1"/>
  <c r="A6273" i="20" s="1"/>
  <c r="A6274" i="20" s="1"/>
  <c r="A6275" i="20" s="1"/>
  <c r="A6276" i="20" s="1"/>
  <c r="A6277" i="20" s="1"/>
  <c r="A6278" i="20" s="1"/>
  <c r="A6279" i="20" s="1"/>
  <c r="A6280" i="20" s="1"/>
  <c r="A6281" i="20" s="1"/>
  <c r="A6282" i="20" s="1"/>
  <c r="A6283" i="20" s="1"/>
  <c r="A6284" i="20" s="1"/>
  <c r="A6285" i="20" s="1"/>
  <c r="A6286" i="20" s="1"/>
  <c r="A6287" i="20" s="1"/>
  <c r="A6288" i="20" s="1"/>
  <c r="A6289" i="20" s="1"/>
  <c r="A6290" i="20" s="1"/>
  <c r="A6291" i="20" s="1"/>
  <c r="A6292" i="20" s="1"/>
  <c r="A6293" i="20" s="1"/>
  <c r="A6294" i="20" s="1"/>
  <c r="A6295" i="20" s="1"/>
  <c r="A6296" i="20" s="1"/>
  <c r="A6297" i="20" s="1"/>
  <c r="A6298" i="20" s="1"/>
  <c r="A6299" i="20" s="1"/>
  <c r="A6300" i="20" s="1"/>
  <c r="A6301" i="20" s="1"/>
  <c r="A6302" i="20" s="1"/>
  <c r="A6303" i="20" s="1"/>
  <c r="A6304" i="20" s="1"/>
  <c r="A6305" i="20" s="1"/>
  <c r="A6306" i="20" s="1"/>
  <c r="A6307" i="20" s="1"/>
  <c r="A6308" i="20" s="1"/>
  <c r="A6309" i="20" s="1"/>
  <c r="A6310" i="20" s="1"/>
  <c r="A6311" i="20" s="1"/>
  <c r="A6312" i="20" s="1"/>
  <c r="A6313" i="20" s="1"/>
  <c r="A6314" i="20" s="1"/>
  <c r="A6315" i="20" s="1"/>
  <c r="A6316" i="20" s="1"/>
  <c r="A6317" i="20" s="1"/>
  <c r="A6318" i="20" s="1"/>
  <c r="A6319" i="20" s="1"/>
  <c r="A6320" i="20" s="1"/>
  <c r="A6321" i="20" s="1"/>
  <c r="A6322" i="20" s="1"/>
  <c r="A6323" i="20" s="1"/>
  <c r="A6324" i="20" s="1"/>
  <c r="A6325" i="20" s="1"/>
  <c r="A6326" i="20" s="1"/>
  <c r="A6327" i="20" s="1"/>
  <c r="A6328" i="20" s="1"/>
  <c r="A6329" i="20" s="1"/>
  <c r="A6330" i="20" s="1"/>
  <c r="A6331" i="20" s="1"/>
  <c r="A6332" i="20" s="1"/>
  <c r="A6333" i="20" s="1"/>
  <c r="A6334" i="20" s="1"/>
  <c r="A6335" i="20" s="1"/>
  <c r="A6336" i="20" s="1"/>
  <c r="A6337" i="20" s="1"/>
  <c r="A6338" i="20" s="1"/>
  <c r="A6339" i="20" s="1"/>
  <c r="A6340" i="20" s="1"/>
  <c r="A6341" i="20" s="1"/>
  <c r="A6342" i="20" s="1"/>
  <c r="A6343" i="20" s="1"/>
  <c r="A6344" i="20" s="1"/>
  <c r="A6345" i="20" s="1"/>
  <c r="A6346" i="20" s="1"/>
  <c r="A6347" i="20" s="1"/>
  <c r="A6348" i="20" s="1"/>
  <c r="A6349" i="20" s="1"/>
  <c r="A6350" i="20" s="1"/>
  <c r="A6351" i="20" s="1"/>
  <c r="A6352" i="20" s="1"/>
  <c r="A6353" i="20" s="1"/>
  <c r="A6354" i="20" s="1"/>
  <c r="A6355" i="20" s="1"/>
  <c r="A6356" i="20" s="1"/>
  <c r="A6357" i="20" s="1"/>
  <c r="A6358" i="20" s="1"/>
  <c r="A6359" i="20" s="1"/>
  <c r="A6360" i="20" s="1"/>
  <c r="A6361" i="20" s="1"/>
  <c r="A6362" i="20" s="1"/>
  <c r="A6363" i="20" s="1"/>
  <c r="A6364" i="20" s="1"/>
  <c r="A6365" i="20" s="1"/>
  <c r="A6366" i="20" s="1"/>
  <c r="A6367" i="20" s="1"/>
  <c r="A6368" i="20" s="1"/>
  <c r="A6369" i="20" s="1"/>
  <c r="A6370" i="20" s="1"/>
  <c r="A6371" i="20" s="1"/>
  <c r="A6372" i="20" s="1"/>
  <c r="A6373" i="20" s="1"/>
  <c r="A6374" i="20" s="1"/>
  <c r="A6375" i="20" s="1"/>
  <c r="A6376" i="20" s="1"/>
  <c r="A6377" i="20" s="1"/>
  <c r="A6378" i="20" s="1"/>
  <c r="A6379" i="20" s="1"/>
  <c r="A6380" i="20" s="1"/>
  <c r="A6381" i="20" s="1"/>
  <c r="A6382" i="20" s="1"/>
  <c r="A6383" i="20" s="1"/>
  <c r="A6384" i="20" s="1"/>
  <c r="A6385" i="20" s="1"/>
  <c r="A6386" i="20" s="1"/>
  <c r="A6387" i="20" s="1"/>
  <c r="A6388" i="20" s="1"/>
  <c r="A6389" i="20" s="1"/>
  <c r="A6390" i="20" s="1"/>
  <c r="A6391" i="20" s="1"/>
  <c r="A6392" i="20" s="1"/>
  <c r="A6393" i="20" s="1"/>
  <c r="A6394" i="20" s="1"/>
  <c r="A6395" i="20" s="1"/>
  <c r="A6396" i="20" s="1"/>
  <c r="A6397" i="20" s="1"/>
  <c r="A6398" i="20" s="1"/>
  <c r="A6399" i="20" s="1"/>
  <c r="A6400" i="20" s="1"/>
  <c r="A6401" i="20" s="1"/>
  <c r="A6402" i="20" s="1"/>
  <c r="A6403" i="20" s="1"/>
  <c r="A6404" i="20" s="1"/>
  <c r="A6405" i="20" s="1"/>
  <c r="A6406" i="20" s="1"/>
  <c r="A6407" i="20" s="1"/>
  <c r="A6408" i="20" s="1"/>
  <c r="A6409" i="20" s="1"/>
  <c r="A6410" i="20" s="1"/>
  <c r="A6411" i="20" s="1"/>
  <c r="A6412" i="20" s="1"/>
  <c r="A6413" i="20" s="1"/>
  <c r="A6414" i="20" s="1"/>
  <c r="A6415" i="20" s="1"/>
  <c r="A6416" i="20" s="1"/>
  <c r="A6417" i="20" s="1"/>
  <c r="A6418" i="20" s="1"/>
  <c r="A6419" i="20" s="1"/>
  <c r="A6420" i="20" s="1"/>
  <c r="A6421" i="20" s="1"/>
  <c r="A6422" i="20" s="1"/>
  <c r="A6423" i="20" s="1"/>
  <c r="A6424" i="20" s="1"/>
  <c r="A6425" i="20" s="1"/>
  <c r="A6426" i="20" s="1"/>
  <c r="A6427" i="20" s="1"/>
  <c r="A6428" i="20" s="1"/>
  <c r="A6429" i="20" s="1"/>
  <c r="A6430" i="20" s="1"/>
  <c r="A6431" i="20" s="1"/>
  <c r="A6432" i="20" s="1"/>
  <c r="A6433" i="20" s="1"/>
  <c r="A6434" i="20" s="1"/>
  <c r="A6435" i="20" s="1"/>
  <c r="A6436" i="20" s="1"/>
  <c r="A6437" i="20" s="1"/>
  <c r="A6438" i="20" s="1"/>
  <c r="A6439" i="20" s="1"/>
  <c r="A6440" i="20" s="1"/>
  <c r="A6441" i="20" s="1"/>
  <c r="A6442" i="20" s="1"/>
  <c r="A6443" i="20" s="1"/>
  <c r="A6444" i="20" s="1"/>
  <c r="A6445" i="20" s="1"/>
  <c r="A6446" i="20" s="1"/>
  <c r="A6447" i="20" s="1"/>
  <c r="A6448" i="20" s="1"/>
  <c r="A6449" i="20" s="1"/>
  <c r="A6450" i="20" s="1"/>
  <c r="A6451" i="20" s="1"/>
  <c r="A6452" i="20" s="1"/>
  <c r="A6453" i="20" s="1"/>
  <c r="A6454" i="20" s="1"/>
  <c r="A6455" i="20" s="1"/>
  <c r="A6456" i="20" s="1"/>
  <c r="A6457" i="20" s="1"/>
  <c r="A6458" i="20" s="1"/>
  <c r="A6459" i="20" s="1"/>
  <c r="A6460" i="20" s="1"/>
  <c r="A6461" i="20" s="1"/>
  <c r="A6462" i="20" s="1"/>
  <c r="A6463" i="20" s="1"/>
  <c r="A6464" i="20" s="1"/>
  <c r="A6465" i="20" s="1"/>
  <c r="A6466" i="20" s="1"/>
  <c r="A6467" i="20" s="1"/>
  <c r="A6468" i="20" s="1"/>
  <c r="A6469" i="20" s="1"/>
  <c r="A6470" i="20" s="1"/>
  <c r="A6471" i="20" s="1"/>
  <c r="A6472" i="20" s="1"/>
  <c r="A6473" i="20" s="1"/>
  <c r="A6474" i="20" s="1"/>
  <c r="A6475" i="20" s="1"/>
  <c r="A6476" i="20" s="1"/>
  <c r="A6477" i="20" s="1"/>
  <c r="A6478" i="20" s="1"/>
  <c r="A6479" i="20" s="1"/>
  <c r="A6480" i="20" s="1"/>
  <c r="A6481" i="20" s="1"/>
  <c r="A6482" i="20" s="1"/>
  <c r="A6483" i="20" s="1"/>
  <c r="A6484" i="20" s="1"/>
  <c r="A6485" i="20" s="1"/>
  <c r="A6486" i="20" s="1"/>
  <c r="A6487" i="20" s="1"/>
  <c r="A6488" i="20" s="1"/>
  <c r="A6489" i="20" s="1"/>
  <c r="A6490" i="20" s="1"/>
  <c r="A6491" i="20" s="1"/>
  <c r="A6492" i="20" s="1"/>
  <c r="A6493" i="20" s="1"/>
  <c r="A6494" i="20" s="1"/>
  <c r="A6495" i="20" s="1"/>
  <c r="A6496" i="20" s="1"/>
  <c r="A6497" i="20" s="1"/>
  <c r="A6498" i="20" s="1"/>
  <c r="A6499" i="20" s="1"/>
  <c r="A6500" i="20" s="1"/>
  <c r="A6501" i="20" s="1"/>
  <c r="A6502" i="20" s="1"/>
  <c r="A6503" i="20" s="1"/>
  <c r="A6504" i="20" s="1"/>
  <c r="A6505" i="20" s="1"/>
  <c r="A6506" i="20" s="1"/>
  <c r="A6507" i="20" s="1"/>
  <c r="A6508" i="20" s="1"/>
  <c r="A6509" i="20" s="1"/>
  <c r="A6510" i="20" s="1"/>
  <c r="A6511" i="20" s="1"/>
  <c r="A6512" i="20" s="1"/>
  <c r="A6513" i="20" s="1"/>
  <c r="A6514" i="20" s="1"/>
  <c r="A6515" i="20" s="1"/>
  <c r="A6516" i="20" s="1"/>
  <c r="A6517" i="20" s="1"/>
  <c r="A6518" i="20" s="1"/>
  <c r="A6519" i="20" s="1"/>
  <c r="A6520" i="20" s="1"/>
  <c r="A6521" i="20" s="1"/>
  <c r="A6522" i="20" s="1"/>
  <c r="A6523" i="20" s="1"/>
  <c r="A6524" i="20" s="1"/>
  <c r="A6525" i="20" s="1"/>
  <c r="A6526" i="20" s="1"/>
  <c r="A6527" i="20" s="1"/>
  <c r="A6528" i="20" s="1"/>
  <c r="A6529" i="20" s="1"/>
  <c r="A6530" i="20" s="1"/>
  <c r="A6531" i="20" s="1"/>
  <c r="A6532" i="20" s="1"/>
  <c r="A6533" i="20" s="1"/>
  <c r="A6534" i="20" s="1"/>
  <c r="A6535" i="20" s="1"/>
  <c r="A6536" i="20" s="1"/>
  <c r="A6537" i="20" s="1"/>
  <c r="A6538" i="20" s="1"/>
  <c r="A6539" i="20" s="1"/>
  <c r="A6540" i="20" s="1"/>
  <c r="A6541" i="20" s="1"/>
  <c r="A6542" i="20" s="1"/>
  <c r="A6543" i="20" s="1"/>
  <c r="A6544" i="20" s="1"/>
  <c r="A6545" i="20" s="1"/>
  <c r="A6546" i="20" s="1"/>
  <c r="A6547" i="20" s="1"/>
  <c r="A6548" i="20" s="1"/>
  <c r="A6549" i="20" s="1"/>
  <c r="A6550" i="20" s="1"/>
  <c r="A6551" i="20" s="1"/>
  <c r="A6552" i="20" s="1"/>
  <c r="A6553" i="20" s="1"/>
  <c r="A6554" i="20" s="1"/>
  <c r="A6555" i="20" s="1"/>
  <c r="A6556" i="20" s="1"/>
  <c r="A6557" i="20" s="1"/>
  <c r="A6558" i="20" s="1"/>
  <c r="A6559" i="20" s="1"/>
  <c r="A6560" i="20" s="1"/>
  <c r="A6561" i="20" s="1"/>
  <c r="A6562" i="20" s="1"/>
  <c r="A6563" i="20" s="1"/>
  <c r="A6564" i="20" s="1"/>
  <c r="A6565" i="20" s="1"/>
  <c r="A6566" i="20" s="1"/>
  <c r="A6567" i="20" s="1"/>
  <c r="A6568" i="20" s="1"/>
  <c r="A6569" i="20" s="1"/>
  <c r="A6570" i="20" s="1"/>
  <c r="A6571" i="20" s="1"/>
  <c r="A6572" i="20" s="1"/>
  <c r="A6573" i="20" s="1"/>
  <c r="A6574" i="20" s="1"/>
  <c r="A6575" i="20" s="1"/>
  <c r="A6576" i="20" s="1"/>
  <c r="A6577" i="20" s="1"/>
  <c r="A6578" i="20" s="1"/>
  <c r="A6579" i="20" s="1"/>
  <c r="A6580" i="20" s="1"/>
  <c r="A6581" i="20" s="1"/>
  <c r="A6582" i="20" s="1"/>
  <c r="A6583" i="20" s="1"/>
  <c r="A6584" i="20" s="1"/>
  <c r="A6585" i="20" s="1"/>
  <c r="A6586" i="20" s="1"/>
  <c r="A6587" i="20" s="1"/>
  <c r="A6588" i="20" s="1"/>
  <c r="A6589" i="20" s="1"/>
  <c r="A6590" i="20" s="1"/>
  <c r="A6591" i="20" s="1"/>
  <c r="A6592" i="20" s="1"/>
  <c r="A6593" i="20" s="1"/>
  <c r="A6594" i="20" s="1"/>
  <c r="A6595" i="20" s="1"/>
  <c r="A6596" i="20" s="1"/>
  <c r="A6597" i="20" s="1"/>
  <c r="A6598" i="20" s="1"/>
  <c r="A6599" i="20" s="1"/>
  <c r="A6600" i="20" s="1"/>
  <c r="A6601" i="20" s="1"/>
  <c r="A6602" i="20" s="1"/>
  <c r="A6603" i="20" s="1"/>
  <c r="A6604" i="20" s="1"/>
  <c r="A6605" i="20" s="1"/>
  <c r="A6606" i="20" s="1"/>
  <c r="A6607" i="20" s="1"/>
  <c r="A6608" i="20" s="1"/>
  <c r="A6609" i="20" s="1"/>
  <c r="A6610" i="20" s="1"/>
  <c r="A6611" i="20" s="1"/>
  <c r="A6612" i="20" s="1"/>
  <c r="A6613" i="20" s="1"/>
  <c r="A6614" i="20" s="1"/>
  <c r="A6615" i="20" s="1"/>
  <c r="A6616" i="20" s="1"/>
  <c r="A6617" i="20" s="1"/>
  <c r="A6618" i="20" s="1"/>
  <c r="A6619" i="20" s="1"/>
  <c r="A6620" i="20" s="1"/>
  <c r="A6621" i="20" s="1"/>
  <c r="A6622" i="20" s="1"/>
  <c r="A6623" i="20" s="1"/>
  <c r="A6624" i="20" s="1"/>
  <c r="A6625" i="20" s="1"/>
  <c r="A6626" i="20" s="1"/>
  <c r="A6627" i="20" s="1"/>
  <c r="A6628" i="20" s="1"/>
  <c r="A6629" i="20" s="1"/>
  <c r="A6630" i="20" s="1"/>
  <c r="A6631" i="20" s="1"/>
  <c r="A6632" i="20" s="1"/>
  <c r="A6633" i="20" s="1"/>
  <c r="A6634" i="20" s="1"/>
  <c r="A6635" i="20" s="1"/>
  <c r="A6636" i="20" s="1"/>
  <c r="A6637" i="20" s="1"/>
  <c r="A6638" i="20" s="1"/>
  <c r="A6639" i="20" s="1"/>
  <c r="A6640" i="20" s="1"/>
  <c r="A6641" i="20" s="1"/>
  <c r="A6642" i="20" s="1"/>
  <c r="A6643" i="20" s="1"/>
  <c r="A6644" i="20" s="1"/>
  <c r="A6645" i="20" s="1"/>
  <c r="A6646" i="20" s="1"/>
  <c r="A6647" i="20" s="1"/>
  <c r="A6648" i="20" s="1"/>
  <c r="A6649" i="20" s="1"/>
  <c r="A6650" i="20" s="1"/>
  <c r="A6651" i="20" s="1"/>
  <c r="A6652" i="20" s="1"/>
  <c r="A6653" i="20" s="1"/>
  <c r="A6654" i="20" s="1"/>
  <c r="A6655" i="20" s="1"/>
  <c r="A6656" i="20" s="1"/>
  <c r="A6657" i="20" s="1"/>
  <c r="A6658" i="20" s="1"/>
  <c r="A6659" i="20" s="1"/>
  <c r="A6660" i="20" s="1"/>
  <c r="A6661" i="20" s="1"/>
  <c r="A6662" i="20" s="1"/>
  <c r="A6663" i="20" s="1"/>
  <c r="A6664" i="20" s="1"/>
  <c r="A6665" i="20" s="1"/>
  <c r="A6666" i="20" s="1"/>
  <c r="A6667" i="20" s="1"/>
  <c r="A6668" i="20" s="1"/>
  <c r="A6669" i="20" s="1"/>
  <c r="A6670" i="20" s="1"/>
  <c r="A6671" i="20" s="1"/>
  <c r="A6672" i="20" s="1"/>
  <c r="A6673" i="20" s="1"/>
  <c r="A6674" i="20" s="1"/>
  <c r="A6675" i="20" s="1"/>
  <c r="A6676" i="20" s="1"/>
  <c r="A6677" i="20" s="1"/>
  <c r="A6678" i="20" s="1"/>
  <c r="A6679" i="20" s="1"/>
  <c r="A6680" i="20" s="1"/>
  <c r="A6681" i="20" s="1"/>
  <c r="A6682" i="20" s="1"/>
  <c r="A6683" i="20" s="1"/>
  <c r="A6684" i="20" s="1"/>
  <c r="A6685" i="20" s="1"/>
  <c r="A6686" i="20" s="1"/>
  <c r="A6687" i="20" s="1"/>
  <c r="A6688" i="20" s="1"/>
  <c r="A6689" i="20" s="1"/>
  <c r="A6690" i="20" s="1"/>
  <c r="A6691" i="20" s="1"/>
  <c r="A6692" i="20" s="1"/>
  <c r="A6693" i="20" s="1"/>
  <c r="A6694" i="20" s="1"/>
  <c r="A6695" i="20" s="1"/>
  <c r="A6696" i="20" s="1"/>
  <c r="A6697" i="20" s="1"/>
  <c r="A6698" i="20" s="1"/>
  <c r="A6699" i="20" s="1"/>
  <c r="A6700" i="20" s="1"/>
  <c r="A6701" i="20" s="1"/>
  <c r="A6702" i="20" s="1"/>
  <c r="A6703" i="20" s="1"/>
  <c r="A6704" i="20" s="1"/>
  <c r="A6705" i="20" s="1"/>
  <c r="A6706" i="20" s="1"/>
  <c r="A6707" i="20" s="1"/>
  <c r="A6708" i="20" s="1"/>
  <c r="A6709" i="20" s="1"/>
  <c r="A6710" i="20" s="1"/>
  <c r="A6711" i="20" s="1"/>
  <c r="A6712" i="20" s="1"/>
  <c r="A6713" i="20" s="1"/>
  <c r="A6714" i="20" s="1"/>
  <c r="A6715" i="20" s="1"/>
  <c r="A6716" i="20" s="1"/>
  <c r="A6717" i="20" s="1"/>
  <c r="A6718" i="20" s="1"/>
  <c r="A6719" i="20" s="1"/>
  <c r="A6720" i="20" s="1"/>
  <c r="A6721" i="20" s="1"/>
  <c r="A6722" i="20" s="1"/>
  <c r="A6723" i="20" s="1"/>
  <c r="A6724" i="20" s="1"/>
  <c r="A6725" i="20" s="1"/>
  <c r="A6726" i="20" s="1"/>
  <c r="A6727" i="20" s="1"/>
  <c r="A6728" i="20" s="1"/>
  <c r="A6729" i="20" s="1"/>
  <c r="A6730" i="20" s="1"/>
  <c r="A6731" i="20" s="1"/>
  <c r="A6732" i="20" s="1"/>
  <c r="A6733" i="20" s="1"/>
  <c r="A6734" i="20" s="1"/>
  <c r="A6735" i="20" s="1"/>
  <c r="A6736" i="20" s="1"/>
  <c r="A6737" i="20" s="1"/>
  <c r="A6738" i="20" s="1"/>
  <c r="A6739" i="20" s="1"/>
  <c r="A6740" i="20" s="1"/>
  <c r="A6741" i="20" s="1"/>
  <c r="A6742" i="20" s="1"/>
  <c r="A6743" i="20" s="1"/>
  <c r="A6744" i="20" s="1"/>
  <c r="A6745" i="20" s="1"/>
  <c r="A6746" i="20" s="1"/>
  <c r="A6747" i="20" s="1"/>
  <c r="A6748" i="20" s="1"/>
  <c r="A6749" i="20" s="1"/>
  <c r="A6750" i="20" s="1"/>
  <c r="A6751" i="20" s="1"/>
  <c r="A6752" i="20" s="1"/>
  <c r="A6753" i="20" s="1"/>
  <c r="A6754" i="20" s="1"/>
  <c r="A6755" i="20" s="1"/>
  <c r="A6756" i="20" s="1"/>
  <c r="A6757" i="20" s="1"/>
  <c r="A6758" i="20" s="1"/>
  <c r="A6759" i="20" s="1"/>
  <c r="A6760" i="20" s="1"/>
  <c r="A6761" i="20" s="1"/>
  <c r="A6762" i="20" s="1"/>
  <c r="A6763" i="20" s="1"/>
  <c r="A6764" i="20" s="1"/>
  <c r="A6765" i="20" s="1"/>
  <c r="A6766" i="20" s="1"/>
  <c r="A6767" i="20" s="1"/>
  <c r="A6768" i="20" s="1"/>
  <c r="A6769" i="20" s="1"/>
  <c r="A6770" i="20" s="1"/>
  <c r="A6771" i="20" s="1"/>
  <c r="A6772" i="20" s="1"/>
  <c r="A6773" i="20" s="1"/>
  <c r="A6774" i="20" s="1"/>
  <c r="A6775" i="20" s="1"/>
  <c r="A6776" i="20" s="1"/>
  <c r="A6777" i="20" s="1"/>
  <c r="A6778" i="20" s="1"/>
  <c r="A6779" i="20" s="1"/>
  <c r="A6780" i="20" s="1"/>
  <c r="A6781" i="20" s="1"/>
  <c r="A6782" i="20" s="1"/>
  <c r="A6783" i="20" s="1"/>
  <c r="A6784" i="20" s="1"/>
  <c r="A6785" i="20" s="1"/>
  <c r="A6786" i="20" s="1"/>
  <c r="A6787" i="20" s="1"/>
  <c r="A6788" i="20" s="1"/>
  <c r="A6789" i="20" s="1"/>
  <c r="A6790" i="20" s="1"/>
  <c r="A6791" i="20" s="1"/>
  <c r="A6792" i="20" s="1"/>
  <c r="A6793" i="20" s="1"/>
  <c r="A6794" i="20" s="1"/>
  <c r="A6795" i="20" s="1"/>
  <c r="A6796" i="20" s="1"/>
  <c r="A6797" i="20" s="1"/>
  <c r="A6798" i="20" s="1"/>
  <c r="A6799" i="20" s="1"/>
  <c r="A6800" i="20" s="1"/>
  <c r="A6801" i="20" s="1"/>
  <c r="A6802" i="20" s="1"/>
  <c r="A6803" i="20" s="1"/>
  <c r="A6804" i="20" s="1"/>
  <c r="A6805" i="20" s="1"/>
  <c r="A6806" i="20" s="1"/>
  <c r="A6807" i="20" s="1"/>
  <c r="A6808" i="20" s="1"/>
  <c r="A6809" i="20" s="1"/>
  <c r="A6810" i="20" s="1"/>
  <c r="A6811" i="20" s="1"/>
  <c r="A6812" i="20" s="1"/>
  <c r="A6813" i="20" s="1"/>
  <c r="A6814" i="20" s="1"/>
  <c r="A6815" i="20" s="1"/>
  <c r="A6816" i="20" s="1"/>
  <c r="A6817" i="20" s="1"/>
  <c r="A6818" i="20" s="1"/>
  <c r="A6819" i="20" s="1"/>
  <c r="A6820" i="20" s="1"/>
  <c r="A6821" i="20" s="1"/>
  <c r="A6822" i="20" s="1"/>
  <c r="A6823" i="20" s="1"/>
  <c r="A6824" i="20" s="1"/>
  <c r="A6825" i="20" s="1"/>
  <c r="A6826" i="20" s="1"/>
  <c r="A6827" i="20" s="1"/>
  <c r="A6828" i="20" s="1"/>
  <c r="A6829" i="20" s="1"/>
  <c r="A6830" i="20" s="1"/>
  <c r="A6831" i="20" s="1"/>
  <c r="A6832" i="20" s="1"/>
  <c r="A6833" i="20" s="1"/>
  <c r="A6834" i="20" s="1"/>
  <c r="A6835" i="20" s="1"/>
  <c r="A6836" i="20" s="1"/>
  <c r="A6837" i="20" s="1"/>
  <c r="A6838" i="20" s="1"/>
  <c r="A6839" i="20" s="1"/>
  <c r="A6840" i="20" s="1"/>
  <c r="A6841" i="20" s="1"/>
  <c r="A6842" i="20" s="1"/>
  <c r="A6843" i="20" s="1"/>
  <c r="A6844" i="20" s="1"/>
  <c r="A6845" i="20" s="1"/>
  <c r="A6846" i="20" s="1"/>
  <c r="A6847" i="20" s="1"/>
  <c r="A6848" i="20" s="1"/>
  <c r="A6849" i="20" s="1"/>
  <c r="A6850" i="20" s="1"/>
  <c r="A6851" i="20" s="1"/>
  <c r="A6852" i="20" s="1"/>
  <c r="A6853" i="20" s="1"/>
  <c r="A6854" i="20" s="1"/>
  <c r="A6855" i="20" s="1"/>
  <c r="A6856" i="20" s="1"/>
  <c r="A6857" i="20" s="1"/>
  <c r="A6858" i="20" s="1"/>
  <c r="A6859" i="20" s="1"/>
  <c r="A6860" i="20" s="1"/>
  <c r="A6861" i="20" s="1"/>
  <c r="A6862" i="20" s="1"/>
  <c r="A6863" i="20" s="1"/>
  <c r="A6864" i="20" s="1"/>
  <c r="A6865" i="20" s="1"/>
  <c r="A6866" i="20" s="1"/>
  <c r="A6867" i="20" s="1"/>
  <c r="A6868" i="20" s="1"/>
  <c r="A6869" i="20" s="1"/>
  <c r="A6870" i="20" s="1"/>
  <c r="A6871" i="20" s="1"/>
  <c r="A6872" i="20" s="1"/>
  <c r="A6873" i="20" s="1"/>
  <c r="A6874" i="20" s="1"/>
  <c r="A6875" i="20" s="1"/>
  <c r="A6876" i="20" s="1"/>
  <c r="A6877" i="20" s="1"/>
  <c r="A6878" i="20" s="1"/>
  <c r="A6879" i="20" s="1"/>
  <c r="A6880" i="20" s="1"/>
  <c r="A6881" i="20" s="1"/>
  <c r="A6882" i="20" s="1"/>
  <c r="A6883" i="20" s="1"/>
  <c r="A6884" i="20" s="1"/>
  <c r="A6885" i="20" s="1"/>
  <c r="A6886" i="20" s="1"/>
  <c r="A6887" i="20" s="1"/>
  <c r="A6888" i="20" s="1"/>
  <c r="A6889" i="20" s="1"/>
  <c r="A6890" i="20" s="1"/>
  <c r="A6891" i="20" s="1"/>
  <c r="A6892" i="20" s="1"/>
  <c r="A6893" i="20" s="1"/>
  <c r="A6894" i="20" s="1"/>
  <c r="A6895" i="20" s="1"/>
  <c r="A6896" i="20" s="1"/>
  <c r="A6897" i="20" s="1"/>
  <c r="A6898" i="20" s="1"/>
  <c r="A6899" i="20" s="1"/>
  <c r="A6900" i="20" s="1"/>
  <c r="A6901" i="20" s="1"/>
  <c r="A6902" i="20" s="1"/>
  <c r="A6903" i="20" s="1"/>
  <c r="A6904" i="20" s="1"/>
  <c r="A6905" i="20" s="1"/>
  <c r="A6906" i="20" s="1"/>
  <c r="A6907" i="20" s="1"/>
  <c r="A6908" i="20" s="1"/>
  <c r="A6909" i="20" s="1"/>
  <c r="A6910" i="20" s="1"/>
  <c r="A6911" i="20" s="1"/>
  <c r="A6912" i="20" s="1"/>
  <c r="A6913" i="20" s="1"/>
  <c r="A6914" i="20" s="1"/>
  <c r="A6915" i="20" s="1"/>
  <c r="A6916" i="20" s="1"/>
  <c r="A6917" i="20" s="1"/>
  <c r="A6918" i="20" s="1"/>
  <c r="A6919" i="20" s="1"/>
  <c r="A6920" i="20" s="1"/>
  <c r="A6921" i="20" s="1"/>
  <c r="A6922" i="20" s="1"/>
  <c r="A6923" i="20" s="1"/>
  <c r="A6924" i="20" s="1"/>
  <c r="A6925" i="20" s="1"/>
  <c r="A6926" i="20" s="1"/>
  <c r="A6927" i="20" s="1"/>
  <c r="A6928" i="20" s="1"/>
  <c r="A6929" i="20" s="1"/>
  <c r="A6930" i="20" s="1"/>
  <c r="A6931" i="20" s="1"/>
  <c r="A6932" i="20" s="1"/>
  <c r="A6933" i="20" s="1"/>
  <c r="A6934" i="20" s="1"/>
  <c r="A6935" i="20" s="1"/>
  <c r="A6936" i="20" s="1"/>
  <c r="A6937" i="20" s="1"/>
  <c r="A6938" i="20" s="1"/>
  <c r="A6939" i="20" s="1"/>
  <c r="A6940" i="20" s="1"/>
  <c r="A6941" i="20" s="1"/>
  <c r="A6942" i="20" s="1"/>
  <c r="A6943" i="20" s="1"/>
  <c r="A6944" i="20" s="1"/>
  <c r="A6945" i="20" s="1"/>
  <c r="A6946" i="20" s="1"/>
  <c r="A6947" i="20" s="1"/>
  <c r="A6948" i="20" s="1"/>
  <c r="A6949" i="20" s="1"/>
  <c r="A6950" i="20" s="1"/>
  <c r="A6951" i="20" s="1"/>
  <c r="A6952" i="20" s="1"/>
  <c r="A6953" i="20" s="1"/>
  <c r="A6954" i="20" s="1"/>
  <c r="A6955" i="20" s="1"/>
  <c r="A6956" i="20" s="1"/>
  <c r="A6957" i="20" s="1"/>
  <c r="A6958" i="20" s="1"/>
  <c r="A6959" i="20" s="1"/>
  <c r="A6960" i="20" s="1"/>
  <c r="A6961" i="20" s="1"/>
  <c r="A6962" i="20" s="1"/>
  <c r="A6963" i="20" s="1"/>
  <c r="A6964" i="20" s="1"/>
  <c r="A6965" i="20" s="1"/>
  <c r="A6966" i="20" s="1"/>
  <c r="A6967" i="20" s="1"/>
  <c r="A6968" i="20" s="1"/>
  <c r="A6969" i="20" s="1"/>
  <c r="A6970" i="20" s="1"/>
  <c r="A6971" i="20" s="1"/>
  <c r="A6972" i="20" s="1"/>
  <c r="A6973" i="20" s="1"/>
  <c r="A6974" i="20" s="1"/>
  <c r="A6975" i="20" s="1"/>
  <c r="A6976" i="20" s="1"/>
  <c r="A6977" i="20" s="1"/>
  <c r="A6978" i="20" s="1"/>
  <c r="A6979" i="20" s="1"/>
  <c r="A6980" i="20" s="1"/>
  <c r="A6981" i="20" s="1"/>
  <c r="A6982" i="20" s="1"/>
  <c r="A6983" i="20" s="1"/>
  <c r="A6984" i="20" s="1"/>
  <c r="A6985" i="20" s="1"/>
  <c r="A6986" i="20" s="1"/>
  <c r="A6987" i="20" s="1"/>
  <c r="A6988" i="20" s="1"/>
  <c r="A6989" i="20" s="1"/>
  <c r="A6990" i="20" s="1"/>
  <c r="A6991" i="20" s="1"/>
  <c r="A6992" i="20" s="1"/>
  <c r="A6993" i="20" s="1"/>
  <c r="A6994" i="20" s="1"/>
  <c r="A6995" i="20" s="1"/>
  <c r="A6996" i="20" s="1"/>
  <c r="A6997" i="20" s="1"/>
  <c r="A6998" i="20" s="1"/>
  <c r="A6999" i="20" s="1"/>
  <c r="A7000" i="20" s="1"/>
  <c r="A7001" i="20" s="1"/>
  <c r="A7002" i="20" s="1"/>
  <c r="A7003" i="20" s="1"/>
  <c r="A7004" i="20" s="1"/>
  <c r="A7005" i="20" s="1"/>
  <c r="A7006" i="20" s="1"/>
  <c r="A7007" i="20" s="1"/>
  <c r="A7008" i="20" s="1"/>
  <c r="A7009" i="20" s="1"/>
  <c r="A7010" i="20" s="1"/>
  <c r="A7011" i="20" s="1"/>
  <c r="A7012" i="20" s="1"/>
  <c r="A7013" i="20" s="1"/>
  <c r="A7014" i="20" s="1"/>
  <c r="A7015" i="20" s="1"/>
  <c r="A7016" i="20" s="1"/>
  <c r="A7017" i="20" s="1"/>
  <c r="A7018" i="20" s="1"/>
  <c r="A7019" i="20" s="1"/>
  <c r="A7020" i="20" s="1"/>
  <c r="A7021" i="20" s="1"/>
  <c r="A7022" i="20" s="1"/>
  <c r="A7023" i="20" s="1"/>
  <c r="A7024" i="20" s="1"/>
  <c r="A7025" i="20" s="1"/>
  <c r="A7026" i="20" s="1"/>
  <c r="A7027" i="20" s="1"/>
  <c r="A7028" i="20" s="1"/>
  <c r="A7029" i="20" s="1"/>
  <c r="A7030" i="20" s="1"/>
  <c r="A7031" i="20" s="1"/>
  <c r="A7032" i="20" s="1"/>
  <c r="A7033" i="20" s="1"/>
  <c r="A7034" i="20" s="1"/>
  <c r="A7035" i="20" s="1"/>
  <c r="A7036" i="20" s="1"/>
  <c r="A7037" i="20" s="1"/>
  <c r="A7038" i="20" s="1"/>
  <c r="A7039" i="20" s="1"/>
  <c r="A7040" i="20" s="1"/>
  <c r="A7041" i="20" s="1"/>
  <c r="A7042" i="20" s="1"/>
  <c r="A7043" i="20" s="1"/>
  <c r="A7044" i="20" s="1"/>
  <c r="A7045" i="20" s="1"/>
  <c r="A7046" i="20" s="1"/>
  <c r="A7047" i="20" s="1"/>
  <c r="A7048" i="20" s="1"/>
  <c r="A7049" i="20" s="1"/>
  <c r="A7050" i="20" s="1"/>
  <c r="A7051" i="20" s="1"/>
  <c r="A7052" i="20" s="1"/>
  <c r="A7053" i="20" s="1"/>
  <c r="A7054" i="20" s="1"/>
  <c r="A7055" i="20" s="1"/>
  <c r="A7056" i="20" s="1"/>
  <c r="A7057" i="20" s="1"/>
  <c r="A7058" i="20" s="1"/>
  <c r="A7059" i="20" s="1"/>
  <c r="A7060" i="20" s="1"/>
  <c r="A7061" i="20" s="1"/>
  <c r="A7062" i="20" s="1"/>
  <c r="A7063" i="20" s="1"/>
  <c r="A7064" i="20" s="1"/>
  <c r="A7065" i="20" s="1"/>
  <c r="A7066" i="20" s="1"/>
  <c r="A7067" i="20" s="1"/>
  <c r="A7068" i="20" s="1"/>
  <c r="A7069" i="20" s="1"/>
  <c r="A7070" i="20" s="1"/>
  <c r="A7071" i="20" s="1"/>
  <c r="A7072" i="20" s="1"/>
  <c r="A7073" i="20" s="1"/>
  <c r="A7074" i="20" s="1"/>
  <c r="A7075" i="20" s="1"/>
  <c r="A7076" i="20" s="1"/>
  <c r="A7077" i="20" s="1"/>
  <c r="A7078" i="20" s="1"/>
  <c r="A7079" i="20" s="1"/>
  <c r="A7080" i="20" s="1"/>
  <c r="A7081" i="20" s="1"/>
  <c r="A7082" i="20" s="1"/>
  <c r="A7083" i="20" s="1"/>
  <c r="A7084" i="20" s="1"/>
  <c r="A7085" i="20" s="1"/>
  <c r="A7086" i="20" s="1"/>
  <c r="A7087" i="20" s="1"/>
  <c r="A7088" i="20" s="1"/>
  <c r="A7089" i="20" s="1"/>
  <c r="A7090" i="20" s="1"/>
  <c r="A7091" i="20" s="1"/>
  <c r="A7092" i="20" s="1"/>
  <c r="A7093" i="20" s="1"/>
  <c r="A7094" i="20" s="1"/>
  <c r="A7095" i="20" s="1"/>
  <c r="A7096" i="20" s="1"/>
  <c r="A7097" i="20" s="1"/>
  <c r="A7098" i="20" s="1"/>
  <c r="A7099" i="20" s="1"/>
  <c r="A7100" i="20" s="1"/>
  <c r="A7101" i="20" s="1"/>
  <c r="A7102" i="20" s="1"/>
  <c r="A7103" i="20" s="1"/>
  <c r="A7104" i="20" s="1"/>
  <c r="A7105" i="20" s="1"/>
  <c r="A7106" i="20" s="1"/>
  <c r="A7107" i="20" s="1"/>
  <c r="A7108" i="20" s="1"/>
  <c r="A7109" i="20" s="1"/>
  <c r="A7110" i="20" s="1"/>
  <c r="A7111" i="20" s="1"/>
  <c r="A7112" i="20" s="1"/>
  <c r="A7113" i="20" s="1"/>
  <c r="A7114" i="20" s="1"/>
  <c r="A7115" i="20" s="1"/>
  <c r="A7116" i="20" s="1"/>
  <c r="A7117" i="20" s="1"/>
  <c r="A7118" i="20" s="1"/>
  <c r="A7119" i="20" s="1"/>
  <c r="A7120" i="20" s="1"/>
  <c r="A7121" i="20" s="1"/>
  <c r="A7122" i="20" s="1"/>
  <c r="A7123" i="20" s="1"/>
  <c r="A7124" i="20" s="1"/>
  <c r="A7125" i="20" s="1"/>
  <c r="A7126" i="20" s="1"/>
  <c r="A7127" i="20" s="1"/>
  <c r="A7128" i="20" s="1"/>
  <c r="A7129" i="20" s="1"/>
  <c r="A7130" i="20" s="1"/>
  <c r="A7131" i="20" s="1"/>
  <c r="A7132" i="20" s="1"/>
  <c r="A7133" i="20" s="1"/>
  <c r="A7134" i="20" s="1"/>
  <c r="A7135" i="20" s="1"/>
  <c r="A7136" i="20" s="1"/>
  <c r="A7137" i="20" s="1"/>
  <c r="A7138" i="20" s="1"/>
  <c r="A7139" i="20" s="1"/>
  <c r="A7140" i="20" s="1"/>
  <c r="A7141" i="20" s="1"/>
  <c r="A7142" i="20" s="1"/>
  <c r="A7143" i="20" s="1"/>
  <c r="A7144" i="20" s="1"/>
  <c r="A7145" i="20" s="1"/>
  <c r="A7146" i="20" s="1"/>
  <c r="A7147" i="20" s="1"/>
  <c r="A7148" i="20" s="1"/>
  <c r="A7149" i="20" s="1"/>
  <c r="A7150" i="20" s="1"/>
  <c r="A7151" i="20" s="1"/>
  <c r="A7152" i="20" s="1"/>
  <c r="A7153" i="20" s="1"/>
  <c r="A7154" i="20" s="1"/>
  <c r="A7155" i="20" s="1"/>
  <c r="A7156" i="20" s="1"/>
  <c r="A7157" i="20" s="1"/>
  <c r="A7158" i="20" s="1"/>
  <c r="A7159" i="20" s="1"/>
  <c r="A7160" i="20" s="1"/>
  <c r="A7161" i="20" s="1"/>
  <c r="A7162" i="20" s="1"/>
  <c r="A7163" i="20" s="1"/>
  <c r="A7164" i="20" s="1"/>
  <c r="A7165" i="20" s="1"/>
  <c r="A7166" i="20" s="1"/>
  <c r="A7167" i="20" s="1"/>
  <c r="A7168" i="20" s="1"/>
  <c r="A7169" i="20" s="1"/>
  <c r="A7170" i="20" s="1"/>
  <c r="A7171" i="20" s="1"/>
  <c r="A7172" i="20" s="1"/>
  <c r="A7173" i="20" s="1"/>
  <c r="A7174" i="20" s="1"/>
  <c r="A7175" i="20" s="1"/>
  <c r="A7176" i="20" s="1"/>
  <c r="A7177" i="20" s="1"/>
  <c r="A7178" i="20" s="1"/>
  <c r="A7179" i="20" s="1"/>
  <c r="A7180" i="20" s="1"/>
  <c r="A7181" i="20" s="1"/>
  <c r="A7182" i="20" s="1"/>
  <c r="A7183" i="20" s="1"/>
  <c r="A7184" i="20" s="1"/>
  <c r="A7185" i="20" s="1"/>
  <c r="A7186" i="20" s="1"/>
  <c r="A7187" i="20" s="1"/>
  <c r="A7188" i="20" s="1"/>
  <c r="A7189" i="20" s="1"/>
  <c r="A7190" i="20" s="1"/>
  <c r="A7191" i="20" s="1"/>
  <c r="A7192" i="20" s="1"/>
  <c r="A7193" i="20" s="1"/>
  <c r="A7194" i="20" s="1"/>
  <c r="A7195" i="20" s="1"/>
  <c r="A7196" i="20" s="1"/>
  <c r="A7197" i="20" s="1"/>
  <c r="A7198" i="20" s="1"/>
  <c r="A7199" i="20" s="1"/>
  <c r="A7200" i="20" s="1"/>
  <c r="A7201" i="20" s="1"/>
  <c r="A7202" i="20" s="1"/>
  <c r="A7203" i="20" s="1"/>
  <c r="A7204" i="20" s="1"/>
  <c r="A7205" i="20" s="1"/>
  <c r="A7206" i="20" s="1"/>
  <c r="A7207" i="20" s="1"/>
  <c r="A7208" i="20" s="1"/>
  <c r="A7209" i="20" s="1"/>
  <c r="A7210" i="20" s="1"/>
  <c r="A7211" i="20" s="1"/>
  <c r="A7212" i="20" s="1"/>
  <c r="A7213" i="20" s="1"/>
  <c r="A7214" i="20" s="1"/>
  <c r="A7215" i="20" s="1"/>
  <c r="A7216" i="20" s="1"/>
  <c r="A7217" i="20" s="1"/>
  <c r="A7218" i="20" s="1"/>
  <c r="A7219" i="20" s="1"/>
  <c r="A7220" i="20" s="1"/>
  <c r="A7221" i="20" s="1"/>
  <c r="A7222" i="20" s="1"/>
  <c r="A7223" i="20" s="1"/>
  <c r="A7224" i="20" s="1"/>
  <c r="A7225" i="20" s="1"/>
  <c r="A7226" i="20" s="1"/>
  <c r="A7227" i="20" s="1"/>
  <c r="A7228" i="20" s="1"/>
  <c r="A7229" i="20" s="1"/>
  <c r="A7230" i="20" s="1"/>
  <c r="A7231" i="20" s="1"/>
  <c r="A7232" i="20" s="1"/>
  <c r="A7233" i="20" s="1"/>
  <c r="A7234" i="20" s="1"/>
  <c r="A7235" i="20" s="1"/>
  <c r="A7236" i="20" s="1"/>
  <c r="A7237" i="20" s="1"/>
  <c r="A7238" i="20" s="1"/>
  <c r="A7239" i="20" s="1"/>
  <c r="A7240" i="20" s="1"/>
  <c r="A7241" i="20" s="1"/>
  <c r="A7242" i="20" s="1"/>
  <c r="A7243" i="20" s="1"/>
  <c r="A7244" i="20" s="1"/>
  <c r="A7245" i="20" s="1"/>
  <c r="A7246" i="20" s="1"/>
  <c r="A7247" i="20" s="1"/>
  <c r="A7248" i="20" s="1"/>
  <c r="A7249" i="20" s="1"/>
  <c r="A7250" i="20" s="1"/>
  <c r="A7251" i="20" s="1"/>
  <c r="A7252" i="20" s="1"/>
  <c r="A7253" i="20" s="1"/>
  <c r="A7254" i="20" s="1"/>
  <c r="A7255" i="20" s="1"/>
  <c r="A7256" i="20" s="1"/>
  <c r="A7257" i="20" s="1"/>
  <c r="A7258" i="20" s="1"/>
  <c r="A7259" i="20" s="1"/>
  <c r="A7260" i="20" s="1"/>
  <c r="A7261" i="20" s="1"/>
  <c r="A7262" i="20" s="1"/>
  <c r="A7263" i="20" s="1"/>
  <c r="A7264" i="20" s="1"/>
  <c r="A7265" i="20" s="1"/>
  <c r="A7266" i="20" s="1"/>
  <c r="A7267" i="20" s="1"/>
  <c r="A7268" i="20" s="1"/>
  <c r="A7269" i="20" s="1"/>
  <c r="A7270" i="20" s="1"/>
  <c r="A7271" i="20" s="1"/>
  <c r="A7272" i="20" s="1"/>
  <c r="A7273" i="20" s="1"/>
  <c r="A7274" i="20" s="1"/>
  <c r="A7275" i="20" s="1"/>
  <c r="A7276" i="20" s="1"/>
  <c r="A7277" i="20" s="1"/>
  <c r="A7278" i="20" s="1"/>
  <c r="A7279" i="20" s="1"/>
  <c r="A7280" i="20" s="1"/>
  <c r="A7281" i="20" s="1"/>
  <c r="A7282" i="20" s="1"/>
  <c r="A7283" i="20" s="1"/>
  <c r="A7284" i="20" s="1"/>
  <c r="A7285" i="20" s="1"/>
  <c r="A7286" i="20" s="1"/>
  <c r="A7287" i="20" s="1"/>
  <c r="A7288" i="20" s="1"/>
  <c r="A7289" i="20" s="1"/>
  <c r="A7290" i="20" s="1"/>
  <c r="A7291" i="20" s="1"/>
  <c r="A7292" i="20" s="1"/>
  <c r="A7293" i="20" s="1"/>
  <c r="A7294" i="20" s="1"/>
  <c r="A7295" i="20" s="1"/>
  <c r="A7296" i="20" s="1"/>
  <c r="A7297" i="20" s="1"/>
  <c r="A7298" i="20" s="1"/>
  <c r="A7299" i="20" s="1"/>
  <c r="A7300" i="20" s="1"/>
  <c r="A7301" i="20" s="1"/>
  <c r="A7302" i="20" s="1"/>
  <c r="A7303" i="20" s="1"/>
  <c r="A7304" i="20" s="1"/>
  <c r="A7305" i="20" s="1"/>
  <c r="A7306" i="20" s="1"/>
  <c r="A7307" i="20" s="1"/>
  <c r="A7308" i="20" s="1"/>
  <c r="A7309" i="20" s="1"/>
  <c r="A7310" i="20" s="1"/>
  <c r="A7311" i="20" s="1"/>
  <c r="A7312" i="20" s="1"/>
  <c r="A7313" i="20" s="1"/>
  <c r="A7314" i="20" s="1"/>
  <c r="A7315" i="20" s="1"/>
  <c r="A7316" i="20" s="1"/>
  <c r="A7317" i="20" s="1"/>
  <c r="A7318" i="20" s="1"/>
  <c r="A7319" i="20" s="1"/>
  <c r="A7320" i="20" s="1"/>
  <c r="A7321" i="20" s="1"/>
  <c r="A7322" i="20" s="1"/>
  <c r="A7323" i="20" s="1"/>
  <c r="A7324" i="20" s="1"/>
  <c r="A7325" i="20" s="1"/>
  <c r="A7326" i="20" s="1"/>
  <c r="A7327" i="20" s="1"/>
  <c r="A7328" i="20" s="1"/>
  <c r="A7329" i="20" s="1"/>
  <c r="A7330" i="20" s="1"/>
  <c r="A7331" i="20" s="1"/>
  <c r="A7332" i="20" s="1"/>
  <c r="A7333" i="20" s="1"/>
  <c r="A7334" i="20" s="1"/>
  <c r="A7335" i="20" s="1"/>
  <c r="A7336" i="20" s="1"/>
  <c r="A7337" i="20" s="1"/>
  <c r="A7338" i="20" s="1"/>
  <c r="A7339" i="20" s="1"/>
  <c r="A7340" i="20" s="1"/>
  <c r="A7341" i="20" s="1"/>
  <c r="A7342" i="20" s="1"/>
  <c r="A7343" i="20" s="1"/>
  <c r="A7344" i="20" s="1"/>
  <c r="A7345" i="20" s="1"/>
  <c r="A7346" i="20" s="1"/>
  <c r="A7347" i="20" s="1"/>
  <c r="A7348" i="20" s="1"/>
  <c r="A7349" i="20" s="1"/>
  <c r="A7350" i="20" s="1"/>
  <c r="A7351" i="20" s="1"/>
  <c r="A7352" i="20" s="1"/>
  <c r="A7353" i="20" s="1"/>
  <c r="A7354" i="20" s="1"/>
  <c r="A7355" i="20" s="1"/>
  <c r="A7356" i="20" s="1"/>
  <c r="A7357" i="20" s="1"/>
  <c r="A7358" i="20" s="1"/>
  <c r="A7359" i="20" s="1"/>
  <c r="A7360" i="20" s="1"/>
  <c r="A7361" i="20" s="1"/>
  <c r="A7362" i="20" s="1"/>
  <c r="A7363" i="20" s="1"/>
  <c r="A7364" i="20" s="1"/>
  <c r="A7365" i="20" s="1"/>
  <c r="A7366" i="20" s="1"/>
  <c r="A7367" i="20" s="1"/>
  <c r="A7368" i="20" s="1"/>
  <c r="A7369" i="20" s="1"/>
  <c r="A7370" i="20" s="1"/>
  <c r="A7371" i="20" s="1"/>
  <c r="A7372" i="20" s="1"/>
  <c r="A7373" i="20" s="1"/>
  <c r="A7374" i="20" s="1"/>
  <c r="A7375" i="20" s="1"/>
  <c r="A7376" i="20" s="1"/>
  <c r="A7377" i="20" s="1"/>
  <c r="A7378" i="20" s="1"/>
  <c r="A7379" i="20" s="1"/>
  <c r="A7380" i="20" s="1"/>
  <c r="A7381" i="20" s="1"/>
  <c r="A7382" i="20" s="1"/>
  <c r="A7383" i="20" s="1"/>
  <c r="A7384" i="20" s="1"/>
  <c r="A7385" i="20" s="1"/>
  <c r="A7386" i="20" s="1"/>
  <c r="A7387" i="20" s="1"/>
  <c r="A7388" i="20" s="1"/>
  <c r="A7389" i="20" s="1"/>
  <c r="A7390" i="20" s="1"/>
  <c r="A7391" i="20" s="1"/>
  <c r="A7392" i="20" s="1"/>
  <c r="A7393" i="20" s="1"/>
  <c r="A7394" i="20" s="1"/>
  <c r="A7395" i="20" s="1"/>
  <c r="A7396" i="20" s="1"/>
  <c r="A7397" i="20" s="1"/>
  <c r="A7398" i="20" s="1"/>
  <c r="A7399" i="20" s="1"/>
  <c r="A7400" i="20" s="1"/>
  <c r="A7401" i="20" s="1"/>
  <c r="A7402" i="20" s="1"/>
  <c r="A7403" i="20" s="1"/>
  <c r="A7404" i="20" s="1"/>
  <c r="A7405" i="20" s="1"/>
  <c r="A7406" i="20" s="1"/>
  <c r="A7407" i="20" s="1"/>
  <c r="A7408" i="20" s="1"/>
  <c r="A7409" i="20" s="1"/>
  <c r="A7410" i="20" s="1"/>
  <c r="A7411" i="20" s="1"/>
  <c r="A7412" i="20" s="1"/>
  <c r="A7413" i="20" s="1"/>
  <c r="A7414" i="20" s="1"/>
  <c r="A7415" i="20" s="1"/>
  <c r="A7416" i="20" s="1"/>
  <c r="A7417" i="20" s="1"/>
  <c r="A7418" i="20" s="1"/>
  <c r="A7419" i="20" s="1"/>
  <c r="A7420" i="20" s="1"/>
  <c r="A7421" i="20" s="1"/>
  <c r="A7422" i="20" s="1"/>
  <c r="A7423" i="20" s="1"/>
  <c r="A7424" i="20" s="1"/>
  <c r="A7425" i="20" s="1"/>
  <c r="A7426" i="20" s="1"/>
  <c r="A7427" i="20" s="1"/>
  <c r="A7428" i="20" s="1"/>
  <c r="A7429" i="20" s="1"/>
  <c r="A7430" i="20" s="1"/>
  <c r="A7431" i="20" s="1"/>
  <c r="A7432" i="20" s="1"/>
  <c r="A7433" i="20" s="1"/>
  <c r="A7434" i="20" s="1"/>
  <c r="A7435" i="20" s="1"/>
  <c r="A7436" i="20" s="1"/>
  <c r="A7437" i="20" s="1"/>
  <c r="A7438" i="20" s="1"/>
  <c r="A7439" i="20" s="1"/>
  <c r="A7440" i="20" s="1"/>
  <c r="A7441" i="20" s="1"/>
  <c r="A7442" i="20" s="1"/>
  <c r="A7443" i="20" s="1"/>
  <c r="A7444" i="20" s="1"/>
  <c r="A7445" i="20" s="1"/>
  <c r="A7446" i="20" s="1"/>
  <c r="A7447" i="20" s="1"/>
  <c r="A7448" i="20" s="1"/>
  <c r="A7449" i="20" s="1"/>
  <c r="A7450" i="20" s="1"/>
  <c r="A7451" i="20" s="1"/>
  <c r="A7452" i="20" s="1"/>
  <c r="A7453" i="20" s="1"/>
  <c r="A7454" i="20" s="1"/>
  <c r="A7455" i="20" s="1"/>
  <c r="A7456" i="20" s="1"/>
  <c r="A7457" i="20" s="1"/>
  <c r="A7458" i="20" s="1"/>
  <c r="A7459" i="20" s="1"/>
  <c r="A7460" i="20" s="1"/>
  <c r="A7461" i="20" s="1"/>
  <c r="A7462" i="20" s="1"/>
  <c r="A7463" i="20" s="1"/>
  <c r="A7464" i="20" s="1"/>
  <c r="A7465" i="20" s="1"/>
  <c r="A7466" i="20" s="1"/>
  <c r="A7467" i="20" s="1"/>
  <c r="A7468" i="20" s="1"/>
  <c r="A7469" i="20" s="1"/>
  <c r="A7470" i="20" s="1"/>
  <c r="A7471" i="20" s="1"/>
  <c r="A7472" i="20" s="1"/>
  <c r="A7473" i="20" s="1"/>
  <c r="A7474" i="20" s="1"/>
  <c r="A7475" i="20" s="1"/>
  <c r="A7476" i="20" s="1"/>
  <c r="A7477" i="20" s="1"/>
  <c r="A7478" i="20" s="1"/>
  <c r="A7479" i="20" s="1"/>
  <c r="A7480" i="20" s="1"/>
  <c r="A7481" i="20" s="1"/>
  <c r="A7482" i="20" s="1"/>
  <c r="A7483" i="20" s="1"/>
  <c r="A7484" i="20" s="1"/>
  <c r="A7485" i="20" s="1"/>
  <c r="A7486" i="20" s="1"/>
  <c r="A7487" i="20" s="1"/>
  <c r="A7488" i="20" s="1"/>
  <c r="A7489" i="20" s="1"/>
  <c r="A7490" i="20" s="1"/>
  <c r="A7491" i="20" s="1"/>
  <c r="A7492" i="20" s="1"/>
  <c r="A7493" i="20" s="1"/>
  <c r="A7494" i="20" s="1"/>
  <c r="A7495" i="20" s="1"/>
  <c r="A7496" i="20" s="1"/>
  <c r="A7497" i="20" s="1"/>
  <c r="A7498" i="20" s="1"/>
  <c r="A7499" i="20" s="1"/>
  <c r="A7500" i="20" s="1"/>
  <c r="A7501" i="20" s="1"/>
  <c r="A7502" i="20" s="1"/>
  <c r="A7503" i="20" s="1"/>
  <c r="A7504" i="20" s="1"/>
  <c r="A7505" i="20" s="1"/>
  <c r="A7506" i="20" s="1"/>
  <c r="A7507" i="20" s="1"/>
  <c r="A7508" i="20" s="1"/>
  <c r="A7509" i="20" s="1"/>
  <c r="A7510" i="20" s="1"/>
  <c r="A7511" i="20" s="1"/>
  <c r="A7512" i="20" s="1"/>
  <c r="A7513" i="20" s="1"/>
  <c r="A7514" i="20" s="1"/>
  <c r="A7515" i="20" s="1"/>
  <c r="A7516" i="20" s="1"/>
  <c r="A7517" i="20" s="1"/>
  <c r="A7518" i="20" s="1"/>
  <c r="A7519" i="20" s="1"/>
  <c r="A7520" i="20" s="1"/>
  <c r="A7521" i="20" s="1"/>
  <c r="A7522" i="20" s="1"/>
  <c r="A7523" i="20" s="1"/>
  <c r="A7524" i="20" s="1"/>
  <c r="A7525" i="20" s="1"/>
  <c r="A7526" i="20" s="1"/>
  <c r="A7527" i="20" s="1"/>
  <c r="A7528" i="20" s="1"/>
  <c r="A7529" i="20" s="1"/>
  <c r="A7530" i="20" s="1"/>
  <c r="A7531" i="20" s="1"/>
  <c r="A7532" i="20" s="1"/>
  <c r="A7533" i="20" s="1"/>
  <c r="A7534" i="20" s="1"/>
  <c r="A7535" i="20" s="1"/>
  <c r="A7536" i="20" s="1"/>
  <c r="A7537" i="20" s="1"/>
  <c r="A7538" i="20" s="1"/>
  <c r="A7539" i="20" s="1"/>
  <c r="A7540" i="20" s="1"/>
  <c r="A7541" i="20" s="1"/>
  <c r="A7542" i="20" s="1"/>
  <c r="A7543" i="20" s="1"/>
  <c r="A7544" i="20" s="1"/>
  <c r="A7545" i="20" s="1"/>
  <c r="A7546" i="20" s="1"/>
  <c r="A7547" i="20" s="1"/>
  <c r="A7548" i="20" s="1"/>
  <c r="A7549" i="20" s="1"/>
  <c r="A7550" i="20" s="1"/>
  <c r="A7551" i="20" s="1"/>
  <c r="A7552" i="20" s="1"/>
  <c r="A7553" i="20" s="1"/>
  <c r="A7554" i="20" s="1"/>
  <c r="A7555" i="20" s="1"/>
  <c r="A7556" i="20" s="1"/>
  <c r="A7557" i="20" s="1"/>
  <c r="A7558" i="20" s="1"/>
  <c r="A7559" i="20" s="1"/>
  <c r="A7560" i="20" s="1"/>
  <c r="A7561" i="20" s="1"/>
  <c r="A7562" i="20" s="1"/>
  <c r="A7563" i="20" s="1"/>
  <c r="A7564" i="20" s="1"/>
  <c r="A7565" i="20" s="1"/>
  <c r="A7566" i="20" s="1"/>
  <c r="A7567" i="20" s="1"/>
  <c r="A7568" i="20" s="1"/>
  <c r="A7569" i="20" s="1"/>
  <c r="A7570" i="20" s="1"/>
  <c r="A7571" i="20" s="1"/>
  <c r="A7572" i="20" s="1"/>
  <c r="A7573" i="20" s="1"/>
  <c r="A7574" i="20" s="1"/>
  <c r="A7575" i="20" s="1"/>
  <c r="A7576" i="20" s="1"/>
  <c r="A7577" i="20" s="1"/>
  <c r="A7578" i="20" s="1"/>
  <c r="A7579" i="20" s="1"/>
  <c r="A7580" i="20" s="1"/>
  <c r="A7581" i="20" s="1"/>
  <c r="A7582" i="20" s="1"/>
  <c r="A7583" i="20" s="1"/>
  <c r="A7584" i="20" s="1"/>
  <c r="A7585" i="20" s="1"/>
  <c r="A7586" i="20" s="1"/>
  <c r="A7587" i="20" s="1"/>
  <c r="A7588" i="20" s="1"/>
  <c r="A7589" i="20" s="1"/>
  <c r="A7590" i="20" s="1"/>
  <c r="A7591" i="20" s="1"/>
  <c r="A7592" i="20" s="1"/>
  <c r="A7593" i="20" s="1"/>
  <c r="A7594" i="20" s="1"/>
  <c r="A7595" i="20" s="1"/>
  <c r="A7596" i="20" s="1"/>
  <c r="A7597" i="20" s="1"/>
  <c r="A7598" i="20" s="1"/>
  <c r="A7599" i="20" s="1"/>
  <c r="A7600" i="20" s="1"/>
  <c r="A7601" i="20" s="1"/>
  <c r="A7602" i="20" s="1"/>
  <c r="A7603" i="20" s="1"/>
  <c r="A7604" i="20" s="1"/>
  <c r="A7605" i="20" s="1"/>
  <c r="A7606" i="20" s="1"/>
  <c r="A7607" i="20" s="1"/>
  <c r="A7608" i="20" s="1"/>
  <c r="A7609" i="20" s="1"/>
  <c r="A7610" i="20" s="1"/>
  <c r="A7611" i="20" s="1"/>
  <c r="A7612" i="20" s="1"/>
  <c r="A7613" i="20" s="1"/>
  <c r="A7614" i="20" s="1"/>
  <c r="A7615" i="20" s="1"/>
  <c r="A7616" i="20" s="1"/>
  <c r="A7617" i="20" s="1"/>
  <c r="A7618" i="20" s="1"/>
  <c r="A7619" i="20" s="1"/>
  <c r="A7620" i="20" s="1"/>
  <c r="A7621" i="20" s="1"/>
  <c r="A7622" i="20" s="1"/>
  <c r="A7623" i="20" s="1"/>
  <c r="A7624" i="20" s="1"/>
  <c r="A7625" i="20" s="1"/>
  <c r="A7626" i="20" s="1"/>
  <c r="A7627" i="20" s="1"/>
  <c r="A7628" i="20" s="1"/>
  <c r="A7629" i="20" s="1"/>
  <c r="A7630" i="20" s="1"/>
  <c r="A7631" i="20" s="1"/>
  <c r="A7632" i="20" s="1"/>
  <c r="A7633" i="20" s="1"/>
  <c r="A7634" i="20" s="1"/>
  <c r="A7635" i="20" s="1"/>
  <c r="A7636" i="20" s="1"/>
  <c r="A7637" i="20" s="1"/>
  <c r="A7638" i="20" s="1"/>
  <c r="A7639" i="20" s="1"/>
  <c r="A7640" i="20" s="1"/>
  <c r="A7641" i="20" s="1"/>
  <c r="A7642" i="20" s="1"/>
  <c r="A7643" i="20" s="1"/>
  <c r="A7644" i="20" s="1"/>
  <c r="A7645" i="20" s="1"/>
  <c r="A7646" i="20" s="1"/>
  <c r="A7647" i="20" s="1"/>
  <c r="A7648" i="20" s="1"/>
  <c r="A7649" i="20" s="1"/>
  <c r="A7650" i="20" s="1"/>
  <c r="A7651" i="20" s="1"/>
  <c r="A7652" i="20" s="1"/>
  <c r="A7653" i="20" s="1"/>
  <c r="A7654" i="20" s="1"/>
  <c r="A7655" i="20" s="1"/>
  <c r="A7656" i="20" s="1"/>
  <c r="A7657" i="20" s="1"/>
  <c r="A7658" i="20" s="1"/>
  <c r="A7659" i="20" s="1"/>
  <c r="A7660" i="20" s="1"/>
  <c r="A7661" i="20" s="1"/>
  <c r="A7662" i="20" s="1"/>
  <c r="A7663" i="20" s="1"/>
  <c r="A7664" i="20" s="1"/>
  <c r="A7665" i="20" s="1"/>
  <c r="A7666" i="20" s="1"/>
  <c r="A7667" i="20" s="1"/>
  <c r="A7668" i="20" s="1"/>
  <c r="A7669" i="20" s="1"/>
  <c r="A7670" i="20" s="1"/>
  <c r="A7671" i="20" s="1"/>
  <c r="A7672" i="20" s="1"/>
  <c r="A7673" i="20" s="1"/>
  <c r="A7674" i="20" s="1"/>
  <c r="A7675" i="20" s="1"/>
  <c r="A7676" i="20" s="1"/>
  <c r="A7677" i="20" s="1"/>
  <c r="A7678" i="20" s="1"/>
  <c r="A7679" i="20" s="1"/>
  <c r="A7680" i="20" s="1"/>
  <c r="A7681" i="20" s="1"/>
  <c r="A7682" i="20" s="1"/>
  <c r="A7683" i="20" s="1"/>
  <c r="A7684" i="20" s="1"/>
  <c r="A7685" i="20" s="1"/>
  <c r="A7686" i="20" s="1"/>
  <c r="A7687" i="20" s="1"/>
  <c r="A7688" i="20" s="1"/>
  <c r="A7689" i="20" s="1"/>
  <c r="A7690" i="20" s="1"/>
  <c r="A7691" i="20" s="1"/>
  <c r="A7692" i="20" s="1"/>
  <c r="A7693" i="20" s="1"/>
  <c r="A7694" i="20" s="1"/>
  <c r="A7695" i="20" s="1"/>
  <c r="A7696" i="20" s="1"/>
  <c r="A7697" i="20" s="1"/>
  <c r="A7698" i="20" s="1"/>
  <c r="A7699" i="20" s="1"/>
  <c r="A7700" i="20" s="1"/>
  <c r="A7701" i="20" s="1"/>
  <c r="A7702" i="20" s="1"/>
  <c r="A7703" i="20" s="1"/>
  <c r="A7704" i="20" s="1"/>
  <c r="A7705" i="20" s="1"/>
  <c r="A7706" i="20" s="1"/>
  <c r="A7707" i="20" s="1"/>
  <c r="A7708" i="20" s="1"/>
  <c r="A7709" i="20" s="1"/>
  <c r="A7710" i="20" s="1"/>
  <c r="A7711" i="20" s="1"/>
  <c r="A7712" i="20" s="1"/>
  <c r="A7713" i="20" s="1"/>
  <c r="A7714" i="20" s="1"/>
  <c r="A7715" i="20" s="1"/>
  <c r="A7716" i="20" s="1"/>
  <c r="A7717" i="20" s="1"/>
  <c r="A7718" i="20" s="1"/>
  <c r="A7719" i="20" s="1"/>
  <c r="A7720" i="20" s="1"/>
  <c r="A7721" i="20" s="1"/>
  <c r="A7722" i="20" s="1"/>
  <c r="A7723" i="20" s="1"/>
  <c r="A7724" i="20" s="1"/>
  <c r="A7725" i="20" s="1"/>
  <c r="A7726" i="20" s="1"/>
  <c r="A7727" i="20" s="1"/>
  <c r="A7728" i="20" s="1"/>
  <c r="A7729" i="20" s="1"/>
  <c r="A7730" i="20" s="1"/>
  <c r="A7731" i="20" s="1"/>
  <c r="A7732" i="20" s="1"/>
  <c r="A7733" i="20" s="1"/>
  <c r="A7734" i="20" s="1"/>
  <c r="A7735" i="20" s="1"/>
  <c r="A7736" i="20" s="1"/>
  <c r="A7737" i="20" s="1"/>
  <c r="A7738" i="20" s="1"/>
  <c r="A7739" i="20" s="1"/>
  <c r="A7740" i="20" s="1"/>
  <c r="A7741" i="20" s="1"/>
  <c r="A7742" i="20" s="1"/>
  <c r="A7743" i="20" s="1"/>
  <c r="A7744" i="20" s="1"/>
  <c r="A7745" i="20" s="1"/>
  <c r="A7746" i="20" s="1"/>
  <c r="A7747" i="20" s="1"/>
  <c r="A7748" i="20" s="1"/>
  <c r="A7749" i="20" s="1"/>
  <c r="A7750" i="20" s="1"/>
  <c r="A7751" i="20" s="1"/>
  <c r="A7752" i="20" s="1"/>
  <c r="A7753" i="20" s="1"/>
  <c r="A7754" i="20" s="1"/>
  <c r="A7755" i="20" s="1"/>
  <c r="A7756" i="20" s="1"/>
  <c r="A7757" i="20" s="1"/>
  <c r="A7758" i="20" s="1"/>
  <c r="A7759" i="20" s="1"/>
  <c r="A7760" i="20" s="1"/>
  <c r="A7761" i="20" s="1"/>
  <c r="A7762" i="20" s="1"/>
  <c r="A7763" i="20" s="1"/>
  <c r="A7764" i="20" s="1"/>
  <c r="A7765" i="20" s="1"/>
  <c r="A7766" i="20" s="1"/>
  <c r="A7767" i="20" s="1"/>
  <c r="A7768" i="20" s="1"/>
  <c r="A7769" i="20" s="1"/>
  <c r="A7770" i="20" s="1"/>
  <c r="A7771" i="20" s="1"/>
  <c r="A7772" i="20" s="1"/>
  <c r="A7773" i="20" s="1"/>
  <c r="A7774" i="20" s="1"/>
  <c r="A7775" i="20" s="1"/>
  <c r="A7776" i="20" s="1"/>
  <c r="A7777" i="20" s="1"/>
  <c r="A7778" i="20" s="1"/>
  <c r="A7779" i="20" s="1"/>
  <c r="A7780" i="20" s="1"/>
  <c r="A7781" i="20" s="1"/>
  <c r="A7782" i="20" s="1"/>
  <c r="A7783" i="20" s="1"/>
  <c r="A7784" i="20" s="1"/>
  <c r="A7785" i="20" s="1"/>
  <c r="A7786" i="20" s="1"/>
  <c r="A7787" i="20" s="1"/>
  <c r="A7788" i="20" s="1"/>
  <c r="A7789" i="20" s="1"/>
  <c r="A7790" i="20" s="1"/>
  <c r="A7791" i="20" s="1"/>
  <c r="A7792" i="20" s="1"/>
  <c r="A7793" i="20" s="1"/>
  <c r="A7794" i="20" s="1"/>
  <c r="A7795" i="20" s="1"/>
  <c r="A7796" i="20" s="1"/>
  <c r="A7797" i="20" s="1"/>
  <c r="A7798" i="20" s="1"/>
  <c r="A7799" i="20" s="1"/>
  <c r="A7800" i="20" s="1"/>
  <c r="A7801" i="20" s="1"/>
  <c r="A7802" i="20" s="1"/>
  <c r="A7803" i="20" s="1"/>
  <c r="A7804" i="20" s="1"/>
  <c r="A7805" i="20" s="1"/>
  <c r="A7806" i="20" s="1"/>
  <c r="A7807" i="20" s="1"/>
  <c r="A7808" i="20" s="1"/>
  <c r="A7809" i="20" s="1"/>
  <c r="A7810" i="20" s="1"/>
  <c r="A7811" i="20" s="1"/>
  <c r="A7812" i="20" s="1"/>
  <c r="A7813" i="20" s="1"/>
  <c r="A7814" i="20" s="1"/>
  <c r="A7815" i="20" s="1"/>
  <c r="A7816" i="20" s="1"/>
  <c r="A7817" i="20" s="1"/>
  <c r="A7818" i="20" s="1"/>
  <c r="A7819" i="20" s="1"/>
  <c r="A7820" i="20" s="1"/>
  <c r="A7821" i="20" s="1"/>
  <c r="A7822" i="20" s="1"/>
  <c r="A7823" i="20" s="1"/>
  <c r="A7824" i="20" s="1"/>
  <c r="A7825" i="20" s="1"/>
  <c r="A7826" i="20" s="1"/>
  <c r="A7827" i="20" s="1"/>
  <c r="A7828" i="20" s="1"/>
  <c r="A7829" i="20" s="1"/>
  <c r="A7830" i="20" s="1"/>
  <c r="A7831" i="20" s="1"/>
  <c r="A7832" i="20" s="1"/>
  <c r="A7833" i="20" s="1"/>
  <c r="A7834" i="20" s="1"/>
  <c r="A7835" i="20" s="1"/>
  <c r="A7836" i="20" s="1"/>
  <c r="A7837" i="20" s="1"/>
  <c r="A7838" i="20" s="1"/>
  <c r="A7839" i="20" s="1"/>
  <c r="A7840" i="20" s="1"/>
  <c r="A7841" i="20" s="1"/>
  <c r="A7842" i="20" s="1"/>
  <c r="A7843" i="20" s="1"/>
  <c r="A7844" i="20" s="1"/>
  <c r="A7845" i="20" s="1"/>
  <c r="A7846" i="20" s="1"/>
  <c r="A7847" i="20" s="1"/>
  <c r="A7848" i="20" s="1"/>
  <c r="A7849" i="20" s="1"/>
  <c r="A7850" i="20" s="1"/>
  <c r="A7851" i="20" s="1"/>
  <c r="A7852" i="20" s="1"/>
  <c r="A7853" i="20" s="1"/>
  <c r="A7854" i="20" s="1"/>
  <c r="A7855" i="20" s="1"/>
  <c r="A7856" i="20" s="1"/>
  <c r="A7857" i="20" s="1"/>
  <c r="A7858" i="20" s="1"/>
  <c r="A7859" i="20" s="1"/>
  <c r="A7860" i="20" s="1"/>
  <c r="A7861" i="20" s="1"/>
  <c r="A7862" i="20" s="1"/>
  <c r="A7863" i="20" s="1"/>
  <c r="A7864" i="20" s="1"/>
  <c r="A7865" i="20" s="1"/>
  <c r="A7866" i="20" s="1"/>
  <c r="A7867" i="20" s="1"/>
  <c r="A7868" i="20" s="1"/>
  <c r="A7869" i="20" s="1"/>
  <c r="A7870" i="20" s="1"/>
  <c r="A7871" i="20" s="1"/>
  <c r="A7872" i="20" s="1"/>
  <c r="A7873" i="20" s="1"/>
  <c r="A7874" i="20" s="1"/>
  <c r="A7875" i="20" s="1"/>
  <c r="A7876" i="20" s="1"/>
  <c r="A7877" i="20" s="1"/>
  <c r="A7878" i="20" s="1"/>
  <c r="A7879" i="20" s="1"/>
  <c r="A7880" i="20" s="1"/>
  <c r="A7881" i="20" s="1"/>
  <c r="A7882" i="20" s="1"/>
  <c r="A7883" i="20" s="1"/>
  <c r="A7884" i="20" s="1"/>
  <c r="A7885" i="20" s="1"/>
  <c r="A7886" i="20" s="1"/>
  <c r="A7887" i="20" s="1"/>
  <c r="A7888" i="20" s="1"/>
  <c r="A7889" i="20" s="1"/>
  <c r="A7890" i="20" s="1"/>
  <c r="A7891" i="20" s="1"/>
  <c r="A7892" i="20" s="1"/>
  <c r="A7893" i="20" s="1"/>
  <c r="A7894" i="20" s="1"/>
  <c r="A7895" i="20" s="1"/>
  <c r="A7896" i="20" s="1"/>
  <c r="A7897" i="20" s="1"/>
  <c r="A7898" i="20" s="1"/>
  <c r="A7899" i="20" s="1"/>
  <c r="A7900" i="20" s="1"/>
  <c r="A7901" i="20" s="1"/>
  <c r="A7902" i="20" s="1"/>
  <c r="A7903" i="20" s="1"/>
  <c r="A7904" i="20" s="1"/>
  <c r="A7905" i="20" s="1"/>
  <c r="A7906" i="20" s="1"/>
  <c r="A7907" i="20" s="1"/>
  <c r="A7908" i="20" s="1"/>
  <c r="A7909" i="20" s="1"/>
  <c r="A7910" i="20" s="1"/>
  <c r="A7911" i="20" s="1"/>
  <c r="A7912" i="20" s="1"/>
  <c r="A7913" i="20" s="1"/>
  <c r="A7914" i="20" s="1"/>
  <c r="A7915" i="20" s="1"/>
  <c r="A7916" i="20" s="1"/>
  <c r="A7917" i="20" s="1"/>
  <c r="A7918" i="20" s="1"/>
  <c r="A7919" i="20" s="1"/>
  <c r="A7920" i="20" s="1"/>
  <c r="A7921" i="20" s="1"/>
  <c r="A7922" i="20" s="1"/>
  <c r="A7923" i="20" s="1"/>
  <c r="A7924" i="20" s="1"/>
  <c r="A7925" i="20" s="1"/>
  <c r="A7926" i="20" s="1"/>
  <c r="A7927" i="20" s="1"/>
  <c r="A7928" i="20" s="1"/>
  <c r="A7929" i="20" s="1"/>
  <c r="A7930" i="20" s="1"/>
  <c r="A7931" i="20" s="1"/>
  <c r="A7932" i="20" s="1"/>
  <c r="A7933" i="20" s="1"/>
  <c r="A7934" i="20" s="1"/>
  <c r="A7935" i="20" s="1"/>
  <c r="A7936" i="20" s="1"/>
  <c r="A7937" i="20" s="1"/>
  <c r="A7938" i="20" s="1"/>
  <c r="A7939" i="20" s="1"/>
  <c r="A7940" i="20" s="1"/>
  <c r="A7941" i="20" s="1"/>
  <c r="A7942" i="20" s="1"/>
  <c r="A7943" i="20" s="1"/>
  <c r="A7944" i="20" s="1"/>
  <c r="A7945" i="20" s="1"/>
  <c r="A7946" i="20" s="1"/>
  <c r="A7947" i="20" s="1"/>
  <c r="A7948" i="20" s="1"/>
  <c r="A7949" i="20" s="1"/>
  <c r="A7950" i="20" s="1"/>
  <c r="A7951" i="20" s="1"/>
  <c r="A7952" i="20" s="1"/>
  <c r="A7953" i="20" s="1"/>
  <c r="A7954" i="20" s="1"/>
  <c r="A7955" i="20" s="1"/>
  <c r="A7956" i="20" s="1"/>
  <c r="A7957" i="20" s="1"/>
  <c r="A7958" i="20" s="1"/>
  <c r="A7959" i="20" s="1"/>
  <c r="A7960" i="20" s="1"/>
  <c r="A7961" i="20" s="1"/>
  <c r="A7962" i="20" s="1"/>
  <c r="A7963" i="20" s="1"/>
  <c r="A7964" i="20" s="1"/>
  <c r="A7965" i="20" s="1"/>
  <c r="A7966" i="20" s="1"/>
  <c r="A7967" i="20" s="1"/>
  <c r="A7968" i="20" s="1"/>
  <c r="A7969" i="20" s="1"/>
  <c r="A7970" i="20" s="1"/>
  <c r="A7971" i="20" s="1"/>
  <c r="A7972" i="20" s="1"/>
  <c r="A7973" i="20" s="1"/>
  <c r="A7974" i="20" s="1"/>
  <c r="A7975" i="20" s="1"/>
  <c r="A7976" i="20" s="1"/>
  <c r="A7977" i="20" s="1"/>
  <c r="A7978" i="20" s="1"/>
  <c r="A7979" i="20" s="1"/>
  <c r="A7980" i="20" s="1"/>
  <c r="A7981" i="20" s="1"/>
  <c r="A7982" i="20" s="1"/>
  <c r="A7983" i="20" s="1"/>
  <c r="A7984" i="20" s="1"/>
  <c r="A7985" i="20" s="1"/>
  <c r="A7986" i="20" s="1"/>
  <c r="A7987" i="20" s="1"/>
  <c r="A7988" i="20" s="1"/>
  <c r="A7989" i="20" s="1"/>
  <c r="A7990" i="20" s="1"/>
  <c r="A7991" i="20" s="1"/>
  <c r="A7992" i="20" s="1"/>
  <c r="A7993" i="20" s="1"/>
  <c r="A7994" i="20" s="1"/>
  <c r="A7995" i="20" s="1"/>
  <c r="A7996" i="20" s="1"/>
  <c r="A7997" i="20" s="1"/>
  <c r="A7998" i="20" s="1"/>
  <c r="A7999" i="20" s="1"/>
  <c r="A8000" i="20" s="1"/>
  <c r="A8001" i="20" s="1"/>
  <c r="A8002" i="20" s="1"/>
  <c r="A8003" i="20" s="1"/>
  <c r="A8004" i="20" s="1"/>
  <c r="A8005" i="20" s="1"/>
  <c r="A8006" i="20" s="1"/>
  <c r="A8007" i="20" s="1"/>
  <c r="A8008" i="20" s="1"/>
  <c r="A8009" i="20" s="1"/>
  <c r="A8010" i="20" s="1"/>
  <c r="A8011" i="20" s="1"/>
  <c r="A8012" i="20" s="1"/>
  <c r="A8013" i="20" s="1"/>
  <c r="A8014" i="20" s="1"/>
  <c r="A8015" i="20" s="1"/>
  <c r="A8016" i="20" s="1"/>
  <c r="A8017" i="20" s="1"/>
  <c r="A8018" i="20" s="1"/>
  <c r="A8019" i="20" s="1"/>
  <c r="A8020" i="20" s="1"/>
  <c r="A8021" i="20" s="1"/>
  <c r="A8022" i="20" s="1"/>
  <c r="A8023" i="20" s="1"/>
  <c r="A8024" i="20" s="1"/>
  <c r="A8025" i="20" s="1"/>
  <c r="A8026" i="20" s="1"/>
  <c r="A8027" i="20" s="1"/>
  <c r="A8028" i="20" s="1"/>
  <c r="A8029" i="20" s="1"/>
  <c r="A8030" i="20" s="1"/>
  <c r="A8031" i="20" s="1"/>
  <c r="A8032" i="20" s="1"/>
  <c r="A8033" i="20" s="1"/>
  <c r="A8034" i="20" s="1"/>
  <c r="A8035" i="20" s="1"/>
  <c r="A8036" i="20" s="1"/>
  <c r="A8037" i="20" s="1"/>
  <c r="A8038" i="20" s="1"/>
  <c r="A8039" i="20" s="1"/>
  <c r="A8040" i="20" s="1"/>
  <c r="A8041" i="20" s="1"/>
  <c r="A8042" i="20" s="1"/>
  <c r="A8043" i="20" s="1"/>
  <c r="A8044" i="20" s="1"/>
  <c r="A8045" i="20" s="1"/>
  <c r="A8046" i="20" s="1"/>
  <c r="A8047" i="20" s="1"/>
  <c r="A8048" i="20" s="1"/>
  <c r="A8049" i="20" s="1"/>
  <c r="A8050" i="20" s="1"/>
  <c r="A8051" i="20" s="1"/>
  <c r="A8052" i="20" s="1"/>
  <c r="A8053" i="20" s="1"/>
  <c r="A8054" i="20" s="1"/>
  <c r="A8055" i="20" s="1"/>
  <c r="A8056" i="20" s="1"/>
  <c r="A8057" i="20" s="1"/>
  <c r="A8058" i="20" s="1"/>
  <c r="A8059" i="20" s="1"/>
  <c r="A8060" i="20" s="1"/>
  <c r="A8061" i="20" s="1"/>
  <c r="A8062" i="20" s="1"/>
  <c r="A8063" i="20" s="1"/>
  <c r="A8064" i="20" s="1"/>
  <c r="A8065" i="20" s="1"/>
  <c r="A8066" i="20" s="1"/>
  <c r="A8067" i="20" s="1"/>
  <c r="A8068" i="20" s="1"/>
  <c r="A8069" i="20" s="1"/>
  <c r="A8070" i="20" s="1"/>
  <c r="A8071" i="20" s="1"/>
  <c r="A8072" i="20" s="1"/>
  <c r="A8073" i="20" s="1"/>
  <c r="A8074" i="20" s="1"/>
  <c r="A8075" i="20" s="1"/>
  <c r="A8076" i="20" s="1"/>
  <c r="A8077" i="20" s="1"/>
  <c r="A8078" i="20" s="1"/>
  <c r="A8079" i="20" s="1"/>
  <c r="A8080" i="20" s="1"/>
  <c r="A8081" i="20" s="1"/>
  <c r="A8082" i="20" s="1"/>
  <c r="A8083" i="20" s="1"/>
  <c r="A8084" i="20" s="1"/>
  <c r="A8085" i="20" s="1"/>
  <c r="A8086" i="20" s="1"/>
  <c r="A8087" i="20" s="1"/>
  <c r="A8088" i="20" s="1"/>
  <c r="A8089" i="20" s="1"/>
  <c r="A8090" i="20" s="1"/>
  <c r="A8091" i="20" s="1"/>
  <c r="A8092" i="20" s="1"/>
  <c r="A8093" i="20" s="1"/>
  <c r="A8094" i="20" s="1"/>
  <c r="A8095" i="20" s="1"/>
  <c r="A8096" i="20" s="1"/>
  <c r="A8097" i="20" s="1"/>
  <c r="A8098" i="20" s="1"/>
  <c r="A8099" i="20" s="1"/>
  <c r="A8100" i="20" s="1"/>
  <c r="A8101" i="20" s="1"/>
  <c r="A8102" i="20" s="1"/>
  <c r="A8103" i="20" s="1"/>
  <c r="A8104" i="20" s="1"/>
  <c r="A8105" i="20" s="1"/>
  <c r="A8106" i="20" s="1"/>
  <c r="A8107" i="20" s="1"/>
  <c r="A8108" i="20" s="1"/>
  <c r="A8109" i="20" s="1"/>
  <c r="A8110" i="20" s="1"/>
  <c r="A8111" i="20" s="1"/>
  <c r="A8112" i="20" s="1"/>
  <c r="A8113" i="20" s="1"/>
  <c r="A8114" i="20" s="1"/>
  <c r="A8115" i="20" s="1"/>
  <c r="A8116" i="20" s="1"/>
  <c r="A8117" i="20" s="1"/>
  <c r="A8118" i="20" s="1"/>
  <c r="A8119" i="20" s="1"/>
  <c r="A8120" i="20" s="1"/>
  <c r="A8121" i="20" s="1"/>
  <c r="A8122" i="20" s="1"/>
  <c r="A8123" i="20" s="1"/>
  <c r="A8124" i="20" s="1"/>
  <c r="A8125" i="20" s="1"/>
  <c r="A8126" i="20" s="1"/>
  <c r="A8127" i="20" s="1"/>
  <c r="A8128" i="20" s="1"/>
  <c r="A8129" i="20" s="1"/>
  <c r="A8130" i="20" s="1"/>
  <c r="A8131" i="20" s="1"/>
  <c r="A8132" i="20" s="1"/>
  <c r="A8133" i="20" s="1"/>
  <c r="A8134" i="20" s="1"/>
  <c r="A8135" i="20" s="1"/>
  <c r="A8136" i="20" s="1"/>
  <c r="A8137" i="20" s="1"/>
  <c r="A8138" i="20" s="1"/>
  <c r="A8139" i="20" s="1"/>
  <c r="A8140" i="20" s="1"/>
  <c r="A8141" i="20" s="1"/>
  <c r="A8142" i="20" s="1"/>
  <c r="A8143" i="20" s="1"/>
  <c r="A8144" i="20" s="1"/>
  <c r="A8145" i="20" s="1"/>
  <c r="A8146" i="20" s="1"/>
  <c r="A8147" i="20" s="1"/>
  <c r="A8148" i="20" s="1"/>
  <c r="A8149" i="20" s="1"/>
  <c r="A8150" i="20" s="1"/>
  <c r="A8151" i="20" s="1"/>
  <c r="A8152" i="20" s="1"/>
  <c r="A8153" i="20" s="1"/>
  <c r="A8154" i="20" s="1"/>
  <c r="A8155" i="20" s="1"/>
  <c r="A8156" i="20" s="1"/>
  <c r="A8157" i="20" s="1"/>
  <c r="A8158" i="20" s="1"/>
  <c r="A8159" i="20" s="1"/>
  <c r="A8160" i="20" s="1"/>
  <c r="A8161" i="20" s="1"/>
  <c r="A8162" i="20" s="1"/>
  <c r="A8163" i="20" s="1"/>
  <c r="A8164" i="20" s="1"/>
  <c r="A8165" i="20" s="1"/>
  <c r="A8166" i="20" s="1"/>
  <c r="A8167" i="20" s="1"/>
  <c r="A8168" i="20" s="1"/>
  <c r="A8169" i="20" s="1"/>
  <c r="A8170" i="20" s="1"/>
  <c r="A8171" i="20" s="1"/>
  <c r="A8172" i="20" s="1"/>
  <c r="A8173" i="20" s="1"/>
  <c r="A8174" i="20" s="1"/>
  <c r="A8175" i="20" s="1"/>
  <c r="A8176" i="20" s="1"/>
  <c r="A8177" i="20" s="1"/>
  <c r="A8178" i="20" s="1"/>
  <c r="A8179" i="20" s="1"/>
  <c r="A8180" i="20" s="1"/>
  <c r="A8181" i="20" s="1"/>
  <c r="A8182" i="20" s="1"/>
  <c r="A8183" i="20" s="1"/>
  <c r="A8184" i="20" s="1"/>
  <c r="A8185" i="20" s="1"/>
  <c r="A8186" i="20" s="1"/>
  <c r="A8187" i="20" s="1"/>
  <c r="A8188" i="20" s="1"/>
  <c r="A8189" i="20" s="1"/>
  <c r="A8190" i="20" s="1"/>
  <c r="A8191" i="20" s="1"/>
  <c r="A8192" i="20" s="1"/>
  <c r="A8193" i="20" s="1"/>
  <c r="A8194" i="20" s="1"/>
  <c r="A8195" i="20" s="1"/>
  <c r="A8196" i="20" s="1"/>
  <c r="A8197" i="20" s="1"/>
  <c r="A8198" i="20" s="1"/>
  <c r="A8199" i="20" s="1"/>
  <c r="A8200" i="20" s="1"/>
  <c r="A8201" i="20" s="1"/>
  <c r="A8202" i="20" s="1"/>
  <c r="A8203" i="20" s="1"/>
  <c r="A8204" i="20" s="1"/>
  <c r="A8205" i="20" s="1"/>
  <c r="A8206" i="20" s="1"/>
  <c r="A8207" i="20" s="1"/>
  <c r="A8208" i="20" s="1"/>
  <c r="A8209" i="20" s="1"/>
  <c r="A8210" i="20" s="1"/>
  <c r="A8211" i="20" s="1"/>
  <c r="A8212" i="20" s="1"/>
  <c r="A8213" i="20" s="1"/>
  <c r="A8214" i="20" s="1"/>
  <c r="A8215" i="20" s="1"/>
  <c r="A8216" i="20" s="1"/>
  <c r="A8217" i="20" s="1"/>
  <c r="A8218" i="20" s="1"/>
  <c r="A8219" i="20" s="1"/>
  <c r="A8220" i="20" s="1"/>
  <c r="A8221" i="20" s="1"/>
  <c r="A8222" i="20" s="1"/>
  <c r="A8223" i="20" s="1"/>
  <c r="A8224" i="20" s="1"/>
  <c r="A8225" i="20" s="1"/>
  <c r="A8226" i="20" s="1"/>
  <c r="A8227" i="20" s="1"/>
  <c r="A8228" i="20" s="1"/>
  <c r="A8229" i="20" s="1"/>
  <c r="A8230" i="20" s="1"/>
  <c r="A8231" i="20" s="1"/>
  <c r="A8232" i="20" s="1"/>
  <c r="A8233" i="20" s="1"/>
  <c r="A8234" i="20" s="1"/>
  <c r="A8235" i="20" s="1"/>
  <c r="A8236" i="20" s="1"/>
  <c r="A8237" i="20" s="1"/>
  <c r="A8238" i="20" s="1"/>
  <c r="A8239" i="20" s="1"/>
  <c r="A8240" i="20" s="1"/>
  <c r="A8241" i="20" s="1"/>
  <c r="A8242" i="20" s="1"/>
  <c r="A8243" i="20" s="1"/>
  <c r="A8244" i="20" s="1"/>
  <c r="A8245" i="20" s="1"/>
  <c r="A8246" i="20" s="1"/>
  <c r="A8247" i="20" s="1"/>
  <c r="A8248" i="20" s="1"/>
  <c r="A8249" i="20" s="1"/>
  <c r="A8250" i="20" s="1"/>
  <c r="A8251" i="20" s="1"/>
  <c r="A8252" i="20" s="1"/>
  <c r="A8253" i="20" s="1"/>
  <c r="A8254" i="20" s="1"/>
  <c r="A8255" i="20" s="1"/>
  <c r="A8256" i="20" s="1"/>
  <c r="A8257" i="20" s="1"/>
  <c r="A8258" i="20" s="1"/>
  <c r="A8259" i="20" s="1"/>
  <c r="A8260" i="20" s="1"/>
  <c r="A8261" i="20" s="1"/>
  <c r="A8262" i="20" s="1"/>
  <c r="A8263" i="20" s="1"/>
  <c r="A8264" i="20" s="1"/>
  <c r="A8265" i="20" s="1"/>
  <c r="A8266" i="20" s="1"/>
  <c r="A8267" i="20" s="1"/>
  <c r="A8268" i="20" s="1"/>
  <c r="A8269" i="20" s="1"/>
  <c r="A8270" i="20" s="1"/>
  <c r="A8271" i="20" s="1"/>
  <c r="A8272" i="20" s="1"/>
  <c r="A8273" i="20" s="1"/>
  <c r="A8274" i="20" s="1"/>
  <c r="A8275" i="20" s="1"/>
  <c r="H4173" i="20"/>
  <c r="H4175" i="20"/>
  <c r="H4176" i="20"/>
  <c r="H4177" i="20"/>
  <c r="H4178" i="20"/>
  <c r="H4179" i="20"/>
  <c r="H4181" i="20"/>
  <c r="H4182" i="20"/>
  <c r="H4183" i="20"/>
  <c r="H4185" i="20"/>
  <c r="H4186" i="20"/>
  <c r="H4188" i="20"/>
  <c r="H4189" i="20"/>
  <c r="H4190" i="20"/>
  <c r="H4191" i="20"/>
  <c r="H4192" i="20"/>
  <c r="H4193" i="20"/>
  <c r="H4195" i="20"/>
  <c r="H4196" i="20"/>
  <c r="H4197" i="20"/>
  <c r="H4198" i="20"/>
  <c r="H4200" i="20"/>
  <c r="H4202" i="20"/>
  <c r="H4203" i="20"/>
  <c r="H4204" i="20"/>
  <c r="H4205" i="20"/>
  <c r="H4207" i="20"/>
  <c r="H4208" i="20"/>
  <c r="H4209" i="20"/>
  <c r="H4210" i="20"/>
  <c r="H4211" i="20"/>
  <c r="H4212" i="20"/>
  <c r="H4213" i="20"/>
  <c r="H4214" i="20"/>
  <c r="H4215" i="20"/>
  <c r="H4216" i="20"/>
  <c r="H4217" i="20"/>
  <c r="H4218" i="20"/>
  <c r="H4219" i="20"/>
  <c r="H4220" i="20"/>
  <c r="H4221" i="20"/>
  <c r="H4222" i="20"/>
  <c r="H4223" i="20"/>
  <c r="H4224" i="20"/>
  <c r="H4225" i="20"/>
  <c r="H4226" i="20"/>
  <c r="H4227" i="20"/>
  <c r="H4228" i="20"/>
  <c r="H4229" i="20"/>
  <c r="H4230" i="20"/>
  <c r="H4231" i="20"/>
  <c r="H4232" i="20"/>
  <c r="H4233" i="20"/>
  <c r="H4234" i="20"/>
  <c r="H4235" i="20"/>
  <c r="H4236" i="20"/>
  <c r="H4237" i="20"/>
  <c r="H4238" i="20"/>
  <c r="H4239" i="20"/>
  <c r="H4240" i="20"/>
  <c r="H4241" i="20"/>
  <c r="H4242" i="20"/>
  <c r="H4243" i="20"/>
  <c r="H4244" i="20"/>
  <c r="H4245" i="20"/>
  <c r="H4246" i="20"/>
  <c r="H4247" i="20"/>
  <c r="H4248" i="20"/>
  <c r="H4249" i="20"/>
  <c r="H4250" i="20"/>
  <c r="H4251" i="20"/>
  <c r="H4252" i="20"/>
  <c r="H4253" i="20"/>
  <c r="H4254" i="20"/>
  <c r="H4255" i="20"/>
  <c r="H4256" i="20"/>
  <c r="H4257" i="20"/>
  <c r="H4258" i="20"/>
  <c r="H4259" i="20"/>
  <c r="H4260" i="20"/>
  <c r="H4261" i="20"/>
  <c r="H4262" i="20"/>
  <c r="H4263" i="20"/>
  <c r="H4264" i="20"/>
  <c r="H4265" i="20"/>
  <c r="H4266" i="20"/>
  <c r="H4267" i="20"/>
  <c r="H4268" i="20"/>
  <c r="H4269" i="20"/>
  <c r="H4270" i="20"/>
  <c r="H4272" i="20"/>
  <c r="H4273" i="20"/>
  <c r="H4274" i="20"/>
  <c r="H4275" i="20"/>
  <c r="H4277" i="20"/>
  <c r="H4278" i="20"/>
  <c r="H4280" i="20"/>
  <c r="H4281" i="20"/>
  <c r="H4282" i="20"/>
  <c r="H4283" i="20"/>
  <c r="H4284" i="20"/>
  <c r="H4285" i="20"/>
  <c r="H4286" i="20"/>
  <c r="H4287" i="20"/>
  <c r="H4288" i="20"/>
  <c r="H4289" i="20"/>
  <c r="H4290" i="20"/>
  <c r="H4291" i="20"/>
  <c r="H4292" i="20"/>
  <c r="H4293" i="20"/>
  <c r="H4294" i="20"/>
  <c r="H4295" i="20"/>
  <c r="H4296" i="20"/>
  <c r="H4297" i="20"/>
  <c r="H4298" i="20"/>
  <c r="H4299" i="20"/>
  <c r="H4300" i="20"/>
  <c r="H4301" i="20"/>
  <c r="H4302" i="20"/>
  <c r="H4303" i="20"/>
  <c r="H4304" i="20"/>
  <c r="H4305" i="20"/>
  <c r="H4306" i="20"/>
  <c r="H4307" i="20"/>
  <c r="H4308" i="20"/>
  <c r="H4309" i="20"/>
  <c r="H4310" i="20"/>
  <c r="H4311" i="20"/>
  <c r="H4312" i="20"/>
  <c r="H4313" i="20"/>
  <c r="H4314" i="20"/>
  <c r="H4315" i="20"/>
  <c r="H4316" i="20"/>
  <c r="H4317" i="20"/>
  <c r="H4318" i="20"/>
  <c r="H4319" i="20"/>
  <c r="H4320" i="20"/>
  <c r="H4321" i="20"/>
  <c r="H4322" i="20"/>
  <c r="H4323" i="20"/>
  <c r="H4324" i="20"/>
  <c r="H4325" i="20"/>
  <c r="H4326" i="20"/>
  <c r="H4327" i="20"/>
  <c r="H4328" i="20"/>
  <c r="H4329" i="20"/>
  <c r="H4330" i="20"/>
  <c r="H4331" i="20"/>
  <c r="H4336" i="20"/>
  <c r="H4337" i="20"/>
  <c r="H4338" i="20"/>
  <c r="H4339" i="20"/>
  <c r="H4340" i="20"/>
  <c r="H4341" i="20"/>
  <c r="H4342" i="20"/>
  <c r="H4343" i="20"/>
  <c r="H4344" i="20"/>
  <c r="H4345" i="20"/>
  <c r="H4347" i="20"/>
  <c r="H4348" i="20"/>
  <c r="H4349" i="20"/>
  <c r="H4350" i="20"/>
  <c r="H4351" i="20"/>
  <c r="H4352" i="20"/>
  <c r="H4353" i="20"/>
  <c r="H4354" i="20"/>
  <c r="H4355" i="20"/>
  <c r="H4357" i="20"/>
  <c r="H4358" i="20"/>
  <c r="H4359" i="20"/>
  <c r="H4360" i="20"/>
  <c r="H4362" i="20"/>
  <c r="H4363" i="20"/>
  <c r="H4364" i="20"/>
  <c r="H4365" i="20"/>
  <c r="H4366" i="20"/>
  <c r="H4367" i="20"/>
  <c r="H4368" i="20"/>
  <c r="H4369" i="20"/>
  <c r="H4370" i="20"/>
  <c r="H4372" i="20"/>
  <c r="H4373" i="20"/>
  <c r="H4374" i="20"/>
  <c r="H4375" i="20"/>
  <c r="H4376" i="20"/>
  <c r="H4377" i="20"/>
  <c r="H4378" i="20"/>
  <c r="H4379" i="20"/>
  <c r="H4380" i="20"/>
  <c r="H4381" i="20"/>
  <c r="H4382" i="20"/>
  <c r="H4383" i="20"/>
  <c r="H4384" i="20"/>
  <c r="H4385" i="20"/>
  <c r="H4386" i="20"/>
  <c r="H4387" i="20"/>
  <c r="H4388" i="20"/>
  <c r="H4389" i="20"/>
  <c r="H4390" i="20"/>
  <c r="H4391" i="20"/>
  <c r="H4392" i="20"/>
  <c r="H4393" i="20"/>
  <c r="H4394" i="20"/>
  <c r="H4395" i="20"/>
  <c r="H4397" i="20"/>
  <c r="H4398" i="20"/>
  <c r="H4400" i="20"/>
  <c r="H4401" i="20"/>
  <c r="H4402" i="20"/>
  <c r="H4403" i="20"/>
  <c r="H4404" i="20"/>
  <c r="H4405" i="20"/>
  <c r="H4406" i="20"/>
  <c r="H4407" i="20"/>
  <c r="H4408" i="20"/>
  <c r="H4409" i="20"/>
  <c r="H4410" i="20"/>
  <c r="H4411" i="20"/>
  <c r="H4412" i="20"/>
  <c r="H4413" i="20"/>
  <c r="H4414" i="20"/>
  <c r="H4415" i="20"/>
  <c r="H4416" i="20"/>
  <c r="H4417" i="20"/>
  <c r="H4418" i="20"/>
  <c r="H4419" i="20"/>
  <c r="H4420" i="20"/>
  <c r="H4421" i="20"/>
  <c r="H4422" i="20"/>
  <c r="H4423" i="20"/>
  <c r="H4424" i="20"/>
  <c r="H4425" i="20"/>
  <c r="H4426" i="20"/>
  <c r="H4428" i="20"/>
  <c r="H4429" i="20"/>
  <c r="H4430" i="20"/>
  <c r="H4431" i="20"/>
  <c r="H4432" i="20"/>
  <c r="H4433" i="20"/>
  <c r="H4434" i="20"/>
  <c r="H4436" i="20"/>
  <c r="H4437" i="20"/>
  <c r="H4438" i="20"/>
  <c r="H4439" i="20"/>
  <c r="H4440" i="20"/>
  <c r="H4441" i="20"/>
  <c r="H4442" i="20"/>
  <c r="H4443" i="20"/>
  <c r="H4444" i="20"/>
  <c r="H4445" i="20"/>
  <c r="H4446" i="20"/>
  <c r="H4447" i="20"/>
  <c r="H4448" i="20"/>
  <c r="H4449" i="20"/>
  <c r="H4450" i="20"/>
  <c r="H4451" i="20"/>
  <c r="H4452" i="20"/>
  <c r="H4453" i="20"/>
  <c r="H4454" i="20"/>
  <c r="H4455" i="20"/>
  <c r="H4456" i="20"/>
  <c r="H4457" i="20"/>
  <c r="H4458" i="20"/>
  <c r="H4459" i="20"/>
  <c r="H4460" i="20"/>
  <c r="H4462" i="20"/>
  <c r="H4463" i="20"/>
  <c r="H4464" i="20"/>
  <c r="H4465" i="20"/>
  <c r="H4467" i="20"/>
  <c r="H4468" i="20"/>
  <c r="H4469" i="20"/>
  <c r="H4470" i="20"/>
  <c r="H4471" i="20"/>
  <c r="H4472" i="20"/>
  <c r="H4473" i="20"/>
  <c r="H4474" i="20"/>
  <c r="H4475" i="20"/>
  <c r="H4476" i="20"/>
  <c r="H4477" i="20"/>
  <c r="H4478" i="20"/>
  <c r="H4479" i="20"/>
  <c r="H4480" i="20"/>
  <c r="H4481" i="20"/>
  <c r="H4482" i="20"/>
  <c r="H4483" i="20"/>
  <c r="H4484" i="20"/>
  <c r="H4485" i="20"/>
  <c r="H4486" i="20"/>
  <c r="H4487" i="20"/>
  <c r="H4488" i="20"/>
  <c r="H4489" i="20"/>
  <c r="H4490" i="20"/>
  <c r="H4491" i="20"/>
  <c r="H4492" i="20"/>
  <c r="H4494" i="20"/>
  <c r="H4495" i="20"/>
  <c r="H4496" i="20"/>
  <c r="H4497" i="20"/>
  <c r="H4498" i="20"/>
  <c r="H4499" i="20"/>
  <c r="H4500" i="20"/>
  <c r="H4501" i="20"/>
  <c r="H4502" i="20"/>
  <c r="H4503" i="20"/>
  <c r="H4504" i="20"/>
  <c r="H4505" i="20"/>
  <c r="H4506" i="20"/>
  <c r="H4507" i="20"/>
  <c r="H4508" i="20"/>
  <c r="H4509" i="20"/>
  <c r="H4510" i="20"/>
  <c r="H4511" i="20"/>
  <c r="H4512" i="20"/>
  <c r="H4513" i="20"/>
  <c r="H4514" i="20"/>
  <c r="H4515" i="20"/>
  <c r="H4516" i="20"/>
  <c r="H4517" i="20"/>
  <c r="H4518" i="20"/>
  <c r="H4519" i="20"/>
  <c r="H4521" i="20"/>
  <c r="H4522" i="20"/>
  <c r="H4523" i="20"/>
  <c r="H4524" i="20"/>
  <c r="H4525" i="20"/>
  <c r="H4526" i="20"/>
  <c r="H4527" i="20"/>
  <c r="H4528" i="20"/>
  <c r="H4529" i="20"/>
  <c r="H4530" i="20"/>
  <c r="H4531" i="20"/>
  <c r="H4532" i="20"/>
  <c r="H4533" i="20"/>
  <c r="H4534" i="20"/>
  <c r="H4535" i="20"/>
  <c r="H4537" i="20"/>
  <c r="H4538" i="20"/>
  <c r="H4539" i="20"/>
  <c r="H4540" i="20"/>
  <c r="H4541" i="20"/>
  <c r="H4545" i="20"/>
  <c r="H4546" i="20"/>
  <c r="H4547" i="20"/>
  <c r="H4549" i="20"/>
  <c r="H4550" i="20"/>
  <c r="H4551" i="20"/>
  <c r="H4552" i="20"/>
  <c r="H4553" i="20"/>
  <c r="H4555" i="20"/>
  <c r="H4556" i="20"/>
  <c r="H4557" i="20"/>
  <c r="H4558" i="20"/>
  <c r="H4559" i="20"/>
  <c r="H4560" i="20"/>
  <c r="H4561" i="20"/>
  <c r="H4562" i="20"/>
  <c r="H4563" i="20"/>
  <c r="H4564" i="20"/>
  <c r="H4565" i="20"/>
  <c r="H4566" i="20"/>
  <c r="H4567" i="20"/>
  <c r="H4568" i="20"/>
  <c r="H4569" i="20"/>
  <c r="H4570" i="20"/>
  <c r="H4571" i="20"/>
  <c r="H4572" i="20"/>
  <c r="H4573" i="20"/>
  <c r="H4574" i="20"/>
  <c r="H4575" i="20"/>
  <c r="H4576" i="20"/>
  <c r="H4577" i="20"/>
  <c r="H4578" i="20"/>
  <c r="H4579" i="20"/>
  <c r="H4580" i="20"/>
  <c r="H4581" i="20"/>
  <c r="H4582" i="20"/>
  <c r="H4583" i="20"/>
  <c r="H4584" i="20"/>
  <c r="H4585" i="20"/>
  <c r="H4586" i="20"/>
  <c r="H4587" i="20"/>
  <c r="H4588" i="20"/>
  <c r="H4589" i="20"/>
  <c r="H4590" i="20"/>
  <c r="H4591" i="20"/>
  <c r="H4592" i="20"/>
  <c r="H4593" i="20"/>
  <c r="H4596" i="20"/>
  <c r="H4597" i="20"/>
  <c r="H4598" i="20"/>
  <c r="H4599" i="20"/>
  <c r="H4600" i="20"/>
  <c r="H4601" i="20"/>
  <c r="H4602" i="20"/>
  <c r="H4603" i="20"/>
  <c r="H4604" i="20"/>
  <c r="H4605" i="20"/>
  <c r="H4606" i="20"/>
  <c r="H4607" i="20"/>
  <c r="H4608" i="20"/>
  <c r="H4609" i="20"/>
  <c r="H4610" i="20"/>
  <c r="H4611" i="20"/>
  <c r="H4612" i="20"/>
  <c r="H4613" i="20"/>
  <c r="H4614" i="20"/>
  <c r="H4615" i="20"/>
  <c r="H4618" i="20"/>
  <c r="H4619" i="20"/>
  <c r="H4620" i="20"/>
  <c r="H4621" i="20"/>
  <c r="H4623" i="20"/>
  <c r="H4624" i="20"/>
  <c r="H4625" i="20"/>
  <c r="H4626" i="20"/>
  <c r="H4627" i="20"/>
  <c r="H4628" i="20"/>
  <c r="H4629" i="20"/>
  <c r="H4630" i="20"/>
  <c r="H4631" i="20"/>
  <c r="H4632" i="20"/>
  <c r="H4633" i="20"/>
  <c r="H4634" i="20"/>
  <c r="H4635" i="20"/>
  <c r="H4637" i="20"/>
  <c r="H4638" i="20"/>
  <c r="H4639" i="20"/>
  <c r="H4640" i="20"/>
  <c r="H4641" i="20"/>
  <c r="H4642" i="20"/>
  <c r="H4643" i="20"/>
  <c r="H4644" i="20"/>
  <c r="H4645" i="20"/>
  <c r="H4646" i="20"/>
  <c r="H4647" i="20"/>
  <c r="H4648" i="20"/>
  <c r="H4649" i="20"/>
  <c r="H4650" i="20"/>
  <c r="H4651" i="20"/>
  <c r="H4652" i="20"/>
  <c r="H4653" i="20"/>
  <c r="H4654" i="20"/>
  <c r="H4655" i="20"/>
  <c r="H4657" i="20"/>
  <c r="H4658" i="20"/>
  <c r="H4659" i="20"/>
  <c r="H4660" i="20"/>
  <c r="H4661" i="20"/>
  <c r="H4662" i="20"/>
  <c r="H4663" i="20"/>
  <c r="H4664" i="20"/>
  <c r="H4665" i="20"/>
  <c r="H4666" i="20"/>
  <c r="H4667" i="20"/>
  <c r="H4668" i="20"/>
  <c r="H4669" i="20"/>
  <c r="H4670" i="20"/>
  <c r="H4671" i="20"/>
  <c r="H4672" i="20"/>
  <c r="H4673" i="20"/>
  <c r="H4674" i="20"/>
  <c r="H4675" i="20"/>
  <c r="H4676" i="20"/>
  <c r="H4677" i="20"/>
  <c r="H4678" i="20"/>
  <c r="H4679" i="20"/>
  <c r="H4680" i="20"/>
  <c r="H4681" i="20"/>
  <c r="H4682" i="20"/>
  <c r="H4683" i="20"/>
  <c r="H4684" i="20"/>
  <c r="H4686" i="20"/>
  <c r="H4687" i="20"/>
  <c r="H4688" i="20"/>
  <c r="H4689" i="20"/>
  <c r="H4690" i="20"/>
  <c r="H4691" i="20"/>
  <c r="H4692" i="20"/>
  <c r="H4693" i="20"/>
  <c r="H4694" i="20"/>
  <c r="H4695" i="20"/>
  <c r="H4696" i="20"/>
  <c r="H4697" i="20"/>
  <c r="H4698" i="20"/>
  <c r="H4699" i="20"/>
  <c r="H4700" i="20"/>
  <c r="H4701" i="20"/>
  <c r="H4702" i="20"/>
  <c r="H4703" i="20"/>
  <c r="H4704" i="20"/>
  <c r="H4705" i="20"/>
  <c r="H4706" i="20"/>
  <c r="H4707" i="20"/>
  <c r="H4708" i="20"/>
  <c r="H4709" i="20"/>
  <c r="H4710" i="20"/>
  <c r="H4711" i="20"/>
  <c r="H4712" i="20"/>
  <c r="H4713" i="20"/>
  <c r="H4714" i="20"/>
  <c r="H4715" i="20"/>
  <c r="H4716" i="20"/>
  <c r="H4717" i="20"/>
  <c r="H4718" i="20"/>
  <c r="H4719" i="20"/>
  <c r="H4720" i="20"/>
  <c r="H4721" i="20"/>
  <c r="H4722" i="20"/>
  <c r="H4723" i="20"/>
  <c r="H4724" i="20"/>
  <c r="H4725" i="20"/>
  <c r="H4727" i="20"/>
  <c r="H4728" i="20"/>
  <c r="H4729" i="20"/>
  <c r="H4730" i="20"/>
  <c r="H4731" i="20"/>
  <c r="H4732" i="20"/>
  <c r="H4733" i="20"/>
  <c r="H4734" i="20"/>
  <c r="H4735" i="20"/>
  <c r="H4736" i="20"/>
  <c r="H4737" i="20"/>
  <c r="H4738" i="20"/>
  <c r="H4739" i="20"/>
  <c r="H4740" i="20"/>
  <c r="H4741" i="20"/>
  <c r="H4742" i="20"/>
  <c r="H4743" i="20"/>
  <c r="H4744" i="20"/>
  <c r="H4745" i="20"/>
  <c r="H4746" i="20"/>
  <c r="H4747" i="20"/>
  <c r="H4748" i="20"/>
  <c r="H4749" i="20"/>
  <c r="H4750" i="20"/>
  <c r="H4751" i="20"/>
  <c r="H4752" i="20"/>
  <c r="H4753" i="20"/>
  <c r="H4756" i="20"/>
  <c r="H4757" i="20"/>
  <c r="H4758" i="20"/>
  <c r="H4759" i="20"/>
  <c r="H4760" i="20"/>
  <c r="H4761" i="20"/>
  <c r="H4762" i="20"/>
  <c r="H4763" i="20"/>
  <c r="H4764" i="20"/>
  <c r="H4765" i="20"/>
  <c r="H4766" i="20"/>
  <c r="H4767" i="20"/>
  <c r="H4768" i="20"/>
  <c r="H4769" i="20"/>
  <c r="H4770" i="20"/>
  <c r="H4771" i="20"/>
  <c r="H4772" i="20"/>
  <c r="H4773" i="20"/>
  <c r="H4774" i="20"/>
  <c r="H4775" i="20"/>
  <c r="H4776" i="20"/>
  <c r="H4777" i="20"/>
  <c r="H4778" i="20"/>
  <c r="H4779" i="20"/>
  <c r="H4780" i="20"/>
  <c r="H4781" i="20"/>
  <c r="H4782" i="20"/>
  <c r="H4783" i="20"/>
  <c r="H4784" i="20"/>
  <c r="H4785" i="20"/>
  <c r="H4786" i="20"/>
  <c r="H4787" i="20"/>
  <c r="H4788" i="20"/>
  <c r="H4789" i="20"/>
  <c r="H4790" i="20"/>
  <c r="H4791" i="20"/>
  <c r="H4792" i="20"/>
  <c r="H4793" i="20"/>
  <c r="H4794" i="20"/>
  <c r="H4795" i="20"/>
  <c r="H4797" i="20"/>
  <c r="H4798" i="20"/>
  <c r="H4799" i="20"/>
  <c r="H4800" i="20"/>
  <c r="H4801" i="20"/>
  <c r="H4802" i="20"/>
  <c r="H4803" i="20"/>
  <c r="H4804" i="20"/>
  <c r="H4805" i="20"/>
  <c r="H4806" i="20"/>
  <c r="H4807" i="20"/>
  <c r="H4808" i="20"/>
  <c r="H4809" i="20"/>
  <c r="H4810" i="20"/>
  <c r="H4811" i="20"/>
  <c r="H4812" i="20"/>
  <c r="H4813" i="20"/>
  <c r="H4814" i="20"/>
  <c r="H4815" i="20"/>
  <c r="H4816" i="20"/>
  <c r="H4817" i="20"/>
  <c r="H4818" i="20"/>
  <c r="H4819" i="20"/>
  <c r="H4820" i="20"/>
  <c r="H4821" i="20"/>
  <c r="H4822" i="20"/>
  <c r="H4823" i="20"/>
  <c r="H4824" i="20"/>
  <c r="H4825" i="20"/>
  <c r="H4826" i="20"/>
  <c r="H4827" i="20"/>
  <c r="H4828" i="20"/>
  <c r="H4829" i="20"/>
  <c r="H4830" i="20"/>
  <c r="H4831" i="20"/>
  <c r="H4832" i="20"/>
  <c r="H4833" i="20"/>
  <c r="H4834" i="20"/>
  <c r="H4835" i="20"/>
  <c r="H4836" i="20"/>
  <c r="H4837" i="20"/>
  <c r="H4838" i="20"/>
  <c r="H4839" i="20"/>
  <c r="H4840" i="20"/>
  <c r="H4841" i="20"/>
  <c r="H4842" i="20"/>
  <c r="H4843" i="20"/>
  <c r="H4844" i="20"/>
  <c r="H4845" i="20"/>
  <c r="H4846" i="20"/>
  <c r="H4847" i="20"/>
  <c r="H4848" i="20"/>
  <c r="H4849" i="20"/>
  <c r="H4850" i="20"/>
  <c r="H4851" i="20"/>
  <c r="H4852" i="20"/>
  <c r="H4853" i="20"/>
  <c r="H4854" i="20"/>
  <c r="H4855" i="20"/>
  <c r="H4856" i="20"/>
  <c r="H4857" i="20"/>
  <c r="H4858" i="20"/>
  <c r="H4861" i="20"/>
  <c r="H4862" i="20"/>
  <c r="H4863" i="20"/>
  <c r="H4864" i="20"/>
  <c r="H4865" i="20"/>
  <c r="H4866" i="20"/>
  <c r="H4867" i="20"/>
  <c r="H4868" i="20"/>
  <c r="H4869" i="20"/>
  <c r="H4870" i="20"/>
  <c r="H4871" i="20"/>
  <c r="H4872" i="20"/>
  <c r="H4873" i="20"/>
  <c r="H4874" i="20"/>
  <c r="H4875" i="20"/>
  <c r="H4876" i="20"/>
  <c r="H4879" i="20"/>
  <c r="H4880" i="20"/>
  <c r="H4881" i="20"/>
  <c r="H4882" i="20"/>
  <c r="H4884" i="20"/>
  <c r="H4885" i="20"/>
  <c r="H4886" i="20"/>
  <c r="H4887" i="20"/>
  <c r="H4888" i="20"/>
  <c r="H4889" i="20"/>
  <c r="H4890" i="20"/>
  <c r="H4891" i="20"/>
  <c r="H4892" i="20"/>
  <c r="H4893" i="20"/>
  <c r="H4894" i="20"/>
  <c r="H4895" i="20"/>
  <c r="H4897" i="20"/>
  <c r="H4898" i="20"/>
  <c r="H4899" i="20"/>
  <c r="H4900" i="20"/>
  <c r="H4901" i="20"/>
  <c r="H4902" i="20"/>
  <c r="H4903" i="20"/>
  <c r="H4904" i="20"/>
  <c r="H4905" i="20"/>
  <c r="H4906" i="20"/>
  <c r="H4907" i="20"/>
  <c r="H4908" i="20"/>
  <c r="H4909" i="20"/>
  <c r="H4910" i="20"/>
  <c r="H4911" i="20"/>
  <c r="H4912" i="20"/>
  <c r="H4913" i="20"/>
  <c r="H4914" i="20"/>
  <c r="H4915" i="20"/>
  <c r="H4917" i="20"/>
  <c r="H4918" i="20"/>
  <c r="H4919" i="20"/>
  <c r="H4920" i="20"/>
  <c r="H4921" i="20"/>
  <c r="H4922" i="20"/>
  <c r="H4923" i="20"/>
  <c r="H4924" i="20"/>
  <c r="H4925" i="20"/>
  <c r="H4926" i="20"/>
  <c r="H4927" i="20"/>
  <c r="H4928" i="20"/>
  <c r="H4929" i="20"/>
  <c r="H4930" i="20"/>
  <c r="H4931" i="20"/>
  <c r="H4932" i="20"/>
  <c r="H4933" i="20"/>
  <c r="H4934" i="20"/>
  <c r="H4935" i="20"/>
  <c r="H4936" i="20"/>
  <c r="H4937" i="20"/>
  <c r="H4938" i="20"/>
  <c r="H4939" i="20"/>
  <c r="H4940" i="20"/>
  <c r="H4941" i="20"/>
  <c r="H4942" i="20"/>
  <c r="H4943" i="20"/>
  <c r="H4944" i="20"/>
  <c r="H4945" i="20"/>
  <c r="H4946" i="20"/>
  <c r="H4947" i="20"/>
  <c r="H4948" i="20"/>
  <c r="H4949" i="20"/>
  <c r="H4950" i="20"/>
  <c r="H4951" i="20"/>
  <c r="H4952" i="20"/>
  <c r="H4953" i="20"/>
  <c r="H4954" i="20"/>
  <c r="H4955" i="20"/>
  <c r="H4956" i="20"/>
  <c r="H4957" i="20"/>
  <c r="H4958" i="20"/>
  <c r="H4959" i="20"/>
  <c r="H4961" i="20"/>
  <c r="H4962" i="20"/>
  <c r="H4963" i="20"/>
  <c r="H4964" i="20"/>
  <c r="H4965" i="20"/>
  <c r="H4966" i="20"/>
  <c r="H4967" i="20"/>
  <c r="H4968" i="20"/>
  <c r="H4969" i="20"/>
  <c r="H4970" i="20"/>
  <c r="H4971" i="20"/>
  <c r="H4972" i="20"/>
  <c r="H4973" i="20"/>
  <c r="H4974" i="20"/>
  <c r="H4975" i="20"/>
  <c r="H4976" i="20"/>
  <c r="H4977" i="20"/>
  <c r="H4978" i="20"/>
  <c r="H4979" i="20"/>
  <c r="H4980" i="20"/>
  <c r="H4981" i="20"/>
  <c r="H4982" i="20"/>
  <c r="H4983" i="20"/>
  <c r="H4984" i="20"/>
  <c r="H4985" i="20"/>
  <c r="H4987" i="20"/>
  <c r="H4988" i="20"/>
  <c r="H4989" i="20"/>
  <c r="H4990" i="20"/>
  <c r="H4991" i="20"/>
  <c r="H4992" i="20"/>
  <c r="H4993" i="20"/>
  <c r="H4994" i="20"/>
  <c r="H4995" i="20"/>
  <c r="H4996" i="20"/>
  <c r="H4997" i="20"/>
  <c r="H4998" i="20"/>
  <c r="H4999" i="20"/>
  <c r="H5000" i="20"/>
  <c r="H5001" i="20"/>
  <c r="H5002" i="20"/>
  <c r="H5003" i="20"/>
  <c r="H5004" i="20"/>
  <c r="H5005" i="20"/>
  <c r="H5006" i="20"/>
  <c r="H5007" i="20"/>
  <c r="H5008" i="20"/>
  <c r="H5009" i="20"/>
  <c r="H5010" i="20"/>
  <c r="H5011" i="20"/>
  <c r="H5012" i="20"/>
  <c r="H5013" i="20"/>
  <c r="H5014" i="20"/>
  <c r="H5016" i="20"/>
  <c r="H5017" i="20"/>
  <c r="H5018" i="20"/>
  <c r="H5019" i="20"/>
  <c r="H5020" i="20"/>
  <c r="H5021" i="20"/>
  <c r="H5022" i="20"/>
  <c r="H5023" i="20"/>
  <c r="H5024" i="20"/>
  <c r="H5025" i="20"/>
  <c r="H5026" i="20"/>
  <c r="H5027" i="20"/>
  <c r="H5028" i="20"/>
  <c r="H5029" i="20"/>
  <c r="H5030" i="20"/>
  <c r="H5031" i="20"/>
  <c r="H5032" i="20"/>
  <c r="H5033" i="20"/>
  <c r="H5034" i="20"/>
  <c r="H5035" i="20"/>
  <c r="H5036" i="20"/>
  <c r="H5037" i="20"/>
  <c r="H5038" i="20"/>
  <c r="H5039" i="20"/>
  <c r="H5040" i="20"/>
  <c r="H5041" i="20"/>
  <c r="H5042" i="20"/>
  <c r="H5043" i="20"/>
  <c r="H5044" i="20"/>
  <c r="H5045" i="20"/>
  <c r="H5046" i="20"/>
  <c r="H5047" i="20"/>
  <c r="H5048" i="20"/>
  <c r="H5049" i="20"/>
  <c r="H5050" i="20"/>
  <c r="H5051" i="20"/>
  <c r="H5052" i="20"/>
  <c r="H5053" i="20"/>
  <c r="H5054" i="20"/>
  <c r="H5055" i="20"/>
  <c r="H5057" i="20"/>
  <c r="H5058" i="20"/>
  <c r="H5059" i="20"/>
  <c r="H5060" i="20"/>
  <c r="H5061" i="20"/>
  <c r="H5062" i="20"/>
  <c r="H5063" i="20"/>
  <c r="H5064" i="20"/>
  <c r="H5065" i="20"/>
  <c r="H5066" i="20"/>
  <c r="H5067" i="20"/>
  <c r="H5068" i="20"/>
  <c r="H5069" i="20"/>
  <c r="H5070" i="20"/>
  <c r="H5071" i="20"/>
  <c r="H5072" i="20"/>
  <c r="H5073" i="20"/>
  <c r="H5074" i="20"/>
  <c r="H5075" i="20"/>
  <c r="H5076" i="20"/>
  <c r="H5077" i="20"/>
  <c r="H5078" i="20"/>
  <c r="H5079" i="20"/>
  <c r="H5080" i="20"/>
  <c r="H5081" i="20"/>
  <c r="H5082" i="20"/>
  <c r="H5083" i="20"/>
  <c r="H5084" i="20"/>
  <c r="H5086" i="20"/>
  <c r="H5087" i="20"/>
  <c r="H5088" i="20"/>
  <c r="H5089" i="20"/>
  <c r="H5090" i="20"/>
  <c r="H5091" i="20"/>
  <c r="H5092" i="20"/>
  <c r="H5093" i="20"/>
  <c r="H5094" i="20"/>
  <c r="H5095" i="20"/>
  <c r="H5096" i="20"/>
  <c r="H5097" i="20"/>
  <c r="H5098" i="20"/>
  <c r="H5099" i="20"/>
  <c r="H5100" i="20"/>
  <c r="H5101" i="20"/>
  <c r="H5102" i="20"/>
  <c r="H5103" i="20"/>
  <c r="H5104" i="20"/>
  <c r="H5105" i="20"/>
  <c r="H5107" i="20"/>
  <c r="H5108" i="20"/>
  <c r="H5109" i="20"/>
  <c r="H5110" i="20"/>
  <c r="H5111" i="20"/>
  <c r="H5112" i="20"/>
  <c r="H5113" i="20"/>
  <c r="H5114" i="20"/>
  <c r="H5115" i="20"/>
  <c r="H5116" i="20"/>
  <c r="H5117" i="20"/>
  <c r="H5118" i="20"/>
  <c r="H5121" i="20"/>
  <c r="H5122" i="20"/>
  <c r="H5123" i="20"/>
  <c r="H5124" i="20"/>
  <c r="H5125" i="20"/>
  <c r="H5126" i="20"/>
  <c r="H5127" i="20"/>
  <c r="H5128" i="20"/>
  <c r="H5129" i="20"/>
  <c r="H5130" i="20"/>
  <c r="H5131" i="20"/>
  <c r="H5132" i="20"/>
  <c r="H5133" i="20"/>
  <c r="H5134" i="20"/>
  <c r="H5135" i="20"/>
  <c r="H5136" i="20"/>
  <c r="H5137" i="20"/>
  <c r="H5138" i="20"/>
  <c r="H5141" i="20"/>
  <c r="H5142" i="20"/>
  <c r="H5143" i="20"/>
  <c r="H5146" i="20"/>
  <c r="H5147" i="20"/>
  <c r="H5148" i="20"/>
  <c r="H5149" i="20"/>
  <c r="H5150" i="20"/>
  <c r="H5151" i="20"/>
  <c r="H5152" i="20"/>
  <c r="H5153" i="20"/>
  <c r="H5154" i="20"/>
  <c r="H5155" i="20"/>
  <c r="H5157" i="20"/>
  <c r="H5158" i="20"/>
  <c r="H5159" i="20"/>
  <c r="H5160" i="20"/>
  <c r="H5161" i="20"/>
  <c r="H5162" i="20"/>
  <c r="H5163" i="20"/>
  <c r="H5164" i="20"/>
  <c r="H5165" i="20"/>
  <c r="H5166" i="20"/>
  <c r="H5167" i="20"/>
  <c r="H5168" i="20"/>
  <c r="H5169" i="20"/>
  <c r="H5170" i="20"/>
  <c r="H5171" i="20"/>
  <c r="H5172" i="20"/>
  <c r="H5173" i="20"/>
  <c r="H5174" i="20"/>
  <c r="H5175" i="20"/>
  <c r="H5177" i="20"/>
  <c r="H5178" i="20"/>
  <c r="H5179" i="20"/>
  <c r="H5180" i="20"/>
  <c r="H5181" i="20"/>
  <c r="H5182" i="20"/>
  <c r="H5183" i="20"/>
  <c r="H5184" i="20"/>
  <c r="H5185" i="20"/>
  <c r="H5186" i="20"/>
  <c r="H5187" i="20"/>
  <c r="H5188" i="20"/>
  <c r="H5189" i="20"/>
  <c r="H5190" i="20"/>
  <c r="H5191" i="20"/>
  <c r="H5192" i="20"/>
  <c r="H5193" i="20"/>
  <c r="H5194" i="20"/>
  <c r="H5195" i="20"/>
  <c r="H5196" i="20"/>
  <c r="H5197" i="20"/>
  <c r="H5198" i="20"/>
  <c r="H5199" i="20"/>
  <c r="H5200" i="20"/>
  <c r="H5201" i="20"/>
  <c r="H5202" i="20"/>
  <c r="H5203" i="20"/>
  <c r="H5204" i="20"/>
  <c r="H5205" i="20"/>
  <c r="H5206" i="20"/>
  <c r="H5207" i="20"/>
  <c r="H5208" i="20"/>
  <c r="H5209" i="20"/>
  <c r="H5210" i="20"/>
  <c r="H5211" i="20"/>
  <c r="H5212" i="20"/>
  <c r="H5213" i="20"/>
  <c r="H5214" i="20"/>
  <c r="H5216" i="20"/>
  <c r="H5217" i="20"/>
  <c r="H5218" i="20"/>
  <c r="H5219" i="20"/>
  <c r="H5220" i="20"/>
  <c r="H5221" i="20"/>
  <c r="H5222" i="20"/>
  <c r="H5223" i="20"/>
  <c r="H5224" i="20"/>
  <c r="H5225" i="20"/>
  <c r="H5226" i="20"/>
  <c r="H5227" i="20"/>
  <c r="H5228" i="20"/>
  <c r="H5229" i="20"/>
  <c r="H5230" i="20"/>
  <c r="H5231" i="20"/>
  <c r="H5232" i="20"/>
  <c r="H5233" i="20"/>
  <c r="H5234" i="20"/>
  <c r="H5235" i="20"/>
  <c r="H5236" i="20"/>
  <c r="H5237" i="20"/>
  <c r="H5238" i="20"/>
  <c r="H5239" i="20"/>
  <c r="H5240" i="20"/>
  <c r="H5241" i="20"/>
  <c r="H5242" i="20"/>
  <c r="H5243" i="20"/>
  <c r="H5244" i="20"/>
  <c r="H5245" i="20"/>
  <c r="H5246" i="20"/>
  <c r="H5247" i="20"/>
  <c r="H5248" i="20"/>
  <c r="H5249" i="20"/>
  <c r="H5250" i="20"/>
  <c r="H5252" i="20"/>
  <c r="H5253" i="20"/>
  <c r="H5254" i="20"/>
  <c r="H5255" i="20"/>
  <c r="H5256" i="20"/>
  <c r="H5257" i="20"/>
  <c r="H5258" i="20"/>
  <c r="H5259" i="20"/>
  <c r="H5261" i="20"/>
  <c r="H5262" i="20"/>
  <c r="H5263" i="20"/>
  <c r="H5264" i="20"/>
  <c r="H5265" i="20"/>
  <c r="H5266" i="20"/>
  <c r="H5267" i="20"/>
  <c r="H5268" i="20"/>
  <c r="H5269" i="20"/>
  <c r="H5270" i="20"/>
  <c r="H5271" i="20"/>
  <c r="H5272" i="20"/>
  <c r="H5273" i="20"/>
  <c r="H5274" i="20"/>
  <c r="H5275" i="20"/>
  <c r="H5277" i="20"/>
  <c r="H5278" i="20"/>
  <c r="H5279" i="20"/>
  <c r="H5280" i="20"/>
  <c r="H5281" i="20"/>
  <c r="H5284" i="20"/>
  <c r="H5285" i="20"/>
  <c r="H5286" i="20"/>
  <c r="H5287" i="20"/>
  <c r="H5288" i="20"/>
  <c r="H5290" i="20"/>
  <c r="H5291" i="20"/>
  <c r="H5292" i="20"/>
  <c r="H5293" i="20"/>
  <c r="H5294" i="20"/>
  <c r="H5295" i="20"/>
  <c r="H5296" i="20"/>
  <c r="H5297" i="20"/>
  <c r="H5298" i="20"/>
  <c r="H5299" i="20"/>
  <c r="H5300" i="20"/>
  <c r="H5301" i="20"/>
  <c r="H5302" i="20"/>
  <c r="H5303" i="20"/>
  <c r="H5304" i="20"/>
  <c r="H5305" i="20"/>
  <c r="H5306" i="20"/>
  <c r="H5307" i="20"/>
  <c r="H5308" i="20"/>
  <c r="H5309" i="20"/>
  <c r="H5310" i="20"/>
  <c r="H5311" i="20"/>
  <c r="H5312" i="20"/>
  <c r="H5313" i="20"/>
  <c r="H5314" i="20"/>
  <c r="H5315" i="20"/>
  <c r="H5316" i="20"/>
  <c r="H5317" i="20"/>
  <c r="H5318" i="20"/>
  <c r="H5319" i="20"/>
  <c r="H5320" i="20"/>
  <c r="H5322" i="20"/>
  <c r="H5323" i="20"/>
  <c r="H5324" i="20"/>
  <c r="H5325" i="20"/>
  <c r="H5326" i="20"/>
  <c r="H5327" i="20"/>
  <c r="H5328" i="20"/>
  <c r="H5329" i="20"/>
  <c r="H5331" i="20"/>
  <c r="H5332" i="20"/>
  <c r="H5333" i="20"/>
  <c r="H5334" i="20"/>
  <c r="H5335" i="20"/>
  <c r="H5336" i="20"/>
  <c r="H5337" i="20"/>
  <c r="H5338" i="20"/>
  <c r="H5339" i="20"/>
  <c r="H5340" i="20"/>
  <c r="H5341" i="20"/>
  <c r="H5342" i="20"/>
  <c r="H5344" i="20"/>
  <c r="H5346" i="20"/>
  <c r="H5347" i="20"/>
  <c r="H5348" i="20"/>
  <c r="H5349" i="20"/>
  <c r="H5350" i="20"/>
  <c r="H5351" i="20"/>
  <c r="H5352" i="20"/>
  <c r="H5353" i="20"/>
  <c r="H5354" i="20"/>
  <c r="H5355" i="20"/>
  <c r="H5356" i="20"/>
  <c r="H5357" i="20"/>
  <c r="H5358" i="20"/>
  <c r="H5359" i="20"/>
  <c r="H5360" i="20"/>
  <c r="H5361" i="20"/>
  <c r="H5362" i="20"/>
  <c r="H5363" i="20"/>
  <c r="H5364" i="20"/>
  <c r="H5365" i="20"/>
  <c r="H5366" i="20"/>
  <c r="H5367" i="20"/>
  <c r="H5369" i="20"/>
  <c r="H5370" i="20"/>
  <c r="H5371" i="20"/>
  <c r="H5372" i="20"/>
  <c r="H5373" i="20"/>
  <c r="H5374" i="20"/>
  <c r="H5375" i="20"/>
  <c r="H5376" i="20"/>
  <c r="H5377" i="20"/>
  <c r="H5378" i="20"/>
  <c r="H5381" i="20"/>
  <c r="H5382" i="20"/>
  <c r="H5383" i="20"/>
  <c r="H5384" i="20"/>
  <c r="H5385" i="20"/>
  <c r="H5386" i="20"/>
  <c r="H5387" i="20"/>
  <c r="H5388" i="20"/>
  <c r="H5389" i="20"/>
  <c r="H5390" i="20"/>
  <c r="H5391" i="20"/>
  <c r="H5392" i="20"/>
  <c r="H5393" i="20"/>
  <c r="H5394" i="20"/>
  <c r="H5395" i="20"/>
  <c r="H5396" i="20"/>
  <c r="H5397" i="20"/>
  <c r="H5398" i="20"/>
  <c r="H5399" i="20"/>
  <c r="H5402" i="20"/>
  <c r="H5403" i="20"/>
  <c r="H5404" i="20"/>
  <c r="H5406" i="20"/>
  <c r="H5407" i="20"/>
  <c r="H5408" i="20"/>
  <c r="H5409" i="20"/>
  <c r="H5410" i="20"/>
  <c r="H5411" i="20"/>
  <c r="H5412" i="20"/>
  <c r="H5413" i="20"/>
  <c r="H5414" i="20"/>
  <c r="H5415" i="20"/>
  <c r="H5417" i="20"/>
  <c r="H5418" i="20"/>
  <c r="H5419" i="20"/>
  <c r="H5420" i="20"/>
  <c r="H5421" i="20"/>
  <c r="H5422" i="20"/>
  <c r="H5423" i="20"/>
  <c r="H5424" i="20"/>
  <c r="H5425" i="20"/>
  <c r="H5426" i="20"/>
  <c r="H5427" i="20"/>
  <c r="H5428" i="20"/>
  <c r="H5429" i="20"/>
  <c r="H5430" i="20"/>
  <c r="H5431" i="20"/>
  <c r="H5432" i="20"/>
  <c r="H5433" i="20"/>
  <c r="H5434" i="20"/>
  <c r="H5435" i="20"/>
  <c r="H5436" i="20"/>
  <c r="H5437" i="20"/>
  <c r="H5438" i="20"/>
  <c r="H5439" i="20"/>
  <c r="H5440" i="20"/>
  <c r="H5442" i="20"/>
  <c r="H5443" i="20"/>
  <c r="H5444" i="20"/>
  <c r="H5445" i="20"/>
  <c r="H5446" i="20"/>
  <c r="H5447" i="20"/>
  <c r="H5448" i="20"/>
  <c r="H5449" i="20"/>
  <c r="H5450" i="20"/>
  <c r="H5451" i="20"/>
  <c r="H5452" i="20"/>
  <c r="H5453" i="20"/>
  <c r="H5454" i="20"/>
  <c r="H5455" i="20"/>
  <c r="H5456" i="20"/>
  <c r="H5457" i="20"/>
  <c r="H5458" i="20"/>
  <c r="H5459" i="20"/>
  <c r="H5460" i="20"/>
  <c r="H5461" i="20"/>
  <c r="H5462" i="20"/>
  <c r="H5463" i="20"/>
  <c r="H5464" i="20"/>
  <c r="H5466" i="20"/>
  <c r="H5467" i="20"/>
  <c r="H5468" i="20"/>
  <c r="H5469" i="20"/>
  <c r="H5470" i="20"/>
  <c r="H5471" i="20"/>
  <c r="H5472" i="20"/>
  <c r="H5473" i="20"/>
  <c r="H5474" i="20"/>
  <c r="H5475" i="20"/>
  <c r="H5476" i="20"/>
  <c r="H5477" i="20"/>
  <c r="H5478" i="20"/>
  <c r="H5479" i="20"/>
  <c r="H5480" i="20"/>
  <c r="H5481" i="20"/>
  <c r="H5482" i="20"/>
  <c r="H5483" i="20"/>
  <c r="H5485" i="20"/>
  <c r="H5486" i="20"/>
  <c r="H5487" i="20"/>
  <c r="H5488" i="20"/>
  <c r="H5489" i="20"/>
  <c r="H5490" i="20"/>
  <c r="H5491" i="20"/>
  <c r="H5492" i="20"/>
  <c r="H5493" i="20"/>
  <c r="H5495" i="20"/>
  <c r="H5496" i="20"/>
  <c r="H5497" i="20"/>
  <c r="H5498" i="20"/>
  <c r="H5499" i="20"/>
  <c r="H5500" i="20"/>
  <c r="H5501" i="20"/>
  <c r="H5502" i="20"/>
  <c r="H5503" i="20"/>
  <c r="H5504" i="20"/>
  <c r="H5505" i="20"/>
  <c r="H5506" i="20"/>
  <c r="H5507" i="20"/>
  <c r="H5508" i="20"/>
  <c r="H5509" i="20"/>
  <c r="H5510" i="20"/>
  <c r="H5512" i="20"/>
  <c r="H5513" i="20"/>
  <c r="H5514" i="20"/>
  <c r="H5515" i="20"/>
  <c r="H5516" i="20"/>
  <c r="H5517" i="20"/>
  <c r="H5518" i="20"/>
  <c r="H5519" i="20"/>
  <c r="H5520" i="20"/>
  <c r="H5521" i="20"/>
  <c r="H5522" i="20"/>
  <c r="H5523" i="20"/>
  <c r="H5524" i="20"/>
  <c r="H5525" i="20"/>
  <c r="H5526" i="20"/>
  <c r="H5527" i="20"/>
  <c r="H5528" i="20"/>
  <c r="H5529" i="20"/>
  <c r="H5530" i="20"/>
  <c r="H5531" i="20"/>
  <c r="H5532" i="20"/>
  <c r="H5533" i="20"/>
  <c r="H5534" i="20"/>
  <c r="H5535" i="20"/>
  <c r="H5537" i="20"/>
  <c r="H5538" i="20"/>
  <c r="H5539" i="20"/>
  <c r="H5540" i="20"/>
  <c r="H5541" i="20"/>
  <c r="H5542" i="20"/>
  <c r="H5544" i="20"/>
  <c r="H5545" i="20"/>
  <c r="H5546" i="20"/>
  <c r="H5547" i="20"/>
  <c r="H5549" i="20"/>
  <c r="H5551" i="20"/>
  <c r="H5552" i="20"/>
  <c r="H5553" i="20"/>
  <c r="H5554" i="20"/>
  <c r="H5555" i="20"/>
  <c r="H5556" i="20"/>
  <c r="H5557" i="20"/>
  <c r="H5558" i="20"/>
  <c r="H5559" i="20"/>
  <c r="H5560" i="20"/>
  <c r="H5561" i="20"/>
  <c r="H5562" i="20"/>
  <c r="H5563" i="20"/>
  <c r="H5564" i="20"/>
  <c r="H5565" i="20"/>
  <c r="H5566" i="20"/>
  <c r="H5567" i="20"/>
  <c r="H5568" i="20"/>
  <c r="H5569" i="20"/>
  <c r="H5570" i="20"/>
  <c r="H5571" i="20"/>
  <c r="H5572" i="20"/>
  <c r="H5573" i="20"/>
  <c r="H5574" i="20"/>
  <c r="H5575" i="20"/>
  <c r="H5576" i="20"/>
  <c r="H5577" i="20"/>
  <c r="H5578" i="20"/>
  <c r="H5579" i="20"/>
  <c r="H5580" i="20"/>
  <c r="H5582" i="20"/>
  <c r="H5583" i="20"/>
  <c r="H5584" i="20"/>
  <c r="H5585" i="20"/>
  <c r="H5586" i="20"/>
  <c r="H5587" i="20"/>
  <c r="H5588" i="20"/>
  <c r="H5589" i="20"/>
  <c r="H5591" i="20"/>
  <c r="H5592" i="20"/>
  <c r="H5593" i="20"/>
  <c r="H5594" i="20"/>
  <c r="H5605" i="20"/>
  <c r="H5606" i="20"/>
  <c r="H5607" i="20"/>
  <c r="H5608" i="20"/>
  <c r="H5609" i="20"/>
  <c r="H5610" i="20"/>
  <c r="H5611" i="20"/>
  <c r="H5612" i="20"/>
  <c r="H5613" i="20"/>
  <c r="H5614" i="20"/>
  <c r="H5615" i="20"/>
  <c r="H5616" i="20"/>
  <c r="H5617" i="20"/>
  <c r="H5618" i="20"/>
  <c r="H5619" i="20"/>
  <c r="H5620" i="20"/>
  <c r="H5621" i="20"/>
  <c r="H5622" i="20"/>
  <c r="H5623" i="20"/>
  <c r="H5624" i="20"/>
  <c r="H5625" i="20"/>
  <c r="H5626" i="20"/>
  <c r="H5627" i="20"/>
  <c r="H5629" i="20"/>
  <c r="H5631" i="20"/>
  <c r="H5633" i="20"/>
  <c r="H5634" i="20"/>
  <c r="H5636" i="20"/>
  <c r="H5637" i="20"/>
  <c r="H5638" i="20"/>
  <c r="H5641" i="20"/>
  <c r="H5642" i="20"/>
  <c r="H5643" i="20"/>
  <c r="H5644" i="20"/>
  <c r="H5645" i="20"/>
  <c r="H5646" i="20"/>
  <c r="H5647" i="20"/>
  <c r="H5648" i="20"/>
  <c r="H5649" i="20"/>
  <c r="H5650" i="20"/>
  <c r="H5651" i="20"/>
  <c r="H5652" i="20"/>
  <c r="H5653" i="20"/>
  <c r="H5654" i="20"/>
  <c r="H5655" i="20"/>
  <c r="H5656" i="20"/>
  <c r="H5657" i="20"/>
  <c r="H5658" i="20"/>
  <c r="H5659" i="20"/>
  <c r="H5660" i="20"/>
  <c r="H5662" i="20"/>
  <c r="H5664" i="20"/>
  <c r="H5665" i="20"/>
  <c r="H5668" i="20"/>
  <c r="H5669" i="20"/>
  <c r="H5670" i="20"/>
  <c r="H5671" i="20"/>
  <c r="H5672" i="20"/>
  <c r="H5673" i="20"/>
  <c r="H5674" i="20"/>
  <c r="H5675" i="20"/>
  <c r="H5678" i="20"/>
  <c r="H5679" i="20"/>
  <c r="H5680" i="20"/>
  <c r="H5681" i="20"/>
  <c r="H5682" i="20"/>
  <c r="H5683" i="20"/>
  <c r="H5684" i="20"/>
  <c r="H5686" i="20"/>
  <c r="H5687" i="20"/>
  <c r="H5688" i="20"/>
  <c r="H5689" i="20"/>
  <c r="H5690" i="20"/>
  <c r="H5691" i="20"/>
  <c r="H5692" i="20"/>
  <c r="H5693" i="20"/>
  <c r="H5694" i="20"/>
  <c r="H5695" i="20"/>
  <c r="H5696" i="20"/>
  <c r="H5697" i="20"/>
  <c r="H5698" i="20"/>
  <c r="H5699" i="20"/>
  <c r="H5700" i="20"/>
  <c r="H5702" i="20"/>
  <c r="H5703" i="20"/>
  <c r="H5704" i="20"/>
  <c r="H5705" i="20"/>
  <c r="H5706" i="20"/>
  <c r="H5707" i="20"/>
  <c r="H5708" i="20"/>
  <c r="H5709" i="20"/>
  <c r="H5710" i="20"/>
  <c r="H5711" i="20"/>
  <c r="H5712" i="20"/>
  <c r="H5713" i="20"/>
  <c r="H5714" i="20"/>
  <c r="H5715" i="20"/>
  <c r="H5716" i="20"/>
  <c r="H5717" i="20"/>
  <c r="H5718" i="20"/>
  <c r="H5719" i="20"/>
  <c r="H5720" i="20"/>
  <c r="H5721" i="20"/>
  <c r="H5722" i="20"/>
  <c r="H5723" i="20"/>
  <c r="H5724" i="20"/>
  <c r="H5725" i="20"/>
  <c r="H5726" i="20"/>
  <c r="H5727" i="20"/>
  <c r="H5728" i="20"/>
  <c r="H5729" i="20"/>
  <c r="H5730" i="20"/>
  <c r="H5731" i="20"/>
  <c r="H5732" i="20"/>
  <c r="H5733" i="20"/>
  <c r="H5734" i="20"/>
  <c r="H5735" i="20"/>
  <c r="H5736" i="20"/>
  <c r="H5737" i="20"/>
  <c r="H5738" i="20"/>
  <c r="H5739" i="20"/>
  <c r="H5741" i="20"/>
  <c r="H5742" i="20"/>
  <c r="H5743" i="20"/>
  <c r="H5744" i="20"/>
  <c r="H5745" i="20"/>
  <c r="H5746" i="20"/>
  <c r="H5747" i="20"/>
  <c r="H5748" i="20"/>
  <c r="H5749" i="20"/>
  <c r="H5750" i="20"/>
  <c r="H5751" i="20"/>
  <c r="H5752" i="20"/>
  <c r="H5753" i="20"/>
  <c r="H5754" i="20"/>
  <c r="H5755" i="20"/>
  <c r="H5756" i="20"/>
  <c r="H5757" i="20"/>
  <c r="H5758" i="20"/>
  <c r="H5759" i="20"/>
  <c r="H5760" i="20"/>
  <c r="H5761" i="20"/>
  <c r="H5762" i="20"/>
  <c r="H5763" i="20"/>
  <c r="H5764" i="20"/>
  <c r="H5765" i="20"/>
  <c r="H5766" i="20"/>
  <c r="H5767" i="20"/>
  <c r="H5768" i="20"/>
  <c r="H5769" i="20"/>
  <c r="H5770" i="20"/>
  <c r="H5772" i="20"/>
  <c r="H5773" i="20"/>
  <c r="H5775" i="20"/>
  <c r="H5776" i="20"/>
  <c r="H5777" i="20"/>
  <c r="H5778" i="20"/>
  <c r="H5779" i="20"/>
  <c r="H5780" i="20"/>
  <c r="H5781" i="20"/>
  <c r="H5782" i="20"/>
  <c r="H5783" i="20"/>
  <c r="H5784" i="20"/>
  <c r="H5785" i="20"/>
  <c r="H5786" i="20"/>
  <c r="H5787" i="20"/>
  <c r="H5788" i="20"/>
  <c r="H5790" i="20"/>
  <c r="H5791" i="20"/>
  <c r="H5792" i="20"/>
  <c r="H5793" i="20"/>
  <c r="H5794" i="20"/>
  <c r="H5795" i="20"/>
  <c r="H5798" i="20"/>
  <c r="H5799" i="20"/>
  <c r="H5800" i="20"/>
  <c r="H5801" i="20"/>
  <c r="H5802" i="20"/>
  <c r="H5803" i="20"/>
  <c r="H5804" i="20"/>
  <c r="H5805" i="20"/>
  <c r="H5806" i="20"/>
  <c r="H5807" i="20"/>
  <c r="H5808" i="20"/>
  <c r="H5809" i="20"/>
  <c r="H5810" i="20"/>
  <c r="H5811" i="20"/>
  <c r="H5812" i="20"/>
  <c r="H5813" i="20"/>
  <c r="H5814" i="20"/>
  <c r="H5815" i="20"/>
  <c r="H5816" i="20"/>
  <c r="H5817" i="20"/>
  <c r="H5818" i="20"/>
  <c r="H5819" i="20"/>
  <c r="H5820" i="20"/>
  <c r="H5821" i="20"/>
  <c r="H5823" i="20"/>
  <c r="H5824" i="20"/>
  <c r="H5825" i="20"/>
  <c r="H5827" i="20"/>
  <c r="H5828" i="20"/>
  <c r="H5829" i="20"/>
  <c r="H5830" i="20"/>
  <c r="H5831" i="20"/>
  <c r="H5832" i="20"/>
  <c r="H5833" i="20"/>
  <c r="H5834" i="20"/>
  <c r="H5835" i="20"/>
  <c r="H5836" i="20"/>
  <c r="H5837" i="20"/>
  <c r="H5838" i="20"/>
  <c r="H5839" i="20"/>
  <c r="H5840" i="20"/>
  <c r="H5842" i="20"/>
  <c r="H5843" i="20"/>
  <c r="H5844" i="20"/>
  <c r="H5845" i="20"/>
  <c r="H5846" i="20"/>
  <c r="H5847" i="20"/>
  <c r="H5848" i="20"/>
  <c r="H5849" i="20"/>
  <c r="H5850" i="20"/>
  <c r="H5851" i="20"/>
  <c r="H5852" i="20"/>
  <c r="H5853" i="20"/>
  <c r="H5854" i="20"/>
  <c r="H5855" i="20"/>
  <c r="H5856" i="20"/>
  <c r="H5857" i="20"/>
  <c r="H5858" i="20"/>
  <c r="H5859" i="20"/>
  <c r="H5860" i="20"/>
  <c r="H5861" i="20"/>
  <c r="H5862" i="20"/>
  <c r="H5863" i="20"/>
  <c r="H5864" i="20"/>
  <c r="H5865" i="20"/>
  <c r="H5866" i="20"/>
  <c r="H5867" i="20"/>
  <c r="H5868" i="20"/>
  <c r="H5869" i="20"/>
  <c r="H5870" i="20"/>
  <c r="H5871" i="20"/>
  <c r="H5872" i="20"/>
  <c r="H5873" i="20"/>
  <c r="H5874" i="20"/>
  <c r="H5875" i="20"/>
  <c r="H5876" i="20"/>
  <c r="H5878" i="20"/>
  <c r="H5879" i="20"/>
  <c r="H5880" i="20"/>
  <c r="H5881" i="20"/>
  <c r="H5882" i="20"/>
  <c r="H5883" i="20"/>
  <c r="H5884" i="20"/>
  <c r="H5885" i="20"/>
  <c r="H5886" i="20"/>
  <c r="H5887" i="20"/>
  <c r="H5888" i="20"/>
  <c r="H5889" i="20"/>
  <c r="H5891" i="20"/>
  <c r="H5892" i="20"/>
  <c r="H5893" i="20"/>
  <c r="H5894" i="20"/>
  <c r="H5895" i="20"/>
  <c r="H5896" i="20"/>
  <c r="H5897" i="20"/>
  <c r="H5898" i="20"/>
  <c r="H5901" i="20"/>
  <c r="H5902" i="20"/>
  <c r="H5903" i="20"/>
  <c r="H5904" i="20"/>
  <c r="H5905" i="20"/>
  <c r="H5906" i="20"/>
  <c r="H5907" i="20"/>
  <c r="H5908" i="20"/>
  <c r="H5909" i="20"/>
  <c r="H5910" i="20"/>
  <c r="H5911" i="20"/>
  <c r="H5912" i="20"/>
  <c r="H5913" i="20"/>
  <c r="H5914" i="20"/>
  <c r="H5915" i="20"/>
  <c r="H5916" i="20"/>
  <c r="H5917" i="20"/>
  <c r="H5918" i="20"/>
  <c r="H5919" i="20"/>
  <c r="H5922" i="20"/>
  <c r="H5923" i="20"/>
  <c r="H5924" i="20"/>
  <c r="H5925" i="20"/>
  <c r="H5928" i="20"/>
  <c r="H5929" i="20"/>
  <c r="H5930" i="20"/>
  <c r="H5931" i="20"/>
  <c r="H5932" i="20"/>
  <c r="H5933" i="20"/>
  <c r="H5934" i="20"/>
  <c r="H5935" i="20"/>
  <c r="H5937" i="20"/>
  <c r="H5938" i="20"/>
  <c r="H5939" i="20"/>
  <c r="H5940" i="20"/>
  <c r="H5941" i="20"/>
  <c r="H5942" i="20"/>
  <c r="H5943" i="20"/>
  <c r="H5944" i="20"/>
  <c r="H5945" i="20"/>
  <c r="H5946" i="20"/>
  <c r="H5947" i="20"/>
  <c r="H5948" i="20"/>
  <c r="H5949" i="20"/>
  <c r="H5950" i="20"/>
  <c r="H5951" i="20"/>
  <c r="H5952" i="20"/>
  <c r="H5953" i="20"/>
  <c r="H5954" i="20"/>
  <c r="H5955" i="20"/>
  <c r="H5956" i="20"/>
  <c r="H5957" i="20"/>
  <c r="H5958" i="20"/>
  <c r="H5959" i="20"/>
  <c r="H5960" i="20"/>
  <c r="H5962" i="20"/>
  <c r="H5963" i="20"/>
  <c r="H5964" i="20"/>
  <c r="H5965" i="20"/>
  <c r="H5966" i="20"/>
  <c r="H5967" i="20"/>
  <c r="H5968" i="20"/>
  <c r="H5969" i="20"/>
  <c r="H5970" i="20"/>
  <c r="H5971" i="20"/>
  <c r="H5972" i="20"/>
  <c r="H5973" i="20"/>
  <c r="H5974" i="20"/>
  <c r="H5975" i="20"/>
  <c r="H5976" i="20"/>
  <c r="H5977" i="20"/>
  <c r="H5978" i="20"/>
  <c r="H5979" i="20"/>
  <c r="H5980" i="20"/>
  <c r="H5981" i="20"/>
  <c r="H5982" i="20"/>
  <c r="H5983" i="20"/>
  <c r="H5984" i="20"/>
  <c r="H5985" i="20"/>
  <c r="H5986" i="20"/>
  <c r="H5987" i="20"/>
  <c r="H5988" i="20"/>
  <c r="H5989" i="20"/>
  <c r="H5990" i="20"/>
  <c r="H5991" i="20"/>
  <c r="H5992" i="20"/>
  <c r="H5993" i="20"/>
  <c r="H5994" i="20"/>
  <c r="H5996" i="20"/>
  <c r="H5997" i="20"/>
  <c r="H5998" i="20"/>
  <c r="H5999" i="20"/>
  <c r="H6000" i="20"/>
  <c r="H6001" i="20"/>
  <c r="H6002" i="20"/>
  <c r="H6003" i="20"/>
  <c r="H6004" i="20"/>
  <c r="H6005" i="20"/>
  <c r="H6006" i="20"/>
  <c r="H6007" i="20"/>
  <c r="H6008" i="20"/>
  <c r="H6009" i="20"/>
  <c r="H6010" i="20"/>
  <c r="H6011" i="20"/>
  <c r="H6012" i="20"/>
  <c r="H6013" i="20"/>
  <c r="H6014" i="20"/>
  <c r="H6015" i="20"/>
  <c r="H6016" i="20"/>
  <c r="H6017" i="20"/>
  <c r="H6018" i="20"/>
  <c r="H6019" i="20"/>
  <c r="H6020" i="20"/>
  <c r="H6021" i="20"/>
  <c r="H6022" i="20"/>
  <c r="H6023" i="20"/>
  <c r="H6024" i="20"/>
  <c r="H6025" i="20"/>
  <c r="H6026" i="20"/>
  <c r="H6027" i="20"/>
  <c r="H6028" i="20"/>
  <c r="H6029" i="20"/>
  <c r="H6030" i="20"/>
  <c r="H6032" i="20"/>
  <c r="H6033" i="20"/>
  <c r="H6034" i="20"/>
  <c r="H6035" i="20"/>
  <c r="H6036" i="20"/>
  <c r="H6037" i="20"/>
  <c r="H6038" i="20"/>
  <c r="H6039" i="20"/>
  <c r="H6040" i="20"/>
  <c r="H6041" i="20"/>
  <c r="H6042" i="20"/>
  <c r="H6043" i="20"/>
  <c r="H6044" i="20"/>
  <c r="H6045" i="20"/>
  <c r="H6046" i="20"/>
  <c r="H6047" i="20"/>
  <c r="H6048" i="20"/>
  <c r="H6049" i="20"/>
  <c r="H6050" i="20"/>
  <c r="H6051" i="20"/>
  <c r="H6052" i="20"/>
  <c r="H6053" i="20"/>
  <c r="H6054" i="20"/>
  <c r="H6055" i="20"/>
  <c r="H6056" i="20"/>
  <c r="H6057" i="20"/>
  <c r="H6059" i="20"/>
  <c r="H6060" i="20"/>
  <c r="H6061" i="20"/>
  <c r="H6062" i="20"/>
  <c r="H6063" i="20"/>
  <c r="H6064" i="20"/>
  <c r="H6065" i="20"/>
  <c r="H6066" i="20"/>
  <c r="H6067" i="20"/>
  <c r="H6068" i="20"/>
  <c r="H6069" i="20"/>
  <c r="H6070" i="20"/>
  <c r="H6071" i="20"/>
  <c r="H6072" i="20"/>
  <c r="H6073" i="20"/>
  <c r="H6074" i="20"/>
  <c r="H6075" i="20"/>
  <c r="H6076" i="20"/>
  <c r="H6077" i="20"/>
  <c r="H6078" i="20"/>
  <c r="H6079" i="20"/>
  <c r="H6080" i="20"/>
  <c r="H6081" i="20"/>
  <c r="H6082" i="20"/>
  <c r="H6083" i="20"/>
  <c r="H6084" i="20"/>
  <c r="H6085" i="20"/>
  <c r="H6086" i="20"/>
  <c r="H6087" i="20"/>
  <c r="H6088" i="20"/>
  <c r="H6089" i="20"/>
  <c r="H6090" i="20"/>
  <c r="H6091" i="20"/>
  <c r="H6092" i="20"/>
  <c r="H6093" i="20"/>
  <c r="H6094" i="20"/>
  <c r="H6095" i="20"/>
  <c r="H6096" i="20"/>
  <c r="H6097" i="20"/>
  <c r="H6098" i="20"/>
  <c r="H6099" i="20"/>
  <c r="H6100" i="20"/>
  <c r="H6102" i="20"/>
  <c r="H6103" i="20"/>
  <c r="H6104" i="20"/>
  <c r="H6105" i="20"/>
  <c r="H6106" i="20"/>
  <c r="H6107" i="20"/>
  <c r="H6108" i="20"/>
  <c r="H6109" i="20"/>
  <c r="H6110" i="20"/>
  <c r="H6111" i="20"/>
  <c r="H6112" i="20"/>
  <c r="H6113" i="20"/>
  <c r="H6114" i="20"/>
  <c r="H6115" i="20"/>
  <c r="H6116" i="20"/>
  <c r="H6117" i="20"/>
  <c r="H6118" i="20"/>
  <c r="H6119" i="20"/>
  <c r="H6120" i="20"/>
  <c r="H6121" i="20"/>
  <c r="H6122" i="20"/>
  <c r="H6123" i="20"/>
  <c r="H6124" i="20"/>
  <c r="H6125" i="20"/>
  <c r="H6126" i="20"/>
  <c r="H6127" i="20"/>
  <c r="H6128" i="20"/>
  <c r="H6129" i="20"/>
  <c r="H6130" i="20"/>
  <c r="H6131" i="20"/>
  <c r="H6132" i="20"/>
  <c r="H6133" i="20"/>
  <c r="H6134" i="20"/>
  <c r="H6135" i="20"/>
  <c r="H6136" i="20"/>
  <c r="H6137" i="20"/>
  <c r="H6138" i="20"/>
  <c r="H6139" i="20"/>
  <c r="H6140" i="20"/>
  <c r="H6141" i="20"/>
  <c r="H6142" i="20"/>
  <c r="H6143" i="20"/>
  <c r="H6144" i="20"/>
  <c r="H6145" i="20"/>
  <c r="H6146" i="20"/>
  <c r="H6147" i="20"/>
  <c r="H6148" i="20"/>
  <c r="H6149" i="20"/>
  <c r="H6150" i="20"/>
  <c r="H6152" i="20"/>
  <c r="H6153" i="20"/>
  <c r="H6154" i="20"/>
  <c r="H6155" i="20"/>
  <c r="H6156" i="20"/>
  <c r="H6158" i="20"/>
  <c r="H6161" i="20"/>
  <c r="H6162" i="20"/>
  <c r="H6163" i="20"/>
  <c r="H6164" i="20"/>
  <c r="H6165" i="20"/>
  <c r="H6166" i="20"/>
  <c r="H6167" i="20"/>
  <c r="H6168" i="20"/>
  <c r="H6169" i="20"/>
  <c r="H6170" i="20"/>
  <c r="H6171" i="20"/>
  <c r="H6172" i="20"/>
  <c r="H6173" i="20"/>
  <c r="H6174" i="20"/>
  <c r="H6175" i="20"/>
  <c r="H6176" i="20"/>
  <c r="H6177" i="20"/>
  <c r="H6178" i="20"/>
  <c r="H6179" i="20"/>
  <c r="H6180" i="20"/>
  <c r="H6183" i="20"/>
  <c r="H6184" i="20"/>
  <c r="H6186" i="20"/>
  <c r="H6188" i="20"/>
  <c r="H6189" i="20"/>
  <c r="H6190" i="20"/>
  <c r="H6191" i="20"/>
  <c r="H6192" i="20"/>
  <c r="H6193" i="20"/>
  <c r="H6194" i="20"/>
  <c r="H6195" i="20"/>
  <c r="H6196" i="20"/>
  <c r="H6197" i="20"/>
  <c r="H6198" i="20"/>
  <c r="H6199" i="20"/>
  <c r="H6200" i="20"/>
  <c r="H6202" i="20"/>
  <c r="H6203" i="20"/>
  <c r="H6204" i="20"/>
  <c r="H6205" i="20"/>
  <c r="H6206" i="20"/>
  <c r="H6207" i="20"/>
  <c r="H6208" i="20"/>
  <c r="H6209" i="20"/>
  <c r="H6210" i="20"/>
  <c r="H6211" i="20"/>
  <c r="H6212" i="20"/>
  <c r="H6213" i="20"/>
  <c r="H6214" i="20"/>
  <c r="H6215" i="20"/>
  <c r="H6216" i="20"/>
  <c r="H6217" i="20"/>
  <c r="H6218" i="20"/>
  <c r="H6219" i="20"/>
  <c r="H6220" i="20"/>
  <c r="H6222" i="20"/>
  <c r="H6223" i="20"/>
  <c r="H6224" i="20"/>
  <c r="H6225" i="20"/>
  <c r="H6226" i="20"/>
  <c r="H6227" i="20"/>
  <c r="H6228" i="20"/>
  <c r="H6229" i="20"/>
  <c r="H6230" i="20"/>
  <c r="H6231" i="20"/>
  <c r="H6232" i="20"/>
  <c r="H6233" i="20"/>
  <c r="H6234" i="20"/>
  <c r="H6235" i="20"/>
  <c r="H6236" i="20"/>
  <c r="H6237" i="20"/>
  <c r="H6238" i="20"/>
  <c r="H6239" i="20"/>
  <c r="H6240" i="20"/>
  <c r="H6241" i="20"/>
  <c r="H6242" i="20"/>
  <c r="H6243" i="20"/>
  <c r="H6244" i="20"/>
  <c r="H6246" i="20"/>
  <c r="H6247" i="20"/>
  <c r="H6248" i="20"/>
  <c r="H6249" i="20"/>
  <c r="H6250" i="20"/>
  <c r="H6251" i="20"/>
  <c r="H6252" i="20"/>
  <c r="H6253" i="20"/>
  <c r="H6254" i="20"/>
  <c r="H6255" i="20"/>
  <c r="H6256" i="20"/>
  <c r="H6257" i="20"/>
  <c r="H6258" i="20"/>
  <c r="H6259" i="20"/>
  <c r="H6260" i="20"/>
  <c r="H6261" i="20"/>
  <c r="H6262" i="20"/>
  <c r="H6263" i="20"/>
  <c r="H6264" i="20"/>
  <c r="H6265" i="20"/>
  <c r="H6266" i="20"/>
  <c r="H6267" i="20"/>
  <c r="H6268" i="20"/>
  <c r="H6269" i="20"/>
  <c r="H6270" i="20"/>
  <c r="H6271" i="20"/>
  <c r="H6272" i="20"/>
  <c r="H6273" i="20"/>
  <c r="H6274" i="20"/>
  <c r="H6275" i="20"/>
  <c r="H6276" i="20"/>
  <c r="H6277" i="20"/>
  <c r="H6278" i="20"/>
  <c r="H6279" i="20"/>
  <c r="H6280" i="20"/>
  <c r="H6281" i="20"/>
  <c r="H6282" i="20"/>
  <c r="H6283" i="20"/>
  <c r="H6284" i="20"/>
  <c r="H6285" i="20"/>
  <c r="H6286" i="20"/>
  <c r="H6287" i="20"/>
  <c r="H6288" i="20"/>
  <c r="H6289" i="20"/>
  <c r="H6290" i="20"/>
  <c r="H6292" i="20"/>
  <c r="H6293" i="20"/>
  <c r="H6294" i="20"/>
  <c r="H6295" i="20"/>
  <c r="H6296" i="20"/>
  <c r="H6297" i="20"/>
  <c r="H6298" i="20"/>
  <c r="H6299" i="20"/>
  <c r="H6300" i="20"/>
  <c r="H6301" i="20"/>
  <c r="H6302" i="20"/>
  <c r="H6303" i="20"/>
  <c r="H6304" i="20"/>
  <c r="H6305" i="20"/>
  <c r="H6306" i="20"/>
  <c r="H6307" i="20"/>
  <c r="H6308" i="20"/>
  <c r="H6309" i="20"/>
  <c r="H6310" i="20"/>
  <c r="H6311" i="20"/>
  <c r="H6312" i="20"/>
  <c r="H6313" i="20"/>
  <c r="H6314" i="20"/>
  <c r="H6315" i="20"/>
  <c r="H6316" i="20"/>
  <c r="H6317" i="20"/>
  <c r="H6318" i="20"/>
  <c r="H6319" i="20"/>
  <c r="H6321" i="20"/>
  <c r="H6322" i="20"/>
  <c r="H6323" i="20"/>
  <c r="H6324" i="20"/>
  <c r="H6325" i="20"/>
  <c r="H6326" i="20"/>
  <c r="H6327" i="20"/>
  <c r="H6328" i="20"/>
  <c r="H6329" i="20"/>
  <c r="H6330" i="20"/>
  <c r="H6331" i="20"/>
  <c r="H6332" i="20"/>
  <c r="H6333" i="20"/>
  <c r="H6334" i="20"/>
  <c r="H6335" i="20"/>
  <c r="H6336" i="20"/>
  <c r="H6337" i="20"/>
  <c r="H6338" i="20"/>
  <c r="H6339" i="20"/>
  <c r="H6340" i="20"/>
  <c r="H6341" i="20"/>
  <c r="H6342" i="20"/>
  <c r="H6343" i="20"/>
  <c r="H6344" i="20"/>
  <c r="H6345" i="20"/>
  <c r="H6346" i="20"/>
  <c r="H6347" i="20"/>
  <c r="H6348" i="20"/>
  <c r="H6349" i="20"/>
  <c r="H6350" i="20"/>
  <c r="H6351" i="20"/>
  <c r="H6352" i="20"/>
  <c r="H6353" i="20"/>
  <c r="H6354" i="20"/>
  <c r="H6355" i="20"/>
  <c r="H6356" i="20"/>
  <c r="H6357" i="20"/>
  <c r="H6358" i="20"/>
  <c r="H6359" i="20"/>
  <c r="H6360" i="20"/>
  <c r="H6362" i="20"/>
  <c r="H6363" i="20"/>
  <c r="H6364" i="20"/>
  <c r="H6365" i="20"/>
  <c r="H6366" i="20"/>
  <c r="H6367" i="20"/>
  <c r="H6368" i="20"/>
  <c r="H6369" i="20"/>
  <c r="H6370" i="20"/>
  <c r="H6371" i="20"/>
  <c r="H6372" i="20"/>
  <c r="H6373" i="20"/>
  <c r="H6374" i="20"/>
  <c r="H6375" i="20"/>
  <c r="H6376" i="20"/>
  <c r="H6377" i="20"/>
  <c r="H6378" i="20"/>
  <c r="H6379" i="20"/>
  <c r="H6380" i="20"/>
  <c r="H6381" i="20"/>
  <c r="H6382" i="20"/>
  <c r="H6383" i="20"/>
  <c r="H6384" i="20"/>
  <c r="H6385" i="20"/>
  <c r="H6386" i="20"/>
  <c r="H6387" i="20"/>
  <c r="H6388" i="20"/>
  <c r="H6389" i="20"/>
  <c r="H6390" i="20"/>
  <c r="H6391" i="20"/>
  <c r="H6392" i="20"/>
  <c r="H6393" i="20"/>
  <c r="H6394" i="20"/>
  <c r="H6395" i="20"/>
  <c r="H6396" i="20"/>
  <c r="H6397" i="20"/>
  <c r="H6398" i="20"/>
  <c r="H6399" i="20"/>
  <c r="H6400" i="20"/>
  <c r="H6401" i="20"/>
  <c r="H6402" i="20"/>
  <c r="H6403" i="20"/>
  <c r="H6404" i="20"/>
  <c r="H6405" i="20"/>
  <c r="H6406" i="20"/>
  <c r="H6407" i="20"/>
  <c r="H6408" i="20"/>
  <c r="H6409" i="20"/>
  <c r="H6410" i="20"/>
  <c r="H6411" i="20"/>
  <c r="H6412" i="20"/>
  <c r="H6413" i="20"/>
  <c r="H6414" i="20"/>
  <c r="H6415" i="20"/>
  <c r="H6416" i="20"/>
  <c r="H6417" i="20"/>
  <c r="H6418" i="20"/>
  <c r="H6419" i="20"/>
  <c r="H6420" i="20"/>
  <c r="H6421" i="20"/>
  <c r="H6422" i="20"/>
  <c r="H6423" i="20"/>
  <c r="H6426" i="20"/>
  <c r="H6427" i="20"/>
  <c r="H6428" i="20"/>
  <c r="H6429" i="20"/>
  <c r="H6430" i="20"/>
  <c r="H6431" i="20"/>
  <c r="H6432" i="20"/>
  <c r="H6433" i="20"/>
  <c r="H6434" i="20"/>
  <c r="H6435" i="20"/>
  <c r="H6436" i="20"/>
  <c r="H6437" i="20"/>
  <c r="H6438" i="20"/>
  <c r="H6439" i="20"/>
  <c r="H6440" i="20"/>
  <c r="H6441" i="20"/>
  <c r="H6442" i="20"/>
  <c r="H6443" i="20"/>
  <c r="H6446" i="20"/>
  <c r="H6447" i="20"/>
  <c r="H6448" i="20"/>
  <c r="H6450" i="20"/>
  <c r="H6451" i="20"/>
  <c r="H6452" i="20"/>
  <c r="H6453" i="20"/>
  <c r="H6454" i="20"/>
  <c r="H6455" i="20"/>
  <c r="H6456" i="20"/>
  <c r="H6457" i="20"/>
  <c r="H6458" i="20"/>
  <c r="H6459" i="20"/>
  <c r="H6460" i="20"/>
  <c r="H6462" i="20"/>
  <c r="H6463" i="20"/>
  <c r="H6464" i="20"/>
  <c r="H6465" i="20"/>
  <c r="H6466" i="20"/>
  <c r="H6467" i="20"/>
  <c r="H6468" i="20"/>
  <c r="H6469" i="20"/>
  <c r="H6470" i="20"/>
  <c r="H6471" i="20"/>
  <c r="H6472" i="20"/>
  <c r="H6473" i="20"/>
  <c r="H6474" i="20"/>
  <c r="H6475" i="20"/>
  <c r="H6476" i="20"/>
  <c r="H6477" i="20"/>
  <c r="H6478" i="20"/>
  <c r="H6479" i="20"/>
  <c r="H6480" i="20"/>
  <c r="H6482" i="20"/>
  <c r="H6483" i="20"/>
  <c r="H6484" i="20"/>
  <c r="H6485" i="20"/>
  <c r="H6486" i="20"/>
  <c r="H6487" i="20"/>
  <c r="H6488" i="20"/>
  <c r="H6489" i="20"/>
  <c r="H6490" i="20"/>
  <c r="H6491" i="20"/>
  <c r="H6492" i="20"/>
  <c r="H6493" i="20"/>
  <c r="H6494" i="20"/>
  <c r="H6495" i="20"/>
  <c r="H6496" i="20"/>
  <c r="H6497" i="20"/>
  <c r="H6498" i="20"/>
  <c r="H6499" i="20"/>
  <c r="H6500" i="20"/>
  <c r="H6501" i="20"/>
  <c r="H6502" i="20"/>
  <c r="H6503" i="20"/>
  <c r="H6504" i="20"/>
  <c r="H6505" i="20"/>
  <c r="H6506" i="20"/>
  <c r="H6508" i="20"/>
  <c r="H6509" i="20"/>
  <c r="H6510" i="20"/>
  <c r="H6511" i="20"/>
  <c r="H6512" i="20"/>
  <c r="H6513" i="20"/>
  <c r="H6514" i="20"/>
  <c r="H6515" i="20"/>
  <c r="H6516" i="20"/>
  <c r="H6517" i="20"/>
  <c r="H6518" i="20"/>
  <c r="H6519" i="20"/>
  <c r="H6521" i="20"/>
  <c r="H6522" i="20"/>
  <c r="H6523" i="20"/>
  <c r="H6524" i="20"/>
  <c r="H6525" i="20"/>
  <c r="H6526" i="20"/>
  <c r="H6527" i="20"/>
  <c r="H6528" i="20"/>
  <c r="H6529" i="20"/>
  <c r="H6530" i="20"/>
  <c r="H6531" i="20"/>
  <c r="H6532" i="20"/>
  <c r="H6533" i="20"/>
  <c r="H6534" i="20"/>
  <c r="H6535" i="20"/>
  <c r="H6536" i="20"/>
  <c r="H6537" i="20"/>
  <c r="H6538" i="20"/>
  <c r="H6539" i="20"/>
  <c r="H6540" i="20"/>
  <c r="H6541" i="20"/>
  <c r="H6542" i="20"/>
  <c r="H6543" i="20"/>
  <c r="H6544" i="20"/>
  <c r="H6545" i="20"/>
  <c r="H6546" i="20"/>
  <c r="H6547" i="20"/>
  <c r="H6548" i="20"/>
  <c r="H6549" i="20"/>
  <c r="H6550" i="20"/>
  <c r="H6552" i="20"/>
  <c r="H6553" i="20"/>
  <c r="H6554" i="20"/>
  <c r="H6555" i="20"/>
  <c r="H6556" i="20"/>
  <c r="H6557" i="20"/>
  <c r="H6558" i="20"/>
  <c r="H6559" i="20"/>
  <c r="H6560" i="20"/>
  <c r="H6561" i="20"/>
  <c r="H6562" i="20"/>
  <c r="H6563" i="20"/>
  <c r="H6564" i="20"/>
  <c r="H6565" i="20"/>
  <c r="H6566" i="20"/>
  <c r="H6567" i="20"/>
  <c r="H6568" i="20"/>
  <c r="H6569" i="20"/>
  <c r="H6570" i="20"/>
  <c r="H6571" i="20"/>
  <c r="H6572" i="20"/>
  <c r="H6573" i="20"/>
  <c r="H6574" i="20"/>
  <c r="H6575" i="20"/>
  <c r="H6576" i="20"/>
  <c r="H6577" i="20"/>
  <c r="H6578" i="20"/>
  <c r="H6579" i="20"/>
  <c r="H6581" i="20"/>
  <c r="H6582" i="20"/>
  <c r="H6583" i="20"/>
  <c r="H6584" i="20"/>
  <c r="H6585" i="20"/>
  <c r="H6586" i="20"/>
  <c r="H6587" i="20"/>
  <c r="H6588" i="20"/>
  <c r="H6589" i="20"/>
  <c r="H6590" i="20"/>
  <c r="H6591" i="20"/>
  <c r="H6592" i="20"/>
  <c r="H6593" i="20"/>
  <c r="H6594" i="20"/>
  <c r="H6595" i="20"/>
  <c r="H6596" i="20"/>
  <c r="H6597" i="20"/>
  <c r="H6598" i="20"/>
  <c r="H6599" i="20"/>
  <c r="H6600" i="20"/>
  <c r="H6601" i="20"/>
  <c r="H6602" i="20"/>
  <c r="H6603" i="20"/>
  <c r="H6604" i="20"/>
  <c r="H6605" i="20"/>
  <c r="H6606" i="20"/>
  <c r="H6607" i="20"/>
  <c r="H6608" i="20"/>
  <c r="H6609" i="20"/>
  <c r="H6610" i="20"/>
  <c r="H6611" i="20"/>
  <c r="H6612" i="20"/>
  <c r="H6613" i="20"/>
  <c r="H6614" i="20"/>
  <c r="H6615" i="20"/>
  <c r="H6616" i="20"/>
  <c r="H6617" i="20"/>
  <c r="H6618" i="20"/>
  <c r="H6619" i="20"/>
  <c r="H6620" i="20"/>
  <c r="H6621" i="20"/>
  <c r="H6622" i="20"/>
  <c r="H6623" i="20"/>
  <c r="H6624" i="20"/>
  <c r="H6625" i="20"/>
  <c r="H6627" i="20"/>
  <c r="H6628" i="20"/>
  <c r="H6629" i="20"/>
  <c r="H6630" i="20"/>
  <c r="H6631" i="20"/>
  <c r="H6632" i="20"/>
  <c r="H6633" i="20"/>
  <c r="H6634" i="20"/>
  <c r="H6635" i="20"/>
  <c r="H6636" i="20"/>
  <c r="H6637" i="20"/>
  <c r="H6638" i="20"/>
  <c r="H6639" i="20"/>
  <c r="H6640" i="20"/>
  <c r="H6641" i="20"/>
  <c r="H6642" i="20"/>
  <c r="H6643" i="20"/>
  <c r="H6644" i="20"/>
  <c r="H6645" i="20"/>
  <c r="H6646" i="20"/>
  <c r="H6647" i="20"/>
  <c r="H6648" i="20"/>
  <c r="H6649" i="20"/>
  <c r="H6650" i="20"/>
  <c r="H6651" i="20"/>
  <c r="H6652" i="20"/>
  <c r="H6653" i="20"/>
  <c r="H6654" i="20"/>
  <c r="H6655" i="20"/>
  <c r="H6656" i="20"/>
  <c r="H6657" i="20"/>
  <c r="H6658" i="20"/>
  <c r="H6659" i="20"/>
  <c r="H6660" i="20"/>
  <c r="H6661" i="20"/>
  <c r="H6662" i="20"/>
  <c r="H6663" i="20"/>
  <c r="H6664" i="20"/>
  <c r="H6665" i="20"/>
  <c r="H6666" i="20"/>
  <c r="H6667" i="20"/>
  <c r="H6668" i="20"/>
  <c r="H6669" i="20"/>
  <c r="H6670" i="20"/>
  <c r="H6671" i="20"/>
  <c r="H6672" i="20"/>
  <c r="H6673" i="20"/>
  <c r="H6674" i="20"/>
  <c r="H6675" i="20"/>
  <c r="H6676" i="20"/>
  <c r="H6677" i="20"/>
  <c r="H6678" i="20"/>
  <c r="H6679" i="20"/>
  <c r="H6680" i="20"/>
  <c r="H6681" i="20"/>
  <c r="H6682" i="20"/>
  <c r="H6683" i="20"/>
  <c r="H6686" i="20"/>
  <c r="H6687" i="20"/>
  <c r="H6688" i="20"/>
  <c r="H6689" i="20"/>
  <c r="H6690" i="20"/>
  <c r="H6691" i="20"/>
  <c r="H6692" i="20"/>
  <c r="H6693" i="20"/>
  <c r="H6694" i="20"/>
  <c r="H6695" i="20"/>
  <c r="H6696" i="20"/>
  <c r="H6697" i="20"/>
  <c r="H6698" i="20"/>
  <c r="H6699" i="20"/>
  <c r="H6701" i="20"/>
  <c r="H6702" i="20"/>
  <c r="H6703" i="20"/>
  <c r="H6704" i="20"/>
  <c r="H6706" i="20"/>
  <c r="H6707" i="20"/>
  <c r="H6708" i="20"/>
  <c r="H6709" i="20"/>
  <c r="H6711" i="20"/>
  <c r="H6712" i="20"/>
  <c r="H6713" i="20"/>
  <c r="H6714" i="20"/>
  <c r="H6715" i="20"/>
  <c r="H6716" i="20"/>
  <c r="H6717" i="20"/>
  <c r="H6718" i="20"/>
  <c r="H6719" i="20"/>
  <c r="H6720" i="20"/>
  <c r="H6722" i="20"/>
  <c r="H6723" i="20"/>
  <c r="H6724" i="20"/>
  <c r="H6725" i="20"/>
  <c r="H6726" i="20"/>
  <c r="H6727" i="20"/>
  <c r="H6728" i="20"/>
  <c r="H6729" i="20"/>
  <c r="H6730" i="20"/>
  <c r="H6731" i="20"/>
  <c r="H6732" i="20"/>
  <c r="H6733" i="20"/>
  <c r="H6734" i="20"/>
  <c r="H6735" i="20"/>
  <c r="H6736" i="20"/>
  <c r="H6737" i="20"/>
  <c r="H6738" i="20"/>
  <c r="H6739" i="20"/>
  <c r="H6740" i="20"/>
  <c r="H6742" i="20"/>
  <c r="H6743" i="20"/>
  <c r="H6744" i="20"/>
  <c r="H6745" i="20"/>
  <c r="H6746" i="20"/>
  <c r="H6747" i="20"/>
  <c r="H6748" i="20"/>
  <c r="H6749" i="20"/>
  <c r="H6750" i="20"/>
  <c r="H6751" i="20"/>
  <c r="H6752" i="20"/>
  <c r="H6753" i="20"/>
  <c r="H6754" i="20"/>
  <c r="H6755" i="20"/>
  <c r="H6756" i="20"/>
  <c r="H6757" i="20"/>
  <c r="H6758" i="20"/>
  <c r="H6759" i="20"/>
  <c r="H6760" i="20"/>
  <c r="H6761" i="20"/>
  <c r="H6762" i="20"/>
  <c r="H6763" i="20"/>
  <c r="H6764" i="20"/>
  <c r="H6765" i="20"/>
  <c r="H6766" i="20"/>
  <c r="H6767" i="20"/>
  <c r="H6768" i="20"/>
  <c r="H6769" i="20"/>
  <c r="H6770" i="20"/>
  <c r="H6771" i="20"/>
  <c r="H6772" i="20"/>
  <c r="H6773" i="20"/>
  <c r="H6774" i="20"/>
  <c r="H6777" i="20"/>
  <c r="H6778" i="20"/>
  <c r="H6779" i="20"/>
  <c r="H6780" i="20"/>
  <c r="H6781" i="20"/>
  <c r="H6782" i="20"/>
  <c r="H6783" i="20"/>
  <c r="H6784" i="20"/>
  <c r="H6785" i="20"/>
  <c r="H6786" i="20"/>
  <c r="H6787" i="20"/>
  <c r="H6788" i="20"/>
  <c r="H6789" i="20"/>
  <c r="H6790" i="20"/>
  <c r="H6791" i="20"/>
  <c r="H6792" i="20"/>
  <c r="H6793" i="20"/>
  <c r="H6794" i="20"/>
  <c r="H6795" i="20"/>
  <c r="H6796" i="20"/>
  <c r="H6797" i="20"/>
  <c r="H6798" i="20"/>
  <c r="H6799" i="20"/>
  <c r="H6800" i="20"/>
  <c r="H6801" i="20"/>
  <c r="H6802" i="20"/>
  <c r="H6803" i="20"/>
  <c r="H6804" i="20"/>
  <c r="H6805" i="20"/>
  <c r="H6806" i="20"/>
  <c r="H6807" i="20"/>
  <c r="H6808" i="20"/>
  <c r="H6809" i="20"/>
  <c r="H6810" i="20"/>
  <c r="H6811" i="20"/>
  <c r="H6812" i="20"/>
  <c r="H6813" i="20"/>
  <c r="H6814" i="20"/>
  <c r="H6815" i="20"/>
  <c r="H6817" i="20"/>
  <c r="H6818" i="20"/>
  <c r="H6819" i="20"/>
  <c r="H6820" i="20"/>
  <c r="H6821" i="20"/>
  <c r="H6822" i="20"/>
  <c r="H6823" i="20"/>
  <c r="H6824" i="20"/>
  <c r="H6825" i="20"/>
  <c r="H6826" i="20"/>
  <c r="H6827" i="20"/>
  <c r="H6828" i="20"/>
  <c r="H6829" i="20"/>
  <c r="H6830" i="20"/>
  <c r="H6831" i="20"/>
  <c r="H6832" i="20"/>
  <c r="H6833" i="20"/>
  <c r="H6834" i="20"/>
  <c r="H6835" i="20"/>
  <c r="H6836" i="20"/>
  <c r="H6837" i="20"/>
  <c r="H6838" i="20"/>
  <c r="H6839" i="20"/>
  <c r="H6840" i="20"/>
  <c r="H6842" i="20"/>
  <c r="H6843" i="20"/>
  <c r="H6844" i="20"/>
  <c r="H6845" i="20"/>
  <c r="H6846" i="20"/>
  <c r="H6847" i="20"/>
  <c r="H6848" i="20"/>
  <c r="H6849" i="20"/>
  <c r="H6850" i="20"/>
  <c r="H6851" i="20"/>
  <c r="H6852" i="20"/>
  <c r="H6853" i="20"/>
  <c r="H6854" i="20"/>
  <c r="H6855" i="20"/>
  <c r="H6856" i="20"/>
  <c r="H6857" i="20"/>
  <c r="H6858" i="20"/>
  <c r="H6859" i="20"/>
  <c r="H6860" i="20"/>
  <c r="H6861" i="20"/>
  <c r="H6862" i="20"/>
  <c r="H6863" i="20"/>
  <c r="H6864" i="20"/>
  <c r="H6865" i="20"/>
  <c r="H6866" i="20"/>
  <c r="H6867" i="20"/>
  <c r="H6868" i="20"/>
  <c r="H6869" i="20"/>
  <c r="H6870" i="20"/>
  <c r="H6871" i="20"/>
  <c r="H6872" i="20"/>
  <c r="H6873" i="20"/>
  <c r="H6874" i="20"/>
  <c r="H6875" i="20"/>
  <c r="H6876" i="20"/>
  <c r="H6877" i="20"/>
  <c r="H6878" i="20"/>
  <c r="H6879" i="20"/>
  <c r="H6880" i="20"/>
  <c r="H6881" i="20"/>
  <c r="H6882" i="20"/>
  <c r="H6883" i="20"/>
  <c r="H6884" i="20"/>
  <c r="H6885" i="20"/>
  <c r="H6887" i="20"/>
  <c r="H6888" i="20"/>
  <c r="H6889" i="20"/>
  <c r="H6890" i="20"/>
  <c r="H6891" i="20"/>
  <c r="H6892" i="20"/>
  <c r="H6893" i="20"/>
  <c r="H6894" i="20"/>
  <c r="H6895" i="20"/>
  <c r="H6896" i="20"/>
  <c r="H6897" i="20"/>
  <c r="H6898" i="20"/>
  <c r="H6899" i="20"/>
  <c r="H6901" i="20"/>
  <c r="H6902" i="20"/>
  <c r="H6903" i="20"/>
  <c r="H6904" i="20"/>
  <c r="H6905" i="20"/>
  <c r="H6906" i="20"/>
  <c r="H6907" i="20"/>
  <c r="H6908" i="20"/>
  <c r="H6909" i="20"/>
  <c r="H6910" i="20"/>
  <c r="H6911" i="20"/>
  <c r="H6912" i="20"/>
  <c r="H6913" i="20"/>
  <c r="H6914" i="20"/>
  <c r="H6915" i="20"/>
  <c r="H6916" i="20"/>
  <c r="H6917" i="20"/>
  <c r="H6918" i="20"/>
  <c r="H6919" i="20"/>
  <c r="H6920" i="20"/>
  <c r="H6921" i="20"/>
  <c r="H6922" i="20"/>
  <c r="H6923" i="20"/>
  <c r="H6924" i="20"/>
  <c r="H6925" i="20"/>
  <c r="H6926" i="20"/>
  <c r="H6927" i="20"/>
  <c r="H6928" i="20"/>
  <c r="H6929" i="20"/>
  <c r="H6930" i="20"/>
  <c r="H6931" i="20"/>
  <c r="H6932" i="20"/>
  <c r="H6933" i="20"/>
  <c r="H6934" i="20"/>
  <c r="H6936" i="20"/>
  <c r="H6937" i="20"/>
  <c r="H6938" i="20"/>
  <c r="H6939" i="20"/>
  <c r="H6940" i="20"/>
  <c r="H6941" i="20"/>
  <c r="H6942" i="20"/>
  <c r="H6943" i="20"/>
  <c r="H6946" i="20"/>
  <c r="H6947" i="20"/>
  <c r="H6948" i="20"/>
  <c r="H6949" i="20"/>
  <c r="H6950" i="20"/>
  <c r="H6951" i="20"/>
  <c r="H6952" i="20"/>
  <c r="H6953" i="20"/>
  <c r="H6954" i="20"/>
  <c r="H6955" i="20"/>
  <c r="H6956" i="20"/>
  <c r="H6957" i="20"/>
  <c r="H6958" i="20"/>
  <c r="H6959" i="20"/>
  <c r="H6960" i="20"/>
  <c r="H6961" i="20"/>
  <c r="H6962" i="20"/>
  <c r="H6966" i="20"/>
  <c r="H6967" i="20"/>
  <c r="H6968" i="20"/>
  <c r="H6969" i="20"/>
  <c r="H6971" i="20"/>
  <c r="H6972" i="20"/>
  <c r="H6973" i="20"/>
  <c r="H6974" i="20"/>
  <c r="H6975" i="20"/>
  <c r="H6976" i="20"/>
  <c r="H6977" i="20"/>
  <c r="H6978" i="20"/>
  <c r="H6979" i="20"/>
  <c r="H6980" i="20"/>
  <c r="H6982" i="20"/>
  <c r="H6983" i="20"/>
  <c r="H6984" i="20"/>
  <c r="H6985" i="20"/>
  <c r="H6986" i="20"/>
  <c r="H6987" i="20"/>
  <c r="H6988" i="20"/>
  <c r="H6989" i="20"/>
  <c r="H6990" i="20"/>
  <c r="H6991" i="20"/>
  <c r="H6992" i="20"/>
  <c r="H6993" i="20"/>
  <c r="H6994" i="20"/>
  <c r="H6995" i="20"/>
  <c r="H6996" i="20"/>
  <c r="H6997" i="20"/>
  <c r="H6998" i="20"/>
  <c r="H6999" i="20"/>
  <c r="H7000" i="20"/>
  <c r="H7001" i="20"/>
  <c r="H7002" i="20"/>
  <c r="H7003" i="20"/>
  <c r="H7004" i="20"/>
  <c r="H7005" i="20"/>
  <c r="H7007" i="20"/>
  <c r="H7008" i="20"/>
  <c r="H7009" i="20"/>
  <c r="H7010" i="20"/>
  <c r="H7011" i="20"/>
  <c r="H7012" i="20"/>
  <c r="H7013" i="20"/>
  <c r="H7014" i="20"/>
  <c r="H7015" i="20"/>
  <c r="H7016" i="20"/>
  <c r="H7017" i="20"/>
  <c r="H7018" i="20"/>
  <c r="H7019" i="20"/>
  <c r="H7020" i="20"/>
  <c r="H7021" i="20"/>
  <c r="H7022" i="20"/>
  <c r="H7023" i="20"/>
  <c r="H7024" i="20"/>
  <c r="H7025" i="20"/>
  <c r="H7026" i="20"/>
  <c r="H7027" i="20"/>
  <c r="H7028" i="20"/>
  <c r="H7029" i="20"/>
  <c r="H7030" i="20"/>
  <c r="H7031" i="20"/>
  <c r="H7032" i="20"/>
  <c r="H7033" i="20"/>
  <c r="H7034" i="20"/>
  <c r="H7035" i="20"/>
  <c r="H7036" i="20"/>
  <c r="H7037" i="20"/>
  <c r="H7038" i="20"/>
  <c r="H7039" i="20"/>
  <c r="H7040" i="20"/>
  <c r="H7041" i="20"/>
  <c r="H7042" i="20"/>
  <c r="H7043" i="20"/>
  <c r="H7044" i="20"/>
  <c r="H7045" i="20"/>
  <c r="H7046" i="20"/>
  <c r="H7047" i="20"/>
  <c r="H7048" i="20"/>
  <c r="H7049" i="20"/>
  <c r="H7051" i="20"/>
  <c r="H7052" i="20"/>
  <c r="H7053" i="20"/>
  <c r="H7054" i="20"/>
  <c r="H7055" i="20"/>
  <c r="H7056" i="20"/>
  <c r="H7057" i="20"/>
  <c r="H7058" i="20"/>
  <c r="H7059" i="20"/>
  <c r="H7060" i="20"/>
  <c r="H7061" i="20"/>
  <c r="H7062" i="20"/>
  <c r="H7063" i="20"/>
  <c r="H7064" i="20"/>
  <c r="H7065" i="20"/>
  <c r="H7066" i="20"/>
  <c r="H7067" i="20"/>
  <c r="H7068" i="20"/>
  <c r="H7069" i="20"/>
  <c r="H7070" i="20"/>
  <c r="H7071" i="20"/>
  <c r="H7072" i="20"/>
  <c r="H7073" i="20"/>
  <c r="H7074" i="20"/>
  <c r="H7075" i="20"/>
  <c r="H7077" i="20"/>
  <c r="H7078" i="20"/>
  <c r="H7079" i="20"/>
  <c r="H7080" i="20"/>
  <c r="H7081" i="20"/>
  <c r="H7082" i="20"/>
  <c r="H7083" i="20"/>
  <c r="H7084" i="20"/>
  <c r="H7086" i="20"/>
  <c r="H7087" i="20"/>
  <c r="H7088" i="20"/>
  <c r="H7089" i="20"/>
  <c r="H7090" i="20"/>
  <c r="H7091" i="20"/>
  <c r="H7092" i="20"/>
  <c r="H7093" i="20"/>
  <c r="H7094" i="20"/>
  <c r="H7095" i="20"/>
  <c r="H7096" i="20"/>
  <c r="H7097" i="20"/>
  <c r="H7098" i="20"/>
  <c r="H7099" i="20"/>
  <c r="H7100" i="20"/>
  <c r="H7102" i="20"/>
  <c r="H7103" i="20"/>
  <c r="H7104" i="20"/>
  <c r="H7105" i="20"/>
  <c r="H7106" i="20"/>
  <c r="H7107" i="20"/>
  <c r="H7108" i="20"/>
  <c r="H7109" i="20"/>
  <c r="H7110" i="20"/>
  <c r="H7111" i="20"/>
  <c r="H7112" i="20"/>
  <c r="H7113" i="20"/>
  <c r="H7114" i="20"/>
  <c r="H7115" i="20"/>
  <c r="H7116" i="20"/>
  <c r="H7117" i="20"/>
  <c r="H7118" i="20"/>
  <c r="H7119" i="20"/>
  <c r="H7120" i="20"/>
  <c r="H7121" i="20"/>
  <c r="H7122" i="20"/>
  <c r="H7123" i="20"/>
  <c r="H7124" i="20"/>
  <c r="H7125" i="20"/>
  <c r="H7126" i="20"/>
  <c r="H7127" i="20"/>
  <c r="H7128" i="20"/>
  <c r="H7129" i="20"/>
  <c r="H7130" i="20"/>
  <c r="H7131" i="20"/>
  <c r="H7132" i="20"/>
  <c r="H7133" i="20"/>
  <c r="H7134" i="20"/>
  <c r="H7135" i="20"/>
  <c r="H7136" i="20"/>
  <c r="H7137" i="20"/>
  <c r="H7138" i="20"/>
  <c r="H7139" i="20"/>
  <c r="H7140" i="20"/>
  <c r="H7141" i="20"/>
  <c r="H7142" i="20"/>
  <c r="H7143" i="20"/>
  <c r="H7144" i="20"/>
  <c r="H7145" i="20"/>
  <c r="H7147" i="20"/>
  <c r="H7148" i="20"/>
  <c r="H7149" i="20"/>
  <c r="H7150" i="20"/>
  <c r="H7151" i="20"/>
  <c r="H7152" i="20"/>
  <c r="H7153" i="20"/>
  <c r="H7154" i="20"/>
  <c r="H7155" i="20"/>
  <c r="H7156" i="20"/>
  <c r="H7157" i="20"/>
  <c r="H7158" i="20"/>
  <c r="H7159" i="20"/>
  <c r="H7160" i="20"/>
  <c r="H7161" i="20"/>
  <c r="H7162" i="20"/>
  <c r="H7163" i="20"/>
  <c r="H7164" i="20"/>
  <c r="H7165" i="20"/>
  <c r="H7166" i="20"/>
  <c r="H7167" i="20"/>
  <c r="H7168" i="20"/>
  <c r="H7169" i="20"/>
  <c r="H7170" i="20"/>
  <c r="H7171" i="20"/>
  <c r="H7172" i="20"/>
  <c r="H7173" i="20"/>
  <c r="H7174" i="20"/>
  <c r="H7175" i="20"/>
  <c r="H7176" i="20"/>
  <c r="H7177" i="20"/>
  <c r="H7178" i="20"/>
  <c r="H7179" i="20"/>
  <c r="H7180" i="20"/>
  <c r="H7181" i="20"/>
  <c r="H7182" i="20"/>
  <c r="H7183" i="20"/>
  <c r="H7184" i="20"/>
  <c r="H7185" i="20"/>
  <c r="H7186" i="20"/>
  <c r="H7187" i="20"/>
  <c r="H7188" i="20"/>
  <c r="H7189" i="20"/>
  <c r="H7190" i="20"/>
  <c r="H7191" i="20"/>
  <c r="H7192" i="20"/>
  <c r="H7193" i="20"/>
  <c r="H7194" i="20"/>
  <c r="H7195" i="20"/>
  <c r="H7196" i="20"/>
  <c r="H7197" i="20"/>
  <c r="H7198" i="20"/>
  <c r="H7199" i="20"/>
  <c r="H7200" i="20"/>
  <c r="H7201" i="20"/>
  <c r="H7202" i="20"/>
  <c r="H7203" i="20"/>
  <c r="H7206" i="20"/>
  <c r="H7207" i="20"/>
  <c r="H7208" i="20"/>
  <c r="H7209" i="20"/>
  <c r="H7210" i="20"/>
  <c r="H7211" i="20"/>
  <c r="H7212" i="20"/>
  <c r="H7213" i="20"/>
  <c r="H7214" i="20"/>
  <c r="H7215" i="20"/>
  <c r="H7216" i="20"/>
  <c r="H7217" i="20"/>
  <c r="H7218" i="20"/>
  <c r="H7219" i="20"/>
  <c r="H7220" i="20"/>
  <c r="H7221" i="20"/>
  <c r="H7223" i="20"/>
  <c r="H7224" i="20"/>
  <c r="H7225" i="20"/>
  <c r="H7227" i="20"/>
  <c r="H7228" i="20"/>
  <c r="H7229" i="20"/>
  <c r="H7230" i="20"/>
  <c r="H7232" i="20"/>
  <c r="H7233" i="20"/>
  <c r="H7234" i="20"/>
  <c r="H7235" i="20"/>
  <c r="H7236" i="20"/>
  <c r="H7237" i="20"/>
  <c r="H7238" i="20"/>
  <c r="H7239" i="20"/>
  <c r="H7240" i="20"/>
  <c r="H7242" i="20"/>
  <c r="H7243" i="20"/>
  <c r="H7244" i="20"/>
  <c r="H7245" i="20"/>
  <c r="H7246" i="20"/>
  <c r="H7247" i="20"/>
  <c r="H7248" i="20"/>
  <c r="H7249" i="20"/>
  <c r="H7250" i="20"/>
  <c r="H7251" i="20"/>
  <c r="H7252" i="20"/>
  <c r="H7253" i="20"/>
  <c r="H7254" i="20"/>
  <c r="H7255" i="20"/>
  <c r="H7256" i="20"/>
  <c r="H7257" i="20"/>
  <c r="H7258" i="20"/>
  <c r="H7259" i="20"/>
  <c r="H7260" i="20"/>
  <c r="H7261" i="20"/>
  <c r="H7262" i="20"/>
  <c r="H7263" i="20"/>
  <c r="H7264" i="20"/>
  <c r="H7265" i="20"/>
  <c r="H7267" i="20"/>
  <c r="H7268" i="20"/>
  <c r="H7269" i="20"/>
  <c r="H7270" i="20"/>
  <c r="H7271" i="20"/>
  <c r="H7272" i="20"/>
  <c r="H7273" i="20"/>
  <c r="H7274" i="20"/>
  <c r="H7275" i="20"/>
  <c r="H7276" i="20"/>
  <c r="H7277" i="20"/>
  <c r="H7278" i="20"/>
  <c r="H7279" i="20"/>
  <c r="H7280" i="20"/>
  <c r="H7281" i="20"/>
  <c r="H7282" i="20"/>
  <c r="H7283" i="20"/>
  <c r="H7284" i="20"/>
  <c r="H7285" i="20"/>
  <c r="H7286" i="20"/>
  <c r="H7287" i="20"/>
  <c r="H7288" i="20"/>
  <c r="H7289" i="20"/>
  <c r="H7290" i="20"/>
  <c r="H7291" i="20"/>
  <c r="H7292" i="20"/>
  <c r="H7293" i="20"/>
  <c r="H7294" i="20"/>
  <c r="H7295" i="20"/>
  <c r="H7296" i="20"/>
  <c r="H7297" i="20"/>
  <c r="H7298" i="20"/>
  <c r="H7299" i="20"/>
  <c r="H7301" i="20"/>
  <c r="H7302" i="20"/>
  <c r="H7303" i="20"/>
  <c r="H7304" i="20"/>
  <c r="H7305" i="20"/>
  <c r="H7306" i="20"/>
  <c r="H7307" i="20"/>
  <c r="H7308" i="20"/>
  <c r="H7309" i="20"/>
  <c r="H7310" i="20"/>
  <c r="H7311" i="20"/>
  <c r="H7312" i="20"/>
  <c r="H7313" i="20"/>
  <c r="H7314" i="20"/>
  <c r="H7315" i="20"/>
  <c r="H7316" i="20"/>
  <c r="H7317" i="20"/>
  <c r="H7318" i="20"/>
  <c r="H7319" i="20"/>
  <c r="H7320" i="20"/>
  <c r="H7321" i="20"/>
  <c r="H7322" i="20"/>
  <c r="H7323" i="20"/>
  <c r="H7324" i="20"/>
  <c r="H7325" i="20"/>
  <c r="H7326" i="20"/>
  <c r="H7327" i="20"/>
  <c r="H7328" i="20"/>
  <c r="H7329" i="20"/>
  <c r="H7330" i="20"/>
  <c r="H7331" i="20"/>
  <c r="H7332" i="20"/>
  <c r="H7333" i="20"/>
  <c r="H7334" i="20"/>
  <c r="H7335" i="20"/>
  <c r="H7337" i="20"/>
  <c r="H7338" i="20"/>
  <c r="H7339" i="20"/>
  <c r="H7340" i="20"/>
  <c r="H7341" i="20"/>
  <c r="H7342" i="20"/>
  <c r="H7343" i="20"/>
  <c r="H7344" i="20"/>
  <c r="H7345" i="20"/>
  <c r="H7346" i="20"/>
  <c r="H7347" i="20"/>
  <c r="H7348" i="20"/>
  <c r="H7349" i="20"/>
  <c r="H7350" i="20"/>
  <c r="H7351" i="20"/>
  <c r="H7352" i="20"/>
  <c r="H7353" i="20"/>
  <c r="H7354" i="20"/>
  <c r="H7355" i="20"/>
  <c r="H7356" i="20"/>
  <c r="H7357" i="20"/>
  <c r="H7358" i="20"/>
  <c r="H7359" i="20"/>
  <c r="H7360" i="20"/>
  <c r="H7361" i="20"/>
  <c r="H7362" i="20"/>
  <c r="H7364" i="20"/>
  <c r="H7365" i="20"/>
  <c r="H7366" i="20"/>
  <c r="H7367" i="20"/>
  <c r="H7368" i="20"/>
  <c r="H7369" i="20"/>
  <c r="H7370" i="20"/>
  <c r="H7371" i="20"/>
  <c r="H7372" i="20"/>
  <c r="H7373" i="20"/>
  <c r="H7374" i="20"/>
  <c r="H7375" i="20"/>
  <c r="H7376" i="20"/>
  <c r="H7377" i="20"/>
  <c r="H7378" i="20"/>
  <c r="H7379" i="20"/>
  <c r="H7380" i="20"/>
  <c r="H7381" i="20"/>
  <c r="H7382" i="20"/>
  <c r="H7383" i="20"/>
  <c r="H7384" i="20"/>
  <c r="H7385" i="20"/>
  <c r="H7386" i="20"/>
  <c r="H7387" i="20"/>
  <c r="H7388" i="20"/>
  <c r="H7389" i="20"/>
  <c r="H7390" i="20"/>
  <c r="H7391" i="20"/>
  <c r="H7392" i="20"/>
  <c r="H7393" i="20"/>
  <c r="H7394" i="20"/>
  <c r="H7395" i="20"/>
  <c r="H7396" i="20"/>
  <c r="H7397" i="20"/>
  <c r="H7398" i="20"/>
  <c r="H7399" i="20"/>
  <c r="H7400" i="20"/>
  <c r="H7401" i="20"/>
  <c r="H7402" i="20"/>
  <c r="H7403" i="20"/>
  <c r="H7404" i="20"/>
  <c r="H7405" i="20"/>
  <c r="H7407" i="20"/>
  <c r="H7408" i="20"/>
  <c r="H7409" i="20"/>
  <c r="H7410" i="20"/>
  <c r="H7411" i="20"/>
  <c r="H7412" i="20"/>
  <c r="H7413" i="20"/>
  <c r="H7414" i="20"/>
  <c r="H7415" i="20"/>
  <c r="H7416" i="20"/>
  <c r="H7417" i="20"/>
  <c r="H7418" i="20"/>
  <c r="H7419" i="20"/>
  <c r="H7420" i="20"/>
  <c r="H7421" i="20"/>
  <c r="H7422" i="20"/>
  <c r="H7423" i="20"/>
  <c r="H7424" i="20"/>
  <c r="H7425" i="20"/>
  <c r="H7426" i="20"/>
  <c r="H7427" i="20"/>
  <c r="H7428" i="20"/>
  <c r="H7429" i="20"/>
  <c r="H7430" i="20"/>
  <c r="H7431" i="20"/>
  <c r="H7432" i="20"/>
  <c r="H7433" i="20"/>
  <c r="H7434" i="20"/>
  <c r="H7435" i="20"/>
  <c r="H7436" i="20"/>
  <c r="H7437" i="20"/>
  <c r="H7438" i="20"/>
  <c r="H7439" i="20"/>
  <c r="H7440" i="20"/>
  <c r="H7441" i="20"/>
  <c r="H7442" i="20"/>
  <c r="H7443" i="20"/>
  <c r="H7444" i="20"/>
  <c r="H7445" i="20"/>
  <c r="H7446" i="20"/>
  <c r="H7447" i="20"/>
  <c r="H7448" i="20"/>
  <c r="H7449" i="20"/>
  <c r="H7450" i="20"/>
  <c r="H7451" i="20"/>
  <c r="H7452" i="20"/>
  <c r="H7453" i="20"/>
  <c r="H7454" i="20"/>
  <c r="H7455" i="20"/>
  <c r="H7456" i="20"/>
  <c r="H7457" i="20"/>
  <c r="H7458" i="20"/>
  <c r="H7459" i="20"/>
  <c r="H7460" i="20"/>
  <c r="H7461" i="20"/>
  <c r="H7462" i="20"/>
  <c r="H7463" i="20"/>
  <c r="H7466" i="20"/>
  <c r="H7467" i="20"/>
  <c r="H7468" i="20"/>
  <c r="H7469" i="20"/>
  <c r="H7470" i="20"/>
  <c r="H7471" i="20"/>
  <c r="H7472" i="20"/>
  <c r="H7473" i="20"/>
  <c r="H7474" i="20"/>
  <c r="H7475" i="20"/>
  <c r="H7476" i="20"/>
  <c r="H7477" i="20"/>
  <c r="H7478" i="20"/>
  <c r="H7479" i="20"/>
  <c r="H7480" i="20"/>
  <c r="H7481" i="20"/>
  <c r="H7482" i="20"/>
  <c r="H7483" i="20"/>
  <c r="H7484" i="20"/>
  <c r="H7485" i="20"/>
  <c r="H7486" i="20"/>
  <c r="H7488" i="20"/>
  <c r="H7489" i="20"/>
  <c r="H7490" i="20"/>
  <c r="H7491" i="20"/>
  <c r="H7493" i="20"/>
  <c r="H7494" i="20"/>
  <c r="H7495" i="20"/>
  <c r="H7496" i="20"/>
  <c r="H7497" i="20"/>
  <c r="H7498" i="20"/>
  <c r="H7499" i="20"/>
  <c r="H7500" i="20"/>
  <c r="H7501" i="20"/>
  <c r="H7502" i="20"/>
  <c r="H7503" i="20"/>
  <c r="H7504" i="20"/>
  <c r="H7505" i="20"/>
  <c r="H7507" i="20"/>
  <c r="H7508" i="20"/>
  <c r="H7509" i="20"/>
  <c r="H7510" i="20"/>
  <c r="H7511" i="20"/>
  <c r="H7512" i="20"/>
  <c r="H7513" i="20"/>
  <c r="H7514" i="20"/>
  <c r="H7515" i="20"/>
  <c r="H7518" i="20"/>
</calcChain>
</file>

<file path=xl/sharedStrings.xml><?xml version="1.0" encoding="utf-8"?>
<sst xmlns="http://schemas.openxmlformats.org/spreadsheetml/2006/main" count="6264" uniqueCount="83">
  <si>
    <t>From OGJ</t>
  </si>
  <si>
    <t>From OPIS</t>
  </si>
  <si>
    <t>Date</t>
  </si>
  <si>
    <t>$/gal</t>
  </si>
  <si>
    <t>Source:</t>
  </si>
  <si>
    <t>Henry Hub</t>
  </si>
  <si>
    <t>Natural Gas Prices</t>
  </si>
  <si>
    <t>Day</t>
  </si>
  <si>
    <t>Comment</t>
  </si>
  <si>
    <t>Oil Price</t>
  </si>
  <si>
    <t>Natural Gas Price</t>
  </si>
  <si>
    <t>Opal</t>
  </si>
  <si>
    <t>M</t>
  </si>
  <si>
    <t>Tu</t>
  </si>
  <si>
    <t>W</t>
  </si>
  <si>
    <t>Th</t>
  </si>
  <si>
    <t>F</t>
  </si>
  <si>
    <t>H</t>
  </si>
  <si>
    <t xml:space="preserve"> </t>
  </si>
  <si>
    <t>H=Holiday</t>
  </si>
  <si>
    <t>W. Tex. Int. Cush.</t>
  </si>
  <si>
    <t>1.16.01</t>
  </si>
  <si>
    <t>President Reagan's Funeral</t>
  </si>
  <si>
    <t>Crude Oil and Natural Gas Daily Price Data (Nominal Dollars)</t>
  </si>
  <si>
    <t>Weekly Salt Lake City Gasoline Prices (Nominal Dollars)</t>
  </si>
  <si>
    <t>--</t>
  </si>
  <si>
    <t>Henery Hub down due to Hurricane Rita</t>
  </si>
  <si>
    <t>**no longer recorded**</t>
  </si>
  <si>
    <t>Opal/HH price differential</t>
  </si>
  <si>
    <t>discontinued</t>
  </si>
  <si>
    <t>2000 - 5/2006 - Enerfax.com; 6/2006 - 10/2013 - Natural Gas Intelligence; 10/2013 - present - WSJ</t>
  </si>
  <si>
    <t>El Paso                   San Juan</t>
  </si>
  <si>
    <t>1946-1985 - Economagic.com; 1986-2013 - WSJ; 2013 - present - EIA</t>
  </si>
  <si>
    <t>glitch in data recording by OGJ</t>
  </si>
  <si>
    <t>Chevron Crude Marketing</t>
  </si>
  <si>
    <t>Western Refining</t>
  </si>
  <si>
    <t>Big West Oil</t>
  </si>
  <si>
    <t>Shell Trading</t>
  </si>
  <si>
    <t>Plains</t>
  </si>
  <si>
    <t>Altamont Yellow Wax</t>
  </si>
  <si>
    <t>UB Black Wax</t>
  </si>
  <si>
    <t>Western Colorado</t>
  </si>
  <si>
    <t>San Juan/ Paradox Basin</t>
  </si>
  <si>
    <t>UT Yellow Wax</t>
  </si>
  <si>
    <t>UT Brown Wax</t>
  </si>
  <si>
    <t>UT Black Wax</t>
  </si>
  <si>
    <t>SW WY Sweet</t>
  </si>
  <si>
    <t>Four Corners Other (Aneth/Ismay)</t>
  </si>
  <si>
    <t>Paradox average</t>
  </si>
  <si>
    <t>Uinta average</t>
  </si>
  <si>
    <t>All other production</t>
  </si>
  <si>
    <t>Uinta production (Duchesne and Uinta Co.)</t>
  </si>
  <si>
    <t>Paradox production (San Juan Co.)</t>
  </si>
  <si>
    <t>Total production</t>
  </si>
  <si>
    <t>WTI average</t>
  </si>
  <si>
    <t>Diff. (%)</t>
  </si>
  <si>
    <t>Diff. ($)</t>
  </si>
  <si>
    <r>
      <t xml:space="preserve">Retail </t>
    </r>
    <r>
      <rPr>
        <sz val="8"/>
        <rFont val="Times New Roman"/>
        <family val="1"/>
      </rPr>
      <t xml:space="preserve">                    - Salt Lake City - Self Serve Regular Unleaded</t>
    </r>
  </si>
  <si>
    <r>
      <t>Wholesale</t>
    </r>
    <r>
      <rPr>
        <sz val="8"/>
        <rFont val="Times New Roman"/>
        <family val="1"/>
      </rPr>
      <t xml:space="preserve"> - Salt Lake City - </t>
    </r>
    <r>
      <rPr>
        <sz val="8"/>
        <color indexed="12"/>
        <rFont val="Times New Roman"/>
        <family val="1"/>
      </rPr>
      <t>Unl</t>
    </r>
  </si>
  <si>
    <r>
      <t>Wholesale</t>
    </r>
    <r>
      <rPr>
        <sz val="8"/>
        <rFont val="Times New Roman"/>
        <family val="1"/>
      </rPr>
      <t xml:space="preserve"> - Salt Lake City - </t>
    </r>
    <r>
      <rPr>
        <sz val="8"/>
        <color indexed="12"/>
        <rFont val="Times New Roman"/>
        <family val="1"/>
      </rPr>
      <t>Reg / Mid</t>
    </r>
  </si>
  <si>
    <r>
      <t>Wholesale</t>
    </r>
    <r>
      <rPr>
        <sz val="8"/>
        <rFont val="Times New Roman"/>
        <family val="1"/>
      </rPr>
      <t xml:space="preserve"> - Salt Lake City - </t>
    </r>
    <r>
      <rPr>
        <sz val="8"/>
        <color indexed="12"/>
        <rFont val="Times New Roman"/>
        <family val="1"/>
      </rPr>
      <t>Pre Unl</t>
    </r>
  </si>
  <si>
    <r>
      <t>Wholesale</t>
    </r>
    <r>
      <rPr>
        <sz val="8"/>
        <rFont val="Times New Roman"/>
        <family val="1"/>
      </rPr>
      <t xml:space="preserve"> - Salt Lake City - </t>
    </r>
    <r>
      <rPr>
        <sz val="8"/>
        <color indexed="12"/>
        <rFont val="Times New Roman"/>
        <family val="1"/>
      </rPr>
      <t>HS No 2</t>
    </r>
  </si>
  <si>
    <r>
      <t>Wholesale</t>
    </r>
    <r>
      <rPr>
        <sz val="8"/>
        <rFont val="Times New Roman"/>
        <family val="1"/>
      </rPr>
      <t xml:space="preserve"> - Salt Lake City - </t>
    </r>
    <r>
      <rPr>
        <sz val="8"/>
        <color indexed="12"/>
        <rFont val="Times New Roman"/>
        <family val="1"/>
      </rPr>
      <t>LS No 2</t>
    </r>
  </si>
  <si>
    <t>WSJ</t>
  </si>
  <si>
    <t>UT price - Weighted average from price books</t>
  </si>
  <si>
    <t>UT price - Domestic crude oil first purchase price</t>
  </si>
  <si>
    <t>UT average crude oil price</t>
  </si>
  <si>
    <t>Utah crude oil prices</t>
  </si>
  <si>
    <t>UT price - Conservation fee data</t>
  </si>
  <si>
    <t>Utah Drilling Rig Count</t>
  </si>
  <si>
    <t>Source: BakerHughes</t>
  </si>
  <si>
    <t>Gas</t>
  </si>
  <si>
    <t>Directional</t>
  </si>
  <si>
    <t>Horizontal</t>
  </si>
  <si>
    <t>Vertical</t>
  </si>
  <si>
    <t>Oil</t>
  </si>
  <si>
    <t>Total</t>
  </si>
  <si>
    <t>Total # of rigs</t>
  </si>
  <si>
    <t>Enterprise</t>
  </si>
  <si>
    <t>2016 YTD</t>
  </si>
  <si>
    <t>UT Sweet (NGL?)</t>
  </si>
  <si>
    <t>**production thru Aug 2015</t>
  </si>
  <si>
    <t>UT Sweet (LNG?)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</si>
</sst>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"/>
    <numFmt numFmtId="165" formatCode="0.0000"/>
    <numFmt numFmtId="166" formatCode="0.0%"/>
    <numFmt numFmtId="167" formatCode="m/d/yy"/>
    <numFmt numFmtId="168" formatCode="&quot;$&quot;#,##0.00"/>
    <numFmt numFmtId="169" formatCode="[$-10409]m/d/yyyy"/>
  </numFmts>
  <fonts count="21" x14ac:knownFonts="1">
    <font>
      <sz val="10"/>
      <name val="Arial"/>
    </font>
    <font>
      <sz val="10"/>
      <name val="Arial"/>
      <family val="2"/>
    </font>
    <font>
      <sz val="8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sz val="8"/>
      <name val="Calibri"/>
      <family val="2"/>
      <scheme val="minor"/>
    </font>
    <font>
      <b/>
      <sz val="8"/>
      <color rgb="FFFF0000"/>
      <name val="Arial"/>
      <family val="2"/>
    </font>
    <font>
      <b/>
      <sz val="10"/>
      <color theme="1"/>
      <name val="Calibri"/>
      <family val="2"/>
      <scheme val="minor"/>
    </font>
    <font>
      <b/>
      <sz val="8"/>
      <name val="Times New Roman"/>
      <family val="1"/>
    </font>
    <font>
      <b/>
      <sz val="8"/>
      <color indexed="10"/>
      <name val="Times New Roman"/>
      <family val="1"/>
    </font>
    <font>
      <sz val="8"/>
      <color indexed="8"/>
      <name val="Times New Roman"/>
      <family val="1"/>
    </font>
    <font>
      <b/>
      <sz val="8"/>
      <color rgb="FFFF0000"/>
      <name val="Times New Roman"/>
      <family val="1"/>
    </font>
    <font>
      <sz val="8"/>
      <color indexed="10"/>
      <name val="Times New Roman"/>
      <family val="1"/>
    </font>
    <font>
      <sz val="8"/>
      <color indexed="12"/>
      <name val="Times New Roman"/>
      <family val="1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8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2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ill="0" applyBorder="0" applyProtection="0">
      <alignment horizontal="right" wrapText="1"/>
    </xf>
  </cellStyleXfs>
  <cellXfs count="234">
    <xf numFmtId="0" fontId="0" fillId="0" borderId="0" xfId="0"/>
    <xf numFmtId="0" fontId="2" fillId="0" borderId="9" xfId="0" applyFont="1" applyFill="1" applyBorder="1" applyAlignment="1">
      <alignment vertical="center" wrapText="1"/>
    </xf>
    <xf numFmtId="165" fontId="2" fillId="0" borderId="10" xfId="1" applyNumberFormat="1" applyFont="1" applyFill="1" applyBorder="1" applyAlignment="1">
      <alignment horizontal="center" vertical="center" wrapText="1"/>
    </xf>
    <xf numFmtId="165" fontId="2" fillId="0" borderId="9" xfId="1" applyNumberFormat="1" applyFont="1" applyFill="1" applyBorder="1" applyAlignment="1">
      <alignment horizontal="center" vertical="center" wrapText="1"/>
    </xf>
    <xf numFmtId="2" fontId="2" fillId="0" borderId="9" xfId="1" applyFont="1" applyFill="1" applyBorder="1" applyAlignment="1">
      <alignment horizontal="center" vertical="center" wrapText="1"/>
    </xf>
    <xf numFmtId="164" fontId="2" fillId="0" borderId="8" xfId="0" applyNumberFormat="1" applyFont="1" applyFill="1" applyBorder="1" applyAlignment="1">
      <alignment horizontal="center" vertical="center" wrapText="1"/>
    </xf>
    <xf numFmtId="0" fontId="2" fillId="0" borderId="14" xfId="0" applyFont="1" applyFill="1" applyBorder="1"/>
    <xf numFmtId="0" fontId="2" fillId="0" borderId="0" xfId="0" applyFont="1" applyFill="1" applyAlignment="1">
      <alignment vertical="center"/>
    </xf>
    <xf numFmtId="2" fontId="5" fillId="0" borderId="1" xfId="0" applyNumberFormat="1" applyFont="1" applyBorder="1" applyAlignment="1">
      <alignment horizontal="right"/>
    </xf>
    <xf numFmtId="2" fontId="5" fillId="0" borderId="0" xfId="0" applyNumberFormat="1" applyFont="1" applyBorder="1" applyAlignment="1">
      <alignment horizontal="right"/>
    </xf>
    <xf numFmtId="2" fontId="5" fillId="0" borderId="19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0" xfId="0" applyFont="1"/>
    <xf numFmtId="0" fontId="5" fillId="0" borderId="14" xfId="0" applyFont="1" applyBorder="1" applyAlignment="1">
      <alignment horizontal="left"/>
    </xf>
    <xf numFmtId="0" fontId="5" fillId="0" borderId="20" xfId="0" applyFont="1" applyBorder="1" applyAlignment="1">
      <alignment horizontal="left"/>
    </xf>
    <xf numFmtId="2" fontId="5" fillId="0" borderId="21" xfId="0" applyNumberFormat="1" applyFont="1" applyBorder="1" applyAlignment="1">
      <alignment horizontal="center"/>
    </xf>
    <xf numFmtId="2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2" fontId="5" fillId="0" borderId="22" xfId="0" applyNumberFormat="1" applyFont="1" applyBorder="1" applyAlignment="1">
      <alignment horizontal="right"/>
    </xf>
    <xf numFmtId="2" fontId="5" fillId="0" borderId="23" xfId="0" applyNumberFormat="1" applyFont="1" applyBorder="1" applyAlignment="1">
      <alignment horizontal="right"/>
    </xf>
    <xf numFmtId="2" fontId="5" fillId="0" borderId="21" xfId="0" applyNumberFormat="1" applyFont="1" applyBorder="1" applyAlignment="1">
      <alignment horizontal="right"/>
    </xf>
    <xf numFmtId="2" fontId="5" fillId="0" borderId="23" xfId="0" applyNumberFormat="1" applyFont="1" applyFill="1" applyBorder="1" applyAlignment="1">
      <alignment horizontal="right"/>
    </xf>
    <xf numFmtId="0" fontId="5" fillId="0" borderId="22" xfId="0" applyFont="1" applyBorder="1" applyAlignment="1">
      <alignment horizontal="right"/>
    </xf>
    <xf numFmtId="14" fontId="5" fillId="0" borderId="14" xfId="0" applyNumberFormat="1" applyFont="1" applyBorder="1" applyAlignment="1">
      <alignment horizontal="left"/>
    </xf>
    <xf numFmtId="168" fontId="5" fillId="0" borderId="1" xfId="0" applyNumberFormat="1" applyFont="1" applyBorder="1" applyAlignment="1">
      <alignment horizontal="right"/>
    </xf>
    <xf numFmtId="168" fontId="5" fillId="0" borderId="0" xfId="0" applyNumberFormat="1" applyFont="1" applyBorder="1" applyAlignment="1">
      <alignment horizontal="right"/>
    </xf>
    <xf numFmtId="168" fontId="5" fillId="0" borderId="19" xfId="0" applyNumberFormat="1" applyFont="1" applyBorder="1" applyAlignment="1">
      <alignment horizontal="right"/>
    </xf>
    <xf numFmtId="168" fontId="5" fillId="0" borderId="1" xfId="0" applyNumberFormat="1" applyFont="1" applyBorder="1" applyAlignment="1">
      <alignment horizontal="right" vertical="center" wrapText="1"/>
    </xf>
    <xf numFmtId="168" fontId="5" fillId="0" borderId="0" xfId="0" applyNumberFormat="1" applyFont="1" applyBorder="1" applyAlignment="1">
      <alignment horizontal="right" vertical="center" wrapText="1"/>
    </xf>
    <xf numFmtId="168" fontId="5" fillId="0" borderId="0" xfId="0" applyNumberFormat="1" applyFont="1" applyAlignment="1">
      <alignment horizontal="right"/>
    </xf>
    <xf numFmtId="168" fontId="5" fillId="0" borderId="1" xfId="0" applyNumberFormat="1" applyFont="1" applyBorder="1" applyAlignment="1">
      <alignment horizontal="right" vertical="center"/>
    </xf>
    <xf numFmtId="168" fontId="5" fillId="0" borderId="1" xfId="0" applyNumberFormat="1" applyFont="1" applyFill="1" applyBorder="1" applyAlignment="1">
      <alignment horizontal="right"/>
    </xf>
    <xf numFmtId="168" fontId="5" fillId="0" borderId="0" xfId="0" applyNumberFormat="1" applyFont="1" applyAlignment="1">
      <alignment horizontal="right" vertical="center" wrapText="1"/>
    </xf>
    <xf numFmtId="168" fontId="5" fillId="0" borderId="19" xfId="0" applyNumberFormat="1" applyFont="1" applyBorder="1" applyAlignment="1">
      <alignment horizontal="right" vertical="center" wrapText="1"/>
    </xf>
    <xf numFmtId="14" fontId="5" fillId="0" borderId="0" xfId="0" applyNumberFormat="1" applyFont="1" applyAlignment="1">
      <alignment horizontal="left"/>
    </xf>
    <xf numFmtId="14" fontId="5" fillId="0" borderId="0" xfId="0" applyNumberFormat="1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19" xfId="0" applyFont="1" applyBorder="1" applyAlignment="1">
      <alignment horizontal="right"/>
    </xf>
    <xf numFmtId="14" fontId="5" fillId="0" borderId="0" xfId="0" applyNumberFormat="1" applyFont="1" applyFill="1" applyAlignment="1">
      <alignment horizontal="left" vertical="center"/>
    </xf>
    <xf numFmtId="2" fontId="6" fillId="0" borderId="1" xfId="0" applyNumberFormat="1" applyFont="1" applyBorder="1" applyAlignment="1">
      <alignment horizontal="right"/>
    </xf>
    <xf numFmtId="2" fontId="6" fillId="0" borderId="0" xfId="0" applyNumberFormat="1" applyFont="1" applyBorder="1" applyAlignment="1">
      <alignment horizontal="right"/>
    </xf>
    <xf numFmtId="0" fontId="6" fillId="0" borderId="0" xfId="0" applyFont="1"/>
    <xf numFmtId="2" fontId="6" fillId="0" borderId="15" xfId="0" applyNumberFormat="1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20" xfId="0" applyFont="1" applyBorder="1" applyAlignment="1"/>
    <xf numFmtId="0" fontId="6" fillId="0" borderId="0" xfId="0" applyFont="1" applyAlignment="1"/>
    <xf numFmtId="0" fontId="6" fillId="0" borderId="0" xfId="0" applyFont="1" applyAlignment="1">
      <alignment horizontal="left"/>
    </xf>
    <xf numFmtId="0" fontId="6" fillId="0" borderId="11" xfId="0" applyFont="1" applyBorder="1" applyAlignment="1"/>
    <xf numFmtId="0" fontId="6" fillId="0" borderId="1" xfId="0" applyFont="1" applyBorder="1"/>
    <xf numFmtId="0" fontId="6" fillId="0" borderId="0" xfId="0" applyFont="1" applyBorder="1"/>
    <xf numFmtId="168" fontId="6" fillId="0" borderId="1" xfId="0" applyNumberFormat="1" applyFont="1" applyBorder="1"/>
    <xf numFmtId="168" fontId="6" fillId="0" borderId="0" xfId="0" applyNumberFormat="1" applyFont="1" applyBorder="1"/>
    <xf numFmtId="2" fontId="6" fillId="0" borderId="22" xfId="0" applyNumberFormat="1" applyFont="1" applyBorder="1" applyAlignment="1">
      <alignment horizontal="right" wrapText="1"/>
    </xf>
    <xf numFmtId="2" fontId="6" fillId="0" borderId="23" xfId="0" applyNumberFormat="1" applyFont="1" applyBorder="1" applyAlignment="1">
      <alignment horizontal="right" wrapText="1"/>
    </xf>
    <xf numFmtId="2" fontId="6" fillId="0" borderId="24" xfId="0" applyNumberFormat="1" applyFont="1" applyBorder="1" applyAlignment="1">
      <alignment horizontal="right" wrapText="1"/>
    </xf>
    <xf numFmtId="2" fontId="6" fillId="0" borderId="23" xfId="0" applyNumberFormat="1" applyFont="1" applyFill="1" applyBorder="1" applyAlignment="1">
      <alignment horizontal="right" wrapText="1"/>
    </xf>
    <xf numFmtId="0" fontId="6" fillId="0" borderId="22" xfId="0" applyFont="1" applyBorder="1" applyAlignment="1">
      <alignment horizontal="right" wrapText="1"/>
    </xf>
    <xf numFmtId="0" fontId="6" fillId="0" borderId="11" xfId="0" applyFont="1" applyBorder="1" applyAlignment="1">
      <alignment horizontal="right" wrapText="1"/>
    </xf>
    <xf numFmtId="0" fontId="6" fillId="0" borderId="15" xfId="0" applyFont="1" applyBorder="1" applyAlignment="1">
      <alignment horizontal="right" wrapText="1"/>
    </xf>
    <xf numFmtId="3" fontId="6" fillId="0" borderId="0" xfId="0" applyNumberFormat="1" applyFont="1" applyAlignment="1">
      <alignment horizontal="right"/>
    </xf>
    <xf numFmtId="3" fontId="6" fillId="0" borderId="0" xfId="0" applyNumberFormat="1" applyFont="1"/>
    <xf numFmtId="0" fontId="6" fillId="0" borderId="21" xfId="0" applyFont="1" applyBorder="1" applyAlignment="1">
      <alignment horizontal="right" wrapText="1"/>
    </xf>
    <xf numFmtId="168" fontId="6" fillId="0" borderId="19" xfId="0" applyNumberFormat="1" applyFont="1" applyBorder="1"/>
    <xf numFmtId="3" fontId="6" fillId="0" borderId="1" xfId="0" applyNumberFormat="1" applyFont="1" applyBorder="1" applyAlignment="1">
      <alignment horizontal="right"/>
    </xf>
    <xf numFmtId="0" fontId="6" fillId="0" borderId="1" xfId="0" applyFont="1" applyBorder="1" applyAlignment="1">
      <alignment wrapText="1"/>
    </xf>
    <xf numFmtId="0" fontId="6" fillId="0" borderId="0" xfId="0" applyFont="1" applyBorder="1" applyAlignment="1">
      <alignment horizontal="right"/>
    </xf>
    <xf numFmtId="0" fontId="6" fillId="0" borderId="0" xfId="0" applyFont="1" applyBorder="1" applyAlignment="1"/>
    <xf numFmtId="168" fontId="7" fillId="0" borderId="1" xfId="0" applyNumberFormat="1" applyFont="1" applyBorder="1" applyAlignment="1">
      <alignment horizontal="right"/>
    </xf>
    <xf numFmtId="0" fontId="6" fillId="0" borderId="15" xfId="0" applyFont="1" applyBorder="1" applyAlignment="1">
      <alignment horizontal="right"/>
    </xf>
    <xf numFmtId="166" fontId="6" fillId="0" borderId="1" xfId="2" applyNumberFormat="1" applyFont="1" applyBorder="1"/>
    <xf numFmtId="0" fontId="8" fillId="0" borderId="14" xfId="0" applyFont="1" applyBorder="1" applyAlignment="1"/>
    <xf numFmtId="0" fontId="8" fillId="0" borderId="14" xfId="0" applyFont="1" applyBorder="1" applyAlignment="1">
      <alignment horizontal="left"/>
    </xf>
    <xf numFmtId="0" fontId="2" fillId="0" borderId="0" xfId="0" applyFont="1" applyFill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67" fontId="9" fillId="0" borderId="0" xfId="0" applyNumberFormat="1" applyFont="1" applyFill="1" applyAlignment="1">
      <alignment horizontal="left" vertical="center"/>
    </xf>
    <xf numFmtId="0" fontId="2" fillId="0" borderId="11" xfId="0" applyFont="1" applyFill="1" applyBorder="1" applyAlignment="1">
      <alignment horizontal="left" vertical="center"/>
    </xf>
    <xf numFmtId="0" fontId="2" fillId="0" borderId="11" xfId="0" applyFont="1" applyFill="1" applyBorder="1" applyAlignment="1">
      <alignment horizontal="center" vertical="center"/>
    </xf>
    <xf numFmtId="2" fontId="2" fillId="0" borderId="15" xfId="0" applyNumberFormat="1" applyFont="1" applyFill="1" applyBorder="1" applyAlignment="1">
      <alignment horizontal="center" vertical="center" wrapText="1"/>
    </xf>
    <xf numFmtId="2" fontId="2" fillId="0" borderId="11" xfId="0" applyNumberFormat="1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center" vertical="center"/>
    </xf>
    <xf numFmtId="2" fontId="2" fillId="0" borderId="12" xfId="0" applyNumberFormat="1" applyFont="1" applyFill="1" applyBorder="1" applyAlignment="1">
      <alignment horizontal="center" vertical="center"/>
    </xf>
    <xf numFmtId="164" fontId="2" fillId="0" borderId="5" xfId="0" applyNumberFormat="1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2" fontId="2" fillId="0" borderId="5" xfId="0" applyNumberFormat="1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/>
    </xf>
    <xf numFmtId="17" fontId="2" fillId="0" borderId="0" xfId="0" applyNumberFormat="1" applyFont="1" applyFill="1" applyBorder="1" applyAlignment="1">
      <alignment horizontal="left" vertical="center"/>
    </xf>
    <xf numFmtId="2" fontId="2" fillId="0" borderId="13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" fillId="0" borderId="0" xfId="0" applyFont="1" applyFill="1"/>
    <xf numFmtId="2" fontId="2" fillId="0" borderId="1" xfId="0" applyNumberFormat="1" applyFont="1" applyFill="1" applyBorder="1" applyAlignment="1">
      <alignment horizontal="center"/>
    </xf>
    <xf numFmtId="0" fontId="5" fillId="0" borderId="0" xfId="0" applyFont="1" applyFill="1" applyBorder="1"/>
    <xf numFmtId="14" fontId="2" fillId="0" borderId="0" xfId="0" applyNumberFormat="1" applyFont="1" applyFill="1" applyBorder="1" applyAlignment="1">
      <alignment horizontal="left" vertical="center"/>
    </xf>
    <xf numFmtId="0" fontId="2" fillId="0" borderId="1" xfId="3" applyFont="1" applyFill="1" applyBorder="1" applyAlignment="1">
      <alignment horizontal="center"/>
    </xf>
    <xf numFmtId="0" fontId="2" fillId="0" borderId="0" xfId="3" applyFont="1" applyFill="1" applyAlignment="1">
      <alignment horizontal="left"/>
    </xf>
    <xf numFmtId="2" fontId="2" fillId="0" borderId="1" xfId="3" applyNumberFormat="1" applyFont="1" applyFill="1" applyBorder="1" applyAlignment="1">
      <alignment horizontal="center"/>
    </xf>
    <xf numFmtId="14" fontId="2" fillId="0" borderId="0" xfId="3" applyNumberFormat="1" applyFont="1" applyFill="1" applyAlignment="1">
      <alignment horizontal="left"/>
    </xf>
    <xf numFmtId="14" fontId="2" fillId="0" borderId="0" xfId="0" applyNumberFormat="1" applyFont="1" applyFill="1" applyAlignment="1">
      <alignment horizontal="left" vertical="center"/>
    </xf>
    <xf numFmtId="164" fontId="2" fillId="0" borderId="0" xfId="0" applyNumberFormat="1" applyFont="1" applyFill="1" applyAlignment="1">
      <alignment horizontal="center" vertical="center"/>
    </xf>
    <xf numFmtId="2" fontId="2" fillId="0" borderId="0" xfId="0" applyNumberFormat="1" applyFont="1" applyFill="1" applyAlignment="1">
      <alignment vertical="center"/>
    </xf>
    <xf numFmtId="166" fontId="2" fillId="0" borderId="1" xfId="2" applyNumberFormat="1" applyFont="1" applyFill="1" applyBorder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10" fillId="0" borderId="0" xfId="0" applyNumberFormat="1" applyFont="1" applyFill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 applyBorder="1"/>
    <xf numFmtId="2" fontId="5" fillId="0" borderId="0" xfId="0" applyNumberFormat="1" applyFont="1" applyFill="1" applyBorder="1"/>
    <xf numFmtId="164" fontId="5" fillId="0" borderId="0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Alignment="1">
      <alignment vertical="center"/>
    </xf>
    <xf numFmtId="164" fontId="5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/>
    </xf>
    <xf numFmtId="2" fontId="5" fillId="0" borderId="0" xfId="0" applyNumberFormat="1" applyFont="1" applyBorder="1"/>
    <xf numFmtId="164" fontId="5" fillId="0" borderId="0" xfId="0" applyNumberFormat="1" applyFont="1" applyBorder="1"/>
    <xf numFmtId="164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2" fontId="5" fillId="0" borderId="0" xfId="0" applyNumberFormat="1" applyFont="1"/>
    <xf numFmtId="164" fontId="5" fillId="0" borderId="0" xfId="0" applyNumberFormat="1" applyFont="1"/>
    <xf numFmtId="2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164" fontId="5" fillId="0" borderId="0" xfId="0" applyNumberFormat="1" applyFont="1" applyFill="1"/>
    <xf numFmtId="2" fontId="10" fillId="0" borderId="1" xfId="0" applyNumberFormat="1" applyFont="1" applyFill="1" applyBorder="1" applyAlignment="1">
      <alignment horizontal="center" vertical="center"/>
    </xf>
    <xf numFmtId="2" fontId="12" fillId="0" borderId="1" xfId="0" applyNumberFormat="1" applyFont="1" applyFill="1" applyBorder="1" applyAlignment="1">
      <alignment horizontal="center" vertical="center"/>
    </xf>
    <xf numFmtId="166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165" fontId="9" fillId="0" borderId="0" xfId="0" applyNumberFormat="1" applyFont="1" applyFill="1" applyBorder="1" applyAlignment="1">
      <alignment horizontal="left" vertical="center"/>
    </xf>
    <xf numFmtId="2" fontId="2" fillId="0" borderId="0" xfId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164" fontId="2" fillId="0" borderId="6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165" fontId="13" fillId="0" borderId="7" xfId="1" applyNumberFormat="1" applyFont="1" applyFill="1" applyBorder="1" applyAlignment="1">
      <alignment horizontal="center" vertical="center" wrapText="1"/>
    </xf>
    <xf numFmtId="165" fontId="13" fillId="0" borderId="5" xfId="1" applyNumberFormat="1" applyFont="1" applyFill="1" applyBorder="1" applyAlignment="1">
      <alignment horizontal="center" vertical="center" wrapText="1"/>
    </xf>
    <xf numFmtId="2" fontId="13" fillId="0" borderId="5" xfId="1" applyFont="1" applyFill="1" applyBorder="1" applyAlignment="1">
      <alignment horizontal="center" vertical="center" wrapText="1"/>
    </xf>
    <xf numFmtId="2" fontId="13" fillId="0" borderId="8" xfId="1" applyFont="1" applyFill="1" applyBorder="1" applyAlignment="1">
      <alignment horizontal="center" vertical="center" wrapText="1"/>
    </xf>
    <xf numFmtId="15" fontId="2" fillId="0" borderId="16" xfId="0" applyNumberFormat="1" applyFont="1" applyFill="1" applyBorder="1" applyAlignment="1">
      <alignment horizontal="center" vertical="center"/>
    </xf>
    <xf numFmtId="165" fontId="2" fillId="0" borderId="3" xfId="0" applyNumberFormat="1" applyFont="1" applyFill="1" applyBorder="1" applyAlignment="1">
      <alignment horizontal="center" vertical="center"/>
    </xf>
    <xf numFmtId="165" fontId="2" fillId="0" borderId="2" xfId="0" applyNumberFormat="1" applyFont="1" applyFill="1" applyBorder="1" applyAlignment="1">
      <alignment horizontal="center" vertical="center"/>
    </xf>
    <xf numFmtId="165" fontId="2" fillId="0" borderId="2" xfId="1" applyNumberFormat="1" applyFont="1" applyFill="1" applyBorder="1" applyAlignment="1">
      <alignment horizontal="center" vertical="center"/>
    </xf>
    <xf numFmtId="164" fontId="2" fillId="0" borderId="16" xfId="0" applyNumberFormat="1" applyFont="1" applyFill="1" applyBorder="1" applyAlignment="1">
      <alignment horizontal="center" vertical="center"/>
    </xf>
    <xf numFmtId="15" fontId="2" fillId="0" borderId="17" xfId="0" applyNumberFormat="1" applyFont="1" applyFill="1" applyBorder="1" applyAlignment="1">
      <alignment horizontal="center" vertical="center"/>
    </xf>
    <xf numFmtId="165" fontId="2" fillId="0" borderId="4" xfId="0" applyNumberFormat="1" applyFont="1" applyFill="1" applyBorder="1" applyAlignment="1">
      <alignment horizontal="center" vertical="center"/>
    </xf>
    <xf numFmtId="165" fontId="2" fillId="0" borderId="0" xfId="0" applyNumberFormat="1" applyFont="1" applyFill="1" applyBorder="1" applyAlignment="1">
      <alignment horizontal="center" vertical="center"/>
    </xf>
    <xf numFmtId="165" fontId="2" fillId="0" borderId="0" xfId="1" applyNumberFormat="1" applyFont="1" applyFill="1" applyBorder="1" applyAlignment="1">
      <alignment horizontal="center" vertical="center"/>
    </xf>
    <xf numFmtId="164" fontId="2" fillId="0" borderId="17" xfId="0" applyNumberFormat="1" applyFont="1" applyFill="1" applyBorder="1" applyAlignment="1">
      <alignment horizontal="center" vertical="center"/>
    </xf>
    <xf numFmtId="164" fontId="2" fillId="0" borderId="17" xfId="1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vertical="center"/>
    </xf>
    <xf numFmtId="165" fontId="2" fillId="0" borderId="0" xfId="0" quotePrefix="1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vertical="center"/>
    </xf>
    <xf numFmtId="164" fontId="11" fillId="0" borderId="17" xfId="0" applyNumberFormat="1" applyFont="1" applyFill="1" applyBorder="1" applyAlignment="1">
      <alignment horizontal="center" vertical="center"/>
    </xf>
    <xf numFmtId="164" fontId="10" fillId="0" borderId="17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/>
    </xf>
    <xf numFmtId="168" fontId="6" fillId="0" borderId="1" xfId="0" applyNumberFormat="1" applyFont="1" applyFill="1" applyBorder="1"/>
    <xf numFmtId="168" fontId="6" fillId="0" borderId="0" xfId="0" applyNumberFormat="1" applyFont="1" applyFill="1" applyBorder="1"/>
    <xf numFmtId="0" fontId="6" fillId="0" borderId="1" xfId="0" applyFont="1" applyFill="1" applyBorder="1"/>
    <xf numFmtId="168" fontId="6" fillId="0" borderId="19" xfId="0" applyNumberFormat="1" applyFont="1" applyFill="1" applyBorder="1"/>
    <xf numFmtId="3" fontId="6" fillId="0" borderId="1" xfId="0" applyNumberFormat="1" applyFont="1" applyFill="1" applyBorder="1" applyAlignment="1">
      <alignment horizontal="right"/>
    </xf>
    <xf numFmtId="3" fontId="6" fillId="0" borderId="0" xfId="0" applyNumberFormat="1" applyFont="1" applyFill="1" applyAlignment="1">
      <alignment horizontal="right"/>
    </xf>
    <xf numFmtId="3" fontId="6" fillId="0" borderId="0" xfId="0" applyNumberFormat="1" applyFont="1" applyFill="1"/>
    <xf numFmtId="0" fontId="6" fillId="0" borderId="0" xfId="0" applyFont="1" applyFill="1"/>
    <xf numFmtId="0" fontId="6" fillId="0" borderId="11" xfId="0" applyFont="1" applyBorder="1" applyAlignment="1">
      <alignment horizontal="left"/>
    </xf>
    <xf numFmtId="168" fontId="6" fillId="0" borderId="15" xfId="0" applyNumberFormat="1" applyFont="1" applyBorder="1"/>
    <xf numFmtId="168" fontId="6" fillId="0" borderId="11" xfId="0" applyNumberFormat="1" applyFont="1" applyBorder="1"/>
    <xf numFmtId="3" fontId="6" fillId="0" borderId="15" xfId="0" applyNumberFormat="1" applyFont="1" applyBorder="1" applyAlignment="1">
      <alignment horizontal="right"/>
    </xf>
    <xf numFmtId="3" fontId="6" fillId="0" borderId="11" xfId="0" applyNumberFormat="1" applyFont="1" applyBorder="1" applyAlignment="1">
      <alignment horizontal="right"/>
    </xf>
    <xf numFmtId="2" fontId="6" fillId="0" borderId="21" xfId="0" applyNumberFormat="1" applyFont="1" applyFill="1" applyBorder="1" applyAlignment="1">
      <alignment horizontal="center"/>
    </xf>
    <xf numFmtId="2" fontId="6" fillId="0" borderId="24" xfId="0" applyNumberFormat="1" applyFont="1" applyFill="1" applyBorder="1" applyAlignment="1">
      <alignment horizontal="right" wrapText="1"/>
    </xf>
    <xf numFmtId="0" fontId="6" fillId="0" borderId="19" xfId="0" applyFont="1" applyBorder="1"/>
    <xf numFmtId="0" fontId="6" fillId="0" borderId="19" xfId="0" applyFont="1" applyFill="1" applyBorder="1"/>
    <xf numFmtId="0" fontId="6" fillId="2" borderId="15" xfId="0" applyFont="1" applyFill="1" applyBorder="1" applyAlignment="1">
      <alignment horizontal="right" wrapText="1"/>
    </xf>
    <xf numFmtId="168" fontId="6" fillId="2" borderId="1" xfId="0" applyNumberFormat="1" applyFont="1" applyFill="1" applyBorder="1"/>
    <xf numFmtId="169" fontId="16" fillId="0" borderId="0" xfId="0" applyNumberFormat="1" applyFont="1" applyFill="1" applyBorder="1" applyAlignment="1" applyProtection="1">
      <alignment horizontal="right" vertical="top" wrapText="1" readingOrder="1"/>
      <protection locked="0"/>
    </xf>
    <xf numFmtId="0" fontId="17" fillId="0" borderId="0" xfId="0" applyFont="1" applyFill="1" applyBorder="1"/>
    <xf numFmtId="0" fontId="19" fillId="0" borderId="0" xfId="0" applyFont="1" applyFill="1" applyBorder="1"/>
    <xf numFmtId="0" fontId="0" fillId="0" borderId="1" xfId="0" applyBorder="1"/>
    <xf numFmtId="0" fontId="15" fillId="0" borderId="11" xfId="0" applyFont="1" applyFill="1" applyBorder="1" applyAlignment="1" applyProtection="1">
      <alignment horizontal="center" vertical="center" wrapText="1" readingOrder="1"/>
      <protection locked="0"/>
    </xf>
    <xf numFmtId="0" fontId="18" fillId="0" borderId="15" xfId="0" applyFont="1" applyBorder="1" applyAlignment="1">
      <alignment horizontal="center"/>
    </xf>
    <xf numFmtId="0" fontId="18" fillId="0" borderId="11" xfId="0" applyFont="1" applyFill="1" applyBorder="1" applyAlignment="1">
      <alignment horizontal="center"/>
    </xf>
    <xf numFmtId="0" fontId="18" fillId="0" borderId="20" xfId="0" applyFont="1" applyFill="1" applyBorder="1" applyAlignment="1">
      <alignment horizontal="center"/>
    </xf>
    <xf numFmtId="0" fontId="17" fillId="0" borderId="1" xfId="0" applyNumberFormat="1" applyFont="1" applyFill="1" applyBorder="1" applyAlignment="1">
      <alignment horizontal="center"/>
    </xf>
    <xf numFmtId="0" fontId="17" fillId="0" borderId="0" xfId="0" applyNumberFormat="1" applyFont="1" applyFill="1" applyBorder="1" applyAlignment="1">
      <alignment horizontal="center"/>
    </xf>
    <xf numFmtId="169" fontId="17" fillId="0" borderId="0" xfId="0" applyNumberFormat="1" applyFont="1" applyFill="1" applyBorder="1"/>
    <xf numFmtId="2" fontId="6" fillId="0" borderId="15" xfId="0" applyNumberFormat="1" applyFont="1" applyBorder="1" applyAlignment="1">
      <alignment horizontal="center"/>
    </xf>
    <xf numFmtId="0" fontId="18" fillId="0" borderId="15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7" fillId="0" borderId="19" xfId="0" applyFont="1" applyFill="1" applyBorder="1" applyAlignment="1">
      <alignment horizontal="center"/>
    </xf>
    <xf numFmtId="0" fontId="15" fillId="0" borderId="21" xfId="0" applyFont="1" applyFill="1" applyBorder="1" applyAlignment="1" applyProtection="1">
      <alignment horizontal="center" vertical="top" wrapText="1"/>
      <protection locked="0"/>
    </xf>
    <xf numFmtId="0" fontId="16" fillId="0" borderId="19" xfId="0" applyFont="1" applyFill="1" applyBorder="1" applyAlignment="1" applyProtection="1">
      <alignment horizontal="center" vertical="top" wrapText="1"/>
      <protection locked="0"/>
    </xf>
    <xf numFmtId="0" fontId="16" fillId="0" borderId="1" xfId="0" applyFont="1" applyFill="1" applyBorder="1" applyAlignment="1" applyProtection="1">
      <alignment horizontal="center" vertical="top" wrapText="1"/>
      <protection locked="0"/>
    </xf>
    <xf numFmtId="0" fontId="17" fillId="0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6" fillId="0" borderId="0" xfId="0" applyFont="1" applyFill="1" applyBorder="1"/>
    <xf numFmtId="0" fontId="6" fillId="0" borderId="0" xfId="0" applyFont="1" applyBorder="1" applyAlignment="1">
      <alignment horizontal="left"/>
    </xf>
    <xf numFmtId="3" fontId="6" fillId="0" borderId="0" xfId="0" applyNumberFormat="1" applyFont="1" applyBorder="1" applyAlignment="1">
      <alignment horizontal="right"/>
    </xf>
    <xf numFmtId="3" fontId="6" fillId="0" borderId="0" xfId="0" applyNumberFormat="1" applyFont="1" applyBorder="1"/>
    <xf numFmtId="168" fontId="6" fillId="0" borderId="1" xfId="0" quotePrefix="1" applyNumberFormat="1" applyFont="1" applyBorder="1" applyAlignment="1">
      <alignment horizontal="right"/>
    </xf>
    <xf numFmtId="168" fontId="6" fillId="2" borderId="19" xfId="0" applyNumberFormat="1" applyFont="1" applyFill="1" applyBorder="1"/>
    <xf numFmtId="168" fontId="6" fillId="2" borderId="15" xfId="0" applyNumberFormat="1" applyFont="1" applyFill="1" applyBorder="1"/>
    <xf numFmtId="166" fontId="6" fillId="0" borderId="21" xfId="2" applyNumberFormat="1" applyFont="1" applyBorder="1"/>
    <xf numFmtId="0" fontId="20" fillId="0" borderId="1" xfId="0" applyFont="1" applyBorder="1"/>
    <xf numFmtId="3" fontId="6" fillId="0" borderId="11" xfId="0" applyNumberFormat="1" applyFont="1" applyBorder="1"/>
    <xf numFmtId="2" fontId="2" fillId="0" borderId="15" xfId="0" applyNumberFormat="1" applyFont="1" applyFill="1" applyBorder="1" applyAlignment="1">
      <alignment horizontal="center" vertical="center" wrapText="1"/>
    </xf>
    <xf numFmtId="2" fontId="2" fillId="0" borderId="11" xfId="0" applyNumberFormat="1" applyFont="1" applyFill="1" applyBorder="1" applyAlignment="1">
      <alignment horizontal="center" vertical="center" wrapText="1"/>
    </xf>
    <xf numFmtId="2" fontId="2" fillId="0" borderId="12" xfId="0" applyNumberFormat="1" applyFont="1" applyFill="1" applyBorder="1" applyAlignment="1">
      <alignment horizontal="center" vertical="center"/>
    </xf>
    <xf numFmtId="2" fontId="2" fillId="0" borderId="5" xfId="0" applyNumberFormat="1" applyFont="1" applyFill="1" applyBorder="1" applyAlignment="1">
      <alignment horizontal="center" vertical="center"/>
    </xf>
    <xf numFmtId="2" fontId="5" fillId="0" borderId="15" xfId="0" applyNumberFormat="1" applyFont="1" applyBorder="1" applyAlignment="1">
      <alignment horizontal="center"/>
    </xf>
    <xf numFmtId="2" fontId="5" fillId="0" borderId="11" xfId="0" applyNumberFormat="1" applyFont="1" applyBorder="1" applyAlignment="1">
      <alignment horizontal="center"/>
    </xf>
    <xf numFmtId="2" fontId="5" fillId="0" borderId="20" xfId="0" applyNumberFormat="1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2" fontId="6" fillId="0" borderId="15" xfId="0" applyNumberFormat="1" applyFont="1" applyBorder="1" applyAlignment="1">
      <alignment horizontal="center"/>
    </xf>
    <xf numFmtId="2" fontId="6" fillId="0" borderId="11" xfId="0" applyNumberFormat="1" applyFont="1" applyBorder="1" applyAlignment="1">
      <alignment horizontal="center"/>
    </xf>
    <xf numFmtId="2" fontId="6" fillId="0" borderId="20" xfId="0" applyNumberFormat="1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2" fontId="2" fillId="0" borderId="7" xfId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165" fontId="2" fillId="0" borderId="4" xfId="1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8" fillId="0" borderId="15" xfId="0" applyFont="1" applyFill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168" fontId="6" fillId="0" borderId="21" xfId="0" applyNumberFormat="1" applyFont="1" applyBorder="1"/>
    <xf numFmtId="168" fontId="6" fillId="0" borderId="21" xfId="0" quotePrefix="1" applyNumberFormat="1" applyFont="1" applyBorder="1" applyAlignment="1">
      <alignment horizontal="right"/>
    </xf>
  </cellXfs>
  <cellStyles count="4">
    <cellStyle name="Fixed" xfId="1"/>
    <cellStyle name="Normal" xfId="0" builtinId="0"/>
    <cellStyle name="Percent" xfId="2" builtinId="5"/>
    <cellStyle name="Style 27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-5400000" vert="horz"/>
          <a:lstStyle/>
          <a:p>
            <a:pPr>
              <a:defRPr sz="1000"/>
            </a:pPr>
            <a:r>
              <a:rPr lang="en-US" sz="1000"/>
              <a:t>Natural gas price</a:t>
            </a:r>
            <a:r>
              <a:rPr lang="en-US" sz="1000" baseline="0"/>
              <a:t> ($/mcf)</a:t>
            </a:r>
            <a:endParaRPr lang="en-US" sz="1000"/>
          </a:p>
        </c:rich>
      </c:tx>
      <c:layout>
        <c:manualLayout>
          <c:xMode val="edge"/>
          <c:yMode val="edge"/>
          <c:x val="0.94911562903511659"/>
          <c:y val="0.31754627876164909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616485640259595"/>
          <c:y val="4.877756332101809E-2"/>
          <c:w val="0.7543256449856951"/>
          <c:h val="0.80947535819851013"/>
        </c:manualLayout>
      </c:layout>
      <c:lineChart>
        <c:grouping val="standard"/>
        <c:varyColors val="0"/>
        <c:ser>
          <c:idx val="0"/>
          <c:order val="1"/>
          <c:tx>
            <c:strRef>
              <c:f>'Daily Oil and Nat. Gas Prices'!$D$4</c:f>
              <c:strCache>
                <c:ptCount val="1"/>
                <c:pt idx="0">
                  <c:v>Oil Price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'Daily Oil and Nat. Gas Prices'!$A$6:$A$8275</c:f>
              <c:numCache>
                <c:formatCode>mmm\-yy</c:formatCode>
                <c:ptCount val="8270"/>
                <c:pt idx="0">
                  <c:v>16803</c:v>
                </c:pt>
                <c:pt idx="1">
                  <c:v>16834</c:v>
                </c:pt>
                <c:pt idx="2">
                  <c:v>16862</c:v>
                </c:pt>
                <c:pt idx="3">
                  <c:v>16893</c:v>
                </c:pt>
                <c:pt idx="4">
                  <c:v>16923</c:v>
                </c:pt>
                <c:pt idx="5">
                  <c:v>16954</c:v>
                </c:pt>
                <c:pt idx="6">
                  <c:v>16984</c:v>
                </c:pt>
                <c:pt idx="7">
                  <c:v>17015</c:v>
                </c:pt>
                <c:pt idx="8">
                  <c:v>17046</c:v>
                </c:pt>
                <c:pt idx="9">
                  <c:v>17076</c:v>
                </c:pt>
                <c:pt idx="10">
                  <c:v>17107</c:v>
                </c:pt>
                <c:pt idx="11">
                  <c:v>17137</c:v>
                </c:pt>
                <c:pt idx="12">
                  <c:v>17168</c:v>
                </c:pt>
                <c:pt idx="13">
                  <c:v>17199</c:v>
                </c:pt>
                <c:pt idx="14">
                  <c:v>17227</c:v>
                </c:pt>
                <c:pt idx="15">
                  <c:v>17258</c:v>
                </c:pt>
                <c:pt idx="16">
                  <c:v>17288</c:v>
                </c:pt>
                <c:pt idx="17">
                  <c:v>17319</c:v>
                </c:pt>
                <c:pt idx="18">
                  <c:v>17349</c:v>
                </c:pt>
                <c:pt idx="19">
                  <c:v>17380</c:v>
                </c:pt>
                <c:pt idx="20">
                  <c:v>17411</c:v>
                </c:pt>
                <c:pt idx="21">
                  <c:v>17441</c:v>
                </c:pt>
                <c:pt idx="22">
                  <c:v>17472</c:v>
                </c:pt>
                <c:pt idx="23">
                  <c:v>17502</c:v>
                </c:pt>
                <c:pt idx="24">
                  <c:v>17533</c:v>
                </c:pt>
                <c:pt idx="25">
                  <c:v>17564</c:v>
                </c:pt>
                <c:pt idx="26">
                  <c:v>17593</c:v>
                </c:pt>
                <c:pt idx="27">
                  <c:v>17624</c:v>
                </c:pt>
                <c:pt idx="28">
                  <c:v>17654</c:v>
                </c:pt>
                <c:pt idx="29">
                  <c:v>17685</c:v>
                </c:pt>
                <c:pt idx="30">
                  <c:v>17715</c:v>
                </c:pt>
                <c:pt idx="31">
                  <c:v>17746</c:v>
                </c:pt>
                <c:pt idx="32">
                  <c:v>17777</c:v>
                </c:pt>
                <c:pt idx="33">
                  <c:v>17807</c:v>
                </c:pt>
                <c:pt idx="34">
                  <c:v>17838</c:v>
                </c:pt>
                <c:pt idx="35">
                  <c:v>17868</c:v>
                </c:pt>
                <c:pt idx="36">
                  <c:v>17899</c:v>
                </c:pt>
                <c:pt idx="37">
                  <c:v>17930</c:v>
                </c:pt>
                <c:pt idx="38">
                  <c:v>17958</c:v>
                </c:pt>
                <c:pt idx="39">
                  <c:v>17989</c:v>
                </c:pt>
                <c:pt idx="40">
                  <c:v>18019</c:v>
                </c:pt>
                <c:pt idx="41">
                  <c:v>18050</c:v>
                </c:pt>
                <c:pt idx="42">
                  <c:v>18080</c:v>
                </c:pt>
                <c:pt idx="43">
                  <c:v>18111</c:v>
                </c:pt>
                <c:pt idx="44">
                  <c:v>18142</c:v>
                </c:pt>
                <c:pt idx="45">
                  <c:v>18172</c:v>
                </c:pt>
                <c:pt idx="46">
                  <c:v>18203</c:v>
                </c:pt>
                <c:pt idx="47">
                  <c:v>18233</c:v>
                </c:pt>
                <c:pt idx="48">
                  <c:v>18264</c:v>
                </c:pt>
                <c:pt idx="49">
                  <c:v>18295</c:v>
                </c:pt>
                <c:pt idx="50">
                  <c:v>18323</c:v>
                </c:pt>
                <c:pt idx="51">
                  <c:v>18354</c:v>
                </c:pt>
                <c:pt idx="52">
                  <c:v>18384</c:v>
                </c:pt>
                <c:pt idx="53">
                  <c:v>18415</c:v>
                </c:pt>
                <c:pt idx="54">
                  <c:v>18445</c:v>
                </c:pt>
                <c:pt idx="55">
                  <c:v>18476</c:v>
                </c:pt>
                <c:pt idx="56">
                  <c:v>18507</c:v>
                </c:pt>
                <c:pt idx="57">
                  <c:v>18537</c:v>
                </c:pt>
                <c:pt idx="58">
                  <c:v>18568</c:v>
                </c:pt>
                <c:pt idx="59">
                  <c:v>18598</c:v>
                </c:pt>
                <c:pt idx="60">
                  <c:v>18629</c:v>
                </c:pt>
                <c:pt idx="61">
                  <c:v>18660</c:v>
                </c:pt>
                <c:pt idx="62">
                  <c:v>18688</c:v>
                </c:pt>
                <c:pt idx="63">
                  <c:v>18719</c:v>
                </c:pt>
                <c:pt idx="64">
                  <c:v>18749</c:v>
                </c:pt>
                <c:pt idx="65">
                  <c:v>18780</c:v>
                </c:pt>
                <c:pt idx="66">
                  <c:v>18810</c:v>
                </c:pt>
                <c:pt idx="67">
                  <c:v>18841</c:v>
                </c:pt>
                <c:pt idx="68">
                  <c:v>18872</c:v>
                </c:pt>
                <c:pt idx="69">
                  <c:v>18902</c:v>
                </c:pt>
                <c:pt idx="70">
                  <c:v>18933</c:v>
                </c:pt>
                <c:pt idx="71">
                  <c:v>18963</c:v>
                </c:pt>
                <c:pt idx="72">
                  <c:v>18994</c:v>
                </c:pt>
                <c:pt idx="73">
                  <c:v>19025</c:v>
                </c:pt>
                <c:pt idx="74">
                  <c:v>19054</c:v>
                </c:pt>
                <c:pt idx="75">
                  <c:v>19085</c:v>
                </c:pt>
                <c:pt idx="76">
                  <c:v>19115</c:v>
                </c:pt>
                <c:pt idx="77">
                  <c:v>19146</c:v>
                </c:pt>
                <c:pt idx="78">
                  <c:v>19176</c:v>
                </c:pt>
                <c:pt idx="79">
                  <c:v>19207</c:v>
                </c:pt>
                <c:pt idx="80">
                  <c:v>19238</c:v>
                </c:pt>
                <c:pt idx="81">
                  <c:v>19268</c:v>
                </c:pt>
                <c:pt idx="82">
                  <c:v>19299</c:v>
                </c:pt>
                <c:pt idx="83">
                  <c:v>19329</c:v>
                </c:pt>
                <c:pt idx="84">
                  <c:v>19360</c:v>
                </c:pt>
                <c:pt idx="85">
                  <c:v>19391</c:v>
                </c:pt>
                <c:pt idx="86">
                  <c:v>19419</c:v>
                </c:pt>
                <c:pt idx="87">
                  <c:v>19450</c:v>
                </c:pt>
                <c:pt idx="88">
                  <c:v>19480</c:v>
                </c:pt>
                <c:pt idx="89">
                  <c:v>19511</c:v>
                </c:pt>
                <c:pt idx="90">
                  <c:v>19541</c:v>
                </c:pt>
                <c:pt idx="91">
                  <c:v>19572</c:v>
                </c:pt>
                <c:pt idx="92">
                  <c:v>19603</c:v>
                </c:pt>
                <c:pt idx="93">
                  <c:v>19633</c:v>
                </c:pt>
                <c:pt idx="94">
                  <c:v>19664</c:v>
                </c:pt>
                <c:pt idx="95">
                  <c:v>19694</c:v>
                </c:pt>
                <c:pt idx="96">
                  <c:v>19725</c:v>
                </c:pt>
                <c:pt idx="97">
                  <c:v>19756</c:v>
                </c:pt>
                <c:pt idx="98">
                  <c:v>19784</c:v>
                </c:pt>
                <c:pt idx="99">
                  <c:v>19815</c:v>
                </c:pt>
                <c:pt idx="100">
                  <c:v>19845</c:v>
                </c:pt>
                <c:pt idx="101">
                  <c:v>19876</c:v>
                </c:pt>
                <c:pt idx="102">
                  <c:v>19906</c:v>
                </c:pt>
                <c:pt idx="103">
                  <c:v>19937</c:v>
                </c:pt>
                <c:pt idx="104">
                  <c:v>19968</c:v>
                </c:pt>
                <c:pt idx="105">
                  <c:v>19998</c:v>
                </c:pt>
                <c:pt idx="106">
                  <c:v>20029</c:v>
                </c:pt>
                <c:pt idx="107">
                  <c:v>20059</c:v>
                </c:pt>
                <c:pt idx="108">
                  <c:v>20090</c:v>
                </c:pt>
                <c:pt idx="109">
                  <c:v>20121</c:v>
                </c:pt>
                <c:pt idx="110">
                  <c:v>20149</c:v>
                </c:pt>
                <c:pt idx="111">
                  <c:v>20180</c:v>
                </c:pt>
                <c:pt idx="112">
                  <c:v>18384</c:v>
                </c:pt>
                <c:pt idx="113">
                  <c:v>20241</c:v>
                </c:pt>
                <c:pt idx="114">
                  <c:v>18445</c:v>
                </c:pt>
                <c:pt idx="115">
                  <c:v>20302</c:v>
                </c:pt>
                <c:pt idx="116">
                  <c:v>20333</c:v>
                </c:pt>
                <c:pt idx="117">
                  <c:v>20363</c:v>
                </c:pt>
                <c:pt idx="118">
                  <c:v>20394</c:v>
                </c:pt>
                <c:pt idx="119">
                  <c:v>20424</c:v>
                </c:pt>
                <c:pt idx="120">
                  <c:v>20455</c:v>
                </c:pt>
                <c:pt idx="121">
                  <c:v>20486</c:v>
                </c:pt>
                <c:pt idx="122">
                  <c:v>20515</c:v>
                </c:pt>
                <c:pt idx="123">
                  <c:v>20546</c:v>
                </c:pt>
                <c:pt idx="124">
                  <c:v>20576</c:v>
                </c:pt>
                <c:pt idx="125">
                  <c:v>20607</c:v>
                </c:pt>
                <c:pt idx="126">
                  <c:v>20637</c:v>
                </c:pt>
                <c:pt idx="127">
                  <c:v>20668</c:v>
                </c:pt>
                <c:pt idx="128">
                  <c:v>20699</c:v>
                </c:pt>
                <c:pt idx="129">
                  <c:v>20729</c:v>
                </c:pt>
                <c:pt idx="130">
                  <c:v>20760</c:v>
                </c:pt>
                <c:pt idx="131">
                  <c:v>20790</c:v>
                </c:pt>
                <c:pt idx="132">
                  <c:v>20821</c:v>
                </c:pt>
                <c:pt idx="133">
                  <c:v>20852</c:v>
                </c:pt>
                <c:pt idx="134">
                  <c:v>20880</c:v>
                </c:pt>
                <c:pt idx="135">
                  <c:v>20911</c:v>
                </c:pt>
                <c:pt idx="136">
                  <c:v>20941</c:v>
                </c:pt>
                <c:pt idx="137">
                  <c:v>20972</c:v>
                </c:pt>
                <c:pt idx="138">
                  <c:v>21002</c:v>
                </c:pt>
                <c:pt idx="139">
                  <c:v>21033</c:v>
                </c:pt>
                <c:pt idx="140">
                  <c:v>21064</c:v>
                </c:pt>
                <c:pt idx="141">
                  <c:v>21094</c:v>
                </c:pt>
                <c:pt idx="142">
                  <c:v>21125</c:v>
                </c:pt>
                <c:pt idx="143">
                  <c:v>21155</c:v>
                </c:pt>
                <c:pt idx="144">
                  <c:v>21186</c:v>
                </c:pt>
                <c:pt idx="145">
                  <c:v>21217</c:v>
                </c:pt>
                <c:pt idx="146">
                  <c:v>21245</c:v>
                </c:pt>
                <c:pt idx="147">
                  <c:v>21276</c:v>
                </c:pt>
                <c:pt idx="148">
                  <c:v>21306</c:v>
                </c:pt>
                <c:pt idx="149">
                  <c:v>21337</c:v>
                </c:pt>
                <c:pt idx="150">
                  <c:v>21367</c:v>
                </c:pt>
                <c:pt idx="151">
                  <c:v>21398</c:v>
                </c:pt>
                <c:pt idx="152">
                  <c:v>21429</c:v>
                </c:pt>
                <c:pt idx="153">
                  <c:v>21459</c:v>
                </c:pt>
                <c:pt idx="154">
                  <c:v>21490</c:v>
                </c:pt>
                <c:pt idx="155">
                  <c:v>21520</c:v>
                </c:pt>
                <c:pt idx="156">
                  <c:v>21551</c:v>
                </c:pt>
                <c:pt idx="157">
                  <c:v>21582</c:v>
                </c:pt>
                <c:pt idx="158">
                  <c:v>21610</c:v>
                </c:pt>
                <c:pt idx="159">
                  <c:v>21641</c:v>
                </c:pt>
                <c:pt idx="160">
                  <c:v>21671</c:v>
                </c:pt>
                <c:pt idx="161">
                  <c:v>21702</c:v>
                </c:pt>
                <c:pt idx="162">
                  <c:v>21732</c:v>
                </c:pt>
                <c:pt idx="163">
                  <c:v>21763</c:v>
                </c:pt>
                <c:pt idx="164">
                  <c:v>21794</c:v>
                </c:pt>
                <c:pt idx="165">
                  <c:v>21824</c:v>
                </c:pt>
                <c:pt idx="166">
                  <c:v>21855</c:v>
                </c:pt>
                <c:pt idx="167">
                  <c:v>21885</c:v>
                </c:pt>
                <c:pt idx="168">
                  <c:v>21916</c:v>
                </c:pt>
                <c:pt idx="169">
                  <c:v>21947</c:v>
                </c:pt>
                <c:pt idx="170">
                  <c:v>21976</c:v>
                </c:pt>
                <c:pt idx="171">
                  <c:v>22007</c:v>
                </c:pt>
                <c:pt idx="172">
                  <c:v>22037</c:v>
                </c:pt>
                <c:pt idx="173">
                  <c:v>22068</c:v>
                </c:pt>
                <c:pt idx="174">
                  <c:v>22098</c:v>
                </c:pt>
                <c:pt idx="175">
                  <c:v>22129</c:v>
                </c:pt>
                <c:pt idx="176">
                  <c:v>22160</c:v>
                </c:pt>
                <c:pt idx="177">
                  <c:v>22190</c:v>
                </c:pt>
                <c:pt idx="178">
                  <c:v>22221</c:v>
                </c:pt>
                <c:pt idx="179">
                  <c:v>22251</c:v>
                </c:pt>
                <c:pt idx="180">
                  <c:v>22282</c:v>
                </c:pt>
                <c:pt idx="181">
                  <c:v>22313</c:v>
                </c:pt>
                <c:pt idx="182">
                  <c:v>22341</c:v>
                </c:pt>
                <c:pt idx="183">
                  <c:v>22372</c:v>
                </c:pt>
                <c:pt idx="184">
                  <c:v>22402</c:v>
                </c:pt>
                <c:pt idx="185">
                  <c:v>22433</c:v>
                </c:pt>
                <c:pt idx="186">
                  <c:v>22463</c:v>
                </c:pt>
                <c:pt idx="187">
                  <c:v>22494</c:v>
                </c:pt>
                <c:pt idx="188">
                  <c:v>22525</c:v>
                </c:pt>
                <c:pt idx="189">
                  <c:v>22555</c:v>
                </c:pt>
                <c:pt idx="190">
                  <c:v>22586</c:v>
                </c:pt>
                <c:pt idx="191">
                  <c:v>22616</c:v>
                </c:pt>
                <c:pt idx="192">
                  <c:v>22647</c:v>
                </c:pt>
                <c:pt idx="193">
                  <c:v>22678</c:v>
                </c:pt>
                <c:pt idx="194">
                  <c:v>22706</c:v>
                </c:pt>
                <c:pt idx="195">
                  <c:v>22737</c:v>
                </c:pt>
                <c:pt idx="196">
                  <c:v>22767</c:v>
                </c:pt>
                <c:pt idx="197">
                  <c:v>22798</c:v>
                </c:pt>
                <c:pt idx="198">
                  <c:v>22828</c:v>
                </c:pt>
                <c:pt idx="199">
                  <c:v>22859</c:v>
                </c:pt>
                <c:pt idx="200">
                  <c:v>22890</c:v>
                </c:pt>
                <c:pt idx="201">
                  <c:v>22920</c:v>
                </c:pt>
                <c:pt idx="202">
                  <c:v>22951</c:v>
                </c:pt>
                <c:pt idx="203">
                  <c:v>22981</c:v>
                </c:pt>
                <c:pt idx="204">
                  <c:v>23012</c:v>
                </c:pt>
                <c:pt idx="205">
                  <c:v>23043</c:v>
                </c:pt>
                <c:pt idx="206">
                  <c:v>23071</c:v>
                </c:pt>
                <c:pt idx="207">
                  <c:v>23102</c:v>
                </c:pt>
                <c:pt idx="208">
                  <c:v>23132</c:v>
                </c:pt>
                <c:pt idx="209">
                  <c:v>23163</c:v>
                </c:pt>
                <c:pt idx="210">
                  <c:v>23193</c:v>
                </c:pt>
                <c:pt idx="211">
                  <c:v>23224</c:v>
                </c:pt>
                <c:pt idx="212">
                  <c:v>23255</c:v>
                </c:pt>
                <c:pt idx="213">
                  <c:v>23285</c:v>
                </c:pt>
                <c:pt idx="214">
                  <c:v>23316</c:v>
                </c:pt>
                <c:pt idx="215">
                  <c:v>23346</c:v>
                </c:pt>
                <c:pt idx="216">
                  <c:v>23377</c:v>
                </c:pt>
                <c:pt idx="217">
                  <c:v>23408</c:v>
                </c:pt>
                <c:pt idx="218">
                  <c:v>23437</c:v>
                </c:pt>
                <c:pt idx="219">
                  <c:v>23468</c:v>
                </c:pt>
                <c:pt idx="220">
                  <c:v>23498</c:v>
                </c:pt>
                <c:pt idx="221">
                  <c:v>23529</c:v>
                </c:pt>
                <c:pt idx="222">
                  <c:v>23559</c:v>
                </c:pt>
                <c:pt idx="223">
                  <c:v>23590</c:v>
                </c:pt>
                <c:pt idx="224">
                  <c:v>23621</c:v>
                </c:pt>
                <c:pt idx="225">
                  <c:v>23651</c:v>
                </c:pt>
                <c:pt idx="226">
                  <c:v>23682</c:v>
                </c:pt>
                <c:pt idx="227">
                  <c:v>23712</c:v>
                </c:pt>
                <c:pt idx="228">
                  <c:v>23743</c:v>
                </c:pt>
                <c:pt idx="229">
                  <c:v>23774</c:v>
                </c:pt>
                <c:pt idx="230">
                  <c:v>23802</c:v>
                </c:pt>
                <c:pt idx="231">
                  <c:v>23833</c:v>
                </c:pt>
                <c:pt idx="232">
                  <c:v>23863</c:v>
                </c:pt>
                <c:pt idx="233">
                  <c:v>23894</c:v>
                </c:pt>
                <c:pt idx="234">
                  <c:v>23924</c:v>
                </c:pt>
                <c:pt idx="235">
                  <c:v>23955</c:v>
                </c:pt>
                <c:pt idx="236">
                  <c:v>23986</c:v>
                </c:pt>
                <c:pt idx="237">
                  <c:v>24016</c:v>
                </c:pt>
                <c:pt idx="238">
                  <c:v>24047</c:v>
                </c:pt>
                <c:pt idx="239">
                  <c:v>24077</c:v>
                </c:pt>
                <c:pt idx="240">
                  <c:v>24108</c:v>
                </c:pt>
                <c:pt idx="241">
                  <c:v>24139</c:v>
                </c:pt>
                <c:pt idx="242">
                  <c:v>24167</c:v>
                </c:pt>
                <c:pt idx="243">
                  <c:v>24198</c:v>
                </c:pt>
                <c:pt idx="244">
                  <c:v>24228</c:v>
                </c:pt>
                <c:pt idx="245">
                  <c:v>24259</c:v>
                </c:pt>
                <c:pt idx="246">
                  <c:v>24289</c:v>
                </c:pt>
                <c:pt idx="247">
                  <c:v>24320</c:v>
                </c:pt>
                <c:pt idx="248">
                  <c:v>24351</c:v>
                </c:pt>
                <c:pt idx="249">
                  <c:v>24381</c:v>
                </c:pt>
                <c:pt idx="250">
                  <c:v>24412</c:v>
                </c:pt>
                <c:pt idx="251">
                  <c:v>24442</c:v>
                </c:pt>
                <c:pt idx="252">
                  <c:v>24473</c:v>
                </c:pt>
                <c:pt idx="253">
                  <c:v>24504</c:v>
                </c:pt>
                <c:pt idx="254">
                  <c:v>24532</c:v>
                </c:pt>
                <c:pt idx="255">
                  <c:v>24563</c:v>
                </c:pt>
                <c:pt idx="256">
                  <c:v>24593</c:v>
                </c:pt>
                <c:pt idx="257">
                  <c:v>24624</c:v>
                </c:pt>
                <c:pt idx="258">
                  <c:v>24654</c:v>
                </c:pt>
                <c:pt idx="259">
                  <c:v>24685</c:v>
                </c:pt>
                <c:pt idx="260">
                  <c:v>24716</c:v>
                </c:pt>
                <c:pt idx="261">
                  <c:v>24746</c:v>
                </c:pt>
                <c:pt idx="262">
                  <c:v>24777</c:v>
                </c:pt>
                <c:pt idx="263">
                  <c:v>24807</c:v>
                </c:pt>
                <c:pt idx="264">
                  <c:v>24838</c:v>
                </c:pt>
                <c:pt idx="265">
                  <c:v>24869</c:v>
                </c:pt>
                <c:pt idx="266">
                  <c:v>24898</c:v>
                </c:pt>
                <c:pt idx="267">
                  <c:v>24929</c:v>
                </c:pt>
                <c:pt idx="268">
                  <c:v>24959</c:v>
                </c:pt>
                <c:pt idx="269">
                  <c:v>24990</c:v>
                </c:pt>
                <c:pt idx="270">
                  <c:v>25020</c:v>
                </c:pt>
                <c:pt idx="271">
                  <c:v>25051</c:v>
                </c:pt>
                <c:pt idx="272">
                  <c:v>25082</c:v>
                </c:pt>
                <c:pt idx="273">
                  <c:v>25112</c:v>
                </c:pt>
                <c:pt idx="274">
                  <c:v>25143</c:v>
                </c:pt>
                <c:pt idx="275">
                  <c:v>25173</c:v>
                </c:pt>
                <c:pt idx="276">
                  <c:v>25204</c:v>
                </c:pt>
                <c:pt idx="277">
                  <c:v>25235</c:v>
                </c:pt>
                <c:pt idx="278">
                  <c:v>25263</c:v>
                </c:pt>
                <c:pt idx="279">
                  <c:v>25294</c:v>
                </c:pt>
                <c:pt idx="280">
                  <c:v>25324</c:v>
                </c:pt>
                <c:pt idx="281">
                  <c:v>25355</c:v>
                </c:pt>
                <c:pt idx="282">
                  <c:v>25385</c:v>
                </c:pt>
                <c:pt idx="283">
                  <c:v>25416</c:v>
                </c:pt>
                <c:pt idx="284">
                  <c:v>25447</c:v>
                </c:pt>
                <c:pt idx="285">
                  <c:v>25477</c:v>
                </c:pt>
                <c:pt idx="286">
                  <c:v>25508</c:v>
                </c:pt>
                <c:pt idx="287">
                  <c:v>25538</c:v>
                </c:pt>
                <c:pt idx="288">
                  <c:v>25569</c:v>
                </c:pt>
                <c:pt idx="289">
                  <c:v>25600</c:v>
                </c:pt>
                <c:pt idx="290">
                  <c:v>25628</c:v>
                </c:pt>
                <c:pt idx="291">
                  <c:v>25659</c:v>
                </c:pt>
                <c:pt idx="292">
                  <c:v>25689</c:v>
                </c:pt>
                <c:pt idx="293">
                  <c:v>25720</c:v>
                </c:pt>
                <c:pt idx="294">
                  <c:v>25750</c:v>
                </c:pt>
                <c:pt idx="295">
                  <c:v>25781</c:v>
                </c:pt>
                <c:pt idx="296">
                  <c:v>25812</c:v>
                </c:pt>
                <c:pt idx="297">
                  <c:v>25842</c:v>
                </c:pt>
                <c:pt idx="298">
                  <c:v>25873</c:v>
                </c:pt>
                <c:pt idx="299">
                  <c:v>25903</c:v>
                </c:pt>
                <c:pt idx="300">
                  <c:v>25934</c:v>
                </c:pt>
                <c:pt idx="301">
                  <c:v>25965</c:v>
                </c:pt>
                <c:pt idx="302">
                  <c:v>25993</c:v>
                </c:pt>
                <c:pt idx="303">
                  <c:v>26024</c:v>
                </c:pt>
                <c:pt idx="304">
                  <c:v>26054</c:v>
                </c:pt>
                <c:pt idx="305">
                  <c:v>26085</c:v>
                </c:pt>
                <c:pt idx="306">
                  <c:v>26115</c:v>
                </c:pt>
                <c:pt idx="307">
                  <c:v>26146</c:v>
                </c:pt>
                <c:pt idx="308">
                  <c:v>26177</c:v>
                </c:pt>
                <c:pt idx="309">
                  <c:v>26207</c:v>
                </c:pt>
                <c:pt idx="310">
                  <c:v>26238</c:v>
                </c:pt>
                <c:pt idx="311">
                  <c:v>26268</c:v>
                </c:pt>
                <c:pt idx="312">
                  <c:v>26299</c:v>
                </c:pt>
                <c:pt idx="313">
                  <c:v>26330</c:v>
                </c:pt>
                <c:pt idx="314">
                  <c:v>26359</c:v>
                </c:pt>
                <c:pt idx="315">
                  <c:v>26390</c:v>
                </c:pt>
                <c:pt idx="316">
                  <c:v>26420</c:v>
                </c:pt>
                <c:pt idx="317">
                  <c:v>26451</c:v>
                </c:pt>
                <c:pt idx="318">
                  <c:v>26481</c:v>
                </c:pt>
                <c:pt idx="319">
                  <c:v>26512</c:v>
                </c:pt>
                <c:pt idx="320">
                  <c:v>26543</c:v>
                </c:pt>
                <c:pt idx="321">
                  <c:v>26573</c:v>
                </c:pt>
                <c:pt idx="322">
                  <c:v>26604</c:v>
                </c:pt>
                <c:pt idx="323">
                  <c:v>26634</c:v>
                </c:pt>
                <c:pt idx="324">
                  <c:v>26665</c:v>
                </c:pt>
                <c:pt idx="325">
                  <c:v>26696</c:v>
                </c:pt>
                <c:pt idx="326">
                  <c:v>26724</c:v>
                </c:pt>
                <c:pt idx="327">
                  <c:v>26755</c:v>
                </c:pt>
                <c:pt idx="328">
                  <c:v>26785</c:v>
                </c:pt>
                <c:pt idx="329">
                  <c:v>26816</c:v>
                </c:pt>
                <c:pt idx="330">
                  <c:v>26846</c:v>
                </c:pt>
                <c:pt idx="331">
                  <c:v>26877</c:v>
                </c:pt>
                <c:pt idx="332">
                  <c:v>26908</c:v>
                </c:pt>
                <c:pt idx="333">
                  <c:v>26938</c:v>
                </c:pt>
                <c:pt idx="334">
                  <c:v>26969</c:v>
                </c:pt>
                <c:pt idx="335">
                  <c:v>26999</c:v>
                </c:pt>
                <c:pt idx="336">
                  <c:v>27030</c:v>
                </c:pt>
                <c:pt idx="337">
                  <c:v>27061</c:v>
                </c:pt>
                <c:pt idx="338">
                  <c:v>27089</c:v>
                </c:pt>
                <c:pt idx="339">
                  <c:v>27120</c:v>
                </c:pt>
                <c:pt idx="340">
                  <c:v>27150</c:v>
                </c:pt>
                <c:pt idx="341">
                  <c:v>27181</c:v>
                </c:pt>
                <c:pt idx="342">
                  <c:v>27211</c:v>
                </c:pt>
                <c:pt idx="343">
                  <c:v>27242</c:v>
                </c:pt>
                <c:pt idx="344">
                  <c:v>27273</c:v>
                </c:pt>
                <c:pt idx="345">
                  <c:v>27303</c:v>
                </c:pt>
                <c:pt idx="346">
                  <c:v>27334</c:v>
                </c:pt>
                <c:pt idx="347">
                  <c:v>27364</c:v>
                </c:pt>
                <c:pt idx="348">
                  <c:v>27395</c:v>
                </c:pt>
                <c:pt idx="349">
                  <c:v>27426</c:v>
                </c:pt>
                <c:pt idx="350">
                  <c:v>27454</c:v>
                </c:pt>
                <c:pt idx="351">
                  <c:v>27485</c:v>
                </c:pt>
                <c:pt idx="352">
                  <c:v>27515</c:v>
                </c:pt>
                <c:pt idx="353">
                  <c:v>27546</c:v>
                </c:pt>
                <c:pt idx="354">
                  <c:v>27576</c:v>
                </c:pt>
                <c:pt idx="355">
                  <c:v>27607</c:v>
                </c:pt>
                <c:pt idx="356">
                  <c:v>27638</c:v>
                </c:pt>
                <c:pt idx="357">
                  <c:v>27668</c:v>
                </c:pt>
                <c:pt idx="358">
                  <c:v>27699</c:v>
                </c:pt>
                <c:pt idx="359">
                  <c:v>27729</c:v>
                </c:pt>
                <c:pt idx="360">
                  <c:v>27760</c:v>
                </c:pt>
                <c:pt idx="361">
                  <c:v>27791</c:v>
                </c:pt>
                <c:pt idx="362">
                  <c:v>27820</c:v>
                </c:pt>
                <c:pt idx="363">
                  <c:v>27851</c:v>
                </c:pt>
                <c:pt idx="364">
                  <c:v>27881</c:v>
                </c:pt>
                <c:pt idx="365">
                  <c:v>27912</c:v>
                </c:pt>
                <c:pt idx="366">
                  <c:v>27942</c:v>
                </c:pt>
                <c:pt idx="367">
                  <c:v>27973</c:v>
                </c:pt>
                <c:pt idx="368">
                  <c:v>28004</c:v>
                </c:pt>
                <c:pt idx="369">
                  <c:v>28034</c:v>
                </c:pt>
                <c:pt idx="370">
                  <c:v>28065</c:v>
                </c:pt>
                <c:pt idx="371">
                  <c:v>28095</c:v>
                </c:pt>
                <c:pt idx="372">
                  <c:v>28126</c:v>
                </c:pt>
                <c:pt idx="373">
                  <c:v>28157</c:v>
                </c:pt>
                <c:pt idx="374">
                  <c:v>28185</c:v>
                </c:pt>
                <c:pt idx="375">
                  <c:v>28216</c:v>
                </c:pt>
                <c:pt idx="376">
                  <c:v>28246</c:v>
                </c:pt>
                <c:pt idx="377">
                  <c:v>28277</c:v>
                </c:pt>
                <c:pt idx="378">
                  <c:v>28307</c:v>
                </c:pt>
                <c:pt idx="379">
                  <c:v>28338</c:v>
                </c:pt>
                <c:pt idx="380">
                  <c:v>28369</c:v>
                </c:pt>
                <c:pt idx="381">
                  <c:v>28399</c:v>
                </c:pt>
                <c:pt idx="382">
                  <c:v>28430</c:v>
                </c:pt>
                <c:pt idx="383">
                  <c:v>28460</c:v>
                </c:pt>
                <c:pt idx="384">
                  <c:v>28491</c:v>
                </c:pt>
                <c:pt idx="385">
                  <c:v>28522</c:v>
                </c:pt>
                <c:pt idx="386">
                  <c:v>28550</c:v>
                </c:pt>
                <c:pt idx="387">
                  <c:v>28581</c:v>
                </c:pt>
                <c:pt idx="388">
                  <c:v>28611</c:v>
                </c:pt>
                <c:pt idx="389">
                  <c:v>28642</c:v>
                </c:pt>
                <c:pt idx="390">
                  <c:v>28672</c:v>
                </c:pt>
                <c:pt idx="391">
                  <c:v>28703</c:v>
                </c:pt>
                <c:pt idx="392">
                  <c:v>28734</c:v>
                </c:pt>
                <c:pt idx="393">
                  <c:v>28764</c:v>
                </c:pt>
                <c:pt idx="394">
                  <c:v>28795</c:v>
                </c:pt>
                <c:pt idx="395">
                  <c:v>28825</c:v>
                </c:pt>
                <c:pt idx="396">
                  <c:v>28856</c:v>
                </c:pt>
                <c:pt idx="397">
                  <c:v>28887</c:v>
                </c:pt>
                <c:pt idx="398">
                  <c:v>28915</c:v>
                </c:pt>
                <c:pt idx="399">
                  <c:v>28946</c:v>
                </c:pt>
                <c:pt idx="400">
                  <c:v>28976</c:v>
                </c:pt>
                <c:pt idx="401">
                  <c:v>29007</c:v>
                </c:pt>
                <c:pt idx="402">
                  <c:v>29037</c:v>
                </c:pt>
                <c:pt idx="403">
                  <c:v>29068</c:v>
                </c:pt>
                <c:pt idx="404">
                  <c:v>29099</c:v>
                </c:pt>
                <c:pt idx="405">
                  <c:v>29129</c:v>
                </c:pt>
                <c:pt idx="406">
                  <c:v>29160</c:v>
                </c:pt>
                <c:pt idx="407">
                  <c:v>29190</c:v>
                </c:pt>
                <c:pt idx="408">
                  <c:v>29221</c:v>
                </c:pt>
                <c:pt idx="409">
                  <c:v>29252</c:v>
                </c:pt>
                <c:pt idx="410">
                  <c:v>29281</c:v>
                </c:pt>
                <c:pt idx="411">
                  <c:v>29312</c:v>
                </c:pt>
                <c:pt idx="412">
                  <c:v>29342</c:v>
                </c:pt>
                <c:pt idx="413">
                  <c:v>29373</c:v>
                </c:pt>
                <c:pt idx="414">
                  <c:v>29403</c:v>
                </c:pt>
                <c:pt idx="415">
                  <c:v>29434</c:v>
                </c:pt>
                <c:pt idx="416">
                  <c:v>29465</c:v>
                </c:pt>
                <c:pt idx="417">
                  <c:v>29495</c:v>
                </c:pt>
                <c:pt idx="418">
                  <c:v>29526</c:v>
                </c:pt>
                <c:pt idx="419">
                  <c:v>29556</c:v>
                </c:pt>
                <c:pt idx="420">
                  <c:v>29587</c:v>
                </c:pt>
                <c:pt idx="421">
                  <c:v>29618</c:v>
                </c:pt>
                <c:pt idx="422">
                  <c:v>29646</c:v>
                </c:pt>
                <c:pt idx="423">
                  <c:v>29677</c:v>
                </c:pt>
                <c:pt idx="424">
                  <c:v>29707</c:v>
                </c:pt>
                <c:pt idx="425">
                  <c:v>29738</c:v>
                </c:pt>
                <c:pt idx="426">
                  <c:v>29768</c:v>
                </c:pt>
                <c:pt idx="427">
                  <c:v>29799</c:v>
                </c:pt>
                <c:pt idx="428">
                  <c:v>29830</c:v>
                </c:pt>
                <c:pt idx="429">
                  <c:v>29860</c:v>
                </c:pt>
                <c:pt idx="430">
                  <c:v>29891</c:v>
                </c:pt>
                <c:pt idx="431">
                  <c:v>29921</c:v>
                </c:pt>
                <c:pt idx="432">
                  <c:v>29952</c:v>
                </c:pt>
                <c:pt idx="433">
                  <c:v>29983</c:v>
                </c:pt>
                <c:pt idx="434">
                  <c:v>30011</c:v>
                </c:pt>
                <c:pt idx="435">
                  <c:v>30042</c:v>
                </c:pt>
                <c:pt idx="436">
                  <c:v>30072</c:v>
                </c:pt>
                <c:pt idx="437">
                  <c:v>30103</c:v>
                </c:pt>
                <c:pt idx="438">
                  <c:v>30133</c:v>
                </c:pt>
                <c:pt idx="439">
                  <c:v>30164</c:v>
                </c:pt>
                <c:pt idx="440">
                  <c:v>30195</c:v>
                </c:pt>
                <c:pt idx="441">
                  <c:v>30225</c:v>
                </c:pt>
                <c:pt idx="442">
                  <c:v>30256</c:v>
                </c:pt>
                <c:pt idx="443">
                  <c:v>30286</c:v>
                </c:pt>
                <c:pt idx="444">
                  <c:v>30317</c:v>
                </c:pt>
                <c:pt idx="445">
                  <c:v>30348</c:v>
                </c:pt>
                <c:pt idx="446">
                  <c:v>30376</c:v>
                </c:pt>
                <c:pt idx="447">
                  <c:v>30407</c:v>
                </c:pt>
                <c:pt idx="448">
                  <c:v>30437</c:v>
                </c:pt>
                <c:pt idx="449">
                  <c:v>30468</c:v>
                </c:pt>
                <c:pt idx="450">
                  <c:v>30498</c:v>
                </c:pt>
                <c:pt idx="451">
                  <c:v>30529</c:v>
                </c:pt>
                <c:pt idx="452">
                  <c:v>30560</c:v>
                </c:pt>
                <c:pt idx="453">
                  <c:v>30590</c:v>
                </c:pt>
                <c:pt idx="454">
                  <c:v>30621</c:v>
                </c:pt>
                <c:pt idx="455">
                  <c:v>30651</c:v>
                </c:pt>
                <c:pt idx="456">
                  <c:v>30682</c:v>
                </c:pt>
                <c:pt idx="457">
                  <c:v>30713</c:v>
                </c:pt>
                <c:pt idx="458">
                  <c:v>30742</c:v>
                </c:pt>
                <c:pt idx="459">
                  <c:v>30773</c:v>
                </c:pt>
                <c:pt idx="460">
                  <c:v>30803</c:v>
                </c:pt>
                <c:pt idx="461">
                  <c:v>30834</c:v>
                </c:pt>
                <c:pt idx="462">
                  <c:v>30864</c:v>
                </c:pt>
                <c:pt idx="463">
                  <c:v>30895</c:v>
                </c:pt>
                <c:pt idx="464">
                  <c:v>30926</c:v>
                </c:pt>
                <c:pt idx="465">
                  <c:v>30956</c:v>
                </c:pt>
                <c:pt idx="466">
                  <c:v>30987</c:v>
                </c:pt>
                <c:pt idx="467">
                  <c:v>31017</c:v>
                </c:pt>
                <c:pt idx="468">
                  <c:v>31048</c:v>
                </c:pt>
                <c:pt idx="469">
                  <c:v>31079</c:v>
                </c:pt>
                <c:pt idx="470">
                  <c:v>31107</c:v>
                </c:pt>
                <c:pt idx="471">
                  <c:v>31138</c:v>
                </c:pt>
                <c:pt idx="472">
                  <c:v>31168</c:v>
                </c:pt>
                <c:pt idx="473">
                  <c:v>31199</c:v>
                </c:pt>
                <c:pt idx="474">
                  <c:v>31229</c:v>
                </c:pt>
                <c:pt idx="475">
                  <c:v>31260</c:v>
                </c:pt>
                <c:pt idx="476">
                  <c:v>31291</c:v>
                </c:pt>
                <c:pt idx="477">
                  <c:v>31321</c:v>
                </c:pt>
                <c:pt idx="478">
                  <c:v>31352</c:v>
                </c:pt>
                <c:pt idx="479">
                  <c:v>31382</c:v>
                </c:pt>
                <c:pt idx="480" formatCode="m/d/yyyy">
                  <c:v>31414</c:v>
                </c:pt>
                <c:pt idx="481" formatCode="m/d/yyyy">
                  <c:v>31415</c:v>
                </c:pt>
                <c:pt idx="482" formatCode="m/d/yyyy">
                  <c:v>31418</c:v>
                </c:pt>
                <c:pt idx="483" formatCode="m/d/yyyy">
                  <c:v>31419</c:v>
                </c:pt>
                <c:pt idx="484" formatCode="m/d/yyyy">
                  <c:v>31420</c:v>
                </c:pt>
                <c:pt idx="485" formatCode="m/d/yyyy">
                  <c:v>31421</c:v>
                </c:pt>
                <c:pt idx="486" formatCode="m/d/yyyy">
                  <c:v>31422</c:v>
                </c:pt>
                <c:pt idx="487" formatCode="m/d/yyyy">
                  <c:v>31425</c:v>
                </c:pt>
                <c:pt idx="488" formatCode="m/d/yyyy">
                  <c:v>31426</c:v>
                </c:pt>
                <c:pt idx="489" formatCode="m/d/yyyy">
                  <c:v>31427</c:v>
                </c:pt>
                <c:pt idx="490" formatCode="m/d/yyyy">
                  <c:v>31428</c:v>
                </c:pt>
                <c:pt idx="491" formatCode="m/d/yyyy">
                  <c:v>31429</c:v>
                </c:pt>
                <c:pt idx="492" formatCode="m/d/yyyy">
                  <c:v>31432</c:v>
                </c:pt>
                <c:pt idx="493" formatCode="m/d/yyyy">
                  <c:v>31433</c:v>
                </c:pt>
                <c:pt idx="494" formatCode="m/d/yyyy">
                  <c:v>31434</c:v>
                </c:pt>
                <c:pt idx="495" formatCode="m/d/yyyy">
                  <c:v>31435</c:v>
                </c:pt>
                <c:pt idx="496" formatCode="m/d/yyyy">
                  <c:v>31436</c:v>
                </c:pt>
                <c:pt idx="497" formatCode="m/d/yyyy">
                  <c:v>31439</c:v>
                </c:pt>
                <c:pt idx="498" formatCode="m/d/yyyy">
                  <c:v>31440</c:v>
                </c:pt>
                <c:pt idx="499" formatCode="m/d/yyyy">
                  <c:v>31441</c:v>
                </c:pt>
                <c:pt idx="500" formatCode="m/d/yyyy">
                  <c:v>31442</c:v>
                </c:pt>
                <c:pt idx="501" formatCode="m/d/yyyy">
                  <c:v>31443</c:v>
                </c:pt>
                <c:pt idx="502" formatCode="m/d/yyyy">
                  <c:v>31446</c:v>
                </c:pt>
                <c:pt idx="503" formatCode="m/d/yyyy">
                  <c:v>31447</c:v>
                </c:pt>
                <c:pt idx="504" formatCode="m/d/yyyy">
                  <c:v>31448</c:v>
                </c:pt>
                <c:pt idx="505" formatCode="m/d/yyyy">
                  <c:v>31449</c:v>
                </c:pt>
                <c:pt idx="506" formatCode="m/d/yyyy">
                  <c:v>31450</c:v>
                </c:pt>
                <c:pt idx="507" formatCode="m/d/yyyy">
                  <c:v>31453</c:v>
                </c:pt>
                <c:pt idx="508" formatCode="m/d/yyyy">
                  <c:v>31454</c:v>
                </c:pt>
                <c:pt idx="509" formatCode="m/d/yyyy">
                  <c:v>31455</c:v>
                </c:pt>
                <c:pt idx="510" formatCode="m/d/yyyy">
                  <c:v>31456</c:v>
                </c:pt>
                <c:pt idx="511" formatCode="m/d/yyyy">
                  <c:v>31457</c:v>
                </c:pt>
                <c:pt idx="512" formatCode="m/d/yyyy">
                  <c:v>31461</c:v>
                </c:pt>
                <c:pt idx="513" formatCode="m/d/yyyy">
                  <c:v>31462</c:v>
                </c:pt>
                <c:pt idx="514" formatCode="m/d/yyyy">
                  <c:v>31463</c:v>
                </c:pt>
                <c:pt idx="515" formatCode="m/d/yyyy">
                  <c:v>31464</c:v>
                </c:pt>
                <c:pt idx="516" formatCode="m/d/yyyy">
                  <c:v>31467</c:v>
                </c:pt>
                <c:pt idx="517" formatCode="m/d/yyyy">
                  <c:v>31468</c:v>
                </c:pt>
                <c:pt idx="518" formatCode="m/d/yyyy">
                  <c:v>31469</c:v>
                </c:pt>
                <c:pt idx="519" formatCode="m/d/yyyy">
                  <c:v>31470</c:v>
                </c:pt>
                <c:pt idx="520" formatCode="m/d/yyyy">
                  <c:v>31471</c:v>
                </c:pt>
                <c:pt idx="521" formatCode="m/d/yyyy">
                  <c:v>31474</c:v>
                </c:pt>
                <c:pt idx="522" formatCode="m/d/yyyy">
                  <c:v>31475</c:v>
                </c:pt>
                <c:pt idx="523" formatCode="m/d/yyyy">
                  <c:v>31476</c:v>
                </c:pt>
                <c:pt idx="524" formatCode="m/d/yyyy">
                  <c:v>31477</c:v>
                </c:pt>
                <c:pt idx="525" formatCode="m/d/yyyy">
                  <c:v>31478</c:v>
                </c:pt>
                <c:pt idx="526" formatCode="m/d/yyyy">
                  <c:v>31481</c:v>
                </c:pt>
                <c:pt idx="527" formatCode="m/d/yyyy">
                  <c:v>31482</c:v>
                </c:pt>
                <c:pt idx="528" formatCode="m/d/yyyy">
                  <c:v>31483</c:v>
                </c:pt>
                <c:pt idx="529" formatCode="m/d/yyyy">
                  <c:v>31484</c:v>
                </c:pt>
                <c:pt idx="530" formatCode="m/d/yyyy">
                  <c:v>31485</c:v>
                </c:pt>
                <c:pt idx="531" formatCode="m/d/yyyy">
                  <c:v>31488</c:v>
                </c:pt>
                <c:pt idx="532" formatCode="m/d/yyyy">
                  <c:v>31489</c:v>
                </c:pt>
                <c:pt idx="533" formatCode="m/d/yyyy">
                  <c:v>31490</c:v>
                </c:pt>
                <c:pt idx="534" formatCode="m/d/yyyy">
                  <c:v>31491</c:v>
                </c:pt>
                <c:pt idx="535" formatCode="m/d/yyyy">
                  <c:v>31492</c:v>
                </c:pt>
                <c:pt idx="536" formatCode="m/d/yyyy">
                  <c:v>31495</c:v>
                </c:pt>
                <c:pt idx="537" formatCode="m/d/yyyy">
                  <c:v>31496</c:v>
                </c:pt>
                <c:pt idx="538" formatCode="m/d/yyyy">
                  <c:v>31497</c:v>
                </c:pt>
                <c:pt idx="539" formatCode="m/d/yyyy">
                  <c:v>31498</c:v>
                </c:pt>
                <c:pt idx="540" formatCode="m/d/yyyy">
                  <c:v>31502</c:v>
                </c:pt>
                <c:pt idx="541" formatCode="m/d/yyyy">
                  <c:v>31503</c:v>
                </c:pt>
                <c:pt idx="542" formatCode="m/d/yyyy">
                  <c:v>31504</c:v>
                </c:pt>
                <c:pt idx="543" formatCode="m/d/yyyy">
                  <c:v>31505</c:v>
                </c:pt>
                <c:pt idx="544" formatCode="m/d/yyyy">
                  <c:v>31506</c:v>
                </c:pt>
                <c:pt idx="545" formatCode="m/d/yyyy">
                  <c:v>31509</c:v>
                </c:pt>
                <c:pt idx="546" formatCode="m/d/yyyy">
                  <c:v>31510</c:v>
                </c:pt>
                <c:pt idx="547" formatCode="m/d/yyyy">
                  <c:v>31511</c:v>
                </c:pt>
                <c:pt idx="548" formatCode="m/d/yyyy">
                  <c:v>31512</c:v>
                </c:pt>
                <c:pt idx="549" formatCode="m/d/yyyy">
                  <c:v>31513</c:v>
                </c:pt>
                <c:pt idx="550" formatCode="m/d/yyyy">
                  <c:v>31516</c:v>
                </c:pt>
                <c:pt idx="551" formatCode="m/d/yyyy">
                  <c:v>31517</c:v>
                </c:pt>
                <c:pt idx="552" formatCode="m/d/yyyy">
                  <c:v>31518</c:v>
                </c:pt>
                <c:pt idx="553" formatCode="m/d/yyyy">
                  <c:v>31519</c:v>
                </c:pt>
                <c:pt idx="554" formatCode="m/d/yyyy">
                  <c:v>31520</c:v>
                </c:pt>
                <c:pt idx="555" formatCode="m/d/yyyy">
                  <c:v>31523</c:v>
                </c:pt>
                <c:pt idx="556" formatCode="m/d/yyyy">
                  <c:v>31524</c:v>
                </c:pt>
                <c:pt idx="557" formatCode="m/d/yyyy">
                  <c:v>31525</c:v>
                </c:pt>
                <c:pt idx="558" formatCode="m/d/yyyy">
                  <c:v>31526</c:v>
                </c:pt>
                <c:pt idx="559" formatCode="m/d/yyyy">
                  <c:v>31527</c:v>
                </c:pt>
                <c:pt idx="560" formatCode="m/d/yyyy">
                  <c:v>31530</c:v>
                </c:pt>
                <c:pt idx="561" formatCode="m/d/yyyy">
                  <c:v>31531</c:v>
                </c:pt>
                <c:pt idx="562" formatCode="m/d/yyyy">
                  <c:v>31532</c:v>
                </c:pt>
                <c:pt idx="563" formatCode="m/d/yyyy">
                  <c:v>31533</c:v>
                </c:pt>
                <c:pt idx="564" formatCode="m/d/yyyy">
                  <c:v>31534</c:v>
                </c:pt>
                <c:pt idx="565" formatCode="m/d/yyyy">
                  <c:v>31537</c:v>
                </c:pt>
                <c:pt idx="566" formatCode="m/d/yyyy">
                  <c:v>31538</c:v>
                </c:pt>
                <c:pt idx="567" formatCode="m/d/yyyy">
                  <c:v>31539</c:v>
                </c:pt>
                <c:pt idx="568" formatCode="m/d/yyyy">
                  <c:v>31540</c:v>
                </c:pt>
                <c:pt idx="569" formatCode="m/d/yyyy">
                  <c:v>31541</c:v>
                </c:pt>
                <c:pt idx="570" formatCode="m/d/yyyy">
                  <c:v>31544</c:v>
                </c:pt>
                <c:pt idx="571" formatCode="m/d/yyyy">
                  <c:v>31545</c:v>
                </c:pt>
                <c:pt idx="572" formatCode="m/d/yyyy">
                  <c:v>31546</c:v>
                </c:pt>
                <c:pt idx="573" formatCode="m/d/yyyy">
                  <c:v>31547</c:v>
                </c:pt>
                <c:pt idx="574" formatCode="m/d/yyyy">
                  <c:v>31548</c:v>
                </c:pt>
                <c:pt idx="575" formatCode="m/d/yyyy">
                  <c:v>31551</c:v>
                </c:pt>
                <c:pt idx="576" formatCode="m/d/yyyy">
                  <c:v>31552</c:v>
                </c:pt>
                <c:pt idx="577" formatCode="m/d/yyyy">
                  <c:v>31553</c:v>
                </c:pt>
                <c:pt idx="578" formatCode="m/d/yyyy">
                  <c:v>31554</c:v>
                </c:pt>
                <c:pt idx="579" formatCode="m/d/yyyy">
                  <c:v>31555</c:v>
                </c:pt>
                <c:pt idx="580" formatCode="m/d/yyyy">
                  <c:v>31559</c:v>
                </c:pt>
                <c:pt idx="581" formatCode="m/d/yyyy">
                  <c:v>31560</c:v>
                </c:pt>
                <c:pt idx="582" formatCode="m/d/yyyy">
                  <c:v>31561</c:v>
                </c:pt>
                <c:pt idx="583" formatCode="m/d/yyyy">
                  <c:v>31562</c:v>
                </c:pt>
                <c:pt idx="584" formatCode="m/d/yyyy">
                  <c:v>31565</c:v>
                </c:pt>
                <c:pt idx="585" formatCode="m/d/yyyy">
                  <c:v>31566</c:v>
                </c:pt>
                <c:pt idx="586" formatCode="m/d/yyyy">
                  <c:v>31567</c:v>
                </c:pt>
                <c:pt idx="587" formatCode="m/d/yyyy">
                  <c:v>31568</c:v>
                </c:pt>
                <c:pt idx="588" formatCode="m/d/yyyy">
                  <c:v>31569</c:v>
                </c:pt>
                <c:pt idx="589" formatCode="m/d/yyyy">
                  <c:v>31572</c:v>
                </c:pt>
                <c:pt idx="590" formatCode="m/d/yyyy">
                  <c:v>31573</c:v>
                </c:pt>
                <c:pt idx="591" formatCode="m/d/yyyy">
                  <c:v>31574</c:v>
                </c:pt>
                <c:pt idx="592" formatCode="m/d/yyyy">
                  <c:v>31575</c:v>
                </c:pt>
                <c:pt idx="593" formatCode="m/d/yyyy">
                  <c:v>31576</c:v>
                </c:pt>
                <c:pt idx="594" formatCode="m/d/yyyy">
                  <c:v>31579</c:v>
                </c:pt>
                <c:pt idx="595" formatCode="m/d/yyyy">
                  <c:v>31580</c:v>
                </c:pt>
                <c:pt idx="596" formatCode="m/d/yyyy">
                  <c:v>31581</c:v>
                </c:pt>
                <c:pt idx="597" formatCode="m/d/yyyy">
                  <c:v>31582</c:v>
                </c:pt>
                <c:pt idx="598" formatCode="m/d/yyyy">
                  <c:v>31583</c:v>
                </c:pt>
                <c:pt idx="599" formatCode="m/d/yyyy">
                  <c:v>31586</c:v>
                </c:pt>
                <c:pt idx="600" formatCode="m/d/yyyy">
                  <c:v>31587</c:v>
                </c:pt>
                <c:pt idx="601" formatCode="m/d/yyyy">
                  <c:v>31588</c:v>
                </c:pt>
                <c:pt idx="602" formatCode="m/d/yyyy">
                  <c:v>31589</c:v>
                </c:pt>
                <c:pt idx="603" formatCode="m/d/yyyy">
                  <c:v>31590</c:v>
                </c:pt>
                <c:pt idx="604" formatCode="m/d/yyyy">
                  <c:v>31593</c:v>
                </c:pt>
                <c:pt idx="605" formatCode="m/d/yyyy">
                  <c:v>31594</c:v>
                </c:pt>
                <c:pt idx="606" formatCode="m/d/yyyy">
                  <c:v>31595</c:v>
                </c:pt>
                <c:pt idx="607" formatCode="m/d/yyyy">
                  <c:v>31596</c:v>
                </c:pt>
                <c:pt idx="608" formatCode="m/d/yyyy">
                  <c:v>31600</c:v>
                </c:pt>
                <c:pt idx="609" formatCode="m/d/yyyy">
                  <c:v>31601</c:v>
                </c:pt>
                <c:pt idx="610" formatCode="m/d/yyyy">
                  <c:v>31602</c:v>
                </c:pt>
                <c:pt idx="611" formatCode="m/d/yyyy">
                  <c:v>31603</c:v>
                </c:pt>
                <c:pt idx="612" formatCode="m/d/yyyy">
                  <c:v>31604</c:v>
                </c:pt>
                <c:pt idx="613" formatCode="m/d/yyyy">
                  <c:v>31607</c:v>
                </c:pt>
                <c:pt idx="614" formatCode="m/d/yyyy">
                  <c:v>31608</c:v>
                </c:pt>
                <c:pt idx="615" formatCode="m/d/yyyy">
                  <c:v>31609</c:v>
                </c:pt>
                <c:pt idx="616" formatCode="m/d/yyyy">
                  <c:v>31610</c:v>
                </c:pt>
                <c:pt idx="617" formatCode="m/d/yyyy">
                  <c:v>31611</c:v>
                </c:pt>
                <c:pt idx="618" formatCode="m/d/yyyy">
                  <c:v>31614</c:v>
                </c:pt>
                <c:pt idx="619" formatCode="m/d/yyyy">
                  <c:v>31615</c:v>
                </c:pt>
                <c:pt idx="620" formatCode="m/d/yyyy">
                  <c:v>31616</c:v>
                </c:pt>
                <c:pt idx="621" formatCode="m/d/yyyy">
                  <c:v>31617</c:v>
                </c:pt>
                <c:pt idx="622" formatCode="m/d/yyyy">
                  <c:v>31618</c:v>
                </c:pt>
                <c:pt idx="623" formatCode="m/d/yyyy">
                  <c:v>31621</c:v>
                </c:pt>
                <c:pt idx="624" formatCode="m/d/yyyy">
                  <c:v>31622</c:v>
                </c:pt>
                <c:pt idx="625" formatCode="m/d/yyyy">
                  <c:v>31623</c:v>
                </c:pt>
                <c:pt idx="626" formatCode="m/d/yyyy">
                  <c:v>31624</c:v>
                </c:pt>
                <c:pt idx="627" formatCode="m/d/yyyy">
                  <c:v>31625</c:v>
                </c:pt>
                <c:pt idx="628" formatCode="m/d/yyyy">
                  <c:v>31628</c:v>
                </c:pt>
                <c:pt idx="629" formatCode="m/d/yyyy">
                  <c:v>31629</c:v>
                </c:pt>
                <c:pt idx="630" formatCode="m/d/yyyy">
                  <c:v>31630</c:v>
                </c:pt>
                <c:pt idx="631" formatCode="m/d/yyyy">
                  <c:v>31631</c:v>
                </c:pt>
                <c:pt idx="632" formatCode="m/d/yyyy">
                  <c:v>31632</c:v>
                </c:pt>
                <c:pt idx="633" formatCode="m/d/yyyy">
                  <c:v>31635</c:v>
                </c:pt>
                <c:pt idx="634" formatCode="m/d/yyyy">
                  <c:v>31636</c:v>
                </c:pt>
                <c:pt idx="635" formatCode="m/d/yyyy">
                  <c:v>31637</c:v>
                </c:pt>
                <c:pt idx="636" formatCode="m/d/yyyy">
                  <c:v>31638</c:v>
                </c:pt>
                <c:pt idx="637" formatCode="m/d/yyyy">
                  <c:v>31639</c:v>
                </c:pt>
                <c:pt idx="638" formatCode="m/d/yyyy">
                  <c:v>31642</c:v>
                </c:pt>
                <c:pt idx="639" formatCode="m/d/yyyy">
                  <c:v>31643</c:v>
                </c:pt>
                <c:pt idx="640" formatCode="m/d/yyyy">
                  <c:v>31644</c:v>
                </c:pt>
                <c:pt idx="641" formatCode="m/d/yyyy">
                  <c:v>31645</c:v>
                </c:pt>
                <c:pt idx="642" formatCode="m/d/yyyy">
                  <c:v>31646</c:v>
                </c:pt>
                <c:pt idx="643" formatCode="m/d/yyyy">
                  <c:v>31649</c:v>
                </c:pt>
                <c:pt idx="644" formatCode="m/d/yyyy">
                  <c:v>31650</c:v>
                </c:pt>
                <c:pt idx="645" formatCode="m/d/yyyy">
                  <c:v>31651</c:v>
                </c:pt>
                <c:pt idx="646" formatCode="m/d/yyyy">
                  <c:v>31652</c:v>
                </c:pt>
                <c:pt idx="647" formatCode="m/d/yyyy">
                  <c:v>31653</c:v>
                </c:pt>
                <c:pt idx="648" formatCode="m/d/yyyy">
                  <c:v>31657</c:v>
                </c:pt>
                <c:pt idx="649" formatCode="m/d/yyyy">
                  <c:v>31658</c:v>
                </c:pt>
                <c:pt idx="650" formatCode="m/d/yyyy">
                  <c:v>31659</c:v>
                </c:pt>
                <c:pt idx="651" formatCode="m/d/yyyy">
                  <c:v>31660</c:v>
                </c:pt>
                <c:pt idx="652" formatCode="m/d/yyyy">
                  <c:v>31663</c:v>
                </c:pt>
                <c:pt idx="653" formatCode="m/d/yyyy">
                  <c:v>31664</c:v>
                </c:pt>
                <c:pt idx="654" formatCode="m/d/yyyy">
                  <c:v>31665</c:v>
                </c:pt>
                <c:pt idx="655" formatCode="m/d/yyyy">
                  <c:v>31666</c:v>
                </c:pt>
                <c:pt idx="656" formatCode="m/d/yyyy">
                  <c:v>31667</c:v>
                </c:pt>
                <c:pt idx="657" formatCode="m/d/yyyy">
                  <c:v>31670</c:v>
                </c:pt>
                <c:pt idx="658" formatCode="m/d/yyyy">
                  <c:v>31671</c:v>
                </c:pt>
                <c:pt idx="659" formatCode="m/d/yyyy">
                  <c:v>31672</c:v>
                </c:pt>
                <c:pt idx="660" formatCode="m/d/yyyy">
                  <c:v>31673</c:v>
                </c:pt>
                <c:pt idx="661" formatCode="m/d/yyyy">
                  <c:v>31674</c:v>
                </c:pt>
                <c:pt idx="662" formatCode="m/d/yyyy">
                  <c:v>31677</c:v>
                </c:pt>
                <c:pt idx="663" formatCode="m/d/yyyy">
                  <c:v>31678</c:v>
                </c:pt>
                <c:pt idx="664" formatCode="m/d/yyyy">
                  <c:v>31679</c:v>
                </c:pt>
                <c:pt idx="665" formatCode="m/d/yyyy">
                  <c:v>31680</c:v>
                </c:pt>
                <c:pt idx="666" formatCode="m/d/yyyy">
                  <c:v>31681</c:v>
                </c:pt>
                <c:pt idx="667" formatCode="m/d/yyyy">
                  <c:v>31684</c:v>
                </c:pt>
                <c:pt idx="668" formatCode="m/d/yyyy">
                  <c:v>31685</c:v>
                </c:pt>
                <c:pt idx="669" formatCode="m/d/yyyy">
                  <c:v>31686</c:v>
                </c:pt>
                <c:pt idx="670" formatCode="m/d/yyyy">
                  <c:v>31687</c:v>
                </c:pt>
                <c:pt idx="671" formatCode="m/d/yyyy">
                  <c:v>31688</c:v>
                </c:pt>
                <c:pt idx="672" formatCode="m/d/yyyy">
                  <c:v>31691</c:v>
                </c:pt>
                <c:pt idx="673" formatCode="m/d/yyyy">
                  <c:v>31692</c:v>
                </c:pt>
                <c:pt idx="674" formatCode="m/d/yyyy">
                  <c:v>31693</c:v>
                </c:pt>
                <c:pt idx="675" formatCode="m/d/yyyy">
                  <c:v>31694</c:v>
                </c:pt>
                <c:pt idx="676" formatCode="m/d/yyyy">
                  <c:v>31695</c:v>
                </c:pt>
                <c:pt idx="677" formatCode="m/d/yyyy">
                  <c:v>31699</c:v>
                </c:pt>
                <c:pt idx="678" formatCode="m/d/yyyy">
                  <c:v>31700</c:v>
                </c:pt>
                <c:pt idx="679" formatCode="m/d/yyyy">
                  <c:v>31701</c:v>
                </c:pt>
                <c:pt idx="680" formatCode="m/d/yyyy">
                  <c:v>31702</c:v>
                </c:pt>
                <c:pt idx="681" formatCode="m/d/yyyy">
                  <c:v>31705</c:v>
                </c:pt>
                <c:pt idx="682" formatCode="m/d/yyyy">
                  <c:v>31706</c:v>
                </c:pt>
                <c:pt idx="683" formatCode="m/d/yyyy">
                  <c:v>31707</c:v>
                </c:pt>
                <c:pt idx="684" formatCode="m/d/yyyy">
                  <c:v>31708</c:v>
                </c:pt>
                <c:pt idx="685" formatCode="m/d/yyyy">
                  <c:v>31709</c:v>
                </c:pt>
                <c:pt idx="686" formatCode="m/d/yyyy">
                  <c:v>31712</c:v>
                </c:pt>
                <c:pt idx="687" formatCode="m/d/yyyy">
                  <c:v>31713</c:v>
                </c:pt>
                <c:pt idx="688" formatCode="m/d/yyyy">
                  <c:v>31714</c:v>
                </c:pt>
                <c:pt idx="689" formatCode="m/d/yyyy">
                  <c:v>31715</c:v>
                </c:pt>
                <c:pt idx="690" formatCode="m/d/yyyy">
                  <c:v>31716</c:v>
                </c:pt>
                <c:pt idx="691" formatCode="m/d/yyyy">
                  <c:v>31719</c:v>
                </c:pt>
                <c:pt idx="692" formatCode="m/d/yyyy">
                  <c:v>31720</c:v>
                </c:pt>
                <c:pt idx="693" formatCode="m/d/yyyy">
                  <c:v>31721</c:v>
                </c:pt>
                <c:pt idx="694" formatCode="m/d/yyyy">
                  <c:v>31722</c:v>
                </c:pt>
                <c:pt idx="695" formatCode="m/d/yyyy">
                  <c:v>31723</c:v>
                </c:pt>
                <c:pt idx="696" formatCode="m/d/yyyy">
                  <c:v>31726</c:v>
                </c:pt>
                <c:pt idx="697" formatCode="m/d/yyyy">
                  <c:v>31727</c:v>
                </c:pt>
                <c:pt idx="698" formatCode="m/d/yyyy">
                  <c:v>31728</c:v>
                </c:pt>
                <c:pt idx="699" formatCode="m/d/yyyy">
                  <c:v>31729</c:v>
                </c:pt>
                <c:pt idx="700" formatCode="m/d/yyyy">
                  <c:v>31730</c:v>
                </c:pt>
                <c:pt idx="701" formatCode="m/d/yyyy">
                  <c:v>31733</c:v>
                </c:pt>
                <c:pt idx="702" formatCode="m/d/yyyy">
                  <c:v>31734</c:v>
                </c:pt>
                <c:pt idx="703" formatCode="m/d/yyyy">
                  <c:v>31735</c:v>
                </c:pt>
                <c:pt idx="704" formatCode="m/d/yyyy">
                  <c:v>31736</c:v>
                </c:pt>
                <c:pt idx="705" formatCode="m/d/yyyy">
                  <c:v>31737</c:v>
                </c:pt>
                <c:pt idx="706" formatCode="m/d/yyyy">
                  <c:v>31740</c:v>
                </c:pt>
                <c:pt idx="707" formatCode="m/d/yyyy">
                  <c:v>31741</c:v>
                </c:pt>
                <c:pt idx="708" formatCode="m/d/yyyy">
                  <c:v>31742</c:v>
                </c:pt>
                <c:pt idx="709" formatCode="m/d/yyyy">
                  <c:v>31744</c:v>
                </c:pt>
                <c:pt idx="710" formatCode="m/d/yyyy">
                  <c:v>31747</c:v>
                </c:pt>
                <c:pt idx="711" formatCode="m/d/yyyy">
                  <c:v>31748</c:v>
                </c:pt>
                <c:pt idx="712" formatCode="m/d/yyyy">
                  <c:v>31749</c:v>
                </c:pt>
                <c:pt idx="713" formatCode="m/d/yyyy">
                  <c:v>31750</c:v>
                </c:pt>
                <c:pt idx="714" formatCode="m/d/yyyy">
                  <c:v>31751</c:v>
                </c:pt>
                <c:pt idx="715" formatCode="m/d/yyyy">
                  <c:v>31754</c:v>
                </c:pt>
                <c:pt idx="716" formatCode="m/d/yyyy">
                  <c:v>31755</c:v>
                </c:pt>
                <c:pt idx="717" formatCode="m/d/yyyy">
                  <c:v>31756</c:v>
                </c:pt>
                <c:pt idx="718" formatCode="m/d/yyyy">
                  <c:v>31757</c:v>
                </c:pt>
                <c:pt idx="719" formatCode="m/d/yyyy">
                  <c:v>31758</c:v>
                </c:pt>
                <c:pt idx="720" formatCode="m/d/yyyy">
                  <c:v>31761</c:v>
                </c:pt>
                <c:pt idx="721" formatCode="m/d/yyyy">
                  <c:v>31762</c:v>
                </c:pt>
                <c:pt idx="722" formatCode="m/d/yyyy">
                  <c:v>31763</c:v>
                </c:pt>
                <c:pt idx="723" formatCode="m/d/yyyy">
                  <c:v>31764</c:v>
                </c:pt>
                <c:pt idx="724" formatCode="m/d/yyyy">
                  <c:v>31765</c:v>
                </c:pt>
                <c:pt idx="725" formatCode="m/d/yyyy">
                  <c:v>31768</c:v>
                </c:pt>
                <c:pt idx="726" formatCode="m/d/yyyy">
                  <c:v>31769</c:v>
                </c:pt>
                <c:pt idx="727" formatCode="m/d/yyyy">
                  <c:v>31770</c:v>
                </c:pt>
                <c:pt idx="728" formatCode="m/d/yyyy">
                  <c:v>31775</c:v>
                </c:pt>
                <c:pt idx="729" formatCode="m/d/yyyy">
                  <c:v>31776</c:v>
                </c:pt>
                <c:pt idx="730" formatCode="m/d/yyyy">
                  <c:v>31777</c:v>
                </c:pt>
                <c:pt idx="731" formatCode="m/d/yyyy">
                  <c:v>31779</c:v>
                </c:pt>
                <c:pt idx="732" formatCode="m/d/yyyy">
                  <c:v>31782</c:v>
                </c:pt>
                <c:pt idx="733" formatCode="m/d/yyyy">
                  <c:v>31783</c:v>
                </c:pt>
                <c:pt idx="734" formatCode="m/d/yyyy">
                  <c:v>31784</c:v>
                </c:pt>
                <c:pt idx="735" formatCode="m/d/yyyy">
                  <c:v>31785</c:v>
                </c:pt>
                <c:pt idx="736" formatCode="m/d/yyyy">
                  <c:v>31786</c:v>
                </c:pt>
                <c:pt idx="737" formatCode="m/d/yyyy">
                  <c:v>31789</c:v>
                </c:pt>
                <c:pt idx="738" formatCode="m/d/yyyy">
                  <c:v>31790</c:v>
                </c:pt>
                <c:pt idx="739" formatCode="m/d/yyyy">
                  <c:v>31791</c:v>
                </c:pt>
                <c:pt idx="740" formatCode="m/d/yyyy">
                  <c:v>31792</c:v>
                </c:pt>
                <c:pt idx="741" formatCode="m/d/yyyy">
                  <c:v>31793</c:v>
                </c:pt>
                <c:pt idx="742" formatCode="m/d/yyyy">
                  <c:v>31796</c:v>
                </c:pt>
                <c:pt idx="743" formatCode="m/d/yyyy">
                  <c:v>31797</c:v>
                </c:pt>
                <c:pt idx="744" formatCode="m/d/yyyy">
                  <c:v>31798</c:v>
                </c:pt>
                <c:pt idx="745" formatCode="m/d/yyyy">
                  <c:v>31799</c:v>
                </c:pt>
                <c:pt idx="746" formatCode="m/d/yyyy">
                  <c:v>31800</c:v>
                </c:pt>
                <c:pt idx="747" formatCode="m/d/yyyy">
                  <c:v>31803</c:v>
                </c:pt>
                <c:pt idx="748" formatCode="m/d/yyyy">
                  <c:v>31804</c:v>
                </c:pt>
                <c:pt idx="749" formatCode="m/d/yyyy">
                  <c:v>31805</c:v>
                </c:pt>
                <c:pt idx="750" formatCode="m/d/yyyy">
                  <c:v>31806</c:v>
                </c:pt>
                <c:pt idx="751" formatCode="m/d/yyyy">
                  <c:v>31807</c:v>
                </c:pt>
                <c:pt idx="752" formatCode="m/d/yyyy">
                  <c:v>31810</c:v>
                </c:pt>
                <c:pt idx="753" formatCode="m/d/yyyy">
                  <c:v>31811</c:v>
                </c:pt>
                <c:pt idx="754" formatCode="m/d/yyyy">
                  <c:v>31812</c:v>
                </c:pt>
                <c:pt idx="755" formatCode="m/d/yyyy">
                  <c:v>31813</c:v>
                </c:pt>
                <c:pt idx="756" formatCode="m/d/yyyy">
                  <c:v>31814</c:v>
                </c:pt>
                <c:pt idx="757" formatCode="m/d/yyyy">
                  <c:v>31817</c:v>
                </c:pt>
                <c:pt idx="758" formatCode="m/d/yyyy">
                  <c:v>31818</c:v>
                </c:pt>
                <c:pt idx="759" formatCode="m/d/yyyy">
                  <c:v>31819</c:v>
                </c:pt>
                <c:pt idx="760" formatCode="m/d/yyyy">
                  <c:v>31820</c:v>
                </c:pt>
                <c:pt idx="761" formatCode="m/d/yyyy">
                  <c:v>31821</c:v>
                </c:pt>
                <c:pt idx="762" formatCode="m/d/yyyy">
                  <c:v>31825</c:v>
                </c:pt>
                <c:pt idx="763" formatCode="m/d/yyyy">
                  <c:v>31826</c:v>
                </c:pt>
                <c:pt idx="764" formatCode="m/d/yyyy">
                  <c:v>31827</c:v>
                </c:pt>
                <c:pt idx="765" formatCode="m/d/yyyy">
                  <c:v>31828</c:v>
                </c:pt>
                <c:pt idx="766" formatCode="m/d/yyyy">
                  <c:v>31831</c:v>
                </c:pt>
                <c:pt idx="767" formatCode="m/d/yyyy">
                  <c:v>31832</c:v>
                </c:pt>
                <c:pt idx="768" formatCode="m/d/yyyy">
                  <c:v>31833</c:v>
                </c:pt>
                <c:pt idx="769" formatCode="m/d/yyyy">
                  <c:v>31834</c:v>
                </c:pt>
                <c:pt idx="770" formatCode="m/d/yyyy">
                  <c:v>31835</c:v>
                </c:pt>
                <c:pt idx="771" formatCode="m/d/yyyy">
                  <c:v>31838</c:v>
                </c:pt>
                <c:pt idx="772" formatCode="m/d/yyyy">
                  <c:v>31839</c:v>
                </c:pt>
                <c:pt idx="773" formatCode="m/d/yyyy">
                  <c:v>31840</c:v>
                </c:pt>
                <c:pt idx="774" formatCode="m/d/yyyy">
                  <c:v>31841</c:v>
                </c:pt>
                <c:pt idx="775" formatCode="m/d/yyyy">
                  <c:v>31842</c:v>
                </c:pt>
                <c:pt idx="776" formatCode="m/d/yyyy">
                  <c:v>31845</c:v>
                </c:pt>
                <c:pt idx="777" formatCode="m/d/yyyy">
                  <c:v>31846</c:v>
                </c:pt>
                <c:pt idx="778" formatCode="m/d/yyyy">
                  <c:v>31847</c:v>
                </c:pt>
                <c:pt idx="779" formatCode="m/d/yyyy">
                  <c:v>31848</c:v>
                </c:pt>
                <c:pt idx="780" formatCode="m/d/yyyy">
                  <c:v>31849</c:v>
                </c:pt>
                <c:pt idx="781" formatCode="m/d/yyyy">
                  <c:v>31852</c:v>
                </c:pt>
                <c:pt idx="782" formatCode="m/d/yyyy">
                  <c:v>31853</c:v>
                </c:pt>
                <c:pt idx="783" formatCode="m/d/yyyy">
                  <c:v>31854</c:v>
                </c:pt>
                <c:pt idx="784" formatCode="m/d/yyyy">
                  <c:v>31855</c:v>
                </c:pt>
                <c:pt idx="785" formatCode="m/d/yyyy">
                  <c:v>31856</c:v>
                </c:pt>
                <c:pt idx="786" formatCode="m/d/yyyy">
                  <c:v>31859</c:v>
                </c:pt>
                <c:pt idx="787" formatCode="m/d/yyyy">
                  <c:v>31861</c:v>
                </c:pt>
                <c:pt idx="788" formatCode="m/d/yyyy">
                  <c:v>31862</c:v>
                </c:pt>
                <c:pt idx="789" formatCode="m/d/yyyy">
                  <c:v>31863</c:v>
                </c:pt>
                <c:pt idx="790" formatCode="m/d/yyyy">
                  <c:v>31866</c:v>
                </c:pt>
                <c:pt idx="791" formatCode="m/d/yyyy">
                  <c:v>31867</c:v>
                </c:pt>
                <c:pt idx="792" formatCode="m/d/yyyy">
                  <c:v>31868</c:v>
                </c:pt>
                <c:pt idx="793" formatCode="m/d/yyyy">
                  <c:v>31869</c:v>
                </c:pt>
                <c:pt idx="794" formatCode="m/d/yyyy">
                  <c:v>31870</c:v>
                </c:pt>
                <c:pt idx="795" formatCode="m/d/yyyy">
                  <c:v>31873</c:v>
                </c:pt>
                <c:pt idx="796" formatCode="m/d/yyyy">
                  <c:v>31874</c:v>
                </c:pt>
                <c:pt idx="797" formatCode="m/d/yyyy">
                  <c:v>31875</c:v>
                </c:pt>
                <c:pt idx="798" formatCode="m/d/yyyy">
                  <c:v>31876</c:v>
                </c:pt>
                <c:pt idx="799" formatCode="m/d/yyyy">
                  <c:v>31877</c:v>
                </c:pt>
                <c:pt idx="800" formatCode="m/d/yyyy">
                  <c:v>31880</c:v>
                </c:pt>
                <c:pt idx="801" formatCode="m/d/yyyy">
                  <c:v>31881</c:v>
                </c:pt>
                <c:pt idx="802" formatCode="m/d/yyyy">
                  <c:v>31882</c:v>
                </c:pt>
                <c:pt idx="803" formatCode="m/d/yyyy">
                  <c:v>31883</c:v>
                </c:pt>
                <c:pt idx="804" formatCode="m/d/yyyy">
                  <c:v>31887</c:v>
                </c:pt>
                <c:pt idx="805" formatCode="m/d/yyyy">
                  <c:v>31888</c:v>
                </c:pt>
                <c:pt idx="806" formatCode="m/d/yyyy">
                  <c:v>31889</c:v>
                </c:pt>
                <c:pt idx="807" formatCode="m/d/yyyy">
                  <c:v>31890</c:v>
                </c:pt>
                <c:pt idx="808" formatCode="m/d/yyyy">
                  <c:v>31891</c:v>
                </c:pt>
                <c:pt idx="809" formatCode="m/d/yyyy">
                  <c:v>31894</c:v>
                </c:pt>
                <c:pt idx="810" formatCode="m/d/yyyy">
                  <c:v>31895</c:v>
                </c:pt>
                <c:pt idx="811" formatCode="m/d/yyyy">
                  <c:v>31896</c:v>
                </c:pt>
                <c:pt idx="812" formatCode="m/d/yyyy">
                  <c:v>31897</c:v>
                </c:pt>
                <c:pt idx="813" formatCode="m/d/yyyy">
                  <c:v>31898</c:v>
                </c:pt>
                <c:pt idx="814" formatCode="m/d/yyyy">
                  <c:v>31901</c:v>
                </c:pt>
                <c:pt idx="815" formatCode="m/d/yyyy">
                  <c:v>31902</c:v>
                </c:pt>
                <c:pt idx="816" formatCode="m/d/yyyy">
                  <c:v>31903</c:v>
                </c:pt>
                <c:pt idx="817" formatCode="m/d/yyyy">
                  <c:v>31904</c:v>
                </c:pt>
                <c:pt idx="818" formatCode="m/d/yyyy">
                  <c:v>31905</c:v>
                </c:pt>
                <c:pt idx="819" formatCode="m/d/yyyy">
                  <c:v>31908</c:v>
                </c:pt>
                <c:pt idx="820" formatCode="m/d/yyyy">
                  <c:v>31909</c:v>
                </c:pt>
                <c:pt idx="821" formatCode="m/d/yyyy">
                  <c:v>31910</c:v>
                </c:pt>
                <c:pt idx="822" formatCode="m/d/yyyy">
                  <c:v>31911</c:v>
                </c:pt>
                <c:pt idx="823" formatCode="m/d/yyyy">
                  <c:v>31912</c:v>
                </c:pt>
                <c:pt idx="824" formatCode="m/d/yyyy">
                  <c:v>31915</c:v>
                </c:pt>
                <c:pt idx="825" formatCode="m/d/yyyy">
                  <c:v>31916</c:v>
                </c:pt>
                <c:pt idx="826" formatCode="m/d/yyyy">
                  <c:v>31917</c:v>
                </c:pt>
                <c:pt idx="827" formatCode="m/d/yyyy">
                  <c:v>31918</c:v>
                </c:pt>
                <c:pt idx="828" formatCode="m/d/yyyy">
                  <c:v>31919</c:v>
                </c:pt>
                <c:pt idx="829" formatCode="m/d/yyyy">
                  <c:v>31922</c:v>
                </c:pt>
                <c:pt idx="830" formatCode="m/d/yyyy">
                  <c:v>31923</c:v>
                </c:pt>
                <c:pt idx="831" formatCode="m/d/yyyy">
                  <c:v>31924</c:v>
                </c:pt>
                <c:pt idx="832" formatCode="m/d/yyyy">
                  <c:v>31925</c:v>
                </c:pt>
                <c:pt idx="833" formatCode="m/d/yyyy">
                  <c:v>31926</c:v>
                </c:pt>
                <c:pt idx="834" formatCode="m/d/yyyy">
                  <c:v>31929</c:v>
                </c:pt>
                <c:pt idx="835" formatCode="m/d/yyyy">
                  <c:v>31930</c:v>
                </c:pt>
                <c:pt idx="836" formatCode="m/d/yyyy">
                  <c:v>31931</c:v>
                </c:pt>
                <c:pt idx="837" formatCode="m/d/yyyy">
                  <c:v>31932</c:v>
                </c:pt>
                <c:pt idx="838" formatCode="m/d/yyyy">
                  <c:v>31933</c:v>
                </c:pt>
                <c:pt idx="839" formatCode="m/d/yyyy">
                  <c:v>31936</c:v>
                </c:pt>
                <c:pt idx="840" formatCode="m/d/yyyy">
                  <c:v>31937</c:v>
                </c:pt>
                <c:pt idx="841" formatCode="m/d/yyyy">
                  <c:v>31938</c:v>
                </c:pt>
                <c:pt idx="842" formatCode="m/d/yyyy">
                  <c:v>31939</c:v>
                </c:pt>
                <c:pt idx="843" formatCode="m/d/yyyy">
                  <c:v>31940</c:v>
                </c:pt>
                <c:pt idx="844" formatCode="m/d/yyyy">
                  <c:v>31943</c:v>
                </c:pt>
                <c:pt idx="845" formatCode="m/d/yyyy">
                  <c:v>31944</c:v>
                </c:pt>
                <c:pt idx="846" formatCode="m/d/yyyy">
                  <c:v>31945</c:v>
                </c:pt>
                <c:pt idx="847" formatCode="m/d/yyyy">
                  <c:v>31946</c:v>
                </c:pt>
                <c:pt idx="848" formatCode="m/d/yyyy">
                  <c:v>31947</c:v>
                </c:pt>
                <c:pt idx="849" formatCode="m/d/yyyy">
                  <c:v>31950</c:v>
                </c:pt>
                <c:pt idx="850" formatCode="m/d/yyyy">
                  <c:v>31951</c:v>
                </c:pt>
                <c:pt idx="851" formatCode="m/d/yyyy">
                  <c:v>31952</c:v>
                </c:pt>
                <c:pt idx="852" formatCode="m/d/yyyy">
                  <c:v>31953</c:v>
                </c:pt>
                <c:pt idx="853" formatCode="m/d/yyyy">
                  <c:v>31954</c:v>
                </c:pt>
                <c:pt idx="854" formatCode="m/d/yyyy">
                  <c:v>31957</c:v>
                </c:pt>
                <c:pt idx="855" formatCode="m/d/yyyy">
                  <c:v>31958</c:v>
                </c:pt>
                <c:pt idx="856" formatCode="m/d/yyyy">
                  <c:v>31959</c:v>
                </c:pt>
                <c:pt idx="857" formatCode="m/d/yyyy">
                  <c:v>31960</c:v>
                </c:pt>
                <c:pt idx="858" formatCode="m/d/yyyy">
                  <c:v>31961</c:v>
                </c:pt>
                <c:pt idx="859" formatCode="m/d/yyyy">
                  <c:v>31964</c:v>
                </c:pt>
                <c:pt idx="860" formatCode="m/d/yyyy">
                  <c:v>31965</c:v>
                </c:pt>
                <c:pt idx="861" formatCode="m/d/yyyy">
                  <c:v>31966</c:v>
                </c:pt>
                <c:pt idx="862" formatCode="m/d/yyyy">
                  <c:v>31967</c:v>
                </c:pt>
                <c:pt idx="863" formatCode="m/d/yyyy">
                  <c:v>31968</c:v>
                </c:pt>
                <c:pt idx="864" formatCode="m/d/yyyy">
                  <c:v>31971</c:v>
                </c:pt>
                <c:pt idx="865" formatCode="m/d/yyyy">
                  <c:v>31972</c:v>
                </c:pt>
                <c:pt idx="866" formatCode="m/d/yyyy">
                  <c:v>31973</c:v>
                </c:pt>
                <c:pt idx="867" formatCode="m/d/yyyy">
                  <c:v>31974</c:v>
                </c:pt>
                <c:pt idx="868" formatCode="m/d/yyyy">
                  <c:v>31975</c:v>
                </c:pt>
                <c:pt idx="869" formatCode="m/d/yyyy">
                  <c:v>31978</c:v>
                </c:pt>
                <c:pt idx="870" formatCode="m/d/yyyy">
                  <c:v>31979</c:v>
                </c:pt>
                <c:pt idx="871" formatCode="m/d/yyyy">
                  <c:v>31980</c:v>
                </c:pt>
                <c:pt idx="872" formatCode="m/d/yyyy">
                  <c:v>31981</c:v>
                </c:pt>
                <c:pt idx="873" formatCode="m/d/yyyy">
                  <c:v>31982</c:v>
                </c:pt>
                <c:pt idx="874" formatCode="m/d/yyyy">
                  <c:v>31985</c:v>
                </c:pt>
                <c:pt idx="875" formatCode="m/d/yyyy">
                  <c:v>31986</c:v>
                </c:pt>
                <c:pt idx="876" formatCode="m/d/yyyy">
                  <c:v>31987</c:v>
                </c:pt>
                <c:pt idx="877" formatCode="m/d/yyyy">
                  <c:v>31988</c:v>
                </c:pt>
                <c:pt idx="878" formatCode="m/d/yyyy">
                  <c:v>31989</c:v>
                </c:pt>
                <c:pt idx="879" formatCode="m/d/yyyy">
                  <c:v>31992</c:v>
                </c:pt>
                <c:pt idx="880" formatCode="m/d/yyyy">
                  <c:v>31993</c:v>
                </c:pt>
                <c:pt idx="881" formatCode="m/d/yyyy">
                  <c:v>31994</c:v>
                </c:pt>
                <c:pt idx="882" formatCode="m/d/yyyy">
                  <c:v>31995</c:v>
                </c:pt>
                <c:pt idx="883" formatCode="m/d/yyyy">
                  <c:v>31996</c:v>
                </c:pt>
                <c:pt idx="884" formatCode="m/d/yyyy">
                  <c:v>31999</c:v>
                </c:pt>
                <c:pt idx="885" formatCode="m/d/yyyy">
                  <c:v>32000</c:v>
                </c:pt>
                <c:pt idx="886" formatCode="m/d/yyyy">
                  <c:v>32001</c:v>
                </c:pt>
                <c:pt idx="887" formatCode="m/d/yyyy">
                  <c:v>32002</c:v>
                </c:pt>
                <c:pt idx="888" formatCode="m/d/yyyy">
                  <c:v>32003</c:v>
                </c:pt>
                <c:pt idx="889" formatCode="m/d/yyyy">
                  <c:v>32006</c:v>
                </c:pt>
                <c:pt idx="890" formatCode="m/d/yyyy">
                  <c:v>32007</c:v>
                </c:pt>
                <c:pt idx="891" formatCode="m/d/yyyy">
                  <c:v>32008</c:v>
                </c:pt>
                <c:pt idx="892" formatCode="m/d/yyyy">
                  <c:v>32009</c:v>
                </c:pt>
                <c:pt idx="893" formatCode="m/d/yyyy">
                  <c:v>32010</c:v>
                </c:pt>
                <c:pt idx="894" formatCode="m/d/yyyy">
                  <c:v>32013</c:v>
                </c:pt>
                <c:pt idx="895" formatCode="m/d/yyyy">
                  <c:v>32014</c:v>
                </c:pt>
                <c:pt idx="896" formatCode="m/d/yyyy">
                  <c:v>32015</c:v>
                </c:pt>
                <c:pt idx="897" formatCode="m/d/yyyy">
                  <c:v>32016</c:v>
                </c:pt>
                <c:pt idx="898" formatCode="m/d/yyyy">
                  <c:v>32017</c:v>
                </c:pt>
                <c:pt idx="899" formatCode="m/d/yyyy">
                  <c:v>32020</c:v>
                </c:pt>
                <c:pt idx="900" formatCode="m/d/yyyy">
                  <c:v>32021</c:v>
                </c:pt>
                <c:pt idx="901" formatCode="m/d/yyyy">
                  <c:v>32022</c:v>
                </c:pt>
                <c:pt idx="902" formatCode="m/d/yyyy">
                  <c:v>32023</c:v>
                </c:pt>
                <c:pt idx="903" formatCode="m/d/yyyy">
                  <c:v>32024</c:v>
                </c:pt>
                <c:pt idx="904" formatCode="m/d/yyyy">
                  <c:v>32027</c:v>
                </c:pt>
                <c:pt idx="905" formatCode="m/d/yyyy">
                  <c:v>32028</c:v>
                </c:pt>
                <c:pt idx="906" formatCode="m/d/yyyy">
                  <c:v>32029</c:v>
                </c:pt>
                <c:pt idx="907" formatCode="m/d/yyyy">
                  <c:v>32030</c:v>
                </c:pt>
                <c:pt idx="908" formatCode="m/d/yyyy">
                  <c:v>32031</c:v>
                </c:pt>
                <c:pt idx="909" formatCode="m/d/yyyy">
                  <c:v>32034</c:v>
                </c:pt>
                <c:pt idx="910" formatCode="m/d/yyyy">
                  <c:v>32035</c:v>
                </c:pt>
                <c:pt idx="911" formatCode="m/d/yyyy">
                  <c:v>32036</c:v>
                </c:pt>
                <c:pt idx="912" formatCode="m/d/yyyy">
                  <c:v>32037</c:v>
                </c:pt>
                <c:pt idx="913" formatCode="m/d/yyyy">
                  <c:v>32038</c:v>
                </c:pt>
                <c:pt idx="914" formatCode="m/d/yyyy">
                  <c:v>32041</c:v>
                </c:pt>
                <c:pt idx="915" formatCode="m/d/yyyy">
                  <c:v>32042</c:v>
                </c:pt>
                <c:pt idx="916" formatCode="m/d/yyyy">
                  <c:v>32043</c:v>
                </c:pt>
                <c:pt idx="917" formatCode="m/d/yyyy">
                  <c:v>32044</c:v>
                </c:pt>
                <c:pt idx="918" formatCode="m/d/yyyy">
                  <c:v>32045</c:v>
                </c:pt>
                <c:pt idx="919" formatCode="m/d/yyyy">
                  <c:v>32048</c:v>
                </c:pt>
                <c:pt idx="920" formatCode="m/d/yyyy">
                  <c:v>32049</c:v>
                </c:pt>
                <c:pt idx="921" formatCode="m/d/yyyy">
                  <c:v>32050</c:v>
                </c:pt>
                <c:pt idx="922" formatCode="m/d/yyyy">
                  <c:v>32051</c:v>
                </c:pt>
                <c:pt idx="923" formatCode="m/d/yyyy">
                  <c:v>32052</c:v>
                </c:pt>
                <c:pt idx="924" formatCode="m/d/yyyy">
                  <c:v>32055</c:v>
                </c:pt>
                <c:pt idx="925" formatCode="m/d/yyyy">
                  <c:v>32056</c:v>
                </c:pt>
                <c:pt idx="926" formatCode="m/d/yyyy">
                  <c:v>32057</c:v>
                </c:pt>
                <c:pt idx="927" formatCode="m/d/yyyy">
                  <c:v>32058</c:v>
                </c:pt>
                <c:pt idx="928" formatCode="m/d/yyyy">
                  <c:v>32059</c:v>
                </c:pt>
                <c:pt idx="929" formatCode="m/d/yyyy">
                  <c:v>32062</c:v>
                </c:pt>
                <c:pt idx="930" formatCode="m/d/yyyy">
                  <c:v>32063</c:v>
                </c:pt>
                <c:pt idx="931" formatCode="m/d/yyyy">
                  <c:v>32064</c:v>
                </c:pt>
                <c:pt idx="932" formatCode="m/d/yyyy">
                  <c:v>32065</c:v>
                </c:pt>
                <c:pt idx="933" formatCode="m/d/yyyy">
                  <c:v>32066</c:v>
                </c:pt>
                <c:pt idx="934" formatCode="m/d/yyyy">
                  <c:v>32069</c:v>
                </c:pt>
                <c:pt idx="935" formatCode="m/d/yyyy">
                  <c:v>32070</c:v>
                </c:pt>
                <c:pt idx="936" formatCode="m/d/yyyy">
                  <c:v>32071</c:v>
                </c:pt>
                <c:pt idx="937" formatCode="m/d/yyyy">
                  <c:v>32072</c:v>
                </c:pt>
                <c:pt idx="938" formatCode="m/d/yyyy">
                  <c:v>32073</c:v>
                </c:pt>
                <c:pt idx="939" formatCode="m/d/yyyy">
                  <c:v>32076</c:v>
                </c:pt>
                <c:pt idx="940" formatCode="m/d/yyyy">
                  <c:v>32077</c:v>
                </c:pt>
                <c:pt idx="941" formatCode="m/d/yyyy">
                  <c:v>32078</c:v>
                </c:pt>
                <c:pt idx="942" formatCode="m/d/yyyy">
                  <c:v>32079</c:v>
                </c:pt>
                <c:pt idx="943" formatCode="m/d/yyyy">
                  <c:v>32080</c:v>
                </c:pt>
                <c:pt idx="944" formatCode="m/d/yyyy">
                  <c:v>32083</c:v>
                </c:pt>
                <c:pt idx="945" formatCode="m/d/yyyy">
                  <c:v>32084</c:v>
                </c:pt>
                <c:pt idx="946" formatCode="m/d/yyyy">
                  <c:v>32085</c:v>
                </c:pt>
                <c:pt idx="947" formatCode="m/d/yyyy">
                  <c:v>32086</c:v>
                </c:pt>
                <c:pt idx="948" formatCode="m/d/yyyy">
                  <c:v>32087</c:v>
                </c:pt>
                <c:pt idx="949" formatCode="m/d/yyyy">
                  <c:v>32090</c:v>
                </c:pt>
                <c:pt idx="950" formatCode="m/d/yyyy">
                  <c:v>32091</c:v>
                </c:pt>
                <c:pt idx="951" formatCode="m/d/yyyy">
                  <c:v>32092</c:v>
                </c:pt>
                <c:pt idx="952" formatCode="m/d/yyyy">
                  <c:v>32093</c:v>
                </c:pt>
                <c:pt idx="953" formatCode="m/d/yyyy">
                  <c:v>32094</c:v>
                </c:pt>
                <c:pt idx="954" formatCode="m/d/yyyy">
                  <c:v>32097</c:v>
                </c:pt>
                <c:pt idx="955" formatCode="m/d/yyyy">
                  <c:v>32098</c:v>
                </c:pt>
                <c:pt idx="956" formatCode="m/d/yyyy">
                  <c:v>32099</c:v>
                </c:pt>
                <c:pt idx="957" formatCode="m/d/yyyy">
                  <c:v>32100</c:v>
                </c:pt>
                <c:pt idx="958" formatCode="m/d/yyyy">
                  <c:v>32101</c:v>
                </c:pt>
                <c:pt idx="959" formatCode="m/d/yyyy">
                  <c:v>32104</c:v>
                </c:pt>
                <c:pt idx="960" formatCode="m/d/yyyy">
                  <c:v>32105</c:v>
                </c:pt>
                <c:pt idx="961" formatCode="m/d/yyyy">
                  <c:v>32106</c:v>
                </c:pt>
                <c:pt idx="962" formatCode="m/d/yyyy">
                  <c:v>32107</c:v>
                </c:pt>
                <c:pt idx="963" formatCode="m/d/yyyy">
                  <c:v>32108</c:v>
                </c:pt>
                <c:pt idx="964" formatCode="m/d/yyyy">
                  <c:v>32111</c:v>
                </c:pt>
                <c:pt idx="965" formatCode="m/d/yyyy">
                  <c:v>32112</c:v>
                </c:pt>
                <c:pt idx="966" formatCode="m/d/yyyy">
                  <c:v>32113</c:v>
                </c:pt>
                <c:pt idx="967" formatCode="m/d/yyyy">
                  <c:v>32114</c:v>
                </c:pt>
                <c:pt idx="968" formatCode="m/d/yyyy">
                  <c:v>32115</c:v>
                </c:pt>
                <c:pt idx="969" formatCode="m/d/yyyy">
                  <c:v>32118</c:v>
                </c:pt>
                <c:pt idx="970" formatCode="m/d/yyyy">
                  <c:v>32119</c:v>
                </c:pt>
                <c:pt idx="971" formatCode="m/d/yyyy">
                  <c:v>32120</c:v>
                </c:pt>
                <c:pt idx="972" formatCode="m/d/yyyy">
                  <c:v>32121</c:v>
                </c:pt>
                <c:pt idx="973" formatCode="m/d/yyyy">
                  <c:v>32122</c:v>
                </c:pt>
                <c:pt idx="974" formatCode="m/d/yyyy">
                  <c:v>32125</c:v>
                </c:pt>
                <c:pt idx="975" formatCode="m/d/yyyy">
                  <c:v>32126</c:v>
                </c:pt>
                <c:pt idx="976" formatCode="m/d/yyyy">
                  <c:v>32127</c:v>
                </c:pt>
                <c:pt idx="977" formatCode="m/d/yyyy">
                  <c:v>32128</c:v>
                </c:pt>
                <c:pt idx="978" formatCode="m/d/yyyy">
                  <c:v>32129</c:v>
                </c:pt>
                <c:pt idx="979" formatCode="m/d/yyyy">
                  <c:v>32132</c:v>
                </c:pt>
                <c:pt idx="980" formatCode="m/d/yyyy">
                  <c:v>32133</c:v>
                </c:pt>
                <c:pt idx="981" formatCode="m/d/yyyy">
                  <c:v>32134</c:v>
                </c:pt>
                <c:pt idx="982" formatCode="m/d/yyyy">
                  <c:v>32135</c:v>
                </c:pt>
                <c:pt idx="983" formatCode="m/d/yyyy">
                  <c:v>32139</c:v>
                </c:pt>
                <c:pt idx="984" formatCode="m/d/yyyy">
                  <c:v>32140</c:v>
                </c:pt>
                <c:pt idx="985" formatCode="m/d/yyyy">
                  <c:v>32141</c:v>
                </c:pt>
                <c:pt idx="986" formatCode="m/d/yyyy">
                  <c:v>32142</c:v>
                </c:pt>
                <c:pt idx="987" formatCode="m/d/yyyy">
                  <c:v>32146</c:v>
                </c:pt>
                <c:pt idx="988" formatCode="m/d/yyyy">
                  <c:v>32147</c:v>
                </c:pt>
                <c:pt idx="989" formatCode="m/d/yyyy">
                  <c:v>32148</c:v>
                </c:pt>
                <c:pt idx="990" formatCode="m/d/yyyy">
                  <c:v>32149</c:v>
                </c:pt>
                <c:pt idx="991" formatCode="m/d/yyyy">
                  <c:v>32150</c:v>
                </c:pt>
                <c:pt idx="992" formatCode="m/d/yyyy">
                  <c:v>32153</c:v>
                </c:pt>
                <c:pt idx="993" formatCode="m/d/yyyy">
                  <c:v>32154</c:v>
                </c:pt>
                <c:pt idx="994" formatCode="m/d/yyyy">
                  <c:v>32155</c:v>
                </c:pt>
                <c:pt idx="995" formatCode="m/d/yyyy">
                  <c:v>32156</c:v>
                </c:pt>
                <c:pt idx="996" formatCode="m/d/yyyy">
                  <c:v>32157</c:v>
                </c:pt>
                <c:pt idx="997" formatCode="m/d/yyyy">
                  <c:v>32160</c:v>
                </c:pt>
                <c:pt idx="998" formatCode="m/d/yyyy">
                  <c:v>32161</c:v>
                </c:pt>
                <c:pt idx="999" formatCode="m/d/yyyy">
                  <c:v>32162</c:v>
                </c:pt>
                <c:pt idx="1000" formatCode="m/d/yyyy">
                  <c:v>32163</c:v>
                </c:pt>
                <c:pt idx="1001" formatCode="m/d/yyyy">
                  <c:v>32164</c:v>
                </c:pt>
                <c:pt idx="1002" formatCode="m/d/yyyy">
                  <c:v>32167</c:v>
                </c:pt>
                <c:pt idx="1003" formatCode="m/d/yyyy">
                  <c:v>32168</c:v>
                </c:pt>
                <c:pt idx="1004" formatCode="m/d/yyyy">
                  <c:v>32169</c:v>
                </c:pt>
                <c:pt idx="1005" formatCode="m/d/yyyy">
                  <c:v>32170</c:v>
                </c:pt>
                <c:pt idx="1006" formatCode="m/d/yyyy">
                  <c:v>32171</c:v>
                </c:pt>
                <c:pt idx="1007" formatCode="m/d/yyyy">
                  <c:v>32174</c:v>
                </c:pt>
                <c:pt idx="1008" formatCode="m/d/yyyy">
                  <c:v>32175</c:v>
                </c:pt>
                <c:pt idx="1009" formatCode="m/d/yyyy">
                  <c:v>32176</c:v>
                </c:pt>
                <c:pt idx="1010" formatCode="m/d/yyyy">
                  <c:v>32177</c:v>
                </c:pt>
                <c:pt idx="1011" formatCode="m/d/yyyy">
                  <c:v>32178</c:v>
                </c:pt>
                <c:pt idx="1012" formatCode="m/d/yyyy">
                  <c:v>32181</c:v>
                </c:pt>
                <c:pt idx="1013" formatCode="m/d/yyyy">
                  <c:v>32182</c:v>
                </c:pt>
                <c:pt idx="1014" formatCode="m/d/yyyy">
                  <c:v>32183</c:v>
                </c:pt>
                <c:pt idx="1015" formatCode="m/d/yyyy">
                  <c:v>32184</c:v>
                </c:pt>
                <c:pt idx="1016" formatCode="m/d/yyyy">
                  <c:v>32185</c:v>
                </c:pt>
                <c:pt idx="1017" formatCode="m/d/yyyy">
                  <c:v>32188</c:v>
                </c:pt>
                <c:pt idx="1018" formatCode="m/d/yyyy">
                  <c:v>32189</c:v>
                </c:pt>
                <c:pt idx="1019" formatCode="m/d/yyyy">
                  <c:v>32190</c:v>
                </c:pt>
                <c:pt idx="1020" formatCode="m/d/yyyy">
                  <c:v>32191</c:v>
                </c:pt>
                <c:pt idx="1021" formatCode="m/d/yyyy">
                  <c:v>32192</c:v>
                </c:pt>
                <c:pt idx="1022" formatCode="m/d/yyyy">
                  <c:v>32195</c:v>
                </c:pt>
                <c:pt idx="1023" formatCode="m/d/yyyy">
                  <c:v>32196</c:v>
                </c:pt>
                <c:pt idx="1024" formatCode="m/d/yyyy">
                  <c:v>32197</c:v>
                </c:pt>
                <c:pt idx="1025" formatCode="m/d/yyyy">
                  <c:v>32198</c:v>
                </c:pt>
                <c:pt idx="1026" formatCode="m/d/yyyy">
                  <c:v>32199</c:v>
                </c:pt>
                <c:pt idx="1027" formatCode="m/d/yyyy">
                  <c:v>32202</c:v>
                </c:pt>
                <c:pt idx="1028" formatCode="m/d/yyyy">
                  <c:v>32203</c:v>
                </c:pt>
                <c:pt idx="1029" formatCode="m/d/yyyy">
                  <c:v>32204</c:v>
                </c:pt>
                <c:pt idx="1030" formatCode="m/d/yyyy">
                  <c:v>32205</c:v>
                </c:pt>
                <c:pt idx="1031" formatCode="m/d/yyyy">
                  <c:v>32206</c:v>
                </c:pt>
                <c:pt idx="1032" formatCode="m/d/yyyy">
                  <c:v>32209</c:v>
                </c:pt>
                <c:pt idx="1033" formatCode="m/d/yyyy">
                  <c:v>32210</c:v>
                </c:pt>
                <c:pt idx="1034" formatCode="m/d/yyyy">
                  <c:v>32211</c:v>
                </c:pt>
                <c:pt idx="1035" formatCode="m/d/yyyy">
                  <c:v>32212</c:v>
                </c:pt>
                <c:pt idx="1036" formatCode="m/d/yyyy">
                  <c:v>32213</c:v>
                </c:pt>
                <c:pt idx="1037" formatCode="m/d/yyyy">
                  <c:v>32216</c:v>
                </c:pt>
                <c:pt idx="1038" formatCode="m/d/yyyy">
                  <c:v>32217</c:v>
                </c:pt>
                <c:pt idx="1039" formatCode="m/d/yyyy">
                  <c:v>32218</c:v>
                </c:pt>
                <c:pt idx="1040" formatCode="m/d/yyyy">
                  <c:v>32219</c:v>
                </c:pt>
                <c:pt idx="1041" formatCode="m/d/yyyy">
                  <c:v>32220</c:v>
                </c:pt>
                <c:pt idx="1042" formatCode="m/d/yyyy">
                  <c:v>32223</c:v>
                </c:pt>
                <c:pt idx="1043" formatCode="m/d/yyyy">
                  <c:v>32224</c:v>
                </c:pt>
                <c:pt idx="1044" formatCode="m/d/yyyy">
                  <c:v>32225</c:v>
                </c:pt>
                <c:pt idx="1045" formatCode="m/d/yyyy">
                  <c:v>32226</c:v>
                </c:pt>
                <c:pt idx="1046" formatCode="m/d/yyyy">
                  <c:v>32227</c:v>
                </c:pt>
                <c:pt idx="1047" formatCode="m/d/yyyy">
                  <c:v>32230</c:v>
                </c:pt>
                <c:pt idx="1048" formatCode="m/d/yyyy">
                  <c:v>32231</c:v>
                </c:pt>
                <c:pt idx="1049" formatCode="m/d/yyyy">
                  <c:v>32232</c:v>
                </c:pt>
                <c:pt idx="1050" formatCode="m/d/yyyy">
                  <c:v>32233</c:v>
                </c:pt>
                <c:pt idx="1051" formatCode="m/d/yyyy">
                  <c:v>32237</c:v>
                </c:pt>
                <c:pt idx="1052" formatCode="m/d/yyyy">
                  <c:v>32238</c:v>
                </c:pt>
                <c:pt idx="1053" formatCode="m/d/yyyy">
                  <c:v>32239</c:v>
                </c:pt>
                <c:pt idx="1054" formatCode="m/d/yyyy">
                  <c:v>32240</c:v>
                </c:pt>
                <c:pt idx="1055" formatCode="m/d/yyyy">
                  <c:v>32241</c:v>
                </c:pt>
                <c:pt idx="1056" formatCode="m/d/yyyy">
                  <c:v>32244</c:v>
                </c:pt>
                <c:pt idx="1057" formatCode="m/d/yyyy">
                  <c:v>32245</c:v>
                </c:pt>
                <c:pt idx="1058" formatCode="m/d/yyyy">
                  <c:v>32246</c:v>
                </c:pt>
                <c:pt idx="1059" formatCode="m/d/yyyy">
                  <c:v>32247</c:v>
                </c:pt>
                <c:pt idx="1060" formatCode="m/d/yyyy">
                  <c:v>32248</c:v>
                </c:pt>
                <c:pt idx="1061" formatCode="m/d/yyyy">
                  <c:v>32251</c:v>
                </c:pt>
                <c:pt idx="1062" formatCode="m/d/yyyy">
                  <c:v>32252</c:v>
                </c:pt>
                <c:pt idx="1063" formatCode="m/d/yyyy">
                  <c:v>32253</c:v>
                </c:pt>
                <c:pt idx="1064" formatCode="m/d/yyyy">
                  <c:v>32254</c:v>
                </c:pt>
                <c:pt idx="1065" formatCode="m/d/yyyy">
                  <c:v>32255</c:v>
                </c:pt>
                <c:pt idx="1066" formatCode="m/d/yyyy">
                  <c:v>32258</c:v>
                </c:pt>
                <c:pt idx="1067" formatCode="m/d/yyyy">
                  <c:v>32259</c:v>
                </c:pt>
                <c:pt idx="1068" formatCode="m/d/yyyy">
                  <c:v>32260</c:v>
                </c:pt>
                <c:pt idx="1069" formatCode="m/d/yyyy">
                  <c:v>32261</c:v>
                </c:pt>
                <c:pt idx="1070" formatCode="m/d/yyyy">
                  <c:v>32262</c:v>
                </c:pt>
                <c:pt idx="1071" formatCode="m/d/yyyy">
                  <c:v>32265</c:v>
                </c:pt>
                <c:pt idx="1072" formatCode="m/d/yyyy">
                  <c:v>32266</c:v>
                </c:pt>
                <c:pt idx="1073" formatCode="m/d/yyyy">
                  <c:v>32267</c:v>
                </c:pt>
                <c:pt idx="1074" formatCode="m/d/yyyy">
                  <c:v>32268</c:v>
                </c:pt>
                <c:pt idx="1075" formatCode="m/d/yyyy">
                  <c:v>32269</c:v>
                </c:pt>
                <c:pt idx="1076" formatCode="m/d/yyyy">
                  <c:v>32272</c:v>
                </c:pt>
                <c:pt idx="1077" formatCode="m/d/yyyy">
                  <c:v>32273</c:v>
                </c:pt>
                <c:pt idx="1078" formatCode="m/d/yyyy">
                  <c:v>32274</c:v>
                </c:pt>
                <c:pt idx="1079" formatCode="m/d/yyyy">
                  <c:v>32275</c:v>
                </c:pt>
                <c:pt idx="1080" formatCode="m/d/yyyy">
                  <c:v>32276</c:v>
                </c:pt>
                <c:pt idx="1081" formatCode="m/d/yyyy">
                  <c:v>32279</c:v>
                </c:pt>
                <c:pt idx="1082" formatCode="m/d/yyyy">
                  <c:v>32280</c:v>
                </c:pt>
                <c:pt idx="1083" formatCode="m/d/yyyy">
                  <c:v>32281</c:v>
                </c:pt>
                <c:pt idx="1084" formatCode="m/d/yyyy">
                  <c:v>32282</c:v>
                </c:pt>
                <c:pt idx="1085" formatCode="m/d/yyyy">
                  <c:v>32283</c:v>
                </c:pt>
                <c:pt idx="1086" formatCode="m/d/yyyy">
                  <c:v>32286</c:v>
                </c:pt>
                <c:pt idx="1087" formatCode="m/d/yyyy">
                  <c:v>32287</c:v>
                </c:pt>
                <c:pt idx="1088" formatCode="m/d/yyyy">
                  <c:v>32288</c:v>
                </c:pt>
                <c:pt idx="1089" formatCode="m/d/yyyy">
                  <c:v>32289</c:v>
                </c:pt>
                <c:pt idx="1090" formatCode="m/d/yyyy">
                  <c:v>32290</c:v>
                </c:pt>
                <c:pt idx="1091" formatCode="m/d/yyyy">
                  <c:v>32293</c:v>
                </c:pt>
                <c:pt idx="1092" formatCode="m/d/yyyy">
                  <c:v>32294</c:v>
                </c:pt>
                <c:pt idx="1093" formatCode="m/d/yyyy">
                  <c:v>32295</c:v>
                </c:pt>
                <c:pt idx="1094" formatCode="m/d/yyyy">
                  <c:v>32296</c:v>
                </c:pt>
                <c:pt idx="1095" formatCode="m/d/yyyy">
                  <c:v>32297</c:v>
                </c:pt>
                <c:pt idx="1096" formatCode="m/d/yyyy">
                  <c:v>32300</c:v>
                </c:pt>
                <c:pt idx="1097" formatCode="m/d/yyyy">
                  <c:v>32301</c:v>
                </c:pt>
                <c:pt idx="1098" formatCode="m/d/yyyy">
                  <c:v>32302</c:v>
                </c:pt>
                <c:pt idx="1099" formatCode="m/d/yyyy">
                  <c:v>32303</c:v>
                </c:pt>
                <c:pt idx="1100" formatCode="m/d/yyyy">
                  <c:v>32304</c:v>
                </c:pt>
                <c:pt idx="1101" formatCode="m/d/yyyy">
                  <c:v>32307</c:v>
                </c:pt>
                <c:pt idx="1102" formatCode="m/d/yyyy">
                  <c:v>32308</c:v>
                </c:pt>
                <c:pt idx="1103" formatCode="m/d/yyyy">
                  <c:v>32309</c:v>
                </c:pt>
                <c:pt idx="1104" formatCode="m/d/yyyy">
                  <c:v>32310</c:v>
                </c:pt>
                <c:pt idx="1105" formatCode="m/d/yyyy">
                  <c:v>32311</c:v>
                </c:pt>
                <c:pt idx="1106" formatCode="m/d/yyyy">
                  <c:v>32314</c:v>
                </c:pt>
                <c:pt idx="1107" formatCode="m/d/yyyy">
                  <c:v>32315</c:v>
                </c:pt>
                <c:pt idx="1108" formatCode="m/d/yyyy">
                  <c:v>32316</c:v>
                </c:pt>
                <c:pt idx="1109" formatCode="m/d/yyyy">
                  <c:v>32317</c:v>
                </c:pt>
                <c:pt idx="1110" formatCode="m/d/yyyy">
                  <c:v>32318</c:v>
                </c:pt>
                <c:pt idx="1111" formatCode="m/d/yyyy">
                  <c:v>32321</c:v>
                </c:pt>
                <c:pt idx="1112" formatCode="m/d/yyyy">
                  <c:v>32322</c:v>
                </c:pt>
                <c:pt idx="1113" formatCode="m/d/yyyy">
                  <c:v>32323</c:v>
                </c:pt>
                <c:pt idx="1114" formatCode="m/d/yyyy">
                  <c:v>32324</c:v>
                </c:pt>
                <c:pt idx="1115" formatCode="m/d/yyyy">
                  <c:v>32325</c:v>
                </c:pt>
                <c:pt idx="1116" formatCode="m/d/yyyy">
                  <c:v>32328</c:v>
                </c:pt>
                <c:pt idx="1117" formatCode="m/d/yyyy">
                  <c:v>32329</c:v>
                </c:pt>
                <c:pt idx="1118" formatCode="m/d/yyyy">
                  <c:v>32330</c:v>
                </c:pt>
                <c:pt idx="1119" formatCode="m/d/yyyy">
                  <c:v>32331</c:v>
                </c:pt>
                <c:pt idx="1120" formatCode="m/d/yyyy">
                  <c:v>32332</c:v>
                </c:pt>
                <c:pt idx="1121" formatCode="m/d/yyyy">
                  <c:v>32335</c:v>
                </c:pt>
                <c:pt idx="1122" formatCode="m/d/yyyy">
                  <c:v>32336</c:v>
                </c:pt>
                <c:pt idx="1123" formatCode="m/d/yyyy">
                  <c:v>32337</c:v>
                </c:pt>
                <c:pt idx="1124" formatCode="m/d/yyyy">
                  <c:v>32338</c:v>
                </c:pt>
                <c:pt idx="1125" formatCode="m/d/yyyy">
                  <c:v>32339</c:v>
                </c:pt>
                <c:pt idx="1126" formatCode="m/d/yyyy">
                  <c:v>32342</c:v>
                </c:pt>
                <c:pt idx="1127" formatCode="m/d/yyyy">
                  <c:v>32343</c:v>
                </c:pt>
                <c:pt idx="1128" formatCode="m/d/yyyy">
                  <c:v>32344</c:v>
                </c:pt>
                <c:pt idx="1129" formatCode="m/d/yyyy">
                  <c:v>32345</c:v>
                </c:pt>
                <c:pt idx="1130" formatCode="m/d/yyyy">
                  <c:v>32346</c:v>
                </c:pt>
                <c:pt idx="1131" formatCode="m/d/yyyy">
                  <c:v>32349</c:v>
                </c:pt>
                <c:pt idx="1132" formatCode="m/d/yyyy">
                  <c:v>32350</c:v>
                </c:pt>
                <c:pt idx="1133" formatCode="m/d/yyyy">
                  <c:v>32351</c:v>
                </c:pt>
                <c:pt idx="1134" formatCode="m/d/yyyy">
                  <c:v>32352</c:v>
                </c:pt>
                <c:pt idx="1135" formatCode="m/d/yyyy">
                  <c:v>32353</c:v>
                </c:pt>
                <c:pt idx="1136" formatCode="m/d/yyyy">
                  <c:v>32356</c:v>
                </c:pt>
                <c:pt idx="1137" formatCode="m/d/yyyy">
                  <c:v>32357</c:v>
                </c:pt>
                <c:pt idx="1138" formatCode="m/d/yyyy">
                  <c:v>32358</c:v>
                </c:pt>
                <c:pt idx="1139" formatCode="m/d/yyyy">
                  <c:v>32359</c:v>
                </c:pt>
                <c:pt idx="1140" formatCode="m/d/yyyy">
                  <c:v>32360</c:v>
                </c:pt>
                <c:pt idx="1141" formatCode="m/d/yyyy">
                  <c:v>32363</c:v>
                </c:pt>
                <c:pt idx="1142" formatCode="m/d/yyyy">
                  <c:v>32364</c:v>
                </c:pt>
                <c:pt idx="1143" formatCode="m/d/yyyy">
                  <c:v>32365</c:v>
                </c:pt>
                <c:pt idx="1144" formatCode="m/d/yyyy">
                  <c:v>32366</c:v>
                </c:pt>
                <c:pt idx="1145" formatCode="m/d/yyyy">
                  <c:v>32367</c:v>
                </c:pt>
                <c:pt idx="1146" formatCode="m/d/yyyy">
                  <c:v>32370</c:v>
                </c:pt>
                <c:pt idx="1147" formatCode="m/d/yyyy">
                  <c:v>32371</c:v>
                </c:pt>
                <c:pt idx="1148" formatCode="m/d/yyyy">
                  <c:v>32372</c:v>
                </c:pt>
                <c:pt idx="1149" formatCode="m/d/yyyy">
                  <c:v>32373</c:v>
                </c:pt>
                <c:pt idx="1150" formatCode="m/d/yyyy">
                  <c:v>32374</c:v>
                </c:pt>
                <c:pt idx="1151" formatCode="m/d/yyyy">
                  <c:v>32377</c:v>
                </c:pt>
                <c:pt idx="1152" formatCode="m/d/yyyy">
                  <c:v>32378</c:v>
                </c:pt>
                <c:pt idx="1153" formatCode="m/d/yyyy">
                  <c:v>32379</c:v>
                </c:pt>
                <c:pt idx="1154" formatCode="m/d/yyyy">
                  <c:v>32380</c:v>
                </c:pt>
                <c:pt idx="1155" formatCode="m/d/yyyy">
                  <c:v>32381</c:v>
                </c:pt>
                <c:pt idx="1156" formatCode="m/d/yyyy">
                  <c:v>32384</c:v>
                </c:pt>
                <c:pt idx="1157" formatCode="m/d/yyyy">
                  <c:v>32385</c:v>
                </c:pt>
                <c:pt idx="1158" formatCode="m/d/yyyy">
                  <c:v>32386</c:v>
                </c:pt>
                <c:pt idx="1159" formatCode="m/d/yyyy">
                  <c:v>32387</c:v>
                </c:pt>
                <c:pt idx="1160" formatCode="m/d/yyyy">
                  <c:v>32388</c:v>
                </c:pt>
                <c:pt idx="1161" formatCode="m/d/yyyy">
                  <c:v>32391</c:v>
                </c:pt>
                <c:pt idx="1162" formatCode="m/d/yyyy">
                  <c:v>32392</c:v>
                </c:pt>
                <c:pt idx="1163" formatCode="m/d/yyyy">
                  <c:v>32393</c:v>
                </c:pt>
                <c:pt idx="1164" formatCode="m/d/yyyy">
                  <c:v>32394</c:v>
                </c:pt>
                <c:pt idx="1165" formatCode="m/d/yyyy">
                  <c:v>32395</c:v>
                </c:pt>
                <c:pt idx="1166" formatCode="m/d/yyyy">
                  <c:v>32398</c:v>
                </c:pt>
                <c:pt idx="1167" formatCode="m/d/yyyy">
                  <c:v>32399</c:v>
                </c:pt>
                <c:pt idx="1168" formatCode="m/d/yyyy">
                  <c:v>32400</c:v>
                </c:pt>
                <c:pt idx="1169" formatCode="m/d/yyyy">
                  <c:v>32401</c:v>
                </c:pt>
                <c:pt idx="1170" formatCode="m/d/yyyy">
                  <c:v>32402</c:v>
                </c:pt>
                <c:pt idx="1171" formatCode="m/d/yyyy">
                  <c:v>32405</c:v>
                </c:pt>
                <c:pt idx="1172" formatCode="m/d/yyyy">
                  <c:v>32406</c:v>
                </c:pt>
                <c:pt idx="1173" formatCode="m/d/yyyy">
                  <c:v>32407</c:v>
                </c:pt>
                <c:pt idx="1174" formatCode="m/d/yyyy">
                  <c:v>32408</c:v>
                </c:pt>
                <c:pt idx="1175" formatCode="m/d/yyyy">
                  <c:v>32409</c:v>
                </c:pt>
                <c:pt idx="1176" formatCode="m/d/yyyy">
                  <c:v>32412</c:v>
                </c:pt>
                <c:pt idx="1177" formatCode="m/d/yyyy">
                  <c:v>32413</c:v>
                </c:pt>
                <c:pt idx="1178" formatCode="m/d/yyyy">
                  <c:v>32414</c:v>
                </c:pt>
                <c:pt idx="1179" formatCode="m/d/yyyy">
                  <c:v>32415</c:v>
                </c:pt>
                <c:pt idx="1180" formatCode="m/d/yyyy">
                  <c:v>32416</c:v>
                </c:pt>
                <c:pt idx="1181" formatCode="m/d/yyyy">
                  <c:v>32419</c:v>
                </c:pt>
                <c:pt idx="1182" formatCode="m/d/yyyy">
                  <c:v>32420</c:v>
                </c:pt>
                <c:pt idx="1183" formatCode="m/d/yyyy">
                  <c:v>32421</c:v>
                </c:pt>
                <c:pt idx="1184" formatCode="m/d/yyyy">
                  <c:v>32422</c:v>
                </c:pt>
                <c:pt idx="1185" formatCode="m/d/yyyy">
                  <c:v>32423</c:v>
                </c:pt>
                <c:pt idx="1186" formatCode="m/d/yyyy">
                  <c:v>32426</c:v>
                </c:pt>
                <c:pt idx="1187" formatCode="m/d/yyyy">
                  <c:v>32427</c:v>
                </c:pt>
                <c:pt idx="1188" formatCode="m/d/yyyy">
                  <c:v>32428</c:v>
                </c:pt>
                <c:pt idx="1189" formatCode="m/d/yyyy">
                  <c:v>32429</c:v>
                </c:pt>
                <c:pt idx="1190" formatCode="m/d/yyyy">
                  <c:v>32430</c:v>
                </c:pt>
                <c:pt idx="1191" formatCode="m/d/yyyy">
                  <c:v>32433</c:v>
                </c:pt>
                <c:pt idx="1192" formatCode="m/d/yyyy">
                  <c:v>32434</c:v>
                </c:pt>
                <c:pt idx="1193" formatCode="m/d/yyyy">
                  <c:v>32435</c:v>
                </c:pt>
                <c:pt idx="1194" formatCode="m/d/yyyy">
                  <c:v>32436</c:v>
                </c:pt>
                <c:pt idx="1195" formatCode="m/d/yyyy">
                  <c:v>32437</c:v>
                </c:pt>
                <c:pt idx="1196" formatCode="m/d/yyyy">
                  <c:v>32440</c:v>
                </c:pt>
                <c:pt idx="1197" formatCode="m/d/yyyy">
                  <c:v>32441</c:v>
                </c:pt>
                <c:pt idx="1198" formatCode="m/d/yyyy">
                  <c:v>32442</c:v>
                </c:pt>
                <c:pt idx="1199" formatCode="m/d/yyyy">
                  <c:v>32443</c:v>
                </c:pt>
                <c:pt idx="1200" formatCode="m/d/yyyy">
                  <c:v>32444</c:v>
                </c:pt>
                <c:pt idx="1201" formatCode="m/d/yyyy">
                  <c:v>32447</c:v>
                </c:pt>
                <c:pt idx="1202" formatCode="m/d/yyyy">
                  <c:v>32448</c:v>
                </c:pt>
                <c:pt idx="1203" formatCode="m/d/yyyy">
                  <c:v>32449</c:v>
                </c:pt>
                <c:pt idx="1204" formatCode="m/d/yyyy">
                  <c:v>32450</c:v>
                </c:pt>
                <c:pt idx="1205" formatCode="m/d/yyyy">
                  <c:v>32451</c:v>
                </c:pt>
                <c:pt idx="1206" formatCode="m/d/yyyy">
                  <c:v>32454</c:v>
                </c:pt>
                <c:pt idx="1207" formatCode="m/d/yyyy">
                  <c:v>32455</c:v>
                </c:pt>
                <c:pt idx="1208" formatCode="m/d/yyyy">
                  <c:v>32456</c:v>
                </c:pt>
                <c:pt idx="1209" formatCode="m/d/yyyy">
                  <c:v>32457</c:v>
                </c:pt>
                <c:pt idx="1210" formatCode="m/d/yyyy">
                  <c:v>32458</c:v>
                </c:pt>
                <c:pt idx="1211" formatCode="m/d/yyyy">
                  <c:v>32461</c:v>
                </c:pt>
                <c:pt idx="1212" formatCode="m/d/yyyy">
                  <c:v>32462</c:v>
                </c:pt>
                <c:pt idx="1213" formatCode="m/d/yyyy">
                  <c:v>32463</c:v>
                </c:pt>
                <c:pt idx="1214" formatCode="m/d/yyyy">
                  <c:v>32464</c:v>
                </c:pt>
                <c:pt idx="1215" formatCode="m/d/yyyy">
                  <c:v>32465</c:v>
                </c:pt>
                <c:pt idx="1216" formatCode="m/d/yyyy">
                  <c:v>32468</c:v>
                </c:pt>
                <c:pt idx="1217" formatCode="m/d/yyyy">
                  <c:v>32469</c:v>
                </c:pt>
                <c:pt idx="1218" formatCode="m/d/yyyy">
                  <c:v>32470</c:v>
                </c:pt>
                <c:pt idx="1219" formatCode="m/d/yyyy">
                  <c:v>32471</c:v>
                </c:pt>
                <c:pt idx="1220" formatCode="m/d/yyyy">
                  <c:v>32472</c:v>
                </c:pt>
                <c:pt idx="1221" formatCode="m/d/yyyy">
                  <c:v>32475</c:v>
                </c:pt>
                <c:pt idx="1222" formatCode="m/d/yyyy">
                  <c:v>32476</c:v>
                </c:pt>
                <c:pt idx="1223" formatCode="m/d/yyyy">
                  <c:v>32477</c:v>
                </c:pt>
                <c:pt idx="1224" formatCode="m/d/yyyy">
                  <c:v>32478</c:v>
                </c:pt>
                <c:pt idx="1225" formatCode="m/d/yyyy">
                  <c:v>32479</c:v>
                </c:pt>
                <c:pt idx="1226" formatCode="m/d/yyyy">
                  <c:v>32482</c:v>
                </c:pt>
                <c:pt idx="1227" formatCode="m/d/yyyy">
                  <c:v>32483</c:v>
                </c:pt>
                <c:pt idx="1228" formatCode="m/d/yyyy">
                  <c:v>32484</c:v>
                </c:pt>
                <c:pt idx="1229" formatCode="m/d/yyyy">
                  <c:v>32485</c:v>
                </c:pt>
                <c:pt idx="1230" formatCode="m/d/yyyy">
                  <c:v>32486</c:v>
                </c:pt>
                <c:pt idx="1231" formatCode="m/d/yyyy">
                  <c:v>32489</c:v>
                </c:pt>
                <c:pt idx="1232" formatCode="m/d/yyyy">
                  <c:v>32490</c:v>
                </c:pt>
                <c:pt idx="1233" formatCode="m/d/yyyy">
                  <c:v>32491</c:v>
                </c:pt>
                <c:pt idx="1234" formatCode="m/d/yyyy">
                  <c:v>32492</c:v>
                </c:pt>
                <c:pt idx="1235" formatCode="m/d/yyyy">
                  <c:v>32493</c:v>
                </c:pt>
                <c:pt idx="1236" formatCode="m/d/yyyy">
                  <c:v>32496</c:v>
                </c:pt>
                <c:pt idx="1237" formatCode="m/d/yyyy">
                  <c:v>32497</c:v>
                </c:pt>
                <c:pt idx="1238" formatCode="m/d/yyyy">
                  <c:v>32498</c:v>
                </c:pt>
                <c:pt idx="1239" formatCode="m/d/yyyy">
                  <c:v>32499</c:v>
                </c:pt>
                <c:pt idx="1240" formatCode="m/d/yyyy">
                  <c:v>32500</c:v>
                </c:pt>
                <c:pt idx="1241" formatCode="m/d/yyyy">
                  <c:v>32504</c:v>
                </c:pt>
                <c:pt idx="1242" formatCode="m/d/yyyy">
                  <c:v>32505</c:v>
                </c:pt>
                <c:pt idx="1243" formatCode="m/d/yyyy">
                  <c:v>32506</c:v>
                </c:pt>
                <c:pt idx="1244" formatCode="m/d/yyyy">
                  <c:v>32507</c:v>
                </c:pt>
                <c:pt idx="1245" formatCode="m/d/yyyy">
                  <c:v>32511</c:v>
                </c:pt>
                <c:pt idx="1246" formatCode="m/d/yyyy">
                  <c:v>32512</c:v>
                </c:pt>
                <c:pt idx="1247" formatCode="m/d/yyyy">
                  <c:v>32513</c:v>
                </c:pt>
                <c:pt idx="1248" formatCode="m/d/yyyy">
                  <c:v>32514</c:v>
                </c:pt>
                <c:pt idx="1249" formatCode="m/d/yyyy">
                  <c:v>32517</c:v>
                </c:pt>
                <c:pt idx="1250" formatCode="m/d/yyyy">
                  <c:v>32518</c:v>
                </c:pt>
                <c:pt idx="1251" formatCode="m/d/yyyy">
                  <c:v>32519</c:v>
                </c:pt>
                <c:pt idx="1252" formatCode="m/d/yyyy">
                  <c:v>32520</c:v>
                </c:pt>
                <c:pt idx="1253" formatCode="m/d/yyyy">
                  <c:v>32521</c:v>
                </c:pt>
                <c:pt idx="1254" formatCode="m/d/yyyy">
                  <c:v>32524</c:v>
                </c:pt>
                <c:pt idx="1255" formatCode="m/d/yyyy">
                  <c:v>32525</c:v>
                </c:pt>
                <c:pt idx="1256" formatCode="m/d/yyyy">
                  <c:v>32526</c:v>
                </c:pt>
                <c:pt idx="1257" formatCode="m/d/yyyy">
                  <c:v>32527</c:v>
                </c:pt>
                <c:pt idx="1258" formatCode="m/d/yyyy">
                  <c:v>32528</c:v>
                </c:pt>
                <c:pt idx="1259" formatCode="m/d/yyyy">
                  <c:v>32531</c:v>
                </c:pt>
                <c:pt idx="1260" formatCode="m/d/yyyy">
                  <c:v>32532</c:v>
                </c:pt>
                <c:pt idx="1261" formatCode="m/d/yyyy">
                  <c:v>32533</c:v>
                </c:pt>
                <c:pt idx="1262" formatCode="m/d/yyyy">
                  <c:v>32534</c:v>
                </c:pt>
                <c:pt idx="1263" formatCode="m/d/yyyy">
                  <c:v>32535</c:v>
                </c:pt>
                <c:pt idx="1264" formatCode="m/d/yyyy">
                  <c:v>32538</c:v>
                </c:pt>
                <c:pt idx="1265" formatCode="m/d/yyyy">
                  <c:v>32539</c:v>
                </c:pt>
                <c:pt idx="1266" formatCode="m/d/yyyy">
                  <c:v>32540</c:v>
                </c:pt>
                <c:pt idx="1267" formatCode="m/d/yyyy">
                  <c:v>32541</c:v>
                </c:pt>
                <c:pt idx="1268" formatCode="m/d/yyyy">
                  <c:v>32542</c:v>
                </c:pt>
                <c:pt idx="1269" formatCode="m/d/yyyy">
                  <c:v>32545</c:v>
                </c:pt>
                <c:pt idx="1270" formatCode="m/d/yyyy">
                  <c:v>32546</c:v>
                </c:pt>
                <c:pt idx="1271" formatCode="m/d/yyyy">
                  <c:v>32547</c:v>
                </c:pt>
                <c:pt idx="1272" formatCode="m/d/yyyy">
                  <c:v>32548</c:v>
                </c:pt>
                <c:pt idx="1273" formatCode="m/d/yyyy">
                  <c:v>32549</c:v>
                </c:pt>
                <c:pt idx="1274" formatCode="m/d/yyyy">
                  <c:v>32552</c:v>
                </c:pt>
                <c:pt idx="1275" formatCode="m/d/yyyy">
                  <c:v>32553</c:v>
                </c:pt>
                <c:pt idx="1276" formatCode="m/d/yyyy">
                  <c:v>32554</c:v>
                </c:pt>
                <c:pt idx="1277" formatCode="m/d/yyyy">
                  <c:v>32555</c:v>
                </c:pt>
                <c:pt idx="1278" formatCode="m/d/yyyy">
                  <c:v>32556</c:v>
                </c:pt>
                <c:pt idx="1279" formatCode="m/d/yyyy">
                  <c:v>32559</c:v>
                </c:pt>
                <c:pt idx="1280" formatCode="m/d/yyyy">
                  <c:v>32560</c:v>
                </c:pt>
                <c:pt idx="1281" formatCode="m/d/yyyy">
                  <c:v>32561</c:v>
                </c:pt>
                <c:pt idx="1282" formatCode="m/d/yyyy">
                  <c:v>32562</c:v>
                </c:pt>
                <c:pt idx="1283" formatCode="m/d/yyyy">
                  <c:v>32563</c:v>
                </c:pt>
                <c:pt idx="1284" formatCode="m/d/yyyy">
                  <c:v>32566</c:v>
                </c:pt>
                <c:pt idx="1285" formatCode="m/d/yyyy">
                  <c:v>32567</c:v>
                </c:pt>
                <c:pt idx="1286" formatCode="m/d/yyyy">
                  <c:v>32568</c:v>
                </c:pt>
                <c:pt idx="1287" formatCode="m/d/yyyy">
                  <c:v>32569</c:v>
                </c:pt>
                <c:pt idx="1288" formatCode="m/d/yyyy">
                  <c:v>32570</c:v>
                </c:pt>
                <c:pt idx="1289" formatCode="m/d/yyyy">
                  <c:v>32573</c:v>
                </c:pt>
                <c:pt idx="1290" formatCode="m/d/yyyy">
                  <c:v>32574</c:v>
                </c:pt>
                <c:pt idx="1291" formatCode="m/d/yyyy">
                  <c:v>32575</c:v>
                </c:pt>
                <c:pt idx="1292" formatCode="m/d/yyyy">
                  <c:v>32576</c:v>
                </c:pt>
                <c:pt idx="1293" formatCode="m/d/yyyy">
                  <c:v>32577</c:v>
                </c:pt>
                <c:pt idx="1294" formatCode="m/d/yyyy">
                  <c:v>32580</c:v>
                </c:pt>
                <c:pt idx="1295" formatCode="m/d/yyyy">
                  <c:v>32581</c:v>
                </c:pt>
                <c:pt idx="1296" formatCode="m/d/yyyy">
                  <c:v>32582</c:v>
                </c:pt>
                <c:pt idx="1297" formatCode="m/d/yyyy">
                  <c:v>32583</c:v>
                </c:pt>
                <c:pt idx="1298" formatCode="m/d/yyyy">
                  <c:v>32584</c:v>
                </c:pt>
                <c:pt idx="1299" formatCode="m/d/yyyy">
                  <c:v>32587</c:v>
                </c:pt>
                <c:pt idx="1300" formatCode="m/d/yyyy">
                  <c:v>32588</c:v>
                </c:pt>
                <c:pt idx="1301" formatCode="m/d/yyyy">
                  <c:v>32589</c:v>
                </c:pt>
                <c:pt idx="1302" formatCode="m/d/yyyy">
                  <c:v>32590</c:v>
                </c:pt>
                <c:pt idx="1303" formatCode="m/d/yyyy">
                  <c:v>32594</c:v>
                </c:pt>
                <c:pt idx="1304" formatCode="m/d/yyyy">
                  <c:v>32595</c:v>
                </c:pt>
                <c:pt idx="1305" formatCode="m/d/yyyy">
                  <c:v>32596</c:v>
                </c:pt>
                <c:pt idx="1306" formatCode="m/d/yyyy">
                  <c:v>32597</c:v>
                </c:pt>
                <c:pt idx="1307" formatCode="m/d/yyyy">
                  <c:v>32598</c:v>
                </c:pt>
                <c:pt idx="1308" formatCode="m/d/yyyy">
                  <c:v>32601</c:v>
                </c:pt>
                <c:pt idx="1309" formatCode="m/d/yyyy">
                  <c:v>32602</c:v>
                </c:pt>
                <c:pt idx="1310" formatCode="m/d/yyyy">
                  <c:v>32603</c:v>
                </c:pt>
                <c:pt idx="1311" formatCode="m/d/yyyy">
                  <c:v>32604</c:v>
                </c:pt>
                <c:pt idx="1312" formatCode="m/d/yyyy">
                  <c:v>32605</c:v>
                </c:pt>
                <c:pt idx="1313" formatCode="m/d/yyyy">
                  <c:v>32608</c:v>
                </c:pt>
                <c:pt idx="1314" formatCode="m/d/yyyy">
                  <c:v>32609</c:v>
                </c:pt>
                <c:pt idx="1315" formatCode="m/d/yyyy">
                  <c:v>32610</c:v>
                </c:pt>
                <c:pt idx="1316" formatCode="m/d/yyyy">
                  <c:v>32611</c:v>
                </c:pt>
                <c:pt idx="1317" formatCode="m/d/yyyy">
                  <c:v>32612</c:v>
                </c:pt>
                <c:pt idx="1318" formatCode="m/d/yyyy">
                  <c:v>32615</c:v>
                </c:pt>
                <c:pt idx="1319" formatCode="m/d/yyyy">
                  <c:v>32616</c:v>
                </c:pt>
                <c:pt idx="1320" formatCode="m/d/yyyy">
                  <c:v>32617</c:v>
                </c:pt>
                <c:pt idx="1321" formatCode="m/d/yyyy">
                  <c:v>32618</c:v>
                </c:pt>
                <c:pt idx="1322" formatCode="m/d/yyyy">
                  <c:v>32619</c:v>
                </c:pt>
                <c:pt idx="1323" formatCode="m/d/yyyy">
                  <c:v>32622</c:v>
                </c:pt>
                <c:pt idx="1324" formatCode="m/d/yyyy">
                  <c:v>32623</c:v>
                </c:pt>
                <c:pt idx="1325" formatCode="m/d/yyyy">
                  <c:v>32624</c:v>
                </c:pt>
                <c:pt idx="1326" formatCode="m/d/yyyy">
                  <c:v>32625</c:v>
                </c:pt>
                <c:pt idx="1327" formatCode="m/d/yyyy">
                  <c:v>32626</c:v>
                </c:pt>
                <c:pt idx="1328" formatCode="m/d/yyyy">
                  <c:v>32629</c:v>
                </c:pt>
                <c:pt idx="1329" formatCode="m/d/yyyy">
                  <c:v>32630</c:v>
                </c:pt>
                <c:pt idx="1330" formatCode="m/d/yyyy">
                  <c:v>32631</c:v>
                </c:pt>
                <c:pt idx="1331" formatCode="m/d/yyyy">
                  <c:v>32632</c:v>
                </c:pt>
                <c:pt idx="1332" formatCode="m/d/yyyy">
                  <c:v>32633</c:v>
                </c:pt>
                <c:pt idx="1333" formatCode="m/d/yyyy">
                  <c:v>32636</c:v>
                </c:pt>
                <c:pt idx="1334" formatCode="m/d/yyyy">
                  <c:v>32637</c:v>
                </c:pt>
                <c:pt idx="1335" formatCode="m/d/yyyy">
                  <c:v>32638</c:v>
                </c:pt>
                <c:pt idx="1336" formatCode="m/d/yyyy">
                  <c:v>32639</c:v>
                </c:pt>
                <c:pt idx="1337" formatCode="m/d/yyyy">
                  <c:v>32640</c:v>
                </c:pt>
                <c:pt idx="1338" formatCode="m/d/yyyy">
                  <c:v>32643</c:v>
                </c:pt>
                <c:pt idx="1339" formatCode="m/d/yyyy">
                  <c:v>32644</c:v>
                </c:pt>
                <c:pt idx="1340" formatCode="m/d/yyyy">
                  <c:v>32645</c:v>
                </c:pt>
                <c:pt idx="1341" formatCode="m/d/yyyy">
                  <c:v>32646</c:v>
                </c:pt>
                <c:pt idx="1342" formatCode="m/d/yyyy">
                  <c:v>32647</c:v>
                </c:pt>
                <c:pt idx="1343" formatCode="m/d/yyyy">
                  <c:v>32650</c:v>
                </c:pt>
                <c:pt idx="1344" formatCode="m/d/yyyy">
                  <c:v>32651</c:v>
                </c:pt>
                <c:pt idx="1345" formatCode="m/d/yyyy">
                  <c:v>32652</c:v>
                </c:pt>
                <c:pt idx="1346" formatCode="m/d/yyyy">
                  <c:v>32653</c:v>
                </c:pt>
                <c:pt idx="1347" formatCode="m/d/yyyy">
                  <c:v>32654</c:v>
                </c:pt>
                <c:pt idx="1348" formatCode="m/d/yyyy">
                  <c:v>32657</c:v>
                </c:pt>
                <c:pt idx="1349" formatCode="m/d/yyyy">
                  <c:v>32658</c:v>
                </c:pt>
                <c:pt idx="1350" formatCode="m/d/yyyy">
                  <c:v>32659</c:v>
                </c:pt>
                <c:pt idx="1351" formatCode="m/d/yyyy">
                  <c:v>32660</c:v>
                </c:pt>
                <c:pt idx="1352" formatCode="m/d/yyyy">
                  <c:v>32661</c:v>
                </c:pt>
                <c:pt idx="1353" formatCode="m/d/yyyy">
                  <c:v>32664</c:v>
                </c:pt>
                <c:pt idx="1354" formatCode="m/d/yyyy">
                  <c:v>32665</c:v>
                </c:pt>
                <c:pt idx="1355" formatCode="m/d/yyyy">
                  <c:v>32666</c:v>
                </c:pt>
                <c:pt idx="1356" formatCode="m/d/yyyy">
                  <c:v>32667</c:v>
                </c:pt>
                <c:pt idx="1357" formatCode="m/d/yyyy">
                  <c:v>32668</c:v>
                </c:pt>
                <c:pt idx="1358" formatCode="m/d/yyyy">
                  <c:v>32671</c:v>
                </c:pt>
                <c:pt idx="1359" formatCode="m/d/yyyy">
                  <c:v>32672</c:v>
                </c:pt>
                <c:pt idx="1360" formatCode="m/d/yyyy">
                  <c:v>32673</c:v>
                </c:pt>
                <c:pt idx="1361" formatCode="m/d/yyyy">
                  <c:v>32674</c:v>
                </c:pt>
                <c:pt idx="1362" formatCode="m/d/yyyy">
                  <c:v>32675</c:v>
                </c:pt>
                <c:pt idx="1363" formatCode="m/d/yyyy">
                  <c:v>32678</c:v>
                </c:pt>
                <c:pt idx="1364" formatCode="m/d/yyyy">
                  <c:v>32679</c:v>
                </c:pt>
                <c:pt idx="1365" formatCode="m/d/yyyy">
                  <c:v>32680</c:v>
                </c:pt>
                <c:pt idx="1366" formatCode="m/d/yyyy">
                  <c:v>32681</c:v>
                </c:pt>
                <c:pt idx="1367" formatCode="m/d/yyyy">
                  <c:v>32682</c:v>
                </c:pt>
                <c:pt idx="1368" formatCode="m/d/yyyy">
                  <c:v>32685</c:v>
                </c:pt>
                <c:pt idx="1369" formatCode="m/d/yyyy">
                  <c:v>32686</c:v>
                </c:pt>
                <c:pt idx="1370" formatCode="m/d/yyyy">
                  <c:v>32687</c:v>
                </c:pt>
                <c:pt idx="1371" formatCode="m/d/yyyy">
                  <c:v>32688</c:v>
                </c:pt>
                <c:pt idx="1372" formatCode="m/d/yyyy">
                  <c:v>32689</c:v>
                </c:pt>
                <c:pt idx="1373" formatCode="m/d/yyyy">
                  <c:v>32692</c:v>
                </c:pt>
                <c:pt idx="1374" formatCode="m/d/yyyy">
                  <c:v>32693</c:v>
                </c:pt>
                <c:pt idx="1375" formatCode="m/d/yyyy">
                  <c:v>32694</c:v>
                </c:pt>
                <c:pt idx="1376" formatCode="m/d/yyyy">
                  <c:v>32695</c:v>
                </c:pt>
                <c:pt idx="1377" formatCode="m/d/yyyy">
                  <c:v>32696</c:v>
                </c:pt>
                <c:pt idx="1378" formatCode="m/d/yyyy">
                  <c:v>32699</c:v>
                </c:pt>
                <c:pt idx="1379" formatCode="m/d/yyyy">
                  <c:v>32700</c:v>
                </c:pt>
                <c:pt idx="1380" formatCode="m/d/yyyy">
                  <c:v>32701</c:v>
                </c:pt>
                <c:pt idx="1381" formatCode="m/d/yyyy">
                  <c:v>32702</c:v>
                </c:pt>
                <c:pt idx="1382" formatCode="m/d/yyyy">
                  <c:v>32703</c:v>
                </c:pt>
                <c:pt idx="1383" formatCode="m/d/yyyy">
                  <c:v>32706</c:v>
                </c:pt>
                <c:pt idx="1384" formatCode="m/d/yyyy">
                  <c:v>32707</c:v>
                </c:pt>
                <c:pt idx="1385" formatCode="m/d/yyyy">
                  <c:v>32708</c:v>
                </c:pt>
                <c:pt idx="1386" formatCode="m/d/yyyy">
                  <c:v>32709</c:v>
                </c:pt>
                <c:pt idx="1387" formatCode="m/d/yyyy">
                  <c:v>32710</c:v>
                </c:pt>
                <c:pt idx="1388" formatCode="m/d/yyyy">
                  <c:v>32713</c:v>
                </c:pt>
                <c:pt idx="1389" formatCode="m/d/yyyy">
                  <c:v>32714</c:v>
                </c:pt>
                <c:pt idx="1390" formatCode="m/d/yyyy">
                  <c:v>32715</c:v>
                </c:pt>
                <c:pt idx="1391" formatCode="m/d/yyyy">
                  <c:v>32716</c:v>
                </c:pt>
                <c:pt idx="1392" formatCode="m/d/yyyy">
                  <c:v>32717</c:v>
                </c:pt>
                <c:pt idx="1393" formatCode="m/d/yyyy">
                  <c:v>32720</c:v>
                </c:pt>
                <c:pt idx="1394" formatCode="m/d/yyyy">
                  <c:v>32721</c:v>
                </c:pt>
                <c:pt idx="1395" formatCode="m/d/yyyy">
                  <c:v>32722</c:v>
                </c:pt>
                <c:pt idx="1396" formatCode="m/d/yyyy">
                  <c:v>32723</c:v>
                </c:pt>
                <c:pt idx="1397" formatCode="m/d/yyyy">
                  <c:v>32724</c:v>
                </c:pt>
                <c:pt idx="1398" formatCode="m/d/yyyy">
                  <c:v>32727</c:v>
                </c:pt>
                <c:pt idx="1399" formatCode="m/d/yyyy">
                  <c:v>32728</c:v>
                </c:pt>
                <c:pt idx="1400" formatCode="m/d/yyyy">
                  <c:v>32729</c:v>
                </c:pt>
                <c:pt idx="1401" formatCode="m/d/yyyy">
                  <c:v>32730</c:v>
                </c:pt>
                <c:pt idx="1402" formatCode="m/d/yyyy">
                  <c:v>32731</c:v>
                </c:pt>
                <c:pt idx="1403" formatCode="m/d/yyyy">
                  <c:v>32734</c:v>
                </c:pt>
                <c:pt idx="1404" formatCode="m/d/yyyy">
                  <c:v>32735</c:v>
                </c:pt>
                <c:pt idx="1405" formatCode="m/d/yyyy">
                  <c:v>32736</c:v>
                </c:pt>
                <c:pt idx="1406" formatCode="m/d/yyyy">
                  <c:v>32737</c:v>
                </c:pt>
                <c:pt idx="1407" formatCode="m/d/yyyy">
                  <c:v>32738</c:v>
                </c:pt>
                <c:pt idx="1408" formatCode="m/d/yyyy">
                  <c:v>32741</c:v>
                </c:pt>
                <c:pt idx="1409" formatCode="m/d/yyyy">
                  <c:v>32742</c:v>
                </c:pt>
                <c:pt idx="1410" formatCode="m/d/yyyy">
                  <c:v>32743</c:v>
                </c:pt>
                <c:pt idx="1411" formatCode="m/d/yyyy">
                  <c:v>32744</c:v>
                </c:pt>
                <c:pt idx="1412" formatCode="m/d/yyyy">
                  <c:v>32745</c:v>
                </c:pt>
                <c:pt idx="1413" formatCode="m/d/yyyy">
                  <c:v>32748</c:v>
                </c:pt>
                <c:pt idx="1414" formatCode="m/d/yyyy">
                  <c:v>32749</c:v>
                </c:pt>
                <c:pt idx="1415" formatCode="m/d/yyyy">
                  <c:v>32750</c:v>
                </c:pt>
                <c:pt idx="1416" formatCode="m/d/yyyy">
                  <c:v>32751</c:v>
                </c:pt>
                <c:pt idx="1417" formatCode="m/d/yyyy">
                  <c:v>32752</c:v>
                </c:pt>
                <c:pt idx="1418" formatCode="m/d/yyyy">
                  <c:v>32755</c:v>
                </c:pt>
                <c:pt idx="1419" formatCode="m/d/yyyy">
                  <c:v>32756</c:v>
                </c:pt>
                <c:pt idx="1420" formatCode="m/d/yyyy">
                  <c:v>32757</c:v>
                </c:pt>
                <c:pt idx="1421" formatCode="m/d/yyyy">
                  <c:v>32758</c:v>
                </c:pt>
                <c:pt idx="1422" formatCode="m/d/yyyy">
                  <c:v>32759</c:v>
                </c:pt>
                <c:pt idx="1423" formatCode="m/d/yyyy">
                  <c:v>32762</c:v>
                </c:pt>
                <c:pt idx="1424" formatCode="m/d/yyyy">
                  <c:v>32763</c:v>
                </c:pt>
                <c:pt idx="1425" formatCode="m/d/yyyy">
                  <c:v>32764</c:v>
                </c:pt>
                <c:pt idx="1426" formatCode="m/d/yyyy">
                  <c:v>32765</c:v>
                </c:pt>
                <c:pt idx="1427" formatCode="m/d/yyyy">
                  <c:v>32766</c:v>
                </c:pt>
                <c:pt idx="1428" formatCode="m/d/yyyy">
                  <c:v>32769</c:v>
                </c:pt>
                <c:pt idx="1429" formatCode="m/d/yyyy">
                  <c:v>32770</c:v>
                </c:pt>
                <c:pt idx="1430" formatCode="m/d/yyyy">
                  <c:v>32771</c:v>
                </c:pt>
                <c:pt idx="1431" formatCode="m/d/yyyy">
                  <c:v>32772</c:v>
                </c:pt>
                <c:pt idx="1432" formatCode="m/d/yyyy">
                  <c:v>32773</c:v>
                </c:pt>
                <c:pt idx="1433" formatCode="m/d/yyyy">
                  <c:v>32776</c:v>
                </c:pt>
                <c:pt idx="1434" formatCode="m/d/yyyy">
                  <c:v>32777</c:v>
                </c:pt>
                <c:pt idx="1435" formatCode="m/d/yyyy">
                  <c:v>32778</c:v>
                </c:pt>
                <c:pt idx="1436" formatCode="m/d/yyyy">
                  <c:v>32779</c:v>
                </c:pt>
                <c:pt idx="1437" formatCode="m/d/yyyy">
                  <c:v>32780</c:v>
                </c:pt>
                <c:pt idx="1438" formatCode="m/d/yyyy">
                  <c:v>32783</c:v>
                </c:pt>
                <c:pt idx="1439" formatCode="m/d/yyyy">
                  <c:v>32784</c:v>
                </c:pt>
                <c:pt idx="1440" formatCode="m/d/yyyy">
                  <c:v>32785</c:v>
                </c:pt>
                <c:pt idx="1441" formatCode="m/d/yyyy">
                  <c:v>32786</c:v>
                </c:pt>
                <c:pt idx="1442" formatCode="m/d/yyyy">
                  <c:v>32787</c:v>
                </c:pt>
                <c:pt idx="1443" formatCode="m/d/yyyy">
                  <c:v>32790</c:v>
                </c:pt>
                <c:pt idx="1444" formatCode="m/d/yyyy">
                  <c:v>32791</c:v>
                </c:pt>
                <c:pt idx="1445" formatCode="m/d/yyyy">
                  <c:v>32792</c:v>
                </c:pt>
                <c:pt idx="1446" formatCode="m/d/yyyy">
                  <c:v>32793</c:v>
                </c:pt>
                <c:pt idx="1447" formatCode="m/d/yyyy">
                  <c:v>32794</c:v>
                </c:pt>
                <c:pt idx="1448" formatCode="m/d/yyyy">
                  <c:v>32797</c:v>
                </c:pt>
                <c:pt idx="1449" formatCode="m/d/yyyy">
                  <c:v>32798</c:v>
                </c:pt>
                <c:pt idx="1450" formatCode="m/d/yyyy">
                  <c:v>32799</c:v>
                </c:pt>
                <c:pt idx="1451" formatCode="m/d/yyyy">
                  <c:v>32800</c:v>
                </c:pt>
                <c:pt idx="1452" formatCode="m/d/yyyy">
                  <c:v>32801</c:v>
                </c:pt>
                <c:pt idx="1453" formatCode="m/d/yyyy">
                  <c:v>32804</c:v>
                </c:pt>
                <c:pt idx="1454" formatCode="m/d/yyyy">
                  <c:v>32805</c:v>
                </c:pt>
                <c:pt idx="1455" formatCode="m/d/yyyy">
                  <c:v>32806</c:v>
                </c:pt>
                <c:pt idx="1456" formatCode="m/d/yyyy">
                  <c:v>32807</c:v>
                </c:pt>
                <c:pt idx="1457" formatCode="m/d/yyyy">
                  <c:v>32808</c:v>
                </c:pt>
                <c:pt idx="1458" formatCode="m/d/yyyy">
                  <c:v>32811</c:v>
                </c:pt>
                <c:pt idx="1459" formatCode="m/d/yyyy">
                  <c:v>32812</c:v>
                </c:pt>
                <c:pt idx="1460" formatCode="m/d/yyyy">
                  <c:v>32813</c:v>
                </c:pt>
                <c:pt idx="1461" formatCode="m/d/yyyy">
                  <c:v>32814</c:v>
                </c:pt>
                <c:pt idx="1462" formatCode="m/d/yyyy">
                  <c:v>32815</c:v>
                </c:pt>
                <c:pt idx="1463" formatCode="m/d/yyyy">
                  <c:v>32818</c:v>
                </c:pt>
                <c:pt idx="1464" formatCode="m/d/yyyy">
                  <c:v>32819</c:v>
                </c:pt>
                <c:pt idx="1465" formatCode="m/d/yyyy">
                  <c:v>32820</c:v>
                </c:pt>
                <c:pt idx="1466" formatCode="m/d/yyyy">
                  <c:v>32821</c:v>
                </c:pt>
                <c:pt idx="1467" formatCode="m/d/yyyy">
                  <c:v>32822</c:v>
                </c:pt>
                <c:pt idx="1468" formatCode="m/d/yyyy">
                  <c:v>32825</c:v>
                </c:pt>
                <c:pt idx="1469" formatCode="m/d/yyyy">
                  <c:v>32826</c:v>
                </c:pt>
                <c:pt idx="1470" formatCode="m/d/yyyy">
                  <c:v>32827</c:v>
                </c:pt>
                <c:pt idx="1471" formatCode="m/d/yyyy">
                  <c:v>32828</c:v>
                </c:pt>
                <c:pt idx="1472" formatCode="m/d/yyyy">
                  <c:v>32829</c:v>
                </c:pt>
                <c:pt idx="1473" formatCode="m/d/yyyy">
                  <c:v>32832</c:v>
                </c:pt>
                <c:pt idx="1474" formatCode="m/d/yyyy">
                  <c:v>32833</c:v>
                </c:pt>
                <c:pt idx="1475" formatCode="m/d/yyyy">
                  <c:v>32834</c:v>
                </c:pt>
                <c:pt idx="1476" formatCode="m/d/yyyy">
                  <c:v>32835</c:v>
                </c:pt>
                <c:pt idx="1477" formatCode="m/d/yyyy">
                  <c:v>32836</c:v>
                </c:pt>
                <c:pt idx="1478" formatCode="m/d/yyyy">
                  <c:v>32839</c:v>
                </c:pt>
                <c:pt idx="1479" formatCode="m/d/yyyy">
                  <c:v>32840</c:v>
                </c:pt>
                <c:pt idx="1480" formatCode="m/d/yyyy">
                  <c:v>32841</c:v>
                </c:pt>
                <c:pt idx="1481" formatCode="m/d/yyyy">
                  <c:v>32842</c:v>
                </c:pt>
                <c:pt idx="1482" formatCode="m/d/yyyy">
                  <c:v>32843</c:v>
                </c:pt>
                <c:pt idx="1483" formatCode="m/d/yyyy">
                  <c:v>32846</c:v>
                </c:pt>
                <c:pt idx="1484" formatCode="m/d/yyyy">
                  <c:v>32847</c:v>
                </c:pt>
                <c:pt idx="1485" formatCode="m/d/yyyy">
                  <c:v>32848</c:v>
                </c:pt>
                <c:pt idx="1486" formatCode="m/d/yyyy">
                  <c:v>32849</c:v>
                </c:pt>
                <c:pt idx="1487" formatCode="m/d/yyyy">
                  <c:v>32850</c:v>
                </c:pt>
                <c:pt idx="1488" formatCode="m/d/yyyy">
                  <c:v>32853</c:v>
                </c:pt>
                <c:pt idx="1489" formatCode="m/d/yyyy">
                  <c:v>32854</c:v>
                </c:pt>
                <c:pt idx="1490" formatCode="m/d/yyyy">
                  <c:v>32855</c:v>
                </c:pt>
                <c:pt idx="1491" formatCode="m/d/yyyy">
                  <c:v>32856</c:v>
                </c:pt>
                <c:pt idx="1492" formatCode="m/d/yyyy">
                  <c:v>32857</c:v>
                </c:pt>
                <c:pt idx="1493" formatCode="m/d/yyyy">
                  <c:v>32860</c:v>
                </c:pt>
                <c:pt idx="1494" formatCode="m/d/yyyy">
                  <c:v>32861</c:v>
                </c:pt>
                <c:pt idx="1495" formatCode="m/d/yyyy">
                  <c:v>32862</c:v>
                </c:pt>
                <c:pt idx="1496" formatCode="m/d/yyyy">
                  <c:v>32863</c:v>
                </c:pt>
                <c:pt idx="1497" formatCode="m/d/yyyy">
                  <c:v>32864</c:v>
                </c:pt>
                <c:pt idx="1498" formatCode="m/d/yyyy">
                  <c:v>32868</c:v>
                </c:pt>
                <c:pt idx="1499" formatCode="m/d/yyyy">
                  <c:v>32869</c:v>
                </c:pt>
                <c:pt idx="1500" formatCode="m/d/yyyy">
                  <c:v>32870</c:v>
                </c:pt>
                <c:pt idx="1501" formatCode="m/d/yyyy">
                  <c:v>32871</c:v>
                </c:pt>
                <c:pt idx="1502" formatCode="m/d/yyyy">
                  <c:v>32875</c:v>
                </c:pt>
                <c:pt idx="1503" formatCode="m/d/yyyy">
                  <c:v>32876</c:v>
                </c:pt>
                <c:pt idx="1504" formatCode="m/d/yyyy">
                  <c:v>32877</c:v>
                </c:pt>
                <c:pt idx="1505" formatCode="m/d/yyyy">
                  <c:v>32878</c:v>
                </c:pt>
                <c:pt idx="1506" formatCode="m/d/yyyy">
                  <c:v>32881</c:v>
                </c:pt>
                <c:pt idx="1507" formatCode="m/d/yyyy">
                  <c:v>32882</c:v>
                </c:pt>
                <c:pt idx="1508" formatCode="m/d/yyyy">
                  <c:v>32883</c:v>
                </c:pt>
                <c:pt idx="1509" formatCode="m/d/yyyy">
                  <c:v>32884</c:v>
                </c:pt>
                <c:pt idx="1510" formatCode="m/d/yyyy">
                  <c:v>32885</c:v>
                </c:pt>
                <c:pt idx="1511" formatCode="m/d/yyyy">
                  <c:v>32888</c:v>
                </c:pt>
                <c:pt idx="1512" formatCode="m/d/yyyy">
                  <c:v>32889</c:v>
                </c:pt>
                <c:pt idx="1513" formatCode="m/d/yyyy">
                  <c:v>32890</c:v>
                </c:pt>
                <c:pt idx="1514" formatCode="m/d/yyyy">
                  <c:v>32891</c:v>
                </c:pt>
                <c:pt idx="1515" formatCode="m/d/yyyy">
                  <c:v>32892</c:v>
                </c:pt>
                <c:pt idx="1516" formatCode="m/d/yyyy">
                  <c:v>32895</c:v>
                </c:pt>
                <c:pt idx="1517" formatCode="m/d/yyyy">
                  <c:v>32896</c:v>
                </c:pt>
                <c:pt idx="1518" formatCode="m/d/yyyy">
                  <c:v>32897</c:v>
                </c:pt>
                <c:pt idx="1519" formatCode="m/d/yyyy">
                  <c:v>32898</c:v>
                </c:pt>
                <c:pt idx="1520" formatCode="m/d/yyyy">
                  <c:v>32899</c:v>
                </c:pt>
                <c:pt idx="1521" formatCode="m/d/yyyy">
                  <c:v>32902</c:v>
                </c:pt>
                <c:pt idx="1522" formatCode="m/d/yyyy">
                  <c:v>32903</c:v>
                </c:pt>
                <c:pt idx="1523" formatCode="m/d/yyyy">
                  <c:v>32904</c:v>
                </c:pt>
                <c:pt idx="1524" formatCode="m/d/yyyy">
                  <c:v>32905</c:v>
                </c:pt>
                <c:pt idx="1525" formatCode="m/d/yyyy">
                  <c:v>32906</c:v>
                </c:pt>
                <c:pt idx="1526" formatCode="m/d/yyyy">
                  <c:v>32909</c:v>
                </c:pt>
                <c:pt idx="1527" formatCode="m/d/yyyy">
                  <c:v>32910</c:v>
                </c:pt>
                <c:pt idx="1528" formatCode="m/d/yyyy">
                  <c:v>32911</c:v>
                </c:pt>
                <c:pt idx="1529" formatCode="m/d/yyyy">
                  <c:v>32912</c:v>
                </c:pt>
                <c:pt idx="1530" formatCode="m/d/yyyy">
                  <c:v>32913</c:v>
                </c:pt>
                <c:pt idx="1531" formatCode="m/d/yyyy">
                  <c:v>32916</c:v>
                </c:pt>
                <c:pt idx="1532" formatCode="m/d/yyyy">
                  <c:v>32917</c:v>
                </c:pt>
                <c:pt idx="1533" formatCode="m/d/yyyy">
                  <c:v>32918</c:v>
                </c:pt>
                <c:pt idx="1534" formatCode="m/d/yyyy">
                  <c:v>32919</c:v>
                </c:pt>
                <c:pt idx="1535" formatCode="m/d/yyyy">
                  <c:v>32920</c:v>
                </c:pt>
                <c:pt idx="1536" formatCode="m/d/yyyy">
                  <c:v>32923</c:v>
                </c:pt>
                <c:pt idx="1537" formatCode="m/d/yyyy">
                  <c:v>32924</c:v>
                </c:pt>
                <c:pt idx="1538" formatCode="m/d/yyyy">
                  <c:v>32925</c:v>
                </c:pt>
                <c:pt idx="1539" formatCode="m/d/yyyy">
                  <c:v>32926</c:v>
                </c:pt>
                <c:pt idx="1540" formatCode="m/d/yyyy">
                  <c:v>32927</c:v>
                </c:pt>
                <c:pt idx="1541" formatCode="m/d/yyyy">
                  <c:v>32930</c:v>
                </c:pt>
                <c:pt idx="1542" formatCode="m/d/yyyy">
                  <c:v>32931</c:v>
                </c:pt>
                <c:pt idx="1543" formatCode="m/d/yyyy">
                  <c:v>32932</c:v>
                </c:pt>
                <c:pt idx="1544" formatCode="m/d/yyyy">
                  <c:v>32933</c:v>
                </c:pt>
                <c:pt idx="1545" formatCode="m/d/yyyy">
                  <c:v>32934</c:v>
                </c:pt>
                <c:pt idx="1546" formatCode="m/d/yyyy">
                  <c:v>32937</c:v>
                </c:pt>
                <c:pt idx="1547" formatCode="m/d/yyyy">
                  <c:v>32938</c:v>
                </c:pt>
                <c:pt idx="1548" formatCode="m/d/yyyy">
                  <c:v>32939</c:v>
                </c:pt>
                <c:pt idx="1549" formatCode="m/d/yyyy">
                  <c:v>32940</c:v>
                </c:pt>
                <c:pt idx="1550" formatCode="m/d/yyyy">
                  <c:v>32941</c:v>
                </c:pt>
                <c:pt idx="1551" formatCode="m/d/yyyy">
                  <c:v>32944</c:v>
                </c:pt>
                <c:pt idx="1552" formatCode="m/d/yyyy">
                  <c:v>32945</c:v>
                </c:pt>
                <c:pt idx="1553" formatCode="m/d/yyyy">
                  <c:v>32946</c:v>
                </c:pt>
                <c:pt idx="1554" formatCode="m/d/yyyy">
                  <c:v>32947</c:v>
                </c:pt>
                <c:pt idx="1555" formatCode="m/d/yyyy">
                  <c:v>32948</c:v>
                </c:pt>
                <c:pt idx="1556" formatCode="m/d/yyyy">
                  <c:v>32951</c:v>
                </c:pt>
                <c:pt idx="1557" formatCode="m/d/yyyy">
                  <c:v>32952</c:v>
                </c:pt>
                <c:pt idx="1558" formatCode="m/d/yyyy">
                  <c:v>32953</c:v>
                </c:pt>
                <c:pt idx="1559" formatCode="m/d/yyyy">
                  <c:v>32954</c:v>
                </c:pt>
                <c:pt idx="1560" formatCode="m/d/yyyy">
                  <c:v>32955</c:v>
                </c:pt>
                <c:pt idx="1561" formatCode="m/d/yyyy">
                  <c:v>32958</c:v>
                </c:pt>
                <c:pt idx="1562" formatCode="m/d/yyyy">
                  <c:v>32959</c:v>
                </c:pt>
                <c:pt idx="1563" formatCode="m/d/yyyy">
                  <c:v>32960</c:v>
                </c:pt>
                <c:pt idx="1564" formatCode="m/d/yyyy">
                  <c:v>32961</c:v>
                </c:pt>
                <c:pt idx="1565" formatCode="m/d/yyyy">
                  <c:v>32962</c:v>
                </c:pt>
                <c:pt idx="1566" formatCode="m/d/yyyy">
                  <c:v>32965</c:v>
                </c:pt>
                <c:pt idx="1567" formatCode="m/d/yyyy">
                  <c:v>32966</c:v>
                </c:pt>
                <c:pt idx="1568" formatCode="m/d/yyyy">
                  <c:v>32967</c:v>
                </c:pt>
                <c:pt idx="1569" formatCode="m/d/yyyy">
                  <c:v>32968</c:v>
                </c:pt>
                <c:pt idx="1570" formatCode="m/d/yyyy">
                  <c:v>32969</c:v>
                </c:pt>
                <c:pt idx="1571" formatCode="m/d/yyyy">
                  <c:v>32972</c:v>
                </c:pt>
                <c:pt idx="1572" formatCode="m/d/yyyy">
                  <c:v>32973</c:v>
                </c:pt>
                <c:pt idx="1573" formatCode="m/d/yyyy">
                  <c:v>32974</c:v>
                </c:pt>
                <c:pt idx="1574" formatCode="m/d/yyyy">
                  <c:v>32975</c:v>
                </c:pt>
                <c:pt idx="1575" formatCode="m/d/yyyy">
                  <c:v>32979</c:v>
                </c:pt>
                <c:pt idx="1576" formatCode="m/d/yyyy">
                  <c:v>32980</c:v>
                </c:pt>
                <c:pt idx="1577" formatCode="m/d/yyyy">
                  <c:v>32981</c:v>
                </c:pt>
                <c:pt idx="1578" formatCode="m/d/yyyy">
                  <c:v>32982</c:v>
                </c:pt>
                <c:pt idx="1579" formatCode="m/d/yyyy">
                  <c:v>32983</c:v>
                </c:pt>
                <c:pt idx="1580" formatCode="m/d/yyyy">
                  <c:v>32986</c:v>
                </c:pt>
                <c:pt idx="1581" formatCode="m/d/yyyy">
                  <c:v>32987</c:v>
                </c:pt>
                <c:pt idx="1582" formatCode="m/d/yyyy">
                  <c:v>32988</c:v>
                </c:pt>
                <c:pt idx="1583" formatCode="m/d/yyyy">
                  <c:v>32989</c:v>
                </c:pt>
                <c:pt idx="1584" formatCode="m/d/yyyy">
                  <c:v>32990</c:v>
                </c:pt>
                <c:pt idx="1585" formatCode="m/d/yyyy">
                  <c:v>32993</c:v>
                </c:pt>
                <c:pt idx="1586" formatCode="m/d/yyyy">
                  <c:v>32994</c:v>
                </c:pt>
                <c:pt idx="1587" formatCode="m/d/yyyy">
                  <c:v>32995</c:v>
                </c:pt>
                <c:pt idx="1588" formatCode="m/d/yyyy">
                  <c:v>32996</c:v>
                </c:pt>
                <c:pt idx="1589" formatCode="m/d/yyyy">
                  <c:v>32997</c:v>
                </c:pt>
                <c:pt idx="1590" formatCode="m/d/yyyy">
                  <c:v>33000</c:v>
                </c:pt>
                <c:pt idx="1591" formatCode="m/d/yyyy">
                  <c:v>33001</c:v>
                </c:pt>
                <c:pt idx="1592" formatCode="m/d/yyyy">
                  <c:v>33002</c:v>
                </c:pt>
                <c:pt idx="1593" formatCode="m/d/yyyy">
                  <c:v>33003</c:v>
                </c:pt>
                <c:pt idx="1594" formatCode="m/d/yyyy">
                  <c:v>33004</c:v>
                </c:pt>
                <c:pt idx="1595" formatCode="m/d/yyyy">
                  <c:v>33007</c:v>
                </c:pt>
                <c:pt idx="1596" formatCode="m/d/yyyy">
                  <c:v>33008</c:v>
                </c:pt>
                <c:pt idx="1597" formatCode="m/d/yyyy">
                  <c:v>33009</c:v>
                </c:pt>
                <c:pt idx="1598" formatCode="m/d/yyyy">
                  <c:v>33010</c:v>
                </c:pt>
                <c:pt idx="1599" formatCode="m/d/yyyy">
                  <c:v>33011</c:v>
                </c:pt>
                <c:pt idx="1600" formatCode="m/d/yyyy">
                  <c:v>33014</c:v>
                </c:pt>
                <c:pt idx="1601" formatCode="m/d/yyyy">
                  <c:v>33015</c:v>
                </c:pt>
                <c:pt idx="1602" formatCode="m/d/yyyy">
                  <c:v>33016</c:v>
                </c:pt>
                <c:pt idx="1603" formatCode="m/d/yyyy">
                  <c:v>33017</c:v>
                </c:pt>
                <c:pt idx="1604" formatCode="m/d/yyyy">
                  <c:v>33018</c:v>
                </c:pt>
                <c:pt idx="1605" formatCode="m/d/yyyy">
                  <c:v>33022</c:v>
                </c:pt>
                <c:pt idx="1606" formatCode="m/d/yyyy">
                  <c:v>33023</c:v>
                </c:pt>
                <c:pt idx="1607" formatCode="m/d/yyyy">
                  <c:v>33024</c:v>
                </c:pt>
                <c:pt idx="1608" formatCode="m/d/yyyy">
                  <c:v>33025</c:v>
                </c:pt>
                <c:pt idx="1609" formatCode="m/d/yyyy">
                  <c:v>33028</c:v>
                </c:pt>
                <c:pt idx="1610" formatCode="m/d/yyyy">
                  <c:v>33029</c:v>
                </c:pt>
                <c:pt idx="1611" formatCode="m/d/yyyy">
                  <c:v>33030</c:v>
                </c:pt>
                <c:pt idx="1612" formatCode="m/d/yyyy">
                  <c:v>33031</c:v>
                </c:pt>
                <c:pt idx="1613" formatCode="m/d/yyyy">
                  <c:v>33032</c:v>
                </c:pt>
                <c:pt idx="1614" formatCode="m/d/yyyy">
                  <c:v>33035</c:v>
                </c:pt>
                <c:pt idx="1615" formatCode="m/d/yyyy">
                  <c:v>33036</c:v>
                </c:pt>
                <c:pt idx="1616" formatCode="m/d/yyyy">
                  <c:v>33037</c:v>
                </c:pt>
                <c:pt idx="1617" formatCode="m/d/yyyy">
                  <c:v>33038</c:v>
                </c:pt>
                <c:pt idx="1618" formatCode="m/d/yyyy">
                  <c:v>33039</c:v>
                </c:pt>
                <c:pt idx="1619" formatCode="m/d/yyyy">
                  <c:v>33042</c:v>
                </c:pt>
                <c:pt idx="1620" formatCode="m/d/yyyy">
                  <c:v>33043</c:v>
                </c:pt>
                <c:pt idx="1621" formatCode="m/d/yyyy">
                  <c:v>33044</c:v>
                </c:pt>
                <c:pt idx="1622" formatCode="m/d/yyyy">
                  <c:v>33045</c:v>
                </c:pt>
                <c:pt idx="1623" formatCode="m/d/yyyy">
                  <c:v>33046</c:v>
                </c:pt>
                <c:pt idx="1624" formatCode="m/d/yyyy">
                  <c:v>33049</c:v>
                </c:pt>
                <c:pt idx="1625" formatCode="m/d/yyyy">
                  <c:v>33050</c:v>
                </c:pt>
                <c:pt idx="1626" formatCode="m/d/yyyy">
                  <c:v>33051</c:v>
                </c:pt>
                <c:pt idx="1627" formatCode="m/d/yyyy">
                  <c:v>33052</c:v>
                </c:pt>
                <c:pt idx="1628" formatCode="m/d/yyyy">
                  <c:v>33053</c:v>
                </c:pt>
                <c:pt idx="1629" formatCode="m/d/yyyy">
                  <c:v>33056</c:v>
                </c:pt>
                <c:pt idx="1630" formatCode="m/d/yyyy">
                  <c:v>33057</c:v>
                </c:pt>
                <c:pt idx="1631" formatCode="m/d/yyyy">
                  <c:v>33058</c:v>
                </c:pt>
                <c:pt idx="1632" formatCode="m/d/yyyy">
                  <c:v>33059</c:v>
                </c:pt>
                <c:pt idx="1633" formatCode="m/d/yyyy">
                  <c:v>33060</c:v>
                </c:pt>
                <c:pt idx="1634" formatCode="m/d/yyyy">
                  <c:v>33063</c:v>
                </c:pt>
                <c:pt idx="1635" formatCode="m/d/yyyy">
                  <c:v>33064</c:v>
                </c:pt>
                <c:pt idx="1636" formatCode="m/d/yyyy">
                  <c:v>33065</c:v>
                </c:pt>
                <c:pt idx="1637" formatCode="m/d/yyyy">
                  <c:v>33066</c:v>
                </c:pt>
                <c:pt idx="1638" formatCode="m/d/yyyy">
                  <c:v>33067</c:v>
                </c:pt>
                <c:pt idx="1639" formatCode="m/d/yyyy">
                  <c:v>33070</c:v>
                </c:pt>
                <c:pt idx="1640" formatCode="m/d/yyyy">
                  <c:v>33071</c:v>
                </c:pt>
                <c:pt idx="1641" formatCode="m/d/yyyy">
                  <c:v>33072</c:v>
                </c:pt>
                <c:pt idx="1642" formatCode="m/d/yyyy">
                  <c:v>33073</c:v>
                </c:pt>
                <c:pt idx="1643" formatCode="m/d/yyyy">
                  <c:v>33074</c:v>
                </c:pt>
                <c:pt idx="1644" formatCode="m/d/yyyy">
                  <c:v>33077</c:v>
                </c:pt>
                <c:pt idx="1645" formatCode="m/d/yyyy">
                  <c:v>33078</c:v>
                </c:pt>
                <c:pt idx="1646" formatCode="m/d/yyyy">
                  <c:v>33079</c:v>
                </c:pt>
                <c:pt idx="1647" formatCode="m/d/yyyy">
                  <c:v>33080</c:v>
                </c:pt>
                <c:pt idx="1648" formatCode="m/d/yyyy">
                  <c:v>33081</c:v>
                </c:pt>
                <c:pt idx="1649" formatCode="m/d/yyyy">
                  <c:v>33084</c:v>
                </c:pt>
                <c:pt idx="1650" formatCode="m/d/yyyy">
                  <c:v>33085</c:v>
                </c:pt>
                <c:pt idx="1651" formatCode="m/d/yyyy">
                  <c:v>33086</c:v>
                </c:pt>
                <c:pt idx="1652" formatCode="m/d/yyyy">
                  <c:v>33087</c:v>
                </c:pt>
                <c:pt idx="1653" formatCode="m/d/yyyy">
                  <c:v>33088</c:v>
                </c:pt>
                <c:pt idx="1654" formatCode="m/d/yyyy">
                  <c:v>33091</c:v>
                </c:pt>
                <c:pt idx="1655" formatCode="m/d/yyyy">
                  <c:v>33092</c:v>
                </c:pt>
                <c:pt idx="1656" formatCode="m/d/yyyy">
                  <c:v>33093</c:v>
                </c:pt>
                <c:pt idx="1657" formatCode="m/d/yyyy">
                  <c:v>33094</c:v>
                </c:pt>
                <c:pt idx="1658" formatCode="m/d/yyyy">
                  <c:v>33095</c:v>
                </c:pt>
                <c:pt idx="1659" formatCode="m/d/yyyy">
                  <c:v>33098</c:v>
                </c:pt>
                <c:pt idx="1660" formatCode="m/d/yyyy">
                  <c:v>33099</c:v>
                </c:pt>
                <c:pt idx="1661" formatCode="m/d/yyyy">
                  <c:v>33100</c:v>
                </c:pt>
                <c:pt idx="1662" formatCode="m/d/yyyy">
                  <c:v>33101</c:v>
                </c:pt>
                <c:pt idx="1663" formatCode="m/d/yyyy">
                  <c:v>33102</c:v>
                </c:pt>
                <c:pt idx="1664" formatCode="m/d/yyyy">
                  <c:v>33105</c:v>
                </c:pt>
                <c:pt idx="1665" formatCode="m/d/yyyy">
                  <c:v>33106</c:v>
                </c:pt>
                <c:pt idx="1666" formatCode="m/d/yyyy">
                  <c:v>33107</c:v>
                </c:pt>
                <c:pt idx="1667" formatCode="m/d/yyyy">
                  <c:v>33108</c:v>
                </c:pt>
                <c:pt idx="1668" formatCode="m/d/yyyy">
                  <c:v>33109</c:v>
                </c:pt>
                <c:pt idx="1669" formatCode="m/d/yyyy">
                  <c:v>33112</c:v>
                </c:pt>
                <c:pt idx="1670" formatCode="m/d/yyyy">
                  <c:v>33113</c:v>
                </c:pt>
                <c:pt idx="1671" formatCode="m/d/yyyy">
                  <c:v>33114</c:v>
                </c:pt>
                <c:pt idx="1672" formatCode="m/d/yyyy">
                  <c:v>33115</c:v>
                </c:pt>
                <c:pt idx="1673" formatCode="m/d/yyyy">
                  <c:v>33116</c:v>
                </c:pt>
                <c:pt idx="1674" formatCode="m/d/yyyy">
                  <c:v>33119</c:v>
                </c:pt>
                <c:pt idx="1675" formatCode="m/d/yyyy">
                  <c:v>33120</c:v>
                </c:pt>
                <c:pt idx="1676" formatCode="m/d/yyyy">
                  <c:v>33121</c:v>
                </c:pt>
                <c:pt idx="1677" formatCode="m/d/yyyy">
                  <c:v>33122</c:v>
                </c:pt>
                <c:pt idx="1678" formatCode="m/d/yyyy">
                  <c:v>33123</c:v>
                </c:pt>
                <c:pt idx="1679" formatCode="m/d/yyyy">
                  <c:v>33126</c:v>
                </c:pt>
                <c:pt idx="1680" formatCode="m/d/yyyy">
                  <c:v>33127</c:v>
                </c:pt>
                <c:pt idx="1681" formatCode="m/d/yyyy">
                  <c:v>33128</c:v>
                </c:pt>
                <c:pt idx="1682" formatCode="m/d/yyyy">
                  <c:v>33129</c:v>
                </c:pt>
                <c:pt idx="1683" formatCode="m/d/yyyy">
                  <c:v>33130</c:v>
                </c:pt>
                <c:pt idx="1684" formatCode="m/d/yyyy">
                  <c:v>33133</c:v>
                </c:pt>
                <c:pt idx="1685" formatCode="m/d/yyyy">
                  <c:v>33134</c:v>
                </c:pt>
                <c:pt idx="1686" formatCode="m/d/yyyy">
                  <c:v>33135</c:v>
                </c:pt>
                <c:pt idx="1687" formatCode="m/d/yyyy">
                  <c:v>33136</c:v>
                </c:pt>
                <c:pt idx="1688" formatCode="m/d/yyyy">
                  <c:v>33137</c:v>
                </c:pt>
                <c:pt idx="1689" formatCode="m/d/yyyy">
                  <c:v>33140</c:v>
                </c:pt>
                <c:pt idx="1690" formatCode="m/d/yyyy">
                  <c:v>33141</c:v>
                </c:pt>
                <c:pt idx="1691" formatCode="m/d/yyyy">
                  <c:v>33142</c:v>
                </c:pt>
                <c:pt idx="1692" formatCode="m/d/yyyy">
                  <c:v>33143</c:v>
                </c:pt>
                <c:pt idx="1693" formatCode="m/d/yyyy">
                  <c:v>33144</c:v>
                </c:pt>
                <c:pt idx="1694" formatCode="m/d/yyyy">
                  <c:v>33147</c:v>
                </c:pt>
                <c:pt idx="1695" formatCode="m/d/yyyy">
                  <c:v>33148</c:v>
                </c:pt>
                <c:pt idx="1696" formatCode="m/d/yyyy">
                  <c:v>33149</c:v>
                </c:pt>
                <c:pt idx="1697" formatCode="m/d/yyyy">
                  <c:v>33150</c:v>
                </c:pt>
                <c:pt idx="1698" formatCode="m/d/yyyy">
                  <c:v>33151</c:v>
                </c:pt>
                <c:pt idx="1699" formatCode="m/d/yyyy">
                  <c:v>33154</c:v>
                </c:pt>
                <c:pt idx="1700" formatCode="m/d/yyyy">
                  <c:v>33155</c:v>
                </c:pt>
                <c:pt idx="1701" formatCode="m/d/yyyy">
                  <c:v>33156</c:v>
                </c:pt>
                <c:pt idx="1702" formatCode="m/d/yyyy">
                  <c:v>33157</c:v>
                </c:pt>
                <c:pt idx="1703" formatCode="m/d/yyyy">
                  <c:v>33158</c:v>
                </c:pt>
                <c:pt idx="1704" formatCode="m/d/yyyy">
                  <c:v>33161</c:v>
                </c:pt>
                <c:pt idx="1705" formatCode="m/d/yyyy">
                  <c:v>33162</c:v>
                </c:pt>
                <c:pt idx="1706" formatCode="m/d/yyyy">
                  <c:v>33163</c:v>
                </c:pt>
                <c:pt idx="1707" formatCode="m/d/yyyy">
                  <c:v>33164</c:v>
                </c:pt>
                <c:pt idx="1708" formatCode="m/d/yyyy">
                  <c:v>33165</c:v>
                </c:pt>
                <c:pt idx="1709" formatCode="m/d/yyyy">
                  <c:v>33168</c:v>
                </c:pt>
                <c:pt idx="1710" formatCode="m/d/yyyy">
                  <c:v>33169</c:v>
                </c:pt>
                <c:pt idx="1711" formatCode="m/d/yyyy">
                  <c:v>33170</c:v>
                </c:pt>
                <c:pt idx="1712" formatCode="m/d/yyyy">
                  <c:v>33171</c:v>
                </c:pt>
                <c:pt idx="1713" formatCode="m/d/yyyy">
                  <c:v>33172</c:v>
                </c:pt>
                <c:pt idx="1714" formatCode="m/d/yyyy">
                  <c:v>33175</c:v>
                </c:pt>
                <c:pt idx="1715" formatCode="m/d/yyyy">
                  <c:v>33176</c:v>
                </c:pt>
                <c:pt idx="1716" formatCode="m/d/yyyy">
                  <c:v>33177</c:v>
                </c:pt>
                <c:pt idx="1717" formatCode="m/d/yyyy">
                  <c:v>33178</c:v>
                </c:pt>
                <c:pt idx="1718" formatCode="m/d/yyyy">
                  <c:v>33179</c:v>
                </c:pt>
                <c:pt idx="1719" formatCode="m/d/yyyy">
                  <c:v>33182</c:v>
                </c:pt>
                <c:pt idx="1720" formatCode="m/d/yyyy">
                  <c:v>33183</c:v>
                </c:pt>
                <c:pt idx="1721" formatCode="m/d/yyyy">
                  <c:v>33184</c:v>
                </c:pt>
                <c:pt idx="1722" formatCode="m/d/yyyy">
                  <c:v>33185</c:v>
                </c:pt>
                <c:pt idx="1723" formatCode="m/d/yyyy">
                  <c:v>33186</c:v>
                </c:pt>
                <c:pt idx="1724" formatCode="m/d/yyyy">
                  <c:v>33189</c:v>
                </c:pt>
                <c:pt idx="1725" formatCode="m/d/yyyy">
                  <c:v>33190</c:v>
                </c:pt>
                <c:pt idx="1726" formatCode="m/d/yyyy">
                  <c:v>33191</c:v>
                </c:pt>
                <c:pt idx="1727" formatCode="m/d/yyyy">
                  <c:v>33192</c:v>
                </c:pt>
                <c:pt idx="1728" formatCode="m/d/yyyy">
                  <c:v>33193</c:v>
                </c:pt>
                <c:pt idx="1729" formatCode="m/d/yyyy">
                  <c:v>33196</c:v>
                </c:pt>
                <c:pt idx="1730" formatCode="m/d/yyyy">
                  <c:v>33197</c:v>
                </c:pt>
                <c:pt idx="1731" formatCode="m/d/yyyy">
                  <c:v>33198</c:v>
                </c:pt>
                <c:pt idx="1732" formatCode="m/d/yyyy">
                  <c:v>33199</c:v>
                </c:pt>
                <c:pt idx="1733" formatCode="m/d/yyyy">
                  <c:v>33200</c:v>
                </c:pt>
                <c:pt idx="1734" formatCode="m/d/yyyy">
                  <c:v>33203</c:v>
                </c:pt>
                <c:pt idx="1735" formatCode="m/d/yyyy">
                  <c:v>33204</c:v>
                </c:pt>
                <c:pt idx="1736" formatCode="m/d/yyyy">
                  <c:v>33205</c:v>
                </c:pt>
                <c:pt idx="1737" formatCode="m/d/yyyy">
                  <c:v>33206</c:v>
                </c:pt>
                <c:pt idx="1738" formatCode="m/d/yyyy">
                  <c:v>33207</c:v>
                </c:pt>
                <c:pt idx="1739" formatCode="m/d/yyyy">
                  <c:v>33210</c:v>
                </c:pt>
                <c:pt idx="1740" formatCode="m/d/yyyy">
                  <c:v>33211</c:v>
                </c:pt>
                <c:pt idx="1741" formatCode="m/d/yyyy">
                  <c:v>33212</c:v>
                </c:pt>
                <c:pt idx="1742" formatCode="m/d/yyyy">
                  <c:v>33213</c:v>
                </c:pt>
                <c:pt idx="1743" formatCode="m/d/yyyy">
                  <c:v>33214</c:v>
                </c:pt>
                <c:pt idx="1744" formatCode="m/d/yyyy">
                  <c:v>33217</c:v>
                </c:pt>
                <c:pt idx="1745" formatCode="m/d/yyyy">
                  <c:v>33218</c:v>
                </c:pt>
                <c:pt idx="1746" formatCode="m/d/yyyy">
                  <c:v>33219</c:v>
                </c:pt>
                <c:pt idx="1747" formatCode="m/d/yyyy">
                  <c:v>33220</c:v>
                </c:pt>
                <c:pt idx="1748" formatCode="m/d/yyyy">
                  <c:v>33221</c:v>
                </c:pt>
                <c:pt idx="1749" formatCode="m/d/yyyy">
                  <c:v>33224</c:v>
                </c:pt>
                <c:pt idx="1750" formatCode="m/d/yyyy">
                  <c:v>33225</c:v>
                </c:pt>
                <c:pt idx="1751" formatCode="m/d/yyyy">
                  <c:v>33226</c:v>
                </c:pt>
                <c:pt idx="1752" formatCode="m/d/yyyy">
                  <c:v>33227</c:v>
                </c:pt>
                <c:pt idx="1753" formatCode="m/d/yyyy">
                  <c:v>33228</c:v>
                </c:pt>
                <c:pt idx="1754" formatCode="m/d/yyyy">
                  <c:v>33231</c:v>
                </c:pt>
                <c:pt idx="1755" formatCode="m/d/yyyy">
                  <c:v>33233</c:v>
                </c:pt>
                <c:pt idx="1756" formatCode="m/d/yyyy">
                  <c:v>33234</c:v>
                </c:pt>
                <c:pt idx="1757" formatCode="m/d/yyyy">
                  <c:v>33235</c:v>
                </c:pt>
                <c:pt idx="1758" formatCode="m/d/yyyy">
                  <c:v>33238</c:v>
                </c:pt>
                <c:pt idx="1759" formatCode="m/d/yyyy">
                  <c:v>33240</c:v>
                </c:pt>
                <c:pt idx="1760" formatCode="m/d/yyyy">
                  <c:v>33241</c:v>
                </c:pt>
                <c:pt idx="1761" formatCode="m/d/yyyy">
                  <c:v>33242</c:v>
                </c:pt>
                <c:pt idx="1762" formatCode="m/d/yyyy">
                  <c:v>33245</c:v>
                </c:pt>
                <c:pt idx="1763" formatCode="m/d/yyyy">
                  <c:v>33246</c:v>
                </c:pt>
                <c:pt idx="1764" formatCode="m/d/yyyy">
                  <c:v>33247</c:v>
                </c:pt>
                <c:pt idx="1765" formatCode="m/d/yyyy">
                  <c:v>33248</c:v>
                </c:pt>
                <c:pt idx="1766" formatCode="m/d/yyyy">
                  <c:v>33249</c:v>
                </c:pt>
                <c:pt idx="1767" formatCode="m/d/yyyy">
                  <c:v>33252</c:v>
                </c:pt>
                <c:pt idx="1768" formatCode="m/d/yyyy">
                  <c:v>33253</c:v>
                </c:pt>
                <c:pt idx="1769" formatCode="m/d/yyyy">
                  <c:v>33254</c:v>
                </c:pt>
                <c:pt idx="1770" formatCode="m/d/yyyy">
                  <c:v>33255</c:v>
                </c:pt>
                <c:pt idx="1771" formatCode="m/d/yyyy">
                  <c:v>33256</c:v>
                </c:pt>
                <c:pt idx="1772" formatCode="m/d/yyyy">
                  <c:v>33259</c:v>
                </c:pt>
                <c:pt idx="1773" formatCode="m/d/yyyy">
                  <c:v>33260</c:v>
                </c:pt>
                <c:pt idx="1774" formatCode="m/d/yyyy">
                  <c:v>33261</c:v>
                </c:pt>
                <c:pt idx="1775" formatCode="m/d/yyyy">
                  <c:v>33262</c:v>
                </c:pt>
                <c:pt idx="1776" formatCode="m/d/yyyy">
                  <c:v>33263</c:v>
                </c:pt>
                <c:pt idx="1777" formatCode="m/d/yyyy">
                  <c:v>33266</c:v>
                </c:pt>
                <c:pt idx="1778" formatCode="m/d/yyyy">
                  <c:v>33267</c:v>
                </c:pt>
                <c:pt idx="1779" formatCode="m/d/yyyy">
                  <c:v>33268</c:v>
                </c:pt>
                <c:pt idx="1780" formatCode="m/d/yyyy">
                  <c:v>33269</c:v>
                </c:pt>
                <c:pt idx="1781" formatCode="m/d/yyyy">
                  <c:v>33270</c:v>
                </c:pt>
                <c:pt idx="1782" formatCode="m/d/yyyy">
                  <c:v>33273</c:v>
                </c:pt>
                <c:pt idx="1783" formatCode="m/d/yyyy">
                  <c:v>33274</c:v>
                </c:pt>
                <c:pt idx="1784" formatCode="m/d/yyyy">
                  <c:v>33275</c:v>
                </c:pt>
                <c:pt idx="1785" formatCode="m/d/yyyy">
                  <c:v>33276</c:v>
                </c:pt>
                <c:pt idx="1786" formatCode="m/d/yyyy">
                  <c:v>33277</c:v>
                </c:pt>
                <c:pt idx="1787" formatCode="m/d/yyyy">
                  <c:v>33280</c:v>
                </c:pt>
                <c:pt idx="1788" formatCode="m/d/yyyy">
                  <c:v>33281</c:v>
                </c:pt>
                <c:pt idx="1789" formatCode="m/d/yyyy">
                  <c:v>33282</c:v>
                </c:pt>
                <c:pt idx="1790" formatCode="m/d/yyyy">
                  <c:v>33283</c:v>
                </c:pt>
                <c:pt idx="1791" formatCode="m/d/yyyy">
                  <c:v>33284</c:v>
                </c:pt>
                <c:pt idx="1792" formatCode="m/d/yyyy">
                  <c:v>33287</c:v>
                </c:pt>
                <c:pt idx="1793" formatCode="m/d/yyyy">
                  <c:v>33288</c:v>
                </c:pt>
                <c:pt idx="1794" formatCode="m/d/yyyy">
                  <c:v>33289</c:v>
                </c:pt>
                <c:pt idx="1795" formatCode="m/d/yyyy">
                  <c:v>33290</c:v>
                </c:pt>
                <c:pt idx="1796" formatCode="m/d/yyyy">
                  <c:v>33291</c:v>
                </c:pt>
                <c:pt idx="1797" formatCode="m/d/yyyy">
                  <c:v>33294</c:v>
                </c:pt>
                <c:pt idx="1798" formatCode="m/d/yyyy">
                  <c:v>33295</c:v>
                </c:pt>
                <c:pt idx="1799" formatCode="m/d/yyyy">
                  <c:v>33296</c:v>
                </c:pt>
                <c:pt idx="1800" formatCode="m/d/yyyy">
                  <c:v>33297</c:v>
                </c:pt>
                <c:pt idx="1801" formatCode="m/d/yyyy">
                  <c:v>33298</c:v>
                </c:pt>
                <c:pt idx="1802" formatCode="m/d/yyyy">
                  <c:v>33301</c:v>
                </c:pt>
                <c:pt idx="1803" formatCode="m/d/yyyy">
                  <c:v>33302</c:v>
                </c:pt>
                <c:pt idx="1804" formatCode="m/d/yyyy">
                  <c:v>33303</c:v>
                </c:pt>
                <c:pt idx="1805" formatCode="m/d/yyyy">
                  <c:v>33304</c:v>
                </c:pt>
                <c:pt idx="1806" formatCode="m/d/yyyy">
                  <c:v>33305</c:v>
                </c:pt>
                <c:pt idx="1807" formatCode="m/d/yyyy">
                  <c:v>33308</c:v>
                </c:pt>
                <c:pt idx="1808" formatCode="m/d/yyyy">
                  <c:v>33309</c:v>
                </c:pt>
                <c:pt idx="1809" formatCode="m/d/yyyy">
                  <c:v>33310</c:v>
                </c:pt>
                <c:pt idx="1810" formatCode="m/d/yyyy">
                  <c:v>33311</c:v>
                </c:pt>
                <c:pt idx="1811" formatCode="m/d/yyyy">
                  <c:v>33312</c:v>
                </c:pt>
                <c:pt idx="1812" formatCode="m/d/yyyy">
                  <c:v>33315</c:v>
                </c:pt>
                <c:pt idx="1813" formatCode="m/d/yyyy">
                  <c:v>33316</c:v>
                </c:pt>
                <c:pt idx="1814" formatCode="m/d/yyyy">
                  <c:v>33317</c:v>
                </c:pt>
                <c:pt idx="1815" formatCode="m/d/yyyy">
                  <c:v>33318</c:v>
                </c:pt>
                <c:pt idx="1816" formatCode="m/d/yyyy">
                  <c:v>33319</c:v>
                </c:pt>
                <c:pt idx="1817" formatCode="m/d/yyyy">
                  <c:v>33322</c:v>
                </c:pt>
                <c:pt idx="1818" formatCode="m/d/yyyy">
                  <c:v>33323</c:v>
                </c:pt>
                <c:pt idx="1819" formatCode="m/d/yyyy">
                  <c:v>33324</c:v>
                </c:pt>
                <c:pt idx="1820" formatCode="m/d/yyyy">
                  <c:v>33325</c:v>
                </c:pt>
                <c:pt idx="1821" formatCode="m/d/yyyy">
                  <c:v>33329</c:v>
                </c:pt>
                <c:pt idx="1822" formatCode="m/d/yyyy">
                  <c:v>33330</c:v>
                </c:pt>
                <c:pt idx="1823" formatCode="m/d/yyyy">
                  <c:v>33331</c:v>
                </c:pt>
                <c:pt idx="1824" formatCode="m/d/yyyy">
                  <c:v>33332</c:v>
                </c:pt>
                <c:pt idx="1825" formatCode="m/d/yyyy">
                  <c:v>33333</c:v>
                </c:pt>
                <c:pt idx="1826" formatCode="m/d/yyyy">
                  <c:v>33336</c:v>
                </c:pt>
                <c:pt idx="1827" formatCode="m/d/yyyy">
                  <c:v>33337</c:v>
                </c:pt>
                <c:pt idx="1828" formatCode="m/d/yyyy">
                  <c:v>33338</c:v>
                </c:pt>
                <c:pt idx="1829" formatCode="m/d/yyyy">
                  <c:v>33339</c:v>
                </c:pt>
                <c:pt idx="1830" formatCode="m/d/yyyy">
                  <c:v>33340</c:v>
                </c:pt>
                <c:pt idx="1831" formatCode="m/d/yyyy">
                  <c:v>33343</c:v>
                </c:pt>
                <c:pt idx="1832" formatCode="m/d/yyyy">
                  <c:v>33344</c:v>
                </c:pt>
                <c:pt idx="1833" formatCode="m/d/yyyy">
                  <c:v>33345</c:v>
                </c:pt>
                <c:pt idx="1834" formatCode="m/d/yyyy">
                  <c:v>33346</c:v>
                </c:pt>
                <c:pt idx="1835" formatCode="m/d/yyyy">
                  <c:v>33347</c:v>
                </c:pt>
                <c:pt idx="1836" formatCode="m/d/yyyy">
                  <c:v>33350</c:v>
                </c:pt>
                <c:pt idx="1837" formatCode="m/d/yyyy">
                  <c:v>33351</c:v>
                </c:pt>
                <c:pt idx="1838" formatCode="m/d/yyyy">
                  <c:v>33352</c:v>
                </c:pt>
                <c:pt idx="1839" formatCode="m/d/yyyy">
                  <c:v>33353</c:v>
                </c:pt>
                <c:pt idx="1840" formatCode="m/d/yyyy">
                  <c:v>33354</c:v>
                </c:pt>
                <c:pt idx="1841" formatCode="m/d/yyyy">
                  <c:v>33357</c:v>
                </c:pt>
                <c:pt idx="1842" formatCode="m/d/yyyy">
                  <c:v>33358</c:v>
                </c:pt>
                <c:pt idx="1843" formatCode="m/d/yyyy">
                  <c:v>33359</c:v>
                </c:pt>
                <c:pt idx="1844" formatCode="m/d/yyyy">
                  <c:v>33360</c:v>
                </c:pt>
                <c:pt idx="1845" formatCode="m/d/yyyy">
                  <c:v>33361</c:v>
                </c:pt>
                <c:pt idx="1846" formatCode="m/d/yyyy">
                  <c:v>33364</c:v>
                </c:pt>
                <c:pt idx="1847" formatCode="m/d/yyyy">
                  <c:v>33365</c:v>
                </c:pt>
                <c:pt idx="1848" formatCode="m/d/yyyy">
                  <c:v>33366</c:v>
                </c:pt>
                <c:pt idx="1849" formatCode="m/d/yyyy">
                  <c:v>33367</c:v>
                </c:pt>
                <c:pt idx="1850" formatCode="m/d/yyyy">
                  <c:v>33368</c:v>
                </c:pt>
                <c:pt idx="1851" formatCode="m/d/yyyy">
                  <c:v>33371</c:v>
                </c:pt>
                <c:pt idx="1852" formatCode="m/d/yyyy">
                  <c:v>33372</c:v>
                </c:pt>
                <c:pt idx="1853" formatCode="m/d/yyyy">
                  <c:v>33373</c:v>
                </c:pt>
                <c:pt idx="1854" formatCode="m/d/yyyy">
                  <c:v>33374</c:v>
                </c:pt>
                <c:pt idx="1855" formatCode="m/d/yyyy">
                  <c:v>33375</c:v>
                </c:pt>
                <c:pt idx="1856" formatCode="m/d/yyyy">
                  <c:v>33378</c:v>
                </c:pt>
                <c:pt idx="1857" formatCode="m/d/yyyy">
                  <c:v>33379</c:v>
                </c:pt>
                <c:pt idx="1858" formatCode="m/d/yyyy">
                  <c:v>33380</c:v>
                </c:pt>
                <c:pt idx="1859" formatCode="m/d/yyyy">
                  <c:v>33381</c:v>
                </c:pt>
                <c:pt idx="1860" formatCode="m/d/yyyy">
                  <c:v>33382</c:v>
                </c:pt>
                <c:pt idx="1861" formatCode="m/d/yyyy">
                  <c:v>33386</c:v>
                </c:pt>
                <c:pt idx="1862" formatCode="m/d/yyyy">
                  <c:v>33387</c:v>
                </c:pt>
                <c:pt idx="1863" formatCode="m/d/yyyy">
                  <c:v>33388</c:v>
                </c:pt>
                <c:pt idx="1864" formatCode="m/d/yyyy">
                  <c:v>33389</c:v>
                </c:pt>
                <c:pt idx="1865" formatCode="m/d/yyyy">
                  <c:v>33392</c:v>
                </c:pt>
                <c:pt idx="1866" formatCode="m/d/yyyy">
                  <c:v>33393</c:v>
                </c:pt>
                <c:pt idx="1867" formatCode="m/d/yyyy">
                  <c:v>33394</c:v>
                </c:pt>
                <c:pt idx="1868" formatCode="m/d/yyyy">
                  <c:v>33395</c:v>
                </c:pt>
                <c:pt idx="1869" formatCode="m/d/yyyy">
                  <c:v>33396</c:v>
                </c:pt>
                <c:pt idx="1870" formatCode="m/d/yyyy">
                  <c:v>33399</c:v>
                </c:pt>
                <c:pt idx="1871" formatCode="m/d/yyyy">
                  <c:v>33400</c:v>
                </c:pt>
                <c:pt idx="1872" formatCode="m/d/yyyy">
                  <c:v>33401</c:v>
                </c:pt>
                <c:pt idx="1873" formatCode="m/d/yyyy">
                  <c:v>33402</c:v>
                </c:pt>
                <c:pt idx="1874" formatCode="m/d/yyyy">
                  <c:v>33403</c:v>
                </c:pt>
                <c:pt idx="1875" formatCode="m/d/yyyy">
                  <c:v>33406</c:v>
                </c:pt>
                <c:pt idx="1876" formatCode="m/d/yyyy">
                  <c:v>33407</c:v>
                </c:pt>
                <c:pt idx="1877" formatCode="m/d/yyyy">
                  <c:v>33408</c:v>
                </c:pt>
                <c:pt idx="1878" formatCode="m/d/yyyy">
                  <c:v>33409</c:v>
                </c:pt>
                <c:pt idx="1879" formatCode="m/d/yyyy">
                  <c:v>33410</c:v>
                </c:pt>
                <c:pt idx="1880" formatCode="m/d/yyyy">
                  <c:v>33413</c:v>
                </c:pt>
                <c:pt idx="1881" formatCode="m/d/yyyy">
                  <c:v>33414</c:v>
                </c:pt>
                <c:pt idx="1882" formatCode="m/d/yyyy">
                  <c:v>33415</c:v>
                </c:pt>
                <c:pt idx="1883" formatCode="m/d/yyyy">
                  <c:v>33416</c:v>
                </c:pt>
                <c:pt idx="1884" formatCode="m/d/yyyy">
                  <c:v>33417</c:v>
                </c:pt>
                <c:pt idx="1885" formatCode="m/d/yyyy">
                  <c:v>33420</c:v>
                </c:pt>
                <c:pt idx="1886" formatCode="m/d/yyyy">
                  <c:v>33421</c:v>
                </c:pt>
                <c:pt idx="1887" formatCode="m/d/yyyy">
                  <c:v>33422</c:v>
                </c:pt>
                <c:pt idx="1888" formatCode="m/d/yyyy">
                  <c:v>33423</c:v>
                </c:pt>
                <c:pt idx="1889" formatCode="m/d/yyyy">
                  <c:v>33424</c:v>
                </c:pt>
                <c:pt idx="1890" formatCode="m/d/yyyy">
                  <c:v>33427</c:v>
                </c:pt>
                <c:pt idx="1891" formatCode="m/d/yyyy">
                  <c:v>33428</c:v>
                </c:pt>
                <c:pt idx="1892" formatCode="m/d/yyyy">
                  <c:v>33429</c:v>
                </c:pt>
                <c:pt idx="1893" formatCode="m/d/yyyy">
                  <c:v>33430</c:v>
                </c:pt>
                <c:pt idx="1894" formatCode="m/d/yyyy">
                  <c:v>33431</c:v>
                </c:pt>
                <c:pt idx="1895" formatCode="m/d/yyyy">
                  <c:v>33434</c:v>
                </c:pt>
                <c:pt idx="1896" formatCode="m/d/yyyy">
                  <c:v>33435</c:v>
                </c:pt>
                <c:pt idx="1897" formatCode="m/d/yyyy">
                  <c:v>33436</c:v>
                </c:pt>
                <c:pt idx="1898" formatCode="m/d/yyyy">
                  <c:v>33437</c:v>
                </c:pt>
                <c:pt idx="1899" formatCode="m/d/yyyy">
                  <c:v>33438</c:v>
                </c:pt>
                <c:pt idx="1900" formatCode="m/d/yyyy">
                  <c:v>33441</c:v>
                </c:pt>
                <c:pt idx="1901" formatCode="m/d/yyyy">
                  <c:v>33442</c:v>
                </c:pt>
                <c:pt idx="1902" formatCode="m/d/yyyy">
                  <c:v>33443</c:v>
                </c:pt>
                <c:pt idx="1903" formatCode="m/d/yyyy">
                  <c:v>33444</c:v>
                </c:pt>
                <c:pt idx="1904" formatCode="m/d/yyyy">
                  <c:v>33445</c:v>
                </c:pt>
                <c:pt idx="1905" formatCode="m/d/yyyy">
                  <c:v>33448</c:v>
                </c:pt>
                <c:pt idx="1906" formatCode="m/d/yyyy">
                  <c:v>33449</c:v>
                </c:pt>
                <c:pt idx="1907" formatCode="m/d/yyyy">
                  <c:v>33450</c:v>
                </c:pt>
                <c:pt idx="1908" formatCode="m/d/yyyy">
                  <c:v>33451</c:v>
                </c:pt>
                <c:pt idx="1909" formatCode="m/d/yyyy">
                  <c:v>33452</c:v>
                </c:pt>
                <c:pt idx="1910" formatCode="m/d/yyyy">
                  <c:v>33455</c:v>
                </c:pt>
                <c:pt idx="1911" formatCode="m/d/yyyy">
                  <c:v>33456</c:v>
                </c:pt>
                <c:pt idx="1912" formatCode="m/d/yyyy">
                  <c:v>33457</c:v>
                </c:pt>
                <c:pt idx="1913" formatCode="m/d/yyyy">
                  <c:v>33458</c:v>
                </c:pt>
                <c:pt idx="1914" formatCode="m/d/yyyy">
                  <c:v>33459</c:v>
                </c:pt>
                <c:pt idx="1915" formatCode="m/d/yyyy">
                  <c:v>33462</c:v>
                </c:pt>
                <c:pt idx="1916" formatCode="m/d/yyyy">
                  <c:v>33463</c:v>
                </c:pt>
                <c:pt idx="1917" formatCode="m/d/yyyy">
                  <c:v>33464</c:v>
                </c:pt>
                <c:pt idx="1918" formatCode="m/d/yyyy">
                  <c:v>33465</c:v>
                </c:pt>
                <c:pt idx="1919" formatCode="m/d/yyyy">
                  <c:v>33466</c:v>
                </c:pt>
                <c:pt idx="1920" formatCode="m/d/yyyy">
                  <c:v>33469</c:v>
                </c:pt>
                <c:pt idx="1921" formatCode="m/d/yyyy">
                  <c:v>33470</c:v>
                </c:pt>
                <c:pt idx="1922" formatCode="m/d/yyyy">
                  <c:v>33471</c:v>
                </c:pt>
                <c:pt idx="1923" formatCode="m/d/yyyy">
                  <c:v>33472</c:v>
                </c:pt>
                <c:pt idx="1924" formatCode="m/d/yyyy">
                  <c:v>33473</c:v>
                </c:pt>
                <c:pt idx="1925" formatCode="m/d/yyyy">
                  <c:v>33476</c:v>
                </c:pt>
                <c:pt idx="1926" formatCode="m/d/yyyy">
                  <c:v>33477</c:v>
                </c:pt>
                <c:pt idx="1927" formatCode="m/d/yyyy">
                  <c:v>33478</c:v>
                </c:pt>
                <c:pt idx="1928" formatCode="m/d/yyyy">
                  <c:v>33479</c:v>
                </c:pt>
                <c:pt idx="1929" formatCode="m/d/yyyy">
                  <c:v>33480</c:v>
                </c:pt>
                <c:pt idx="1930" formatCode="m/d/yyyy">
                  <c:v>33483</c:v>
                </c:pt>
                <c:pt idx="1931" formatCode="m/d/yyyy">
                  <c:v>33484</c:v>
                </c:pt>
                <c:pt idx="1932" formatCode="m/d/yyyy">
                  <c:v>33485</c:v>
                </c:pt>
                <c:pt idx="1933" formatCode="m/d/yyyy">
                  <c:v>33486</c:v>
                </c:pt>
                <c:pt idx="1934" formatCode="m/d/yyyy">
                  <c:v>33487</c:v>
                </c:pt>
                <c:pt idx="1935" formatCode="m/d/yyyy">
                  <c:v>33490</c:v>
                </c:pt>
                <c:pt idx="1936" formatCode="m/d/yyyy">
                  <c:v>33491</c:v>
                </c:pt>
                <c:pt idx="1937" formatCode="m/d/yyyy">
                  <c:v>33492</c:v>
                </c:pt>
                <c:pt idx="1938" formatCode="m/d/yyyy">
                  <c:v>33493</c:v>
                </c:pt>
                <c:pt idx="1939" formatCode="m/d/yyyy">
                  <c:v>33494</c:v>
                </c:pt>
                <c:pt idx="1940" formatCode="m/d/yyyy">
                  <c:v>33497</c:v>
                </c:pt>
                <c:pt idx="1941" formatCode="m/d/yyyy">
                  <c:v>33498</c:v>
                </c:pt>
                <c:pt idx="1942" formatCode="m/d/yyyy">
                  <c:v>33499</c:v>
                </c:pt>
                <c:pt idx="1943" formatCode="m/d/yyyy">
                  <c:v>33500</c:v>
                </c:pt>
                <c:pt idx="1944" formatCode="m/d/yyyy">
                  <c:v>33501</c:v>
                </c:pt>
                <c:pt idx="1945" formatCode="m/d/yyyy">
                  <c:v>33504</c:v>
                </c:pt>
                <c:pt idx="1946" formatCode="m/d/yyyy">
                  <c:v>33505</c:v>
                </c:pt>
                <c:pt idx="1947" formatCode="m/d/yyyy">
                  <c:v>33506</c:v>
                </c:pt>
                <c:pt idx="1948" formatCode="m/d/yyyy">
                  <c:v>33507</c:v>
                </c:pt>
                <c:pt idx="1949" formatCode="m/d/yyyy">
                  <c:v>33508</c:v>
                </c:pt>
                <c:pt idx="1950" formatCode="m/d/yyyy">
                  <c:v>33511</c:v>
                </c:pt>
                <c:pt idx="1951" formatCode="m/d/yyyy">
                  <c:v>33512</c:v>
                </c:pt>
                <c:pt idx="1952" formatCode="m/d/yyyy">
                  <c:v>33513</c:v>
                </c:pt>
                <c:pt idx="1953" formatCode="m/d/yyyy">
                  <c:v>33514</c:v>
                </c:pt>
                <c:pt idx="1954" formatCode="m/d/yyyy">
                  <c:v>33515</c:v>
                </c:pt>
                <c:pt idx="1955" formatCode="m/d/yyyy">
                  <c:v>33518</c:v>
                </c:pt>
                <c:pt idx="1956" formatCode="m/d/yyyy">
                  <c:v>33519</c:v>
                </c:pt>
                <c:pt idx="1957" formatCode="m/d/yyyy">
                  <c:v>33520</c:v>
                </c:pt>
                <c:pt idx="1958" formatCode="m/d/yyyy">
                  <c:v>33521</c:v>
                </c:pt>
                <c:pt idx="1959" formatCode="m/d/yyyy">
                  <c:v>33522</c:v>
                </c:pt>
                <c:pt idx="1960" formatCode="m/d/yyyy">
                  <c:v>33525</c:v>
                </c:pt>
                <c:pt idx="1961" formatCode="m/d/yyyy">
                  <c:v>33526</c:v>
                </c:pt>
                <c:pt idx="1962" formatCode="m/d/yyyy">
                  <c:v>33527</c:v>
                </c:pt>
                <c:pt idx="1963" formatCode="m/d/yyyy">
                  <c:v>33528</c:v>
                </c:pt>
                <c:pt idx="1964" formatCode="m/d/yyyy">
                  <c:v>33529</c:v>
                </c:pt>
                <c:pt idx="1965" formatCode="m/d/yyyy">
                  <c:v>33532</c:v>
                </c:pt>
                <c:pt idx="1966" formatCode="m/d/yyyy">
                  <c:v>33533</c:v>
                </c:pt>
                <c:pt idx="1967" formatCode="m/d/yyyy">
                  <c:v>33534</c:v>
                </c:pt>
                <c:pt idx="1968" formatCode="m/d/yyyy">
                  <c:v>33535</c:v>
                </c:pt>
                <c:pt idx="1969" formatCode="m/d/yyyy">
                  <c:v>33536</c:v>
                </c:pt>
                <c:pt idx="1970" formatCode="m/d/yyyy">
                  <c:v>33539</c:v>
                </c:pt>
                <c:pt idx="1971" formatCode="m/d/yyyy">
                  <c:v>33540</c:v>
                </c:pt>
                <c:pt idx="1972" formatCode="m/d/yyyy">
                  <c:v>33541</c:v>
                </c:pt>
                <c:pt idx="1973" formatCode="m/d/yyyy">
                  <c:v>33542</c:v>
                </c:pt>
                <c:pt idx="1974" formatCode="m/d/yyyy">
                  <c:v>33543</c:v>
                </c:pt>
                <c:pt idx="1975" formatCode="m/d/yyyy">
                  <c:v>33546</c:v>
                </c:pt>
                <c:pt idx="1976" formatCode="m/d/yyyy">
                  <c:v>33547</c:v>
                </c:pt>
                <c:pt idx="1977" formatCode="m/d/yyyy">
                  <c:v>33548</c:v>
                </c:pt>
                <c:pt idx="1978" formatCode="m/d/yyyy">
                  <c:v>33549</c:v>
                </c:pt>
                <c:pt idx="1979" formatCode="m/d/yyyy">
                  <c:v>33550</c:v>
                </c:pt>
                <c:pt idx="1980" formatCode="m/d/yyyy">
                  <c:v>33553</c:v>
                </c:pt>
                <c:pt idx="1981" formatCode="m/d/yyyy">
                  <c:v>33554</c:v>
                </c:pt>
                <c:pt idx="1982" formatCode="m/d/yyyy">
                  <c:v>33555</c:v>
                </c:pt>
                <c:pt idx="1983" formatCode="m/d/yyyy">
                  <c:v>33556</c:v>
                </c:pt>
                <c:pt idx="1984" formatCode="m/d/yyyy">
                  <c:v>33557</c:v>
                </c:pt>
                <c:pt idx="1985" formatCode="m/d/yyyy">
                  <c:v>33560</c:v>
                </c:pt>
                <c:pt idx="1986" formatCode="m/d/yyyy">
                  <c:v>33561</c:v>
                </c:pt>
                <c:pt idx="1987" formatCode="m/d/yyyy">
                  <c:v>33562</c:v>
                </c:pt>
                <c:pt idx="1988" formatCode="m/d/yyyy">
                  <c:v>33563</c:v>
                </c:pt>
                <c:pt idx="1989" formatCode="m/d/yyyy">
                  <c:v>33564</c:v>
                </c:pt>
                <c:pt idx="1990" formatCode="m/d/yyyy">
                  <c:v>33567</c:v>
                </c:pt>
                <c:pt idx="1991" formatCode="m/d/yyyy">
                  <c:v>33568</c:v>
                </c:pt>
                <c:pt idx="1992" formatCode="m/d/yyyy">
                  <c:v>33569</c:v>
                </c:pt>
                <c:pt idx="1993" formatCode="m/d/yyyy">
                  <c:v>33570</c:v>
                </c:pt>
                <c:pt idx="1994" formatCode="m/d/yyyy">
                  <c:v>33571</c:v>
                </c:pt>
                <c:pt idx="1995" formatCode="m/d/yyyy">
                  <c:v>33574</c:v>
                </c:pt>
                <c:pt idx="1996" formatCode="m/d/yyyy">
                  <c:v>33575</c:v>
                </c:pt>
                <c:pt idx="1997" formatCode="m/d/yyyy">
                  <c:v>33576</c:v>
                </c:pt>
                <c:pt idx="1998" formatCode="m/d/yyyy">
                  <c:v>33577</c:v>
                </c:pt>
                <c:pt idx="1999" formatCode="m/d/yyyy">
                  <c:v>33578</c:v>
                </c:pt>
                <c:pt idx="2000" formatCode="m/d/yyyy">
                  <c:v>33581</c:v>
                </c:pt>
                <c:pt idx="2001" formatCode="m/d/yyyy">
                  <c:v>33582</c:v>
                </c:pt>
                <c:pt idx="2002" formatCode="m/d/yyyy">
                  <c:v>33583</c:v>
                </c:pt>
                <c:pt idx="2003" formatCode="m/d/yyyy">
                  <c:v>33584</c:v>
                </c:pt>
                <c:pt idx="2004" formatCode="m/d/yyyy">
                  <c:v>33585</c:v>
                </c:pt>
                <c:pt idx="2005" formatCode="m/d/yyyy">
                  <c:v>33588</c:v>
                </c:pt>
                <c:pt idx="2006" formatCode="m/d/yyyy">
                  <c:v>33589</c:v>
                </c:pt>
                <c:pt idx="2007" formatCode="m/d/yyyy">
                  <c:v>33590</c:v>
                </c:pt>
                <c:pt idx="2008" formatCode="m/d/yyyy">
                  <c:v>33591</c:v>
                </c:pt>
                <c:pt idx="2009" formatCode="m/d/yyyy">
                  <c:v>33592</c:v>
                </c:pt>
                <c:pt idx="2010" formatCode="m/d/yyyy">
                  <c:v>33595</c:v>
                </c:pt>
                <c:pt idx="2011" formatCode="m/d/yyyy">
                  <c:v>33596</c:v>
                </c:pt>
                <c:pt idx="2012" formatCode="m/d/yyyy">
                  <c:v>33598</c:v>
                </c:pt>
                <c:pt idx="2013" formatCode="m/d/yyyy">
                  <c:v>33599</c:v>
                </c:pt>
                <c:pt idx="2014" formatCode="m/d/yyyy">
                  <c:v>33602</c:v>
                </c:pt>
                <c:pt idx="2015" formatCode="m/d/yyyy">
                  <c:v>33603</c:v>
                </c:pt>
                <c:pt idx="2016" formatCode="m/d/yyyy">
                  <c:v>33605</c:v>
                </c:pt>
                <c:pt idx="2017" formatCode="m/d/yyyy">
                  <c:v>33606</c:v>
                </c:pt>
                <c:pt idx="2018" formatCode="m/d/yyyy">
                  <c:v>33609</c:v>
                </c:pt>
                <c:pt idx="2019" formatCode="m/d/yyyy">
                  <c:v>33610</c:v>
                </c:pt>
                <c:pt idx="2020" formatCode="m/d/yyyy">
                  <c:v>33611</c:v>
                </c:pt>
                <c:pt idx="2021" formatCode="m/d/yyyy">
                  <c:v>33612</c:v>
                </c:pt>
                <c:pt idx="2022" formatCode="m/d/yyyy">
                  <c:v>33613</c:v>
                </c:pt>
                <c:pt idx="2023" formatCode="m/d/yyyy">
                  <c:v>33616</c:v>
                </c:pt>
                <c:pt idx="2024" formatCode="m/d/yyyy">
                  <c:v>33617</c:v>
                </c:pt>
                <c:pt idx="2025" formatCode="m/d/yyyy">
                  <c:v>33618</c:v>
                </c:pt>
                <c:pt idx="2026" formatCode="m/d/yyyy">
                  <c:v>33619</c:v>
                </c:pt>
                <c:pt idx="2027" formatCode="m/d/yyyy">
                  <c:v>33620</c:v>
                </c:pt>
                <c:pt idx="2028" formatCode="m/d/yyyy">
                  <c:v>33623</c:v>
                </c:pt>
                <c:pt idx="2029" formatCode="m/d/yyyy">
                  <c:v>33624</c:v>
                </c:pt>
                <c:pt idx="2030" formatCode="m/d/yyyy">
                  <c:v>33625</c:v>
                </c:pt>
                <c:pt idx="2031" formatCode="m/d/yyyy">
                  <c:v>33626</c:v>
                </c:pt>
                <c:pt idx="2032" formatCode="m/d/yyyy">
                  <c:v>33627</c:v>
                </c:pt>
                <c:pt idx="2033" formatCode="m/d/yyyy">
                  <c:v>33630</c:v>
                </c:pt>
                <c:pt idx="2034" formatCode="m/d/yyyy">
                  <c:v>33631</c:v>
                </c:pt>
                <c:pt idx="2035" formatCode="m/d/yyyy">
                  <c:v>33632</c:v>
                </c:pt>
                <c:pt idx="2036" formatCode="m/d/yyyy">
                  <c:v>33633</c:v>
                </c:pt>
                <c:pt idx="2037" formatCode="m/d/yyyy">
                  <c:v>33634</c:v>
                </c:pt>
                <c:pt idx="2038" formatCode="m/d/yyyy">
                  <c:v>33637</c:v>
                </c:pt>
                <c:pt idx="2039" formatCode="m/d/yyyy">
                  <c:v>33638</c:v>
                </c:pt>
                <c:pt idx="2040" formatCode="m/d/yyyy">
                  <c:v>33639</c:v>
                </c:pt>
                <c:pt idx="2041" formatCode="m/d/yyyy">
                  <c:v>33640</c:v>
                </c:pt>
                <c:pt idx="2042" formatCode="m/d/yyyy">
                  <c:v>33641</c:v>
                </c:pt>
                <c:pt idx="2043" formatCode="m/d/yyyy">
                  <c:v>33644</c:v>
                </c:pt>
                <c:pt idx="2044" formatCode="m/d/yyyy">
                  <c:v>33645</c:v>
                </c:pt>
                <c:pt idx="2045" formatCode="m/d/yyyy">
                  <c:v>33646</c:v>
                </c:pt>
                <c:pt idx="2046" formatCode="m/d/yyyy">
                  <c:v>33647</c:v>
                </c:pt>
                <c:pt idx="2047" formatCode="m/d/yyyy">
                  <c:v>33648</c:v>
                </c:pt>
                <c:pt idx="2048" formatCode="m/d/yyyy">
                  <c:v>33651</c:v>
                </c:pt>
                <c:pt idx="2049" formatCode="m/d/yyyy">
                  <c:v>33652</c:v>
                </c:pt>
                <c:pt idx="2050" formatCode="m/d/yyyy">
                  <c:v>33653</c:v>
                </c:pt>
                <c:pt idx="2051" formatCode="m/d/yyyy">
                  <c:v>33654</c:v>
                </c:pt>
                <c:pt idx="2052" formatCode="m/d/yyyy">
                  <c:v>33655</c:v>
                </c:pt>
                <c:pt idx="2053" formatCode="m/d/yyyy">
                  <c:v>33658</c:v>
                </c:pt>
                <c:pt idx="2054" formatCode="m/d/yyyy">
                  <c:v>33659</c:v>
                </c:pt>
                <c:pt idx="2055" formatCode="m/d/yyyy">
                  <c:v>33660</c:v>
                </c:pt>
                <c:pt idx="2056" formatCode="m/d/yyyy">
                  <c:v>33661</c:v>
                </c:pt>
                <c:pt idx="2057" formatCode="m/d/yyyy">
                  <c:v>33662</c:v>
                </c:pt>
                <c:pt idx="2058" formatCode="m/d/yyyy">
                  <c:v>33665</c:v>
                </c:pt>
                <c:pt idx="2059" formatCode="m/d/yyyy">
                  <c:v>33666</c:v>
                </c:pt>
                <c:pt idx="2060" formatCode="m/d/yyyy">
                  <c:v>33667</c:v>
                </c:pt>
                <c:pt idx="2061" formatCode="m/d/yyyy">
                  <c:v>33668</c:v>
                </c:pt>
                <c:pt idx="2062" formatCode="m/d/yyyy">
                  <c:v>33669</c:v>
                </c:pt>
                <c:pt idx="2063" formatCode="m/d/yyyy">
                  <c:v>33672</c:v>
                </c:pt>
                <c:pt idx="2064" formatCode="m/d/yyyy">
                  <c:v>33673</c:v>
                </c:pt>
                <c:pt idx="2065" formatCode="m/d/yyyy">
                  <c:v>33674</c:v>
                </c:pt>
                <c:pt idx="2066" formatCode="m/d/yyyy">
                  <c:v>33675</c:v>
                </c:pt>
                <c:pt idx="2067" formatCode="m/d/yyyy">
                  <c:v>33676</c:v>
                </c:pt>
                <c:pt idx="2068" formatCode="m/d/yyyy">
                  <c:v>33679</c:v>
                </c:pt>
                <c:pt idx="2069" formatCode="m/d/yyyy">
                  <c:v>33680</c:v>
                </c:pt>
                <c:pt idx="2070" formatCode="m/d/yyyy">
                  <c:v>33681</c:v>
                </c:pt>
                <c:pt idx="2071" formatCode="m/d/yyyy">
                  <c:v>33682</c:v>
                </c:pt>
                <c:pt idx="2072" formatCode="m/d/yyyy">
                  <c:v>33683</c:v>
                </c:pt>
                <c:pt idx="2073" formatCode="m/d/yyyy">
                  <c:v>33686</c:v>
                </c:pt>
                <c:pt idx="2074" formatCode="m/d/yyyy">
                  <c:v>33687</c:v>
                </c:pt>
                <c:pt idx="2075" formatCode="m/d/yyyy">
                  <c:v>33688</c:v>
                </c:pt>
                <c:pt idx="2076" formatCode="m/d/yyyy">
                  <c:v>33689</c:v>
                </c:pt>
                <c:pt idx="2077" formatCode="m/d/yyyy">
                  <c:v>33690</c:v>
                </c:pt>
                <c:pt idx="2078" formatCode="m/d/yyyy">
                  <c:v>33693</c:v>
                </c:pt>
                <c:pt idx="2079" formatCode="m/d/yyyy">
                  <c:v>33694</c:v>
                </c:pt>
                <c:pt idx="2080" formatCode="m/d/yyyy">
                  <c:v>33695</c:v>
                </c:pt>
                <c:pt idx="2081" formatCode="m/d/yyyy">
                  <c:v>33696</c:v>
                </c:pt>
                <c:pt idx="2082" formatCode="m/d/yyyy">
                  <c:v>33697</c:v>
                </c:pt>
                <c:pt idx="2083" formatCode="m/d/yyyy">
                  <c:v>33700</c:v>
                </c:pt>
                <c:pt idx="2084" formatCode="m/d/yyyy">
                  <c:v>33701</c:v>
                </c:pt>
                <c:pt idx="2085" formatCode="m/d/yyyy">
                  <c:v>33702</c:v>
                </c:pt>
                <c:pt idx="2086" formatCode="m/d/yyyy">
                  <c:v>33703</c:v>
                </c:pt>
                <c:pt idx="2087" formatCode="m/d/yyyy">
                  <c:v>33704</c:v>
                </c:pt>
                <c:pt idx="2088" formatCode="m/d/yyyy">
                  <c:v>33707</c:v>
                </c:pt>
                <c:pt idx="2089" formatCode="m/d/yyyy">
                  <c:v>33708</c:v>
                </c:pt>
                <c:pt idx="2090" formatCode="m/d/yyyy">
                  <c:v>33709</c:v>
                </c:pt>
                <c:pt idx="2091" formatCode="m/d/yyyy">
                  <c:v>33710</c:v>
                </c:pt>
                <c:pt idx="2092" formatCode="m/d/yyyy">
                  <c:v>33714</c:v>
                </c:pt>
                <c:pt idx="2093" formatCode="m/d/yyyy">
                  <c:v>33715</c:v>
                </c:pt>
                <c:pt idx="2094" formatCode="m/d/yyyy">
                  <c:v>33716</c:v>
                </c:pt>
                <c:pt idx="2095" formatCode="m/d/yyyy">
                  <c:v>33717</c:v>
                </c:pt>
                <c:pt idx="2096" formatCode="m/d/yyyy">
                  <c:v>33718</c:v>
                </c:pt>
                <c:pt idx="2097" formatCode="m/d/yyyy">
                  <c:v>33721</c:v>
                </c:pt>
                <c:pt idx="2098" formatCode="m/d/yyyy">
                  <c:v>33722</c:v>
                </c:pt>
                <c:pt idx="2099" formatCode="m/d/yyyy">
                  <c:v>33723</c:v>
                </c:pt>
                <c:pt idx="2100" formatCode="m/d/yyyy">
                  <c:v>33724</c:v>
                </c:pt>
                <c:pt idx="2101" formatCode="m/d/yyyy">
                  <c:v>33725</c:v>
                </c:pt>
                <c:pt idx="2102" formatCode="m/d/yyyy">
                  <c:v>33728</c:v>
                </c:pt>
                <c:pt idx="2103" formatCode="m/d/yyyy">
                  <c:v>33729</c:v>
                </c:pt>
                <c:pt idx="2104" formatCode="m/d/yyyy">
                  <c:v>33730</c:v>
                </c:pt>
                <c:pt idx="2105" formatCode="m/d/yyyy">
                  <c:v>33731</c:v>
                </c:pt>
                <c:pt idx="2106" formatCode="m/d/yyyy">
                  <c:v>33732</c:v>
                </c:pt>
                <c:pt idx="2107" formatCode="m/d/yyyy">
                  <c:v>33735</c:v>
                </c:pt>
                <c:pt idx="2108" formatCode="m/d/yyyy">
                  <c:v>33736</c:v>
                </c:pt>
                <c:pt idx="2109" formatCode="m/d/yyyy">
                  <c:v>33737</c:v>
                </c:pt>
                <c:pt idx="2110" formatCode="m/d/yyyy">
                  <c:v>33738</c:v>
                </c:pt>
                <c:pt idx="2111" formatCode="m/d/yyyy">
                  <c:v>33739</c:v>
                </c:pt>
                <c:pt idx="2112" formatCode="m/d/yyyy">
                  <c:v>33742</c:v>
                </c:pt>
                <c:pt idx="2113" formatCode="m/d/yyyy">
                  <c:v>33743</c:v>
                </c:pt>
                <c:pt idx="2114" formatCode="m/d/yyyy">
                  <c:v>33744</c:v>
                </c:pt>
                <c:pt idx="2115" formatCode="m/d/yyyy">
                  <c:v>33745</c:v>
                </c:pt>
                <c:pt idx="2116" formatCode="m/d/yyyy">
                  <c:v>33746</c:v>
                </c:pt>
                <c:pt idx="2117" formatCode="m/d/yyyy">
                  <c:v>33750</c:v>
                </c:pt>
                <c:pt idx="2118" formatCode="m/d/yyyy">
                  <c:v>33751</c:v>
                </c:pt>
                <c:pt idx="2119" formatCode="m/d/yyyy">
                  <c:v>33752</c:v>
                </c:pt>
                <c:pt idx="2120" formatCode="m/d/yyyy">
                  <c:v>33753</c:v>
                </c:pt>
                <c:pt idx="2121" formatCode="m/d/yyyy">
                  <c:v>33756</c:v>
                </c:pt>
                <c:pt idx="2122" formatCode="m/d/yyyy">
                  <c:v>33757</c:v>
                </c:pt>
                <c:pt idx="2123" formatCode="m/d/yyyy">
                  <c:v>33758</c:v>
                </c:pt>
                <c:pt idx="2124" formatCode="m/d/yyyy">
                  <c:v>33759</c:v>
                </c:pt>
                <c:pt idx="2125" formatCode="m/d/yyyy">
                  <c:v>33760</c:v>
                </c:pt>
                <c:pt idx="2126" formatCode="m/d/yyyy">
                  <c:v>33763</c:v>
                </c:pt>
                <c:pt idx="2127" formatCode="m/d/yyyy">
                  <c:v>33764</c:v>
                </c:pt>
                <c:pt idx="2128" formatCode="m/d/yyyy">
                  <c:v>33765</c:v>
                </c:pt>
                <c:pt idx="2129" formatCode="m/d/yyyy">
                  <c:v>33766</c:v>
                </c:pt>
                <c:pt idx="2130" formatCode="m/d/yyyy">
                  <c:v>33767</c:v>
                </c:pt>
                <c:pt idx="2131" formatCode="m/d/yyyy">
                  <c:v>33770</c:v>
                </c:pt>
                <c:pt idx="2132" formatCode="m/d/yyyy">
                  <c:v>33771</c:v>
                </c:pt>
                <c:pt idx="2133" formatCode="m/d/yyyy">
                  <c:v>33772</c:v>
                </c:pt>
                <c:pt idx="2134" formatCode="m/d/yyyy">
                  <c:v>33773</c:v>
                </c:pt>
                <c:pt idx="2135" formatCode="m/d/yyyy">
                  <c:v>33774</c:v>
                </c:pt>
                <c:pt idx="2136" formatCode="m/d/yyyy">
                  <c:v>33777</c:v>
                </c:pt>
                <c:pt idx="2137" formatCode="m/d/yyyy">
                  <c:v>33778</c:v>
                </c:pt>
                <c:pt idx="2138" formatCode="m/d/yyyy">
                  <c:v>33779</c:v>
                </c:pt>
                <c:pt idx="2139" formatCode="m/d/yyyy">
                  <c:v>33780</c:v>
                </c:pt>
                <c:pt idx="2140" formatCode="m/d/yyyy">
                  <c:v>33781</c:v>
                </c:pt>
                <c:pt idx="2141" formatCode="m/d/yyyy">
                  <c:v>33784</c:v>
                </c:pt>
                <c:pt idx="2142" formatCode="m/d/yyyy">
                  <c:v>33785</c:v>
                </c:pt>
                <c:pt idx="2143" formatCode="m/d/yyyy">
                  <c:v>33786</c:v>
                </c:pt>
                <c:pt idx="2144" formatCode="m/d/yyyy">
                  <c:v>33787</c:v>
                </c:pt>
                <c:pt idx="2145" formatCode="m/d/yyyy">
                  <c:v>33788</c:v>
                </c:pt>
                <c:pt idx="2146" formatCode="m/d/yyyy">
                  <c:v>33791</c:v>
                </c:pt>
                <c:pt idx="2147" formatCode="m/d/yyyy">
                  <c:v>33792</c:v>
                </c:pt>
                <c:pt idx="2148" formatCode="m/d/yyyy">
                  <c:v>33793</c:v>
                </c:pt>
                <c:pt idx="2149" formatCode="m/d/yyyy">
                  <c:v>33794</c:v>
                </c:pt>
                <c:pt idx="2150" formatCode="m/d/yyyy">
                  <c:v>33795</c:v>
                </c:pt>
                <c:pt idx="2151" formatCode="m/d/yyyy">
                  <c:v>33798</c:v>
                </c:pt>
                <c:pt idx="2152" formatCode="m/d/yyyy">
                  <c:v>33799</c:v>
                </c:pt>
                <c:pt idx="2153" formatCode="m/d/yyyy">
                  <c:v>33800</c:v>
                </c:pt>
                <c:pt idx="2154" formatCode="m/d/yyyy">
                  <c:v>33801</c:v>
                </c:pt>
                <c:pt idx="2155" formatCode="m/d/yyyy">
                  <c:v>33802</c:v>
                </c:pt>
                <c:pt idx="2156" formatCode="m/d/yyyy">
                  <c:v>33805</c:v>
                </c:pt>
                <c:pt idx="2157" formatCode="m/d/yyyy">
                  <c:v>33806</c:v>
                </c:pt>
                <c:pt idx="2158" formatCode="m/d/yyyy">
                  <c:v>33807</c:v>
                </c:pt>
                <c:pt idx="2159" formatCode="m/d/yyyy">
                  <c:v>33808</c:v>
                </c:pt>
                <c:pt idx="2160" formatCode="m/d/yyyy">
                  <c:v>33809</c:v>
                </c:pt>
                <c:pt idx="2161" formatCode="m/d/yyyy">
                  <c:v>33812</c:v>
                </c:pt>
                <c:pt idx="2162" formatCode="m/d/yyyy">
                  <c:v>33813</c:v>
                </c:pt>
                <c:pt idx="2163" formatCode="m/d/yyyy">
                  <c:v>33814</c:v>
                </c:pt>
                <c:pt idx="2164" formatCode="m/d/yyyy">
                  <c:v>33815</c:v>
                </c:pt>
                <c:pt idx="2165" formatCode="m/d/yyyy">
                  <c:v>33816</c:v>
                </c:pt>
                <c:pt idx="2166" formatCode="m/d/yyyy">
                  <c:v>33819</c:v>
                </c:pt>
                <c:pt idx="2167" formatCode="m/d/yyyy">
                  <c:v>33820</c:v>
                </c:pt>
                <c:pt idx="2168" formatCode="m/d/yyyy">
                  <c:v>33821</c:v>
                </c:pt>
                <c:pt idx="2169" formatCode="m/d/yyyy">
                  <c:v>33822</c:v>
                </c:pt>
                <c:pt idx="2170" formatCode="m/d/yyyy">
                  <c:v>33823</c:v>
                </c:pt>
                <c:pt idx="2171" formatCode="m/d/yyyy">
                  <c:v>33826</c:v>
                </c:pt>
                <c:pt idx="2172" formatCode="m/d/yyyy">
                  <c:v>33827</c:v>
                </c:pt>
                <c:pt idx="2173" formatCode="m/d/yyyy">
                  <c:v>33828</c:v>
                </c:pt>
                <c:pt idx="2174" formatCode="m/d/yyyy">
                  <c:v>33829</c:v>
                </c:pt>
                <c:pt idx="2175" formatCode="m/d/yyyy">
                  <c:v>33830</c:v>
                </c:pt>
                <c:pt idx="2176" formatCode="m/d/yyyy">
                  <c:v>33833</c:v>
                </c:pt>
                <c:pt idx="2177" formatCode="m/d/yyyy">
                  <c:v>33834</c:v>
                </c:pt>
                <c:pt idx="2178" formatCode="m/d/yyyy">
                  <c:v>33835</c:v>
                </c:pt>
                <c:pt idx="2179" formatCode="m/d/yyyy">
                  <c:v>33836</c:v>
                </c:pt>
                <c:pt idx="2180" formatCode="m/d/yyyy">
                  <c:v>33837</c:v>
                </c:pt>
                <c:pt idx="2181" formatCode="m/d/yyyy">
                  <c:v>33840</c:v>
                </c:pt>
                <c:pt idx="2182" formatCode="m/d/yyyy">
                  <c:v>33841</c:v>
                </c:pt>
                <c:pt idx="2183" formatCode="m/d/yyyy">
                  <c:v>33842</c:v>
                </c:pt>
                <c:pt idx="2184" formatCode="m/d/yyyy">
                  <c:v>33843</c:v>
                </c:pt>
                <c:pt idx="2185" formatCode="m/d/yyyy">
                  <c:v>33844</c:v>
                </c:pt>
                <c:pt idx="2186" formatCode="m/d/yyyy">
                  <c:v>33847</c:v>
                </c:pt>
                <c:pt idx="2187" formatCode="m/d/yyyy">
                  <c:v>33848</c:v>
                </c:pt>
                <c:pt idx="2188" formatCode="m/d/yyyy">
                  <c:v>33849</c:v>
                </c:pt>
                <c:pt idx="2189" formatCode="m/d/yyyy">
                  <c:v>33850</c:v>
                </c:pt>
                <c:pt idx="2190" formatCode="m/d/yyyy">
                  <c:v>33851</c:v>
                </c:pt>
                <c:pt idx="2191" formatCode="m/d/yyyy">
                  <c:v>33854</c:v>
                </c:pt>
                <c:pt idx="2192" formatCode="m/d/yyyy">
                  <c:v>33855</c:v>
                </c:pt>
                <c:pt idx="2193" formatCode="m/d/yyyy">
                  <c:v>33856</c:v>
                </c:pt>
                <c:pt idx="2194" formatCode="m/d/yyyy">
                  <c:v>33857</c:v>
                </c:pt>
                <c:pt idx="2195" formatCode="m/d/yyyy">
                  <c:v>33858</c:v>
                </c:pt>
                <c:pt idx="2196" formatCode="m/d/yyyy">
                  <c:v>33861</c:v>
                </c:pt>
                <c:pt idx="2197" formatCode="m/d/yyyy">
                  <c:v>33862</c:v>
                </c:pt>
                <c:pt idx="2198" formatCode="m/d/yyyy">
                  <c:v>33863</c:v>
                </c:pt>
                <c:pt idx="2199" formatCode="m/d/yyyy">
                  <c:v>33864</c:v>
                </c:pt>
                <c:pt idx="2200" formatCode="m/d/yyyy">
                  <c:v>33865</c:v>
                </c:pt>
                <c:pt idx="2201" formatCode="m/d/yyyy">
                  <c:v>33868</c:v>
                </c:pt>
                <c:pt idx="2202" formatCode="m/d/yyyy">
                  <c:v>33869</c:v>
                </c:pt>
                <c:pt idx="2203" formatCode="m/d/yyyy">
                  <c:v>33870</c:v>
                </c:pt>
                <c:pt idx="2204" formatCode="m/d/yyyy">
                  <c:v>33871</c:v>
                </c:pt>
                <c:pt idx="2205" formatCode="m/d/yyyy">
                  <c:v>33872</c:v>
                </c:pt>
                <c:pt idx="2206" formatCode="m/d/yyyy">
                  <c:v>33875</c:v>
                </c:pt>
                <c:pt idx="2207" formatCode="m/d/yyyy">
                  <c:v>33876</c:v>
                </c:pt>
                <c:pt idx="2208" formatCode="m/d/yyyy">
                  <c:v>33877</c:v>
                </c:pt>
                <c:pt idx="2209" formatCode="m/d/yyyy">
                  <c:v>33878</c:v>
                </c:pt>
                <c:pt idx="2210" formatCode="m/d/yyyy">
                  <c:v>33879</c:v>
                </c:pt>
                <c:pt idx="2211" formatCode="m/d/yyyy">
                  <c:v>33882</c:v>
                </c:pt>
                <c:pt idx="2212" formatCode="m/d/yyyy">
                  <c:v>33883</c:v>
                </c:pt>
                <c:pt idx="2213" formatCode="m/d/yyyy">
                  <c:v>33884</c:v>
                </c:pt>
                <c:pt idx="2214" formatCode="m/d/yyyy">
                  <c:v>33885</c:v>
                </c:pt>
                <c:pt idx="2215" formatCode="m/d/yyyy">
                  <c:v>33886</c:v>
                </c:pt>
                <c:pt idx="2216" formatCode="m/d/yyyy">
                  <c:v>33889</c:v>
                </c:pt>
                <c:pt idx="2217" formatCode="m/d/yyyy">
                  <c:v>33890</c:v>
                </c:pt>
                <c:pt idx="2218" formatCode="m/d/yyyy">
                  <c:v>33891</c:v>
                </c:pt>
                <c:pt idx="2219" formatCode="m/d/yyyy">
                  <c:v>33892</c:v>
                </c:pt>
                <c:pt idx="2220" formatCode="m/d/yyyy">
                  <c:v>33893</c:v>
                </c:pt>
                <c:pt idx="2221" formatCode="m/d/yyyy">
                  <c:v>33896</c:v>
                </c:pt>
                <c:pt idx="2222" formatCode="m/d/yyyy">
                  <c:v>33897</c:v>
                </c:pt>
                <c:pt idx="2223" formatCode="m/d/yyyy">
                  <c:v>33898</c:v>
                </c:pt>
                <c:pt idx="2224" formatCode="m/d/yyyy">
                  <c:v>33899</c:v>
                </c:pt>
                <c:pt idx="2225" formatCode="m/d/yyyy">
                  <c:v>33900</c:v>
                </c:pt>
                <c:pt idx="2226" formatCode="m/d/yyyy">
                  <c:v>33903</c:v>
                </c:pt>
                <c:pt idx="2227" formatCode="m/d/yyyy">
                  <c:v>33904</c:v>
                </c:pt>
                <c:pt idx="2228" formatCode="m/d/yyyy">
                  <c:v>33905</c:v>
                </c:pt>
                <c:pt idx="2229" formatCode="m/d/yyyy">
                  <c:v>33906</c:v>
                </c:pt>
                <c:pt idx="2230" formatCode="m/d/yyyy">
                  <c:v>33907</c:v>
                </c:pt>
                <c:pt idx="2231" formatCode="m/d/yyyy">
                  <c:v>33910</c:v>
                </c:pt>
                <c:pt idx="2232" formatCode="m/d/yyyy">
                  <c:v>33911</c:v>
                </c:pt>
                <c:pt idx="2233" formatCode="m/d/yyyy">
                  <c:v>33912</c:v>
                </c:pt>
                <c:pt idx="2234" formatCode="m/d/yyyy">
                  <c:v>33913</c:v>
                </c:pt>
                <c:pt idx="2235" formatCode="m/d/yyyy">
                  <c:v>33914</c:v>
                </c:pt>
                <c:pt idx="2236" formatCode="m/d/yyyy">
                  <c:v>33917</c:v>
                </c:pt>
                <c:pt idx="2237" formatCode="m/d/yyyy">
                  <c:v>33918</c:v>
                </c:pt>
                <c:pt idx="2238" formatCode="m/d/yyyy">
                  <c:v>33919</c:v>
                </c:pt>
                <c:pt idx="2239" formatCode="m/d/yyyy">
                  <c:v>33920</c:v>
                </c:pt>
                <c:pt idx="2240" formatCode="m/d/yyyy">
                  <c:v>33921</c:v>
                </c:pt>
                <c:pt idx="2241" formatCode="m/d/yyyy">
                  <c:v>33924</c:v>
                </c:pt>
                <c:pt idx="2242" formatCode="m/d/yyyy">
                  <c:v>33925</c:v>
                </c:pt>
                <c:pt idx="2243" formatCode="m/d/yyyy">
                  <c:v>33926</c:v>
                </c:pt>
                <c:pt idx="2244" formatCode="m/d/yyyy">
                  <c:v>33927</c:v>
                </c:pt>
                <c:pt idx="2245" formatCode="m/d/yyyy">
                  <c:v>33928</c:v>
                </c:pt>
                <c:pt idx="2246" formatCode="m/d/yyyy">
                  <c:v>33931</c:v>
                </c:pt>
                <c:pt idx="2247" formatCode="m/d/yyyy">
                  <c:v>33932</c:v>
                </c:pt>
                <c:pt idx="2248" formatCode="m/d/yyyy">
                  <c:v>33933</c:v>
                </c:pt>
                <c:pt idx="2249" formatCode="m/d/yyyy">
                  <c:v>33934</c:v>
                </c:pt>
                <c:pt idx="2250" formatCode="m/d/yyyy">
                  <c:v>33935</c:v>
                </c:pt>
                <c:pt idx="2251" formatCode="m/d/yyyy">
                  <c:v>33938</c:v>
                </c:pt>
                <c:pt idx="2252" formatCode="m/d/yyyy">
                  <c:v>33939</c:v>
                </c:pt>
                <c:pt idx="2253" formatCode="m/d/yyyy">
                  <c:v>33940</c:v>
                </c:pt>
                <c:pt idx="2254" formatCode="m/d/yyyy">
                  <c:v>33941</c:v>
                </c:pt>
                <c:pt idx="2255" formatCode="m/d/yyyy">
                  <c:v>33942</c:v>
                </c:pt>
                <c:pt idx="2256" formatCode="m/d/yyyy">
                  <c:v>33945</c:v>
                </c:pt>
                <c:pt idx="2257" formatCode="m/d/yyyy">
                  <c:v>33946</c:v>
                </c:pt>
                <c:pt idx="2258" formatCode="m/d/yyyy">
                  <c:v>33947</c:v>
                </c:pt>
                <c:pt idx="2259" formatCode="m/d/yyyy">
                  <c:v>33948</c:v>
                </c:pt>
                <c:pt idx="2260" formatCode="m/d/yyyy">
                  <c:v>33949</c:v>
                </c:pt>
                <c:pt idx="2261" formatCode="m/d/yyyy">
                  <c:v>33952</c:v>
                </c:pt>
                <c:pt idx="2262" formatCode="m/d/yyyy">
                  <c:v>33953</c:v>
                </c:pt>
                <c:pt idx="2263" formatCode="m/d/yyyy">
                  <c:v>33954</c:v>
                </c:pt>
                <c:pt idx="2264" formatCode="m/d/yyyy">
                  <c:v>33955</c:v>
                </c:pt>
                <c:pt idx="2265" formatCode="m/d/yyyy">
                  <c:v>33956</c:v>
                </c:pt>
                <c:pt idx="2266" formatCode="m/d/yyyy">
                  <c:v>33959</c:v>
                </c:pt>
                <c:pt idx="2267" formatCode="m/d/yyyy">
                  <c:v>33960</c:v>
                </c:pt>
                <c:pt idx="2268" formatCode="m/d/yyyy">
                  <c:v>33961</c:v>
                </c:pt>
                <c:pt idx="2269" formatCode="m/d/yyyy">
                  <c:v>33962</c:v>
                </c:pt>
                <c:pt idx="2270" formatCode="m/d/yyyy">
                  <c:v>33966</c:v>
                </c:pt>
                <c:pt idx="2271" formatCode="m/d/yyyy">
                  <c:v>33967</c:v>
                </c:pt>
                <c:pt idx="2272" formatCode="m/d/yyyy">
                  <c:v>33968</c:v>
                </c:pt>
                <c:pt idx="2273" formatCode="m/d/yyyy">
                  <c:v>33969</c:v>
                </c:pt>
                <c:pt idx="2274" formatCode="m/d/yyyy">
                  <c:v>33973</c:v>
                </c:pt>
                <c:pt idx="2275" formatCode="m/d/yyyy">
                  <c:v>33974</c:v>
                </c:pt>
                <c:pt idx="2276" formatCode="m/d/yyyy">
                  <c:v>33975</c:v>
                </c:pt>
                <c:pt idx="2277" formatCode="m/d/yyyy">
                  <c:v>33976</c:v>
                </c:pt>
                <c:pt idx="2278" formatCode="m/d/yyyy">
                  <c:v>33977</c:v>
                </c:pt>
                <c:pt idx="2279" formatCode="m/d/yyyy">
                  <c:v>33980</c:v>
                </c:pt>
                <c:pt idx="2280" formatCode="m/d/yyyy">
                  <c:v>33981</c:v>
                </c:pt>
                <c:pt idx="2281" formatCode="m/d/yyyy">
                  <c:v>33982</c:v>
                </c:pt>
                <c:pt idx="2282" formatCode="m/d/yyyy">
                  <c:v>33983</c:v>
                </c:pt>
                <c:pt idx="2283" formatCode="m/d/yyyy">
                  <c:v>33984</c:v>
                </c:pt>
                <c:pt idx="2284" formatCode="m/d/yyyy">
                  <c:v>33987</c:v>
                </c:pt>
                <c:pt idx="2285" formatCode="m/d/yyyy">
                  <c:v>33988</c:v>
                </c:pt>
                <c:pt idx="2286" formatCode="m/d/yyyy">
                  <c:v>33989</c:v>
                </c:pt>
                <c:pt idx="2287" formatCode="m/d/yyyy">
                  <c:v>33990</c:v>
                </c:pt>
                <c:pt idx="2288" formatCode="m/d/yyyy">
                  <c:v>33991</c:v>
                </c:pt>
                <c:pt idx="2289" formatCode="m/d/yyyy">
                  <c:v>33994</c:v>
                </c:pt>
                <c:pt idx="2290" formatCode="m/d/yyyy">
                  <c:v>33995</c:v>
                </c:pt>
                <c:pt idx="2291" formatCode="m/d/yyyy">
                  <c:v>33996</c:v>
                </c:pt>
                <c:pt idx="2292" formatCode="m/d/yyyy">
                  <c:v>33997</c:v>
                </c:pt>
                <c:pt idx="2293" formatCode="m/d/yyyy">
                  <c:v>33998</c:v>
                </c:pt>
                <c:pt idx="2294" formatCode="m/d/yyyy">
                  <c:v>34001</c:v>
                </c:pt>
                <c:pt idx="2295" formatCode="m/d/yyyy">
                  <c:v>34002</c:v>
                </c:pt>
                <c:pt idx="2296" formatCode="m/d/yyyy">
                  <c:v>34004</c:v>
                </c:pt>
                <c:pt idx="2297" formatCode="m/d/yyyy">
                  <c:v>34005</c:v>
                </c:pt>
                <c:pt idx="2298" formatCode="m/d/yyyy">
                  <c:v>34008</c:v>
                </c:pt>
                <c:pt idx="2299" formatCode="m/d/yyyy">
                  <c:v>34009</c:v>
                </c:pt>
                <c:pt idx="2300" formatCode="m/d/yyyy">
                  <c:v>34010</c:v>
                </c:pt>
                <c:pt idx="2301" formatCode="m/d/yyyy">
                  <c:v>34011</c:v>
                </c:pt>
                <c:pt idx="2302" formatCode="m/d/yyyy">
                  <c:v>34012</c:v>
                </c:pt>
                <c:pt idx="2303" formatCode="m/d/yyyy">
                  <c:v>34015</c:v>
                </c:pt>
                <c:pt idx="2304" formatCode="m/d/yyyy">
                  <c:v>34016</c:v>
                </c:pt>
                <c:pt idx="2305" formatCode="m/d/yyyy">
                  <c:v>34017</c:v>
                </c:pt>
                <c:pt idx="2306" formatCode="m/d/yyyy">
                  <c:v>34018</c:v>
                </c:pt>
                <c:pt idx="2307" formatCode="m/d/yyyy">
                  <c:v>34019</c:v>
                </c:pt>
                <c:pt idx="2308" formatCode="m/d/yyyy">
                  <c:v>34022</c:v>
                </c:pt>
                <c:pt idx="2309" formatCode="m/d/yyyy">
                  <c:v>34023</c:v>
                </c:pt>
                <c:pt idx="2310" formatCode="m/d/yyyy">
                  <c:v>34024</c:v>
                </c:pt>
                <c:pt idx="2311" formatCode="m/d/yyyy">
                  <c:v>34025</c:v>
                </c:pt>
                <c:pt idx="2312" formatCode="m/d/yyyy">
                  <c:v>34026</c:v>
                </c:pt>
                <c:pt idx="2313" formatCode="m/d/yyyy">
                  <c:v>34029</c:v>
                </c:pt>
                <c:pt idx="2314" formatCode="m/d/yyyy">
                  <c:v>34030</c:v>
                </c:pt>
                <c:pt idx="2315" formatCode="m/d/yyyy">
                  <c:v>34031</c:v>
                </c:pt>
                <c:pt idx="2316" formatCode="m/d/yyyy">
                  <c:v>34032</c:v>
                </c:pt>
                <c:pt idx="2317" formatCode="m/d/yyyy">
                  <c:v>34033</c:v>
                </c:pt>
                <c:pt idx="2318" formatCode="m/d/yyyy">
                  <c:v>34036</c:v>
                </c:pt>
                <c:pt idx="2319" formatCode="m/d/yyyy">
                  <c:v>34037</c:v>
                </c:pt>
                <c:pt idx="2320" formatCode="m/d/yyyy">
                  <c:v>34038</c:v>
                </c:pt>
                <c:pt idx="2321" formatCode="m/d/yyyy">
                  <c:v>34039</c:v>
                </c:pt>
                <c:pt idx="2322" formatCode="m/d/yyyy">
                  <c:v>34040</c:v>
                </c:pt>
                <c:pt idx="2323" formatCode="m/d/yyyy">
                  <c:v>34043</c:v>
                </c:pt>
                <c:pt idx="2324" formatCode="m/d/yyyy">
                  <c:v>34044</c:v>
                </c:pt>
                <c:pt idx="2325" formatCode="m/d/yyyy">
                  <c:v>34045</c:v>
                </c:pt>
                <c:pt idx="2326" formatCode="m/d/yyyy">
                  <c:v>34046</c:v>
                </c:pt>
                <c:pt idx="2327" formatCode="m/d/yyyy">
                  <c:v>34047</c:v>
                </c:pt>
                <c:pt idx="2328" formatCode="m/d/yyyy">
                  <c:v>34050</c:v>
                </c:pt>
                <c:pt idx="2329" formatCode="m/d/yyyy">
                  <c:v>34051</c:v>
                </c:pt>
                <c:pt idx="2330" formatCode="m/d/yyyy">
                  <c:v>34052</c:v>
                </c:pt>
                <c:pt idx="2331" formatCode="m/d/yyyy">
                  <c:v>34053</c:v>
                </c:pt>
                <c:pt idx="2332" formatCode="m/d/yyyy">
                  <c:v>34054</c:v>
                </c:pt>
                <c:pt idx="2333" formatCode="m/d/yyyy">
                  <c:v>34057</c:v>
                </c:pt>
                <c:pt idx="2334" formatCode="m/d/yyyy">
                  <c:v>34058</c:v>
                </c:pt>
                <c:pt idx="2335" formatCode="m/d/yyyy">
                  <c:v>34059</c:v>
                </c:pt>
                <c:pt idx="2336" formatCode="m/d/yyyy">
                  <c:v>34060</c:v>
                </c:pt>
                <c:pt idx="2337" formatCode="m/d/yyyy">
                  <c:v>34061</c:v>
                </c:pt>
                <c:pt idx="2338" formatCode="m/d/yyyy">
                  <c:v>34064</c:v>
                </c:pt>
                <c:pt idx="2339" formatCode="m/d/yyyy">
                  <c:v>34065</c:v>
                </c:pt>
                <c:pt idx="2340" formatCode="m/d/yyyy">
                  <c:v>34066</c:v>
                </c:pt>
                <c:pt idx="2341" formatCode="m/d/yyyy">
                  <c:v>34067</c:v>
                </c:pt>
                <c:pt idx="2342" formatCode="m/d/yyyy">
                  <c:v>34071</c:v>
                </c:pt>
                <c:pt idx="2343" formatCode="m/d/yyyy">
                  <c:v>34072</c:v>
                </c:pt>
                <c:pt idx="2344" formatCode="m/d/yyyy">
                  <c:v>34073</c:v>
                </c:pt>
                <c:pt idx="2345" formatCode="m/d/yyyy">
                  <c:v>34074</c:v>
                </c:pt>
                <c:pt idx="2346" formatCode="m/d/yyyy">
                  <c:v>34075</c:v>
                </c:pt>
                <c:pt idx="2347" formatCode="m/d/yyyy">
                  <c:v>34078</c:v>
                </c:pt>
                <c:pt idx="2348" formatCode="m/d/yyyy">
                  <c:v>34079</c:v>
                </c:pt>
                <c:pt idx="2349" formatCode="m/d/yyyy">
                  <c:v>34080</c:v>
                </c:pt>
                <c:pt idx="2350" formatCode="m/d/yyyy">
                  <c:v>34081</c:v>
                </c:pt>
                <c:pt idx="2351" formatCode="m/d/yyyy">
                  <c:v>34082</c:v>
                </c:pt>
                <c:pt idx="2352" formatCode="m/d/yyyy">
                  <c:v>34085</c:v>
                </c:pt>
                <c:pt idx="2353" formatCode="m/d/yyyy">
                  <c:v>34086</c:v>
                </c:pt>
                <c:pt idx="2354" formatCode="m/d/yyyy">
                  <c:v>34087</c:v>
                </c:pt>
                <c:pt idx="2355" formatCode="m/d/yyyy">
                  <c:v>34088</c:v>
                </c:pt>
                <c:pt idx="2356" formatCode="m/d/yyyy">
                  <c:v>34089</c:v>
                </c:pt>
                <c:pt idx="2357" formatCode="m/d/yyyy">
                  <c:v>34092</c:v>
                </c:pt>
                <c:pt idx="2358" formatCode="m/d/yyyy">
                  <c:v>34093</c:v>
                </c:pt>
                <c:pt idx="2359" formatCode="m/d/yyyy">
                  <c:v>34094</c:v>
                </c:pt>
                <c:pt idx="2360" formatCode="m/d/yyyy">
                  <c:v>34095</c:v>
                </c:pt>
                <c:pt idx="2361" formatCode="m/d/yyyy">
                  <c:v>34096</c:v>
                </c:pt>
                <c:pt idx="2362" formatCode="m/d/yyyy">
                  <c:v>34099</c:v>
                </c:pt>
                <c:pt idx="2363" formatCode="m/d/yyyy">
                  <c:v>34100</c:v>
                </c:pt>
                <c:pt idx="2364" formatCode="m/d/yyyy">
                  <c:v>34101</c:v>
                </c:pt>
                <c:pt idx="2365" formatCode="m/d/yyyy">
                  <c:v>34102</c:v>
                </c:pt>
                <c:pt idx="2366" formatCode="m/d/yyyy">
                  <c:v>34103</c:v>
                </c:pt>
                <c:pt idx="2367" formatCode="m/d/yyyy">
                  <c:v>34106</c:v>
                </c:pt>
                <c:pt idx="2368" formatCode="m/d/yyyy">
                  <c:v>34107</c:v>
                </c:pt>
                <c:pt idx="2369" formatCode="m/d/yyyy">
                  <c:v>34108</c:v>
                </c:pt>
                <c:pt idx="2370" formatCode="m/d/yyyy">
                  <c:v>34109</c:v>
                </c:pt>
                <c:pt idx="2371" formatCode="m/d/yyyy">
                  <c:v>34110</c:v>
                </c:pt>
                <c:pt idx="2372" formatCode="m/d/yyyy">
                  <c:v>34113</c:v>
                </c:pt>
                <c:pt idx="2373" formatCode="m/d/yyyy">
                  <c:v>34114</c:v>
                </c:pt>
                <c:pt idx="2374" formatCode="m/d/yyyy">
                  <c:v>34115</c:v>
                </c:pt>
                <c:pt idx="2375" formatCode="m/d/yyyy">
                  <c:v>34116</c:v>
                </c:pt>
                <c:pt idx="2376" formatCode="m/d/yyyy">
                  <c:v>34117</c:v>
                </c:pt>
                <c:pt idx="2377" formatCode="m/d/yyyy">
                  <c:v>34121</c:v>
                </c:pt>
                <c:pt idx="2378" formatCode="m/d/yyyy">
                  <c:v>34122</c:v>
                </c:pt>
                <c:pt idx="2379" formatCode="m/d/yyyy">
                  <c:v>34123</c:v>
                </c:pt>
                <c:pt idx="2380" formatCode="m/d/yyyy">
                  <c:v>34124</c:v>
                </c:pt>
                <c:pt idx="2381" formatCode="m/d/yyyy">
                  <c:v>34127</c:v>
                </c:pt>
                <c:pt idx="2382" formatCode="m/d/yyyy">
                  <c:v>34128</c:v>
                </c:pt>
                <c:pt idx="2383" formatCode="m/d/yyyy">
                  <c:v>34129</c:v>
                </c:pt>
                <c:pt idx="2384" formatCode="m/d/yyyy">
                  <c:v>34130</c:v>
                </c:pt>
                <c:pt idx="2385" formatCode="m/d/yyyy">
                  <c:v>34131</c:v>
                </c:pt>
                <c:pt idx="2386" formatCode="m/d/yyyy">
                  <c:v>34134</c:v>
                </c:pt>
                <c:pt idx="2387" formatCode="m/d/yyyy">
                  <c:v>34135</c:v>
                </c:pt>
                <c:pt idx="2388" formatCode="m/d/yyyy">
                  <c:v>34136</c:v>
                </c:pt>
                <c:pt idx="2389" formatCode="m/d/yyyy">
                  <c:v>34137</c:v>
                </c:pt>
                <c:pt idx="2390" formatCode="m/d/yyyy">
                  <c:v>34138</c:v>
                </c:pt>
                <c:pt idx="2391" formatCode="m/d/yyyy">
                  <c:v>34141</c:v>
                </c:pt>
                <c:pt idx="2392" formatCode="m/d/yyyy">
                  <c:v>34142</c:v>
                </c:pt>
                <c:pt idx="2393" formatCode="m/d/yyyy">
                  <c:v>34143</c:v>
                </c:pt>
                <c:pt idx="2394" formatCode="m/d/yyyy">
                  <c:v>34144</c:v>
                </c:pt>
                <c:pt idx="2395" formatCode="m/d/yyyy">
                  <c:v>34145</c:v>
                </c:pt>
                <c:pt idx="2396" formatCode="m/d/yyyy">
                  <c:v>34148</c:v>
                </c:pt>
                <c:pt idx="2397" formatCode="m/d/yyyy">
                  <c:v>34149</c:v>
                </c:pt>
                <c:pt idx="2398" formatCode="m/d/yyyy">
                  <c:v>34150</c:v>
                </c:pt>
                <c:pt idx="2399" formatCode="m/d/yyyy">
                  <c:v>34151</c:v>
                </c:pt>
                <c:pt idx="2400" formatCode="m/d/yyyy">
                  <c:v>34152</c:v>
                </c:pt>
                <c:pt idx="2401" formatCode="m/d/yyyy">
                  <c:v>34155</c:v>
                </c:pt>
                <c:pt idx="2402" formatCode="m/d/yyyy">
                  <c:v>34156</c:v>
                </c:pt>
                <c:pt idx="2403" formatCode="m/d/yyyy">
                  <c:v>34157</c:v>
                </c:pt>
                <c:pt idx="2404" formatCode="m/d/yyyy">
                  <c:v>34158</c:v>
                </c:pt>
                <c:pt idx="2405" formatCode="m/d/yyyy">
                  <c:v>34159</c:v>
                </c:pt>
                <c:pt idx="2406" formatCode="m/d/yyyy">
                  <c:v>34162</c:v>
                </c:pt>
                <c:pt idx="2407" formatCode="m/d/yyyy">
                  <c:v>34163</c:v>
                </c:pt>
                <c:pt idx="2408" formatCode="m/d/yyyy">
                  <c:v>34164</c:v>
                </c:pt>
                <c:pt idx="2409" formatCode="m/d/yyyy">
                  <c:v>34165</c:v>
                </c:pt>
                <c:pt idx="2410" formatCode="m/d/yyyy">
                  <c:v>34166</c:v>
                </c:pt>
                <c:pt idx="2411" formatCode="m/d/yyyy">
                  <c:v>34169</c:v>
                </c:pt>
                <c:pt idx="2412" formatCode="m/d/yyyy">
                  <c:v>34170</c:v>
                </c:pt>
                <c:pt idx="2413" formatCode="m/d/yyyy">
                  <c:v>34171</c:v>
                </c:pt>
                <c:pt idx="2414" formatCode="m/d/yyyy">
                  <c:v>34172</c:v>
                </c:pt>
                <c:pt idx="2415" formatCode="m/d/yyyy">
                  <c:v>34173</c:v>
                </c:pt>
                <c:pt idx="2416" formatCode="m/d/yyyy">
                  <c:v>34176</c:v>
                </c:pt>
                <c:pt idx="2417" formatCode="m/d/yyyy">
                  <c:v>34177</c:v>
                </c:pt>
                <c:pt idx="2418" formatCode="m/d/yyyy">
                  <c:v>34178</c:v>
                </c:pt>
                <c:pt idx="2419" formatCode="m/d/yyyy">
                  <c:v>34179</c:v>
                </c:pt>
                <c:pt idx="2420" formatCode="m/d/yyyy">
                  <c:v>34180</c:v>
                </c:pt>
                <c:pt idx="2421" formatCode="m/d/yyyy">
                  <c:v>34183</c:v>
                </c:pt>
                <c:pt idx="2422" formatCode="m/d/yyyy">
                  <c:v>34184</c:v>
                </c:pt>
                <c:pt idx="2423" formatCode="m/d/yyyy">
                  <c:v>34185</c:v>
                </c:pt>
                <c:pt idx="2424" formatCode="m/d/yyyy">
                  <c:v>34186</c:v>
                </c:pt>
                <c:pt idx="2425" formatCode="m/d/yyyy">
                  <c:v>34187</c:v>
                </c:pt>
                <c:pt idx="2426" formatCode="m/d/yyyy">
                  <c:v>34190</c:v>
                </c:pt>
                <c:pt idx="2427" formatCode="m/d/yyyy">
                  <c:v>34191</c:v>
                </c:pt>
                <c:pt idx="2428" formatCode="m/d/yyyy">
                  <c:v>34192</c:v>
                </c:pt>
                <c:pt idx="2429" formatCode="m/d/yyyy">
                  <c:v>34193</c:v>
                </c:pt>
                <c:pt idx="2430" formatCode="m/d/yyyy">
                  <c:v>34194</c:v>
                </c:pt>
                <c:pt idx="2431" formatCode="m/d/yyyy">
                  <c:v>34197</c:v>
                </c:pt>
                <c:pt idx="2432" formatCode="m/d/yyyy">
                  <c:v>34198</c:v>
                </c:pt>
                <c:pt idx="2433" formatCode="m/d/yyyy">
                  <c:v>34199</c:v>
                </c:pt>
                <c:pt idx="2434" formatCode="m/d/yyyy">
                  <c:v>34200</c:v>
                </c:pt>
                <c:pt idx="2435" formatCode="m/d/yyyy">
                  <c:v>34201</c:v>
                </c:pt>
                <c:pt idx="2436" formatCode="m/d/yyyy">
                  <c:v>34204</c:v>
                </c:pt>
                <c:pt idx="2437" formatCode="m/d/yyyy">
                  <c:v>34205</c:v>
                </c:pt>
                <c:pt idx="2438" formatCode="m/d/yyyy">
                  <c:v>34206</c:v>
                </c:pt>
                <c:pt idx="2439" formatCode="m/d/yyyy">
                  <c:v>34207</c:v>
                </c:pt>
                <c:pt idx="2440" formatCode="m/d/yyyy">
                  <c:v>34208</c:v>
                </c:pt>
                <c:pt idx="2441" formatCode="m/d/yyyy">
                  <c:v>34211</c:v>
                </c:pt>
                <c:pt idx="2442" formatCode="m/d/yyyy">
                  <c:v>34212</c:v>
                </c:pt>
                <c:pt idx="2443" formatCode="m/d/yyyy">
                  <c:v>34213</c:v>
                </c:pt>
                <c:pt idx="2444" formatCode="m/d/yyyy">
                  <c:v>34214</c:v>
                </c:pt>
                <c:pt idx="2445" formatCode="m/d/yyyy">
                  <c:v>34215</c:v>
                </c:pt>
                <c:pt idx="2446" formatCode="m/d/yyyy">
                  <c:v>34218</c:v>
                </c:pt>
                <c:pt idx="2447" formatCode="m/d/yyyy">
                  <c:v>34219</c:v>
                </c:pt>
                <c:pt idx="2448" formatCode="m/d/yyyy">
                  <c:v>34220</c:v>
                </c:pt>
                <c:pt idx="2449" formatCode="m/d/yyyy">
                  <c:v>34221</c:v>
                </c:pt>
                <c:pt idx="2450" formatCode="m/d/yyyy">
                  <c:v>34222</c:v>
                </c:pt>
                <c:pt idx="2451" formatCode="m/d/yyyy">
                  <c:v>34225</c:v>
                </c:pt>
                <c:pt idx="2452" formatCode="m/d/yyyy">
                  <c:v>34226</c:v>
                </c:pt>
                <c:pt idx="2453" formatCode="m/d/yyyy">
                  <c:v>34227</c:v>
                </c:pt>
                <c:pt idx="2454" formatCode="m/d/yyyy">
                  <c:v>34228</c:v>
                </c:pt>
                <c:pt idx="2455" formatCode="m/d/yyyy">
                  <c:v>34229</c:v>
                </c:pt>
                <c:pt idx="2456" formatCode="m/d/yyyy">
                  <c:v>34232</c:v>
                </c:pt>
                <c:pt idx="2457" formatCode="m/d/yyyy">
                  <c:v>34233</c:v>
                </c:pt>
                <c:pt idx="2458" formatCode="m/d/yyyy">
                  <c:v>34234</c:v>
                </c:pt>
                <c:pt idx="2459" formatCode="m/d/yyyy">
                  <c:v>34235</c:v>
                </c:pt>
                <c:pt idx="2460" formatCode="m/d/yyyy">
                  <c:v>34236</c:v>
                </c:pt>
                <c:pt idx="2461" formatCode="m/d/yyyy">
                  <c:v>34239</c:v>
                </c:pt>
                <c:pt idx="2462" formatCode="m/d/yyyy">
                  <c:v>34240</c:v>
                </c:pt>
                <c:pt idx="2463" formatCode="m/d/yyyy">
                  <c:v>34241</c:v>
                </c:pt>
                <c:pt idx="2464" formatCode="m/d/yyyy">
                  <c:v>34242</c:v>
                </c:pt>
                <c:pt idx="2465" formatCode="m/d/yyyy">
                  <c:v>34243</c:v>
                </c:pt>
                <c:pt idx="2466" formatCode="m/d/yyyy">
                  <c:v>34246</c:v>
                </c:pt>
                <c:pt idx="2467" formatCode="m/d/yyyy">
                  <c:v>34247</c:v>
                </c:pt>
                <c:pt idx="2468" formatCode="m/d/yyyy">
                  <c:v>34248</c:v>
                </c:pt>
                <c:pt idx="2469" formatCode="m/d/yyyy">
                  <c:v>34249</c:v>
                </c:pt>
                <c:pt idx="2470" formatCode="m/d/yyyy">
                  <c:v>34250</c:v>
                </c:pt>
                <c:pt idx="2471" formatCode="m/d/yyyy">
                  <c:v>34253</c:v>
                </c:pt>
                <c:pt idx="2472" formatCode="m/d/yyyy">
                  <c:v>34254</c:v>
                </c:pt>
                <c:pt idx="2473" formatCode="m/d/yyyy">
                  <c:v>34255</c:v>
                </c:pt>
                <c:pt idx="2474" formatCode="m/d/yyyy">
                  <c:v>34256</c:v>
                </c:pt>
                <c:pt idx="2475" formatCode="m/d/yyyy">
                  <c:v>34257</c:v>
                </c:pt>
                <c:pt idx="2476" formatCode="m/d/yyyy">
                  <c:v>34260</c:v>
                </c:pt>
                <c:pt idx="2477" formatCode="m/d/yyyy">
                  <c:v>34261</c:v>
                </c:pt>
                <c:pt idx="2478" formatCode="m/d/yyyy">
                  <c:v>34262</c:v>
                </c:pt>
                <c:pt idx="2479" formatCode="m/d/yyyy">
                  <c:v>34263</c:v>
                </c:pt>
                <c:pt idx="2480" formatCode="m/d/yyyy">
                  <c:v>34264</c:v>
                </c:pt>
                <c:pt idx="2481" formatCode="m/d/yyyy">
                  <c:v>34267</c:v>
                </c:pt>
                <c:pt idx="2482" formatCode="m/d/yyyy">
                  <c:v>34268</c:v>
                </c:pt>
                <c:pt idx="2483" formatCode="m/d/yyyy">
                  <c:v>34269</c:v>
                </c:pt>
                <c:pt idx="2484" formatCode="m/d/yyyy">
                  <c:v>34270</c:v>
                </c:pt>
                <c:pt idx="2485" formatCode="m/d/yyyy">
                  <c:v>34271</c:v>
                </c:pt>
                <c:pt idx="2486" formatCode="m/d/yyyy">
                  <c:v>34274</c:v>
                </c:pt>
                <c:pt idx="2487" formatCode="m/d/yyyy">
                  <c:v>34275</c:v>
                </c:pt>
                <c:pt idx="2488" formatCode="m/d/yyyy">
                  <c:v>34276</c:v>
                </c:pt>
                <c:pt idx="2489" formatCode="m/d/yyyy">
                  <c:v>34277</c:v>
                </c:pt>
                <c:pt idx="2490" formatCode="m/d/yyyy">
                  <c:v>34278</c:v>
                </c:pt>
                <c:pt idx="2491" formatCode="m/d/yyyy">
                  <c:v>34281</c:v>
                </c:pt>
                <c:pt idx="2492" formatCode="m/d/yyyy">
                  <c:v>34282</c:v>
                </c:pt>
                <c:pt idx="2493" formatCode="m/d/yyyy">
                  <c:v>34283</c:v>
                </c:pt>
                <c:pt idx="2494" formatCode="m/d/yyyy">
                  <c:v>34284</c:v>
                </c:pt>
                <c:pt idx="2495" formatCode="m/d/yyyy">
                  <c:v>34285</c:v>
                </c:pt>
                <c:pt idx="2496" formatCode="m/d/yyyy">
                  <c:v>34288</c:v>
                </c:pt>
                <c:pt idx="2497" formatCode="m/d/yyyy">
                  <c:v>34289</c:v>
                </c:pt>
                <c:pt idx="2498" formatCode="m/d/yyyy">
                  <c:v>34290</c:v>
                </c:pt>
                <c:pt idx="2499" formatCode="m/d/yyyy">
                  <c:v>34291</c:v>
                </c:pt>
                <c:pt idx="2500" formatCode="m/d/yyyy">
                  <c:v>34292</c:v>
                </c:pt>
                <c:pt idx="2501" formatCode="m/d/yyyy">
                  <c:v>34295</c:v>
                </c:pt>
                <c:pt idx="2502" formatCode="m/d/yyyy">
                  <c:v>34296</c:v>
                </c:pt>
                <c:pt idx="2503" formatCode="m/d/yyyy">
                  <c:v>34297</c:v>
                </c:pt>
                <c:pt idx="2504" formatCode="m/d/yyyy">
                  <c:v>34298</c:v>
                </c:pt>
                <c:pt idx="2505" formatCode="m/d/yyyy">
                  <c:v>34299</c:v>
                </c:pt>
                <c:pt idx="2506" formatCode="m/d/yyyy">
                  <c:v>34302</c:v>
                </c:pt>
                <c:pt idx="2507" formatCode="m/d/yyyy">
                  <c:v>34303</c:v>
                </c:pt>
                <c:pt idx="2508" formatCode="m/d/yyyy">
                  <c:v>34304</c:v>
                </c:pt>
                <c:pt idx="2509" formatCode="m/d/yyyy">
                  <c:v>34305</c:v>
                </c:pt>
                <c:pt idx="2510" formatCode="m/d/yyyy">
                  <c:v>34306</c:v>
                </c:pt>
                <c:pt idx="2511" formatCode="m/d/yyyy">
                  <c:v>34309</c:v>
                </c:pt>
                <c:pt idx="2512" formatCode="m/d/yyyy">
                  <c:v>34310</c:v>
                </c:pt>
                <c:pt idx="2513" formatCode="m/d/yyyy">
                  <c:v>34311</c:v>
                </c:pt>
                <c:pt idx="2514" formatCode="m/d/yyyy">
                  <c:v>34312</c:v>
                </c:pt>
                <c:pt idx="2515" formatCode="m/d/yyyy">
                  <c:v>34313</c:v>
                </c:pt>
                <c:pt idx="2516" formatCode="m/d/yyyy">
                  <c:v>34316</c:v>
                </c:pt>
                <c:pt idx="2517" formatCode="m/d/yyyy">
                  <c:v>34317</c:v>
                </c:pt>
                <c:pt idx="2518" formatCode="m/d/yyyy">
                  <c:v>34318</c:v>
                </c:pt>
                <c:pt idx="2519" formatCode="m/d/yyyy">
                  <c:v>34319</c:v>
                </c:pt>
                <c:pt idx="2520" formatCode="m/d/yyyy">
                  <c:v>34320</c:v>
                </c:pt>
                <c:pt idx="2521" formatCode="m/d/yyyy">
                  <c:v>34323</c:v>
                </c:pt>
                <c:pt idx="2522" formatCode="m/d/yyyy">
                  <c:v>34324</c:v>
                </c:pt>
                <c:pt idx="2523" formatCode="m/d/yyyy">
                  <c:v>34325</c:v>
                </c:pt>
                <c:pt idx="2524" formatCode="m/d/yyyy">
                  <c:v>34326</c:v>
                </c:pt>
                <c:pt idx="2525" formatCode="m/d/yyyy">
                  <c:v>34327</c:v>
                </c:pt>
                <c:pt idx="2526" formatCode="m/d/yyyy">
                  <c:v>34330</c:v>
                </c:pt>
                <c:pt idx="2527" formatCode="m/d/yyyy">
                  <c:v>34331</c:v>
                </c:pt>
                <c:pt idx="2528" formatCode="m/d/yyyy">
                  <c:v>34332</c:v>
                </c:pt>
                <c:pt idx="2529" formatCode="m/d/yyyy">
                  <c:v>34333</c:v>
                </c:pt>
                <c:pt idx="2530" formatCode="m/d/yyyy">
                  <c:v>34334</c:v>
                </c:pt>
                <c:pt idx="2531" formatCode="m/d/yyyy">
                  <c:v>34337</c:v>
                </c:pt>
                <c:pt idx="2532" formatCode="m/d/yyyy">
                  <c:v>34338</c:v>
                </c:pt>
                <c:pt idx="2533" formatCode="m/d/yyyy">
                  <c:v>34339</c:v>
                </c:pt>
                <c:pt idx="2534" formatCode="m/d/yyyy">
                  <c:v>34340</c:v>
                </c:pt>
                <c:pt idx="2535" formatCode="m/d/yyyy">
                  <c:v>34341</c:v>
                </c:pt>
                <c:pt idx="2536" formatCode="m/d/yyyy">
                  <c:v>34344</c:v>
                </c:pt>
                <c:pt idx="2537" formatCode="m/d/yyyy">
                  <c:v>34345</c:v>
                </c:pt>
                <c:pt idx="2538" formatCode="m/d/yyyy">
                  <c:v>34346</c:v>
                </c:pt>
                <c:pt idx="2539" formatCode="m/d/yyyy">
                  <c:v>34347</c:v>
                </c:pt>
                <c:pt idx="2540" formatCode="m/d/yyyy">
                  <c:v>34348</c:v>
                </c:pt>
                <c:pt idx="2541" formatCode="m/d/yyyy">
                  <c:v>34351</c:v>
                </c:pt>
                <c:pt idx="2542" formatCode="m/d/yyyy">
                  <c:v>34352</c:v>
                </c:pt>
                <c:pt idx="2543" formatCode="m/d/yyyy">
                  <c:v>34353</c:v>
                </c:pt>
                <c:pt idx="2544" formatCode="m/d/yyyy">
                  <c:v>34354</c:v>
                </c:pt>
                <c:pt idx="2545" formatCode="m/d/yyyy">
                  <c:v>34355</c:v>
                </c:pt>
                <c:pt idx="2546" formatCode="m/d/yyyy">
                  <c:v>34358</c:v>
                </c:pt>
                <c:pt idx="2547" formatCode="m/d/yyyy">
                  <c:v>34359</c:v>
                </c:pt>
                <c:pt idx="2548" formatCode="m/d/yyyy">
                  <c:v>34360</c:v>
                </c:pt>
                <c:pt idx="2549" formatCode="m/d/yyyy">
                  <c:v>34361</c:v>
                </c:pt>
                <c:pt idx="2550" formatCode="m/d/yyyy">
                  <c:v>34362</c:v>
                </c:pt>
                <c:pt idx="2551" formatCode="m/d/yyyy">
                  <c:v>34365</c:v>
                </c:pt>
                <c:pt idx="2552" formatCode="m/d/yyyy">
                  <c:v>34366</c:v>
                </c:pt>
                <c:pt idx="2553" formatCode="m/d/yyyy">
                  <c:v>34367</c:v>
                </c:pt>
                <c:pt idx="2554" formatCode="m/d/yyyy">
                  <c:v>34368</c:v>
                </c:pt>
                <c:pt idx="2555" formatCode="m/d/yyyy">
                  <c:v>34369</c:v>
                </c:pt>
                <c:pt idx="2556" formatCode="m/d/yyyy">
                  <c:v>34372</c:v>
                </c:pt>
                <c:pt idx="2557" formatCode="m/d/yyyy">
                  <c:v>34373</c:v>
                </c:pt>
                <c:pt idx="2558" formatCode="m/d/yyyy">
                  <c:v>34374</c:v>
                </c:pt>
                <c:pt idx="2559" formatCode="m/d/yyyy">
                  <c:v>34375</c:v>
                </c:pt>
                <c:pt idx="2560" formatCode="m/d/yyyy">
                  <c:v>34376</c:v>
                </c:pt>
                <c:pt idx="2561" formatCode="m/d/yyyy">
                  <c:v>34379</c:v>
                </c:pt>
                <c:pt idx="2562" formatCode="m/d/yyyy">
                  <c:v>34380</c:v>
                </c:pt>
                <c:pt idx="2563" formatCode="m/d/yyyy">
                  <c:v>34381</c:v>
                </c:pt>
                <c:pt idx="2564" formatCode="m/d/yyyy">
                  <c:v>34382</c:v>
                </c:pt>
                <c:pt idx="2565" formatCode="m/d/yyyy">
                  <c:v>34383</c:v>
                </c:pt>
                <c:pt idx="2566" formatCode="m/d/yyyy">
                  <c:v>34386</c:v>
                </c:pt>
                <c:pt idx="2567" formatCode="m/d/yyyy">
                  <c:v>34387</c:v>
                </c:pt>
                <c:pt idx="2568" formatCode="m/d/yyyy">
                  <c:v>34388</c:v>
                </c:pt>
                <c:pt idx="2569" formatCode="m/d/yyyy">
                  <c:v>34389</c:v>
                </c:pt>
                <c:pt idx="2570" formatCode="m/d/yyyy">
                  <c:v>34390</c:v>
                </c:pt>
                <c:pt idx="2571" formatCode="m/d/yyyy">
                  <c:v>34393</c:v>
                </c:pt>
                <c:pt idx="2572" formatCode="m/d/yyyy">
                  <c:v>34394</c:v>
                </c:pt>
                <c:pt idx="2573" formatCode="m/d/yyyy">
                  <c:v>34395</c:v>
                </c:pt>
                <c:pt idx="2574" formatCode="m/d/yyyy">
                  <c:v>34396</c:v>
                </c:pt>
                <c:pt idx="2575" formatCode="m/d/yyyy">
                  <c:v>34397</c:v>
                </c:pt>
                <c:pt idx="2576" formatCode="m/d/yyyy">
                  <c:v>34400</c:v>
                </c:pt>
                <c:pt idx="2577" formatCode="m/d/yyyy">
                  <c:v>34401</c:v>
                </c:pt>
                <c:pt idx="2578" formatCode="m/d/yyyy">
                  <c:v>34402</c:v>
                </c:pt>
                <c:pt idx="2579" formatCode="m/d/yyyy">
                  <c:v>34403</c:v>
                </c:pt>
                <c:pt idx="2580" formatCode="m/d/yyyy">
                  <c:v>34404</c:v>
                </c:pt>
                <c:pt idx="2581" formatCode="m/d/yyyy">
                  <c:v>34407</c:v>
                </c:pt>
                <c:pt idx="2582" formatCode="m/d/yyyy">
                  <c:v>34408</c:v>
                </c:pt>
                <c:pt idx="2583" formatCode="m/d/yyyy">
                  <c:v>34409</c:v>
                </c:pt>
                <c:pt idx="2584" formatCode="m/d/yyyy">
                  <c:v>34410</c:v>
                </c:pt>
                <c:pt idx="2585" formatCode="m/d/yyyy">
                  <c:v>34411</c:v>
                </c:pt>
                <c:pt idx="2586" formatCode="m/d/yyyy">
                  <c:v>34414</c:v>
                </c:pt>
                <c:pt idx="2587" formatCode="m/d/yyyy">
                  <c:v>34415</c:v>
                </c:pt>
                <c:pt idx="2588" formatCode="m/d/yyyy">
                  <c:v>34416</c:v>
                </c:pt>
                <c:pt idx="2589" formatCode="m/d/yyyy">
                  <c:v>34417</c:v>
                </c:pt>
                <c:pt idx="2590" formatCode="m/d/yyyy">
                  <c:v>34418</c:v>
                </c:pt>
                <c:pt idx="2591" formatCode="m/d/yyyy">
                  <c:v>34421</c:v>
                </c:pt>
                <c:pt idx="2592" formatCode="m/d/yyyy">
                  <c:v>34422</c:v>
                </c:pt>
                <c:pt idx="2593" formatCode="m/d/yyyy">
                  <c:v>34423</c:v>
                </c:pt>
                <c:pt idx="2594" formatCode="m/d/yyyy">
                  <c:v>34424</c:v>
                </c:pt>
                <c:pt idx="2595" formatCode="m/d/yyyy">
                  <c:v>34428</c:v>
                </c:pt>
                <c:pt idx="2596" formatCode="m/d/yyyy">
                  <c:v>34429</c:v>
                </c:pt>
                <c:pt idx="2597" formatCode="m/d/yyyy">
                  <c:v>34430</c:v>
                </c:pt>
                <c:pt idx="2598" formatCode="m/d/yyyy">
                  <c:v>34431</c:v>
                </c:pt>
                <c:pt idx="2599" formatCode="m/d/yyyy">
                  <c:v>34432</c:v>
                </c:pt>
                <c:pt idx="2600" formatCode="m/d/yyyy">
                  <c:v>34435</c:v>
                </c:pt>
                <c:pt idx="2601" formatCode="m/d/yyyy">
                  <c:v>34436</c:v>
                </c:pt>
                <c:pt idx="2602" formatCode="m/d/yyyy">
                  <c:v>34437</c:v>
                </c:pt>
                <c:pt idx="2603" formatCode="m/d/yyyy">
                  <c:v>34438</c:v>
                </c:pt>
                <c:pt idx="2604" formatCode="m/d/yyyy">
                  <c:v>34439</c:v>
                </c:pt>
                <c:pt idx="2605" formatCode="m/d/yyyy">
                  <c:v>34442</c:v>
                </c:pt>
                <c:pt idx="2606" formatCode="m/d/yyyy">
                  <c:v>34443</c:v>
                </c:pt>
                <c:pt idx="2607" formatCode="m/d/yyyy">
                  <c:v>34444</c:v>
                </c:pt>
                <c:pt idx="2608" formatCode="m/d/yyyy">
                  <c:v>34445</c:v>
                </c:pt>
                <c:pt idx="2609" formatCode="m/d/yyyy">
                  <c:v>34446</c:v>
                </c:pt>
                <c:pt idx="2610" formatCode="m/d/yyyy">
                  <c:v>34449</c:v>
                </c:pt>
                <c:pt idx="2611" formatCode="m/d/yyyy">
                  <c:v>34450</c:v>
                </c:pt>
                <c:pt idx="2612" formatCode="m/d/yyyy">
                  <c:v>34451</c:v>
                </c:pt>
                <c:pt idx="2613" formatCode="m/d/yyyy">
                  <c:v>34452</c:v>
                </c:pt>
                <c:pt idx="2614" formatCode="m/d/yyyy">
                  <c:v>34453</c:v>
                </c:pt>
                <c:pt idx="2615" formatCode="m/d/yyyy">
                  <c:v>34456</c:v>
                </c:pt>
                <c:pt idx="2616" formatCode="m/d/yyyy">
                  <c:v>34457</c:v>
                </c:pt>
                <c:pt idx="2617" formatCode="m/d/yyyy">
                  <c:v>34458</c:v>
                </c:pt>
                <c:pt idx="2618" formatCode="m/d/yyyy">
                  <c:v>34459</c:v>
                </c:pt>
                <c:pt idx="2619" formatCode="m/d/yyyy">
                  <c:v>34460</c:v>
                </c:pt>
                <c:pt idx="2620" formatCode="m/d/yyyy">
                  <c:v>34463</c:v>
                </c:pt>
                <c:pt idx="2621" formatCode="m/d/yyyy">
                  <c:v>34464</c:v>
                </c:pt>
                <c:pt idx="2622" formatCode="m/d/yyyy">
                  <c:v>34465</c:v>
                </c:pt>
                <c:pt idx="2623" formatCode="m/d/yyyy">
                  <c:v>34466</c:v>
                </c:pt>
                <c:pt idx="2624" formatCode="m/d/yyyy">
                  <c:v>34467</c:v>
                </c:pt>
                <c:pt idx="2625" formatCode="m/d/yyyy">
                  <c:v>34470</c:v>
                </c:pt>
                <c:pt idx="2626" formatCode="m/d/yyyy">
                  <c:v>34471</c:v>
                </c:pt>
                <c:pt idx="2627" formatCode="m/d/yyyy">
                  <c:v>34472</c:v>
                </c:pt>
                <c:pt idx="2628" formatCode="m/d/yyyy">
                  <c:v>34473</c:v>
                </c:pt>
                <c:pt idx="2629" formatCode="m/d/yyyy">
                  <c:v>34474</c:v>
                </c:pt>
                <c:pt idx="2630" formatCode="m/d/yyyy">
                  <c:v>34477</c:v>
                </c:pt>
                <c:pt idx="2631" formatCode="m/d/yyyy">
                  <c:v>34478</c:v>
                </c:pt>
                <c:pt idx="2632" formatCode="m/d/yyyy">
                  <c:v>34479</c:v>
                </c:pt>
                <c:pt idx="2633" formatCode="m/d/yyyy">
                  <c:v>34480</c:v>
                </c:pt>
                <c:pt idx="2634" formatCode="m/d/yyyy">
                  <c:v>34481</c:v>
                </c:pt>
                <c:pt idx="2635" formatCode="m/d/yyyy">
                  <c:v>34484</c:v>
                </c:pt>
                <c:pt idx="2636" formatCode="m/d/yyyy">
                  <c:v>34485</c:v>
                </c:pt>
                <c:pt idx="2637" formatCode="m/d/yyyy">
                  <c:v>34486</c:v>
                </c:pt>
                <c:pt idx="2638" formatCode="m/d/yyyy">
                  <c:v>34487</c:v>
                </c:pt>
                <c:pt idx="2639" formatCode="m/d/yyyy">
                  <c:v>34488</c:v>
                </c:pt>
                <c:pt idx="2640" formatCode="m/d/yyyy">
                  <c:v>34491</c:v>
                </c:pt>
                <c:pt idx="2641" formatCode="m/d/yyyy">
                  <c:v>34492</c:v>
                </c:pt>
                <c:pt idx="2642" formatCode="m/d/yyyy">
                  <c:v>34493</c:v>
                </c:pt>
                <c:pt idx="2643" formatCode="m/d/yyyy">
                  <c:v>34494</c:v>
                </c:pt>
                <c:pt idx="2644" formatCode="m/d/yyyy">
                  <c:v>34495</c:v>
                </c:pt>
                <c:pt idx="2645" formatCode="m/d/yyyy">
                  <c:v>34498</c:v>
                </c:pt>
                <c:pt idx="2646" formatCode="m/d/yyyy">
                  <c:v>34499</c:v>
                </c:pt>
                <c:pt idx="2647" formatCode="m/d/yyyy">
                  <c:v>34500</c:v>
                </c:pt>
                <c:pt idx="2648" formatCode="m/d/yyyy">
                  <c:v>34501</c:v>
                </c:pt>
                <c:pt idx="2649" formatCode="m/d/yyyy">
                  <c:v>34502</c:v>
                </c:pt>
                <c:pt idx="2650" formatCode="m/d/yyyy">
                  <c:v>34505</c:v>
                </c:pt>
                <c:pt idx="2651" formatCode="m/d/yyyy">
                  <c:v>34506</c:v>
                </c:pt>
                <c:pt idx="2652" formatCode="m/d/yyyy">
                  <c:v>34507</c:v>
                </c:pt>
                <c:pt idx="2653" formatCode="m/d/yyyy">
                  <c:v>34508</c:v>
                </c:pt>
                <c:pt idx="2654" formatCode="m/d/yyyy">
                  <c:v>34509</c:v>
                </c:pt>
                <c:pt idx="2655" formatCode="m/d/yyyy">
                  <c:v>34512</c:v>
                </c:pt>
                <c:pt idx="2656" formatCode="m/d/yyyy">
                  <c:v>34513</c:v>
                </c:pt>
                <c:pt idx="2657" formatCode="m/d/yyyy">
                  <c:v>34514</c:v>
                </c:pt>
                <c:pt idx="2658" formatCode="m/d/yyyy">
                  <c:v>34515</c:v>
                </c:pt>
                <c:pt idx="2659" formatCode="m/d/yyyy">
                  <c:v>34516</c:v>
                </c:pt>
                <c:pt idx="2660" formatCode="m/d/yyyy">
                  <c:v>34519</c:v>
                </c:pt>
                <c:pt idx="2661" formatCode="m/d/yyyy">
                  <c:v>34520</c:v>
                </c:pt>
                <c:pt idx="2662" formatCode="m/d/yyyy">
                  <c:v>34521</c:v>
                </c:pt>
                <c:pt idx="2663" formatCode="m/d/yyyy">
                  <c:v>34522</c:v>
                </c:pt>
                <c:pt idx="2664" formatCode="m/d/yyyy">
                  <c:v>34523</c:v>
                </c:pt>
                <c:pt idx="2665" formatCode="m/d/yyyy">
                  <c:v>34526</c:v>
                </c:pt>
                <c:pt idx="2666" formatCode="m/d/yyyy">
                  <c:v>34527</c:v>
                </c:pt>
                <c:pt idx="2667" formatCode="m/d/yyyy">
                  <c:v>34528</c:v>
                </c:pt>
                <c:pt idx="2668" formatCode="m/d/yyyy">
                  <c:v>34529</c:v>
                </c:pt>
                <c:pt idx="2669" formatCode="m/d/yyyy">
                  <c:v>34530</c:v>
                </c:pt>
                <c:pt idx="2670" formatCode="m/d/yyyy">
                  <c:v>34533</c:v>
                </c:pt>
                <c:pt idx="2671" formatCode="m/d/yyyy">
                  <c:v>34534</c:v>
                </c:pt>
                <c:pt idx="2672" formatCode="m/d/yyyy">
                  <c:v>34535</c:v>
                </c:pt>
                <c:pt idx="2673" formatCode="m/d/yyyy">
                  <c:v>34536</c:v>
                </c:pt>
                <c:pt idx="2674" formatCode="m/d/yyyy">
                  <c:v>34537</c:v>
                </c:pt>
                <c:pt idx="2675" formatCode="m/d/yyyy">
                  <c:v>34540</c:v>
                </c:pt>
                <c:pt idx="2676" formatCode="m/d/yyyy">
                  <c:v>34541</c:v>
                </c:pt>
                <c:pt idx="2677" formatCode="m/d/yyyy">
                  <c:v>34542</c:v>
                </c:pt>
                <c:pt idx="2678" formatCode="m/d/yyyy">
                  <c:v>34543</c:v>
                </c:pt>
                <c:pt idx="2679" formatCode="m/d/yyyy">
                  <c:v>34544</c:v>
                </c:pt>
                <c:pt idx="2680" formatCode="m/d/yyyy">
                  <c:v>34547</c:v>
                </c:pt>
                <c:pt idx="2681" formatCode="m/d/yyyy">
                  <c:v>34548</c:v>
                </c:pt>
                <c:pt idx="2682" formatCode="m/d/yyyy">
                  <c:v>34549</c:v>
                </c:pt>
                <c:pt idx="2683" formatCode="m/d/yyyy">
                  <c:v>34550</c:v>
                </c:pt>
                <c:pt idx="2684" formatCode="m/d/yyyy">
                  <c:v>34551</c:v>
                </c:pt>
                <c:pt idx="2685" formatCode="m/d/yyyy">
                  <c:v>34554</c:v>
                </c:pt>
                <c:pt idx="2686" formatCode="m/d/yyyy">
                  <c:v>34555</c:v>
                </c:pt>
                <c:pt idx="2687" formatCode="m/d/yyyy">
                  <c:v>34556</c:v>
                </c:pt>
                <c:pt idx="2688" formatCode="m/d/yyyy">
                  <c:v>34557</c:v>
                </c:pt>
                <c:pt idx="2689" formatCode="m/d/yyyy">
                  <c:v>34558</c:v>
                </c:pt>
                <c:pt idx="2690" formatCode="m/d/yyyy">
                  <c:v>34561</c:v>
                </c:pt>
                <c:pt idx="2691" formatCode="m/d/yyyy">
                  <c:v>34562</c:v>
                </c:pt>
                <c:pt idx="2692" formatCode="m/d/yyyy">
                  <c:v>34563</c:v>
                </c:pt>
                <c:pt idx="2693" formatCode="m/d/yyyy">
                  <c:v>34564</c:v>
                </c:pt>
                <c:pt idx="2694" formatCode="m/d/yyyy">
                  <c:v>34565</c:v>
                </c:pt>
                <c:pt idx="2695" formatCode="m/d/yyyy">
                  <c:v>34568</c:v>
                </c:pt>
                <c:pt idx="2696" formatCode="m/d/yyyy">
                  <c:v>34569</c:v>
                </c:pt>
                <c:pt idx="2697" formatCode="m/d/yyyy">
                  <c:v>34570</c:v>
                </c:pt>
                <c:pt idx="2698" formatCode="m/d/yyyy">
                  <c:v>34571</c:v>
                </c:pt>
                <c:pt idx="2699" formatCode="m/d/yyyy">
                  <c:v>34572</c:v>
                </c:pt>
                <c:pt idx="2700" formatCode="m/d/yyyy">
                  <c:v>34575</c:v>
                </c:pt>
                <c:pt idx="2701" formatCode="m/d/yyyy">
                  <c:v>34576</c:v>
                </c:pt>
                <c:pt idx="2702" formatCode="m/d/yyyy">
                  <c:v>34577</c:v>
                </c:pt>
                <c:pt idx="2703" formatCode="m/d/yyyy">
                  <c:v>34578</c:v>
                </c:pt>
                <c:pt idx="2704" formatCode="m/d/yyyy">
                  <c:v>34579</c:v>
                </c:pt>
                <c:pt idx="2705" formatCode="m/d/yyyy">
                  <c:v>34582</c:v>
                </c:pt>
                <c:pt idx="2706" formatCode="m/d/yyyy">
                  <c:v>34583</c:v>
                </c:pt>
                <c:pt idx="2707" formatCode="m/d/yyyy">
                  <c:v>34584</c:v>
                </c:pt>
                <c:pt idx="2708" formatCode="m/d/yyyy">
                  <c:v>34585</c:v>
                </c:pt>
                <c:pt idx="2709" formatCode="m/d/yyyy">
                  <c:v>34586</c:v>
                </c:pt>
                <c:pt idx="2710" formatCode="m/d/yyyy">
                  <c:v>34589</c:v>
                </c:pt>
                <c:pt idx="2711" formatCode="m/d/yyyy">
                  <c:v>34590</c:v>
                </c:pt>
                <c:pt idx="2712" formatCode="m/d/yyyy">
                  <c:v>34591</c:v>
                </c:pt>
                <c:pt idx="2713" formatCode="m/d/yyyy">
                  <c:v>34592</c:v>
                </c:pt>
                <c:pt idx="2714" formatCode="m/d/yyyy">
                  <c:v>34593</c:v>
                </c:pt>
                <c:pt idx="2715" formatCode="m/d/yyyy">
                  <c:v>34596</c:v>
                </c:pt>
                <c:pt idx="2716" formatCode="m/d/yyyy">
                  <c:v>34597</c:v>
                </c:pt>
                <c:pt idx="2717" formatCode="m/d/yyyy">
                  <c:v>34598</c:v>
                </c:pt>
                <c:pt idx="2718" formatCode="m/d/yyyy">
                  <c:v>34599</c:v>
                </c:pt>
                <c:pt idx="2719" formatCode="m/d/yyyy">
                  <c:v>34600</c:v>
                </c:pt>
                <c:pt idx="2720" formatCode="m/d/yyyy">
                  <c:v>34603</c:v>
                </c:pt>
                <c:pt idx="2721" formatCode="m/d/yyyy">
                  <c:v>34604</c:v>
                </c:pt>
                <c:pt idx="2722" formatCode="m/d/yyyy">
                  <c:v>34605</c:v>
                </c:pt>
                <c:pt idx="2723" formatCode="m/d/yyyy">
                  <c:v>34606</c:v>
                </c:pt>
                <c:pt idx="2724" formatCode="m/d/yyyy">
                  <c:v>34607</c:v>
                </c:pt>
                <c:pt idx="2725" formatCode="m/d/yyyy">
                  <c:v>34610</c:v>
                </c:pt>
                <c:pt idx="2726" formatCode="m/d/yyyy">
                  <c:v>34611</c:v>
                </c:pt>
                <c:pt idx="2727" formatCode="m/d/yyyy">
                  <c:v>34612</c:v>
                </c:pt>
                <c:pt idx="2728" formatCode="m/d/yyyy">
                  <c:v>34613</c:v>
                </c:pt>
                <c:pt idx="2729" formatCode="m/d/yyyy">
                  <c:v>34614</c:v>
                </c:pt>
                <c:pt idx="2730" formatCode="m/d/yyyy">
                  <c:v>34617</c:v>
                </c:pt>
                <c:pt idx="2731" formatCode="m/d/yyyy">
                  <c:v>34618</c:v>
                </c:pt>
                <c:pt idx="2732" formatCode="m/d/yyyy">
                  <c:v>34619</c:v>
                </c:pt>
                <c:pt idx="2733" formatCode="m/d/yyyy">
                  <c:v>34620</c:v>
                </c:pt>
                <c:pt idx="2734" formatCode="m/d/yyyy">
                  <c:v>34621</c:v>
                </c:pt>
                <c:pt idx="2735" formatCode="m/d/yyyy">
                  <c:v>34624</c:v>
                </c:pt>
                <c:pt idx="2736" formatCode="m/d/yyyy">
                  <c:v>34625</c:v>
                </c:pt>
                <c:pt idx="2737" formatCode="m/d/yyyy">
                  <c:v>34626</c:v>
                </c:pt>
                <c:pt idx="2738" formatCode="m/d/yyyy">
                  <c:v>34627</c:v>
                </c:pt>
                <c:pt idx="2739" formatCode="m/d/yyyy">
                  <c:v>34628</c:v>
                </c:pt>
                <c:pt idx="2740" formatCode="m/d/yyyy">
                  <c:v>34631</c:v>
                </c:pt>
                <c:pt idx="2741" formatCode="m/d/yyyy">
                  <c:v>34632</c:v>
                </c:pt>
                <c:pt idx="2742" formatCode="m/d/yyyy">
                  <c:v>34633</c:v>
                </c:pt>
                <c:pt idx="2743" formatCode="m/d/yyyy">
                  <c:v>34634</c:v>
                </c:pt>
                <c:pt idx="2744" formatCode="m/d/yyyy">
                  <c:v>34635</c:v>
                </c:pt>
                <c:pt idx="2745" formatCode="m/d/yyyy">
                  <c:v>34638</c:v>
                </c:pt>
                <c:pt idx="2746" formatCode="m/d/yyyy">
                  <c:v>34639</c:v>
                </c:pt>
                <c:pt idx="2747" formatCode="m/d/yyyy">
                  <c:v>34640</c:v>
                </c:pt>
                <c:pt idx="2748" formatCode="m/d/yyyy">
                  <c:v>34641</c:v>
                </c:pt>
                <c:pt idx="2749" formatCode="m/d/yyyy">
                  <c:v>34642</c:v>
                </c:pt>
                <c:pt idx="2750" formatCode="m/d/yyyy">
                  <c:v>34645</c:v>
                </c:pt>
                <c:pt idx="2751" formatCode="m/d/yyyy">
                  <c:v>34646</c:v>
                </c:pt>
                <c:pt idx="2752" formatCode="m/d/yyyy">
                  <c:v>34647</c:v>
                </c:pt>
                <c:pt idx="2753" formatCode="m/d/yyyy">
                  <c:v>34648</c:v>
                </c:pt>
                <c:pt idx="2754" formatCode="m/d/yyyy">
                  <c:v>34649</c:v>
                </c:pt>
                <c:pt idx="2755" formatCode="m/d/yyyy">
                  <c:v>34652</c:v>
                </c:pt>
                <c:pt idx="2756" formatCode="m/d/yyyy">
                  <c:v>34653</c:v>
                </c:pt>
                <c:pt idx="2757" formatCode="m/d/yyyy">
                  <c:v>34654</c:v>
                </c:pt>
                <c:pt idx="2758" formatCode="m/d/yyyy">
                  <c:v>34655</c:v>
                </c:pt>
                <c:pt idx="2759" formatCode="m/d/yyyy">
                  <c:v>34656</c:v>
                </c:pt>
                <c:pt idx="2760" formatCode="m/d/yyyy">
                  <c:v>34659</c:v>
                </c:pt>
                <c:pt idx="2761" formatCode="m/d/yyyy">
                  <c:v>34660</c:v>
                </c:pt>
                <c:pt idx="2762" formatCode="m/d/yyyy">
                  <c:v>34661</c:v>
                </c:pt>
                <c:pt idx="2763" formatCode="m/d/yyyy">
                  <c:v>34662</c:v>
                </c:pt>
                <c:pt idx="2764" formatCode="m/d/yyyy">
                  <c:v>34663</c:v>
                </c:pt>
                <c:pt idx="2765" formatCode="m/d/yyyy">
                  <c:v>34666</c:v>
                </c:pt>
                <c:pt idx="2766" formatCode="m/d/yyyy">
                  <c:v>34667</c:v>
                </c:pt>
                <c:pt idx="2767" formatCode="m/d/yyyy">
                  <c:v>34668</c:v>
                </c:pt>
                <c:pt idx="2768" formatCode="m/d/yyyy">
                  <c:v>34669</c:v>
                </c:pt>
                <c:pt idx="2769" formatCode="m/d/yyyy">
                  <c:v>34670</c:v>
                </c:pt>
                <c:pt idx="2770" formatCode="m/d/yyyy">
                  <c:v>34673</c:v>
                </c:pt>
                <c:pt idx="2771" formatCode="m/d/yyyy">
                  <c:v>34674</c:v>
                </c:pt>
                <c:pt idx="2772" formatCode="m/d/yyyy">
                  <c:v>34675</c:v>
                </c:pt>
                <c:pt idx="2773" formatCode="m/d/yyyy">
                  <c:v>34676</c:v>
                </c:pt>
                <c:pt idx="2774" formatCode="m/d/yyyy">
                  <c:v>34677</c:v>
                </c:pt>
                <c:pt idx="2775" formatCode="m/d/yyyy">
                  <c:v>34680</c:v>
                </c:pt>
                <c:pt idx="2776" formatCode="m/d/yyyy">
                  <c:v>34681</c:v>
                </c:pt>
                <c:pt idx="2777" formatCode="m/d/yyyy">
                  <c:v>34682</c:v>
                </c:pt>
                <c:pt idx="2778" formatCode="m/d/yyyy">
                  <c:v>34683</c:v>
                </c:pt>
                <c:pt idx="2779" formatCode="m/d/yyyy">
                  <c:v>34684</c:v>
                </c:pt>
                <c:pt idx="2780" formatCode="m/d/yyyy">
                  <c:v>34687</c:v>
                </c:pt>
                <c:pt idx="2781" formatCode="m/d/yyyy">
                  <c:v>34688</c:v>
                </c:pt>
                <c:pt idx="2782" formatCode="m/d/yyyy">
                  <c:v>34689</c:v>
                </c:pt>
                <c:pt idx="2783" formatCode="m/d/yyyy">
                  <c:v>34690</c:v>
                </c:pt>
                <c:pt idx="2784" formatCode="m/d/yyyy">
                  <c:v>34691</c:v>
                </c:pt>
                <c:pt idx="2785" formatCode="m/d/yyyy">
                  <c:v>34694</c:v>
                </c:pt>
                <c:pt idx="2786" formatCode="m/d/yyyy">
                  <c:v>34695</c:v>
                </c:pt>
                <c:pt idx="2787" formatCode="m/d/yyyy">
                  <c:v>34696</c:v>
                </c:pt>
                <c:pt idx="2788" formatCode="m/d/yyyy">
                  <c:v>34697</c:v>
                </c:pt>
                <c:pt idx="2789" formatCode="m/d/yyyy">
                  <c:v>34698</c:v>
                </c:pt>
                <c:pt idx="2790" formatCode="m/d/yyyy">
                  <c:v>34701</c:v>
                </c:pt>
                <c:pt idx="2791" formatCode="m/d/yyyy">
                  <c:v>34702</c:v>
                </c:pt>
                <c:pt idx="2792" formatCode="m/d/yyyy">
                  <c:v>34703</c:v>
                </c:pt>
                <c:pt idx="2793" formatCode="m/d/yyyy">
                  <c:v>34704</c:v>
                </c:pt>
                <c:pt idx="2794" formatCode="m/d/yyyy">
                  <c:v>34705</c:v>
                </c:pt>
                <c:pt idx="2795" formatCode="m/d/yyyy">
                  <c:v>34708</c:v>
                </c:pt>
                <c:pt idx="2796" formatCode="m/d/yyyy">
                  <c:v>34709</c:v>
                </c:pt>
                <c:pt idx="2797" formatCode="m/d/yyyy">
                  <c:v>34710</c:v>
                </c:pt>
                <c:pt idx="2798" formatCode="m/d/yyyy">
                  <c:v>34711</c:v>
                </c:pt>
                <c:pt idx="2799" formatCode="m/d/yyyy">
                  <c:v>34712</c:v>
                </c:pt>
                <c:pt idx="2800" formatCode="m/d/yyyy">
                  <c:v>34715</c:v>
                </c:pt>
                <c:pt idx="2801" formatCode="m/d/yyyy">
                  <c:v>34716</c:v>
                </c:pt>
                <c:pt idx="2802" formatCode="m/d/yyyy">
                  <c:v>34717</c:v>
                </c:pt>
                <c:pt idx="2803" formatCode="m/d/yyyy">
                  <c:v>34718</c:v>
                </c:pt>
                <c:pt idx="2804" formatCode="m/d/yyyy">
                  <c:v>34719</c:v>
                </c:pt>
                <c:pt idx="2805" formatCode="m/d/yyyy">
                  <c:v>34722</c:v>
                </c:pt>
                <c:pt idx="2806" formatCode="m/d/yyyy">
                  <c:v>34723</c:v>
                </c:pt>
                <c:pt idx="2807" formatCode="m/d/yyyy">
                  <c:v>34724</c:v>
                </c:pt>
                <c:pt idx="2808" formatCode="m/d/yyyy">
                  <c:v>34725</c:v>
                </c:pt>
                <c:pt idx="2809" formatCode="m/d/yyyy">
                  <c:v>34726</c:v>
                </c:pt>
                <c:pt idx="2810" formatCode="m/d/yyyy">
                  <c:v>34729</c:v>
                </c:pt>
                <c:pt idx="2811" formatCode="m/d/yyyy">
                  <c:v>34730</c:v>
                </c:pt>
                <c:pt idx="2812" formatCode="m/d/yyyy">
                  <c:v>34731</c:v>
                </c:pt>
                <c:pt idx="2813" formatCode="m/d/yyyy">
                  <c:v>34732</c:v>
                </c:pt>
                <c:pt idx="2814" formatCode="m/d/yyyy">
                  <c:v>34733</c:v>
                </c:pt>
                <c:pt idx="2815" formatCode="m/d/yyyy">
                  <c:v>34736</c:v>
                </c:pt>
                <c:pt idx="2816" formatCode="m/d/yyyy">
                  <c:v>34737</c:v>
                </c:pt>
                <c:pt idx="2817" formatCode="m/d/yyyy">
                  <c:v>34738</c:v>
                </c:pt>
                <c:pt idx="2818" formatCode="m/d/yyyy">
                  <c:v>34739</c:v>
                </c:pt>
                <c:pt idx="2819" formatCode="m/d/yyyy">
                  <c:v>34740</c:v>
                </c:pt>
                <c:pt idx="2820" formatCode="m/d/yyyy">
                  <c:v>34743</c:v>
                </c:pt>
                <c:pt idx="2821" formatCode="m/d/yyyy">
                  <c:v>34744</c:v>
                </c:pt>
                <c:pt idx="2822" formatCode="m/d/yyyy">
                  <c:v>34745</c:v>
                </c:pt>
                <c:pt idx="2823" formatCode="m/d/yyyy">
                  <c:v>34746</c:v>
                </c:pt>
                <c:pt idx="2824" formatCode="m/d/yyyy">
                  <c:v>34747</c:v>
                </c:pt>
                <c:pt idx="2825" formatCode="m/d/yyyy">
                  <c:v>34750</c:v>
                </c:pt>
                <c:pt idx="2826" formatCode="m/d/yyyy">
                  <c:v>34751</c:v>
                </c:pt>
                <c:pt idx="2827" formatCode="m/d/yyyy">
                  <c:v>34752</c:v>
                </c:pt>
                <c:pt idx="2828" formatCode="m/d/yyyy">
                  <c:v>34753</c:v>
                </c:pt>
                <c:pt idx="2829" formatCode="m/d/yyyy">
                  <c:v>34754</c:v>
                </c:pt>
                <c:pt idx="2830" formatCode="m/d/yyyy">
                  <c:v>34757</c:v>
                </c:pt>
                <c:pt idx="2831" formatCode="m/d/yyyy">
                  <c:v>34758</c:v>
                </c:pt>
                <c:pt idx="2832" formatCode="m/d/yyyy">
                  <c:v>34759</c:v>
                </c:pt>
                <c:pt idx="2833" formatCode="m/d/yyyy">
                  <c:v>34760</c:v>
                </c:pt>
                <c:pt idx="2834" formatCode="m/d/yyyy">
                  <c:v>34761</c:v>
                </c:pt>
                <c:pt idx="2835" formatCode="m/d/yyyy">
                  <c:v>34764</c:v>
                </c:pt>
                <c:pt idx="2836" formatCode="m/d/yyyy">
                  <c:v>34765</c:v>
                </c:pt>
                <c:pt idx="2837" formatCode="m/d/yyyy">
                  <c:v>34766</c:v>
                </c:pt>
                <c:pt idx="2838" formatCode="m/d/yyyy">
                  <c:v>34767</c:v>
                </c:pt>
                <c:pt idx="2839" formatCode="m/d/yyyy">
                  <c:v>34768</c:v>
                </c:pt>
                <c:pt idx="2840" formatCode="m/d/yyyy">
                  <c:v>34771</c:v>
                </c:pt>
                <c:pt idx="2841" formatCode="m/d/yyyy">
                  <c:v>34772</c:v>
                </c:pt>
                <c:pt idx="2842" formatCode="m/d/yyyy">
                  <c:v>34773</c:v>
                </c:pt>
                <c:pt idx="2843" formatCode="m/d/yyyy">
                  <c:v>34774</c:v>
                </c:pt>
                <c:pt idx="2844" formatCode="m/d/yyyy">
                  <c:v>34775</c:v>
                </c:pt>
                <c:pt idx="2845" formatCode="m/d/yyyy">
                  <c:v>34778</c:v>
                </c:pt>
                <c:pt idx="2846" formatCode="m/d/yyyy">
                  <c:v>34779</c:v>
                </c:pt>
                <c:pt idx="2847" formatCode="m/d/yyyy">
                  <c:v>34780</c:v>
                </c:pt>
                <c:pt idx="2848" formatCode="m/d/yyyy">
                  <c:v>34781</c:v>
                </c:pt>
                <c:pt idx="2849" formatCode="m/d/yyyy">
                  <c:v>34782</c:v>
                </c:pt>
                <c:pt idx="2850" formatCode="m/d/yyyy">
                  <c:v>34785</c:v>
                </c:pt>
                <c:pt idx="2851" formatCode="m/d/yyyy">
                  <c:v>34786</c:v>
                </c:pt>
                <c:pt idx="2852" formatCode="m/d/yyyy">
                  <c:v>34787</c:v>
                </c:pt>
                <c:pt idx="2853" formatCode="m/d/yyyy">
                  <c:v>34788</c:v>
                </c:pt>
                <c:pt idx="2854" formatCode="m/d/yyyy">
                  <c:v>34789</c:v>
                </c:pt>
                <c:pt idx="2855" formatCode="m/d/yyyy">
                  <c:v>34792</c:v>
                </c:pt>
                <c:pt idx="2856" formatCode="m/d/yyyy">
                  <c:v>34793</c:v>
                </c:pt>
                <c:pt idx="2857" formatCode="m/d/yyyy">
                  <c:v>34794</c:v>
                </c:pt>
                <c:pt idx="2858" formatCode="m/d/yyyy">
                  <c:v>34795</c:v>
                </c:pt>
                <c:pt idx="2859" formatCode="m/d/yyyy">
                  <c:v>34796</c:v>
                </c:pt>
                <c:pt idx="2860" formatCode="m/d/yyyy">
                  <c:v>34799</c:v>
                </c:pt>
                <c:pt idx="2861" formatCode="m/d/yyyy">
                  <c:v>34800</c:v>
                </c:pt>
                <c:pt idx="2862" formatCode="m/d/yyyy">
                  <c:v>34801</c:v>
                </c:pt>
                <c:pt idx="2863" formatCode="m/d/yyyy">
                  <c:v>34802</c:v>
                </c:pt>
                <c:pt idx="2864" formatCode="m/d/yyyy">
                  <c:v>34803</c:v>
                </c:pt>
                <c:pt idx="2865" formatCode="m/d/yyyy">
                  <c:v>34806</c:v>
                </c:pt>
                <c:pt idx="2866" formatCode="m/d/yyyy">
                  <c:v>34807</c:v>
                </c:pt>
                <c:pt idx="2867" formatCode="m/d/yyyy">
                  <c:v>34808</c:v>
                </c:pt>
                <c:pt idx="2868" formatCode="m/d/yyyy">
                  <c:v>34809</c:v>
                </c:pt>
                <c:pt idx="2869" formatCode="m/d/yyyy">
                  <c:v>34810</c:v>
                </c:pt>
                <c:pt idx="2870" formatCode="m/d/yyyy">
                  <c:v>34813</c:v>
                </c:pt>
                <c:pt idx="2871" formatCode="m/d/yyyy">
                  <c:v>34814</c:v>
                </c:pt>
                <c:pt idx="2872" formatCode="m/d/yyyy">
                  <c:v>34815</c:v>
                </c:pt>
                <c:pt idx="2873" formatCode="m/d/yyyy">
                  <c:v>34816</c:v>
                </c:pt>
                <c:pt idx="2874" formatCode="m/d/yyyy">
                  <c:v>34817</c:v>
                </c:pt>
                <c:pt idx="2875" formatCode="m/d/yyyy">
                  <c:v>34820</c:v>
                </c:pt>
                <c:pt idx="2876" formatCode="m/d/yyyy">
                  <c:v>34821</c:v>
                </c:pt>
                <c:pt idx="2877" formatCode="m/d/yyyy">
                  <c:v>34822</c:v>
                </c:pt>
                <c:pt idx="2878" formatCode="m/d/yyyy">
                  <c:v>34823</c:v>
                </c:pt>
                <c:pt idx="2879" formatCode="m/d/yyyy">
                  <c:v>34824</c:v>
                </c:pt>
                <c:pt idx="2880" formatCode="m/d/yyyy">
                  <c:v>34827</c:v>
                </c:pt>
                <c:pt idx="2881" formatCode="m/d/yyyy">
                  <c:v>34828</c:v>
                </c:pt>
                <c:pt idx="2882" formatCode="m/d/yyyy">
                  <c:v>34829</c:v>
                </c:pt>
                <c:pt idx="2883" formatCode="m/d/yyyy">
                  <c:v>34830</c:v>
                </c:pt>
                <c:pt idx="2884" formatCode="m/d/yyyy">
                  <c:v>34831</c:v>
                </c:pt>
                <c:pt idx="2885" formatCode="m/d/yyyy">
                  <c:v>34834</c:v>
                </c:pt>
                <c:pt idx="2886" formatCode="m/d/yyyy">
                  <c:v>34835</c:v>
                </c:pt>
                <c:pt idx="2887" formatCode="m/d/yyyy">
                  <c:v>34836</c:v>
                </c:pt>
                <c:pt idx="2888" formatCode="m/d/yyyy">
                  <c:v>34837</c:v>
                </c:pt>
                <c:pt idx="2889" formatCode="m/d/yyyy">
                  <c:v>34838</c:v>
                </c:pt>
                <c:pt idx="2890" formatCode="m/d/yyyy">
                  <c:v>34841</c:v>
                </c:pt>
                <c:pt idx="2891" formatCode="m/d/yyyy">
                  <c:v>34842</c:v>
                </c:pt>
                <c:pt idx="2892" formatCode="m/d/yyyy">
                  <c:v>34843</c:v>
                </c:pt>
                <c:pt idx="2893" formatCode="m/d/yyyy">
                  <c:v>34844</c:v>
                </c:pt>
                <c:pt idx="2894" formatCode="m/d/yyyy">
                  <c:v>34845</c:v>
                </c:pt>
                <c:pt idx="2895" formatCode="m/d/yyyy">
                  <c:v>34848</c:v>
                </c:pt>
                <c:pt idx="2896" formatCode="m/d/yyyy">
                  <c:v>34849</c:v>
                </c:pt>
                <c:pt idx="2897" formatCode="m/d/yyyy">
                  <c:v>34850</c:v>
                </c:pt>
                <c:pt idx="2898" formatCode="m/d/yyyy">
                  <c:v>34851</c:v>
                </c:pt>
                <c:pt idx="2899" formatCode="m/d/yyyy">
                  <c:v>34852</c:v>
                </c:pt>
                <c:pt idx="2900" formatCode="m/d/yyyy">
                  <c:v>34855</c:v>
                </c:pt>
                <c:pt idx="2901" formatCode="m/d/yyyy">
                  <c:v>34856</c:v>
                </c:pt>
                <c:pt idx="2902" formatCode="m/d/yyyy">
                  <c:v>34857</c:v>
                </c:pt>
                <c:pt idx="2903" formatCode="m/d/yyyy">
                  <c:v>34858</c:v>
                </c:pt>
                <c:pt idx="2904" formatCode="m/d/yyyy">
                  <c:v>34859</c:v>
                </c:pt>
                <c:pt idx="2905" formatCode="m/d/yyyy">
                  <c:v>34862</c:v>
                </c:pt>
                <c:pt idx="2906" formatCode="m/d/yyyy">
                  <c:v>34863</c:v>
                </c:pt>
                <c:pt idx="2907" formatCode="m/d/yyyy">
                  <c:v>34864</c:v>
                </c:pt>
                <c:pt idx="2908" formatCode="m/d/yyyy">
                  <c:v>34865</c:v>
                </c:pt>
                <c:pt idx="2909" formatCode="m/d/yyyy">
                  <c:v>34866</c:v>
                </c:pt>
                <c:pt idx="2910" formatCode="m/d/yyyy">
                  <c:v>34869</c:v>
                </c:pt>
                <c:pt idx="2911" formatCode="m/d/yyyy">
                  <c:v>34870</c:v>
                </c:pt>
                <c:pt idx="2912" formatCode="m/d/yyyy">
                  <c:v>34871</c:v>
                </c:pt>
                <c:pt idx="2913" formatCode="m/d/yyyy">
                  <c:v>34872</c:v>
                </c:pt>
                <c:pt idx="2914" formatCode="m/d/yyyy">
                  <c:v>34873</c:v>
                </c:pt>
                <c:pt idx="2915" formatCode="m/d/yyyy">
                  <c:v>34876</c:v>
                </c:pt>
                <c:pt idx="2916" formatCode="m/d/yyyy">
                  <c:v>34877</c:v>
                </c:pt>
                <c:pt idx="2917" formatCode="m/d/yyyy">
                  <c:v>34878</c:v>
                </c:pt>
                <c:pt idx="2918" formatCode="m/d/yyyy">
                  <c:v>34879</c:v>
                </c:pt>
                <c:pt idx="2919" formatCode="m/d/yyyy">
                  <c:v>34880</c:v>
                </c:pt>
                <c:pt idx="2920" formatCode="m/d/yyyy">
                  <c:v>34883</c:v>
                </c:pt>
                <c:pt idx="2921" formatCode="m/d/yyyy">
                  <c:v>34884</c:v>
                </c:pt>
                <c:pt idx="2922" formatCode="m/d/yyyy">
                  <c:v>34885</c:v>
                </c:pt>
                <c:pt idx="2923" formatCode="m/d/yyyy">
                  <c:v>34886</c:v>
                </c:pt>
                <c:pt idx="2924" formatCode="m/d/yyyy">
                  <c:v>34887</c:v>
                </c:pt>
                <c:pt idx="2925" formatCode="m/d/yyyy">
                  <c:v>34890</c:v>
                </c:pt>
                <c:pt idx="2926" formatCode="m/d/yyyy">
                  <c:v>34891</c:v>
                </c:pt>
                <c:pt idx="2927" formatCode="m/d/yyyy">
                  <c:v>34892</c:v>
                </c:pt>
                <c:pt idx="2928" formatCode="m/d/yyyy">
                  <c:v>34893</c:v>
                </c:pt>
                <c:pt idx="2929" formatCode="m/d/yyyy">
                  <c:v>34894</c:v>
                </c:pt>
                <c:pt idx="2930" formatCode="m/d/yyyy">
                  <c:v>34897</c:v>
                </c:pt>
                <c:pt idx="2931" formatCode="m/d/yyyy">
                  <c:v>34898</c:v>
                </c:pt>
                <c:pt idx="2932" formatCode="m/d/yyyy">
                  <c:v>34899</c:v>
                </c:pt>
                <c:pt idx="2933" formatCode="m/d/yyyy">
                  <c:v>34900</c:v>
                </c:pt>
                <c:pt idx="2934" formatCode="m/d/yyyy">
                  <c:v>34901</c:v>
                </c:pt>
                <c:pt idx="2935" formatCode="m/d/yyyy">
                  <c:v>34904</c:v>
                </c:pt>
                <c:pt idx="2936" formatCode="m/d/yyyy">
                  <c:v>34905</c:v>
                </c:pt>
                <c:pt idx="2937" formatCode="m/d/yyyy">
                  <c:v>34906</c:v>
                </c:pt>
                <c:pt idx="2938" formatCode="m/d/yyyy">
                  <c:v>34907</c:v>
                </c:pt>
                <c:pt idx="2939" formatCode="m/d/yyyy">
                  <c:v>34908</c:v>
                </c:pt>
                <c:pt idx="2940" formatCode="m/d/yyyy">
                  <c:v>34911</c:v>
                </c:pt>
                <c:pt idx="2941" formatCode="m/d/yyyy">
                  <c:v>34912</c:v>
                </c:pt>
                <c:pt idx="2942" formatCode="m/d/yyyy">
                  <c:v>34913</c:v>
                </c:pt>
                <c:pt idx="2943" formatCode="m/d/yyyy">
                  <c:v>34914</c:v>
                </c:pt>
                <c:pt idx="2944" formatCode="m/d/yyyy">
                  <c:v>34915</c:v>
                </c:pt>
                <c:pt idx="2945" formatCode="m/d/yyyy">
                  <c:v>34918</c:v>
                </c:pt>
                <c:pt idx="2946" formatCode="m/d/yyyy">
                  <c:v>34919</c:v>
                </c:pt>
                <c:pt idx="2947" formatCode="m/d/yyyy">
                  <c:v>34920</c:v>
                </c:pt>
                <c:pt idx="2948" formatCode="m/d/yyyy">
                  <c:v>34921</c:v>
                </c:pt>
                <c:pt idx="2949" formatCode="m/d/yyyy">
                  <c:v>34922</c:v>
                </c:pt>
                <c:pt idx="2950" formatCode="m/d/yyyy">
                  <c:v>34925</c:v>
                </c:pt>
                <c:pt idx="2951" formatCode="m/d/yyyy">
                  <c:v>34926</c:v>
                </c:pt>
                <c:pt idx="2952" formatCode="m/d/yyyy">
                  <c:v>34927</c:v>
                </c:pt>
                <c:pt idx="2953" formatCode="m/d/yyyy">
                  <c:v>34928</c:v>
                </c:pt>
                <c:pt idx="2954" formatCode="m/d/yyyy">
                  <c:v>34929</c:v>
                </c:pt>
                <c:pt idx="2955" formatCode="m/d/yyyy">
                  <c:v>34932</c:v>
                </c:pt>
                <c:pt idx="2956" formatCode="m/d/yyyy">
                  <c:v>34933</c:v>
                </c:pt>
                <c:pt idx="2957" formatCode="m/d/yyyy">
                  <c:v>34934</c:v>
                </c:pt>
                <c:pt idx="2958" formatCode="m/d/yyyy">
                  <c:v>34935</c:v>
                </c:pt>
                <c:pt idx="2959" formatCode="m/d/yyyy">
                  <c:v>34936</c:v>
                </c:pt>
                <c:pt idx="2960" formatCode="m/d/yyyy">
                  <c:v>34939</c:v>
                </c:pt>
                <c:pt idx="2961" formatCode="m/d/yyyy">
                  <c:v>34940</c:v>
                </c:pt>
                <c:pt idx="2962" formatCode="m/d/yyyy">
                  <c:v>34941</c:v>
                </c:pt>
                <c:pt idx="2963" formatCode="m/d/yyyy">
                  <c:v>34942</c:v>
                </c:pt>
                <c:pt idx="2964" formatCode="m/d/yyyy">
                  <c:v>34943</c:v>
                </c:pt>
                <c:pt idx="2965" formatCode="m/d/yyyy">
                  <c:v>34946</c:v>
                </c:pt>
                <c:pt idx="2966" formatCode="m/d/yyyy">
                  <c:v>34947</c:v>
                </c:pt>
                <c:pt idx="2967" formatCode="m/d/yyyy">
                  <c:v>34948</c:v>
                </c:pt>
                <c:pt idx="2968" formatCode="m/d/yyyy">
                  <c:v>34949</c:v>
                </c:pt>
                <c:pt idx="2969" formatCode="m/d/yyyy">
                  <c:v>34950</c:v>
                </c:pt>
                <c:pt idx="2970" formatCode="m/d/yyyy">
                  <c:v>34953</c:v>
                </c:pt>
                <c:pt idx="2971" formatCode="m/d/yyyy">
                  <c:v>34954</c:v>
                </c:pt>
                <c:pt idx="2972" formatCode="m/d/yyyy">
                  <c:v>34955</c:v>
                </c:pt>
                <c:pt idx="2973" formatCode="m/d/yyyy">
                  <c:v>34956</c:v>
                </c:pt>
                <c:pt idx="2974" formatCode="m/d/yyyy">
                  <c:v>34957</c:v>
                </c:pt>
                <c:pt idx="2975" formatCode="m/d/yyyy">
                  <c:v>34960</c:v>
                </c:pt>
                <c:pt idx="2976" formatCode="m/d/yyyy">
                  <c:v>34961</c:v>
                </c:pt>
                <c:pt idx="2977" formatCode="m/d/yyyy">
                  <c:v>34962</c:v>
                </c:pt>
                <c:pt idx="2978" formatCode="m/d/yyyy">
                  <c:v>34963</c:v>
                </c:pt>
                <c:pt idx="2979" formatCode="m/d/yyyy">
                  <c:v>34964</c:v>
                </c:pt>
                <c:pt idx="2980" formatCode="m/d/yyyy">
                  <c:v>34967</c:v>
                </c:pt>
                <c:pt idx="2981" formatCode="m/d/yyyy">
                  <c:v>34968</c:v>
                </c:pt>
                <c:pt idx="2982" formatCode="m/d/yyyy">
                  <c:v>34969</c:v>
                </c:pt>
                <c:pt idx="2983" formatCode="m/d/yyyy">
                  <c:v>34970</c:v>
                </c:pt>
                <c:pt idx="2984" formatCode="m/d/yyyy">
                  <c:v>34971</c:v>
                </c:pt>
                <c:pt idx="2985" formatCode="m/d/yyyy">
                  <c:v>34974</c:v>
                </c:pt>
                <c:pt idx="2986" formatCode="m/d/yyyy">
                  <c:v>34975</c:v>
                </c:pt>
                <c:pt idx="2987" formatCode="m/d/yyyy">
                  <c:v>34976</c:v>
                </c:pt>
                <c:pt idx="2988" formatCode="m/d/yyyy">
                  <c:v>34977</c:v>
                </c:pt>
                <c:pt idx="2989" formatCode="m/d/yyyy">
                  <c:v>34978</c:v>
                </c:pt>
                <c:pt idx="2990" formatCode="m/d/yyyy">
                  <c:v>34981</c:v>
                </c:pt>
                <c:pt idx="2991" formatCode="m/d/yyyy">
                  <c:v>34982</c:v>
                </c:pt>
                <c:pt idx="2992" formatCode="m/d/yyyy">
                  <c:v>34983</c:v>
                </c:pt>
                <c:pt idx="2993" formatCode="m/d/yyyy">
                  <c:v>34984</c:v>
                </c:pt>
                <c:pt idx="2994" formatCode="m/d/yyyy">
                  <c:v>34985</c:v>
                </c:pt>
                <c:pt idx="2995" formatCode="m/d/yyyy">
                  <c:v>34988</c:v>
                </c:pt>
                <c:pt idx="2996" formatCode="m/d/yyyy">
                  <c:v>34989</c:v>
                </c:pt>
                <c:pt idx="2997" formatCode="m/d/yyyy">
                  <c:v>34990</c:v>
                </c:pt>
                <c:pt idx="2998" formatCode="m/d/yyyy">
                  <c:v>34991</c:v>
                </c:pt>
                <c:pt idx="2999" formatCode="m/d/yyyy">
                  <c:v>34992</c:v>
                </c:pt>
                <c:pt idx="3000" formatCode="m/d/yyyy">
                  <c:v>34995</c:v>
                </c:pt>
                <c:pt idx="3001" formatCode="m/d/yyyy">
                  <c:v>34996</c:v>
                </c:pt>
                <c:pt idx="3002" formatCode="m/d/yyyy">
                  <c:v>34997</c:v>
                </c:pt>
                <c:pt idx="3003" formatCode="m/d/yyyy">
                  <c:v>34998</c:v>
                </c:pt>
                <c:pt idx="3004" formatCode="m/d/yyyy">
                  <c:v>34999</c:v>
                </c:pt>
                <c:pt idx="3005" formatCode="m/d/yyyy">
                  <c:v>35002</c:v>
                </c:pt>
                <c:pt idx="3006" formatCode="m/d/yyyy">
                  <c:v>35003</c:v>
                </c:pt>
                <c:pt idx="3007" formatCode="m/d/yyyy">
                  <c:v>35004</c:v>
                </c:pt>
                <c:pt idx="3008" formatCode="m/d/yyyy">
                  <c:v>35005</c:v>
                </c:pt>
                <c:pt idx="3009" formatCode="m/d/yyyy">
                  <c:v>35006</c:v>
                </c:pt>
                <c:pt idx="3010" formatCode="m/d/yyyy">
                  <c:v>35009</c:v>
                </c:pt>
                <c:pt idx="3011" formatCode="m/d/yyyy">
                  <c:v>35010</c:v>
                </c:pt>
                <c:pt idx="3012" formatCode="m/d/yyyy">
                  <c:v>35011</c:v>
                </c:pt>
                <c:pt idx="3013" formatCode="m/d/yyyy">
                  <c:v>35012</c:v>
                </c:pt>
                <c:pt idx="3014" formatCode="m/d/yyyy">
                  <c:v>35013</c:v>
                </c:pt>
                <c:pt idx="3015" formatCode="m/d/yyyy">
                  <c:v>35016</c:v>
                </c:pt>
                <c:pt idx="3016" formatCode="m/d/yyyy">
                  <c:v>35017</c:v>
                </c:pt>
                <c:pt idx="3017" formatCode="m/d/yyyy">
                  <c:v>35018</c:v>
                </c:pt>
                <c:pt idx="3018" formatCode="m/d/yyyy">
                  <c:v>35019</c:v>
                </c:pt>
                <c:pt idx="3019" formatCode="m/d/yyyy">
                  <c:v>35020</c:v>
                </c:pt>
                <c:pt idx="3020" formatCode="m/d/yyyy">
                  <c:v>35023</c:v>
                </c:pt>
                <c:pt idx="3021" formatCode="m/d/yyyy">
                  <c:v>35024</c:v>
                </c:pt>
                <c:pt idx="3022" formatCode="m/d/yyyy">
                  <c:v>35025</c:v>
                </c:pt>
                <c:pt idx="3023" formatCode="m/d/yyyy">
                  <c:v>35026</c:v>
                </c:pt>
                <c:pt idx="3024" formatCode="m/d/yyyy">
                  <c:v>35027</c:v>
                </c:pt>
                <c:pt idx="3025" formatCode="m/d/yyyy">
                  <c:v>35030</c:v>
                </c:pt>
                <c:pt idx="3026" formatCode="m/d/yyyy">
                  <c:v>35031</c:v>
                </c:pt>
                <c:pt idx="3027" formatCode="m/d/yyyy">
                  <c:v>35032</c:v>
                </c:pt>
                <c:pt idx="3028" formatCode="m/d/yyyy">
                  <c:v>35033</c:v>
                </c:pt>
                <c:pt idx="3029" formatCode="m/d/yyyy">
                  <c:v>35034</c:v>
                </c:pt>
                <c:pt idx="3030" formatCode="m/d/yyyy">
                  <c:v>35037</c:v>
                </c:pt>
                <c:pt idx="3031" formatCode="m/d/yyyy">
                  <c:v>35038</c:v>
                </c:pt>
                <c:pt idx="3032" formatCode="m/d/yyyy">
                  <c:v>35039</c:v>
                </c:pt>
                <c:pt idx="3033" formatCode="m/d/yyyy">
                  <c:v>35040</c:v>
                </c:pt>
                <c:pt idx="3034" formatCode="m/d/yyyy">
                  <c:v>35041</c:v>
                </c:pt>
                <c:pt idx="3035" formatCode="m/d/yyyy">
                  <c:v>35044</c:v>
                </c:pt>
                <c:pt idx="3036" formatCode="m/d/yyyy">
                  <c:v>35045</c:v>
                </c:pt>
                <c:pt idx="3037" formatCode="m/d/yyyy">
                  <c:v>35046</c:v>
                </c:pt>
                <c:pt idx="3038" formatCode="m/d/yyyy">
                  <c:v>35047</c:v>
                </c:pt>
                <c:pt idx="3039" formatCode="m/d/yyyy">
                  <c:v>35048</c:v>
                </c:pt>
                <c:pt idx="3040" formatCode="m/d/yyyy">
                  <c:v>35051</c:v>
                </c:pt>
                <c:pt idx="3041" formatCode="m/d/yyyy">
                  <c:v>35052</c:v>
                </c:pt>
                <c:pt idx="3042" formatCode="m/d/yyyy">
                  <c:v>35053</c:v>
                </c:pt>
                <c:pt idx="3043" formatCode="m/d/yyyy">
                  <c:v>35054</c:v>
                </c:pt>
                <c:pt idx="3044" formatCode="m/d/yyyy">
                  <c:v>35055</c:v>
                </c:pt>
                <c:pt idx="3045" formatCode="m/d/yyyy">
                  <c:v>35058</c:v>
                </c:pt>
                <c:pt idx="3046" formatCode="m/d/yyyy">
                  <c:v>35059</c:v>
                </c:pt>
                <c:pt idx="3047" formatCode="m/d/yyyy">
                  <c:v>35060</c:v>
                </c:pt>
                <c:pt idx="3048" formatCode="m/d/yyyy">
                  <c:v>35061</c:v>
                </c:pt>
                <c:pt idx="3049" formatCode="m/d/yyyy">
                  <c:v>35062</c:v>
                </c:pt>
                <c:pt idx="3050" formatCode="m/d/yyyy">
                  <c:v>35065</c:v>
                </c:pt>
                <c:pt idx="3051" formatCode="m/d/yyyy">
                  <c:v>35066</c:v>
                </c:pt>
                <c:pt idx="3052" formatCode="m/d/yyyy">
                  <c:v>35067</c:v>
                </c:pt>
                <c:pt idx="3053" formatCode="m/d/yyyy">
                  <c:v>35068</c:v>
                </c:pt>
                <c:pt idx="3054" formatCode="m/d/yyyy">
                  <c:v>35069</c:v>
                </c:pt>
                <c:pt idx="3055" formatCode="m/d/yyyy">
                  <c:v>35072</c:v>
                </c:pt>
                <c:pt idx="3056" formatCode="m/d/yyyy">
                  <c:v>35073</c:v>
                </c:pt>
                <c:pt idx="3057" formatCode="m/d/yyyy">
                  <c:v>35074</c:v>
                </c:pt>
                <c:pt idx="3058" formatCode="m/d/yyyy">
                  <c:v>35075</c:v>
                </c:pt>
                <c:pt idx="3059" formatCode="m/d/yyyy">
                  <c:v>35076</c:v>
                </c:pt>
                <c:pt idx="3060" formatCode="m/d/yyyy">
                  <c:v>35079</c:v>
                </c:pt>
                <c:pt idx="3061" formatCode="m/d/yyyy">
                  <c:v>35080</c:v>
                </c:pt>
                <c:pt idx="3062" formatCode="m/d/yyyy">
                  <c:v>35081</c:v>
                </c:pt>
                <c:pt idx="3063" formatCode="m/d/yyyy">
                  <c:v>35082</c:v>
                </c:pt>
                <c:pt idx="3064" formatCode="m/d/yyyy">
                  <c:v>35083</c:v>
                </c:pt>
                <c:pt idx="3065" formatCode="m/d/yyyy">
                  <c:v>35086</c:v>
                </c:pt>
                <c:pt idx="3066" formatCode="m/d/yyyy">
                  <c:v>35087</c:v>
                </c:pt>
                <c:pt idx="3067" formatCode="m/d/yyyy">
                  <c:v>35088</c:v>
                </c:pt>
                <c:pt idx="3068" formatCode="m/d/yyyy">
                  <c:v>35089</c:v>
                </c:pt>
                <c:pt idx="3069" formatCode="m/d/yyyy">
                  <c:v>35090</c:v>
                </c:pt>
                <c:pt idx="3070" formatCode="m/d/yyyy">
                  <c:v>35093</c:v>
                </c:pt>
                <c:pt idx="3071" formatCode="m/d/yyyy">
                  <c:v>35094</c:v>
                </c:pt>
                <c:pt idx="3072" formatCode="m/d/yyyy">
                  <c:v>35095</c:v>
                </c:pt>
                <c:pt idx="3073" formatCode="m/d/yyyy">
                  <c:v>35096</c:v>
                </c:pt>
                <c:pt idx="3074" formatCode="m/d/yyyy">
                  <c:v>35097</c:v>
                </c:pt>
                <c:pt idx="3075" formatCode="m/d/yyyy">
                  <c:v>35100</c:v>
                </c:pt>
                <c:pt idx="3076" formatCode="m/d/yyyy">
                  <c:v>35101</c:v>
                </c:pt>
                <c:pt idx="3077" formatCode="m/d/yyyy">
                  <c:v>35102</c:v>
                </c:pt>
                <c:pt idx="3078" formatCode="m/d/yyyy">
                  <c:v>35103</c:v>
                </c:pt>
                <c:pt idx="3079" formatCode="m/d/yyyy">
                  <c:v>35104</c:v>
                </c:pt>
                <c:pt idx="3080" formatCode="m/d/yyyy">
                  <c:v>35107</c:v>
                </c:pt>
                <c:pt idx="3081" formatCode="m/d/yyyy">
                  <c:v>35108</c:v>
                </c:pt>
                <c:pt idx="3082" formatCode="m/d/yyyy">
                  <c:v>35109</c:v>
                </c:pt>
                <c:pt idx="3083" formatCode="m/d/yyyy">
                  <c:v>35110</c:v>
                </c:pt>
                <c:pt idx="3084" formatCode="m/d/yyyy">
                  <c:v>35111</c:v>
                </c:pt>
                <c:pt idx="3085" formatCode="m/d/yyyy">
                  <c:v>35114</c:v>
                </c:pt>
                <c:pt idx="3086" formatCode="m/d/yyyy">
                  <c:v>35115</c:v>
                </c:pt>
                <c:pt idx="3087" formatCode="m/d/yyyy">
                  <c:v>35116</c:v>
                </c:pt>
                <c:pt idx="3088" formatCode="m/d/yyyy">
                  <c:v>35117</c:v>
                </c:pt>
                <c:pt idx="3089" formatCode="m/d/yyyy">
                  <c:v>35118</c:v>
                </c:pt>
                <c:pt idx="3090" formatCode="m/d/yyyy">
                  <c:v>35121</c:v>
                </c:pt>
                <c:pt idx="3091" formatCode="m/d/yyyy">
                  <c:v>35122</c:v>
                </c:pt>
                <c:pt idx="3092" formatCode="m/d/yyyy">
                  <c:v>35123</c:v>
                </c:pt>
                <c:pt idx="3093" formatCode="m/d/yyyy">
                  <c:v>35124</c:v>
                </c:pt>
                <c:pt idx="3094" formatCode="m/d/yyyy">
                  <c:v>35125</c:v>
                </c:pt>
                <c:pt idx="3095" formatCode="m/d/yyyy">
                  <c:v>35128</c:v>
                </c:pt>
                <c:pt idx="3096" formatCode="m/d/yyyy">
                  <c:v>35129</c:v>
                </c:pt>
                <c:pt idx="3097" formatCode="m/d/yyyy">
                  <c:v>35130</c:v>
                </c:pt>
                <c:pt idx="3098" formatCode="m/d/yyyy">
                  <c:v>35131</c:v>
                </c:pt>
                <c:pt idx="3099" formatCode="m/d/yyyy">
                  <c:v>35132</c:v>
                </c:pt>
                <c:pt idx="3100" formatCode="m/d/yyyy">
                  <c:v>35135</c:v>
                </c:pt>
                <c:pt idx="3101" formatCode="m/d/yyyy">
                  <c:v>35136</c:v>
                </c:pt>
                <c:pt idx="3102" formatCode="m/d/yyyy">
                  <c:v>35137</c:v>
                </c:pt>
                <c:pt idx="3103" formatCode="m/d/yyyy">
                  <c:v>35138</c:v>
                </c:pt>
                <c:pt idx="3104" formatCode="m/d/yyyy">
                  <c:v>35139</c:v>
                </c:pt>
                <c:pt idx="3105" formatCode="m/d/yyyy">
                  <c:v>35142</c:v>
                </c:pt>
                <c:pt idx="3106" formatCode="m/d/yyyy">
                  <c:v>35143</c:v>
                </c:pt>
                <c:pt idx="3107" formatCode="m/d/yyyy">
                  <c:v>35144</c:v>
                </c:pt>
                <c:pt idx="3108" formatCode="m/d/yyyy">
                  <c:v>35145</c:v>
                </c:pt>
                <c:pt idx="3109" formatCode="m/d/yyyy">
                  <c:v>35146</c:v>
                </c:pt>
                <c:pt idx="3110" formatCode="m/d/yyyy">
                  <c:v>35149</c:v>
                </c:pt>
                <c:pt idx="3111" formatCode="m/d/yyyy">
                  <c:v>35150</c:v>
                </c:pt>
                <c:pt idx="3112" formatCode="m/d/yyyy">
                  <c:v>35151</c:v>
                </c:pt>
                <c:pt idx="3113" formatCode="m/d/yyyy">
                  <c:v>35152</c:v>
                </c:pt>
                <c:pt idx="3114" formatCode="m/d/yyyy">
                  <c:v>35153</c:v>
                </c:pt>
                <c:pt idx="3115" formatCode="m/d/yyyy">
                  <c:v>35156</c:v>
                </c:pt>
                <c:pt idx="3116" formatCode="m/d/yyyy">
                  <c:v>35157</c:v>
                </c:pt>
                <c:pt idx="3117" formatCode="m/d/yyyy">
                  <c:v>35158</c:v>
                </c:pt>
                <c:pt idx="3118" formatCode="m/d/yyyy">
                  <c:v>35159</c:v>
                </c:pt>
                <c:pt idx="3119" formatCode="m/d/yyyy">
                  <c:v>35160</c:v>
                </c:pt>
                <c:pt idx="3120" formatCode="m/d/yyyy">
                  <c:v>35163</c:v>
                </c:pt>
                <c:pt idx="3121" formatCode="m/d/yyyy">
                  <c:v>35164</c:v>
                </c:pt>
                <c:pt idx="3122" formatCode="m/d/yyyy">
                  <c:v>35165</c:v>
                </c:pt>
                <c:pt idx="3123" formatCode="m/d/yyyy">
                  <c:v>35166</c:v>
                </c:pt>
                <c:pt idx="3124" formatCode="m/d/yyyy">
                  <c:v>35167</c:v>
                </c:pt>
                <c:pt idx="3125" formatCode="m/d/yyyy">
                  <c:v>35170</c:v>
                </c:pt>
                <c:pt idx="3126" formatCode="m/d/yyyy">
                  <c:v>35171</c:v>
                </c:pt>
                <c:pt idx="3127" formatCode="m/d/yyyy">
                  <c:v>35172</c:v>
                </c:pt>
                <c:pt idx="3128" formatCode="m/d/yyyy">
                  <c:v>35173</c:v>
                </c:pt>
                <c:pt idx="3129" formatCode="m/d/yyyy">
                  <c:v>35174</c:v>
                </c:pt>
                <c:pt idx="3130" formatCode="m/d/yyyy">
                  <c:v>35177</c:v>
                </c:pt>
                <c:pt idx="3131" formatCode="m/d/yyyy">
                  <c:v>35178</c:v>
                </c:pt>
                <c:pt idx="3132" formatCode="m/d/yyyy">
                  <c:v>35179</c:v>
                </c:pt>
                <c:pt idx="3133" formatCode="m/d/yyyy">
                  <c:v>35180</c:v>
                </c:pt>
                <c:pt idx="3134" formatCode="m/d/yyyy">
                  <c:v>35181</c:v>
                </c:pt>
                <c:pt idx="3135" formatCode="m/d/yyyy">
                  <c:v>35184</c:v>
                </c:pt>
                <c:pt idx="3136" formatCode="m/d/yyyy">
                  <c:v>35185</c:v>
                </c:pt>
                <c:pt idx="3137" formatCode="m/d/yyyy">
                  <c:v>35186</c:v>
                </c:pt>
                <c:pt idx="3138" formatCode="m/d/yyyy">
                  <c:v>35187</c:v>
                </c:pt>
                <c:pt idx="3139" formatCode="m/d/yyyy">
                  <c:v>35188</c:v>
                </c:pt>
                <c:pt idx="3140" formatCode="m/d/yyyy">
                  <c:v>35191</c:v>
                </c:pt>
                <c:pt idx="3141" formatCode="m/d/yyyy">
                  <c:v>35192</c:v>
                </c:pt>
                <c:pt idx="3142" formatCode="m/d/yyyy">
                  <c:v>35193</c:v>
                </c:pt>
                <c:pt idx="3143" formatCode="m/d/yyyy">
                  <c:v>35194</c:v>
                </c:pt>
                <c:pt idx="3144" formatCode="m/d/yyyy">
                  <c:v>35195</c:v>
                </c:pt>
                <c:pt idx="3145" formatCode="m/d/yyyy">
                  <c:v>35198</c:v>
                </c:pt>
                <c:pt idx="3146" formatCode="m/d/yyyy">
                  <c:v>35199</c:v>
                </c:pt>
                <c:pt idx="3147" formatCode="m/d/yyyy">
                  <c:v>35200</c:v>
                </c:pt>
                <c:pt idx="3148" formatCode="m/d/yyyy">
                  <c:v>35201</c:v>
                </c:pt>
                <c:pt idx="3149" formatCode="m/d/yyyy">
                  <c:v>35202</c:v>
                </c:pt>
                <c:pt idx="3150" formatCode="m/d/yyyy">
                  <c:v>35205</c:v>
                </c:pt>
                <c:pt idx="3151" formatCode="m/d/yyyy">
                  <c:v>35206</c:v>
                </c:pt>
                <c:pt idx="3152" formatCode="m/d/yyyy">
                  <c:v>35207</c:v>
                </c:pt>
                <c:pt idx="3153" formatCode="m/d/yyyy">
                  <c:v>35208</c:v>
                </c:pt>
                <c:pt idx="3154" formatCode="m/d/yyyy">
                  <c:v>35209</c:v>
                </c:pt>
                <c:pt idx="3155" formatCode="m/d/yyyy">
                  <c:v>35212</c:v>
                </c:pt>
                <c:pt idx="3156" formatCode="m/d/yyyy">
                  <c:v>35213</c:v>
                </c:pt>
                <c:pt idx="3157" formatCode="m/d/yyyy">
                  <c:v>35214</c:v>
                </c:pt>
                <c:pt idx="3158" formatCode="m/d/yyyy">
                  <c:v>35215</c:v>
                </c:pt>
                <c:pt idx="3159" formatCode="m/d/yyyy">
                  <c:v>35216</c:v>
                </c:pt>
                <c:pt idx="3160" formatCode="m/d/yyyy">
                  <c:v>35219</c:v>
                </c:pt>
                <c:pt idx="3161" formatCode="m/d/yyyy">
                  <c:v>35220</c:v>
                </c:pt>
                <c:pt idx="3162" formatCode="m/d/yyyy">
                  <c:v>35221</c:v>
                </c:pt>
                <c:pt idx="3163" formatCode="m/d/yyyy">
                  <c:v>35222</c:v>
                </c:pt>
                <c:pt idx="3164" formatCode="m/d/yyyy">
                  <c:v>35223</c:v>
                </c:pt>
                <c:pt idx="3165" formatCode="m/d/yyyy">
                  <c:v>35226</c:v>
                </c:pt>
                <c:pt idx="3166" formatCode="m/d/yyyy">
                  <c:v>35227</c:v>
                </c:pt>
                <c:pt idx="3167" formatCode="m/d/yyyy">
                  <c:v>35228</c:v>
                </c:pt>
                <c:pt idx="3168" formatCode="m/d/yyyy">
                  <c:v>35229</c:v>
                </c:pt>
                <c:pt idx="3169" formatCode="m/d/yyyy">
                  <c:v>35230</c:v>
                </c:pt>
                <c:pt idx="3170" formatCode="m/d/yyyy">
                  <c:v>35233</c:v>
                </c:pt>
                <c:pt idx="3171" formatCode="m/d/yyyy">
                  <c:v>35234</c:v>
                </c:pt>
                <c:pt idx="3172" formatCode="m/d/yyyy">
                  <c:v>35235</c:v>
                </c:pt>
                <c:pt idx="3173" formatCode="m/d/yyyy">
                  <c:v>35236</c:v>
                </c:pt>
                <c:pt idx="3174" formatCode="m/d/yyyy">
                  <c:v>35237</c:v>
                </c:pt>
                <c:pt idx="3175" formatCode="m/d/yyyy">
                  <c:v>35240</c:v>
                </c:pt>
                <c:pt idx="3176" formatCode="m/d/yyyy">
                  <c:v>35241</c:v>
                </c:pt>
                <c:pt idx="3177" formatCode="m/d/yyyy">
                  <c:v>35242</c:v>
                </c:pt>
                <c:pt idx="3178" formatCode="m/d/yyyy">
                  <c:v>35243</c:v>
                </c:pt>
                <c:pt idx="3179" formatCode="m/d/yyyy">
                  <c:v>35244</c:v>
                </c:pt>
                <c:pt idx="3180" formatCode="m/d/yyyy">
                  <c:v>35247</c:v>
                </c:pt>
                <c:pt idx="3181" formatCode="m/d/yyyy">
                  <c:v>35248</c:v>
                </c:pt>
                <c:pt idx="3182" formatCode="m/d/yyyy">
                  <c:v>35249</c:v>
                </c:pt>
                <c:pt idx="3183" formatCode="m/d/yyyy">
                  <c:v>35250</c:v>
                </c:pt>
                <c:pt idx="3184" formatCode="m/d/yyyy">
                  <c:v>35251</c:v>
                </c:pt>
                <c:pt idx="3185" formatCode="m/d/yyyy">
                  <c:v>35254</c:v>
                </c:pt>
                <c:pt idx="3186" formatCode="m/d/yyyy">
                  <c:v>35255</c:v>
                </c:pt>
                <c:pt idx="3187" formatCode="m/d/yyyy">
                  <c:v>35256</c:v>
                </c:pt>
                <c:pt idx="3188" formatCode="m/d/yyyy">
                  <c:v>35257</c:v>
                </c:pt>
                <c:pt idx="3189" formatCode="m/d/yyyy">
                  <c:v>35258</c:v>
                </c:pt>
                <c:pt idx="3190" formatCode="m/d/yyyy">
                  <c:v>35261</c:v>
                </c:pt>
                <c:pt idx="3191" formatCode="m/d/yyyy">
                  <c:v>35262</c:v>
                </c:pt>
                <c:pt idx="3192" formatCode="m/d/yyyy">
                  <c:v>35263</c:v>
                </c:pt>
                <c:pt idx="3193" formatCode="m/d/yyyy">
                  <c:v>35264</c:v>
                </c:pt>
                <c:pt idx="3194" formatCode="m/d/yyyy">
                  <c:v>35265</c:v>
                </c:pt>
                <c:pt idx="3195" formatCode="m/d/yyyy">
                  <c:v>35268</c:v>
                </c:pt>
                <c:pt idx="3196" formatCode="m/d/yyyy">
                  <c:v>35269</c:v>
                </c:pt>
                <c:pt idx="3197" formatCode="m/d/yyyy">
                  <c:v>35270</c:v>
                </c:pt>
                <c:pt idx="3198" formatCode="m/d/yyyy">
                  <c:v>35271</c:v>
                </c:pt>
                <c:pt idx="3199" formatCode="m/d/yyyy">
                  <c:v>35272</c:v>
                </c:pt>
                <c:pt idx="3200" formatCode="m/d/yyyy">
                  <c:v>35275</c:v>
                </c:pt>
                <c:pt idx="3201" formatCode="m/d/yyyy">
                  <c:v>35276</c:v>
                </c:pt>
                <c:pt idx="3202" formatCode="m/d/yyyy">
                  <c:v>35277</c:v>
                </c:pt>
                <c:pt idx="3203" formatCode="m/d/yyyy">
                  <c:v>35278</c:v>
                </c:pt>
                <c:pt idx="3204" formatCode="m/d/yyyy">
                  <c:v>35279</c:v>
                </c:pt>
                <c:pt idx="3205" formatCode="m/d/yyyy">
                  <c:v>35282</c:v>
                </c:pt>
                <c:pt idx="3206" formatCode="m/d/yyyy">
                  <c:v>35283</c:v>
                </c:pt>
                <c:pt idx="3207" formatCode="m/d/yyyy">
                  <c:v>35284</c:v>
                </c:pt>
                <c:pt idx="3208" formatCode="m/d/yyyy">
                  <c:v>35285</c:v>
                </c:pt>
                <c:pt idx="3209" formatCode="m/d/yyyy">
                  <c:v>35286</c:v>
                </c:pt>
                <c:pt idx="3210" formatCode="m/d/yyyy">
                  <c:v>35289</c:v>
                </c:pt>
                <c:pt idx="3211" formatCode="m/d/yyyy">
                  <c:v>35290</c:v>
                </c:pt>
                <c:pt idx="3212" formatCode="m/d/yyyy">
                  <c:v>35291</c:v>
                </c:pt>
                <c:pt idx="3213" formatCode="m/d/yyyy">
                  <c:v>35292</c:v>
                </c:pt>
                <c:pt idx="3214" formatCode="m/d/yyyy">
                  <c:v>35293</c:v>
                </c:pt>
                <c:pt idx="3215" formatCode="m/d/yyyy">
                  <c:v>35296</c:v>
                </c:pt>
                <c:pt idx="3216" formatCode="m/d/yyyy">
                  <c:v>35297</c:v>
                </c:pt>
                <c:pt idx="3217" formatCode="m/d/yyyy">
                  <c:v>35298</c:v>
                </c:pt>
                <c:pt idx="3218" formatCode="m/d/yyyy">
                  <c:v>35299</c:v>
                </c:pt>
                <c:pt idx="3219" formatCode="m/d/yyyy">
                  <c:v>35300</c:v>
                </c:pt>
                <c:pt idx="3220" formatCode="m/d/yyyy">
                  <c:v>35303</c:v>
                </c:pt>
                <c:pt idx="3221" formatCode="m/d/yyyy">
                  <c:v>35304</c:v>
                </c:pt>
                <c:pt idx="3222" formatCode="m/d/yyyy">
                  <c:v>35305</c:v>
                </c:pt>
                <c:pt idx="3223" formatCode="m/d/yyyy">
                  <c:v>35306</c:v>
                </c:pt>
                <c:pt idx="3224" formatCode="m/d/yyyy">
                  <c:v>35307</c:v>
                </c:pt>
                <c:pt idx="3225" formatCode="m/d/yyyy">
                  <c:v>35310</c:v>
                </c:pt>
                <c:pt idx="3226" formatCode="m/d/yyyy">
                  <c:v>35311</c:v>
                </c:pt>
                <c:pt idx="3227" formatCode="m/d/yyyy">
                  <c:v>35312</c:v>
                </c:pt>
                <c:pt idx="3228" formatCode="m/d/yyyy">
                  <c:v>35313</c:v>
                </c:pt>
                <c:pt idx="3229" formatCode="m/d/yyyy">
                  <c:v>35314</c:v>
                </c:pt>
                <c:pt idx="3230" formatCode="m/d/yyyy">
                  <c:v>35317</c:v>
                </c:pt>
                <c:pt idx="3231" formatCode="m/d/yyyy">
                  <c:v>35318</c:v>
                </c:pt>
                <c:pt idx="3232" formatCode="m/d/yyyy">
                  <c:v>35319</c:v>
                </c:pt>
                <c:pt idx="3233" formatCode="m/d/yyyy">
                  <c:v>35320</c:v>
                </c:pt>
                <c:pt idx="3234" formatCode="m/d/yyyy">
                  <c:v>35321</c:v>
                </c:pt>
                <c:pt idx="3235" formatCode="m/d/yyyy">
                  <c:v>35324</c:v>
                </c:pt>
                <c:pt idx="3236" formatCode="m/d/yyyy">
                  <c:v>35325</c:v>
                </c:pt>
                <c:pt idx="3237" formatCode="m/d/yyyy">
                  <c:v>35326</c:v>
                </c:pt>
                <c:pt idx="3238" formatCode="m/d/yyyy">
                  <c:v>35327</c:v>
                </c:pt>
                <c:pt idx="3239" formatCode="m/d/yyyy">
                  <c:v>35328</c:v>
                </c:pt>
                <c:pt idx="3240" formatCode="m/d/yyyy">
                  <c:v>35331</c:v>
                </c:pt>
                <c:pt idx="3241" formatCode="m/d/yyyy">
                  <c:v>35332</c:v>
                </c:pt>
                <c:pt idx="3242" formatCode="m/d/yyyy">
                  <c:v>35333</c:v>
                </c:pt>
                <c:pt idx="3243" formatCode="m/d/yyyy">
                  <c:v>35334</c:v>
                </c:pt>
                <c:pt idx="3244" formatCode="m/d/yyyy">
                  <c:v>35335</c:v>
                </c:pt>
                <c:pt idx="3245" formatCode="m/d/yyyy">
                  <c:v>35338</c:v>
                </c:pt>
                <c:pt idx="3246" formatCode="m/d/yyyy">
                  <c:v>35339</c:v>
                </c:pt>
                <c:pt idx="3247" formatCode="m/d/yyyy">
                  <c:v>35340</c:v>
                </c:pt>
                <c:pt idx="3248" formatCode="m/d/yyyy">
                  <c:v>35341</c:v>
                </c:pt>
                <c:pt idx="3249" formatCode="m/d/yyyy">
                  <c:v>35342</c:v>
                </c:pt>
                <c:pt idx="3250" formatCode="m/d/yyyy">
                  <c:v>35345</c:v>
                </c:pt>
                <c:pt idx="3251" formatCode="m/d/yyyy">
                  <c:v>35346</c:v>
                </c:pt>
                <c:pt idx="3252" formatCode="m/d/yyyy">
                  <c:v>35347</c:v>
                </c:pt>
                <c:pt idx="3253" formatCode="m/d/yyyy">
                  <c:v>35348</c:v>
                </c:pt>
                <c:pt idx="3254" formatCode="m/d/yyyy">
                  <c:v>35349</c:v>
                </c:pt>
                <c:pt idx="3255" formatCode="m/d/yyyy">
                  <c:v>35352</c:v>
                </c:pt>
                <c:pt idx="3256" formatCode="m/d/yyyy">
                  <c:v>35353</c:v>
                </c:pt>
                <c:pt idx="3257" formatCode="m/d/yyyy">
                  <c:v>35354</c:v>
                </c:pt>
                <c:pt idx="3258" formatCode="m/d/yyyy">
                  <c:v>35355</c:v>
                </c:pt>
                <c:pt idx="3259" formatCode="m/d/yyyy">
                  <c:v>35356</c:v>
                </c:pt>
                <c:pt idx="3260" formatCode="m/d/yyyy">
                  <c:v>35359</c:v>
                </c:pt>
                <c:pt idx="3261" formatCode="m/d/yyyy">
                  <c:v>35360</c:v>
                </c:pt>
                <c:pt idx="3262" formatCode="m/d/yyyy">
                  <c:v>35361</c:v>
                </c:pt>
                <c:pt idx="3263" formatCode="m/d/yyyy">
                  <c:v>35362</c:v>
                </c:pt>
                <c:pt idx="3264" formatCode="m/d/yyyy">
                  <c:v>35363</c:v>
                </c:pt>
                <c:pt idx="3265" formatCode="m/d/yyyy">
                  <c:v>35366</c:v>
                </c:pt>
                <c:pt idx="3266" formatCode="m/d/yyyy">
                  <c:v>35367</c:v>
                </c:pt>
                <c:pt idx="3267" formatCode="m/d/yyyy">
                  <c:v>35368</c:v>
                </c:pt>
                <c:pt idx="3268" formatCode="m/d/yyyy">
                  <c:v>35369</c:v>
                </c:pt>
                <c:pt idx="3269" formatCode="m/d/yyyy">
                  <c:v>35370</c:v>
                </c:pt>
                <c:pt idx="3270" formatCode="m/d/yyyy">
                  <c:v>35373</c:v>
                </c:pt>
                <c:pt idx="3271" formatCode="m/d/yyyy">
                  <c:v>35374</c:v>
                </c:pt>
                <c:pt idx="3272" formatCode="m/d/yyyy">
                  <c:v>35375</c:v>
                </c:pt>
                <c:pt idx="3273" formatCode="m/d/yyyy">
                  <c:v>35376</c:v>
                </c:pt>
                <c:pt idx="3274" formatCode="m/d/yyyy">
                  <c:v>35377</c:v>
                </c:pt>
                <c:pt idx="3275" formatCode="m/d/yyyy">
                  <c:v>35380</c:v>
                </c:pt>
                <c:pt idx="3276" formatCode="m/d/yyyy">
                  <c:v>35381</c:v>
                </c:pt>
                <c:pt idx="3277" formatCode="m/d/yyyy">
                  <c:v>35382</c:v>
                </c:pt>
                <c:pt idx="3278" formatCode="m/d/yyyy">
                  <c:v>35383</c:v>
                </c:pt>
                <c:pt idx="3279" formatCode="m/d/yyyy">
                  <c:v>35384</c:v>
                </c:pt>
                <c:pt idx="3280" formatCode="m/d/yyyy">
                  <c:v>35387</c:v>
                </c:pt>
                <c:pt idx="3281" formatCode="m/d/yyyy">
                  <c:v>35388</c:v>
                </c:pt>
                <c:pt idx="3282" formatCode="m/d/yyyy">
                  <c:v>35389</c:v>
                </c:pt>
                <c:pt idx="3283" formatCode="m/d/yyyy">
                  <c:v>35390</c:v>
                </c:pt>
                <c:pt idx="3284" formatCode="m/d/yyyy">
                  <c:v>35391</c:v>
                </c:pt>
                <c:pt idx="3285" formatCode="m/d/yyyy">
                  <c:v>35394</c:v>
                </c:pt>
                <c:pt idx="3286" formatCode="m/d/yyyy">
                  <c:v>35395</c:v>
                </c:pt>
                <c:pt idx="3287" formatCode="m/d/yyyy">
                  <c:v>35396</c:v>
                </c:pt>
                <c:pt idx="3288" formatCode="m/d/yyyy">
                  <c:v>35397</c:v>
                </c:pt>
                <c:pt idx="3289" formatCode="m/d/yyyy">
                  <c:v>35398</c:v>
                </c:pt>
                <c:pt idx="3290" formatCode="m/d/yyyy">
                  <c:v>35401</c:v>
                </c:pt>
                <c:pt idx="3291" formatCode="m/d/yyyy">
                  <c:v>35402</c:v>
                </c:pt>
                <c:pt idx="3292" formatCode="m/d/yyyy">
                  <c:v>35403</c:v>
                </c:pt>
                <c:pt idx="3293" formatCode="m/d/yyyy">
                  <c:v>35404</c:v>
                </c:pt>
                <c:pt idx="3294" formatCode="m/d/yyyy">
                  <c:v>35405</c:v>
                </c:pt>
                <c:pt idx="3295" formatCode="m/d/yyyy">
                  <c:v>35408</c:v>
                </c:pt>
                <c:pt idx="3296" formatCode="m/d/yyyy">
                  <c:v>35409</c:v>
                </c:pt>
                <c:pt idx="3297" formatCode="m/d/yyyy">
                  <c:v>35410</c:v>
                </c:pt>
                <c:pt idx="3298" formatCode="m/d/yyyy">
                  <c:v>35411</c:v>
                </c:pt>
                <c:pt idx="3299" formatCode="m/d/yyyy">
                  <c:v>35412</c:v>
                </c:pt>
                <c:pt idx="3300" formatCode="m/d/yyyy">
                  <c:v>35415</c:v>
                </c:pt>
                <c:pt idx="3301" formatCode="m/d/yyyy">
                  <c:v>35416</c:v>
                </c:pt>
                <c:pt idx="3302" formatCode="m/d/yyyy">
                  <c:v>35417</c:v>
                </c:pt>
                <c:pt idx="3303" formatCode="m/d/yyyy">
                  <c:v>35418</c:v>
                </c:pt>
                <c:pt idx="3304" formatCode="m/d/yyyy">
                  <c:v>35419</c:v>
                </c:pt>
                <c:pt idx="3305" formatCode="m/d/yyyy">
                  <c:v>35422</c:v>
                </c:pt>
                <c:pt idx="3306" formatCode="m/d/yyyy">
                  <c:v>35423</c:v>
                </c:pt>
                <c:pt idx="3307" formatCode="m/d/yyyy">
                  <c:v>35424</c:v>
                </c:pt>
                <c:pt idx="3308" formatCode="m/d/yyyy">
                  <c:v>35425</c:v>
                </c:pt>
                <c:pt idx="3309" formatCode="m/d/yyyy">
                  <c:v>35426</c:v>
                </c:pt>
                <c:pt idx="3310" formatCode="m/d/yyyy">
                  <c:v>35429</c:v>
                </c:pt>
                <c:pt idx="3311" formatCode="m/d/yyyy">
                  <c:v>35430</c:v>
                </c:pt>
                <c:pt idx="3312" formatCode="m/d/yyyy">
                  <c:v>35431</c:v>
                </c:pt>
                <c:pt idx="3313" formatCode="m/d/yyyy">
                  <c:v>35432</c:v>
                </c:pt>
                <c:pt idx="3314" formatCode="m/d/yyyy">
                  <c:v>35433</c:v>
                </c:pt>
                <c:pt idx="3315" formatCode="m/d/yyyy">
                  <c:v>35436</c:v>
                </c:pt>
                <c:pt idx="3316" formatCode="m/d/yyyy">
                  <c:v>35437</c:v>
                </c:pt>
                <c:pt idx="3317" formatCode="m/d/yyyy">
                  <c:v>35438</c:v>
                </c:pt>
                <c:pt idx="3318" formatCode="m/d/yyyy">
                  <c:v>35439</c:v>
                </c:pt>
                <c:pt idx="3319" formatCode="m/d/yyyy">
                  <c:v>35440</c:v>
                </c:pt>
                <c:pt idx="3320" formatCode="m/d/yyyy">
                  <c:v>35443</c:v>
                </c:pt>
                <c:pt idx="3321" formatCode="m/d/yyyy">
                  <c:v>35444</c:v>
                </c:pt>
                <c:pt idx="3322" formatCode="m/d/yyyy">
                  <c:v>35445</c:v>
                </c:pt>
                <c:pt idx="3323" formatCode="m/d/yyyy">
                  <c:v>35446</c:v>
                </c:pt>
                <c:pt idx="3324" formatCode="m/d/yyyy">
                  <c:v>35447</c:v>
                </c:pt>
                <c:pt idx="3325" formatCode="m/d/yyyy">
                  <c:v>35450</c:v>
                </c:pt>
                <c:pt idx="3326" formatCode="m/d/yyyy">
                  <c:v>35451</c:v>
                </c:pt>
                <c:pt idx="3327" formatCode="m/d/yyyy">
                  <c:v>35452</c:v>
                </c:pt>
                <c:pt idx="3328" formatCode="m/d/yyyy">
                  <c:v>35453</c:v>
                </c:pt>
                <c:pt idx="3329" formatCode="m/d/yyyy">
                  <c:v>35454</c:v>
                </c:pt>
                <c:pt idx="3330" formatCode="m/d/yyyy">
                  <c:v>35457</c:v>
                </c:pt>
                <c:pt idx="3331" formatCode="m/d/yyyy">
                  <c:v>35458</c:v>
                </c:pt>
                <c:pt idx="3332" formatCode="m/d/yyyy">
                  <c:v>35459</c:v>
                </c:pt>
                <c:pt idx="3333" formatCode="m/d/yyyy">
                  <c:v>35460</c:v>
                </c:pt>
                <c:pt idx="3334" formatCode="m/d/yyyy">
                  <c:v>35461</c:v>
                </c:pt>
                <c:pt idx="3335" formatCode="m/d/yyyy">
                  <c:v>35464</c:v>
                </c:pt>
                <c:pt idx="3336" formatCode="m/d/yyyy">
                  <c:v>35465</c:v>
                </c:pt>
                <c:pt idx="3337" formatCode="m/d/yyyy">
                  <c:v>35466</c:v>
                </c:pt>
                <c:pt idx="3338" formatCode="m/d/yyyy">
                  <c:v>35467</c:v>
                </c:pt>
                <c:pt idx="3339" formatCode="m/d/yyyy">
                  <c:v>35468</c:v>
                </c:pt>
                <c:pt idx="3340" formatCode="m/d/yyyy">
                  <c:v>35471</c:v>
                </c:pt>
                <c:pt idx="3341" formatCode="m/d/yyyy">
                  <c:v>35472</c:v>
                </c:pt>
                <c:pt idx="3342" formatCode="m/d/yyyy">
                  <c:v>35473</c:v>
                </c:pt>
                <c:pt idx="3343" formatCode="m/d/yyyy">
                  <c:v>35474</c:v>
                </c:pt>
                <c:pt idx="3344" formatCode="m/d/yyyy">
                  <c:v>35475</c:v>
                </c:pt>
                <c:pt idx="3345" formatCode="m/d/yyyy">
                  <c:v>35478</c:v>
                </c:pt>
                <c:pt idx="3346" formatCode="m/d/yyyy">
                  <c:v>35479</c:v>
                </c:pt>
                <c:pt idx="3347" formatCode="m/d/yyyy">
                  <c:v>35480</c:v>
                </c:pt>
                <c:pt idx="3348" formatCode="m/d/yyyy">
                  <c:v>35481</c:v>
                </c:pt>
                <c:pt idx="3349" formatCode="m/d/yyyy">
                  <c:v>35482</c:v>
                </c:pt>
                <c:pt idx="3350" formatCode="m/d/yyyy">
                  <c:v>35485</c:v>
                </c:pt>
                <c:pt idx="3351" formatCode="m/d/yyyy">
                  <c:v>35486</c:v>
                </c:pt>
                <c:pt idx="3352" formatCode="m/d/yyyy">
                  <c:v>35487</c:v>
                </c:pt>
                <c:pt idx="3353" formatCode="m/d/yyyy">
                  <c:v>35488</c:v>
                </c:pt>
                <c:pt idx="3354" formatCode="m/d/yyyy">
                  <c:v>35489</c:v>
                </c:pt>
                <c:pt idx="3355" formatCode="m/d/yyyy">
                  <c:v>35492</c:v>
                </c:pt>
                <c:pt idx="3356" formatCode="m/d/yyyy">
                  <c:v>35493</c:v>
                </c:pt>
                <c:pt idx="3357" formatCode="m/d/yyyy">
                  <c:v>35494</c:v>
                </c:pt>
                <c:pt idx="3358" formatCode="m/d/yyyy">
                  <c:v>35495</c:v>
                </c:pt>
                <c:pt idx="3359" formatCode="m/d/yyyy">
                  <c:v>35496</c:v>
                </c:pt>
                <c:pt idx="3360" formatCode="m/d/yyyy">
                  <c:v>35499</c:v>
                </c:pt>
                <c:pt idx="3361" formatCode="m/d/yyyy">
                  <c:v>35500</c:v>
                </c:pt>
                <c:pt idx="3362" formatCode="m/d/yyyy">
                  <c:v>35501</c:v>
                </c:pt>
                <c:pt idx="3363" formatCode="m/d/yyyy">
                  <c:v>35502</c:v>
                </c:pt>
                <c:pt idx="3364" formatCode="m/d/yyyy">
                  <c:v>35503</c:v>
                </c:pt>
                <c:pt idx="3365" formatCode="m/d/yyyy">
                  <c:v>35506</c:v>
                </c:pt>
                <c:pt idx="3366" formatCode="m/d/yyyy">
                  <c:v>35507</c:v>
                </c:pt>
                <c:pt idx="3367" formatCode="m/d/yyyy">
                  <c:v>35508</c:v>
                </c:pt>
                <c:pt idx="3368" formatCode="m/d/yyyy">
                  <c:v>35509</c:v>
                </c:pt>
                <c:pt idx="3369" formatCode="m/d/yyyy">
                  <c:v>35510</c:v>
                </c:pt>
                <c:pt idx="3370" formatCode="m/d/yyyy">
                  <c:v>35513</c:v>
                </c:pt>
                <c:pt idx="3371" formatCode="m/d/yyyy">
                  <c:v>35514</c:v>
                </c:pt>
                <c:pt idx="3372" formatCode="m/d/yyyy">
                  <c:v>35515</c:v>
                </c:pt>
                <c:pt idx="3373" formatCode="m/d/yyyy">
                  <c:v>35516</c:v>
                </c:pt>
                <c:pt idx="3374" formatCode="m/d/yyyy">
                  <c:v>35517</c:v>
                </c:pt>
                <c:pt idx="3375" formatCode="m/d/yyyy">
                  <c:v>35520</c:v>
                </c:pt>
                <c:pt idx="3376" formatCode="m/d/yyyy">
                  <c:v>35521</c:v>
                </c:pt>
                <c:pt idx="3377" formatCode="m/d/yyyy">
                  <c:v>35522</c:v>
                </c:pt>
                <c:pt idx="3378" formatCode="m/d/yyyy">
                  <c:v>35523</c:v>
                </c:pt>
                <c:pt idx="3379" formatCode="m/d/yyyy">
                  <c:v>35524</c:v>
                </c:pt>
                <c:pt idx="3380" formatCode="m/d/yyyy">
                  <c:v>35527</c:v>
                </c:pt>
                <c:pt idx="3381" formatCode="m/d/yyyy">
                  <c:v>35528</c:v>
                </c:pt>
                <c:pt idx="3382" formatCode="m/d/yyyy">
                  <c:v>35529</c:v>
                </c:pt>
                <c:pt idx="3383" formatCode="m/d/yyyy">
                  <c:v>35530</c:v>
                </c:pt>
                <c:pt idx="3384" formatCode="m/d/yyyy">
                  <c:v>35531</c:v>
                </c:pt>
                <c:pt idx="3385" formatCode="m/d/yyyy">
                  <c:v>35534</c:v>
                </c:pt>
                <c:pt idx="3386" formatCode="m/d/yyyy">
                  <c:v>35535</c:v>
                </c:pt>
                <c:pt idx="3387" formatCode="m/d/yyyy">
                  <c:v>35536</c:v>
                </c:pt>
                <c:pt idx="3388" formatCode="m/d/yyyy">
                  <c:v>35537</c:v>
                </c:pt>
                <c:pt idx="3389" formatCode="m/d/yyyy">
                  <c:v>35538</c:v>
                </c:pt>
                <c:pt idx="3390" formatCode="m/d/yyyy">
                  <c:v>35541</c:v>
                </c:pt>
                <c:pt idx="3391" formatCode="m/d/yyyy">
                  <c:v>35542</c:v>
                </c:pt>
                <c:pt idx="3392" formatCode="m/d/yyyy">
                  <c:v>35543</c:v>
                </c:pt>
                <c:pt idx="3393" formatCode="m/d/yyyy">
                  <c:v>35544</c:v>
                </c:pt>
                <c:pt idx="3394" formatCode="m/d/yyyy">
                  <c:v>35545</c:v>
                </c:pt>
                <c:pt idx="3395" formatCode="m/d/yyyy">
                  <c:v>35548</c:v>
                </c:pt>
                <c:pt idx="3396" formatCode="m/d/yyyy">
                  <c:v>35549</c:v>
                </c:pt>
                <c:pt idx="3397" formatCode="m/d/yyyy">
                  <c:v>35550</c:v>
                </c:pt>
                <c:pt idx="3398" formatCode="m/d/yyyy">
                  <c:v>35551</c:v>
                </c:pt>
                <c:pt idx="3399" formatCode="m/d/yyyy">
                  <c:v>35552</c:v>
                </c:pt>
                <c:pt idx="3400" formatCode="m/d/yyyy">
                  <c:v>35555</c:v>
                </c:pt>
                <c:pt idx="3401" formatCode="m/d/yyyy">
                  <c:v>35556</c:v>
                </c:pt>
                <c:pt idx="3402" formatCode="m/d/yyyy">
                  <c:v>35557</c:v>
                </c:pt>
                <c:pt idx="3403" formatCode="m/d/yyyy">
                  <c:v>35558</c:v>
                </c:pt>
                <c:pt idx="3404" formatCode="m/d/yyyy">
                  <c:v>35559</c:v>
                </c:pt>
                <c:pt idx="3405" formatCode="m/d/yyyy">
                  <c:v>35562</c:v>
                </c:pt>
                <c:pt idx="3406" formatCode="m/d/yyyy">
                  <c:v>35563</c:v>
                </c:pt>
                <c:pt idx="3407" formatCode="m/d/yyyy">
                  <c:v>35564</c:v>
                </c:pt>
                <c:pt idx="3408" formatCode="m/d/yyyy">
                  <c:v>35565</c:v>
                </c:pt>
                <c:pt idx="3409" formatCode="m/d/yyyy">
                  <c:v>35566</c:v>
                </c:pt>
                <c:pt idx="3410" formatCode="m/d/yyyy">
                  <c:v>35569</c:v>
                </c:pt>
                <c:pt idx="3411" formatCode="m/d/yyyy">
                  <c:v>35570</c:v>
                </c:pt>
                <c:pt idx="3412" formatCode="m/d/yyyy">
                  <c:v>35571</c:v>
                </c:pt>
                <c:pt idx="3413" formatCode="m/d/yyyy">
                  <c:v>35572</c:v>
                </c:pt>
                <c:pt idx="3414" formatCode="m/d/yyyy">
                  <c:v>35573</c:v>
                </c:pt>
                <c:pt idx="3415" formatCode="m/d/yyyy">
                  <c:v>35576</c:v>
                </c:pt>
                <c:pt idx="3416" formatCode="m/d/yyyy">
                  <c:v>35577</c:v>
                </c:pt>
                <c:pt idx="3417" formatCode="m/d/yyyy">
                  <c:v>35578</c:v>
                </c:pt>
                <c:pt idx="3418" formatCode="m/d/yyyy">
                  <c:v>35579</c:v>
                </c:pt>
                <c:pt idx="3419" formatCode="m/d/yyyy">
                  <c:v>35580</c:v>
                </c:pt>
                <c:pt idx="3420" formatCode="m/d/yyyy">
                  <c:v>35583</c:v>
                </c:pt>
                <c:pt idx="3421" formatCode="m/d/yyyy">
                  <c:v>35584</c:v>
                </c:pt>
                <c:pt idx="3422" formatCode="m/d/yyyy">
                  <c:v>35585</c:v>
                </c:pt>
                <c:pt idx="3423" formatCode="m/d/yyyy">
                  <c:v>35586</c:v>
                </c:pt>
                <c:pt idx="3424" formatCode="m/d/yyyy">
                  <c:v>35587</c:v>
                </c:pt>
                <c:pt idx="3425" formatCode="m/d/yyyy">
                  <c:v>35590</c:v>
                </c:pt>
                <c:pt idx="3426" formatCode="m/d/yyyy">
                  <c:v>35591</c:v>
                </c:pt>
                <c:pt idx="3427" formatCode="m/d/yyyy">
                  <c:v>35592</c:v>
                </c:pt>
                <c:pt idx="3428" formatCode="m/d/yyyy">
                  <c:v>35593</c:v>
                </c:pt>
                <c:pt idx="3429" formatCode="m/d/yyyy">
                  <c:v>35594</c:v>
                </c:pt>
                <c:pt idx="3430" formatCode="m/d/yyyy">
                  <c:v>35597</c:v>
                </c:pt>
                <c:pt idx="3431" formatCode="m/d/yyyy">
                  <c:v>35598</c:v>
                </c:pt>
                <c:pt idx="3432" formatCode="m/d/yyyy">
                  <c:v>35599</c:v>
                </c:pt>
                <c:pt idx="3433" formatCode="m/d/yyyy">
                  <c:v>35600</c:v>
                </c:pt>
                <c:pt idx="3434" formatCode="m/d/yyyy">
                  <c:v>35601</c:v>
                </c:pt>
                <c:pt idx="3435" formatCode="m/d/yyyy">
                  <c:v>35604</c:v>
                </c:pt>
                <c:pt idx="3436" formatCode="m/d/yyyy">
                  <c:v>35605</c:v>
                </c:pt>
                <c:pt idx="3437" formatCode="m/d/yyyy">
                  <c:v>35606</c:v>
                </c:pt>
                <c:pt idx="3438" formatCode="m/d/yyyy">
                  <c:v>35607</c:v>
                </c:pt>
                <c:pt idx="3439" formatCode="m/d/yyyy">
                  <c:v>35608</c:v>
                </c:pt>
                <c:pt idx="3440" formatCode="m/d/yyyy">
                  <c:v>35611</c:v>
                </c:pt>
                <c:pt idx="3441" formatCode="m/d/yyyy">
                  <c:v>35612</c:v>
                </c:pt>
                <c:pt idx="3442" formatCode="m/d/yyyy">
                  <c:v>35613</c:v>
                </c:pt>
                <c:pt idx="3443" formatCode="m/d/yyyy">
                  <c:v>35614</c:v>
                </c:pt>
                <c:pt idx="3444" formatCode="m/d/yyyy">
                  <c:v>35615</c:v>
                </c:pt>
                <c:pt idx="3445" formatCode="m/d/yyyy">
                  <c:v>35618</c:v>
                </c:pt>
                <c:pt idx="3446" formatCode="m/d/yyyy">
                  <c:v>35619</c:v>
                </c:pt>
                <c:pt idx="3447" formatCode="m/d/yyyy">
                  <c:v>35620</c:v>
                </c:pt>
                <c:pt idx="3448" formatCode="m/d/yyyy">
                  <c:v>35621</c:v>
                </c:pt>
                <c:pt idx="3449" formatCode="m/d/yyyy">
                  <c:v>35622</c:v>
                </c:pt>
                <c:pt idx="3450" formatCode="m/d/yyyy">
                  <c:v>35625</c:v>
                </c:pt>
                <c:pt idx="3451" formatCode="m/d/yyyy">
                  <c:v>35626</c:v>
                </c:pt>
                <c:pt idx="3452" formatCode="m/d/yyyy">
                  <c:v>35627</c:v>
                </c:pt>
                <c:pt idx="3453" formatCode="m/d/yyyy">
                  <c:v>35628</c:v>
                </c:pt>
                <c:pt idx="3454" formatCode="m/d/yyyy">
                  <c:v>35629</c:v>
                </c:pt>
                <c:pt idx="3455" formatCode="m/d/yyyy">
                  <c:v>35632</c:v>
                </c:pt>
                <c:pt idx="3456" formatCode="m/d/yyyy">
                  <c:v>35633</c:v>
                </c:pt>
                <c:pt idx="3457" formatCode="m/d/yyyy">
                  <c:v>35634</c:v>
                </c:pt>
                <c:pt idx="3458" formatCode="m/d/yyyy">
                  <c:v>35635</c:v>
                </c:pt>
                <c:pt idx="3459" formatCode="m/d/yyyy">
                  <c:v>35636</c:v>
                </c:pt>
                <c:pt idx="3460" formatCode="m/d/yyyy">
                  <c:v>35639</c:v>
                </c:pt>
                <c:pt idx="3461" formatCode="m/d/yyyy">
                  <c:v>35640</c:v>
                </c:pt>
                <c:pt idx="3462" formatCode="m/d/yyyy">
                  <c:v>35641</c:v>
                </c:pt>
                <c:pt idx="3463" formatCode="m/d/yyyy">
                  <c:v>35642</c:v>
                </c:pt>
                <c:pt idx="3464" formatCode="m/d/yyyy">
                  <c:v>35643</c:v>
                </c:pt>
                <c:pt idx="3465" formatCode="m/d/yyyy">
                  <c:v>35646</c:v>
                </c:pt>
                <c:pt idx="3466" formatCode="m/d/yyyy">
                  <c:v>35647</c:v>
                </c:pt>
                <c:pt idx="3467" formatCode="m/d/yyyy">
                  <c:v>35648</c:v>
                </c:pt>
                <c:pt idx="3468" formatCode="m/d/yyyy">
                  <c:v>35649</c:v>
                </c:pt>
                <c:pt idx="3469" formatCode="m/d/yyyy">
                  <c:v>35650</c:v>
                </c:pt>
                <c:pt idx="3470" formatCode="m/d/yyyy">
                  <c:v>35653</c:v>
                </c:pt>
                <c:pt idx="3471" formatCode="m/d/yyyy">
                  <c:v>35654</c:v>
                </c:pt>
                <c:pt idx="3472" formatCode="m/d/yyyy">
                  <c:v>35655</c:v>
                </c:pt>
                <c:pt idx="3473" formatCode="m/d/yyyy">
                  <c:v>35656</c:v>
                </c:pt>
                <c:pt idx="3474" formatCode="m/d/yyyy">
                  <c:v>35657</c:v>
                </c:pt>
                <c:pt idx="3475" formatCode="m/d/yyyy">
                  <c:v>35660</c:v>
                </c:pt>
                <c:pt idx="3476" formatCode="m/d/yyyy">
                  <c:v>35661</c:v>
                </c:pt>
                <c:pt idx="3477" formatCode="m/d/yyyy">
                  <c:v>35662</c:v>
                </c:pt>
                <c:pt idx="3478" formatCode="m/d/yyyy">
                  <c:v>35663</c:v>
                </c:pt>
                <c:pt idx="3479" formatCode="m/d/yyyy">
                  <c:v>35664</c:v>
                </c:pt>
                <c:pt idx="3480" formatCode="m/d/yyyy">
                  <c:v>35667</c:v>
                </c:pt>
                <c:pt idx="3481" formatCode="m/d/yyyy">
                  <c:v>35668</c:v>
                </c:pt>
                <c:pt idx="3482" formatCode="m/d/yyyy">
                  <c:v>35669</c:v>
                </c:pt>
                <c:pt idx="3483" formatCode="m/d/yyyy">
                  <c:v>35670</c:v>
                </c:pt>
                <c:pt idx="3484" formatCode="m/d/yyyy">
                  <c:v>35671</c:v>
                </c:pt>
                <c:pt idx="3485" formatCode="m/d/yyyy">
                  <c:v>35674</c:v>
                </c:pt>
                <c:pt idx="3486" formatCode="m/d/yyyy">
                  <c:v>35675</c:v>
                </c:pt>
                <c:pt idx="3487" formatCode="m/d/yyyy">
                  <c:v>35676</c:v>
                </c:pt>
                <c:pt idx="3488" formatCode="m/d/yyyy">
                  <c:v>35677</c:v>
                </c:pt>
                <c:pt idx="3489" formatCode="m/d/yyyy">
                  <c:v>35678</c:v>
                </c:pt>
                <c:pt idx="3490" formatCode="m/d/yyyy">
                  <c:v>35681</c:v>
                </c:pt>
                <c:pt idx="3491" formatCode="m/d/yyyy">
                  <c:v>35682</c:v>
                </c:pt>
                <c:pt idx="3492" formatCode="m/d/yyyy">
                  <c:v>35683</c:v>
                </c:pt>
                <c:pt idx="3493" formatCode="m/d/yyyy">
                  <c:v>35684</c:v>
                </c:pt>
                <c:pt idx="3494" formatCode="m/d/yyyy">
                  <c:v>35685</c:v>
                </c:pt>
                <c:pt idx="3495" formatCode="m/d/yyyy">
                  <c:v>35688</c:v>
                </c:pt>
                <c:pt idx="3496" formatCode="m/d/yyyy">
                  <c:v>35689</c:v>
                </c:pt>
                <c:pt idx="3497" formatCode="m/d/yyyy">
                  <c:v>35690</c:v>
                </c:pt>
                <c:pt idx="3498" formatCode="m/d/yyyy">
                  <c:v>35691</c:v>
                </c:pt>
                <c:pt idx="3499" formatCode="m/d/yyyy">
                  <c:v>35692</c:v>
                </c:pt>
                <c:pt idx="3500" formatCode="m/d/yyyy">
                  <c:v>35695</c:v>
                </c:pt>
                <c:pt idx="3501" formatCode="m/d/yyyy">
                  <c:v>35696</c:v>
                </c:pt>
                <c:pt idx="3502" formatCode="m/d/yyyy">
                  <c:v>35697</c:v>
                </c:pt>
                <c:pt idx="3503" formatCode="m/d/yyyy">
                  <c:v>35698</c:v>
                </c:pt>
                <c:pt idx="3504" formatCode="m/d/yyyy">
                  <c:v>35699</c:v>
                </c:pt>
                <c:pt idx="3505" formatCode="m/d/yyyy">
                  <c:v>35702</c:v>
                </c:pt>
                <c:pt idx="3506" formatCode="m/d/yyyy">
                  <c:v>35703</c:v>
                </c:pt>
                <c:pt idx="3507" formatCode="m/d/yyyy">
                  <c:v>35704</c:v>
                </c:pt>
                <c:pt idx="3508" formatCode="m/d/yyyy">
                  <c:v>35705</c:v>
                </c:pt>
                <c:pt idx="3509" formatCode="m/d/yyyy">
                  <c:v>35706</c:v>
                </c:pt>
                <c:pt idx="3510" formatCode="m/d/yyyy">
                  <c:v>35709</c:v>
                </c:pt>
                <c:pt idx="3511" formatCode="m/d/yyyy">
                  <c:v>35710</c:v>
                </c:pt>
                <c:pt idx="3512" formatCode="m/d/yyyy">
                  <c:v>35711</c:v>
                </c:pt>
                <c:pt idx="3513" formatCode="m/d/yyyy">
                  <c:v>35712</c:v>
                </c:pt>
                <c:pt idx="3514" formatCode="m/d/yyyy">
                  <c:v>35713</c:v>
                </c:pt>
                <c:pt idx="3515" formatCode="m/d/yyyy">
                  <c:v>35716</c:v>
                </c:pt>
                <c:pt idx="3516" formatCode="m/d/yyyy">
                  <c:v>35717</c:v>
                </c:pt>
                <c:pt idx="3517" formatCode="m/d/yyyy">
                  <c:v>35718</c:v>
                </c:pt>
                <c:pt idx="3518" formatCode="m/d/yyyy">
                  <c:v>35719</c:v>
                </c:pt>
                <c:pt idx="3519" formatCode="m/d/yyyy">
                  <c:v>35720</c:v>
                </c:pt>
                <c:pt idx="3520" formatCode="m/d/yyyy">
                  <c:v>35723</c:v>
                </c:pt>
                <c:pt idx="3521" formatCode="m/d/yyyy">
                  <c:v>35724</c:v>
                </c:pt>
                <c:pt idx="3522" formatCode="m/d/yyyy">
                  <c:v>35725</c:v>
                </c:pt>
                <c:pt idx="3523" formatCode="m/d/yyyy">
                  <c:v>35726</c:v>
                </c:pt>
                <c:pt idx="3524" formatCode="m/d/yyyy">
                  <c:v>35727</c:v>
                </c:pt>
                <c:pt idx="3525" formatCode="m/d/yyyy">
                  <c:v>35730</c:v>
                </c:pt>
                <c:pt idx="3526" formatCode="m/d/yyyy">
                  <c:v>35731</c:v>
                </c:pt>
                <c:pt idx="3527" formatCode="m/d/yyyy">
                  <c:v>35732</c:v>
                </c:pt>
                <c:pt idx="3528" formatCode="m/d/yyyy">
                  <c:v>35733</c:v>
                </c:pt>
                <c:pt idx="3529" formatCode="m/d/yyyy">
                  <c:v>35734</c:v>
                </c:pt>
                <c:pt idx="3530" formatCode="m/d/yyyy">
                  <c:v>35737</c:v>
                </c:pt>
                <c:pt idx="3531" formatCode="m/d/yyyy">
                  <c:v>35738</c:v>
                </c:pt>
                <c:pt idx="3532" formatCode="m/d/yyyy">
                  <c:v>35739</c:v>
                </c:pt>
                <c:pt idx="3533" formatCode="m/d/yyyy">
                  <c:v>35740</c:v>
                </c:pt>
                <c:pt idx="3534" formatCode="m/d/yyyy">
                  <c:v>35741</c:v>
                </c:pt>
                <c:pt idx="3535" formatCode="m/d/yyyy">
                  <c:v>35744</c:v>
                </c:pt>
                <c:pt idx="3536" formatCode="m/d/yyyy">
                  <c:v>35745</c:v>
                </c:pt>
                <c:pt idx="3537" formatCode="m/d/yyyy">
                  <c:v>35746</c:v>
                </c:pt>
                <c:pt idx="3538" formatCode="m/d/yyyy">
                  <c:v>35747</c:v>
                </c:pt>
                <c:pt idx="3539" formatCode="m/d/yyyy">
                  <c:v>35748</c:v>
                </c:pt>
                <c:pt idx="3540" formatCode="m/d/yyyy">
                  <c:v>35751</c:v>
                </c:pt>
                <c:pt idx="3541" formatCode="m/d/yyyy">
                  <c:v>35752</c:v>
                </c:pt>
                <c:pt idx="3542" formatCode="m/d/yyyy">
                  <c:v>35753</c:v>
                </c:pt>
                <c:pt idx="3543" formatCode="m/d/yyyy">
                  <c:v>35754</c:v>
                </c:pt>
                <c:pt idx="3544" formatCode="m/d/yyyy">
                  <c:v>35755</c:v>
                </c:pt>
                <c:pt idx="3545" formatCode="m/d/yyyy">
                  <c:v>35758</c:v>
                </c:pt>
                <c:pt idx="3546" formatCode="m/d/yyyy">
                  <c:v>35759</c:v>
                </c:pt>
                <c:pt idx="3547" formatCode="m/d/yyyy">
                  <c:v>35760</c:v>
                </c:pt>
                <c:pt idx="3548" formatCode="m/d/yyyy">
                  <c:v>35761</c:v>
                </c:pt>
                <c:pt idx="3549" formatCode="m/d/yyyy">
                  <c:v>35762</c:v>
                </c:pt>
                <c:pt idx="3550" formatCode="m/d/yyyy">
                  <c:v>35765</c:v>
                </c:pt>
                <c:pt idx="3551" formatCode="m/d/yyyy">
                  <c:v>35766</c:v>
                </c:pt>
                <c:pt idx="3552" formatCode="m/d/yyyy">
                  <c:v>35767</c:v>
                </c:pt>
                <c:pt idx="3553" formatCode="m/d/yyyy">
                  <c:v>35768</c:v>
                </c:pt>
                <c:pt idx="3554" formatCode="m/d/yyyy">
                  <c:v>35769</c:v>
                </c:pt>
                <c:pt idx="3555" formatCode="m/d/yyyy">
                  <c:v>35772</c:v>
                </c:pt>
                <c:pt idx="3556" formatCode="m/d/yyyy">
                  <c:v>35773</c:v>
                </c:pt>
                <c:pt idx="3557" formatCode="m/d/yyyy">
                  <c:v>35774</c:v>
                </c:pt>
                <c:pt idx="3558" formatCode="m/d/yyyy">
                  <c:v>35775</c:v>
                </c:pt>
                <c:pt idx="3559" formatCode="m/d/yyyy">
                  <c:v>35776</c:v>
                </c:pt>
                <c:pt idx="3560" formatCode="m/d/yyyy">
                  <c:v>35779</c:v>
                </c:pt>
                <c:pt idx="3561" formatCode="m/d/yyyy">
                  <c:v>35780</c:v>
                </c:pt>
                <c:pt idx="3562" formatCode="m/d/yyyy">
                  <c:v>35781</c:v>
                </c:pt>
                <c:pt idx="3563" formatCode="m/d/yyyy">
                  <c:v>35782</c:v>
                </c:pt>
                <c:pt idx="3564" formatCode="m/d/yyyy">
                  <c:v>35783</c:v>
                </c:pt>
                <c:pt idx="3565" formatCode="m/d/yyyy">
                  <c:v>35786</c:v>
                </c:pt>
                <c:pt idx="3566" formatCode="m/d/yyyy">
                  <c:v>35787</c:v>
                </c:pt>
                <c:pt idx="3567" formatCode="m/d/yyyy">
                  <c:v>35788</c:v>
                </c:pt>
                <c:pt idx="3568" formatCode="m/d/yyyy">
                  <c:v>35789</c:v>
                </c:pt>
                <c:pt idx="3569" formatCode="m/d/yyyy">
                  <c:v>35790</c:v>
                </c:pt>
                <c:pt idx="3570" formatCode="m/d/yyyy">
                  <c:v>35793</c:v>
                </c:pt>
                <c:pt idx="3571" formatCode="m/d/yyyy">
                  <c:v>35794</c:v>
                </c:pt>
                <c:pt idx="3572" formatCode="m/d/yyyy">
                  <c:v>35795</c:v>
                </c:pt>
                <c:pt idx="3573" formatCode="m/d/yyyy">
                  <c:v>35796</c:v>
                </c:pt>
                <c:pt idx="3574" formatCode="m/d/yyyy">
                  <c:v>35797</c:v>
                </c:pt>
                <c:pt idx="3575" formatCode="m/d/yyyy">
                  <c:v>35800</c:v>
                </c:pt>
                <c:pt idx="3576" formatCode="m/d/yyyy">
                  <c:v>35801</c:v>
                </c:pt>
                <c:pt idx="3577" formatCode="m/d/yyyy">
                  <c:v>35802</c:v>
                </c:pt>
                <c:pt idx="3578" formatCode="m/d/yyyy">
                  <c:v>35803</c:v>
                </c:pt>
                <c:pt idx="3579" formatCode="m/d/yyyy">
                  <c:v>35804</c:v>
                </c:pt>
                <c:pt idx="3580" formatCode="m/d/yyyy">
                  <c:v>35807</c:v>
                </c:pt>
                <c:pt idx="3581" formatCode="m/d/yyyy">
                  <c:v>35808</c:v>
                </c:pt>
                <c:pt idx="3582" formatCode="m/d/yyyy">
                  <c:v>35809</c:v>
                </c:pt>
                <c:pt idx="3583" formatCode="m/d/yyyy">
                  <c:v>35810</c:v>
                </c:pt>
                <c:pt idx="3584" formatCode="m/d/yyyy">
                  <c:v>35811</c:v>
                </c:pt>
                <c:pt idx="3585" formatCode="m/d/yyyy">
                  <c:v>35814</c:v>
                </c:pt>
                <c:pt idx="3586" formatCode="m/d/yyyy">
                  <c:v>35815</c:v>
                </c:pt>
                <c:pt idx="3587" formatCode="m/d/yyyy">
                  <c:v>35816</c:v>
                </c:pt>
                <c:pt idx="3588" formatCode="m/d/yyyy">
                  <c:v>35817</c:v>
                </c:pt>
                <c:pt idx="3589" formatCode="m/d/yyyy">
                  <c:v>35818</c:v>
                </c:pt>
                <c:pt idx="3590" formatCode="m/d/yyyy">
                  <c:v>35821</c:v>
                </c:pt>
                <c:pt idx="3591" formatCode="m/d/yyyy">
                  <c:v>35822</c:v>
                </c:pt>
                <c:pt idx="3592" formatCode="m/d/yyyy">
                  <c:v>35823</c:v>
                </c:pt>
                <c:pt idx="3593" formatCode="m/d/yyyy">
                  <c:v>35824</c:v>
                </c:pt>
                <c:pt idx="3594" formatCode="m/d/yyyy">
                  <c:v>35825</c:v>
                </c:pt>
                <c:pt idx="3595" formatCode="m/d/yyyy">
                  <c:v>35828</c:v>
                </c:pt>
                <c:pt idx="3596" formatCode="m/d/yyyy">
                  <c:v>35829</c:v>
                </c:pt>
                <c:pt idx="3597" formatCode="m/d/yyyy">
                  <c:v>35830</c:v>
                </c:pt>
                <c:pt idx="3598" formatCode="m/d/yyyy">
                  <c:v>35831</c:v>
                </c:pt>
                <c:pt idx="3599" formatCode="m/d/yyyy">
                  <c:v>35832</c:v>
                </c:pt>
                <c:pt idx="3600" formatCode="m/d/yyyy">
                  <c:v>35835</c:v>
                </c:pt>
                <c:pt idx="3601" formatCode="m/d/yyyy">
                  <c:v>35836</c:v>
                </c:pt>
                <c:pt idx="3602" formatCode="m/d/yyyy">
                  <c:v>35837</c:v>
                </c:pt>
                <c:pt idx="3603" formatCode="m/d/yyyy">
                  <c:v>35838</c:v>
                </c:pt>
                <c:pt idx="3604" formatCode="m/d/yyyy">
                  <c:v>35839</c:v>
                </c:pt>
                <c:pt idx="3605" formatCode="m/d/yyyy">
                  <c:v>35842</c:v>
                </c:pt>
                <c:pt idx="3606" formatCode="m/d/yyyy">
                  <c:v>35843</c:v>
                </c:pt>
                <c:pt idx="3607" formatCode="m/d/yyyy">
                  <c:v>35844</c:v>
                </c:pt>
                <c:pt idx="3608" formatCode="m/d/yyyy">
                  <c:v>35845</c:v>
                </c:pt>
                <c:pt idx="3609" formatCode="m/d/yyyy">
                  <c:v>35846</c:v>
                </c:pt>
                <c:pt idx="3610" formatCode="m/d/yyyy">
                  <c:v>35849</c:v>
                </c:pt>
                <c:pt idx="3611" formatCode="m/d/yyyy">
                  <c:v>35850</c:v>
                </c:pt>
                <c:pt idx="3612" formatCode="m/d/yyyy">
                  <c:v>35851</c:v>
                </c:pt>
                <c:pt idx="3613" formatCode="m/d/yyyy">
                  <c:v>35852</c:v>
                </c:pt>
                <c:pt idx="3614" formatCode="m/d/yyyy">
                  <c:v>35853</c:v>
                </c:pt>
                <c:pt idx="3615" formatCode="m/d/yyyy">
                  <c:v>35856</c:v>
                </c:pt>
                <c:pt idx="3616" formatCode="m/d/yyyy">
                  <c:v>35857</c:v>
                </c:pt>
                <c:pt idx="3617" formatCode="m/d/yyyy">
                  <c:v>35858</c:v>
                </c:pt>
                <c:pt idx="3618" formatCode="m/d/yyyy">
                  <c:v>35859</c:v>
                </c:pt>
                <c:pt idx="3619" formatCode="m/d/yyyy">
                  <c:v>35860</c:v>
                </c:pt>
                <c:pt idx="3620" formatCode="m/d/yyyy">
                  <c:v>35863</c:v>
                </c:pt>
                <c:pt idx="3621" formatCode="m/d/yyyy">
                  <c:v>35864</c:v>
                </c:pt>
                <c:pt idx="3622" formatCode="m/d/yyyy">
                  <c:v>35865</c:v>
                </c:pt>
                <c:pt idx="3623" formatCode="m/d/yyyy">
                  <c:v>35866</c:v>
                </c:pt>
                <c:pt idx="3624" formatCode="m/d/yyyy">
                  <c:v>35867</c:v>
                </c:pt>
                <c:pt idx="3625" formatCode="m/d/yyyy">
                  <c:v>35870</c:v>
                </c:pt>
                <c:pt idx="3626" formatCode="m/d/yyyy">
                  <c:v>35871</c:v>
                </c:pt>
                <c:pt idx="3627" formatCode="m/d/yyyy">
                  <c:v>35872</c:v>
                </c:pt>
                <c:pt idx="3628" formatCode="m/d/yyyy">
                  <c:v>35873</c:v>
                </c:pt>
                <c:pt idx="3629" formatCode="m/d/yyyy">
                  <c:v>35874</c:v>
                </c:pt>
                <c:pt idx="3630" formatCode="m/d/yyyy">
                  <c:v>35877</c:v>
                </c:pt>
                <c:pt idx="3631" formatCode="m/d/yyyy">
                  <c:v>35878</c:v>
                </c:pt>
                <c:pt idx="3632" formatCode="m/d/yyyy">
                  <c:v>35879</c:v>
                </c:pt>
                <c:pt idx="3633" formatCode="m/d/yyyy">
                  <c:v>35880</c:v>
                </c:pt>
                <c:pt idx="3634" formatCode="m/d/yyyy">
                  <c:v>35881</c:v>
                </c:pt>
                <c:pt idx="3635" formatCode="m/d/yyyy">
                  <c:v>35884</c:v>
                </c:pt>
                <c:pt idx="3636" formatCode="m/d/yyyy">
                  <c:v>35885</c:v>
                </c:pt>
                <c:pt idx="3637" formatCode="m/d/yyyy">
                  <c:v>35886</c:v>
                </c:pt>
                <c:pt idx="3638" formatCode="m/d/yyyy">
                  <c:v>35887</c:v>
                </c:pt>
                <c:pt idx="3639" formatCode="m/d/yyyy">
                  <c:v>35888</c:v>
                </c:pt>
                <c:pt idx="3640" formatCode="m/d/yyyy">
                  <c:v>35891</c:v>
                </c:pt>
                <c:pt idx="3641" formatCode="m/d/yyyy">
                  <c:v>35892</c:v>
                </c:pt>
                <c:pt idx="3642" formatCode="m/d/yyyy">
                  <c:v>35893</c:v>
                </c:pt>
                <c:pt idx="3643" formatCode="m/d/yyyy">
                  <c:v>35894</c:v>
                </c:pt>
                <c:pt idx="3644" formatCode="m/d/yyyy">
                  <c:v>35895</c:v>
                </c:pt>
                <c:pt idx="3645" formatCode="m/d/yyyy">
                  <c:v>35898</c:v>
                </c:pt>
                <c:pt idx="3646" formatCode="m/d/yyyy">
                  <c:v>35899</c:v>
                </c:pt>
                <c:pt idx="3647" formatCode="m/d/yyyy">
                  <c:v>35900</c:v>
                </c:pt>
                <c:pt idx="3648" formatCode="m/d/yyyy">
                  <c:v>35901</c:v>
                </c:pt>
                <c:pt idx="3649" formatCode="m/d/yyyy">
                  <c:v>35902</c:v>
                </c:pt>
                <c:pt idx="3650" formatCode="m/d/yyyy">
                  <c:v>35905</c:v>
                </c:pt>
                <c:pt idx="3651" formatCode="m/d/yyyy">
                  <c:v>35906</c:v>
                </c:pt>
                <c:pt idx="3652" formatCode="m/d/yyyy">
                  <c:v>35907</c:v>
                </c:pt>
                <c:pt idx="3653" formatCode="m/d/yyyy">
                  <c:v>35908</c:v>
                </c:pt>
                <c:pt idx="3654" formatCode="m/d/yyyy">
                  <c:v>35909</c:v>
                </c:pt>
                <c:pt idx="3655" formatCode="m/d/yyyy">
                  <c:v>35912</c:v>
                </c:pt>
                <c:pt idx="3656" formatCode="m/d/yyyy">
                  <c:v>35913</c:v>
                </c:pt>
                <c:pt idx="3657" formatCode="m/d/yyyy">
                  <c:v>35914</c:v>
                </c:pt>
                <c:pt idx="3658" formatCode="m/d/yyyy">
                  <c:v>35915</c:v>
                </c:pt>
                <c:pt idx="3659" formatCode="m/d/yyyy">
                  <c:v>35916</c:v>
                </c:pt>
                <c:pt idx="3660" formatCode="m/d/yyyy">
                  <c:v>35919</c:v>
                </c:pt>
                <c:pt idx="3661" formatCode="m/d/yyyy">
                  <c:v>35920</c:v>
                </c:pt>
                <c:pt idx="3662" formatCode="m/d/yyyy">
                  <c:v>35921</c:v>
                </c:pt>
                <c:pt idx="3663" formatCode="m/d/yyyy">
                  <c:v>35922</c:v>
                </c:pt>
                <c:pt idx="3664" formatCode="m/d/yyyy">
                  <c:v>35923</c:v>
                </c:pt>
                <c:pt idx="3665" formatCode="m/d/yyyy">
                  <c:v>35926</c:v>
                </c:pt>
                <c:pt idx="3666" formatCode="m/d/yyyy">
                  <c:v>35927</c:v>
                </c:pt>
                <c:pt idx="3667" formatCode="m/d/yyyy">
                  <c:v>35928</c:v>
                </c:pt>
                <c:pt idx="3668" formatCode="m/d/yyyy">
                  <c:v>35929</c:v>
                </c:pt>
                <c:pt idx="3669" formatCode="m/d/yyyy">
                  <c:v>35930</c:v>
                </c:pt>
                <c:pt idx="3670" formatCode="m/d/yyyy">
                  <c:v>35933</c:v>
                </c:pt>
                <c:pt idx="3671" formatCode="m/d/yyyy">
                  <c:v>35934</c:v>
                </c:pt>
                <c:pt idx="3672" formatCode="m/d/yyyy">
                  <c:v>35935</c:v>
                </c:pt>
                <c:pt idx="3673" formatCode="m/d/yyyy">
                  <c:v>35936</c:v>
                </c:pt>
                <c:pt idx="3674" formatCode="m/d/yyyy">
                  <c:v>35937</c:v>
                </c:pt>
                <c:pt idx="3675" formatCode="m/d/yyyy">
                  <c:v>35940</c:v>
                </c:pt>
                <c:pt idx="3676" formatCode="m/d/yyyy">
                  <c:v>35941</c:v>
                </c:pt>
                <c:pt idx="3677" formatCode="m/d/yyyy">
                  <c:v>35942</c:v>
                </c:pt>
                <c:pt idx="3678" formatCode="m/d/yyyy">
                  <c:v>35943</c:v>
                </c:pt>
                <c:pt idx="3679" formatCode="m/d/yyyy">
                  <c:v>35944</c:v>
                </c:pt>
                <c:pt idx="3680" formatCode="m/d/yyyy">
                  <c:v>35947</c:v>
                </c:pt>
                <c:pt idx="3681" formatCode="m/d/yyyy">
                  <c:v>35948</c:v>
                </c:pt>
                <c:pt idx="3682" formatCode="m/d/yyyy">
                  <c:v>35949</c:v>
                </c:pt>
                <c:pt idx="3683" formatCode="m/d/yyyy">
                  <c:v>35950</c:v>
                </c:pt>
                <c:pt idx="3684" formatCode="m/d/yyyy">
                  <c:v>35951</c:v>
                </c:pt>
                <c:pt idx="3685" formatCode="m/d/yyyy">
                  <c:v>35954</c:v>
                </c:pt>
                <c:pt idx="3686" formatCode="m/d/yyyy">
                  <c:v>35955</c:v>
                </c:pt>
                <c:pt idx="3687" formatCode="m/d/yyyy">
                  <c:v>35956</c:v>
                </c:pt>
                <c:pt idx="3688" formatCode="m/d/yyyy">
                  <c:v>35957</c:v>
                </c:pt>
                <c:pt idx="3689" formatCode="m/d/yyyy">
                  <c:v>35958</c:v>
                </c:pt>
                <c:pt idx="3690" formatCode="m/d/yyyy">
                  <c:v>35961</c:v>
                </c:pt>
                <c:pt idx="3691" formatCode="m/d/yyyy">
                  <c:v>35962</c:v>
                </c:pt>
                <c:pt idx="3692" formatCode="m/d/yyyy">
                  <c:v>35963</c:v>
                </c:pt>
                <c:pt idx="3693" formatCode="m/d/yyyy">
                  <c:v>35964</c:v>
                </c:pt>
                <c:pt idx="3694" formatCode="m/d/yyyy">
                  <c:v>35965</c:v>
                </c:pt>
                <c:pt idx="3695" formatCode="m/d/yyyy">
                  <c:v>35968</c:v>
                </c:pt>
                <c:pt idx="3696" formatCode="m/d/yyyy">
                  <c:v>35969</c:v>
                </c:pt>
                <c:pt idx="3697" formatCode="m/d/yyyy">
                  <c:v>35970</c:v>
                </c:pt>
                <c:pt idx="3698" formatCode="m/d/yyyy">
                  <c:v>35971</c:v>
                </c:pt>
                <c:pt idx="3699" formatCode="m/d/yyyy">
                  <c:v>35972</c:v>
                </c:pt>
                <c:pt idx="3700" formatCode="m/d/yyyy">
                  <c:v>35975</c:v>
                </c:pt>
                <c:pt idx="3701" formatCode="m/d/yyyy">
                  <c:v>35976</c:v>
                </c:pt>
                <c:pt idx="3702" formatCode="m/d/yyyy">
                  <c:v>35977</c:v>
                </c:pt>
                <c:pt idx="3703" formatCode="m/d/yyyy">
                  <c:v>35978</c:v>
                </c:pt>
                <c:pt idx="3704" formatCode="m/d/yyyy">
                  <c:v>35979</c:v>
                </c:pt>
                <c:pt idx="3705" formatCode="m/d/yyyy">
                  <c:v>35982</c:v>
                </c:pt>
                <c:pt idx="3706" formatCode="m/d/yyyy">
                  <c:v>35983</c:v>
                </c:pt>
                <c:pt idx="3707" formatCode="m/d/yyyy">
                  <c:v>35984</c:v>
                </c:pt>
                <c:pt idx="3708" formatCode="m/d/yyyy">
                  <c:v>35985</c:v>
                </c:pt>
                <c:pt idx="3709" formatCode="m/d/yyyy">
                  <c:v>35986</c:v>
                </c:pt>
                <c:pt idx="3710" formatCode="m/d/yyyy">
                  <c:v>35989</c:v>
                </c:pt>
                <c:pt idx="3711" formatCode="m/d/yyyy">
                  <c:v>35990</c:v>
                </c:pt>
                <c:pt idx="3712" formatCode="m/d/yyyy">
                  <c:v>35991</c:v>
                </c:pt>
                <c:pt idx="3713" formatCode="m/d/yyyy">
                  <c:v>35992</c:v>
                </c:pt>
                <c:pt idx="3714" formatCode="m/d/yyyy">
                  <c:v>35993</c:v>
                </c:pt>
                <c:pt idx="3715" formatCode="m/d/yyyy">
                  <c:v>35996</c:v>
                </c:pt>
                <c:pt idx="3716" formatCode="m/d/yyyy">
                  <c:v>35997</c:v>
                </c:pt>
                <c:pt idx="3717" formatCode="m/d/yyyy">
                  <c:v>35998</c:v>
                </c:pt>
                <c:pt idx="3718" formatCode="m/d/yyyy">
                  <c:v>35999</c:v>
                </c:pt>
                <c:pt idx="3719" formatCode="m/d/yyyy">
                  <c:v>36000</c:v>
                </c:pt>
                <c:pt idx="3720" formatCode="m/d/yyyy">
                  <c:v>36003</c:v>
                </c:pt>
                <c:pt idx="3721" formatCode="m/d/yyyy">
                  <c:v>36004</c:v>
                </c:pt>
                <c:pt idx="3722" formatCode="m/d/yyyy">
                  <c:v>36005</c:v>
                </c:pt>
                <c:pt idx="3723" formatCode="m/d/yyyy">
                  <c:v>36006</c:v>
                </c:pt>
                <c:pt idx="3724" formatCode="m/d/yyyy">
                  <c:v>36007</c:v>
                </c:pt>
                <c:pt idx="3725" formatCode="m/d/yyyy">
                  <c:v>36010</c:v>
                </c:pt>
                <c:pt idx="3726" formatCode="m/d/yyyy">
                  <c:v>36011</c:v>
                </c:pt>
                <c:pt idx="3727" formatCode="m/d/yyyy">
                  <c:v>36012</c:v>
                </c:pt>
                <c:pt idx="3728" formatCode="m/d/yyyy">
                  <c:v>36013</c:v>
                </c:pt>
                <c:pt idx="3729" formatCode="m/d/yyyy">
                  <c:v>36014</c:v>
                </c:pt>
                <c:pt idx="3730" formatCode="m/d/yyyy">
                  <c:v>36017</c:v>
                </c:pt>
                <c:pt idx="3731" formatCode="m/d/yyyy">
                  <c:v>36018</c:v>
                </c:pt>
                <c:pt idx="3732" formatCode="m/d/yyyy">
                  <c:v>36019</c:v>
                </c:pt>
                <c:pt idx="3733" formatCode="m/d/yyyy">
                  <c:v>36020</c:v>
                </c:pt>
                <c:pt idx="3734" formatCode="m/d/yyyy">
                  <c:v>36021</c:v>
                </c:pt>
                <c:pt idx="3735" formatCode="m/d/yyyy">
                  <c:v>36024</c:v>
                </c:pt>
                <c:pt idx="3736" formatCode="m/d/yyyy">
                  <c:v>36025</c:v>
                </c:pt>
                <c:pt idx="3737" formatCode="m/d/yyyy">
                  <c:v>36026</c:v>
                </c:pt>
                <c:pt idx="3738" formatCode="m/d/yyyy">
                  <c:v>36027</c:v>
                </c:pt>
                <c:pt idx="3739" formatCode="m/d/yyyy">
                  <c:v>36028</c:v>
                </c:pt>
                <c:pt idx="3740" formatCode="m/d/yyyy">
                  <c:v>36031</c:v>
                </c:pt>
                <c:pt idx="3741" formatCode="m/d/yyyy">
                  <c:v>36032</c:v>
                </c:pt>
                <c:pt idx="3742" formatCode="m/d/yyyy">
                  <c:v>36033</c:v>
                </c:pt>
                <c:pt idx="3743" formatCode="m/d/yyyy">
                  <c:v>36034</c:v>
                </c:pt>
                <c:pt idx="3744" formatCode="m/d/yyyy">
                  <c:v>36035</c:v>
                </c:pt>
                <c:pt idx="3745" formatCode="m/d/yyyy">
                  <c:v>36038</c:v>
                </c:pt>
                <c:pt idx="3746" formatCode="m/d/yyyy">
                  <c:v>36039</c:v>
                </c:pt>
                <c:pt idx="3747" formatCode="m/d/yyyy">
                  <c:v>36040</c:v>
                </c:pt>
                <c:pt idx="3748" formatCode="m/d/yyyy">
                  <c:v>36041</c:v>
                </c:pt>
                <c:pt idx="3749" formatCode="m/d/yyyy">
                  <c:v>36042</c:v>
                </c:pt>
                <c:pt idx="3750" formatCode="m/d/yyyy">
                  <c:v>36045</c:v>
                </c:pt>
                <c:pt idx="3751" formatCode="m/d/yyyy">
                  <c:v>36046</c:v>
                </c:pt>
                <c:pt idx="3752" formatCode="m/d/yyyy">
                  <c:v>36047</c:v>
                </c:pt>
                <c:pt idx="3753" formatCode="m/d/yyyy">
                  <c:v>36048</c:v>
                </c:pt>
                <c:pt idx="3754" formatCode="m/d/yyyy">
                  <c:v>36049</c:v>
                </c:pt>
                <c:pt idx="3755" formatCode="m/d/yyyy">
                  <c:v>36052</c:v>
                </c:pt>
                <c:pt idx="3756" formatCode="m/d/yyyy">
                  <c:v>36053</c:v>
                </c:pt>
                <c:pt idx="3757" formatCode="m/d/yyyy">
                  <c:v>36054</c:v>
                </c:pt>
                <c:pt idx="3758" formatCode="m/d/yyyy">
                  <c:v>36055</c:v>
                </c:pt>
                <c:pt idx="3759" formatCode="m/d/yyyy">
                  <c:v>36056</c:v>
                </c:pt>
                <c:pt idx="3760" formatCode="m/d/yyyy">
                  <c:v>36059</c:v>
                </c:pt>
                <c:pt idx="3761" formatCode="m/d/yyyy">
                  <c:v>36060</c:v>
                </c:pt>
                <c:pt idx="3762" formatCode="m/d/yyyy">
                  <c:v>36061</c:v>
                </c:pt>
                <c:pt idx="3763" formatCode="m/d/yyyy">
                  <c:v>36062</c:v>
                </c:pt>
                <c:pt idx="3764" formatCode="m/d/yyyy">
                  <c:v>36063</c:v>
                </c:pt>
                <c:pt idx="3765" formatCode="m/d/yyyy">
                  <c:v>36066</c:v>
                </c:pt>
                <c:pt idx="3766" formatCode="m/d/yyyy">
                  <c:v>36067</c:v>
                </c:pt>
                <c:pt idx="3767" formatCode="m/d/yyyy">
                  <c:v>36068</c:v>
                </c:pt>
                <c:pt idx="3768" formatCode="m/d/yyyy">
                  <c:v>36069</c:v>
                </c:pt>
                <c:pt idx="3769" formatCode="m/d/yyyy">
                  <c:v>36070</c:v>
                </c:pt>
                <c:pt idx="3770" formatCode="m/d/yyyy">
                  <c:v>36073</c:v>
                </c:pt>
                <c:pt idx="3771" formatCode="m/d/yyyy">
                  <c:v>36074</c:v>
                </c:pt>
                <c:pt idx="3772" formatCode="m/d/yyyy">
                  <c:v>36075</c:v>
                </c:pt>
                <c:pt idx="3773" formatCode="m/d/yyyy">
                  <c:v>36076</c:v>
                </c:pt>
                <c:pt idx="3774" formatCode="m/d/yyyy">
                  <c:v>36077</c:v>
                </c:pt>
                <c:pt idx="3775" formatCode="m/d/yyyy">
                  <c:v>36080</c:v>
                </c:pt>
                <c:pt idx="3776" formatCode="m/d/yyyy">
                  <c:v>36081</c:v>
                </c:pt>
                <c:pt idx="3777" formatCode="m/d/yyyy">
                  <c:v>36082</c:v>
                </c:pt>
                <c:pt idx="3778" formatCode="m/d/yyyy">
                  <c:v>36083</c:v>
                </c:pt>
                <c:pt idx="3779" formatCode="m/d/yyyy">
                  <c:v>36084</c:v>
                </c:pt>
                <c:pt idx="3780" formatCode="m/d/yyyy">
                  <c:v>36087</c:v>
                </c:pt>
                <c:pt idx="3781" formatCode="m/d/yyyy">
                  <c:v>36088</c:v>
                </c:pt>
                <c:pt idx="3782" formatCode="m/d/yyyy">
                  <c:v>36089</c:v>
                </c:pt>
                <c:pt idx="3783" formatCode="m/d/yyyy">
                  <c:v>36090</c:v>
                </c:pt>
                <c:pt idx="3784" formatCode="m/d/yyyy">
                  <c:v>36091</c:v>
                </c:pt>
                <c:pt idx="3785" formatCode="m/d/yyyy">
                  <c:v>36094</c:v>
                </c:pt>
                <c:pt idx="3786" formatCode="m/d/yyyy">
                  <c:v>36095</c:v>
                </c:pt>
                <c:pt idx="3787" formatCode="m/d/yyyy">
                  <c:v>36096</c:v>
                </c:pt>
                <c:pt idx="3788" formatCode="m/d/yyyy">
                  <c:v>36097</c:v>
                </c:pt>
                <c:pt idx="3789" formatCode="m/d/yyyy">
                  <c:v>36098</c:v>
                </c:pt>
                <c:pt idx="3790" formatCode="m/d/yyyy">
                  <c:v>36101</c:v>
                </c:pt>
                <c:pt idx="3791" formatCode="m/d/yyyy">
                  <c:v>36102</c:v>
                </c:pt>
                <c:pt idx="3792" formatCode="m/d/yyyy">
                  <c:v>36103</c:v>
                </c:pt>
                <c:pt idx="3793" formatCode="m/d/yyyy">
                  <c:v>36104</c:v>
                </c:pt>
                <c:pt idx="3794" formatCode="m/d/yyyy">
                  <c:v>36105</c:v>
                </c:pt>
                <c:pt idx="3795" formatCode="m/d/yyyy">
                  <c:v>36108</c:v>
                </c:pt>
                <c:pt idx="3796" formatCode="m/d/yyyy">
                  <c:v>36109</c:v>
                </c:pt>
                <c:pt idx="3797" formatCode="m/d/yyyy">
                  <c:v>36110</c:v>
                </c:pt>
                <c:pt idx="3798" formatCode="m/d/yyyy">
                  <c:v>36111</c:v>
                </c:pt>
                <c:pt idx="3799" formatCode="m/d/yyyy">
                  <c:v>36112</c:v>
                </c:pt>
                <c:pt idx="3800" formatCode="m/d/yyyy">
                  <c:v>36115</c:v>
                </c:pt>
                <c:pt idx="3801" formatCode="m/d/yyyy">
                  <c:v>36116</c:v>
                </c:pt>
                <c:pt idx="3802" formatCode="m/d/yyyy">
                  <c:v>36117</c:v>
                </c:pt>
                <c:pt idx="3803" formatCode="m/d/yyyy">
                  <c:v>36118</c:v>
                </c:pt>
                <c:pt idx="3804" formatCode="m/d/yyyy">
                  <c:v>36119</c:v>
                </c:pt>
                <c:pt idx="3805" formatCode="m/d/yyyy">
                  <c:v>36122</c:v>
                </c:pt>
                <c:pt idx="3806" formatCode="m/d/yyyy">
                  <c:v>36123</c:v>
                </c:pt>
                <c:pt idx="3807" formatCode="m/d/yyyy">
                  <c:v>36124</c:v>
                </c:pt>
                <c:pt idx="3808" formatCode="m/d/yyyy">
                  <c:v>36125</c:v>
                </c:pt>
                <c:pt idx="3809" formatCode="m/d/yyyy">
                  <c:v>36126</c:v>
                </c:pt>
                <c:pt idx="3810" formatCode="m/d/yyyy">
                  <c:v>36129</c:v>
                </c:pt>
                <c:pt idx="3811" formatCode="m/d/yyyy">
                  <c:v>36130</c:v>
                </c:pt>
                <c:pt idx="3812" formatCode="m/d/yyyy">
                  <c:v>36131</c:v>
                </c:pt>
                <c:pt idx="3813" formatCode="m/d/yyyy">
                  <c:v>36132</c:v>
                </c:pt>
                <c:pt idx="3814" formatCode="m/d/yyyy">
                  <c:v>36133</c:v>
                </c:pt>
                <c:pt idx="3815" formatCode="m/d/yyyy">
                  <c:v>36136</c:v>
                </c:pt>
                <c:pt idx="3816" formatCode="m/d/yyyy">
                  <c:v>36137</c:v>
                </c:pt>
                <c:pt idx="3817" formatCode="m/d/yyyy">
                  <c:v>36138</c:v>
                </c:pt>
                <c:pt idx="3818" formatCode="m/d/yyyy">
                  <c:v>36139</c:v>
                </c:pt>
                <c:pt idx="3819" formatCode="m/d/yyyy">
                  <c:v>36140</c:v>
                </c:pt>
                <c:pt idx="3820" formatCode="m/d/yyyy">
                  <c:v>36143</c:v>
                </c:pt>
                <c:pt idx="3821" formatCode="m/d/yyyy">
                  <c:v>36144</c:v>
                </c:pt>
                <c:pt idx="3822" formatCode="m/d/yyyy">
                  <c:v>36145</c:v>
                </c:pt>
                <c:pt idx="3823" formatCode="m/d/yyyy">
                  <c:v>36146</c:v>
                </c:pt>
                <c:pt idx="3824" formatCode="m/d/yyyy">
                  <c:v>36147</c:v>
                </c:pt>
                <c:pt idx="3825" formatCode="m/d/yyyy">
                  <c:v>36150</c:v>
                </c:pt>
                <c:pt idx="3826" formatCode="m/d/yyyy">
                  <c:v>36151</c:v>
                </c:pt>
                <c:pt idx="3827" formatCode="m/d/yyyy">
                  <c:v>36152</c:v>
                </c:pt>
                <c:pt idx="3828" formatCode="m/d/yyyy">
                  <c:v>36153</c:v>
                </c:pt>
                <c:pt idx="3829" formatCode="m/d/yyyy">
                  <c:v>36154</c:v>
                </c:pt>
                <c:pt idx="3830" formatCode="m/d/yyyy">
                  <c:v>36157</c:v>
                </c:pt>
                <c:pt idx="3831" formatCode="m/d/yyyy">
                  <c:v>36158</c:v>
                </c:pt>
                <c:pt idx="3832" formatCode="m/d/yyyy">
                  <c:v>36159</c:v>
                </c:pt>
                <c:pt idx="3833" formatCode="m/d/yyyy">
                  <c:v>36160</c:v>
                </c:pt>
                <c:pt idx="3834" formatCode="m/d/yyyy">
                  <c:v>36161</c:v>
                </c:pt>
                <c:pt idx="3835" formatCode="m/d/yyyy">
                  <c:v>36164</c:v>
                </c:pt>
                <c:pt idx="3836" formatCode="m/d/yyyy">
                  <c:v>36165</c:v>
                </c:pt>
                <c:pt idx="3837" formatCode="m/d/yyyy">
                  <c:v>36166</c:v>
                </c:pt>
                <c:pt idx="3838" formatCode="m/d/yyyy">
                  <c:v>36167</c:v>
                </c:pt>
                <c:pt idx="3839" formatCode="m/d/yyyy">
                  <c:v>36168</c:v>
                </c:pt>
                <c:pt idx="3840" formatCode="m/d/yyyy">
                  <c:v>36171</c:v>
                </c:pt>
                <c:pt idx="3841" formatCode="m/d/yyyy">
                  <c:v>36172</c:v>
                </c:pt>
                <c:pt idx="3842" formatCode="m/d/yyyy">
                  <c:v>36173</c:v>
                </c:pt>
                <c:pt idx="3843" formatCode="m/d/yyyy">
                  <c:v>36174</c:v>
                </c:pt>
                <c:pt idx="3844" formatCode="m/d/yyyy">
                  <c:v>36175</c:v>
                </c:pt>
                <c:pt idx="3845" formatCode="m/d/yyyy">
                  <c:v>36178</c:v>
                </c:pt>
                <c:pt idx="3846" formatCode="m/d/yyyy">
                  <c:v>36179</c:v>
                </c:pt>
                <c:pt idx="3847" formatCode="m/d/yyyy">
                  <c:v>36180</c:v>
                </c:pt>
                <c:pt idx="3848" formatCode="m/d/yyyy">
                  <c:v>36181</c:v>
                </c:pt>
                <c:pt idx="3849" formatCode="m/d/yyyy">
                  <c:v>36182</c:v>
                </c:pt>
                <c:pt idx="3850" formatCode="m/d/yyyy">
                  <c:v>36185</c:v>
                </c:pt>
                <c:pt idx="3851" formatCode="m/d/yyyy">
                  <c:v>36186</c:v>
                </c:pt>
                <c:pt idx="3852" formatCode="m/d/yyyy">
                  <c:v>36187</c:v>
                </c:pt>
                <c:pt idx="3853" formatCode="m/d/yyyy">
                  <c:v>36188</c:v>
                </c:pt>
                <c:pt idx="3854" formatCode="m/d/yyyy">
                  <c:v>36189</c:v>
                </c:pt>
                <c:pt idx="3855" formatCode="m/d/yyyy">
                  <c:v>36192</c:v>
                </c:pt>
                <c:pt idx="3856" formatCode="m/d/yyyy">
                  <c:v>36193</c:v>
                </c:pt>
                <c:pt idx="3857" formatCode="m/d/yyyy">
                  <c:v>36194</c:v>
                </c:pt>
                <c:pt idx="3858" formatCode="m/d/yyyy">
                  <c:v>36195</c:v>
                </c:pt>
                <c:pt idx="3859" formatCode="m/d/yyyy">
                  <c:v>36196</c:v>
                </c:pt>
                <c:pt idx="3860" formatCode="m/d/yyyy">
                  <c:v>36199</c:v>
                </c:pt>
                <c:pt idx="3861" formatCode="m/d/yyyy">
                  <c:v>36200</c:v>
                </c:pt>
                <c:pt idx="3862" formatCode="m/d/yyyy">
                  <c:v>36201</c:v>
                </c:pt>
                <c:pt idx="3863" formatCode="m/d/yyyy">
                  <c:v>36202</c:v>
                </c:pt>
                <c:pt idx="3864" formatCode="m/d/yyyy">
                  <c:v>36203</c:v>
                </c:pt>
                <c:pt idx="3865" formatCode="m/d/yyyy">
                  <c:v>36206</c:v>
                </c:pt>
                <c:pt idx="3866" formatCode="m/d/yyyy">
                  <c:v>36207</c:v>
                </c:pt>
                <c:pt idx="3867" formatCode="m/d/yyyy">
                  <c:v>36208</c:v>
                </c:pt>
                <c:pt idx="3868" formatCode="m/d/yyyy">
                  <c:v>36209</c:v>
                </c:pt>
                <c:pt idx="3869" formatCode="m/d/yyyy">
                  <c:v>36210</c:v>
                </c:pt>
                <c:pt idx="3870" formatCode="m/d/yyyy">
                  <c:v>36213</c:v>
                </c:pt>
                <c:pt idx="3871" formatCode="m/d/yyyy">
                  <c:v>36214</c:v>
                </c:pt>
                <c:pt idx="3872" formatCode="m/d/yyyy">
                  <c:v>36215</c:v>
                </c:pt>
                <c:pt idx="3873" formatCode="m/d/yyyy">
                  <c:v>36216</c:v>
                </c:pt>
                <c:pt idx="3874" formatCode="m/d/yyyy">
                  <c:v>36217</c:v>
                </c:pt>
                <c:pt idx="3875" formatCode="m/d/yyyy">
                  <c:v>36220</c:v>
                </c:pt>
                <c:pt idx="3876" formatCode="m/d/yyyy">
                  <c:v>36221</c:v>
                </c:pt>
                <c:pt idx="3877" formatCode="m/d/yyyy">
                  <c:v>36222</c:v>
                </c:pt>
                <c:pt idx="3878" formatCode="m/d/yyyy">
                  <c:v>36223</c:v>
                </c:pt>
                <c:pt idx="3879" formatCode="m/d/yyyy">
                  <c:v>36224</c:v>
                </c:pt>
                <c:pt idx="3880" formatCode="m/d/yyyy">
                  <c:v>36227</c:v>
                </c:pt>
                <c:pt idx="3881" formatCode="m/d/yyyy">
                  <c:v>36228</c:v>
                </c:pt>
                <c:pt idx="3882" formatCode="m/d/yyyy">
                  <c:v>36229</c:v>
                </c:pt>
                <c:pt idx="3883" formatCode="m/d/yyyy">
                  <c:v>36230</c:v>
                </c:pt>
                <c:pt idx="3884" formatCode="m/d/yyyy">
                  <c:v>36231</c:v>
                </c:pt>
                <c:pt idx="3885" formatCode="m/d/yyyy">
                  <c:v>36234</c:v>
                </c:pt>
                <c:pt idx="3886" formatCode="m/d/yyyy">
                  <c:v>36235</c:v>
                </c:pt>
                <c:pt idx="3887" formatCode="m/d/yyyy">
                  <c:v>36236</c:v>
                </c:pt>
                <c:pt idx="3888" formatCode="m/d/yyyy">
                  <c:v>36237</c:v>
                </c:pt>
                <c:pt idx="3889" formatCode="m/d/yyyy">
                  <c:v>36238</c:v>
                </c:pt>
                <c:pt idx="3890" formatCode="m/d/yyyy">
                  <c:v>36241</c:v>
                </c:pt>
                <c:pt idx="3891" formatCode="m/d/yyyy">
                  <c:v>36242</c:v>
                </c:pt>
                <c:pt idx="3892" formatCode="m/d/yyyy">
                  <c:v>36243</c:v>
                </c:pt>
                <c:pt idx="3893" formatCode="m/d/yyyy">
                  <c:v>36244</c:v>
                </c:pt>
                <c:pt idx="3894" formatCode="m/d/yyyy">
                  <c:v>36245</c:v>
                </c:pt>
                <c:pt idx="3895" formatCode="m/d/yyyy">
                  <c:v>36248</c:v>
                </c:pt>
                <c:pt idx="3896" formatCode="m/d/yyyy">
                  <c:v>36249</c:v>
                </c:pt>
                <c:pt idx="3897" formatCode="m/d/yyyy">
                  <c:v>36250</c:v>
                </c:pt>
                <c:pt idx="3898" formatCode="m/d/yyyy">
                  <c:v>36251</c:v>
                </c:pt>
                <c:pt idx="3899" formatCode="m/d/yyyy">
                  <c:v>36252</c:v>
                </c:pt>
                <c:pt idx="3900" formatCode="m/d/yyyy">
                  <c:v>36255</c:v>
                </c:pt>
                <c:pt idx="3901" formatCode="m/d/yyyy">
                  <c:v>36256</c:v>
                </c:pt>
                <c:pt idx="3902" formatCode="m/d/yyyy">
                  <c:v>36257</c:v>
                </c:pt>
                <c:pt idx="3903" formatCode="m/d/yyyy">
                  <c:v>36258</c:v>
                </c:pt>
                <c:pt idx="3904" formatCode="m/d/yyyy">
                  <c:v>36259</c:v>
                </c:pt>
                <c:pt idx="3905" formatCode="m/d/yyyy">
                  <c:v>36262</c:v>
                </c:pt>
                <c:pt idx="3906" formatCode="m/d/yyyy">
                  <c:v>36263</c:v>
                </c:pt>
                <c:pt idx="3907" formatCode="m/d/yyyy">
                  <c:v>36264</c:v>
                </c:pt>
                <c:pt idx="3908" formatCode="m/d/yyyy">
                  <c:v>36265</c:v>
                </c:pt>
                <c:pt idx="3909" formatCode="m/d/yyyy">
                  <c:v>36266</c:v>
                </c:pt>
                <c:pt idx="3910" formatCode="m/d/yyyy">
                  <c:v>36269</c:v>
                </c:pt>
                <c:pt idx="3911" formatCode="m/d/yyyy">
                  <c:v>36270</c:v>
                </c:pt>
                <c:pt idx="3912" formatCode="m/d/yyyy">
                  <c:v>36271</c:v>
                </c:pt>
                <c:pt idx="3913" formatCode="m/d/yyyy">
                  <c:v>36272</c:v>
                </c:pt>
                <c:pt idx="3914" formatCode="m/d/yyyy">
                  <c:v>36273</c:v>
                </c:pt>
                <c:pt idx="3915" formatCode="m/d/yyyy">
                  <c:v>36276</c:v>
                </c:pt>
                <c:pt idx="3916" formatCode="m/d/yyyy">
                  <c:v>36277</c:v>
                </c:pt>
                <c:pt idx="3917" formatCode="m/d/yyyy">
                  <c:v>36278</c:v>
                </c:pt>
                <c:pt idx="3918" formatCode="m/d/yyyy">
                  <c:v>36279</c:v>
                </c:pt>
                <c:pt idx="3919" formatCode="m/d/yyyy">
                  <c:v>36280</c:v>
                </c:pt>
                <c:pt idx="3920" formatCode="m/d/yyyy">
                  <c:v>36283</c:v>
                </c:pt>
                <c:pt idx="3921" formatCode="m/d/yyyy">
                  <c:v>36284</c:v>
                </c:pt>
                <c:pt idx="3922" formatCode="m/d/yyyy">
                  <c:v>36285</c:v>
                </c:pt>
                <c:pt idx="3923" formatCode="m/d/yyyy">
                  <c:v>36286</c:v>
                </c:pt>
                <c:pt idx="3924" formatCode="m/d/yyyy">
                  <c:v>36287</c:v>
                </c:pt>
                <c:pt idx="3925" formatCode="m/d/yyyy">
                  <c:v>36290</c:v>
                </c:pt>
                <c:pt idx="3926" formatCode="m/d/yyyy">
                  <c:v>36291</c:v>
                </c:pt>
                <c:pt idx="3927" formatCode="m/d/yyyy">
                  <c:v>36292</c:v>
                </c:pt>
                <c:pt idx="3928" formatCode="m/d/yyyy">
                  <c:v>36293</c:v>
                </c:pt>
                <c:pt idx="3929" formatCode="m/d/yyyy">
                  <c:v>36294</c:v>
                </c:pt>
                <c:pt idx="3930" formatCode="m/d/yyyy">
                  <c:v>36297</c:v>
                </c:pt>
                <c:pt idx="3931" formatCode="m/d/yyyy">
                  <c:v>36298</c:v>
                </c:pt>
                <c:pt idx="3932" formatCode="m/d/yyyy">
                  <c:v>36299</c:v>
                </c:pt>
                <c:pt idx="3933" formatCode="m/d/yyyy">
                  <c:v>36300</c:v>
                </c:pt>
                <c:pt idx="3934" formatCode="m/d/yyyy">
                  <c:v>36301</c:v>
                </c:pt>
                <c:pt idx="3935" formatCode="m/d/yyyy">
                  <c:v>36304</c:v>
                </c:pt>
                <c:pt idx="3936" formatCode="m/d/yyyy">
                  <c:v>36305</c:v>
                </c:pt>
                <c:pt idx="3937" formatCode="m/d/yyyy">
                  <c:v>36306</c:v>
                </c:pt>
                <c:pt idx="3938" formatCode="m/d/yyyy">
                  <c:v>36307</c:v>
                </c:pt>
                <c:pt idx="3939" formatCode="m/d/yyyy">
                  <c:v>36308</c:v>
                </c:pt>
                <c:pt idx="3940" formatCode="m/d/yyyy">
                  <c:v>36311</c:v>
                </c:pt>
                <c:pt idx="3941" formatCode="m/d/yyyy">
                  <c:v>36312</c:v>
                </c:pt>
                <c:pt idx="3942" formatCode="m/d/yyyy">
                  <c:v>36313</c:v>
                </c:pt>
                <c:pt idx="3943" formatCode="m/d/yyyy">
                  <c:v>36314</c:v>
                </c:pt>
                <c:pt idx="3944" formatCode="m/d/yyyy">
                  <c:v>36315</c:v>
                </c:pt>
                <c:pt idx="3945" formatCode="m/d/yyyy">
                  <c:v>36318</c:v>
                </c:pt>
                <c:pt idx="3946" formatCode="m/d/yyyy">
                  <c:v>36319</c:v>
                </c:pt>
                <c:pt idx="3947" formatCode="m/d/yyyy">
                  <c:v>36320</c:v>
                </c:pt>
                <c:pt idx="3948" formatCode="m/d/yyyy">
                  <c:v>36321</c:v>
                </c:pt>
                <c:pt idx="3949" formatCode="m/d/yyyy">
                  <c:v>36322</c:v>
                </c:pt>
                <c:pt idx="3950" formatCode="m/d/yyyy">
                  <c:v>36325</c:v>
                </c:pt>
                <c:pt idx="3951" formatCode="m/d/yyyy">
                  <c:v>36326</c:v>
                </c:pt>
                <c:pt idx="3952" formatCode="m/d/yyyy">
                  <c:v>36327</c:v>
                </c:pt>
                <c:pt idx="3953" formatCode="m/d/yyyy">
                  <c:v>36328</c:v>
                </c:pt>
                <c:pt idx="3954" formatCode="m/d/yyyy">
                  <c:v>36329</c:v>
                </c:pt>
                <c:pt idx="3955" formatCode="m/d/yyyy">
                  <c:v>36332</c:v>
                </c:pt>
                <c:pt idx="3956" formatCode="m/d/yyyy">
                  <c:v>36333</c:v>
                </c:pt>
                <c:pt idx="3957" formatCode="m/d/yyyy">
                  <c:v>36334</c:v>
                </c:pt>
                <c:pt idx="3958" formatCode="m/d/yyyy">
                  <c:v>36335</c:v>
                </c:pt>
                <c:pt idx="3959" formatCode="m/d/yyyy">
                  <c:v>36336</c:v>
                </c:pt>
                <c:pt idx="3960" formatCode="m/d/yyyy">
                  <c:v>36339</c:v>
                </c:pt>
                <c:pt idx="3961" formatCode="m/d/yyyy">
                  <c:v>36340</c:v>
                </c:pt>
                <c:pt idx="3962" formatCode="m/d/yyyy">
                  <c:v>36341</c:v>
                </c:pt>
                <c:pt idx="3963" formatCode="m/d/yyyy">
                  <c:v>36342</c:v>
                </c:pt>
                <c:pt idx="3964" formatCode="m/d/yyyy">
                  <c:v>36343</c:v>
                </c:pt>
                <c:pt idx="3965" formatCode="m/d/yyyy">
                  <c:v>36346</c:v>
                </c:pt>
                <c:pt idx="3966" formatCode="m/d/yyyy">
                  <c:v>36347</c:v>
                </c:pt>
                <c:pt idx="3967" formatCode="m/d/yyyy">
                  <c:v>36348</c:v>
                </c:pt>
                <c:pt idx="3968" formatCode="m/d/yyyy">
                  <c:v>36349</c:v>
                </c:pt>
                <c:pt idx="3969" formatCode="m/d/yyyy">
                  <c:v>36350</c:v>
                </c:pt>
                <c:pt idx="3970" formatCode="m/d/yyyy">
                  <c:v>36353</c:v>
                </c:pt>
                <c:pt idx="3971" formatCode="m/d/yyyy">
                  <c:v>36354</c:v>
                </c:pt>
                <c:pt idx="3972" formatCode="m/d/yyyy">
                  <c:v>36355</c:v>
                </c:pt>
                <c:pt idx="3973" formatCode="m/d/yyyy">
                  <c:v>36356</c:v>
                </c:pt>
                <c:pt idx="3974" formatCode="m/d/yyyy">
                  <c:v>36357</c:v>
                </c:pt>
                <c:pt idx="3975" formatCode="m/d/yyyy">
                  <c:v>36360</c:v>
                </c:pt>
                <c:pt idx="3976" formatCode="m/d/yyyy">
                  <c:v>36361</c:v>
                </c:pt>
                <c:pt idx="3977" formatCode="m/d/yyyy">
                  <c:v>36362</c:v>
                </c:pt>
                <c:pt idx="3978" formatCode="m/d/yyyy">
                  <c:v>36363</c:v>
                </c:pt>
                <c:pt idx="3979" formatCode="m/d/yyyy">
                  <c:v>36364</c:v>
                </c:pt>
                <c:pt idx="3980" formatCode="m/d/yyyy">
                  <c:v>36367</c:v>
                </c:pt>
                <c:pt idx="3981" formatCode="m/d/yyyy">
                  <c:v>36368</c:v>
                </c:pt>
                <c:pt idx="3982" formatCode="m/d/yyyy">
                  <c:v>36369</c:v>
                </c:pt>
                <c:pt idx="3983" formatCode="m/d/yyyy">
                  <c:v>36370</c:v>
                </c:pt>
                <c:pt idx="3984" formatCode="m/d/yyyy">
                  <c:v>36371</c:v>
                </c:pt>
                <c:pt idx="3985" formatCode="m/d/yyyy">
                  <c:v>36374</c:v>
                </c:pt>
                <c:pt idx="3986" formatCode="m/d/yyyy">
                  <c:v>36375</c:v>
                </c:pt>
                <c:pt idx="3987" formatCode="m/d/yyyy">
                  <c:v>36376</c:v>
                </c:pt>
                <c:pt idx="3988" formatCode="m/d/yyyy">
                  <c:v>36377</c:v>
                </c:pt>
                <c:pt idx="3989" formatCode="m/d/yyyy">
                  <c:v>36378</c:v>
                </c:pt>
                <c:pt idx="3990" formatCode="m/d/yyyy">
                  <c:v>36381</c:v>
                </c:pt>
                <c:pt idx="3991" formatCode="m/d/yyyy">
                  <c:v>36382</c:v>
                </c:pt>
                <c:pt idx="3992" formatCode="m/d/yyyy">
                  <c:v>36383</c:v>
                </c:pt>
                <c:pt idx="3993" formatCode="m/d/yyyy">
                  <c:v>36384</c:v>
                </c:pt>
                <c:pt idx="3994" formatCode="m/d/yyyy">
                  <c:v>36385</c:v>
                </c:pt>
                <c:pt idx="3995" formatCode="m/d/yyyy">
                  <c:v>36388</c:v>
                </c:pt>
                <c:pt idx="3996" formatCode="m/d/yyyy">
                  <c:v>36389</c:v>
                </c:pt>
                <c:pt idx="3997" formatCode="m/d/yyyy">
                  <c:v>36390</c:v>
                </c:pt>
                <c:pt idx="3998" formatCode="m/d/yyyy">
                  <c:v>36391</c:v>
                </c:pt>
                <c:pt idx="3999" formatCode="m/d/yyyy">
                  <c:v>36392</c:v>
                </c:pt>
                <c:pt idx="4000" formatCode="m/d/yyyy">
                  <c:v>36395</c:v>
                </c:pt>
                <c:pt idx="4001" formatCode="m/d/yyyy">
                  <c:v>36396</c:v>
                </c:pt>
                <c:pt idx="4002" formatCode="m/d/yyyy">
                  <c:v>36397</c:v>
                </c:pt>
                <c:pt idx="4003" formatCode="m/d/yyyy">
                  <c:v>36398</c:v>
                </c:pt>
                <c:pt idx="4004" formatCode="m/d/yyyy">
                  <c:v>36399</c:v>
                </c:pt>
                <c:pt idx="4005" formatCode="m/d/yyyy">
                  <c:v>36402</c:v>
                </c:pt>
                <c:pt idx="4006" formatCode="m/d/yyyy">
                  <c:v>36403</c:v>
                </c:pt>
                <c:pt idx="4007" formatCode="m/d/yyyy">
                  <c:v>36404</c:v>
                </c:pt>
                <c:pt idx="4008" formatCode="m/d/yyyy">
                  <c:v>36405</c:v>
                </c:pt>
                <c:pt idx="4009" formatCode="m/d/yyyy">
                  <c:v>36406</c:v>
                </c:pt>
                <c:pt idx="4010" formatCode="m/d/yyyy">
                  <c:v>36409</c:v>
                </c:pt>
                <c:pt idx="4011" formatCode="m/d/yyyy">
                  <c:v>36410</c:v>
                </c:pt>
                <c:pt idx="4012" formatCode="m/d/yyyy">
                  <c:v>36411</c:v>
                </c:pt>
                <c:pt idx="4013" formatCode="m/d/yyyy">
                  <c:v>36412</c:v>
                </c:pt>
                <c:pt idx="4014" formatCode="m/d/yyyy">
                  <c:v>36413</c:v>
                </c:pt>
                <c:pt idx="4015" formatCode="m/d/yyyy">
                  <c:v>36416</c:v>
                </c:pt>
                <c:pt idx="4016" formatCode="m/d/yyyy">
                  <c:v>36417</c:v>
                </c:pt>
                <c:pt idx="4017" formatCode="m/d/yyyy">
                  <c:v>36418</c:v>
                </c:pt>
                <c:pt idx="4018" formatCode="m/d/yyyy">
                  <c:v>36419</c:v>
                </c:pt>
                <c:pt idx="4019" formatCode="m/d/yyyy">
                  <c:v>36420</c:v>
                </c:pt>
                <c:pt idx="4020" formatCode="m/d/yyyy">
                  <c:v>36423</c:v>
                </c:pt>
                <c:pt idx="4021" formatCode="m/d/yyyy">
                  <c:v>36424</c:v>
                </c:pt>
                <c:pt idx="4022" formatCode="m/d/yyyy">
                  <c:v>36425</c:v>
                </c:pt>
                <c:pt idx="4023" formatCode="m/d/yyyy">
                  <c:v>36426</c:v>
                </c:pt>
                <c:pt idx="4024" formatCode="m/d/yyyy">
                  <c:v>36427</c:v>
                </c:pt>
                <c:pt idx="4025" formatCode="m/d/yyyy">
                  <c:v>36430</c:v>
                </c:pt>
                <c:pt idx="4026" formatCode="m/d/yyyy">
                  <c:v>36431</c:v>
                </c:pt>
                <c:pt idx="4027" formatCode="m/d/yyyy">
                  <c:v>36432</c:v>
                </c:pt>
                <c:pt idx="4028" formatCode="m/d/yyyy">
                  <c:v>36433</c:v>
                </c:pt>
                <c:pt idx="4029" formatCode="m/d/yyyy">
                  <c:v>36434</c:v>
                </c:pt>
                <c:pt idx="4030" formatCode="m/d/yyyy">
                  <c:v>36437</c:v>
                </c:pt>
                <c:pt idx="4031" formatCode="m/d/yyyy">
                  <c:v>36438</c:v>
                </c:pt>
                <c:pt idx="4032" formatCode="m/d/yyyy">
                  <c:v>36439</c:v>
                </c:pt>
                <c:pt idx="4033" formatCode="m/d/yyyy">
                  <c:v>36440</c:v>
                </c:pt>
                <c:pt idx="4034" formatCode="m/d/yyyy">
                  <c:v>36441</c:v>
                </c:pt>
                <c:pt idx="4035" formatCode="m/d/yyyy">
                  <c:v>36444</c:v>
                </c:pt>
                <c:pt idx="4036" formatCode="m/d/yyyy">
                  <c:v>36445</c:v>
                </c:pt>
                <c:pt idx="4037" formatCode="m/d/yyyy">
                  <c:v>36446</c:v>
                </c:pt>
                <c:pt idx="4038" formatCode="m/d/yyyy">
                  <c:v>36447</c:v>
                </c:pt>
                <c:pt idx="4039" formatCode="m/d/yyyy">
                  <c:v>36448</c:v>
                </c:pt>
                <c:pt idx="4040" formatCode="m/d/yyyy">
                  <c:v>36451</c:v>
                </c:pt>
                <c:pt idx="4041" formatCode="m/d/yyyy">
                  <c:v>36452</c:v>
                </c:pt>
                <c:pt idx="4042" formatCode="m/d/yyyy">
                  <c:v>36453</c:v>
                </c:pt>
                <c:pt idx="4043" formatCode="m/d/yyyy">
                  <c:v>36454</c:v>
                </c:pt>
                <c:pt idx="4044" formatCode="m/d/yyyy">
                  <c:v>36455</c:v>
                </c:pt>
                <c:pt idx="4045" formatCode="m/d/yyyy">
                  <c:v>36458</c:v>
                </c:pt>
                <c:pt idx="4046" formatCode="m/d/yyyy">
                  <c:v>36459</c:v>
                </c:pt>
                <c:pt idx="4047" formatCode="m/d/yyyy">
                  <c:v>36460</c:v>
                </c:pt>
                <c:pt idx="4048" formatCode="m/d/yyyy">
                  <c:v>36461</c:v>
                </c:pt>
                <c:pt idx="4049" formatCode="m/d/yyyy">
                  <c:v>36462</c:v>
                </c:pt>
                <c:pt idx="4050" formatCode="m/d/yyyy">
                  <c:v>36465</c:v>
                </c:pt>
                <c:pt idx="4051" formatCode="m/d/yyyy">
                  <c:v>36466</c:v>
                </c:pt>
                <c:pt idx="4052" formatCode="m/d/yyyy">
                  <c:v>36467</c:v>
                </c:pt>
                <c:pt idx="4053" formatCode="m/d/yyyy">
                  <c:v>36468</c:v>
                </c:pt>
                <c:pt idx="4054" formatCode="m/d/yyyy">
                  <c:v>36469</c:v>
                </c:pt>
                <c:pt idx="4055" formatCode="m/d/yyyy">
                  <c:v>36472</c:v>
                </c:pt>
                <c:pt idx="4056" formatCode="m/d/yyyy">
                  <c:v>36473</c:v>
                </c:pt>
                <c:pt idx="4057" formatCode="m/d/yyyy">
                  <c:v>36474</c:v>
                </c:pt>
                <c:pt idx="4058" formatCode="m/d/yyyy">
                  <c:v>36475</c:v>
                </c:pt>
                <c:pt idx="4059" formatCode="m/d/yyyy">
                  <c:v>36476</c:v>
                </c:pt>
                <c:pt idx="4060" formatCode="m/d/yyyy">
                  <c:v>36479</c:v>
                </c:pt>
                <c:pt idx="4061" formatCode="m/d/yyyy">
                  <c:v>36480</c:v>
                </c:pt>
                <c:pt idx="4062" formatCode="m/d/yyyy">
                  <c:v>36481</c:v>
                </c:pt>
                <c:pt idx="4063" formatCode="m/d/yyyy">
                  <c:v>36482</c:v>
                </c:pt>
                <c:pt idx="4064" formatCode="m/d/yyyy">
                  <c:v>36483</c:v>
                </c:pt>
                <c:pt idx="4065" formatCode="m/d/yyyy">
                  <c:v>36486</c:v>
                </c:pt>
                <c:pt idx="4066" formatCode="m/d/yyyy">
                  <c:v>36487</c:v>
                </c:pt>
                <c:pt idx="4067" formatCode="m/d/yyyy">
                  <c:v>36488</c:v>
                </c:pt>
                <c:pt idx="4068" formatCode="m/d/yyyy">
                  <c:v>36489</c:v>
                </c:pt>
                <c:pt idx="4069" formatCode="m/d/yyyy">
                  <c:v>36490</c:v>
                </c:pt>
                <c:pt idx="4070" formatCode="m/d/yyyy">
                  <c:v>36493</c:v>
                </c:pt>
                <c:pt idx="4071" formatCode="m/d/yyyy">
                  <c:v>36494</c:v>
                </c:pt>
                <c:pt idx="4072" formatCode="m/d/yyyy">
                  <c:v>36495</c:v>
                </c:pt>
                <c:pt idx="4073" formatCode="m/d/yyyy">
                  <c:v>36496</c:v>
                </c:pt>
                <c:pt idx="4074" formatCode="m/d/yyyy">
                  <c:v>36497</c:v>
                </c:pt>
                <c:pt idx="4075" formatCode="m/d/yyyy">
                  <c:v>36500</c:v>
                </c:pt>
                <c:pt idx="4076" formatCode="m/d/yyyy">
                  <c:v>36501</c:v>
                </c:pt>
                <c:pt idx="4077" formatCode="m/d/yyyy">
                  <c:v>36502</c:v>
                </c:pt>
                <c:pt idx="4078" formatCode="m/d/yyyy">
                  <c:v>36503</c:v>
                </c:pt>
                <c:pt idx="4079" formatCode="m/d/yyyy">
                  <c:v>36504</c:v>
                </c:pt>
                <c:pt idx="4080" formatCode="m/d/yyyy">
                  <c:v>36507</c:v>
                </c:pt>
                <c:pt idx="4081" formatCode="m/d/yyyy">
                  <c:v>36508</c:v>
                </c:pt>
                <c:pt idx="4082" formatCode="m/d/yyyy">
                  <c:v>36509</c:v>
                </c:pt>
                <c:pt idx="4083" formatCode="m/d/yyyy">
                  <c:v>36510</c:v>
                </c:pt>
                <c:pt idx="4084" formatCode="m/d/yyyy">
                  <c:v>36511</c:v>
                </c:pt>
                <c:pt idx="4085" formatCode="m/d/yyyy">
                  <c:v>36514</c:v>
                </c:pt>
                <c:pt idx="4086" formatCode="m/d/yyyy">
                  <c:v>36515</c:v>
                </c:pt>
                <c:pt idx="4087" formatCode="m/d/yyyy">
                  <c:v>36516</c:v>
                </c:pt>
                <c:pt idx="4088" formatCode="m/d/yyyy">
                  <c:v>36517</c:v>
                </c:pt>
                <c:pt idx="4089" formatCode="m/d/yyyy">
                  <c:v>36518</c:v>
                </c:pt>
                <c:pt idx="4090" formatCode="m/d/yyyy">
                  <c:v>36521</c:v>
                </c:pt>
                <c:pt idx="4091" formatCode="m/d/yyyy">
                  <c:v>36522</c:v>
                </c:pt>
                <c:pt idx="4092" formatCode="m/d/yyyy">
                  <c:v>36523</c:v>
                </c:pt>
                <c:pt idx="4093" formatCode="m/d/yyyy">
                  <c:v>36524</c:v>
                </c:pt>
                <c:pt idx="4094" formatCode="m/d/yyyy">
                  <c:v>36525</c:v>
                </c:pt>
                <c:pt idx="4095" formatCode="m/d/yyyy">
                  <c:v>36528</c:v>
                </c:pt>
                <c:pt idx="4096" formatCode="m/d/yyyy">
                  <c:v>36529</c:v>
                </c:pt>
                <c:pt idx="4097" formatCode="m/d/yyyy">
                  <c:v>36530</c:v>
                </c:pt>
                <c:pt idx="4098" formatCode="m/d/yyyy">
                  <c:v>36531</c:v>
                </c:pt>
                <c:pt idx="4099" formatCode="m/d/yyyy">
                  <c:v>36532</c:v>
                </c:pt>
                <c:pt idx="4100" formatCode="m/d/yyyy">
                  <c:v>36535</c:v>
                </c:pt>
                <c:pt idx="4101" formatCode="m/d/yyyy">
                  <c:v>36536</c:v>
                </c:pt>
                <c:pt idx="4102" formatCode="m/d/yyyy">
                  <c:v>36537</c:v>
                </c:pt>
                <c:pt idx="4103" formatCode="m/d/yyyy">
                  <c:v>36538</c:v>
                </c:pt>
                <c:pt idx="4104" formatCode="m/d/yyyy">
                  <c:v>36539</c:v>
                </c:pt>
                <c:pt idx="4105" formatCode="m/d/yyyy">
                  <c:v>36542</c:v>
                </c:pt>
                <c:pt idx="4106" formatCode="m/d/yyyy">
                  <c:v>36543</c:v>
                </c:pt>
                <c:pt idx="4107" formatCode="m/d/yyyy">
                  <c:v>36544</c:v>
                </c:pt>
                <c:pt idx="4108" formatCode="m/d/yyyy">
                  <c:v>36545</c:v>
                </c:pt>
                <c:pt idx="4109" formatCode="m/d/yyyy">
                  <c:v>36546</c:v>
                </c:pt>
                <c:pt idx="4110" formatCode="m/d/yyyy">
                  <c:v>36549</c:v>
                </c:pt>
                <c:pt idx="4111" formatCode="m/d/yyyy">
                  <c:v>36550</c:v>
                </c:pt>
                <c:pt idx="4112" formatCode="m/d/yyyy">
                  <c:v>36551</c:v>
                </c:pt>
                <c:pt idx="4113" formatCode="m/d/yyyy">
                  <c:v>36552</c:v>
                </c:pt>
                <c:pt idx="4114" formatCode="m/d/yyyy">
                  <c:v>36553</c:v>
                </c:pt>
                <c:pt idx="4115" formatCode="m/d/yyyy">
                  <c:v>36556</c:v>
                </c:pt>
                <c:pt idx="4116" formatCode="m/d/yyyy">
                  <c:v>36557</c:v>
                </c:pt>
                <c:pt idx="4117" formatCode="m/d/yyyy">
                  <c:v>36558</c:v>
                </c:pt>
                <c:pt idx="4118" formatCode="m/d/yyyy">
                  <c:v>36559</c:v>
                </c:pt>
                <c:pt idx="4119" formatCode="m/d/yyyy">
                  <c:v>36560</c:v>
                </c:pt>
                <c:pt idx="4120" formatCode="m/d/yyyy">
                  <c:v>36563</c:v>
                </c:pt>
                <c:pt idx="4121" formatCode="m/d/yyyy">
                  <c:v>36564</c:v>
                </c:pt>
                <c:pt idx="4122" formatCode="m/d/yyyy">
                  <c:v>36565</c:v>
                </c:pt>
                <c:pt idx="4123" formatCode="m/d/yyyy">
                  <c:v>36566</c:v>
                </c:pt>
                <c:pt idx="4124" formatCode="m/d/yyyy">
                  <c:v>36567</c:v>
                </c:pt>
                <c:pt idx="4125" formatCode="m/d/yyyy">
                  <c:v>36570</c:v>
                </c:pt>
                <c:pt idx="4126" formatCode="m/d/yyyy">
                  <c:v>36571</c:v>
                </c:pt>
                <c:pt idx="4127" formatCode="m/d/yyyy">
                  <c:v>36572</c:v>
                </c:pt>
                <c:pt idx="4128" formatCode="m/d/yyyy">
                  <c:v>36573</c:v>
                </c:pt>
                <c:pt idx="4129" formatCode="m/d/yyyy">
                  <c:v>36574</c:v>
                </c:pt>
                <c:pt idx="4130" formatCode="m/d/yyyy">
                  <c:v>36577</c:v>
                </c:pt>
                <c:pt idx="4131" formatCode="m/d/yyyy">
                  <c:v>36578</c:v>
                </c:pt>
                <c:pt idx="4132" formatCode="m/d/yyyy">
                  <c:v>36579</c:v>
                </c:pt>
                <c:pt idx="4133" formatCode="m/d/yyyy">
                  <c:v>36580</c:v>
                </c:pt>
                <c:pt idx="4134" formatCode="m/d/yyyy">
                  <c:v>36581</c:v>
                </c:pt>
                <c:pt idx="4135" formatCode="m/d/yyyy">
                  <c:v>36584</c:v>
                </c:pt>
                <c:pt idx="4136" formatCode="m/d/yyyy">
                  <c:v>36585</c:v>
                </c:pt>
                <c:pt idx="4137" formatCode="m/d/yyyy">
                  <c:v>36586</c:v>
                </c:pt>
                <c:pt idx="4138" formatCode="m/d/yyyy">
                  <c:v>36587</c:v>
                </c:pt>
                <c:pt idx="4139" formatCode="m/d/yyyy">
                  <c:v>36588</c:v>
                </c:pt>
                <c:pt idx="4140" formatCode="m/d/yyyy">
                  <c:v>36591</c:v>
                </c:pt>
                <c:pt idx="4141" formatCode="m/d/yyyy">
                  <c:v>36592</c:v>
                </c:pt>
                <c:pt idx="4142" formatCode="m/d/yyyy">
                  <c:v>36593</c:v>
                </c:pt>
                <c:pt idx="4143" formatCode="m/d/yyyy">
                  <c:v>36594</c:v>
                </c:pt>
                <c:pt idx="4144" formatCode="m/d/yyyy">
                  <c:v>36595</c:v>
                </c:pt>
                <c:pt idx="4145" formatCode="m/d/yyyy">
                  <c:v>36598</c:v>
                </c:pt>
                <c:pt idx="4146" formatCode="m/d/yyyy">
                  <c:v>36599</c:v>
                </c:pt>
                <c:pt idx="4147" formatCode="m/d/yyyy">
                  <c:v>36600</c:v>
                </c:pt>
                <c:pt idx="4148" formatCode="m/d/yyyy">
                  <c:v>36601</c:v>
                </c:pt>
                <c:pt idx="4149" formatCode="m/d/yyyy">
                  <c:v>36602</c:v>
                </c:pt>
                <c:pt idx="4150" formatCode="m/d/yyyy">
                  <c:v>36605</c:v>
                </c:pt>
                <c:pt idx="4151" formatCode="m/d/yyyy">
                  <c:v>36606</c:v>
                </c:pt>
                <c:pt idx="4152" formatCode="m/d/yyyy">
                  <c:v>36607</c:v>
                </c:pt>
                <c:pt idx="4153" formatCode="m/d/yyyy">
                  <c:v>36608</c:v>
                </c:pt>
                <c:pt idx="4154" formatCode="m/d/yyyy">
                  <c:v>36609</c:v>
                </c:pt>
                <c:pt idx="4155" formatCode="m/d/yyyy">
                  <c:v>36612</c:v>
                </c:pt>
                <c:pt idx="4156" formatCode="m/d/yyyy">
                  <c:v>36613</c:v>
                </c:pt>
                <c:pt idx="4157" formatCode="m/d/yyyy">
                  <c:v>36614</c:v>
                </c:pt>
                <c:pt idx="4158" formatCode="m/d/yyyy">
                  <c:v>36615</c:v>
                </c:pt>
                <c:pt idx="4159" formatCode="m/d/yyyy">
                  <c:v>36616</c:v>
                </c:pt>
                <c:pt idx="4160" formatCode="m/d/yyyy">
                  <c:v>36619</c:v>
                </c:pt>
                <c:pt idx="4161" formatCode="m/d/yyyy">
                  <c:v>36620</c:v>
                </c:pt>
                <c:pt idx="4162" formatCode="m/d/yyyy">
                  <c:v>36621</c:v>
                </c:pt>
                <c:pt idx="4163" formatCode="m/d/yyyy">
                  <c:v>36622</c:v>
                </c:pt>
                <c:pt idx="4164" formatCode="m/d/yyyy">
                  <c:v>36623</c:v>
                </c:pt>
                <c:pt idx="4165" formatCode="m/d/yyyy">
                  <c:v>36626</c:v>
                </c:pt>
                <c:pt idx="4166" formatCode="m/d/yyyy">
                  <c:v>36627</c:v>
                </c:pt>
                <c:pt idx="4167" formatCode="m/d/yyyy">
                  <c:v>36628</c:v>
                </c:pt>
                <c:pt idx="4168" formatCode="m/d/yyyy">
                  <c:v>36629</c:v>
                </c:pt>
                <c:pt idx="4169" formatCode="m/d/yyyy">
                  <c:v>36630</c:v>
                </c:pt>
                <c:pt idx="4170" formatCode="m/d/yyyy">
                  <c:v>36633</c:v>
                </c:pt>
                <c:pt idx="4171" formatCode="m/d/yyyy">
                  <c:v>36634</c:v>
                </c:pt>
                <c:pt idx="4172" formatCode="m/d/yyyy">
                  <c:v>36635</c:v>
                </c:pt>
                <c:pt idx="4173" formatCode="m/d/yyyy">
                  <c:v>36636</c:v>
                </c:pt>
                <c:pt idx="4174" formatCode="m/d/yyyy">
                  <c:v>36637</c:v>
                </c:pt>
                <c:pt idx="4175" formatCode="m/d/yyyy">
                  <c:v>36640</c:v>
                </c:pt>
                <c:pt idx="4176" formatCode="m/d/yyyy">
                  <c:v>36641</c:v>
                </c:pt>
                <c:pt idx="4177" formatCode="m/d/yyyy">
                  <c:v>36642</c:v>
                </c:pt>
                <c:pt idx="4178" formatCode="m/d/yyyy">
                  <c:v>36643</c:v>
                </c:pt>
                <c:pt idx="4179" formatCode="m/d/yyyy">
                  <c:v>36644</c:v>
                </c:pt>
                <c:pt idx="4180" formatCode="m/d/yyyy">
                  <c:v>36647</c:v>
                </c:pt>
                <c:pt idx="4181" formatCode="m/d/yyyy">
                  <c:v>36648</c:v>
                </c:pt>
                <c:pt idx="4182" formatCode="m/d/yyyy">
                  <c:v>36649</c:v>
                </c:pt>
                <c:pt idx="4183" formatCode="m/d/yyyy">
                  <c:v>36650</c:v>
                </c:pt>
                <c:pt idx="4184" formatCode="m/d/yyyy">
                  <c:v>36651</c:v>
                </c:pt>
                <c:pt idx="4185" formatCode="m/d/yyyy">
                  <c:v>36654</c:v>
                </c:pt>
                <c:pt idx="4186" formatCode="m/d/yyyy">
                  <c:v>36655</c:v>
                </c:pt>
                <c:pt idx="4187" formatCode="m/d/yyyy">
                  <c:v>36656</c:v>
                </c:pt>
                <c:pt idx="4188" formatCode="m/d/yyyy">
                  <c:v>36657</c:v>
                </c:pt>
                <c:pt idx="4189" formatCode="m/d/yyyy">
                  <c:v>36658</c:v>
                </c:pt>
                <c:pt idx="4190" formatCode="m/d/yyyy">
                  <c:v>36661</c:v>
                </c:pt>
                <c:pt idx="4191" formatCode="m/d/yyyy">
                  <c:v>36662</c:v>
                </c:pt>
                <c:pt idx="4192" formatCode="m/d/yyyy">
                  <c:v>36663</c:v>
                </c:pt>
                <c:pt idx="4193" formatCode="m/d/yyyy">
                  <c:v>36664</c:v>
                </c:pt>
                <c:pt idx="4194" formatCode="m/d/yyyy">
                  <c:v>36665</c:v>
                </c:pt>
                <c:pt idx="4195" formatCode="m/d/yyyy">
                  <c:v>36668</c:v>
                </c:pt>
                <c:pt idx="4196" formatCode="m/d/yyyy">
                  <c:v>36669</c:v>
                </c:pt>
                <c:pt idx="4197" formatCode="m/d/yyyy">
                  <c:v>36670</c:v>
                </c:pt>
                <c:pt idx="4198" formatCode="m/d/yyyy">
                  <c:v>36671</c:v>
                </c:pt>
                <c:pt idx="4199" formatCode="m/d/yyyy">
                  <c:v>36672</c:v>
                </c:pt>
                <c:pt idx="4200" formatCode="m/d/yyyy">
                  <c:v>36675</c:v>
                </c:pt>
                <c:pt idx="4201" formatCode="m/d/yyyy">
                  <c:v>36676</c:v>
                </c:pt>
                <c:pt idx="4202" formatCode="m/d/yyyy">
                  <c:v>36677</c:v>
                </c:pt>
                <c:pt idx="4203" formatCode="m/d/yyyy">
                  <c:v>36678</c:v>
                </c:pt>
                <c:pt idx="4204" formatCode="m/d/yyyy">
                  <c:v>36679</c:v>
                </c:pt>
                <c:pt idx="4205" formatCode="m/d/yyyy">
                  <c:v>36682</c:v>
                </c:pt>
                <c:pt idx="4206" formatCode="m/d/yyyy">
                  <c:v>36683</c:v>
                </c:pt>
                <c:pt idx="4207" formatCode="m/d/yyyy">
                  <c:v>36684</c:v>
                </c:pt>
                <c:pt idx="4208" formatCode="m/d/yyyy">
                  <c:v>36685</c:v>
                </c:pt>
                <c:pt idx="4209" formatCode="m/d/yyyy">
                  <c:v>36686</c:v>
                </c:pt>
                <c:pt idx="4210" formatCode="m/d/yyyy">
                  <c:v>36689</c:v>
                </c:pt>
                <c:pt idx="4211" formatCode="m/d/yyyy">
                  <c:v>36690</c:v>
                </c:pt>
                <c:pt idx="4212" formatCode="m/d/yyyy">
                  <c:v>36691</c:v>
                </c:pt>
                <c:pt idx="4213" formatCode="m/d/yyyy">
                  <c:v>36692</c:v>
                </c:pt>
                <c:pt idx="4214" formatCode="m/d/yyyy">
                  <c:v>36693</c:v>
                </c:pt>
                <c:pt idx="4215" formatCode="m/d/yyyy">
                  <c:v>36696</c:v>
                </c:pt>
                <c:pt idx="4216" formatCode="m/d/yyyy">
                  <c:v>36697</c:v>
                </c:pt>
                <c:pt idx="4217" formatCode="m/d/yyyy">
                  <c:v>36698</c:v>
                </c:pt>
                <c:pt idx="4218" formatCode="m/d/yyyy">
                  <c:v>36699</c:v>
                </c:pt>
                <c:pt idx="4219" formatCode="m/d/yyyy">
                  <c:v>36700</c:v>
                </c:pt>
                <c:pt idx="4220" formatCode="m/d/yyyy">
                  <c:v>36703</c:v>
                </c:pt>
                <c:pt idx="4221" formatCode="m/d/yyyy">
                  <c:v>36704</c:v>
                </c:pt>
                <c:pt idx="4222" formatCode="m/d/yyyy">
                  <c:v>36705</c:v>
                </c:pt>
                <c:pt idx="4223" formatCode="m/d/yyyy">
                  <c:v>36706</c:v>
                </c:pt>
                <c:pt idx="4224" formatCode="m/d/yyyy">
                  <c:v>36707</c:v>
                </c:pt>
                <c:pt idx="4225" formatCode="m/d/yyyy">
                  <c:v>36710</c:v>
                </c:pt>
                <c:pt idx="4226" formatCode="m/d/yyyy">
                  <c:v>36711</c:v>
                </c:pt>
                <c:pt idx="4227" formatCode="m/d/yyyy">
                  <c:v>36712</c:v>
                </c:pt>
                <c:pt idx="4228" formatCode="m/d/yyyy">
                  <c:v>36713</c:v>
                </c:pt>
                <c:pt idx="4229" formatCode="m/d/yyyy">
                  <c:v>36714</c:v>
                </c:pt>
                <c:pt idx="4230" formatCode="m/d/yyyy">
                  <c:v>36717</c:v>
                </c:pt>
                <c:pt idx="4231" formatCode="m/d/yyyy">
                  <c:v>36718</c:v>
                </c:pt>
                <c:pt idx="4232" formatCode="m/d/yyyy">
                  <c:v>36719</c:v>
                </c:pt>
                <c:pt idx="4233" formatCode="m/d/yyyy">
                  <c:v>36720</c:v>
                </c:pt>
                <c:pt idx="4234" formatCode="m/d/yyyy">
                  <c:v>36721</c:v>
                </c:pt>
                <c:pt idx="4235" formatCode="m/d/yyyy">
                  <c:v>36724</c:v>
                </c:pt>
                <c:pt idx="4236" formatCode="m/d/yyyy">
                  <c:v>36725</c:v>
                </c:pt>
                <c:pt idx="4237" formatCode="m/d/yyyy">
                  <c:v>36726</c:v>
                </c:pt>
                <c:pt idx="4238" formatCode="m/d/yyyy">
                  <c:v>36727</c:v>
                </c:pt>
                <c:pt idx="4239" formatCode="m/d/yyyy">
                  <c:v>36728</c:v>
                </c:pt>
                <c:pt idx="4240" formatCode="m/d/yyyy">
                  <c:v>36731</c:v>
                </c:pt>
                <c:pt idx="4241" formatCode="m/d/yyyy">
                  <c:v>36732</c:v>
                </c:pt>
                <c:pt idx="4242" formatCode="m/d/yyyy">
                  <c:v>36733</c:v>
                </c:pt>
                <c:pt idx="4243" formatCode="m/d/yyyy">
                  <c:v>36734</c:v>
                </c:pt>
                <c:pt idx="4244" formatCode="m/d/yyyy">
                  <c:v>36735</c:v>
                </c:pt>
                <c:pt idx="4245" formatCode="m/d/yyyy">
                  <c:v>36738</c:v>
                </c:pt>
                <c:pt idx="4246" formatCode="m/d/yyyy">
                  <c:v>36739</c:v>
                </c:pt>
                <c:pt idx="4247" formatCode="m/d/yyyy">
                  <c:v>36740</c:v>
                </c:pt>
                <c:pt idx="4248" formatCode="m/d/yyyy">
                  <c:v>36741</c:v>
                </c:pt>
                <c:pt idx="4249" formatCode="m/d/yyyy">
                  <c:v>36742</c:v>
                </c:pt>
                <c:pt idx="4250" formatCode="m/d/yyyy">
                  <c:v>36745</c:v>
                </c:pt>
                <c:pt idx="4251" formatCode="m/d/yyyy">
                  <c:v>36746</c:v>
                </c:pt>
                <c:pt idx="4252" formatCode="m/d/yyyy">
                  <c:v>36747</c:v>
                </c:pt>
                <c:pt idx="4253" formatCode="m/d/yyyy">
                  <c:v>36748</c:v>
                </c:pt>
                <c:pt idx="4254" formatCode="m/d/yyyy">
                  <c:v>36749</c:v>
                </c:pt>
                <c:pt idx="4255" formatCode="m/d/yyyy">
                  <c:v>36752</c:v>
                </c:pt>
                <c:pt idx="4256" formatCode="m/d/yyyy">
                  <c:v>36753</c:v>
                </c:pt>
                <c:pt idx="4257" formatCode="m/d/yyyy">
                  <c:v>36754</c:v>
                </c:pt>
                <c:pt idx="4258" formatCode="m/d/yyyy">
                  <c:v>36755</c:v>
                </c:pt>
                <c:pt idx="4259" formatCode="m/d/yyyy">
                  <c:v>36756</c:v>
                </c:pt>
                <c:pt idx="4260" formatCode="m/d/yyyy">
                  <c:v>36759</c:v>
                </c:pt>
                <c:pt idx="4261" formatCode="m/d/yyyy">
                  <c:v>36760</c:v>
                </c:pt>
                <c:pt idx="4262" formatCode="m/d/yyyy">
                  <c:v>36761</c:v>
                </c:pt>
                <c:pt idx="4263" formatCode="m/d/yyyy">
                  <c:v>36762</c:v>
                </c:pt>
                <c:pt idx="4264" formatCode="m/d/yyyy">
                  <c:v>36763</c:v>
                </c:pt>
                <c:pt idx="4265" formatCode="m/d/yyyy">
                  <c:v>36766</c:v>
                </c:pt>
                <c:pt idx="4266" formatCode="m/d/yyyy">
                  <c:v>36767</c:v>
                </c:pt>
                <c:pt idx="4267" formatCode="m/d/yyyy">
                  <c:v>36768</c:v>
                </c:pt>
                <c:pt idx="4268" formatCode="m/d/yyyy">
                  <c:v>36769</c:v>
                </c:pt>
                <c:pt idx="4269" formatCode="m/d/yyyy">
                  <c:v>36770</c:v>
                </c:pt>
                <c:pt idx="4270" formatCode="m/d/yyyy">
                  <c:v>36773</c:v>
                </c:pt>
                <c:pt idx="4271" formatCode="m/d/yyyy">
                  <c:v>36774</c:v>
                </c:pt>
                <c:pt idx="4272" formatCode="m/d/yyyy">
                  <c:v>36775</c:v>
                </c:pt>
                <c:pt idx="4273" formatCode="m/d/yyyy">
                  <c:v>36776</c:v>
                </c:pt>
                <c:pt idx="4274" formatCode="m/d/yyyy">
                  <c:v>36777</c:v>
                </c:pt>
                <c:pt idx="4275" formatCode="m/d/yyyy">
                  <c:v>36780</c:v>
                </c:pt>
                <c:pt idx="4276" formatCode="m/d/yyyy">
                  <c:v>36781</c:v>
                </c:pt>
                <c:pt idx="4277" formatCode="m/d/yyyy">
                  <c:v>36782</c:v>
                </c:pt>
                <c:pt idx="4278" formatCode="m/d/yyyy">
                  <c:v>36783</c:v>
                </c:pt>
                <c:pt idx="4279" formatCode="m/d/yyyy">
                  <c:v>36784</c:v>
                </c:pt>
                <c:pt idx="4280" formatCode="m/d/yyyy">
                  <c:v>36787</c:v>
                </c:pt>
                <c:pt idx="4281" formatCode="m/d/yyyy">
                  <c:v>36788</c:v>
                </c:pt>
                <c:pt idx="4282" formatCode="m/d/yyyy">
                  <c:v>36789</c:v>
                </c:pt>
                <c:pt idx="4283" formatCode="m/d/yyyy">
                  <c:v>36790</c:v>
                </c:pt>
                <c:pt idx="4284" formatCode="m/d/yyyy">
                  <c:v>36791</c:v>
                </c:pt>
                <c:pt idx="4285" formatCode="m/d/yyyy">
                  <c:v>36794</c:v>
                </c:pt>
                <c:pt idx="4286" formatCode="m/d/yyyy">
                  <c:v>36795</c:v>
                </c:pt>
                <c:pt idx="4287" formatCode="m/d/yyyy">
                  <c:v>36796</c:v>
                </c:pt>
                <c:pt idx="4288" formatCode="m/d/yyyy">
                  <c:v>36797</c:v>
                </c:pt>
                <c:pt idx="4289" formatCode="m/d/yyyy">
                  <c:v>36798</c:v>
                </c:pt>
                <c:pt idx="4290" formatCode="m/d/yyyy">
                  <c:v>36801</c:v>
                </c:pt>
                <c:pt idx="4291" formatCode="m/d/yyyy">
                  <c:v>36802</c:v>
                </c:pt>
                <c:pt idx="4292" formatCode="m/d/yyyy">
                  <c:v>36803</c:v>
                </c:pt>
                <c:pt idx="4293" formatCode="m/d/yyyy">
                  <c:v>36804</c:v>
                </c:pt>
                <c:pt idx="4294" formatCode="m/d/yyyy">
                  <c:v>36805</c:v>
                </c:pt>
                <c:pt idx="4295" formatCode="m/d/yyyy">
                  <c:v>36808</c:v>
                </c:pt>
                <c:pt idx="4296" formatCode="m/d/yyyy">
                  <c:v>36809</c:v>
                </c:pt>
                <c:pt idx="4297" formatCode="m/d/yyyy">
                  <c:v>36810</c:v>
                </c:pt>
                <c:pt idx="4298" formatCode="m/d/yyyy">
                  <c:v>36811</c:v>
                </c:pt>
                <c:pt idx="4299" formatCode="m/d/yyyy">
                  <c:v>36812</c:v>
                </c:pt>
                <c:pt idx="4300" formatCode="m/d/yyyy">
                  <c:v>36815</c:v>
                </c:pt>
                <c:pt idx="4301" formatCode="m/d/yyyy">
                  <c:v>36816</c:v>
                </c:pt>
                <c:pt idx="4302" formatCode="m/d/yyyy">
                  <c:v>36817</c:v>
                </c:pt>
                <c:pt idx="4303" formatCode="m/d/yyyy">
                  <c:v>36818</c:v>
                </c:pt>
                <c:pt idx="4304" formatCode="m/d/yyyy">
                  <c:v>36819</c:v>
                </c:pt>
                <c:pt idx="4305" formatCode="m/d/yyyy">
                  <c:v>36822</c:v>
                </c:pt>
                <c:pt idx="4306" formatCode="m/d/yyyy">
                  <c:v>36823</c:v>
                </c:pt>
                <c:pt idx="4307" formatCode="m/d/yyyy">
                  <c:v>36824</c:v>
                </c:pt>
                <c:pt idx="4308" formatCode="m/d/yyyy">
                  <c:v>36825</c:v>
                </c:pt>
                <c:pt idx="4309" formatCode="m/d/yyyy">
                  <c:v>36826</c:v>
                </c:pt>
                <c:pt idx="4310" formatCode="m/d/yyyy">
                  <c:v>36829</c:v>
                </c:pt>
                <c:pt idx="4311" formatCode="m/d/yyyy">
                  <c:v>36830</c:v>
                </c:pt>
                <c:pt idx="4312" formatCode="m/d/yyyy">
                  <c:v>36831</c:v>
                </c:pt>
                <c:pt idx="4313" formatCode="m/d/yyyy">
                  <c:v>36832</c:v>
                </c:pt>
                <c:pt idx="4314" formatCode="m/d/yyyy">
                  <c:v>36833</c:v>
                </c:pt>
                <c:pt idx="4315" formatCode="m/d/yyyy">
                  <c:v>36836</c:v>
                </c:pt>
                <c:pt idx="4316" formatCode="m/d/yyyy">
                  <c:v>36837</c:v>
                </c:pt>
                <c:pt idx="4317" formatCode="m/d/yyyy">
                  <c:v>36838</c:v>
                </c:pt>
                <c:pt idx="4318" formatCode="m/d/yyyy">
                  <c:v>36839</c:v>
                </c:pt>
                <c:pt idx="4319" formatCode="m/d/yyyy">
                  <c:v>36840</c:v>
                </c:pt>
                <c:pt idx="4320" formatCode="m/d/yyyy">
                  <c:v>36843</c:v>
                </c:pt>
                <c:pt idx="4321" formatCode="m/d/yyyy">
                  <c:v>36844</c:v>
                </c:pt>
                <c:pt idx="4322" formatCode="m/d/yyyy">
                  <c:v>36845</c:v>
                </c:pt>
                <c:pt idx="4323" formatCode="m/d/yyyy">
                  <c:v>36846</c:v>
                </c:pt>
                <c:pt idx="4324" formatCode="m/d/yyyy">
                  <c:v>36847</c:v>
                </c:pt>
                <c:pt idx="4325" formatCode="m/d/yyyy">
                  <c:v>36850</c:v>
                </c:pt>
                <c:pt idx="4326" formatCode="m/d/yyyy">
                  <c:v>36851</c:v>
                </c:pt>
                <c:pt idx="4327" formatCode="m/d/yyyy">
                  <c:v>36852</c:v>
                </c:pt>
                <c:pt idx="4328" formatCode="m/d/yyyy">
                  <c:v>36853</c:v>
                </c:pt>
                <c:pt idx="4329" formatCode="m/d/yyyy">
                  <c:v>36854</c:v>
                </c:pt>
                <c:pt idx="4330" formatCode="m/d/yyyy">
                  <c:v>36857</c:v>
                </c:pt>
                <c:pt idx="4331" formatCode="m/d/yyyy">
                  <c:v>36858</c:v>
                </c:pt>
                <c:pt idx="4332" formatCode="m/d/yyyy">
                  <c:v>36859</c:v>
                </c:pt>
                <c:pt idx="4333" formatCode="m/d/yyyy">
                  <c:v>36860</c:v>
                </c:pt>
                <c:pt idx="4334" formatCode="m/d/yyyy">
                  <c:v>36861</c:v>
                </c:pt>
                <c:pt idx="4335" formatCode="m/d/yyyy">
                  <c:v>36864</c:v>
                </c:pt>
                <c:pt idx="4336" formatCode="m/d/yyyy">
                  <c:v>36865</c:v>
                </c:pt>
                <c:pt idx="4337" formatCode="m/d/yyyy">
                  <c:v>36866</c:v>
                </c:pt>
                <c:pt idx="4338" formatCode="m/d/yyyy">
                  <c:v>36867</c:v>
                </c:pt>
                <c:pt idx="4339" formatCode="m/d/yyyy">
                  <c:v>36868</c:v>
                </c:pt>
                <c:pt idx="4340" formatCode="m/d/yyyy">
                  <c:v>36871</c:v>
                </c:pt>
                <c:pt idx="4341" formatCode="m/d/yyyy">
                  <c:v>36872</c:v>
                </c:pt>
                <c:pt idx="4342" formatCode="m/d/yyyy">
                  <c:v>36873</c:v>
                </c:pt>
                <c:pt idx="4343" formatCode="m/d/yyyy">
                  <c:v>36874</c:v>
                </c:pt>
                <c:pt idx="4344" formatCode="m/d/yyyy">
                  <c:v>36875</c:v>
                </c:pt>
                <c:pt idx="4345" formatCode="m/d/yyyy">
                  <c:v>36878</c:v>
                </c:pt>
                <c:pt idx="4346" formatCode="m/d/yyyy">
                  <c:v>36879</c:v>
                </c:pt>
                <c:pt idx="4347" formatCode="m/d/yyyy">
                  <c:v>36880</c:v>
                </c:pt>
                <c:pt idx="4348" formatCode="m/d/yyyy">
                  <c:v>36881</c:v>
                </c:pt>
                <c:pt idx="4349" formatCode="m/d/yyyy">
                  <c:v>36882</c:v>
                </c:pt>
                <c:pt idx="4350" formatCode="m/d/yyyy">
                  <c:v>36885</c:v>
                </c:pt>
                <c:pt idx="4351" formatCode="m/d/yyyy">
                  <c:v>36886</c:v>
                </c:pt>
                <c:pt idx="4352" formatCode="m/d/yyyy">
                  <c:v>36887</c:v>
                </c:pt>
                <c:pt idx="4353" formatCode="m/d/yyyy">
                  <c:v>36888</c:v>
                </c:pt>
                <c:pt idx="4354" formatCode="m/d/yyyy">
                  <c:v>36889</c:v>
                </c:pt>
                <c:pt idx="4355" formatCode="m/d/yyyy">
                  <c:v>36892</c:v>
                </c:pt>
                <c:pt idx="4356" formatCode="m/d/yyyy">
                  <c:v>36893</c:v>
                </c:pt>
                <c:pt idx="4357" formatCode="m/d/yyyy">
                  <c:v>36894</c:v>
                </c:pt>
                <c:pt idx="4358" formatCode="m/d/yyyy">
                  <c:v>36895</c:v>
                </c:pt>
                <c:pt idx="4359" formatCode="m/d/yyyy">
                  <c:v>36896</c:v>
                </c:pt>
                <c:pt idx="4360" formatCode="m/d/yyyy">
                  <c:v>36899</c:v>
                </c:pt>
                <c:pt idx="4361" formatCode="m/d/yyyy">
                  <c:v>36900</c:v>
                </c:pt>
                <c:pt idx="4362" formatCode="m/d/yyyy">
                  <c:v>36901</c:v>
                </c:pt>
                <c:pt idx="4363" formatCode="m/d/yyyy">
                  <c:v>36902</c:v>
                </c:pt>
                <c:pt idx="4364" formatCode="m/d/yyyy">
                  <c:v>36903</c:v>
                </c:pt>
                <c:pt idx="4365" formatCode="m/d/yyyy">
                  <c:v>36906</c:v>
                </c:pt>
                <c:pt idx="4366" formatCode="m/d/yyyy">
                  <c:v>36907</c:v>
                </c:pt>
                <c:pt idx="4367" formatCode="m/d/yyyy">
                  <c:v>36908</c:v>
                </c:pt>
                <c:pt idx="4368" formatCode="m/d/yyyy">
                  <c:v>36909</c:v>
                </c:pt>
                <c:pt idx="4369" formatCode="m/d/yyyy">
                  <c:v>36910</c:v>
                </c:pt>
                <c:pt idx="4370" formatCode="m/d/yyyy">
                  <c:v>36913</c:v>
                </c:pt>
                <c:pt idx="4371" formatCode="m/d/yyyy">
                  <c:v>36914</c:v>
                </c:pt>
                <c:pt idx="4372" formatCode="m/d/yyyy">
                  <c:v>36915</c:v>
                </c:pt>
                <c:pt idx="4373" formatCode="m/d/yyyy">
                  <c:v>36916</c:v>
                </c:pt>
                <c:pt idx="4374" formatCode="m/d/yyyy">
                  <c:v>36917</c:v>
                </c:pt>
                <c:pt idx="4375" formatCode="m/d/yyyy">
                  <c:v>36920</c:v>
                </c:pt>
                <c:pt idx="4376" formatCode="m/d/yyyy">
                  <c:v>36921</c:v>
                </c:pt>
                <c:pt idx="4377" formatCode="m/d/yyyy">
                  <c:v>36922</c:v>
                </c:pt>
                <c:pt idx="4378" formatCode="m/d/yyyy">
                  <c:v>36923</c:v>
                </c:pt>
                <c:pt idx="4379" formatCode="m/d/yyyy">
                  <c:v>36924</c:v>
                </c:pt>
                <c:pt idx="4380" formatCode="m/d/yyyy">
                  <c:v>36927</c:v>
                </c:pt>
                <c:pt idx="4381" formatCode="m/d/yyyy">
                  <c:v>36928</c:v>
                </c:pt>
                <c:pt idx="4382" formatCode="m/d/yyyy">
                  <c:v>36929</c:v>
                </c:pt>
                <c:pt idx="4383" formatCode="m/d/yyyy">
                  <c:v>36930</c:v>
                </c:pt>
                <c:pt idx="4384" formatCode="m/d/yyyy">
                  <c:v>36931</c:v>
                </c:pt>
                <c:pt idx="4385" formatCode="m/d/yyyy">
                  <c:v>36934</c:v>
                </c:pt>
                <c:pt idx="4386" formatCode="m/d/yyyy">
                  <c:v>36935</c:v>
                </c:pt>
                <c:pt idx="4387" formatCode="m/d/yyyy">
                  <c:v>36936</c:v>
                </c:pt>
                <c:pt idx="4388" formatCode="m/d/yyyy">
                  <c:v>36937</c:v>
                </c:pt>
                <c:pt idx="4389" formatCode="m/d/yyyy">
                  <c:v>36938</c:v>
                </c:pt>
                <c:pt idx="4390" formatCode="m/d/yyyy">
                  <c:v>36941</c:v>
                </c:pt>
                <c:pt idx="4391" formatCode="m/d/yyyy">
                  <c:v>36942</c:v>
                </c:pt>
                <c:pt idx="4392" formatCode="m/d/yyyy">
                  <c:v>36943</c:v>
                </c:pt>
                <c:pt idx="4393" formatCode="m/d/yyyy">
                  <c:v>36944</c:v>
                </c:pt>
                <c:pt idx="4394" formatCode="m/d/yyyy">
                  <c:v>36945</c:v>
                </c:pt>
                <c:pt idx="4395" formatCode="m/d/yyyy">
                  <c:v>36948</c:v>
                </c:pt>
                <c:pt idx="4396" formatCode="m/d/yyyy">
                  <c:v>36949</c:v>
                </c:pt>
                <c:pt idx="4397" formatCode="m/d/yyyy">
                  <c:v>36950</c:v>
                </c:pt>
                <c:pt idx="4398" formatCode="m/d/yyyy">
                  <c:v>36951</c:v>
                </c:pt>
                <c:pt idx="4399" formatCode="m/d/yyyy">
                  <c:v>36952</c:v>
                </c:pt>
                <c:pt idx="4400" formatCode="m/d/yyyy">
                  <c:v>36955</c:v>
                </c:pt>
                <c:pt idx="4401" formatCode="m/d/yyyy">
                  <c:v>36956</c:v>
                </c:pt>
                <c:pt idx="4402" formatCode="m/d/yyyy">
                  <c:v>36957</c:v>
                </c:pt>
                <c:pt idx="4403" formatCode="m/d/yyyy">
                  <c:v>36958</c:v>
                </c:pt>
                <c:pt idx="4404" formatCode="m/d/yyyy">
                  <c:v>36959</c:v>
                </c:pt>
                <c:pt idx="4405" formatCode="m/d/yyyy">
                  <c:v>36962</c:v>
                </c:pt>
                <c:pt idx="4406" formatCode="m/d/yyyy">
                  <c:v>36963</c:v>
                </c:pt>
                <c:pt idx="4407" formatCode="m/d/yyyy">
                  <c:v>36964</c:v>
                </c:pt>
                <c:pt idx="4408" formatCode="m/d/yyyy">
                  <c:v>36965</c:v>
                </c:pt>
                <c:pt idx="4409" formatCode="m/d/yyyy">
                  <c:v>36966</c:v>
                </c:pt>
                <c:pt idx="4410" formatCode="m/d/yyyy">
                  <c:v>36969</c:v>
                </c:pt>
                <c:pt idx="4411" formatCode="m/d/yyyy">
                  <c:v>36970</c:v>
                </c:pt>
                <c:pt idx="4412" formatCode="m/d/yyyy">
                  <c:v>36971</c:v>
                </c:pt>
                <c:pt idx="4413" formatCode="m/d/yyyy">
                  <c:v>36972</c:v>
                </c:pt>
                <c:pt idx="4414" formatCode="m/d/yyyy">
                  <c:v>36973</c:v>
                </c:pt>
                <c:pt idx="4415" formatCode="m/d/yyyy">
                  <c:v>36976</c:v>
                </c:pt>
                <c:pt idx="4416" formatCode="m/d/yyyy">
                  <c:v>36977</c:v>
                </c:pt>
                <c:pt idx="4417" formatCode="m/d/yyyy">
                  <c:v>36978</c:v>
                </c:pt>
                <c:pt idx="4418" formatCode="m/d/yyyy">
                  <c:v>36979</c:v>
                </c:pt>
                <c:pt idx="4419" formatCode="m/d/yyyy">
                  <c:v>36980</c:v>
                </c:pt>
                <c:pt idx="4420" formatCode="m/d/yyyy">
                  <c:v>36983</c:v>
                </c:pt>
                <c:pt idx="4421" formatCode="m/d/yyyy">
                  <c:v>36984</c:v>
                </c:pt>
                <c:pt idx="4422" formatCode="m/d/yyyy">
                  <c:v>36985</c:v>
                </c:pt>
                <c:pt idx="4423" formatCode="m/d/yyyy">
                  <c:v>36986</c:v>
                </c:pt>
                <c:pt idx="4424" formatCode="m/d/yyyy">
                  <c:v>36987</c:v>
                </c:pt>
                <c:pt idx="4425" formatCode="m/d/yyyy">
                  <c:v>36990</c:v>
                </c:pt>
                <c:pt idx="4426" formatCode="m/d/yyyy">
                  <c:v>36991</c:v>
                </c:pt>
                <c:pt idx="4427" formatCode="m/d/yyyy">
                  <c:v>36992</c:v>
                </c:pt>
                <c:pt idx="4428" formatCode="m/d/yyyy">
                  <c:v>36993</c:v>
                </c:pt>
                <c:pt idx="4429" formatCode="m/d/yyyy">
                  <c:v>36994</c:v>
                </c:pt>
                <c:pt idx="4430" formatCode="m/d/yyyy">
                  <c:v>36997</c:v>
                </c:pt>
                <c:pt idx="4431" formatCode="m/d/yyyy">
                  <c:v>36998</c:v>
                </c:pt>
                <c:pt idx="4432" formatCode="m/d/yyyy">
                  <c:v>36999</c:v>
                </c:pt>
                <c:pt idx="4433" formatCode="m/d/yyyy">
                  <c:v>37000</c:v>
                </c:pt>
                <c:pt idx="4434" formatCode="m/d/yyyy">
                  <c:v>37001</c:v>
                </c:pt>
                <c:pt idx="4435" formatCode="m/d/yyyy">
                  <c:v>37004</c:v>
                </c:pt>
                <c:pt idx="4436" formatCode="m/d/yyyy">
                  <c:v>37005</c:v>
                </c:pt>
                <c:pt idx="4437" formatCode="m/d/yyyy">
                  <c:v>37006</c:v>
                </c:pt>
                <c:pt idx="4438" formatCode="m/d/yyyy">
                  <c:v>37007</c:v>
                </c:pt>
                <c:pt idx="4439" formatCode="m/d/yyyy">
                  <c:v>37008</c:v>
                </c:pt>
                <c:pt idx="4440" formatCode="m/d/yyyy">
                  <c:v>37011</c:v>
                </c:pt>
                <c:pt idx="4441" formatCode="m/d/yyyy">
                  <c:v>37012</c:v>
                </c:pt>
                <c:pt idx="4442" formatCode="m/d/yyyy">
                  <c:v>37013</c:v>
                </c:pt>
                <c:pt idx="4443" formatCode="m/d/yyyy">
                  <c:v>37014</c:v>
                </c:pt>
                <c:pt idx="4444" formatCode="m/d/yyyy">
                  <c:v>37015</c:v>
                </c:pt>
                <c:pt idx="4445" formatCode="m/d/yyyy">
                  <c:v>37018</c:v>
                </c:pt>
                <c:pt idx="4446" formatCode="m/d/yyyy">
                  <c:v>37019</c:v>
                </c:pt>
                <c:pt idx="4447" formatCode="m/d/yyyy">
                  <c:v>37020</c:v>
                </c:pt>
                <c:pt idx="4448" formatCode="m/d/yyyy">
                  <c:v>37021</c:v>
                </c:pt>
                <c:pt idx="4449" formatCode="m/d/yyyy">
                  <c:v>37022</c:v>
                </c:pt>
                <c:pt idx="4450" formatCode="m/d/yyyy">
                  <c:v>37025</c:v>
                </c:pt>
                <c:pt idx="4451" formatCode="m/d/yyyy">
                  <c:v>37026</c:v>
                </c:pt>
                <c:pt idx="4452" formatCode="m/d/yyyy">
                  <c:v>37027</c:v>
                </c:pt>
                <c:pt idx="4453" formatCode="m/d/yyyy">
                  <c:v>37028</c:v>
                </c:pt>
                <c:pt idx="4454" formatCode="m/d/yyyy">
                  <c:v>37029</c:v>
                </c:pt>
                <c:pt idx="4455" formatCode="m/d/yyyy">
                  <c:v>37032</c:v>
                </c:pt>
                <c:pt idx="4456" formatCode="m/d/yyyy">
                  <c:v>37033</c:v>
                </c:pt>
                <c:pt idx="4457" formatCode="m/d/yyyy">
                  <c:v>37034</c:v>
                </c:pt>
                <c:pt idx="4458" formatCode="m/d/yyyy">
                  <c:v>37035</c:v>
                </c:pt>
                <c:pt idx="4459" formatCode="m/d/yyyy">
                  <c:v>37036</c:v>
                </c:pt>
                <c:pt idx="4460" formatCode="m/d/yyyy">
                  <c:v>37039</c:v>
                </c:pt>
                <c:pt idx="4461" formatCode="m/d/yyyy">
                  <c:v>37040</c:v>
                </c:pt>
                <c:pt idx="4462" formatCode="m/d/yyyy">
                  <c:v>37041</c:v>
                </c:pt>
                <c:pt idx="4463" formatCode="m/d/yyyy">
                  <c:v>37042</c:v>
                </c:pt>
                <c:pt idx="4464" formatCode="m/d/yyyy">
                  <c:v>37043</c:v>
                </c:pt>
                <c:pt idx="4465" formatCode="m/d/yyyy">
                  <c:v>37046</c:v>
                </c:pt>
                <c:pt idx="4466" formatCode="m/d/yyyy">
                  <c:v>37047</c:v>
                </c:pt>
                <c:pt idx="4467" formatCode="m/d/yyyy">
                  <c:v>37048</c:v>
                </c:pt>
                <c:pt idx="4468" formatCode="m/d/yyyy">
                  <c:v>37049</c:v>
                </c:pt>
                <c:pt idx="4469" formatCode="m/d/yyyy">
                  <c:v>37050</c:v>
                </c:pt>
                <c:pt idx="4470" formatCode="m/d/yyyy">
                  <c:v>37053</c:v>
                </c:pt>
                <c:pt idx="4471" formatCode="m/d/yyyy">
                  <c:v>37054</c:v>
                </c:pt>
                <c:pt idx="4472" formatCode="m/d/yyyy">
                  <c:v>37055</c:v>
                </c:pt>
                <c:pt idx="4473" formatCode="m/d/yyyy">
                  <c:v>37056</c:v>
                </c:pt>
                <c:pt idx="4474" formatCode="m/d/yyyy">
                  <c:v>37057</c:v>
                </c:pt>
                <c:pt idx="4475" formatCode="m/d/yyyy">
                  <c:v>37060</c:v>
                </c:pt>
                <c:pt idx="4476" formatCode="m/d/yyyy">
                  <c:v>37061</c:v>
                </c:pt>
                <c:pt idx="4477" formatCode="m/d/yyyy">
                  <c:v>37062</c:v>
                </c:pt>
                <c:pt idx="4478" formatCode="m/d/yyyy">
                  <c:v>37063</c:v>
                </c:pt>
                <c:pt idx="4479" formatCode="m/d/yyyy">
                  <c:v>37064</c:v>
                </c:pt>
                <c:pt idx="4480" formatCode="m/d/yyyy">
                  <c:v>37067</c:v>
                </c:pt>
                <c:pt idx="4481" formatCode="m/d/yyyy">
                  <c:v>37068</c:v>
                </c:pt>
                <c:pt idx="4482" formatCode="m/d/yyyy">
                  <c:v>37069</c:v>
                </c:pt>
                <c:pt idx="4483" formatCode="m/d/yyyy">
                  <c:v>37070</c:v>
                </c:pt>
                <c:pt idx="4484" formatCode="m/d/yyyy">
                  <c:v>37071</c:v>
                </c:pt>
                <c:pt idx="4485" formatCode="m/d/yyyy">
                  <c:v>37074</c:v>
                </c:pt>
                <c:pt idx="4486" formatCode="m/d/yyyy">
                  <c:v>37075</c:v>
                </c:pt>
                <c:pt idx="4487" formatCode="m/d/yyyy">
                  <c:v>37076</c:v>
                </c:pt>
                <c:pt idx="4488" formatCode="m/d/yyyy">
                  <c:v>37077</c:v>
                </c:pt>
                <c:pt idx="4489" formatCode="m/d/yyyy">
                  <c:v>37078</c:v>
                </c:pt>
                <c:pt idx="4490" formatCode="m/d/yyyy">
                  <c:v>37081</c:v>
                </c:pt>
                <c:pt idx="4491" formatCode="m/d/yyyy">
                  <c:v>37082</c:v>
                </c:pt>
                <c:pt idx="4492" formatCode="m/d/yyyy">
                  <c:v>37083</c:v>
                </c:pt>
                <c:pt idx="4493" formatCode="m/d/yyyy">
                  <c:v>37084</c:v>
                </c:pt>
                <c:pt idx="4494" formatCode="m/d/yyyy">
                  <c:v>37085</c:v>
                </c:pt>
                <c:pt idx="4495" formatCode="m/d/yyyy">
                  <c:v>37088</c:v>
                </c:pt>
                <c:pt idx="4496" formatCode="m/d/yyyy">
                  <c:v>37089</c:v>
                </c:pt>
                <c:pt idx="4497" formatCode="m/d/yyyy">
                  <c:v>37090</c:v>
                </c:pt>
                <c:pt idx="4498" formatCode="m/d/yyyy">
                  <c:v>37091</c:v>
                </c:pt>
                <c:pt idx="4499" formatCode="m/d/yyyy">
                  <c:v>37092</c:v>
                </c:pt>
                <c:pt idx="4500" formatCode="m/d/yyyy">
                  <c:v>37095</c:v>
                </c:pt>
                <c:pt idx="4501" formatCode="m/d/yyyy">
                  <c:v>37096</c:v>
                </c:pt>
                <c:pt idx="4502" formatCode="m/d/yyyy">
                  <c:v>37097</c:v>
                </c:pt>
                <c:pt idx="4503" formatCode="m/d/yyyy">
                  <c:v>37098</c:v>
                </c:pt>
                <c:pt idx="4504" formatCode="m/d/yyyy">
                  <c:v>37099</c:v>
                </c:pt>
                <c:pt idx="4505" formatCode="m/d/yyyy">
                  <c:v>37102</c:v>
                </c:pt>
                <c:pt idx="4506" formatCode="m/d/yyyy">
                  <c:v>37103</c:v>
                </c:pt>
                <c:pt idx="4507" formatCode="m/d/yyyy">
                  <c:v>37104</c:v>
                </c:pt>
                <c:pt idx="4508" formatCode="m/d/yyyy">
                  <c:v>37105</c:v>
                </c:pt>
                <c:pt idx="4509" formatCode="m/d/yyyy">
                  <c:v>37106</c:v>
                </c:pt>
                <c:pt idx="4510" formatCode="m/d/yyyy">
                  <c:v>37109</c:v>
                </c:pt>
                <c:pt idx="4511" formatCode="m/d/yyyy">
                  <c:v>37110</c:v>
                </c:pt>
                <c:pt idx="4512" formatCode="m/d/yyyy">
                  <c:v>37111</c:v>
                </c:pt>
                <c:pt idx="4513" formatCode="m/d/yyyy">
                  <c:v>37112</c:v>
                </c:pt>
                <c:pt idx="4514" formatCode="m/d/yyyy">
                  <c:v>37113</c:v>
                </c:pt>
                <c:pt idx="4515" formatCode="m/d/yyyy">
                  <c:v>37116</c:v>
                </c:pt>
                <c:pt idx="4516" formatCode="m/d/yyyy">
                  <c:v>37117</c:v>
                </c:pt>
                <c:pt idx="4517" formatCode="m/d/yyyy">
                  <c:v>37118</c:v>
                </c:pt>
                <c:pt idx="4518" formatCode="m/d/yyyy">
                  <c:v>37119</c:v>
                </c:pt>
                <c:pt idx="4519" formatCode="m/d/yyyy">
                  <c:v>37120</c:v>
                </c:pt>
                <c:pt idx="4520" formatCode="m/d/yyyy">
                  <c:v>37123</c:v>
                </c:pt>
                <c:pt idx="4521" formatCode="m/d/yyyy">
                  <c:v>37124</c:v>
                </c:pt>
                <c:pt idx="4522" formatCode="m/d/yyyy">
                  <c:v>37125</c:v>
                </c:pt>
                <c:pt idx="4523" formatCode="m/d/yyyy">
                  <c:v>37126</c:v>
                </c:pt>
                <c:pt idx="4524" formatCode="m/d/yyyy">
                  <c:v>37127</c:v>
                </c:pt>
                <c:pt idx="4525" formatCode="m/d/yyyy">
                  <c:v>37130</c:v>
                </c:pt>
                <c:pt idx="4526" formatCode="m/d/yyyy">
                  <c:v>37131</c:v>
                </c:pt>
                <c:pt idx="4527" formatCode="m/d/yyyy">
                  <c:v>37132</c:v>
                </c:pt>
                <c:pt idx="4528" formatCode="m/d/yyyy">
                  <c:v>37133</c:v>
                </c:pt>
                <c:pt idx="4529" formatCode="m/d/yyyy">
                  <c:v>37134</c:v>
                </c:pt>
                <c:pt idx="4530" formatCode="m/d/yyyy">
                  <c:v>37137</c:v>
                </c:pt>
                <c:pt idx="4531" formatCode="m/d/yyyy">
                  <c:v>37138</c:v>
                </c:pt>
                <c:pt idx="4532" formatCode="m/d/yyyy">
                  <c:v>37139</c:v>
                </c:pt>
                <c:pt idx="4533" formatCode="m/d/yyyy">
                  <c:v>37140</c:v>
                </c:pt>
                <c:pt idx="4534" formatCode="m/d/yyyy">
                  <c:v>37141</c:v>
                </c:pt>
                <c:pt idx="4535" formatCode="m/d/yyyy">
                  <c:v>37144</c:v>
                </c:pt>
                <c:pt idx="4536" formatCode="m/d/yyyy">
                  <c:v>37145</c:v>
                </c:pt>
                <c:pt idx="4537" formatCode="m/d/yyyy">
                  <c:v>37146</c:v>
                </c:pt>
                <c:pt idx="4538" formatCode="m/d/yyyy">
                  <c:v>37147</c:v>
                </c:pt>
                <c:pt idx="4539" formatCode="m/d/yyyy">
                  <c:v>37148</c:v>
                </c:pt>
                <c:pt idx="4540" formatCode="m/d/yyyy">
                  <c:v>37151</c:v>
                </c:pt>
                <c:pt idx="4541" formatCode="m/d/yyyy">
                  <c:v>37152</c:v>
                </c:pt>
                <c:pt idx="4542" formatCode="m/d/yyyy">
                  <c:v>37153</c:v>
                </c:pt>
                <c:pt idx="4543" formatCode="m/d/yyyy">
                  <c:v>37154</c:v>
                </c:pt>
                <c:pt idx="4544" formatCode="m/d/yyyy">
                  <c:v>37155</c:v>
                </c:pt>
                <c:pt idx="4545" formatCode="m/d/yyyy">
                  <c:v>37158</c:v>
                </c:pt>
                <c:pt idx="4546" formatCode="m/d/yyyy">
                  <c:v>37159</c:v>
                </c:pt>
                <c:pt idx="4547" formatCode="m/d/yyyy">
                  <c:v>37160</c:v>
                </c:pt>
                <c:pt idx="4548" formatCode="m/d/yyyy">
                  <c:v>37161</c:v>
                </c:pt>
                <c:pt idx="4549" formatCode="m/d/yyyy">
                  <c:v>37162</c:v>
                </c:pt>
                <c:pt idx="4550" formatCode="m/d/yyyy">
                  <c:v>37165</c:v>
                </c:pt>
                <c:pt idx="4551" formatCode="m/d/yyyy">
                  <c:v>37166</c:v>
                </c:pt>
                <c:pt idx="4552" formatCode="m/d/yyyy">
                  <c:v>37167</c:v>
                </c:pt>
                <c:pt idx="4553" formatCode="m/d/yyyy">
                  <c:v>37168</c:v>
                </c:pt>
                <c:pt idx="4554" formatCode="m/d/yyyy">
                  <c:v>37169</c:v>
                </c:pt>
                <c:pt idx="4555" formatCode="m/d/yyyy">
                  <c:v>37172</c:v>
                </c:pt>
                <c:pt idx="4556" formatCode="m/d/yyyy">
                  <c:v>37173</c:v>
                </c:pt>
                <c:pt idx="4557" formatCode="m/d/yyyy">
                  <c:v>37174</c:v>
                </c:pt>
                <c:pt idx="4558" formatCode="m/d/yyyy">
                  <c:v>37175</c:v>
                </c:pt>
                <c:pt idx="4559" formatCode="m/d/yyyy">
                  <c:v>37176</c:v>
                </c:pt>
                <c:pt idx="4560" formatCode="m/d/yyyy">
                  <c:v>37179</c:v>
                </c:pt>
                <c:pt idx="4561" formatCode="m/d/yyyy">
                  <c:v>37180</c:v>
                </c:pt>
                <c:pt idx="4562" formatCode="m/d/yyyy">
                  <c:v>37181</c:v>
                </c:pt>
                <c:pt idx="4563" formatCode="m/d/yyyy">
                  <c:v>37182</c:v>
                </c:pt>
                <c:pt idx="4564" formatCode="m/d/yyyy">
                  <c:v>37183</c:v>
                </c:pt>
                <c:pt idx="4565" formatCode="m/d/yyyy">
                  <c:v>37186</c:v>
                </c:pt>
                <c:pt idx="4566" formatCode="m/d/yyyy">
                  <c:v>37187</c:v>
                </c:pt>
                <c:pt idx="4567" formatCode="m/d/yyyy">
                  <c:v>37188</c:v>
                </c:pt>
                <c:pt idx="4568" formatCode="m/d/yyyy">
                  <c:v>37189</c:v>
                </c:pt>
                <c:pt idx="4569" formatCode="m/d/yyyy">
                  <c:v>37190</c:v>
                </c:pt>
                <c:pt idx="4570" formatCode="m/d/yyyy">
                  <c:v>37193</c:v>
                </c:pt>
                <c:pt idx="4571" formatCode="m/d/yyyy">
                  <c:v>37194</c:v>
                </c:pt>
                <c:pt idx="4572" formatCode="m/d/yyyy">
                  <c:v>37195</c:v>
                </c:pt>
                <c:pt idx="4573" formatCode="m/d/yyyy">
                  <c:v>37196</c:v>
                </c:pt>
                <c:pt idx="4574" formatCode="m/d/yyyy">
                  <c:v>37197</c:v>
                </c:pt>
                <c:pt idx="4575" formatCode="m/d/yyyy">
                  <c:v>37200</c:v>
                </c:pt>
                <c:pt idx="4576" formatCode="m/d/yyyy">
                  <c:v>37201</c:v>
                </c:pt>
                <c:pt idx="4577" formatCode="m/d/yyyy">
                  <c:v>37202</c:v>
                </c:pt>
                <c:pt idx="4578" formatCode="m/d/yyyy">
                  <c:v>37203</c:v>
                </c:pt>
                <c:pt idx="4579" formatCode="m/d/yyyy">
                  <c:v>37204</c:v>
                </c:pt>
                <c:pt idx="4580" formatCode="m/d/yyyy">
                  <c:v>37207</c:v>
                </c:pt>
                <c:pt idx="4581" formatCode="m/d/yyyy">
                  <c:v>37208</c:v>
                </c:pt>
                <c:pt idx="4582" formatCode="m/d/yyyy">
                  <c:v>37209</c:v>
                </c:pt>
                <c:pt idx="4583" formatCode="m/d/yyyy">
                  <c:v>37210</c:v>
                </c:pt>
                <c:pt idx="4584" formatCode="m/d/yyyy">
                  <c:v>37211</c:v>
                </c:pt>
                <c:pt idx="4585" formatCode="m/d/yyyy">
                  <c:v>37214</c:v>
                </c:pt>
                <c:pt idx="4586" formatCode="m/d/yyyy">
                  <c:v>37215</c:v>
                </c:pt>
                <c:pt idx="4587" formatCode="m/d/yyyy">
                  <c:v>37216</c:v>
                </c:pt>
                <c:pt idx="4588" formatCode="m/d/yyyy">
                  <c:v>37217</c:v>
                </c:pt>
                <c:pt idx="4589" formatCode="m/d/yyyy">
                  <c:v>37218</c:v>
                </c:pt>
                <c:pt idx="4590" formatCode="m/d/yyyy">
                  <c:v>37221</c:v>
                </c:pt>
                <c:pt idx="4591" formatCode="m/d/yyyy">
                  <c:v>37222</c:v>
                </c:pt>
                <c:pt idx="4592" formatCode="m/d/yyyy">
                  <c:v>37223</c:v>
                </c:pt>
                <c:pt idx="4593" formatCode="m/d/yyyy">
                  <c:v>37224</c:v>
                </c:pt>
                <c:pt idx="4594" formatCode="m/d/yyyy">
                  <c:v>37225</c:v>
                </c:pt>
                <c:pt idx="4595" formatCode="m/d/yyyy">
                  <c:v>37228</c:v>
                </c:pt>
                <c:pt idx="4596" formatCode="m/d/yyyy">
                  <c:v>37229</c:v>
                </c:pt>
                <c:pt idx="4597" formatCode="m/d/yyyy">
                  <c:v>37230</c:v>
                </c:pt>
                <c:pt idx="4598" formatCode="m/d/yyyy">
                  <c:v>37231</c:v>
                </c:pt>
                <c:pt idx="4599" formatCode="m/d/yyyy">
                  <c:v>37232</c:v>
                </c:pt>
                <c:pt idx="4600" formatCode="m/d/yyyy">
                  <c:v>37235</c:v>
                </c:pt>
                <c:pt idx="4601" formatCode="m/d/yyyy">
                  <c:v>37236</c:v>
                </c:pt>
                <c:pt idx="4602" formatCode="m/d/yyyy">
                  <c:v>37237</c:v>
                </c:pt>
                <c:pt idx="4603" formatCode="m/d/yyyy">
                  <c:v>37238</c:v>
                </c:pt>
                <c:pt idx="4604" formatCode="m/d/yyyy">
                  <c:v>37239</c:v>
                </c:pt>
                <c:pt idx="4605" formatCode="m/d/yyyy">
                  <c:v>37242</c:v>
                </c:pt>
                <c:pt idx="4606" formatCode="m/d/yyyy">
                  <c:v>37243</c:v>
                </c:pt>
                <c:pt idx="4607" formatCode="m/d/yyyy">
                  <c:v>37244</c:v>
                </c:pt>
                <c:pt idx="4608" formatCode="m/d/yyyy">
                  <c:v>37245</c:v>
                </c:pt>
                <c:pt idx="4609" formatCode="m/d/yyyy">
                  <c:v>37246</c:v>
                </c:pt>
                <c:pt idx="4610" formatCode="m/d/yyyy">
                  <c:v>37249</c:v>
                </c:pt>
                <c:pt idx="4611" formatCode="m/d/yyyy">
                  <c:v>37250</c:v>
                </c:pt>
                <c:pt idx="4612" formatCode="m/d/yyyy">
                  <c:v>37251</c:v>
                </c:pt>
                <c:pt idx="4613" formatCode="m/d/yyyy">
                  <c:v>37252</c:v>
                </c:pt>
                <c:pt idx="4614" formatCode="m/d/yyyy">
                  <c:v>37253</c:v>
                </c:pt>
                <c:pt idx="4615" formatCode="m/d/yyyy">
                  <c:v>37256</c:v>
                </c:pt>
                <c:pt idx="4616" formatCode="m/d/yyyy">
                  <c:v>37257</c:v>
                </c:pt>
                <c:pt idx="4617" formatCode="m/d/yyyy">
                  <c:v>37258</c:v>
                </c:pt>
                <c:pt idx="4618" formatCode="m/d/yyyy">
                  <c:v>37259</c:v>
                </c:pt>
                <c:pt idx="4619" formatCode="m/d/yyyy">
                  <c:v>37260</c:v>
                </c:pt>
                <c:pt idx="4620" formatCode="m/d/yyyy">
                  <c:v>37263</c:v>
                </c:pt>
                <c:pt idx="4621" formatCode="m/d/yyyy">
                  <c:v>37264</c:v>
                </c:pt>
                <c:pt idx="4622" formatCode="m/d/yyyy">
                  <c:v>37265</c:v>
                </c:pt>
                <c:pt idx="4623" formatCode="m/d/yyyy">
                  <c:v>37266</c:v>
                </c:pt>
                <c:pt idx="4624" formatCode="m/d/yyyy">
                  <c:v>37267</c:v>
                </c:pt>
                <c:pt idx="4625" formatCode="m/d/yyyy">
                  <c:v>37270</c:v>
                </c:pt>
                <c:pt idx="4626" formatCode="m/d/yyyy">
                  <c:v>37271</c:v>
                </c:pt>
                <c:pt idx="4627" formatCode="m/d/yyyy">
                  <c:v>37272</c:v>
                </c:pt>
                <c:pt idx="4628" formatCode="m/d/yyyy">
                  <c:v>37273</c:v>
                </c:pt>
                <c:pt idx="4629" formatCode="m/d/yyyy">
                  <c:v>37274</c:v>
                </c:pt>
                <c:pt idx="4630" formatCode="m/d/yyyy">
                  <c:v>37277</c:v>
                </c:pt>
                <c:pt idx="4631" formatCode="m/d/yyyy">
                  <c:v>37278</c:v>
                </c:pt>
                <c:pt idx="4632" formatCode="m/d/yyyy">
                  <c:v>37279</c:v>
                </c:pt>
                <c:pt idx="4633" formatCode="m/d/yyyy">
                  <c:v>37280</c:v>
                </c:pt>
                <c:pt idx="4634" formatCode="m/d/yyyy">
                  <c:v>37281</c:v>
                </c:pt>
                <c:pt idx="4635" formatCode="m/d/yyyy">
                  <c:v>37284</c:v>
                </c:pt>
                <c:pt idx="4636" formatCode="m/d/yyyy">
                  <c:v>37285</c:v>
                </c:pt>
                <c:pt idx="4637" formatCode="m/d/yyyy">
                  <c:v>37286</c:v>
                </c:pt>
                <c:pt idx="4638" formatCode="m/d/yyyy">
                  <c:v>37287</c:v>
                </c:pt>
                <c:pt idx="4639" formatCode="m/d/yyyy">
                  <c:v>37288</c:v>
                </c:pt>
                <c:pt idx="4640" formatCode="m/d/yyyy">
                  <c:v>37291</c:v>
                </c:pt>
                <c:pt idx="4641" formatCode="m/d/yyyy">
                  <c:v>37292</c:v>
                </c:pt>
                <c:pt idx="4642" formatCode="m/d/yyyy">
                  <c:v>37293</c:v>
                </c:pt>
                <c:pt idx="4643" formatCode="m/d/yyyy">
                  <c:v>37294</c:v>
                </c:pt>
                <c:pt idx="4644" formatCode="m/d/yyyy">
                  <c:v>37295</c:v>
                </c:pt>
                <c:pt idx="4645" formatCode="m/d/yyyy">
                  <c:v>37298</c:v>
                </c:pt>
                <c:pt idx="4646" formatCode="m/d/yyyy">
                  <c:v>37299</c:v>
                </c:pt>
                <c:pt idx="4647" formatCode="m/d/yyyy">
                  <c:v>37300</c:v>
                </c:pt>
                <c:pt idx="4648" formatCode="m/d/yyyy">
                  <c:v>37301</c:v>
                </c:pt>
                <c:pt idx="4649" formatCode="m/d/yyyy">
                  <c:v>37302</c:v>
                </c:pt>
                <c:pt idx="4650" formatCode="m/d/yyyy">
                  <c:v>37305</c:v>
                </c:pt>
                <c:pt idx="4651" formatCode="m/d/yyyy">
                  <c:v>37306</c:v>
                </c:pt>
                <c:pt idx="4652" formatCode="m/d/yyyy">
                  <c:v>37307</c:v>
                </c:pt>
                <c:pt idx="4653" formatCode="m/d/yyyy">
                  <c:v>37308</c:v>
                </c:pt>
                <c:pt idx="4654" formatCode="m/d/yyyy">
                  <c:v>37309</c:v>
                </c:pt>
                <c:pt idx="4655" formatCode="m/d/yyyy">
                  <c:v>37312</c:v>
                </c:pt>
                <c:pt idx="4656" formatCode="m/d/yyyy">
                  <c:v>37313</c:v>
                </c:pt>
                <c:pt idx="4657" formatCode="m/d/yyyy">
                  <c:v>37314</c:v>
                </c:pt>
                <c:pt idx="4658" formatCode="m/d/yyyy">
                  <c:v>37315</c:v>
                </c:pt>
                <c:pt idx="4659" formatCode="m/d/yyyy">
                  <c:v>37316</c:v>
                </c:pt>
                <c:pt idx="4660" formatCode="m/d/yyyy">
                  <c:v>37319</c:v>
                </c:pt>
                <c:pt idx="4661" formatCode="m/d/yyyy">
                  <c:v>37320</c:v>
                </c:pt>
                <c:pt idx="4662" formatCode="m/d/yyyy">
                  <c:v>37321</c:v>
                </c:pt>
                <c:pt idx="4663" formatCode="m/d/yyyy">
                  <c:v>37322</c:v>
                </c:pt>
                <c:pt idx="4664" formatCode="m/d/yyyy">
                  <c:v>37323</c:v>
                </c:pt>
                <c:pt idx="4665" formatCode="m/d/yyyy">
                  <c:v>37326</c:v>
                </c:pt>
                <c:pt idx="4666" formatCode="m/d/yyyy">
                  <c:v>37327</c:v>
                </c:pt>
                <c:pt idx="4667" formatCode="m/d/yyyy">
                  <c:v>37328</c:v>
                </c:pt>
                <c:pt idx="4668" formatCode="m/d/yyyy">
                  <c:v>37329</c:v>
                </c:pt>
                <c:pt idx="4669" formatCode="m/d/yyyy">
                  <c:v>37330</c:v>
                </c:pt>
                <c:pt idx="4670" formatCode="m/d/yyyy">
                  <c:v>37333</c:v>
                </c:pt>
                <c:pt idx="4671" formatCode="m/d/yyyy">
                  <c:v>37334</c:v>
                </c:pt>
                <c:pt idx="4672" formatCode="m/d/yyyy">
                  <c:v>37335</c:v>
                </c:pt>
                <c:pt idx="4673" formatCode="m/d/yyyy">
                  <c:v>37336</c:v>
                </c:pt>
                <c:pt idx="4674" formatCode="m/d/yyyy">
                  <c:v>37337</c:v>
                </c:pt>
                <c:pt idx="4675" formatCode="m/d/yyyy">
                  <c:v>37340</c:v>
                </c:pt>
                <c:pt idx="4676" formatCode="m/d/yyyy">
                  <c:v>37341</c:v>
                </c:pt>
                <c:pt idx="4677" formatCode="m/d/yyyy">
                  <c:v>37342</c:v>
                </c:pt>
                <c:pt idx="4678" formatCode="m/d/yyyy">
                  <c:v>37343</c:v>
                </c:pt>
                <c:pt idx="4679" formatCode="m/d/yyyy">
                  <c:v>37344</c:v>
                </c:pt>
                <c:pt idx="4680" formatCode="m/d/yyyy">
                  <c:v>37347</c:v>
                </c:pt>
                <c:pt idx="4681" formatCode="m/d/yyyy">
                  <c:v>37348</c:v>
                </c:pt>
                <c:pt idx="4682" formatCode="m/d/yyyy">
                  <c:v>37349</c:v>
                </c:pt>
                <c:pt idx="4683" formatCode="m/d/yyyy">
                  <c:v>37350</c:v>
                </c:pt>
                <c:pt idx="4684" formatCode="m/d/yyyy">
                  <c:v>37351</c:v>
                </c:pt>
                <c:pt idx="4685" formatCode="m/d/yyyy">
                  <c:v>37354</c:v>
                </c:pt>
                <c:pt idx="4686" formatCode="m/d/yyyy">
                  <c:v>37355</c:v>
                </c:pt>
                <c:pt idx="4687" formatCode="m/d/yyyy">
                  <c:v>37356</c:v>
                </c:pt>
                <c:pt idx="4688" formatCode="m/d/yyyy">
                  <c:v>37357</c:v>
                </c:pt>
                <c:pt idx="4689" formatCode="m/d/yyyy">
                  <c:v>37358</c:v>
                </c:pt>
                <c:pt idx="4690" formatCode="m/d/yyyy">
                  <c:v>37361</c:v>
                </c:pt>
                <c:pt idx="4691" formatCode="m/d/yyyy">
                  <c:v>37362</c:v>
                </c:pt>
                <c:pt idx="4692" formatCode="m/d/yyyy">
                  <c:v>37363</c:v>
                </c:pt>
                <c:pt idx="4693" formatCode="m/d/yyyy">
                  <c:v>37364</c:v>
                </c:pt>
                <c:pt idx="4694" formatCode="m/d/yyyy">
                  <c:v>37365</c:v>
                </c:pt>
                <c:pt idx="4695" formatCode="m/d/yyyy">
                  <c:v>37368</c:v>
                </c:pt>
                <c:pt idx="4696" formatCode="m/d/yyyy">
                  <c:v>37369</c:v>
                </c:pt>
                <c:pt idx="4697" formatCode="m/d/yyyy">
                  <c:v>37370</c:v>
                </c:pt>
                <c:pt idx="4698" formatCode="m/d/yyyy">
                  <c:v>37371</c:v>
                </c:pt>
                <c:pt idx="4699" formatCode="m/d/yyyy">
                  <c:v>37372</c:v>
                </c:pt>
                <c:pt idx="4700" formatCode="m/d/yyyy">
                  <c:v>37375</c:v>
                </c:pt>
                <c:pt idx="4701" formatCode="m/d/yyyy">
                  <c:v>37376</c:v>
                </c:pt>
                <c:pt idx="4702" formatCode="m/d/yyyy">
                  <c:v>37377</c:v>
                </c:pt>
                <c:pt idx="4703" formatCode="m/d/yyyy">
                  <c:v>37378</c:v>
                </c:pt>
                <c:pt idx="4704" formatCode="m/d/yyyy">
                  <c:v>37379</c:v>
                </c:pt>
                <c:pt idx="4705" formatCode="m/d/yyyy">
                  <c:v>37382</c:v>
                </c:pt>
                <c:pt idx="4706" formatCode="m/d/yyyy">
                  <c:v>37383</c:v>
                </c:pt>
                <c:pt idx="4707" formatCode="m/d/yyyy">
                  <c:v>37384</c:v>
                </c:pt>
                <c:pt idx="4708" formatCode="m/d/yyyy">
                  <c:v>37385</c:v>
                </c:pt>
                <c:pt idx="4709" formatCode="m/d/yyyy">
                  <c:v>37386</c:v>
                </c:pt>
                <c:pt idx="4710" formatCode="m/d/yyyy">
                  <c:v>37389</c:v>
                </c:pt>
                <c:pt idx="4711" formatCode="m/d/yyyy">
                  <c:v>37390</c:v>
                </c:pt>
                <c:pt idx="4712" formatCode="m/d/yyyy">
                  <c:v>37391</c:v>
                </c:pt>
                <c:pt idx="4713" formatCode="m/d/yyyy">
                  <c:v>37392</c:v>
                </c:pt>
                <c:pt idx="4714" formatCode="m/d/yyyy">
                  <c:v>37393</c:v>
                </c:pt>
                <c:pt idx="4715" formatCode="m/d/yyyy">
                  <c:v>37396</c:v>
                </c:pt>
                <c:pt idx="4716" formatCode="m/d/yyyy">
                  <c:v>37397</c:v>
                </c:pt>
                <c:pt idx="4717" formatCode="m/d/yyyy">
                  <c:v>37398</c:v>
                </c:pt>
                <c:pt idx="4718" formatCode="m/d/yyyy">
                  <c:v>37399</c:v>
                </c:pt>
                <c:pt idx="4719" formatCode="m/d/yyyy">
                  <c:v>37400</c:v>
                </c:pt>
                <c:pt idx="4720" formatCode="m/d/yyyy">
                  <c:v>37403</c:v>
                </c:pt>
                <c:pt idx="4721" formatCode="m/d/yyyy">
                  <c:v>37404</c:v>
                </c:pt>
                <c:pt idx="4722" formatCode="m/d/yyyy">
                  <c:v>37405</c:v>
                </c:pt>
                <c:pt idx="4723" formatCode="m/d/yyyy">
                  <c:v>37406</c:v>
                </c:pt>
                <c:pt idx="4724" formatCode="m/d/yyyy">
                  <c:v>37407</c:v>
                </c:pt>
                <c:pt idx="4725" formatCode="m/d/yyyy">
                  <c:v>37410</c:v>
                </c:pt>
                <c:pt idx="4726" formatCode="m/d/yyyy">
                  <c:v>37411</c:v>
                </c:pt>
                <c:pt idx="4727" formatCode="m/d/yyyy">
                  <c:v>37412</c:v>
                </c:pt>
                <c:pt idx="4728" formatCode="m/d/yyyy">
                  <c:v>37413</c:v>
                </c:pt>
                <c:pt idx="4729" formatCode="m/d/yyyy">
                  <c:v>37414</c:v>
                </c:pt>
                <c:pt idx="4730" formatCode="m/d/yyyy">
                  <c:v>37417</c:v>
                </c:pt>
                <c:pt idx="4731" formatCode="m/d/yyyy">
                  <c:v>37418</c:v>
                </c:pt>
                <c:pt idx="4732" formatCode="m/d/yyyy">
                  <c:v>37419</c:v>
                </c:pt>
                <c:pt idx="4733" formatCode="m/d/yyyy">
                  <c:v>37420</c:v>
                </c:pt>
                <c:pt idx="4734" formatCode="m/d/yyyy">
                  <c:v>37421</c:v>
                </c:pt>
                <c:pt idx="4735" formatCode="m/d/yyyy">
                  <c:v>37424</c:v>
                </c:pt>
                <c:pt idx="4736" formatCode="m/d/yyyy">
                  <c:v>37425</c:v>
                </c:pt>
                <c:pt idx="4737" formatCode="m/d/yyyy">
                  <c:v>37426</c:v>
                </c:pt>
                <c:pt idx="4738" formatCode="m/d/yyyy">
                  <c:v>37427</c:v>
                </c:pt>
                <c:pt idx="4739" formatCode="m/d/yyyy">
                  <c:v>37428</c:v>
                </c:pt>
                <c:pt idx="4740" formatCode="m/d/yyyy">
                  <c:v>37431</c:v>
                </c:pt>
                <c:pt idx="4741" formatCode="m/d/yyyy">
                  <c:v>37432</c:v>
                </c:pt>
                <c:pt idx="4742" formatCode="m/d/yyyy">
                  <c:v>37433</c:v>
                </c:pt>
                <c:pt idx="4743" formatCode="m/d/yyyy">
                  <c:v>37434</c:v>
                </c:pt>
                <c:pt idx="4744" formatCode="m/d/yyyy">
                  <c:v>37435</c:v>
                </c:pt>
                <c:pt idx="4745" formatCode="m/d/yyyy">
                  <c:v>37438</c:v>
                </c:pt>
                <c:pt idx="4746" formatCode="m/d/yyyy">
                  <c:v>37439</c:v>
                </c:pt>
                <c:pt idx="4747" formatCode="m/d/yyyy">
                  <c:v>37440</c:v>
                </c:pt>
                <c:pt idx="4748" formatCode="m/d/yyyy">
                  <c:v>37441</c:v>
                </c:pt>
                <c:pt idx="4749" formatCode="m/d/yyyy">
                  <c:v>37442</c:v>
                </c:pt>
                <c:pt idx="4750" formatCode="m/d/yyyy">
                  <c:v>37445</c:v>
                </c:pt>
                <c:pt idx="4751" formatCode="m/d/yyyy">
                  <c:v>37446</c:v>
                </c:pt>
                <c:pt idx="4752" formatCode="m/d/yyyy">
                  <c:v>37447</c:v>
                </c:pt>
                <c:pt idx="4753" formatCode="m/d/yyyy">
                  <c:v>37448</c:v>
                </c:pt>
                <c:pt idx="4754" formatCode="m/d/yyyy">
                  <c:v>37449</c:v>
                </c:pt>
                <c:pt idx="4755" formatCode="m/d/yyyy">
                  <c:v>37452</c:v>
                </c:pt>
                <c:pt idx="4756" formatCode="m/d/yyyy">
                  <c:v>37453</c:v>
                </c:pt>
                <c:pt idx="4757" formatCode="m/d/yyyy">
                  <c:v>37454</c:v>
                </c:pt>
                <c:pt idx="4758" formatCode="m/d/yyyy">
                  <c:v>37455</c:v>
                </c:pt>
                <c:pt idx="4759" formatCode="m/d/yyyy">
                  <c:v>37456</c:v>
                </c:pt>
                <c:pt idx="4760" formatCode="m/d/yyyy">
                  <c:v>37459</c:v>
                </c:pt>
                <c:pt idx="4761" formatCode="m/d/yyyy">
                  <c:v>37460</c:v>
                </c:pt>
                <c:pt idx="4762" formatCode="m/d/yyyy">
                  <c:v>37461</c:v>
                </c:pt>
                <c:pt idx="4763" formatCode="m/d/yyyy">
                  <c:v>37462</c:v>
                </c:pt>
                <c:pt idx="4764" formatCode="m/d/yyyy">
                  <c:v>37463</c:v>
                </c:pt>
                <c:pt idx="4765" formatCode="m/d/yyyy">
                  <c:v>37466</c:v>
                </c:pt>
                <c:pt idx="4766" formatCode="m/d/yyyy">
                  <c:v>37467</c:v>
                </c:pt>
                <c:pt idx="4767" formatCode="m/d/yyyy">
                  <c:v>37468</c:v>
                </c:pt>
                <c:pt idx="4768" formatCode="m/d/yyyy">
                  <c:v>37469</c:v>
                </c:pt>
                <c:pt idx="4769" formatCode="m/d/yyyy">
                  <c:v>37470</c:v>
                </c:pt>
                <c:pt idx="4770" formatCode="m/d/yyyy">
                  <c:v>37473</c:v>
                </c:pt>
                <c:pt idx="4771" formatCode="m/d/yyyy">
                  <c:v>37474</c:v>
                </c:pt>
                <c:pt idx="4772" formatCode="m/d/yyyy">
                  <c:v>37475</c:v>
                </c:pt>
                <c:pt idx="4773" formatCode="m/d/yyyy">
                  <c:v>37476</c:v>
                </c:pt>
                <c:pt idx="4774" formatCode="m/d/yyyy">
                  <c:v>37477</c:v>
                </c:pt>
                <c:pt idx="4775" formatCode="m/d/yyyy">
                  <c:v>37480</c:v>
                </c:pt>
                <c:pt idx="4776" formatCode="m/d/yyyy">
                  <c:v>37481</c:v>
                </c:pt>
                <c:pt idx="4777" formatCode="m/d/yyyy">
                  <c:v>37482</c:v>
                </c:pt>
                <c:pt idx="4778" formatCode="m/d/yyyy">
                  <c:v>37483</c:v>
                </c:pt>
                <c:pt idx="4779" formatCode="m/d/yyyy">
                  <c:v>37484</c:v>
                </c:pt>
                <c:pt idx="4780" formatCode="m/d/yyyy">
                  <c:v>37487</c:v>
                </c:pt>
                <c:pt idx="4781" formatCode="m/d/yyyy">
                  <c:v>37488</c:v>
                </c:pt>
                <c:pt idx="4782" formatCode="m/d/yyyy">
                  <c:v>37489</c:v>
                </c:pt>
                <c:pt idx="4783" formatCode="m/d/yyyy">
                  <c:v>37490</c:v>
                </c:pt>
                <c:pt idx="4784" formatCode="m/d/yyyy">
                  <c:v>37491</c:v>
                </c:pt>
                <c:pt idx="4785" formatCode="m/d/yyyy">
                  <c:v>37494</c:v>
                </c:pt>
                <c:pt idx="4786" formatCode="m/d/yyyy">
                  <c:v>37495</c:v>
                </c:pt>
                <c:pt idx="4787" formatCode="m/d/yyyy">
                  <c:v>37496</c:v>
                </c:pt>
                <c:pt idx="4788" formatCode="m/d/yyyy">
                  <c:v>37497</c:v>
                </c:pt>
                <c:pt idx="4789" formatCode="m/d/yyyy">
                  <c:v>37498</c:v>
                </c:pt>
                <c:pt idx="4790" formatCode="m/d/yyyy">
                  <c:v>37501</c:v>
                </c:pt>
                <c:pt idx="4791" formatCode="m/d/yyyy">
                  <c:v>37502</c:v>
                </c:pt>
                <c:pt idx="4792" formatCode="m/d/yyyy">
                  <c:v>37503</c:v>
                </c:pt>
                <c:pt idx="4793" formatCode="m/d/yyyy">
                  <c:v>37504</c:v>
                </c:pt>
                <c:pt idx="4794" formatCode="m/d/yyyy">
                  <c:v>37505</c:v>
                </c:pt>
                <c:pt idx="4795" formatCode="m/d/yyyy">
                  <c:v>37508</c:v>
                </c:pt>
                <c:pt idx="4796" formatCode="m/d/yyyy">
                  <c:v>37509</c:v>
                </c:pt>
                <c:pt idx="4797" formatCode="m/d/yyyy">
                  <c:v>37510</c:v>
                </c:pt>
                <c:pt idx="4798" formatCode="m/d/yyyy">
                  <c:v>37511</c:v>
                </c:pt>
                <c:pt idx="4799" formatCode="m/d/yyyy">
                  <c:v>37512</c:v>
                </c:pt>
                <c:pt idx="4800" formatCode="m/d/yyyy">
                  <c:v>37515</c:v>
                </c:pt>
                <c:pt idx="4801" formatCode="m/d/yyyy">
                  <c:v>37516</c:v>
                </c:pt>
                <c:pt idx="4802" formatCode="m/d/yyyy">
                  <c:v>37517</c:v>
                </c:pt>
                <c:pt idx="4803" formatCode="m/d/yyyy">
                  <c:v>37518</c:v>
                </c:pt>
                <c:pt idx="4804" formatCode="m/d/yyyy">
                  <c:v>37519</c:v>
                </c:pt>
                <c:pt idx="4805" formatCode="m/d/yyyy">
                  <c:v>37522</c:v>
                </c:pt>
                <c:pt idx="4806" formatCode="m/d/yyyy">
                  <c:v>37523</c:v>
                </c:pt>
                <c:pt idx="4807" formatCode="m/d/yyyy">
                  <c:v>37524</c:v>
                </c:pt>
                <c:pt idx="4808" formatCode="m/d/yyyy">
                  <c:v>37525</c:v>
                </c:pt>
                <c:pt idx="4809" formatCode="m/d/yyyy">
                  <c:v>37526</c:v>
                </c:pt>
                <c:pt idx="4810" formatCode="m/d/yyyy">
                  <c:v>37529</c:v>
                </c:pt>
                <c:pt idx="4811" formatCode="m/d/yyyy">
                  <c:v>37530</c:v>
                </c:pt>
                <c:pt idx="4812" formatCode="m/d/yyyy">
                  <c:v>37531</c:v>
                </c:pt>
                <c:pt idx="4813" formatCode="m/d/yyyy">
                  <c:v>37532</c:v>
                </c:pt>
                <c:pt idx="4814" formatCode="m/d/yyyy">
                  <c:v>37533</c:v>
                </c:pt>
                <c:pt idx="4815" formatCode="m/d/yyyy">
                  <c:v>37536</c:v>
                </c:pt>
                <c:pt idx="4816" formatCode="m/d/yyyy">
                  <c:v>37537</c:v>
                </c:pt>
                <c:pt idx="4817" formatCode="m/d/yyyy">
                  <c:v>37538</c:v>
                </c:pt>
                <c:pt idx="4818" formatCode="m/d/yyyy">
                  <c:v>37539</c:v>
                </c:pt>
                <c:pt idx="4819" formatCode="m/d/yyyy">
                  <c:v>37540</c:v>
                </c:pt>
                <c:pt idx="4820" formatCode="m/d/yyyy">
                  <c:v>37543</c:v>
                </c:pt>
                <c:pt idx="4821" formatCode="m/d/yyyy">
                  <c:v>37544</c:v>
                </c:pt>
                <c:pt idx="4822" formatCode="m/d/yyyy">
                  <c:v>37545</c:v>
                </c:pt>
                <c:pt idx="4823" formatCode="m/d/yyyy">
                  <c:v>37546</c:v>
                </c:pt>
                <c:pt idx="4824" formatCode="m/d/yyyy">
                  <c:v>37547</c:v>
                </c:pt>
                <c:pt idx="4825" formatCode="m/d/yyyy">
                  <c:v>37550</c:v>
                </c:pt>
                <c:pt idx="4826" formatCode="m/d/yyyy">
                  <c:v>37551</c:v>
                </c:pt>
                <c:pt idx="4827" formatCode="m/d/yyyy">
                  <c:v>37552</c:v>
                </c:pt>
                <c:pt idx="4828" formatCode="m/d/yyyy">
                  <c:v>37553</c:v>
                </c:pt>
                <c:pt idx="4829" formatCode="m/d/yyyy">
                  <c:v>37554</c:v>
                </c:pt>
                <c:pt idx="4830" formatCode="m/d/yyyy">
                  <c:v>37557</c:v>
                </c:pt>
                <c:pt idx="4831" formatCode="m/d/yyyy">
                  <c:v>37558</c:v>
                </c:pt>
                <c:pt idx="4832" formatCode="m/d/yyyy">
                  <c:v>37559</c:v>
                </c:pt>
                <c:pt idx="4833" formatCode="m/d/yyyy">
                  <c:v>37560</c:v>
                </c:pt>
                <c:pt idx="4834" formatCode="m/d/yyyy">
                  <c:v>37561</c:v>
                </c:pt>
                <c:pt idx="4835" formatCode="m/d/yyyy">
                  <c:v>37564</c:v>
                </c:pt>
                <c:pt idx="4836" formatCode="m/d/yyyy">
                  <c:v>37565</c:v>
                </c:pt>
                <c:pt idx="4837" formatCode="m/d/yyyy">
                  <c:v>37566</c:v>
                </c:pt>
                <c:pt idx="4838" formatCode="m/d/yyyy">
                  <c:v>37567</c:v>
                </c:pt>
                <c:pt idx="4839" formatCode="m/d/yyyy">
                  <c:v>37568</c:v>
                </c:pt>
                <c:pt idx="4840" formatCode="m/d/yyyy">
                  <c:v>37571</c:v>
                </c:pt>
                <c:pt idx="4841" formatCode="m/d/yyyy">
                  <c:v>37572</c:v>
                </c:pt>
                <c:pt idx="4842" formatCode="m/d/yyyy">
                  <c:v>37573</c:v>
                </c:pt>
                <c:pt idx="4843" formatCode="m/d/yyyy">
                  <c:v>37574</c:v>
                </c:pt>
                <c:pt idx="4844" formatCode="m/d/yyyy">
                  <c:v>37575</c:v>
                </c:pt>
                <c:pt idx="4845" formatCode="m/d/yyyy">
                  <c:v>37578</c:v>
                </c:pt>
                <c:pt idx="4846" formatCode="m/d/yyyy">
                  <c:v>37579</c:v>
                </c:pt>
                <c:pt idx="4847" formatCode="m/d/yyyy">
                  <c:v>37580</c:v>
                </c:pt>
                <c:pt idx="4848" formatCode="m/d/yyyy">
                  <c:v>37581</c:v>
                </c:pt>
                <c:pt idx="4849" formatCode="m/d/yyyy">
                  <c:v>37582</c:v>
                </c:pt>
                <c:pt idx="4850" formatCode="m/d/yyyy">
                  <c:v>37585</c:v>
                </c:pt>
                <c:pt idx="4851" formatCode="m/d/yyyy">
                  <c:v>37586</c:v>
                </c:pt>
                <c:pt idx="4852" formatCode="m/d/yyyy">
                  <c:v>37587</c:v>
                </c:pt>
                <c:pt idx="4853" formatCode="m/d/yyyy">
                  <c:v>37588</c:v>
                </c:pt>
                <c:pt idx="4854" formatCode="m/d/yyyy">
                  <c:v>37589</c:v>
                </c:pt>
                <c:pt idx="4855" formatCode="m/d/yyyy">
                  <c:v>37592</c:v>
                </c:pt>
                <c:pt idx="4856" formatCode="m/d/yyyy">
                  <c:v>37593</c:v>
                </c:pt>
                <c:pt idx="4857" formatCode="m/d/yyyy">
                  <c:v>37594</c:v>
                </c:pt>
                <c:pt idx="4858" formatCode="m/d/yyyy">
                  <c:v>37595</c:v>
                </c:pt>
                <c:pt idx="4859" formatCode="m/d/yyyy">
                  <c:v>37596</c:v>
                </c:pt>
                <c:pt idx="4860" formatCode="m/d/yyyy">
                  <c:v>37599</c:v>
                </c:pt>
                <c:pt idx="4861" formatCode="m/d/yyyy">
                  <c:v>37600</c:v>
                </c:pt>
                <c:pt idx="4862" formatCode="m/d/yyyy">
                  <c:v>37601</c:v>
                </c:pt>
                <c:pt idx="4863" formatCode="m/d/yyyy">
                  <c:v>37602</c:v>
                </c:pt>
                <c:pt idx="4864" formatCode="m/d/yyyy">
                  <c:v>37603</c:v>
                </c:pt>
                <c:pt idx="4865" formatCode="m/d/yyyy">
                  <c:v>37606</c:v>
                </c:pt>
                <c:pt idx="4866" formatCode="m/d/yyyy">
                  <c:v>37607</c:v>
                </c:pt>
                <c:pt idx="4867" formatCode="m/d/yyyy">
                  <c:v>37608</c:v>
                </c:pt>
                <c:pt idx="4868" formatCode="m/d/yyyy">
                  <c:v>37609</c:v>
                </c:pt>
                <c:pt idx="4869" formatCode="m/d/yyyy">
                  <c:v>37610</c:v>
                </c:pt>
                <c:pt idx="4870" formatCode="m/d/yyyy">
                  <c:v>37613</c:v>
                </c:pt>
                <c:pt idx="4871" formatCode="m/d/yyyy">
                  <c:v>37614</c:v>
                </c:pt>
                <c:pt idx="4872" formatCode="m/d/yyyy">
                  <c:v>37615</c:v>
                </c:pt>
                <c:pt idx="4873" formatCode="m/d/yyyy">
                  <c:v>37616</c:v>
                </c:pt>
                <c:pt idx="4874" formatCode="m/d/yyyy">
                  <c:v>37617</c:v>
                </c:pt>
                <c:pt idx="4875" formatCode="m/d/yyyy">
                  <c:v>37620</c:v>
                </c:pt>
                <c:pt idx="4876" formatCode="m/d/yyyy">
                  <c:v>37621</c:v>
                </c:pt>
                <c:pt idx="4877" formatCode="m/d/yyyy">
                  <c:v>37622</c:v>
                </c:pt>
                <c:pt idx="4878" formatCode="m/d/yyyy">
                  <c:v>37623</c:v>
                </c:pt>
                <c:pt idx="4879" formatCode="m/d/yyyy">
                  <c:v>37624</c:v>
                </c:pt>
                <c:pt idx="4880" formatCode="m/d/yyyy">
                  <c:v>37627</c:v>
                </c:pt>
                <c:pt idx="4881" formatCode="m/d/yyyy">
                  <c:v>37628</c:v>
                </c:pt>
                <c:pt idx="4882" formatCode="m/d/yyyy">
                  <c:v>37629</c:v>
                </c:pt>
                <c:pt idx="4883" formatCode="m/d/yyyy">
                  <c:v>37630</c:v>
                </c:pt>
                <c:pt idx="4884" formatCode="m/d/yyyy">
                  <c:v>37631</c:v>
                </c:pt>
                <c:pt idx="4885" formatCode="m/d/yyyy">
                  <c:v>37634</c:v>
                </c:pt>
                <c:pt idx="4886" formatCode="m/d/yyyy">
                  <c:v>37635</c:v>
                </c:pt>
                <c:pt idx="4887" formatCode="m/d/yyyy">
                  <c:v>37636</c:v>
                </c:pt>
                <c:pt idx="4888" formatCode="m/d/yyyy">
                  <c:v>37637</c:v>
                </c:pt>
                <c:pt idx="4889" formatCode="m/d/yyyy">
                  <c:v>37638</c:v>
                </c:pt>
                <c:pt idx="4890" formatCode="m/d/yyyy">
                  <c:v>37641</c:v>
                </c:pt>
                <c:pt idx="4891" formatCode="m/d/yyyy">
                  <c:v>37642</c:v>
                </c:pt>
                <c:pt idx="4892" formatCode="m/d/yyyy">
                  <c:v>37643</c:v>
                </c:pt>
                <c:pt idx="4893" formatCode="m/d/yyyy">
                  <c:v>37644</c:v>
                </c:pt>
                <c:pt idx="4894" formatCode="m/d/yyyy">
                  <c:v>37645</c:v>
                </c:pt>
                <c:pt idx="4895" formatCode="m/d/yyyy">
                  <c:v>37648</c:v>
                </c:pt>
                <c:pt idx="4896" formatCode="m/d/yyyy">
                  <c:v>37649</c:v>
                </c:pt>
                <c:pt idx="4897" formatCode="m/d/yyyy">
                  <c:v>37650</c:v>
                </c:pt>
                <c:pt idx="4898" formatCode="m/d/yyyy">
                  <c:v>37651</c:v>
                </c:pt>
                <c:pt idx="4899" formatCode="m/d/yyyy">
                  <c:v>37652</c:v>
                </c:pt>
                <c:pt idx="4900" formatCode="m/d/yyyy">
                  <c:v>37655</c:v>
                </c:pt>
                <c:pt idx="4901" formatCode="m/d/yyyy">
                  <c:v>37656</c:v>
                </c:pt>
                <c:pt idx="4902" formatCode="m/d/yyyy">
                  <c:v>37657</c:v>
                </c:pt>
                <c:pt idx="4903" formatCode="m/d/yyyy">
                  <c:v>37658</c:v>
                </c:pt>
                <c:pt idx="4904" formatCode="m/d/yyyy">
                  <c:v>37659</c:v>
                </c:pt>
                <c:pt idx="4905" formatCode="m/d/yyyy">
                  <c:v>37662</c:v>
                </c:pt>
                <c:pt idx="4906" formatCode="m/d/yyyy">
                  <c:v>37663</c:v>
                </c:pt>
                <c:pt idx="4907" formatCode="m/d/yyyy">
                  <c:v>37664</c:v>
                </c:pt>
                <c:pt idx="4908" formatCode="m/d/yyyy">
                  <c:v>37665</c:v>
                </c:pt>
                <c:pt idx="4909" formatCode="m/d/yyyy">
                  <c:v>37666</c:v>
                </c:pt>
                <c:pt idx="4910" formatCode="m/d/yyyy">
                  <c:v>37669</c:v>
                </c:pt>
                <c:pt idx="4911" formatCode="m/d/yyyy">
                  <c:v>37670</c:v>
                </c:pt>
                <c:pt idx="4912" formatCode="m/d/yyyy">
                  <c:v>37671</c:v>
                </c:pt>
                <c:pt idx="4913" formatCode="m/d/yyyy">
                  <c:v>37672</c:v>
                </c:pt>
                <c:pt idx="4914" formatCode="m/d/yyyy">
                  <c:v>37673</c:v>
                </c:pt>
                <c:pt idx="4915" formatCode="m/d/yyyy">
                  <c:v>37676</c:v>
                </c:pt>
                <c:pt idx="4916" formatCode="m/d/yyyy">
                  <c:v>37677</c:v>
                </c:pt>
                <c:pt idx="4917" formatCode="m/d/yyyy">
                  <c:v>37678</c:v>
                </c:pt>
                <c:pt idx="4918" formatCode="m/d/yyyy">
                  <c:v>37679</c:v>
                </c:pt>
                <c:pt idx="4919" formatCode="m/d/yyyy">
                  <c:v>37680</c:v>
                </c:pt>
                <c:pt idx="4920" formatCode="m/d/yyyy">
                  <c:v>37683</c:v>
                </c:pt>
                <c:pt idx="4921" formatCode="m/d/yyyy">
                  <c:v>37684</c:v>
                </c:pt>
                <c:pt idx="4922" formatCode="m/d/yyyy">
                  <c:v>37685</c:v>
                </c:pt>
                <c:pt idx="4923" formatCode="m/d/yyyy">
                  <c:v>37686</c:v>
                </c:pt>
                <c:pt idx="4924" formatCode="m/d/yyyy">
                  <c:v>37687</c:v>
                </c:pt>
                <c:pt idx="4925" formatCode="m/d/yyyy">
                  <c:v>37690</c:v>
                </c:pt>
                <c:pt idx="4926" formatCode="m/d/yyyy">
                  <c:v>37691</c:v>
                </c:pt>
                <c:pt idx="4927" formatCode="m/d/yyyy">
                  <c:v>37692</c:v>
                </c:pt>
                <c:pt idx="4928" formatCode="m/d/yyyy">
                  <c:v>37693</c:v>
                </c:pt>
                <c:pt idx="4929" formatCode="m/d/yyyy">
                  <c:v>37694</c:v>
                </c:pt>
                <c:pt idx="4930" formatCode="m/d/yyyy">
                  <c:v>37697</c:v>
                </c:pt>
                <c:pt idx="4931" formatCode="m/d/yyyy">
                  <c:v>37698</c:v>
                </c:pt>
                <c:pt idx="4932" formatCode="m/d/yyyy">
                  <c:v>37699</c:v>
                </c:pt>
                <c:pt idx="4933" formatCode="m/d/yyyy">
                  <c:v>37700</c:v>
                </c:pt>
                <c:pt idx="4934" formatCode="m/d/yyyy">
                  <c:v>37701</c:v>
                </c:pt>
                <c:pt idx="4935" formatCode="m/d/yyyy">
                  <c:v>37704</c:v>
                </c:pt>
                <c:pt idx="4936" formatCode="m/d/yyyy">
                  <c:v>37705</c:v>
                </c:pt>
                <c:pt idx="4937" formatCode="m/d/yyyy">
                  <c:v>37706</c:v>
                </c:pt>
                <c:pt idx="4938" formatCode="m/d/yyyy">
                  <c:v>37707</c:v>
                </c:pt>
                <c:pt idx="4939" formatCode="m/d/yyyy">
                  <c:v>37708</c:v>
                </c:pt>
                <c:pt idx="4940" formatCode="m/d/yyyy">
                  <c:v>37711</c:v>
                </c:pt>
                <c:pt idx="4941" formatCode="m/d/yyyy">
                  <c:v>37712</c:v>
                </c:pt>
                <c:pt idx="4942" formatCode="m/d/yyyy">
                  <c:v>37713</c:v>
                </c:pt>
                <c:pt idx="4943" formatCode="m/d/yyyy">
                  <c:v>37714</c:v>
                </c:pt>
                <c:pt idx="4944" formatCode="m/d/yyyy">
                  <c:v>37715</c:v>
                </c:pt>
                <c:pt idx="4945" formatCode="m/d/yyyy">
                  <c:v>37718</c:v>
                </c:pt>
                <c:pt idx="4946" formatCode="m/d/yyyy">
                  <c:v>37719</c:v>
                </c:pt>
                <c:pt idx="4947" formatCode="m/d/yyyy">
                  <c:v>37720</c:v>
                </c:pt>
                <c:pt idx="4948" formatCode="m/d/yyyy">
                  <c:v>37721</c:v>
                </c:pt>
                <c:pt idx="4949" formatCode="m/d/yyyy">
                  <c:v>37722</c:v>
                </c:pt>
                <c:pt idx="4950" formatCode="m/d/yyyy">
                  <c:v>37725</c:v>
                </c:pt>
                <c:pt idx="4951" formatCode="m/d/yyyy">
                  <c:v>37726</c:v>
                </c:pt>
                <c:pt idx="4952" formatCode="m/d/yyyy">
                  <c:v>37727</c:v>
                </c:pt>
                <c:pt idx="4953" formatCode="m/d/yyyy">
                  <c:v>37728</c:v>
                </c:pt>
                <c:pt idx="4954" formatCode="m/d/yyyy">
                  <c:v>37729</c:v>
                </c:pt>
                <c:pt idx="4955" formatCode="m/d/yyyy">
                  <c:v>37732</c:v>
                </c:pt>
                <c:pt idx="4956" formatCode="m/d/yyyy">
                  <c:v>37733</c:v>
                </c:pt>
                <c:pt idx="4957" formatCode="m/d/yyyy">
                  <c:v>37734</c:v>
                </c:pt>
                <c:pt idx="4958" formatCode="m/d/yyyy">
                  <c:v>37735</c:v>
                </c:pt>
                <c:pt idx="4959" formatCode="m/d/yyyy">
                  <c:v>37736</c:v>
                </c:pt>
                <c:pt idx="4960" formatCode="m/d/yyyy">
                  <c:v>37739</c:v>
                </c:pt>
                <c:pt idx="4961" formatCode="m/d/yyyy">
                  <c:v>37740</c:v>
                </c:pt>
                <c:pt idx="4962" formatCode="m/d/yyyy">
                  <c:v>37741</c:v>
                </c:pt>
                <c:pt idx="4963" formatCode="m/d/yyyy">
                  <c:v>37742</c:v>
                </c:pt>
                <c:pt idx="4964" formatCode="m/d/yyyy">
                  <c:v>37743</c:v>
                </c:pt>
                <c:pt idx="4965" formatCode="m/d/yyyy">
                  <c:v>37746</c:v>
                </c:pt>
                <c:pt idx="4966" formatCode="m/d/yyyy">
                  <c:v>37747</c:v>
                </c:pt>
                <c:pt idx="4967" formatCode="m/d/yyyy">
                  <c:v>37748</c:v>
                </c:pt>
                <c:pt idx="4968" formatCode="m/d/yyyy">
                  <c:v>37749</c:v>
                </c:pt>
                <c:pt idx="4969" formatCode="m/d/yyyy">
                  <c:v>37750</c:v>
                </c:pt>
                <c:pt idx="4970" formatCode="m/d/yyyy">
                  <c:v>37753</c:v>
                </c:pt>
                <c:pt idx="4971" formatCode="m/d/yyyy">
                  <c:v>37754</c:v>
                </c:pt>
                <c:pt idx="4972" formatCode="m/d/yyyy">
                  <c:v>37755</c:v>
                </c:pt>
                <c:pt idx="4973" formatCode="m/d/yyyy">
                  <c:v>37756</c:v>
                </c:pt>
                <c:pt idx="4974" formatCode="m/d/yyyy">
                  <c:v>37757</c:v>
                </c:pt>
                <c:pt idx="4975" formatCode="m/d/yyyy">
                  <c:v>37760</c:v>
                </c:pt>
                <c:pt idx="4976" formatCode="m/d/yyyy">
                  <c:v>37761</c:v>
                </c:pt>
                <c:pt idx="4977" formatCode="m/d/yyyy">
                  <c:v>37762</c:v>
                </c:pt>
                <c:pt idx="4978" formatCode="m/d/yyyy">
                  <c:v>37763</c:v>
                </c:pt>
                <c:pt idx="4979" formatCode="m/d/yyyy">
                  <c:v>37764</c:v>
                </c:pt>
                <c:pt idx="4980" formatCode="m/d/yyyy">
                  <c:v>37767</c:v>
                </c:pt>
                <c:pt idx="4981" formatCode="m/d/yyyy">
                  <c:v>37768</c:v>
                </c:pt>
                <c:pt idx="4982" formatCode="m/d/yyyy">
                  <c:v>37769</c:v>
                </c:pt>
                <c:pt idx="4983" formatCode="m/d/yyyy">
                  <c:v>37770</c:v>
                </c:pt>
                <c:pt idx="4984" formatCode="m/d/yyyy">
                  <c:v>37771</c:v>
                </c:pt>
                <c:pt idx="4985" formatCode="m/d/yyyy">
                  <c:v>37774</c:v>
                </c:pt>
                <c:pt idx="4986" formatCode="m/d/yyyy">
                  <c:v>37775</c:v>
                </c:pt>
                <c:pt idx="4987" formatCode="m/d/yyyy">
                  <c:v>37776</c:v>
                </c:pt>
                <c:pt idx="4988" formatCode="m/d/yyyy">
                  <c:v>37777</c:v>
                </c:pt>
                <c:pt idx="4989" formatCode="m/d/yyyy">
                  <c:v>37778</c:v>
                </c:pt>
                <c:pt idx="4990" formatCode="m/d/yyyy">
                  <c:v>37781</c:v>
                </c:pt>
                <c:pt idx="4991" formatCode="m/d/yyyy">
                  <c:v>37782</c:v>
                </c:pt>
                <c:pt idx="4992" formatCode="m/d/yyyy">
                  <c:v>37783</c:v>
                </c:pt>
                <c:pt idx="4993" formatCode="m/d/yyyy">
                  <c:v>37784</c:v>
                </c:pt>
                <c:pt idx="4994" formatCode="m/d/yyyy">
                  <c:v>37785</c:v>
                </c:pt>
                <c:pt idx="4995" formatCode="m/d/yyyy">
                  <c:v>37788</c:v>
                </c:pt>
                <c:pt idx="4996" formatCode="m/d/yyyy">
                  <c:v>37789</c:v>
                </c:pt>
                <c:pt idx="4997" formatCode="m/d/yyyy">
                  <c:v>37790</c:v>
                </c:pt>
                <c:pt idx="4998" formatCode="m/d/yyyy">
                  <c:v>37791</c:v>
                </c:pt>
                <c:pt idx="4999" formatCode="m/d/yyyy">
                  <c:v>37792</c:v>
                </c:pt>
                <c:pt idx="5000" formatCode="m/d/yyyy">
                  <c:v>37795</c:v>
                </c:pt>
                <c:pt idx="5001" formatCode="m/d/yyyy">
                  <c:v>37796</c:v>
                </c:pt>
                <c:pt idx="5002" formatCode="m/d/yyyy">
                  <c:v>37797</c:v>
                </c:pt>
                <c:pt idx="5003" formatCode="m/d/yyyy">
                  <c:v>37798</c:v>
                </c:pt>
                <c:pt idx="5004" formatCode="m/d/yyyy">
                  <c:v>37799</c:v>
                </c:pt>
                <c:pt idx="5005" formatCode="m/d/yyyy">
                  <c:v>37802</c:v>
                </c:pt>
                <c:pt idx="5006" formatCode="m/d/yyyy">
                  <c:v>37803</c:v>
                </c:pt>
                <c:pt idx="5007" formatCode="m/d/yyyy">
                  <c:v>37804</c:v>
                </c:pt>
                <c:pt idx="5008" formatCode="m/d/yyyy">
                  <c:v>37805</c:v>
                </c:pt>
                <c:pt idx="5009" formatCode="m/d/yyyy">
                  <c:v>37806</c:v>
                </c:pt>
                <c:pt idx="5010" formatCode="m/d/yyyy">
                  <c:v>37809</c:v>
                </c:pt>
                <c:pt idx="5011" formatCode="m/d/yyyy">
                  <c:v>37810</c:v>
                </c:pt>
                <c:pt idx="5012" formatCode="m/d/yyyy">
                  <c:v>37811</c:v>
                </c:pt>
                <c:pt idx="5013" formatCode="m/d/yyyy">
                  <c:v>37812</c:v>
                </c:pt>
                <c:pt idx="5014" formatCode="m/d/yyyy">
                  <c:v>37813</c:v>
                </c:pt>
                <c:pt idx="5015" formatCode="m/d/yyyy">
                  <c:v>37816</c:v>
                </c:pt>
                <c:pt idx="5016" formatCode="m/d/yyyy">
                  <c:v>37817</c:v>
                </c:pt>
                <c:pt idx="5017" formatCode="m/d/yyyy">
                  <c:v>37818</c:v>
                </c:pt>
                <c:pt idx="5018" formatCode="m/d/yyyy">
                  <c:v>37819</c:v>
                </c:pt>
                <c:pt idx="5019" formatCode="m/d/yyyy">
                  <c:v>37820</c:v>
                </c:pt>
                <c:pt idx="5020" formatCode="m/d/yyyy">
                  <c:v>37823</c:v>
                </c:pt>
                <c:pt idx="5021" formatCode="m/d/yyyy">
                  <c:v>37824</c:v>
                </c:pt>
                <c:pt idx="5022" formatCode="m/d/yyyy">
                  <c:v>37825</c:v>
                </c:pt>
                <c:pt idx="5023" formatCode="m/d/yyyy">
                  <c:v>37826</c:v>
                </c:pt>
                <c:pt idx="5024" formatCode="m/d/yyyy">
                  <c:v>37827</c:v>
                </c:pt>
                <c:pt idx="5025" formatCode="m/d/yyyy">
                  <c:v>37830</c:v>
                </c:pt>
                <c:pt idx="5026" formatCode="m/d/yyyy">
                  <c:v>37831</c:v>
                </c:pt>
                <c:pt idx="5027" formatCode="m/d/yyyy">
                  <c:v>37832</c:v>
                </c:pt>
                <c:pt idx="5028" formatCode="m/d/yyyy">
                  <c:v>37833</c:v>
                </c:pt>
                <c:pt idx="5029" formatCode="m/d/yyyy">
                  <c:v>37834</c:v>
                </c:pt>
                <c:pt idx="5030" formatCode="m/d/yyyy">
                  <c:v>37837</c:v>
                </c:pt>
                <c:pt idx="5031" formatCode="m/d/yyyy">
                  <c:v>37838</c:v>
                </c:pt>
                <c:pt idx="5032" formatCode="m/d/yyyy">
                  <c:v>37839</c:v>
                </c:pt>
                <c:pt idx="5033" formatCode="m/d/yyyy">
                  <c:v>37840</c:v>
                </c:pt>
                <c:pt idx="5034" formatCode="m/d/yyyy">
                  <c:v>37841</c:v>
                </c:pt>
                <c:pt idx="5035" formatCode="m/d/yyyy">
                  <c:v>37844</c:v>
                </c:pt>
                <c:pt idx="5036" formatCode="m/d/yyyy">
                  <c:v>37845</c:v>
                </c:pt>
                <c:pt idx="5037" formatCode="m/d/yyyy">
                  <c:v>37846</c:v>
                </c:pt>
                <c:pt idx="5038" formatCode="m/d/yyyy">
                  <c:v>37847</c:v>
                </c:pt>
                <c:pt idx="5039" formatCode="m/d/yyyy">
                  <c:v>37848</c:v>
                </c:pt>
                <c:pt idx="5040" formatCode="m/d/yyyy">
                  <c:v>37851</c:v>
                </c:pt>
                <c:pt idx="5041" formatCode="m/d/yyyy">
                  <c:v>37852</c:v>
                </c:pt>
                <c:pt idx="5042" formatCode="m/d/yyyy">
                  <c:v>37853</c:v>
                </c:pt>
                <c:pt idx="5043" formatCode="m/d/yyyy">
                  <c:v>37854</c:v>
                </c:pt>
                <c:pt idx="5044" formatCode="m/d/yyyy">
                  <c:v>37855</c:v>
                </c:pt>
                <c:pt idx="5045" formatCode="m/d/yyyy">
                  <c:v>37858</c:v>
                </c:pt>
                <c:pt idx="5046" formatCode="m/d/yyyy">
                  <c:v>37859</c:v>
                </c:pt>
                <c:pt idx="5047" formatCode="m/d/yyyy">
                  <c:v>37860</c:v>
                </c:pt>
                <c:pt idx="5048" formatCode="m/d/yyyy">
                  <c:v>37861</c:v>
                </c:pt>
                <c:pt idx="5049" formatCode="m/d/yyyy">
                  <c:v>37862</c:v>
                </c:pt>
                <c:pt idx="5050" formatCode="m/d/yyyy">
                  <c:v>37865</c:v>
                </c:pt>
                <c:pt idx="5051" formatCode="m/d/yyyy">
                  <c:v>37866</c:v>
                </c:pt>
                <c:pt idx="5052" formatCode="m/d/yyyy">
                  <c:v>37867</c:v>
                </c:pt>
                <c:pt idx="5053" formatCode="m/d/yyyy">
                  <c:v>37868</c:v>
                </c:pt>
                <c:pt idx="5054" formatCode="m/d/yyyy">
                  <c:v>37869</c:v>
                </c:pt>
                <c:pt idx="5055" formatCode="m/d/yyyy">
                  <c:v>37872</c:v>
                </c:pt>
                <c:pt idx="5056" formatCode="m/d/yyyy">
                  <c:v>37873</c:v>
                </c:pt>
                <c:pt idx="5057" formatCode="m/d/yyyy">
                  <c:v>37874</c:v>
                </c:pt>
                <c:pt idx="5058" formatCode="m/d/yyyy">
                  <c:v>37875</c:v>
                </c:pt>
                <c:pt idx="5059" formatCode="m/d/yyyy">
                  <c:v>37876</c:v>
                </c:pt>
                <c:pt idx="5060" formatCode="m/d/yyyy">
                  <c:v>37879</c:v>
                </c:pt>
                <c:pt idx="5061" formatCode="m/d/yyyy">
                  <c:v>37880</c:v>
                </c:pt>
                <c:pt idx="5062" formatCode="m/d/yyyy">
                  <c:v>37881</c:v>
                </c:pt>
                <c:pt idx="5063" formatCode="m/d/yyyy">
                  <c:v>37882</c:v>
                </c:pt>
                <c:pt idx="5064" formatCode="m/d/yyyy">
                  <c:v>37883</c:v>
                </c:pt>
                <c:pt idx="5065" formatCode="m/d/yyyy">
                  <c:v>37886</c:v>
                </c:pt>
                <c:pt idx="5066" formatCode="m/d/yyyy">
                  <c:v>37887</c:v>
                </c:pt>
                <c:pt idx="5067" formatCode="m/d/yyyy">
                  <c:v>37888</c:v>
                </c:pt>
                <c:pt idx="5068" formatCode="m/d/yyyy">
                  <c:v>37889</c:v>
                </c:pt>
                <c:pt idx="5069" formatCode="m/d/yyyy">
                  <c:v>37890</c:v>
                </c:pt>
                <c:pt idx="5070" formatCode="m/d/yyyy">
                  <c:v>37893</c:v>
                </c:pt>
                <c:pt idx="5071" formatCode="m/d/yyyy">
                  <c:v>37894</c:v>
                </c:pt>
                <c:pt idx="5072" formatCode="m/d/yyyy">
                  <c:v>37895</c:v>
                </c:pt>
                <c:pt idx="5073" formatCode="m/d/yyyy">
                  <c:v>37896</c:v>
                </c:pt>
                <c:pt idx="5074" formatCode="m/d/yyyy">
                  <c:v>37897</c:v>
                </c:pt>
                <c:pt idx="5075" formatCode="m/d/yyyy">
                  <c:v>37900</c:v>
                </c:pt>
                <c:pt idx="5076" formatCode="m/d/yyyy">
                  <c:v>37901</c:v>
                </c:pt>
                <c:pt idx="5077" formatCode="m/d/yyyy">
                  <c:v>37902</c:v>
                </c:pt>
                <c:pt idx="5078" formatCode="m/d/yyyy">
                  <c:v>37903</c:v>
                </c:pt>
                <c:pt idx="5079" formatCode="m/d/yyyy">
                  <c:v>37904</c:v>
                </c:pt>
                <c:pt idx="5080" formatCode="m/d/yyyy">
                  <c:v>37907</c:v>
                </c:pt>
                <c:pt idx="5081" formatCode="m/d/yyyy">
                  <c:v>37908</c:v>
                </c:pt>
                <c:pt idx="5082" formatCode="m/d/yyyy">
                  <c:v>37909</c:v>
                </c:pt>
                <c:pt idx="5083" formatCode="m/d/yyyy">
                  <c:v>37910</c:v>
                </c:pt>
                <c:pt idx="5084" formatCode="m/d/yyyy">
                  <c:v>37911</c:v>
                </c:pt>
                <c:pt idx="5085" formatCode="m/d/yyyy">
                  <c:v>37914</c:v>
                </c:pt>
                <c:pt idx="5086" formatCode="m/d/yyyy">
                  <c:v>37915</c:v>
                </c:pt>
                <c:pt idx="5087" formatCode="m/d/yyyy">
                  <c:v>37916</c:v>
                </c:pt>
                <c:pt idx="5088" formatCode="m/d/yyyy">
                  <c:v>37917</c:v>
                </c:pt>
                <c:pt idx="5089" formatCode="m/d/yyyy">
                  <c:v>37918</c:v>
                </c:pt>
                <c:pt idx="5090" formatCode="m/d/yyyy">
                  <c:v>37921</c:v>
                </c:pt>
                <c:pt idx="5091" formatCode="m/d/yyyy">
                  <c:v>37922</c:v>
                </c:pt>
                <c:pt idx="5092" formatCode="m/d/yyyy">
                  <c:v>37923</c:v>
                </c:pt>
                <c:pt idx="5093" formatCode="m/d/yyyy">
                  <c:v>37924</c:v>
                </c:pt>
                <c:pt idx="5094" formatCode="m/d/yyyy">
                  <c:v>37925</c:v>
                </c:pt>
                <c:pt idx="5095" formatCode="m/d/yyyy">
                  <c:v>37928</c:v>
                </c:pt>
                <c:pt idx="5096" formatCode="m/d/yyyy">
                  <c:v>37929</c:v>
                </c:pt>
                <c:pt idx="5097" formatCode="m/d/yyyy">
                  <c:v>37930</c:v>
                </c:pt>
                <c:pt idx="5098" formatCode="m/d/yyyy">
                  <c:v>37931</c:v>
                </c:pt>
                <c:pt idx="5099" formatCode="m/d/yyyy">
                  <c:v>37932</c:v>
                </c:pt>
                <c:pt idx="5100" formatCode="m/d/yyyy">
                  <c:v>37935</c:v>
                </c:pt>
                <c:pt idx="5101" formatCode="m/d/yyyy">
                  <c:v>37936</c:v>
                </c:pt>
                <c:pt idx="5102" formatCode="m/d/yyyy">
                  <c:v>37937</c:v>
                </c:pt>
                <c:pt idx="5103" formatCode="m/d/yyyy">
                  <c:v>37938</c:v>
                </c:pt>
                <c:pt idx="5104" formatCode="m/d/yyyy">
                  <c:v>37939</c:v>
                </c:pt>
                <c:pt idx="5105" formatCode="m/d/yyyy">
                  <c:v>37942</c:v>
                </c:pt>
                <c:pt idx="5106" formatCode="m/d/yyyy">
                  <c:v>37943</c:v>
                </c:pt>
                <c:pt idx="5107" formatCode="m/d/yyyy">
                  <c:v>37944</c:v>
                </c:pt>
                <c:pt idx="5108" formatCode="m/d/yyyy">
                  <c:v>37945</c:v>
                </c:pt>
                <c:pt idx="5109" formatCode="m/d/yyyy">
                  <c:v>37946</c:v>
                </c:pt>
                <c:pt idx="5110" formatCode="m/d/yyyy">
                  <c:v>37949</c:v>
                </c:pt>
                <c:pt idx="5111" formatCode="m/d/yyyy">
                  <c:v>37950</c:v>
                </c:pt>
                <c:pt idx="5112" formatCode="m/d/yyyy">
                  <c:v>37951</c:v>
                </c:pt>
                <c:pt idx="5113" formatCode="m/d/yyyy">
                  <c:v>37952</c:v>
                </c:pt>
                <c:pt idx="5114" formatCode="m/d/yyyy">
                  <c:v>37953</c:v>
                </c:pt>
                <c:pt idx="5115" formatCode="m/d/yyyy">
                  <c:v>37956</c:v>
                </c:pt>
                <c:pt idx="5116" formatCode="m/d/yyyy">
                  <c:v>37957</c:v>
                </c:pt>
                <c:pt idx="5117" formatCode="m/d/yyyy">
                  <c:v>37958</c:v>
                </c:pt>
                <c:pt idx="5118" formatCode="m/d/yyyy">
                  <c:v>37959</c:v>
                </c:pt>
                <c:pt idx="5119" formatCode="m/d/yyyy">
                  <c:v>37960</c:v>
                </c:pt>
                <c:pt idx="5120" formatCode="m/d/yyyy">
                  <c:v>37963</c:v>
                </c:pt>
                <c:pt idx="5121" formatCode="m/d/yyyy">
                  <c:v>37964</c:v>
                </c:pt>
                <c:pt idx="5122" formatCode="m/d/yyyy">
                  <c:v>37965</c:v>
                </c:pt>
                <c:pt idx="5123" formatCode="m/d/yyyy">
                  <c:v>37966</c:v>
                </c:pt>
                <c:pt idx="5124" formatCode="m/d/yyyy">
                  <c:v>37967</c:v>
                </c:pt>
                <c:pt idx="5125" formatCode="m/d/yyyy">
                  <c:v>37970</c:v>
                </c:pt>
                <c:pt idx="5126" formatCode="m/d/yyyy">
                  <c:v>37971</c:v>
                </c:pt>
                <c:pt idx="5127" formatCode="m/d/yyyy">
                  <c:v>37972</c:v>
                </c:pt>
                <c:pt idx="5128" formatCode="m/d/yyyy">
                  <c:v>37973</c:v>
                </c:pt>
                <c:pt idx="5129" formatCode="m/d/yyyy">
                  <c:v>37974</c:v>
                </c:pt>
                <c:pt idx="5130" formatCode="m/d/yyyy">
                  <c:v>37977</c:v>
                </c:pt>
                <c:pt idx="5131" formatCode="m/d/yyyy">
                  <c:v>37978</c:v>
                </c:pt>
                <c:pt idx="5132" formatCode="m/d/yyyy">
                  <c:v>37979</c:v>
                </c:pt>
                <c:pt idx="5133" formatCode="m/d/yyyy">
                  <c:v>37980</c:v>
                </c:pt>
                <c:pt idx="5134" formatCode="m/d/yyyy">
                  <c:v>37981</c:v>
                </c:pt>
                <c:pt idx="5135" formatCode="m/d/yyyy">
                  <c:v>37984</c:v>
                </c:pt>
                <c:pt idx="5136" formatCode="m/d/yyyy">
                  <c:v>37985</c:v>
                </c:pt>
                <c:pt idx="5137" formatCode="m/d/yyyy">
                  <c:v>37986</c:v>
                </c:pt>
                <c:pt idx="5138" formatCode="m/d/yyyy">
                  <c:v>37987</c:v>
                </c:pt>
                <c:pt idx="5139" formatCode="m/d/yyyy">
                  <c:v>37988</c:v>
                </c:pt>
                <c:pt idx="5140" formatCode="m/d/yyyy">
                  <c:v>37991</c:v>
                </c:pt>
                <c:pt idx="5141" formatCode="m/d/yyyy">
                  <c:v>37992</c:v>
                </c:pt>
                <c:pt idx="5142" formatCode="m/d/yyyy">
                  <c:v>37993</c:v>
                </c:pt>
                <c:pt idx="5143" formatCode="m/d/yyyy">
                  <c:v>37994</c:v>
                </c:pt>
                <c:pt idx="5144" formatCode="m/d/yyyy">
                  <c:v>37995</c:v>
                </c:pt>
                <c:pt idx="5145" formatCode="m/d/yyyy">
                  <c:v>37998</c:v>
                </c:pt>
                <c:pt idx="5146" formatCode="m/d/yyyy">
                  <c:v>37999</c:v>
                </c:pt>
                <c:pt idx="5147" formatCode="m/d/yyyy">
                  <c:v>38000</c:v>
                </c:pt>
                <c:pt idx="5148" formatCode="m/d/yyyy">
                  <c:v>38001</c:v>
                </c:pt>
                <c:pt idx="5149" formatCode="m/d/yyyy">
                  <c:v>38002</c:v>
                </c:pt>
                <c:pt idx="5150" formatCode="m/d/yyyy">
                  <c:v>38005</c:v>
                </c:pt>
                <c:pt idx="5151" formatCode="m/d/yyyy">
                  <c:v>38006</c:v>
                </c:pt>
                <c:pt idx="5152" formatCode="m/d/yyyy">
                  <c:v>38007</c:v>
                </c:pt>
                <c:pt idx="5153" formatCode="m/d/yyyy">
                  <c:v>38008</c:v>
                </c:pt>
                <c:pt idx="5154" formatCode="m/d/yyyy">
                  <c:v>38009</c:v>
                </c:pt>
                <c:pt idx="5155" formatCode="m/d/yyyy">
                  <c:v>38012</c:v>
                </c:pt>
                <c:pt idx="5156" formatCode="m/d/yyyy">
                  <c:v>38013</c:v>
                </c:pt>
                <c:pt idx="5157" formatCode="m/d/yyyy">
                  <c:v>38014</c:v>
                </c:pt>
                <c:pt idx="5158" formatCode="m/d/yyyy">
                  <c:v>38015</c:v>
                </c:pt>
                <c:pt idx="5159" formatCode="m/d/yyyy">
                  <c:v>38016</c:v>
                </c:pt>
                <c:pt idx="5160" formatCode="m/d/yyyy">
                  <c:v>38019</c:v>
                </c:pt>
                <c:pt idx="5161" formatCode="m/d/yyyy">
                  <c:v>38020</c:v>
                </c:pt>
                <c:pt idx="5162" formatCode="m/d/yyyy">
                  <c:v>38021</c:v>
                </c:pt>
                <c:pt idx="5163" formatCode="m/d/yyyy">
                  <c:v>38022</c:v>
                </c:pt>
                <c:pt idx="5164" formatCode="m/d/yyyy">
                  <c:v>38023</c:v>
                </c:pt>
                <c:pt idx="5165" formatCode="m/d/yyyy">
                  <c:v>38026</c:v>
                </c:pt>
                <c:pt idx="5166" formatCode="m/d/yyyy">
                  <c:v>38027</c:v>
                </c:pt>
                <c:pt idx="5167" formatCode="m/d/yyyy">
                  <c:v>38028</c:v>
                </c:pt>
                <c:pt idx="5168" formatCode="m/d/yyyy">
                  <c:v>38029</c:v>
                </c:pt>
                <c:pt idx="5169" formatCode="m/d/yyyy">
                  <c:v>38030</c:v>
                </c:pt>
                <c:pt idx="5170" formatCode="m/d/yyyy">
                  <c:v>38033</c:v>
                </c:pt>
                <c:pt idx="5171" formatCode="m/d/yyyy">
                  <c:v>38034</c:v>
                </c:pt>
                <c:pt idx="5172" formatCode="m/d/yyyy">
                  <c:v>38035</c:v>
                </c:pt>
                <c:pt idx="5173" formatCode="m/d/yyyy">
                  <c:v>38036</c:v>
                </c:pt>
                <c:pt idx="5174" formatCode="m/d/yyyy">
                  <c:v>38037</c:v>
                </c:pt>
                <c:pt idx="5175" formatCode="m/d/yyyy">
                  <c:v>38040</c:v>
                </c:pt>
                <c:pt idx="5176" formatCode="m/d/yyyy">
                  <c:v>38041</c:v>
                </c:pt>
                <c:pt idx="5177" formatCode="m/d/yyyy">
                  <c:v>38042</c:v>
                </c:pt>
                <c:pt idx="5178" formatCode="m/d/yyyy">
                  <c:v>38043</c:v>
                </c:pt>
                <c:pt idx="5179" formatCode="m/d/yyyy">
                  <c:v>38044</c:v>
                </c:pt>
                <c:pt idx="5180" formatCode="m/d/yyyy">
                  <c:v>38047</c:v>
                </c:pt>
                <c:pt idx="5181" formatCode="m/d/yyyy">
                  <c:v>38048</c:v>
                </c:pt>
                <c:pt idx="5182" formatCode="m/d/yyyy">
                  <c:v>38049</c:v>
                </c:pt>
                <c:pt idx="5183" formatCode="m/d/yyyy">
                  <c:v>38050</c:v>
                </c:pt>
                <c:pt idx="5184" formatCode="m/d/yyyy">
                  <c:v>38051</c:v>
                </c:pt>
                <c:pt idx="5185" formatCode="m/d/yyyy">
                  <c:v>38054</c:v>
                </c:pt>
                <c:pt idx="5186" formatCode="m/d/yyyy">
                  <c:v>38055</c:v>
                </c:pt>
                <c:pt idx="5187" formatCode="m/d/yyyy">
                  <c:v>38056</c:v>
                </c:pt>
                <c:pt idx="5188" formatCode="m/d/yyyy">
                  <c:v>38057</c:v>
                </c:pt>
                <c:pt idx="5189" formatCode="m/d/yyyy">
                  <c:v>38058</c:v>
                </c:pt>
                <c:pt idx="5190" formatCode="m/d/yyyy">
                  <c:v>38061</c:v>
                </c:pt>
                <c:pt idx="5191" formatCode="m/d/yyyy">
                  <c:v>38062</c:v>
                </c:pt>
                <c:pt idx="5192" formatCode="m/d/yyyy">
                  <c:v>38063</c:v>
                </c:pt>
                <c:pt idx="5193" formatCode="m/d/yyyy">
                  <c:v>38064</c:v>
                </c:pt>
                <c:pt idx="5194" formatCode="m/d/yyyy">
                  <c:v>38065</c:v>
                </c:pt>
                <c:pt idx="5195" formatCode="m/d/yyyy">
                  <c:v>38068</c:v>
                </c:pt>
                <c:pt idx="5196" formatCode="m/d/yyyy">
                  <c:v>38069</c:v>
                </c:pt>
                <c:pt idx="5197" formatCode="m/d/yyyy">
                  <c:v>38070</c:v>
                </c:pt>
                <c:pt idx="5198" formatCode="m/d/yyyy">
                  <c:v>38071</c:v>
                </c:pt>
                <c:pt idx="5199" formatCode="m/d/yyyy">
                  <c:v>38072</c:v>
                </c:pt>
                <c:pt idx="5200" formatCode="m/d/yyyy">
                  <c:v>38075</c:v>
                </c:pt>
                <c:pt idx="5201" formatCode="m/d/yyyy">
                  <c:v>38076</c:v>
                </c:pt>
                <c:pt idx="5202" formatCode="m/d/yyyy">
                  <c:v>38077</c:v>
                </c:pt>
                <c:pt idx="5203" formatCode="m/d/yyyy">
                  <c:v>38078</c:v>
                </c:pt>
                <c:pt idx="5204" formatCode="m/d/yyyy">
                  <c:v>38079</c:v>
                </c:pt>
                <c:pt idx="5205" formatCode="m/d/yyyy">
                  <c:v>38082</c:v>
                </c:pt>
                <c:pt idx="5206" formatCode="m/d/yyyy">
                  <c:v>38083</c:v>
                </c:pt>
                <c:pt idx="5207" formatCode="m/d/yyyy">
                  <c:v>38084</c:v>
                </c:pt>
                <c:pt idx="5208" formatCode="m/d/yyyy">
                  <c:v>38085</c:v>
                </c:pt>
                <c:pt idx="5209" formatCode="m/d/yyyy">
                  <c:v>38086</c:v>
                </c:pt>
                <c:pt idx="5210" formatCode="m/d/yyyy">
                  <c:v>38089</c:v>
                </c:pt>
                <c:pt idx="5211" formatCode="m/d/yyyy">
                  <c:v>38090</c:v>
                </c:pt>
                <c:pt idx="5212" formatCode="m/d/yyyy">
                  <c:v>38091</c:v>
                </c:pt>
                <c:pt idx="5213" formatCode="m/d/yyyy">
                  <c:v>38092</c:v>
                </c:pt>
                <c:pt idx="5214" formatCode="m/d/yyyy">
                  <c:v>38093</c:v>
                </c:pt>
                <c:pt idx="5215" formatCode="m/d/yyyy">
                  <c:v>38096</c:v>
                </c:pt>
                <c:pt idx="5216" formatCode="m/d/yyyy">
                  <c:v>38097</c:v>
                </c:pt>
                <c:pt idx="5217" formatCode="m/d/yyyy">
                  <c:v>38098</c:v>
                </c:pt>
                <c:pt idx="5218" formatCode="m/d/yyyy">
                  <c:v>38099</c:v>
                </c:pt>
                <c:pt idx="5219" formatCode="m/d/yyyy">
                  <c:v>38100</c:v>
                </c:pt>
                <c:pt idx="5220" formatCode="m/d/yyyy">
                  <c:v>38103</c:v>
                </c:pt>
                <c:pt idx="5221" formatCode="m/d/yyyy">
                  <c:v>38104</c:v>
                </c:pt>
                <c:pt idx="5222" formatCode="m/d/yyyy">
                  <c:v>38105</c:v>
                </c:pt>
                <c:pt idx="5223" formatCode="m/d/yyyy">
                  <c:v>38106</c:v>
                </c:pt>
                <c:pt idx="5224" formatCode="m/d/yyyy">
                  <c:v>38107</c:v>
                </c:pt>
                <c:pt idx="5225" formatCode="m/d/yyyy">
                  <c:v>38110</c:v>
                </c:pt>
                <c:pt idx="5226" formatCode="m/d/yyyy">
                  <c:v>38111</c:v>
                </c:pt>
                <c:pt idx="5227" formatCode="m/d/yyyy">
                  <c:v>38112</c:v>
                </c:pt>
                <c:pt idx="5228" formatCode="m/d/yyyy">
                  <c:v>38113</c:v>
                </c:pt>
                <c:pt idx="5229" formatCode="m/d/yyyy">
                  <c:v>38114</c:v>
                </c:pt>
                <c:pt idx="5230" formatCode="m/d/yyyy">
                  <c:v>38117</c:v>
                </c:pt>
                <c:pt idx="5231" formatCode="m/d/yyyy">
                  <c:v>38118</c:v>
                </c:pt>
                <c:pt idx="5232" formatCode="m/d/yyyy">
                  <c:v>38119</c:v>
                </c:pt>
                <c:pt idx="5233" formatCode="m/d/yyyy">
                  <c:v>38120</c:v>
                </c:pt>
                <c:pt idx="5234" formatCode="m/d/yyyy">
                  <c:v>38121</c:v>
                </c:pt>
                <c:pt idx="5235" formatCode="m/d/yyyy">
                  <c:v>38124</c:v>
                </c:pt>
                <c:pt idx="5236" formatCode="m/d/yyyy">
                  <c:v>38125</c:v>
                </c:pt>
                <c:pt idx="5237" formatCode="m/d/yyyy">
                  <c:v>38126</c:v>
                </c:pt>
                <c:pt idx="5238" formatCode="m/d/yyyy">
                  <c:v>38127</c:v>
                </c:pt>
                <c:pt idx="5239" formatCode="m/d/yyyy">
                  <c:v>38128</c:v>
                </c:pt>
                <c:pt idx="5240" formatCode="m/d/yyyy">
                  <c:v>38131</c:v>
                </c:pt>
                <c:pt idx="5241" formatCode="m/d/yyyy">
                  <c:v>38132</c:v>
                </c:pt>
                <c:pt idx="5242" formatCode="m/d/yyyy">
                  <c:v>38133</c:v>
                </c:pt>
                <c:pt idx="5243" formatCode="m/d/yyyy">
                  <c:v>38134</c:v>
                </c:pt>
                <c:pt idx="5244" formatCode="m/d/yyyy">
                  <c:v>38135</c:v>
                </c:pt>
                <c:pt idx="5245" formatCode="m/d/yyyy">
                  <c:v>38138</c:v>
                </c:pt>
                <c:pt idx="5246" formatCode="m/d/yyyy">
                  <c:v>38139</c:v>
                </c:pt>
                <c:pt idx="5247" formatCode="m/d/yyyy">
                  <c:v>38140</c:v>
                </c:pt>
                <c:pt idx="5248" formatCode="m/d/yyyy">
                  <c:v>38141</c:v>
                </c:pt>
                <c:pt idx="5249" formatCode="m/d/yyyy">
                  <c:v>38142</c:v>
                </c:pt>
                <c:pt idx="5250" formatCode="m/d/yyyy">
                  <c:v>38145</c:v>
                </c:pt>
                <c:pt idx="5251" formatCode="m/d/yyyy">
                  <c:v>38146</c:v>
                </c:pt>
                <c:pt idx="5252" formatCode="m/d/yyyy">
                  <c:v>38147</c:v>
                </c:pt>
                <c:pt idx="5253" formatCode="m/d/yyyy">
                  <c:v>38148</c:v>
                </c:pt>
                <c:pt idx="5254" formatCode="m/d/yyyy">
                  <c:v>38149</c:v>
                </c:pt>
                <c:pt idx="5255" formatCode="m/d/yyyy">
                  <c:v>38152</c:v>
                </c:pt>
                <c:pt idx="5256" formatCode="m/d/yyyy">
                  <c:v>38153</c:v>
                </c:pt>
                <c:pt idx="5257" formatCode="m/d/yyyy">
                  <c:v>38154</c:v>
                </c:pt>
                <c:pt idx="5258" formatCode="m/d/yyyy">
                  <c:v>38155</c:v>
                </c:pt>
                <c:pt idx="5259" formatCode="m/d/yyyy">
                  <c:v>38156</c:v>
                </c:pt>
                <c:pt idx="5260" formatCode="m/d/yyyy">
                  <c:v>38159</c:v>
                </c:pt>
                <c:pt idx="5261" formatCode="m/d/yyyy">
                  <c:v>38160</c:v>
                </c:pt>
                <c:pt idx="5262" formatCode="m/d/yyyy">
                  <c:v>38161</c:v>
                </c:pt>
                <c:pt idx="5263" formatCode="m/d/yyyy">
                  <c:v>38162</c:v>
                </c:pt>
                <c:pt idx="5264" formatCode="m/d/yyyy">
                  <c:v>38163</c:v>
                </c:pt>
                <c:pt idx="5265" formatCode="m/d/yyyy">
                  <c:v>38166</c:v>
                </c:pt>
                <c:pt idx="5266" formatCode="m/d/yyyy">
                  <c:v>38167</c:v>
                </c:pt>
                <c:pt idx="5267" formatCode="m/d/yyyy">
                  <c:v>38168</c:v>
                </c:pt>
                <c:pt idx="5268" formatCode="m/d/yyyy">
                  <c:v>38169</c:v>
                </c:pt>
                <c:pt idx="5269" formatCode="m/d/yyyy">
                  <c:v>38170</c:v>
                </c:pt>
                <c:pt idx="5270" formatCode="m/d/yyyy">
                  <c:v>38173</c:v>
                </c:pt>
                <c:pt idx="5271" formatCode="m/d/yyyy">
                  <c:v>38174</c:v>
                </c:pt>
                <c:pt idx="5272" formatCode="m/d/yyyy">
                  <c:v>38175</c:v>
                </c:pt>
                <c:pt idx="5273" formatCode="m/d/yyyy">
                  <c:v>38176</c:v>
                </c:pt>
                <c:pt idx="5274" formatCode="m/d/yyyy">
                  <c:v>38177</c:v>
                </c:pt>
                <c:pt idx="5275" formatCode="m/d/yyyy">
                  <c:v>38180</c:v>
                </c:pt>
                <c:pt idx="5276" formatCode="m/d/yyyy">
                  <c:v>38181</c:v>
                </c:pt>
                <c:pt idx="5277" formatCode="m/d/yyyy">
                  <c:v>38182</c:v>
                </c:pt>
                <c:pt idx="5278" formatCode="m/d/yyyy">
                  <c:v>38183</c:v>
                </c:pt>
                <c:pt idx="5279" formatCode="m/d/yyyy">
                  <c:v>38184</c:v>
                </c:pt>
                <c:pt idx="5280" formatCode="m/d/yyyy">
                  <c:v>38187</c:v>
                </c:pt>
                <c:pt idx="5281" formatCode="m/d/yyyy">
                  <c:v>38188</c:v>
                </c:pt>
                <c:pt idx="5282" formatCode="m/d/yyyy">
                  <c:v>38189</c:v>
                </c:pt>
                <c:pt idx="5283" formatCode="m/d/yyyy">
                  <c:v>38190</c:v>
                </c:pt>
                <c:pt idx="5284" formatCode="m/d/yyyy">
                  <c:v>38191</c:v>
                </c:pt>
                <c:pt idx="5285" formatCode="m/d/yyyy">
                  <c:v>38194</c:v>
                </c:pt>
                <c:pt idx="5286" formatCode="m/d/yyyy">
                  <c:v>38195</c:v>
                </c:pt>
                <c:pt idx="5287" formatCode="m/d/yyyy">
                  <c:v>38196</c:v>
                </c:pt>
                <c:pt idx="5288" formatCode="m/d/yyyy">
                  <c:v>38197</c:v>
                </c:pt>
                <c:pt idx="5289" formatCode="m/d/yyyy">
                  <c:v>38198</c:v>
                </c:pt>
                <c:pt idx="5290" formatCode="m/d/yyyy">
                  <c:v>38201</c:v>
                </c:pt>
                <c:pt idx="5291" formatCode="m/d/yyyy">
                  <c:v>38202</c:v>
                </c:pt>
                <c:pt idx="5292" formatCode="m/d/yyyy">
                  <c:v>38203</c:v>
                </c:pt>
                <c:pt idx="5293" formatCode="m/d/yyyy">
                  <c:v>38204</c:v>
                </c:pt>
                <c:pt idx="5294" formatCode="m/d/yyyy">
                  <c:v>38205</c:v>
                </c:pt>
                <c:pt idx="5295" formatCode="m/d/yyyy">
                  <c:v>38208</c:v>
                </c:pt>
                <c:pt idx="5296" formatCode="m/d/yyyy">
                  <c:v>38209</c:v>
                </c:pt>
                <c:pt idx="5297" formatCode="m/d/yyyy">
                  <c:v>38210</c:v>
                </c:pt>
                <c:pt idx="5298" formatCode="m/d/yyyy">
                  <c:v>38211</c:v>
                </c:pt>
                <c:pt idx="5299" formatCode="m/d/yyyy">
                  <c:v>38212</c:v>
                </c:pt>
                <c:pt idx="5300" formatCode="m/d/yyyy">
                  <c:v>38215</c:v>
                </c:pt>
                <c:pt idx="5301" formatCode="m/d/yyyy">
                  <c:v>38216</c:v>
                </c:pt>
                <c:pt idx="5302" formatCode="m/d/yyyy">
                  <c:v>38217</c:v>
                </c:pt>
                <c:pt idx="5303" formatCode="m/d/yyyy">
                  <c:v>38218</c:v>
                </c:pt>
                <c:pt idx="5304" formatCode="m/d/yyyy">
                  <c:v>38219</c:v>
                </c:pt>
                <c:pt idx="5305" formatCode="m/d/yyyy">
                  <c:v>38222</c:v>
                </c:pt>
                <c:pt idx="5306" formatCode="m/d/yyyy">
                  <c:v>38223</c:v>
                </c:pt>
                <c:pt idx="5307" formatCode="m/d/yyyy">
                  <c:v>38224</c:v>
                </c:pt>
                <c:pt idx="5308" formatCode="m/d/yyyy">
                  <c:v>38225</c:v>
                </c:pt>
                <c:pt idx="5309" formatCode="m/d/yyyy">
                  <c:v>38226</c:v>
                </c:pt>
                <c:pt idx="5310" formatCode="m/d/yyyy">
                  <c:v>38229</c:v>
                </c:pt>
                <c:pt idx="5311" formatCode="m/d/yyyy">
                  <c:v>38230</c:v>
                </c:pt>
                <c:pt idx="5312" formatCode="m/d/yyyy">
                  <c:v>38231</c:v>
                </c:pt>
                <c:pt idx="5313" formatCode="m/d/yyyy">
                  <c:v>38232</c:v>
                </c:pt>
                <c:pt idx="5314" formatCode="m/d/yyyy">
                  <c:v>38233</c:v>
                </c:pt>
                <c:pt idx="5315" formatCode="m/d/yyyy">
                  <c:v>38236</c:v>
                </c:pt>
                <c:pt idx="5316" formatCode="m/d/yyyy">
                  <c:v>38237</c:v>
                </c:pt>
                <c:pt idx="5317" formatCode="m/d/yyyy">
                  <c:v>38238</c:v>
                </c:pt>
                <c:pt idx="5318" formatCode="m/d/yyyy">
                  <c:v>38239</c:v>
                </c:pt>
                <c:pt idx="5319" formatCode="m/d/yyyy">
                  <c:v>38240</c:v>
                </c:pt>
                <c:pt idx="5320" formatCode="m/d/yyyy">
                  <c:v>38243</c:v>
                </c:pt>
                <c:pt idx="5321" formatCode="m/d/yyyy">
                  <c:v>38244</c:v>
                </c:pt>
                <c:pt idx="5322" formatCode="m/d/yyyy">
                  <c:v>38245</c:v>
                </c:pt>
                <c:pt idx="5323" formatCode="m/d/yyyy">
                  <c:v>38246</c:v>
                </c:pt>
                <c:pt idx="5324" formatCode="m/d/yyyy">
                  <c:v>38247</c:v>
                </c:pt>
                <c:pt idx="5325" formatCode="m/d/yyyy">
                  <c:v>38250</c:v>
                </c:pt>
                <c:pt idx="5326" formatCode="m/d/yyyy">
                  <c:v>38251</c:v>
                </c:pt>
                <c:pt idx="5327" formatCode="m/d/yyyy">
                  <c:v>38252</c:v>
                </c:pt>
                <c:pt idx="5328" formatCode="m/d/yyyy">
                  <c:v>38253</c:v>
                </c:pt>
                <c:pt idx="5329" formatCode="m/d/yyyy">
                  <c:v>38254</c:v>
                </c:pt>
                <c:pt idx="5330" formatCode="m/d/yyyy">
                  <c:v>38257</c:v>
                </c:pt>
                <c:pt idx="5331" formatCode="m/d/yyyy">
                  <c:v>38258</c:v>
                </c:pt>
                <c:pt idx="5332" formatCode="m/d/yyyy">
                  <c:v>38259</c:v>
                </c:pt>
                <c:pt idx="5333" formatCode="m/d/yyyy">
                  <c:v>38260</c:v>
                </c:pt>
                <c:pt idx="5334" formatCode="m/d/yyyy">
                  <c:v>38261</c:v>
                </c:pt>
                <c:pt idx="5335" formatCode="m/d/yyyy">
                  <c:v>38264</c:v>
                </c:pt>
                <c:pt idx="5336" formatCode="m/d/yyyy">
                  <c:v>38265</c:v>
                </c:pt>
                <c:pt idx="5337" formatCode="m/d/yyyy">
                  <c:v>38266</c:v>
                </c:pt>
                <c:pt idx="5338" formatCode="m/d/yyyy">
                  <c:v>38267</c:v>
                </c:pt>
                <c:pt idx="5339" formatCode="m/d/yyyy">
                  <c:v>38268</c:v>
                </c:pt>
                <c:pt idx="5340" formatCode="m/d/yyyy">
                  <c:v>38271</c:v>
                </c:pt>
                <c:pt idx="5341" formatCode="m/d/yyyy">
                  <c:v>38272</c:v>
                </c:pt>
                <c:pt idx="5342" formatCode="m/d/yyyy">
                  <c:v>38273</c:v>
                </c:pt>
                <c:pt idx="5343" formatCode="m/d/yyyy">
                  <c:v>38274</c:v>
                </c:pt>
                <c:pt idx="5344" formatCode="m/d/yyyy">
                  <c:v>38275</c:v>
                </c:pt>
                <c:pt idx="5345" formatCode="m/d/yyyy">
                  <c:v>38278</c:v>
                </c:pt>
                <c:pt idx="5346" formatCode="m/d/yyyy">
                  <c:v>38279</c:v>
                </c:pt>
                <c:pt idx="5347" formatCode="m/d/yyyy">
                  <c:v>38280</c:v>
                </c:pt>
                <c:pt idx="5348" formatCode="m/d/yyyy">
                  <c:v>38281</c:v>
                </c:pt>
                <c:pt idx="5349" formatCode="m/d/yyyy">
                  <c:v>38282</c:v>
                </c:pt>
                <c:pt idx="5350" formatCode="m/d/yyyy">
                  <c:v>38285</c:v>
                </c:pt>
                <c:pt idx="5351" formatCode="m/d/yyyy">
                  <c:v>38286</c:v>
                </c:pt>
                <c:pt idx="5352" formatCode="m/d/yyyy">
                  <c:v>38287</c:v>
                </c:pt>
                <c:pt idx="5353" formatCode="m/d/yyyy">
                  <c:v>38288</c:v>
                </c:pt>
                <c:pt idx="5354" formatCode="m/d/yyyy">
                  <c:v>38289</c:v>
                </c:pt>
                <c:pt idx="5355" formatCode="m/d/yyyy">
                  <c:v>38292</c:v>
                </c:pt>
                <c:pt idx="5356" formatCode="m/d/yyyy">
                  <c:v>38293</c:v>
                </c:pt>
                <c:pt idx="5357" formatCode="m/d/yyyy">
                  <c:v>38294</c:v>
                </c:pt>
                <c:pt idx="5358" formatCode="m/d/yyyy">
                  <c:v>38295</c:v>
                </c:pt>
                <c:pt idx="5359" formatCode="m/d/yyyy">
                  <c:v>38296</c:v>
                </c:pt>
                <c:pt idx="5360" formatCode="m/d/yyyy">
                  <c:v>38299</c:v>
                </c:pt>
                <c:pt idx="5361" formatCode="m/d/yyyy">
                  <c:v>38300</c:v>
                </c:pt>
                <c:pt idx="5362" formatCode="m/d/yyyy">
                  <c:v>38301</c:v>
                </c:pt>
                <c:pt idx="5363" formatCode="m/d/yyyy">
                  <c:v>38302</c:v>
                </c:pt>
                <c:pt idx="5364" formatCode="m/d/yyyy">
                  <c:v>38303</c:v>
                </c:pt>
                <c:pt idx="5365" formatCode="m/d/yyyy">
                  <c:v>38306</c:v>
                </c:pt>
                <c:pt idx="5366" formatCode="m/d/yyyy">
                  <c:v>38307</c:v>
                </c:pt>
                <c:pt idx="5367" formatCode="m/d/yyyy">
                  <c:v>38308</c:v>
                </c:pt>
                <c:pt idx="5368" formatCode="m/d/yyyy">
                  <c:v>38309</c:v>
                </c:pt>
                <c:pt idx="5369" formatCode="m/d/yyyy">
                  <c:v>38310</c:v>
                </c:pt>
                <c:pt idx="5370" formatCode="m/d/yyyy">
                  <c:v>38313</c:v>
                </c:pt>
                <c:pt idx="5371" formatCode="m/d/yyyy">
                  <c:v>38314</c:v>
                </c:pt>
                <c:pt idx="5372" formatCode="m/d/yyyy">
                  <c:v>38315</c:v>
                </c:pt>
                <c:pt idx="5373" formatCode="m/d/yyyy">
                  <c:v>38316</c:v>
                </c:pt>
                <c:pt idx="5374" formatCode="m/d/yyyy">
                  <c:v>38317</c:v>
                </c:pt>
                <c:pt idx="5375" formatCode="m/d/yyyy">
                  <c:v>38320</c:v>
                </c:pt>
                <c:pt idx="5376" formatCode="m/d/yyyy">
                  <c:v>38321</c:v>
                </c:pt>
                <c:pt idx="5377" formatCode="m/d/yyyy">
                  <c:v>38322</c:v>
                </c:pt>
                <c:pt idx="5378" formatCode="m/d/yyyy">
                  <c:v>38323</c:v>
                </c:pt>
                <c:pt idx="5379" formatCode="m/d/yyyy">
                  <c:v>38324</c:v>
                </c:pt>
                <c:pt idx="5380" formatCode="m/d/yyyy">
                  <c:v>38327</c:v>
                </c:pt>
                <c:pt idx="5381" formatCode="m/d/yyyy">
                  <c:v>38328</c:v>
                </c:pt>
                <c:pt idx="5382" formatCode="m/d/yyyy">
                  <c:v>38329</c:v>
                </c:pt>
                <c:pt idx="5383" formatCode="m/d/yyyy">
                  <c:v>38330</c:v>
                </c:pt>
                <c:pt idx="5384" formatCode="m/d/yyyy">
                  <c:v>38331</c:v>
                </c:pt>
                <c:pt idx="5385" formatCode="m/d/yyyy">
                  <c:v>38334</c:v>
                </c:pt>
                <c:pt idx="5386" formatCode="m/d/yyyy">
                  <c:v>38335</c:v>
                </c:pt>
                <c:pt idx="5387" formatCode="m/d/yyyy">
                  <c:v>38336</c:v>
                </c:pt>
                <c:pt idx="5388" formatCode="m/d/yyyy">
                  <c:v>38337</c:v>
                </c:pt>
                <c:pt idx="5389" formatCode="m/d/yyyy">
                  <c:v>38338</c:v>
                </c:pt>
                <c:pt idx="5390" formatCode="m/d/yyyy">
                  <c:v>38341</c:v>
                </c:pt>
                <c:pt idx="5391" formatCode="m/d/yyyy">
                  <c:v>38342</c:v>
                </c:pt>
                <c:pt idx="5392" formatCode="m/d/yyyy">
                  <c:v>38343</c:v>
                </c:pt>
                <c:pt idx="5393" formatCode="m/d/yyyy">
                  <c:v>38344</c:v>
                </c:pt>
                <c:pt idx="5394" formatCode="m/d/yyyy">
                  <c:v>38345</c:v>
                </c:pt>
                <c:pt idx="5395" formatCode="m/d/yyyy">
                  <c:v>38348</c:v>
                </c:pt>
                <c:pt idx="5396" formatCode="m/d/yyyy">
                  <c:v>38349</c:v>
                </c:pt>
                <c:pt idx="5397" formatCode="m/d/yyyy">
                  <c:v>38350</c:v>
                </c:pt>
                <c:pt idx="5398" formatCode="m/d/yyyy">
                  <c:v>38351</c:v>
                </c:pt>
                <c:pt idx="5399" formatCode="m/d/yyyy">
                  <c:v>38352</c:v>
                </c:pt>
                <c:pt idx="5400" formatCode="m/d/yyyy">
                  <c:v>38355</c:v>
                </c:pt>
                <c:pt idx="5401" formatCode="m/d/yyyy">
                  <c:v>38356</c:v>
                </c:pt>
                <c:pt idx="5402" formatCode="m/d/yyyy">
                  <c:v>38357</c:v>
                </c:pt>
                <c:pt idx="5403" formatCode="m/d/yyyy">
                  <c:v>38358</c:v>
                </c:pt>
                <c:pt idx="5404" formatCode="m/d/yyyy">
                  <c:v>38359</c:v>
                </c:pt>
                <c:pt idx="5405" formatCode="m/d/yyyy">
                  <c:v>38362</c:v>
                </c:pt>
                <c:pt idx="5406" formatCode="m/d/yyyy">
                  <c:v>38363</c:v>
                </c:pt>
                <c:pt idx="5407" formatCode="m/d/yyyy">
                  <c:v>38364</c:v>
                </c:pt>
                <c:pt idx="5408" formatCode="m/d/yyyy">
                  <c:v>38365</c:v>
                </c:pt>
                <c:pt idx="5409" formatCode="m/d/yyyy">
                  <c:v>38366</c:v>
                </c:pt>
                <c:pt idx="5410" formatCode="m/d/yyyy">
                  <c:v>38369</c:v>
                </c:pt>
                <c:pt idx="5411" formatCode="m/d/yyyy">
                  <c:v>38370</c:v>
                </c:pt>
                <c:pt idx="5412" formatCode="m/d/yyyy">
                  <c:v>38371</c:v>
                </c:pt>
                <c:pt idx="5413" formatCode="m/d/yyyy">
                  <c:v>38372</c:v>
                </c:pt>
                <c:pt idx="5414" formatCode="m/d/yyyy">
                  <c:v>38373</c:v>
                </c:pt>
                <c:pt idx="5415" formatCode="m/d/yyyy">
                  <c:v>38376</c:v>
                </c:pt>
                <c:pt idx="5416" formatCode="m/d/yyyy">
                  <c:v>38377</c:v>
                </c:pt>
                <c:pt idx="5417" formatCode="m/d/yyyy">
                  <c:v>38378</c:v>
                </c:pt>
                <c:pt idx="5418" formatCode="m/d/yyyy">
                  <c:v>38379</c:v>
                </c:pt>
                <c:pt idx="5419" formatCode="m/d/yyyy">
                  <c:v>38380</c:v>
                </c:pt>
                <c:pt idx="5420" formatCode="m/d/yyyy">
                  <c:v>38383</c:v>
                </c:pt>
                <c:pt idx="5421" formatCode="m/d/yyyy">
                  <c:v>38384</c:v>
                </c:pt>
                <c:pt idx="5422" formatCode="m/d/yyyy">
                  <c:v>38385</c:v>
                </c:pt>
                <c:pt idx="5423" formatCode="m/d/yyyy">
                  <c:v>38386</c:v>
                </c:pt>
                <c:pt idx="5424" formatCode="m/d/yyyy">
                  <c:v>38387</c:v>
                </c:pt>
                <c:pt idx="5425" formatCode="m/d/yyyy">
                  <c:v>38390</c:v>
                </c:pt>
                <c:pt idx="5426" formatCode="m/d/yyyy">
                  <c:v>38391</c:v>
                </c:pt>
                <c:pt idx="5427" formatCode="m/d/yyyy">
                  <c:v>38392</c:v>
                </c:pt>
                <c:pt idx="5428" formatCode="m/d/yyyy">
                  <c:v>38393</c:v>
                </c:pt>
                <c:pt idx="5429" formatCode="m/d/yyyy">
                  <c:v>38394</c:v>
                </c:pt>
                <c:pt idx="5430" formatCode="m/d/yyyy">
                  <c:v>38397</c:v>
                </c:pt>
                <c:pt idx="5431" formatCode="m/d/yyyy">
                  <c:v>38398</c:v>
                </c:pt>
                <c:pt idx="5432" formatCode="m/d/yyyy">
                  <c:v>38399</c:v>
                </c:pt>
                <c:pt idx="5433" formatCode="m/d/yyyy">
                  <c:v>38400</c:v>
                </c:pt>
                <c:pt idx="5434" formatCode="m/d/yyyy">
                  <c:v>38401</c:v>
                </c:pt>
                <c:pt idx="5435" formatCode="m/d/yyyy">
                  <c:v>38404</c:v>
                </c:pt>
                <c:pt idx="5436" formatCode="m/d/yyyy">
                  <c:v>38405</c:v>
                </c:pt>
                <c:pt idx="5437" formatCode="m/d/yyyy">
                  <c:v>38406</c:v>
                </c:pt>
                <c:pt idx="5438" formatCode="m/d/yyyy">
                  <c:v>38407</c:v>
                </c:pt>
                <c:pt idx="5439" formatCode="m/d/yyyy">
                  <c:v>38408</c:v>
                </c:pt>
                <c:pt idx="5440" formatCode="m/d/yyyy">
                  <c:v>38411</c:v>
                </c:pt>
                <c:pt idx="5441" formatCode="m/d/yyyy">
                  <c:v>38412</c:v>
                </c:pt>
                <c:pt idx="5442" formatCode="m/d/yyyy">
                  <c:v>38413</c:v>
                </c:pt>
                <c:pt idx="5443" formatCode="m/d/yyyy">
                  <c:v>38414</c:v>
                </c:pt>
                <c:pt idx="5444" formatCode="m/d/yyyy">
                  <c:v>38415</c:v>
                </c:pt>
                <c:pt idx="5445" formatCode="m/d/yyyy">
                  <c:v>38418</c:v>
                </c:pt>
                <c:pt idx="5446" formatCode="m/d/yyyy">
                  <c:v>38419</c:v>
                </c:pt>
                <c:pt idx="5447" formatCode="m/d/yyyy">
                  <c:v>38420</c:v>
                </c:pt>
                <c:pt idx="5448" formatCode="m/d/yyyy">
                  <c:v>38421</c:v>
                </c:pt>
                <c:pt idx="5449" formatCode="m/d/yyyy">
                  <c:v>38422</c:v>
                </c:pt>
                <c:pt idx="5450" formatCode="m/d/yyyy">
                  <c:v>38425</c:v>
                </c:pt>
                <c:pt idx="5451" formatCode="m/d/yyyy">
                  <c:v>38426</c:v>
                </c:pt>
                <c:pt idx="5452" formatCode="m/d/yyyy">
                  <c:v>38427</c:v>
                </c:pt>
                <c:pt idx="5453" formatCode="m/d/yyyy">
                  <c:v>38428</c:v>
                </c:pt>
                <c:pt idx="5454" formatCode="m/d/yyyy">
                  <c:v>38429</c:v>
                </c:pt>
                <c:pt idx="5455" formatCode="m/d/yyyy">
                  <c:v>38432</c:v>
                </c:pt>
                <c:pt idx="5456" formatCode="m/d/yyyy">
                  <c:v>38433</c:v>
                </c:pt>
                <c:pt idx="5457" formatCode="m/d/yyyy">
                  <c:v>38434</c:v>
                </c:pt>
                <c:pt idx="5458" formatCode="m/d/yyyy">
                  <c:v>38435</c:v>
                </c:pt>
                <c:pt idx="5459" formatCode="m/d/yyyy">
                  <c:v>38436</c:v>
                </c:pt>
                <c:pt idx="5460" formatCode="m/d/yyyy">
                  <c:v>38439</c:v>
                </c:pt>
                <c:pt idx="5461" formatCode="m/d/yyyy">
                  <c:v>38440</c:v>
                </c:pt>
                <c:pt idx="5462" formatCode="m/d/yyyy">
                  <c:v>38441</c:v>
                </c:pt>
                <c:pt idx="5463" formatCode="m/d/yyyy">
                  <c:v>38442</c:v>
                </c:pt>
                <c:pt idx="5464" formatCode="m/d/yyyy">
                  <c:v>38443</c:v>
                </c:pt>
                <c:pt idx="5465" formatCode="m/d/yyyy">
                  <c:v>38446</c:v>
                </c:pt>
                <c:pt idx="5466" formatCode="m/d/yyyy">
                  <c:v>38447</c:v>
                </c:pt>
                <c:pt idx="5467" formatCode="m/d/yyyy">
                  <c:v>38448</c:v>
                </c:pt>
                <c:pt idx="5468" formatCode="m/d/yyyy">
                  <c:v>38449</c:v>
                </c:pt>
                <c:pt idx="5469" formatCode="m/d/yyyy">
                  <c:v>38450</c:v>
                </c:pt>
                <c:pt idx="5470" formatCode="m/d/yyyy">
                  <c:v>38453</c:v>
                </c:pt>
                <c:pt idx="5471" formatCode="m/d/yyyy">
                  <c:v>38454</c:v>
                </c:pt>
                <c:pt idx="5472" formatCode="m/d/yyyy">
                  <c:v>38455</c:v>
                </c:pt>
                <c:pt idx="5473" formatCode="m/d/yyyy">
                  <c:v>38456</c:v>
                </c:pt>
                <c:pt idx="5474" formatCode="m/d/yyyy">
                  <c:v>38457</c:v>
                </c:pt>
                <c:pt idx="5475" formatCode="m/d/yyyy">
                  <c:v>38460</c:v>
                </c:pt>
                <c:pt idx="5476" formatCode="m/d/yyyy">
                  <c:v>38461</c:v>
                </c:pt>
                <c:pt idx="5477" formatCode="m/d/yyyy">
                  <c:v>38462</c:v>
                </c:pt>
                <c:pt idx="5478" formatCode="m/d/yyyy">
                  <c:v>38463</c:v>
                </c:pt>
                <c:pt idx="5479" formatCode="m/d/yyyy">
                  <c:v>38464</c:v>
                </c:pt>
                <c:pt idx="5480" formatCode="m/d/yyyy">
                  <c:v>38467</c:v>
                </c:pt>
                <c:pt idx="5481" formatCode="m/d/yyyy">
                  <c:v>38468</c:v>
                </c:pt>
                <c:pt idx="5482" formatCode="m/d/yyyy">
                  <c:v>38469</c:v>
                </c:pt>
                <c:pt idx="5483" formatCode="m/d/yyyy">
                  <c:v>38470</c:v>
                </c:pt>
                <c:pt idx="5484" formatCode="m/d/yyyy">
                  <c:v>38471</c:v>
                </c:pt>
                <c:pt idx="5485" formatCode="m/d/yyyy">
                  <c:v>38474</c:v>
                </c:pt>
                <c:pt idx="5486" formatCode="m/d/yyyy">
                  <c:v>38475</c:v>
                </c:pt>
                <c:pt idx="5487" formatCode="m/d/yyyy">
                  <c:v>38476</c:v>
                </c:pt>
                <c:pt idx="5488" formatCode="m/d/yyyy">
                  <c:v>38477</c:v>
                </c:pt>
                <c:pt idx="5489" formatCode="m/d/yyyy">
                  <c:v>38478</c:v>
                </c:pt>
                <c:pt idx="5490" formatCode="m/d/yyyy">
                  <c:v>38481</c:v>
                </c:pt>
                <c:pt idx="5491" formatCode="m/d/yyyy">
                  <c:v>38482</c:v>
                </c:pt>
                <c:pt idx="5492" formatCode="m/d/yyyy">
                  <c:v>38483</c:v>
                </c:pt>
                <c:pt idx="5493" formatCode="m/d/yyyy">
                  <c:v>38484</c:v>
                </c:pt>
                <c:pt idx="5494" formatCode="m/d/yyyy">
                  <c:v>38485</c:v>
                </c:pt>
                <c:pt idx="5495" formatCode="m/d/yyyy">
                  <c:v>38488</c:v>
                </c:pt>
                <c:pt idx="5496" formatCode="m/d/yyyy">
                  <c:v>38489</c:v>
                </c:pt>
                <c:pt idx="5497" formatCode="m/d/yyyy">
                  <c:v>38490</c:v>
                </c:pt>
                <c:pt idx="5498" formatCode="m/d/yyyy">
                  <c:v>38491</c:v>
                </c:pt>
                <c:pt idx="5499" formatCode="m/d/yyyy">
                  <c:v>38492</c:v>
                </c:pt>
                <c:pt idx="5500" formatCode="m/d/yyyy">
                  <c:v>38495</c:v>
                </c:pt>
                <c:pt idx="5501" formatCode="m/d/yyyy">
                  <c:v>38496</c:v>
                </c:pt>
                <c:pt idx="5502" formatCode="m/d/yyyy">
                  <c:v>38497</c:v>
                </c:pt>
                <c:pt idx="5503" formatCode="m/d/yyyy">
                  <c:v>38498</c:v>
                </c:pt>
                <c:pt idx="5504" formatCode="m/d/yyyy">
                  <c:v>38499</c:v>
                </c:pt>
                <c:pt idx="5505" formatCode="m/d/yyyy">
                  <c:v>38502</c:v>
                </c:pt>
                <c:pt idx="5506" formatCode="m/d/yyyy">
                  <c:v>38503</c:v>
                </c:pt>
                <c:pt idx="5507" formatCode="m/d/yyyy">
                  <c:v>38504</c:v>
                </c:pt>
                <c:pt idx="5508" formatCode="m/d/yyyy">
                  <c:v>38505</c:v>
                </c:pt>
                <c:pt idx="5509" formatCode="m/d/yyyy">
                  <c:v>38506</c:v>
                </c:pt>
                <c:pt idx="5510" formatCode="m/d/yyyy">
                  <c:v>38509</c:v>
                </c:pt>
                <c:pt idx="5511" formatCode="m/d/yyyy">
                  <c:v>38510</c:v>
                </c:pt>
                <c:pt idx="5512" formatCode="m/d/yyyy">
                  <c:v>38511</c:v>
                </c:pt>
                <c:pt idx="5513" formatCode="m/d/yyyy">
                  <c:v>38512</c:v>
                </c:pt>
                <c:pt idx="5514" formatCode="m/d/yyyy">
                  <c:v>38513</c:v>
                </c:pt>
                <c:pt idx="5515" formatCode="m/d/yyyy">
                  <c:v>38516</c:v>
                </c:pt>
                <c:pt idx="5516" formatCode="m/d/yyyy">
                  <c:v>38517</c:v>
                </c:pt>
                <c:pt idx="5517" formatCode="m/d/yyyy">
                  <c:v>38518</c:v>
                </c:pt>
                <c:pt idx="5518" formatCode="m/d/yyyy">
                  <c:v>38519</c:v>
                </c:pt>
                <c:pt idx="5519" formatCode="m/d/yyyy">
                  <c:v>38520</c:v>
                </c:pt>
                <c:pt idx="5520" formatCode="m/d/yyyy">
                  <c:v>38523</c:v>
                </c:pt>
                <c:pt idx="5521" formatCode="m/d/yyyy">
                  <c:v>38524</c:v>
                </c:pt>
                <c:pt idx="5522" formatCode="m/d/yyyy">
                  <c:v>38525</c:v>
                </c:pt>
                <c:pt idx="5523" formatCode="m/d/yyyy">
                  <c:v>38526</c:v>
                </c:pt>
                <c:pt idx="5524" formatCode="m/d/yyyy">
                  <c:v>38527</c:v>
                </c:pt>
                <c:pt idx="5525" formatCode="m/d/yyyy">
                  <c:v>38530</c:v>
                </c:pt>
                <c:pt idx="5526" formatCode="m/d/yyyy">
                  <c:v>38531</c:v>
                </c:pt>
                <c:pt idx="5527" formatCode="m/d/yyyy">
                  <c:v>38532</c:v>
                </c:pt>
                <c:pt idx="5528" formatCode="m/d/yyyy">
                  <c:v>38533</c:v>
                </c:pt>
                <c:pt idx="5529" formatCode="m/d/yyyy">
                  <c:v>38534</c:v>
                </c:pt>
                <c:pt idx="5530" formatCode="m/d/yyyy">
                  <c:v>38537</c:v>
                </c:pt>
                <c:pt idx="5531" formatCode="m/d/yyyy">
                  <c:v>38538</c:v>
                </c:pt>
                <c:pt idx="5532" formatCode="m/d/yyyy">
                  <c:v>38539</c:v>
                </c:pt>
                <c:pt idx="5533" formatCode="m/d/yyyy">
                  <c:v>38540</c:v>
                </c:pt>
                <c:pt idx="5534" formatCode="m/d/yyyy">
                  <c:v>38541</c:v>
                </c:pt>
                <c:pt idx="5535" formatCode="m/d/yyyy">
                  <c:v>38544</c:v>
                </c:pt>
                <c:pt idx="5536" formatCode="m/d/yyyy">
                  <c:v>38545</c:v>
                </c:pt>
                <c:pt idx="5537" formatCode="m/d/yyyy">
                  <c:v>38546</c:v>
                </c:pt>
                <c:pt idx="5538" formatCode="m/d/yyyy">
                  <c:v>38547</c:v>
                </c:pt>
                <c:pt idx="5539" formatCode="m/d/yyyy">
                  <c:v>38548</c:v>
                </c:pt>
                <c:pt idx="5540" formatCode="m/d/yyyy">
                  <c:v>38551</c:v>
                </c:pt>
                <c:pt idx="5541" formatCode="m/d/yyyy">
                  <c:v>38552</c:v>
                </c:pt>
                <c:pt idx="5542" formatCode="m/d/yyyy">
                  <c:v>38553</c:v>
                </c:pt>
                <c:pt idx="5543" formatCode="m/d/yyyy">
                  <c:v>38554</c:v>
                </c:pt>
                <c:pt idx="5544" formatCode="m/d/yyyy">
                  <c:v>38555</c:v>
                </c:pt>
                <c:pt idx="5545" formatCode="m/d/yyyy">
                  <c:v>38558</c:v>
                </c:pt>
                <c:pt idx="5546" formatCode="m/d/yyyy">
                  <c:v>38559</c:v>
                </c:pt>
                <c:pt idx="5547" formatCode="m/d/yyyy">
                  <c:v>38560</c:v>
                </c:pt>
                <c:pt idx="5548" formatCode="m/d/yyyy">
                  <c:v>38561</c:v>
                </c:pt>
                <c:pt idx="5549" formatCode="m/d/yyyy">
                  <c:v>38562</c:v>
                </c:pt>
                <c:pt idx="5550" formatCode="m/d/yyyy">
                  <c:v>38565</c:v>
                </c:pt>
                <c:pt idx="5551" formatCode="m/d/yyyy">
                  <c:v>38566</c:v>
                </c:pt>
                <c:pt idx="5552" formatCode="m/d/yyyy">
                  <c:v>38567</c:v>
                </c:pt>
                <c:pt idx="5553" formatCode="m/d/yyyy">
                  <c:v>38568</c:v>
                </c:pt>
                <c:pt idx="5554" formatCode="m/d/yyyy">
                  <c:v>38569</c:v>
                </c:pt>
                <c:pt idx="5555" formatCode="m/d/yyyy">
                  <c:v>38572</c:v>
                </c:pt>
                <c:pt idx="5556" formatCode="m/d/yyyy">
                  <c:v>38573</c:v>
                </c:pt>
                <c:pt idx="5557" formatCode="m/d/yyyy">
                  <c:v>38574</c:v>
                </c:pt>
                <c:pt idx="5558" formatCode="m/d/yyyy">
                  <c:v>38575</c:v>
                </c:pt>
                <c:pt idx="5559" formatCode="m/d/yyyy">
                  <c:v>38576</c:v>
                </c:pt>
                <c:pt idx="5560" formatCode="m/d/yyyy">
                  <c:v>38579</c:v>
                </c:pt>
                <c:pt idx="5561" formatCode="m/d/yyyy">
                  <c:v>38580</c:v>
                </c:pt>
                <c:pt idx="5562" formatCode="m/d/yyyy">
                  <c:v>38581</c:v>
                </c:pt>
                <c:pt idx="5563" formatCode="m/d/yyyy">
                  <c:v>38582</c:v>
                </c:pt>
                <c:pt idx="5564" formatCode="m/d/yyyy">
                  <c:v>38583</c:v>
                </c:pt>
                <c:pt idx="5565" formatCode="m/d/yyyy">
                  <c:v>38586</c:v>
                </c:pt>
                <c:pt idx="5566" formatCode="m/d/yyyy">
                  <c:v>38587</c:v>
                </c:pt>
                <c:pt idx="5567" formatCode="m/d/yyyy">
                  <c:v>38588</c:v>
                </c:pt>
                <c:pt idx="5568" formatCode="m/d/yyyy">
                  <c:v>38589</c:v>
                </c:pt>
                <c:pt idx="5569" formatCode="m/d/yyyy">
                  <c:v>38590</c:v>
                </c:pt>
                <c:pt idx="5570" formatCode="m/d/yyyy">
                  <c:v>38593</c:v>
                </c:pt>
                <c:pt idx="5571" formatCode="m/d/yyyy">
                  <c:v>38594</c:v>
                </c:pt>
                <c:pt idx="5572" formatCode="m/d/yyyy">
                  <c:v>38595</c:v>
                </c:pt>
                <c:pt idx="5573" formatCode="m/d/yyyy">
                  <c:v>38596</c:v>
                </c:pt>
                <c:pt idx="5574" formatCode="m/d/yyyy">
                  <c:v>38597</c:v>
                </c:pt>
                <c:pt idx="5575" formatCode="m/d/yyyy">
                  <c:v>38600</c:v>
                </c:pt>
                <c:pt idx="5576" formatCode="m/d/yyyy">
                  <c:v>38601</c:v>
                </c:pt>
                <c:pt idx="5577" formatCode="m/d/yyyy">
                  <c:v>38602</c:v>
                </c:pt>
                <c:pt idx="5578" formatCode="m/d/yyyy">
                  <c:v>38603</c:v>
                </c:pt>
                <c:pt idx="5579" formatCode="m/d/yyyy">
                  <c:v>38604</c:v>
                </c:pt>
                <c:pt idx="5580" formatCode="m/d/yyyy">
                  <c:v>38607</c:v>
                </c:pt>
                <c:pt idx="5581" formatCode="m/d/yyyy">
                  <c:v>38608</c:v>
                </c:pt>
                <c:pt idx="5582" formatCode="m/d/yyyy">
                  <c:v>38609</c:v>
                </c:pt>
                <c:pt idx="5583" formatCode="m/d/yyyy">
                  <c:v>38610</c:v>
                </c:pt>
                <c:pt idx="5584" formatCode="m/d/yyyy">
                  <c:v>38611</c:v>
                </c:pt>
                <c:pt idx="5585" formatCode="m/d/yyyy">
                  <c:v>38614</c:v>
                </c:pt>
                <c:pt idx="5586" formatCode="m/d/yyyy">
                  <c:v>38615</c:v>
                </c:pt>
                <c:pt idx="5587" formatCode="m/d/yyyy">
                  <c:v>38616</c:v>
                </c:pt>
                <c:pt idx="5588" formatCode="m/d/yyyy">
                  <c:v>38617</c:v>
                </c:pt>
                <c:pt idx="5589" formatCode="m/d/yyyy">
                  <c:v>38618</c:v>
                </c:pt>
                <c:pt idx="5590" formatCode="m/d/yyyy">
                  <c:v>38621</c:v>
                </c:pt>
                <c:pt idx="5591" formatCode="m/d/yyyy">
                  <c:v>38622</c:v>
                </c:pt>
                <c:pt idx="5592" formatCode="m/d/yyyy">
                  <c:v>38623</c:v>
                </c:pt>
                <c:pt idx="5593" formatCode="m/d/yyyy">
                  <c:v>38624</c:v>
                </c:pt>
                <c:pt idx="5594" formatCode="m/d/yyyy">
                  <c:v>38625</c:v>
                </c:pt>
                <c:pt idx="5595" formatCode="m/d/yyyy">
                  <c:v>38628</c:v>
                </c:pt>
                <c:pt idx="5596" formatCode="m/d/yyyy">
                  <c:v>38629</c:v>
                </c:pt>
                <c:pt idx="5597" formatCode="m/d/yyyy">
                  <c:v>38630</c:v>
                </c:pt>
                <c:pt idx="5598" formatCode="m/d/yyyy">
                  <c:v>38631</c:v>
                </c:pt>
                <c:pt idx="5599" formatCode="m/d/yyyy">
                  <c:v>38632</c:v>
                </c:pt>
                <c:pt idx="5600" formatCode="m/d/yyyy">
                  <c:v>38635</c:v>
                </c:pt>
                <c:pt idx="5601" formatCode="m/d/yyyy">
                  <c:v>38636</c:v>
                </c:pt>
                <c:pt idx="5602" formatCode="m/d/yyyy">
                  <c:v>38637</c:v>
                </c:pt>
                <c:pt idx="5603" formatCode="m/d/yyyy">
                  <c:v>38638</c:v>
                </c:pt>
                <c:pt idx="5604" formatCode="m/d/yyyy">
                  <c:v>38639</c:v>
                </c:pt>
                <c:pt idx="5605" formatCode="m/d/yyyy">
                  <c:v>38642</c:v>
                </c:pt>
                <c:pt idx="5606" formatCode="m/d/yyyy">
                  <c:v>38643</c:v>
                </c:pt>
                <c:pt idx="5607" formatCode="m/d/yyyy">
                  <c:v>38644</c:v>
                </c:pt>
                <c:pt idx="5608" formatCode="m/d/yyyy">
                  <c:v>38645</c:v>
                </c:pt>
                <c:pt idx="5609" formatCode="m/d/yyyy">
                  <c:v>38646</c:v>
                </c:pt>
                <c:pt idx="5610" formatCode="m/d/yyyy">
                  <c:v>38649</c:v>
                </c:pt>
                <c:pt idx="5611" formatCode="m/d/yyyy">
                  <c:v>38650</c:v>
                </c:pt>
                <c:pt idx="5612" formatCode="m/d/yyyy">
                  <c:v>38651</c:v>
                </c:pt>
                <c:pt idx="5613" formatCode="m/d/yyyy">
                  <c:v>38652</c:v>
                </c:pt>
                <c:pt idx="5614" formatCode="m/d/yyyy">
                  <c:v>38653</c:v>
                </c:pt>
                <c:pt idx="5615" formatCode="m/d/yyyy">
                  <c:v>38656</c:v>
                </c:pt>
                <c:pt idx="5616" formatCode="m/d/yyyy">
                  <c:v>38657</c:v>
                </c:pt>
                <c:pt idx="5617" formatCode="m/d/yyyy">
                  <c:v>38658</c:v>
                </c:pt>
                <c:pt idx="5618" formatCode="m/d/yyyy">
                  <c:v>38659</c:v>
                </c:pt>
                <c:pt idx="5619" formatCode="m/d/yyyy">
                  <c:v>38660</c:v>
                </c:pt>
                <c:pt idx="5620" formatCode="m/d/yyyy">
                  <c:v>38663</c:v>
                </c:pt>
                <c:pt idx="5621" formatCode="m/d/yyyy">
                  <c:v>38664</c:v>
                </c:pt>
                <c:pt idx="5622" formatCode="m/d/yyyy">
                  <c:v>38665</c:v>
                </c:pt>
                <c:pt idx="5623" formatCode="m/d/yyyy">
                  <c:v>38666</c:v>
                </c:pt>
                <c:pt idx="5624" formatCode="m/d/yyyy">
                  <c:v>38667</c:v>
                </c:pt>
                <c:pt idx="5625" formatCode="m/d/yyyy">
                  <c:v>38670</c:v>
                </c:pt>
                <c:pt idx="5626" formatCode="m/d/yyyy">
                  <c:v>38671</c:v>
                </c:pt>
                <c:pt idx="5627" formatCode="m/d/yyyy">
                  <c:v>38672</c:v>
                </c:pt>
                <c:pt idx="5628" formatCode="m/d/yyyy">
                  <c:v>38673</c:v>
                </c:pt>
                <c:pt idx="5629" formatCode="m/d/yyyy">
                  <c:v>38674</c:v>
                </c:pt>
                <c:pt idx="5630" formatCode="m/d/yyyy">
                  <c:v>38677</c:v>
                </c:pt>
                <c:pt idx="5631" formatCode="m/d/yyyy">
                  <c:v>38678</c:v>
                </c:pt>
                <c:pt idx="5632" formatCode="m/d/yyyy">
                  <c:v>38679</c:v>
                </c:pt>
                <c:pt idx="5633" formatCode="m/d/yyyy">
                  <c:v>38680</c:v>
                </c:pt>
                <c:pt idx="5634" formatCode="m/d/yyyy">
                  <c:v>38681</c:v>
                </c:pt>
                <c:pt idx="5635" formatCode="m/d/yyyy">
                  <c:v>38684</c:v>
                </c:pt>
                <c:pt idx="5636" formatCode="m/d/yyyy">
                  <c:v>38685</c:v>
                </c:pt>
                <c:pt idx="5637" formatCode="m/d/yyyy">
                  <c:v>38686</c:v>
                </c:pt>
                <c:pt idx="5638" formatCode="m/d/yyyy">
                  <c:v>38687</c:v>
                </c:pt>
                <c:pt idx="5639" formatCode="m/d/yyyy">
                  <c:v>38688</c:v>
                </c:pt>
                <c:pt idx="5640" formatCode="m/d/yyyy">
                  <c:v>38691</c:v>
                </c:pt>
                <c:pt idx="5641" formatCode="m/d/yyyy">
                  <c:v>38692</c:v>
                </c:pt>
                <c:pt idx="5642" formatCode="m/d/yyyy">
                  <c:v>38693</c:v>
                </c:pt>
                <c:pt idx="5643" formatCode="m/d/yyyy">
                  <c:v>38694</c:v>
                </c:pt>
                <c:pt idx="5644" formatCode="m/d/yyyy">
                  <c:v>38695</c:v>
                </c:pt>
                <c:pt idx="5645" formatCode="m/d/yyyy">
                  <c:v>38698</c:v>
                </c:pt>
                <c:pt idx="5646" formatCode="m/d/yyyy">
                  <c:v>38699</c:v>
                </c:pt>
                <c:pt idx="5647" formatCode="m/d/yyyy">
                  <c:v>38700</c:v>
                </c:pt>
                <c:pt idx="5648" formatCode="m/d/yyyy">
                  <c:v>38701</c:v>
                </c:pt>
                <c:pt idx="5649" formatCode="m/d/yyyy">
                  <c:v>38702</c:v>
                </c:pt>
                <c:pt idx="5650" formatCode="m/d/yyyy">
                  <c:v>38705</c:v>
                </c:pt>
                <c:pt idx="5651" formatCode="m/d/yyyy">
                  <c:v>38706</c:v>
                </c:pt>
                <c:pt idx="5652" formatCode="m/d/yyyy">
                  <c:v>38707</c:v>
                </c:pt>
                <c:pt idx="5653" formatCode="m/d/yyyy">
                  <c:v>38708</c:v>
                </c:pt>
                <c:pt idx="5654" formatCode="m/d/yyyy">
                  <c:v>38709</c:v>
                </c:pt>
                <c:pt idx="5655" formatCode="m/d/yyyy">
                  <c:v>38712</c:v>
                </c:pt>
                <c:pt idx="5656" formatCode="m/d/yyyy">
                  <c:v>38713</c:v>
                </c:pt>
                <c:pt idx="5657" formatCode="m/d/yyyy">
                  <c:v>38714</c:v>
                </c:pt>
                <c:pt idx="5658" formatCode="m/d/yyyy">
                  <c:v>38715</c:v>
                </c:pt>
                <c:pt idx="5659" formatCode="m/d/yyyy">
                  <c:v>38716</c:v>
                </c:pt>
                <c:pt idx="5660" formatCode="m/d/yyyy">
                  <c:v>38719</c:v>
                </c:pt>
                <c:pt idx="5661" formatCode="m/d/yyyy">
                  <c:v>38720</c:v>
                </c:pt>
                <c:pt idx="5662" formatCode="m/d/yyyy">
                  <c:v>38721</c:v>
                </c:pt>
                <c:pt idx="5663" formatCode="m/d/yyyy">
                  <c:v>38722</c:v>
                </c:pt>
                <c:pt idx="5664" formatCode="m/d/yyyy">
                  <c:v>38723</c:v>
                </c:pt>
                <c:pt idx="5665" formatCode="m/d/yyyy">
                  <c:v>38726</c:v>
                </c:pt>
                <c:pt idx="5666" formatCode="m/d/yyyy">
                  <c:v>38727</c:v>
                </c:pt>
                <c:pt idx="5667" formatCode="m/d/yyyy">
                  <c:v>38728</c:v>
                </c:pt>
                <c:pt idx="5668" formatCode="m/d/yyyy">
                  <c:v>38729</c:v>
                </c:pt>
                <c:pt idx="5669" formatCode="m/d/yyyy">
                  <c:v>38730</c:v>
                </c:pt>
                <c:pt idx="5670" formatCode="m/d/yyyy">
                  <c:v>38733</c:v>
                </c:pt>
                <c:pt idx="5671" formatCode="m/d/yyyy">
                  <c:v>38734</c:v>
                </c:pt>
                <c:pt idx="5672" formatCode="m/d/yyyy">
                  <c:v>38735</c:v>
                </c:pt>
                <c:pt idx="5673" formatCode="m/d/yyyy">
                  <c:v>38736</c:v>
                </c:pt>
                <c:pt idx="5674" formatCode="m/d/yyyy">
                  <c:v>38737</c:v>
                </c:pt>
                <c:pt idx="5675" formatCode="m/d/yyyy">
                  <c:v>38740</c:v>
                </c:pt>
                <c:pt idx="5676" formatCode="m/d/yyyy">
                  <c:v>38741</c:v>
                </c:pt>
                <c:pt idx="5677" formatCode="m/d/yyyy">
                  <c:v>38742</c:v>
                </c:pt>
                <c:pt idx="5678" formatCode="m/d/yyyy">
                  <c:v>38743</c:v>
                </c:pt>
                <c:pt idx="5679" formatCode="m/d/yyyy">
                  <c:v>38744</c:v>
                </c:pt>
                <c:pt idx="5680" formatCode="m/d/yyyy">
                  <c:v>38747</c:v>
                </c:pt>
                <c:pt idx="5681" formatCode="m/d/yyyy">
                  <c:v>38748</c:v>
                </c:pt>
                <c:pt idx="5682" formatCode="m/d/yyyy">
                  <c:v>38749</c:v>
                </c:pt>
                <c:pt idx="5683" formatCode="m/d/yyyy">
                  <c:v>38750</c:v>
                </c:pt>
                <c:pt idx="5684" formatCode="m/d/yyyy">
                  <c:v>38751</c:v>
                </c:pt>
                <c:pt idx="5685" formatCode="m/d/yyyy">
                  <c:v>38754</c:v>
                </c:pt>
                <c:pt idx="5686" formatCode="m/d/yyyy">
                  <c:v>38755</c:v>
                </c:pt>
                <c:pt idx="5687" formatCode="m/d/yyyy">
                  <c:v>38756</c:v>
                </c:pt>
                <c:pt idx="5688" formatCode="m/d/yyyy">
                  <c:v>38757</c:v>
                </c:pt>
                <c:pt idx="5689" formatCode="m/d/yyyy">
                  <c:v>38758</c:v>
                </c:pt>
                <c:pt idx="5690" formatCode="m/d/yyyy">
                  <c:v>38761</c:v>
                </c:pt>
                <c:pt idx="5691" formatCode="m/d/yyyy">
                  <c:v>38762</c:v>
                </c:pt>
                <c:pt idx="5692" formatCode="m/d/yyyy">
                  <c:v>38763</c:v>
                </c:pt>
                <c:pt idx="5693" formatCode="m/d/yyyy">
                  <c:v>38764</c:v>
                </c:pt>
                <c:pt idx="5694" formatCode="m/d/yyyy">
                  <c:v>38765</c:v>
                </c:pt>
                <c:pt idx="5695" formatCode="m/d/yyyy">
                  <c:v>38768</c:v>
                </c:pt>
                <c:pt idx="5696" formatCode="m/d/yyyy">
                  <c:v>38769</c:v>
                </c:pt>
                <c:pt idx="5697" formatCode="m/d/yyyy">
                  <c:v>38770</c:v>
                </c:pt>
                <c:pt idx="5698" formatCode="m/d/yyyy">
                  <c:v>38771</c:v>
                </c:pt>
                <c:pt idx="5699" formatCode="m/d/yyyy">
                  <c:v>38772</c:v>
                </c:pt>
                <c:pt idx="5700" formatCode="m/d/yyyy">
                  <c:v>38775</c:v>
                </c:pt>
                <c:pt idx="5701" formatCode="m/d/yyyy">
                  <c:v>38776</c:v>
                </c:pt>
                <c:pt idx="5702" formatCode="m/d/yyyy">
                  <c:v>38777</c:v>
                </c:pt>
                <c:pt idx="5703" formatCode="m/d/yyyy">
                  <c:v>38778</c:v>
                </c:pt>
                <c:pt idx="5704" formatCode="m/d/yyyy">
                  <c:v>38779</c:v>
                </c:pt>
                <c:pt idx="5705" formatCode="m/d/yyyy">
                  <c:v>38782</c:v>
                </c:pt>
                <c:pt idx="5706" formatCode="m/d/yyyy">
                  <c:v>38783</c:v>
                </c:pt>
                <c:pt idx="5707" formatCode="m/d/yyyy">
                  <c:v>38784</c:v>
                </c:pt>
                <c:pt idx="5708" formatCode="m/d/yyyy">
                  <c:v>38785</c:v>
                </c:pt>
                <c:pt idx="5709" formatCode="m/d/yyyy">
                  <c:v>38786</c:v>
                </c:pt>
                <c:pt idx="5710" formatCode="m/d/yyyy">
                  <c:v>38789</c:v>
                </c:pt>
                <c:pt idx="5711" formatCode="m/d/yyyy">
                  <c:v>38790</c:v>
                </c:pt>
                <c:pt idx="5712" formatCode="m/d/yyyy">
                  <c:v>38791</c:v>
                </c:pt>
                <c:pt idx="5713" formatCode="m/d/yyyy">
                  <c:v>38792</c:v>
                </c:pt>
                <c:pt idx="5714" formatCode="m/d/yyyy">
                  <c:v>38793</c:v>
                </c:pt>
                <c:pt idx="5715" formatCode="m/d/yyyy">
                  <c:v>38796</c:v>
                </c:pt>
                <c:pt idx="5716" formatCode="m/d/yyyy">
                  <c:v>38797</c:v>
                </c:pt>
                <c:pt idx="5717" formatCode="m/d/yyyy">
                  <c:v>38798</c:v>
                </c:pt>
                <c:pt idx="5718" formatCode="m/d/yyyy">
                  <c:v>38799</c:v>
                </c:pt>
                <c:pt idx="5719" formatCode="m/d/yyyy">
                  <c:v>38800</c:v>
                </c:pt>
                <c:pt idx="5720" formatCode="m/d/yyyy">
                  <c:v>38803</c:v>
                </c:pt>
                <c:pt idx="5721" formatCode="m/d/yyyy">
                  <c:v>38804</c:v>
                </c:pt>
                <c:pt idx="5722" formatCode="m/d/yyyy">
                  <c:v>38805</c:v>
                </c:pt>
                <c:pt idx="5723" formatCode="m/d/yyyy">
                  <c:v>38806</c:v>
                </c:pt>
                <c:pt idx="5724" formatCode="m/d/yyyy">
                  <c:v>38807</c:v>
                </c:pt>
                <c:pt idx="5725" formatCode="m/d/yyyy">
                  <c:v>38810</c:v>
                </c:pt>
                <c:pt idx="5726" formatCode="m/d/yyyy">
                  <c:v>38811</c:v>
                </c:pt>
                <c:pt idx="5727" formatCode="m/d/yyyy">
                  <c:v>38812</c:v>
                </c:pt>
                <c:pt idx="5728" formatCode="m/d/yyyy">
                  <c:v>38813</c:v>
                </c:pt>
                <c:pt idx="5729" formatCode="m/d/yyyy">
                  <c:v>38814</c:v>
                </c:pt>
                <c:pt idx="5730" formatCode="m/d/yyyy">
                  <c:v>38817</c:v>
                </c:pt>
                <c:pt idx="5731" formatCode="m/d/yyyy">
                  <c:v>38818</c:v>
                </c:pt>
                <c:pt idx="5732" formatCode="m/d/yyyy">
                  <c:v>38819</c:v>
                </c:pt>
                <c:pt idx="5733" formatCode="m/d/yyyy">
                  <c:v>38820</c:v>
                </c:pt>
                <c:pt idx="5734" formatCode="m/d/yyyy">
                  <c:v>38821</c:v>
                </c:pt>
                <c:pt idx="5735" formatCode="m/d/yyyy">
                  <c:v>38824</c:v>
                </c:pt>
                <c:pt idx="5736" formatCode="m/d/yyyy">
                  <c:v>38825</c:v>
                </c:pt>
                <c:pt idx="5737" formatCode="m/d/yyyy">
                  <c:v>38826</c:v>
                </c:pt>
                <c:pt idx="5738" formatCode="m/d/yyyy">
                  <c:v>38827</c:v>
                </c:pt>
                <c:pt idx="5739" formatCode="m/d/yyyy">
                  <c:v>38828</c:v>
                </c:pt>
                <c:pt idx="5740" formatCode="m/d/yyyy">
                  <c:v>38831</c:v>
                </c:pt>
                <c:pt idx="5741" formatCode="m/d/yyyy">
                  <c:v>38832</c:v>
                </c:pt>
                <c:pt idx="5742" formatCode="m/d/yyyy">
                  <c:v>38833</c:v>
                </c:pt>
                <c:pt idx="5743" formatCode="m/d/yyyy">
                  <c:v>38834</c:v>
                </c:pt>
                <c:pt idx="5744" formatCode="m/d/yyyy">
                  <c:v>38835</c:v>
                </c:pt>
                <c:pt idx="5745" formatCode="m/d/yyyy">
                  <c:v>38838</c:v>
                </c:pt>
                <c:pt idx="5746" formatCode="m/d/yyyy">
                  <c:v>38839</c:v>
                </c:pt>
                <c:pt idx="5747" formatCode="m/d/yyyy">
                  <c:v>38840</c:v>
                </c:pt>
                <c:pt idx="5748" formatCode="m/d/yyyy">
                  <c:v>38841</c:v>
                </c:pt>
                <c:pt idx="5749" formatCode="m/d/yyyy">
                  <c:v>38842</c:v>
                </c:pt>
                <c:pt idx="5750" formatCode="m/d/yyyy">
                  <c:v>38845</c:v>
                </c:pt>
                <c:pt idx="5751" formatCode="m/d/yyyy">
                  <c:v>38846</c:v>
                </c:pt>
                <c:pt idx="5752" formatCode="m/d/yyyy">
                  <c:v>38847</c:v>
                </c:pt>
                <c:pt idx="5753" formatCode="m/d/yyyy">
                  <c:v>38848</c:v>
                </c:pt>
                <c:pt idx="5754" formatCode="m/d/yyyy">
                  <c:v>38849</c:v>
                </c:pt>
                <c:pt idx="5755" formatCode="m/d/yyyy">
                  <c:v>38852</c:v>
                </c:pt>
                <c:pt idx="5756" formatCode="m/d/yyyy">
                  <c:v>38853</c:v>
                </c:pt>
                <c:pt idx="5757" formatCode="m/d/yyyy">
                  <c:v>38854</c:v>
                </c:pt>
                <c:pt idx="5758" formatCode="m/d/yyyy">
                  <c:v>38855</c:v>
                </c:pt>
                <c:pt idx="5759" formatCode="m/d/yyyy">
                  <c:v>38856</c:v>
                </c:pt>
                <c:pt idx="5760" formatCode="m/d/yyyy">
                  <c:v>38859</c:v>
                </c:pt>
                <c:pt idx="5761" formatCode="m/d/yyyy">
                  <c:v>38860</c:v>
                </c:pt>
                <c:pt idx="5762" formatCode="m/d/yyyy">
                  <c:v>38861</c:v>
                </c:pt>
                <c:pt idx="5763" formatCode="m/d/yyyy">
                  <c:v>38862</c:v>
                </c:pt>
                <c:pt idx="5764" formatCode="m/d/yyyy">
                  <c:v>38863</c:v>
                </c:pt>
                <c:pt idx="5765" formatCode="m/d/yyyy">
                  <c:v>38866</c:v>
                </c:pt>
                <c:pt idx="5766" formatCode="m/d/yyyy">
                  <c:v>38867</c:v>
                </c:pt>
                <c:pt idx="5767" formatCode="m/d/yyyy">
                  <c:v>38868</c:v>
                </c:pt>
                <c:pt idx="5768" formatCode="m/d/yyyy">
                  <c:v>38869</c:v>
                </c:pt>
                <c:pt idx="5769" formatCode="m/d/yyyy">
                  <c:v>38870</c:v>
                </c:pt>
                <c:pt idx="5770" formatCode="m/d/yyyy">
                  <c:v>38873</c:v>
                </c:pt>
                <c:pt idx="5771" formatCode="m/d/yyyy">
                  <c:v>38874</c:v>
                </c:pt>
                <c:pt idx="5772" formatCode="m/d/yyyy">
                  <c:v>38875</c:v>
                </c:pt>
                <c:pt idx="5773" formatCode="m/d/yyyy">
                  <c:v>38876</c:v>
                </c:pt>
                <c:pt idx="5774" formatCode="m/d/yyyy">
                  <c:v>38877</c:v>
                </c:pt>
                <c:pt idx="5775" formatCode="m/d/yyyy">
                  <c:v>38880</c:v>
                </c:pt>
                <c:pt idx="5776" formatCode="m/d/yyyy">
                  <c:v>38881</c:v>
                </c:pt>
                <c:pt idx="5777" formatCode="m/d/yyyy">
                  <c:v>38882</c:v>
                </c:pt>
                <c:pt idx="5778" formatCode="m/d/yyyy">
                  <c:v>38883</c:v>
                </c:pt>
                <c:pt idx="5779" formatCode="m/d/yyyy">
                  <c:v>38884</c:v>
                </c:pt>
                <c:pt idx="5780" formatCode="m/d/yyyy">
                  <c:v>38887</c:v>
                </c:pt>
                <c:pt idx="5781" formatCode="m/d/yyyy">
                  <c:v>38888</c:v>
                </c:pt>
                <c:pt idx="5782" formatCode="m/d/yyyy">
                  <c:v>38889</c:v>
                </c:pt>
                <c:pt idx="5783" formatCode="m/d/yyyy">
                  <c:v>38890</c:v>
                </c:pt>
                <c:pt idx="5784" formatCode="m/d/yyyy">
                  <c:v>38891</c:v>
                </c:pt>
                <c:pt idx="5785" formatCode="m/d/yyyy">
                  <c:v>38894</c:v>
                </c:pt>
                <c:pt idx="5786" formatCode="m/d/yyyy">
                  <c:v>38895</c:v>
                </c:pt>
                <c:pt idx="5787" formatCode="m/d/yyyy">
                  <c:v>38896</c:v>
                </c:pt>
                <c:pt idx="5788" formatCode="m/d/yyyy">
                  <c:v>38897</c:v>
                </c:pt>
                <c:pt idx="5789" formatCode="m/d/yyyy">
                  <c:v>38898</c:v>
                </c:pt>
                <c:pt idx="5790" formatCode="m/d/yyyy">
                  <c:v>38901</c:v>
                </c:pt>
                <c:pt idx="5791" formatCode="m/d/yyyy">
                  <c:v>38902</c:v>
                </c:pt>
                <c:pt idx="5792" formatCode="m/d/yyyy">
                  <c:v>38903</c:v>
                </c:pt>
                <c:pt idx="5793" formatCode="m/d/yyyy">
                  <c:v>38904</c:v>
                </c:pt>
                <c:pt idx="5794" formatCode="m/d/yyyy">
                  <c:v>38905</c:v>
                </c:pt>
                <c:pt idx="5795" formatCode="m/d/yyyy">
                  <c:v>38908</c:v>
                </c:pt>
                <c:pt idx="5796" formatCode="m/d/yyyy">
                  <c:v>38909</c:v>
                </c:pt>
                <c:pt idx="5797" formatCode="m/d/yyyy">
                  <c:v>38910</c:v>
                </c:pt>
                <c:pt idx="5798" formatCode="m/d/yyyy">
                  <c:v>38911</c:v>
                </c:pt>
                <c:pt idx="5799" formatCode="m/d/yyyy">
                  <c:v>38912</c:v>
                </c:pt>
                <c:pt idx="5800" formatCode="m/d/yyyy">
                  <c:v>38915</c:v>
                </c:pt>
                <c:pt idx="5801" formatCode="m/d/yyyy">
                  <c:v>38916</c:v>
                </c:pt>
                <c:pt idx="5802" formatCode="m/d/yyyy">
                  <c:v>38917</c:v>
                </c:pt>
                <c:pt idx="5803" formatCode="m/d/yyyy">
                  <c:v>38918</c:v>
                </c:pt>
                <c:pt idx="5804" formatCode="m/d/yyyy">
                  <c:v>38919</c:v>
                </c:pt>
                <c:pt idx="5805" formatCode="m/d/yyyy">
                  <c:v>38922</c:v>
                </c:pt>
                <c:pt idx="5806" formatCode="m/d/yyyy">
                  <c:v>38923</c:v>
                </c:pt>
                <c:pt idx="5807" formatCode="m/d/yyyy">
                  <c:v>38924</c:v>
                </c:pt>
                <c:pt idx="5808" formatCode="m/d/yyyy">
                  <c:v>38925</c:v>
                </c:pt>
                <c:pt idx="5809" formatCode="m/d/yyyy">
                  <c:v>38926</c:v>
                </c:pt>
                <c:pt idx="5810" formatCode="m/d/yyyy">
                  <c:v>38929</c:v>
                </c:pt>
                <c:pt idx="5811" formatCode="m/d/yyyy">
                  <c:v>38930</c:v>
                </c:pt>
                <c:pt idx="5812" formatCode="m/d/yyyy">
                  <c:v>38931</c:v>
                </c:pt>
                <c:pt idx="5813" formatCode="m/d/yyyy">
                  <c:v>38932</c:v>
                </c:pt>
                <c:pt idx="5814" formatCode="m/d/yyyy">
                  <c:v>38933</c:v>
                </c:pt>
                <c:pt idx="5815" formatCode="m/d/yyyy">
                  <c:v>38936</c:v>
                </c:pt>
                <c:pt idx="5816" formatCode="m/d/yyyy">
                  <c:v>38937</c:v>
                </c:pt>
                <c:pt idx="5817" formatCode="m/d/yyyy">
                  <c:v>38938</c:v>
                </c:pt>
                <c:pt idx="5818" formatCode="m/d/yyyy">
                  <c:v>38939</c:v>
                </c:pt>
                <c:pt idx="5819" formatCode="m/d/yyyy">
                  <c:v>38940</c:v>
                </c:pt>
                <c:pt idx="5820" formatCode="m/d/yyyy">
                  <c:v>38943</c:v>
                </c:pt>
                <c:pt idx="5821" formatCode="m/d/yyyy">
                  <c:v>38944</c:v>
                </c:pt>
                <c:pt idx="5822" formatCode="m/d/yyyy">
                  <c:v>38945</c:v>
                </c:pt>
                <c:pt idx="5823" formatCode="m/d/yyyy">
                  <c:v>38946</c:v>
                </c:pt>
                <c:pt idx="5824" formatCode="m/d/yyyy">
                  <c:v>38947</c:v>
                </c:pt>
                <c:pt idx="5825" formatCode="m/d/yyyy">
                  <c:v>38950</c:v>
                </c:pt>
                <c:pt idx="5826" formatCode="m/d/yyyy">
                  <c:v>38951</c:v>
                </c:pt>
                <c:pt idx="5827" formatCode="m/d/yyyy">
                  <c:v>38952</c:v>
                </c:pt>
                <c:pt idx="5828" formatCode="m/d/yyyy">
                  <c:v>38953</c:v>
                </c:pt>
                <c:pt idx="5829" formatCode="m/d/yyyy">
                  <c:v>38954</c:v>
                </c:pt>
                <c:pt idx="5830" formatCode="m/d/yyyy">
                  <c:v>38957</c:v>
                </c:pt>
                <c:pt idx="5831" formatCode="m/d/yyyy">
                  <c:v>38958</c:v>
                </c:pt>
                <c:pt idx="5832" formatCode="m/d/yyyy">
                  <c:v>38959</c:v>
                </c:pt>
                <c:pt idx="5833" formatCode="m/d/yyyy">
                  <c:v>38960</c:v>
                </c:pt>
                <c:pt idx="5834" formatCode="m/d/yyyy">
                  <c:v>38961</c:v>
                </c:pt>
                <c:pt idx="5835" formatCode="m/d/yyyy">
                  <c:v>38964</c:v>
                </c:pt>
                <c:pt idx="5836" formatCode="m/d/yyyy">
                  <c:v>38965</c:v>
                </c:pt>
                <c:pt idx="5837" formatCode="m/d/yyyy">
                  <c:v>38966</c:v>
                </c:pt>
                <c:pt idx="5838" formatCode="m/d/yyyy">
                  <c:v>38967</c:v>
                </c:pt>
                <c:pt idx="5839" formatCode="m/d/yyyy">
                  <c:v>38968</c:v>
                </c:pt>
                <c:pt idx="5840" formatCode="m/d/yyyy">
                  <c:v>38971</c:v>
                </c:pt>
                <c:pt idx="5841" formatCode="m/d/yyyy">
                  <c:v>38972</c:v>
                </c:pt>
                <c:pt idx="5842" formatCode="m/d/yyyy">
                  <c:v>38973</c:v>
                </c:pt>
                <c:pt idx="5843" formatCode="m/d/yyyy">
                  <c:v>38974</c:v>
                </c:pt>
                <c:pt idx="5844" formatCode="m/d/yyyy">
                  <c:v>38975</c:v>
                </c:pt>
                <c:pt idx="5845" formatCode="m/d/yyyy">
                  <c:v>38978</c:v>
                </c:pt>
                <c:pt idx="5846" formatCode="m/d/yyyy">
                  <c:v>38979</c:v>
                </c:pt>
                <c:pt idx="5847" formatCode="m/d/yyyy">
                  <c:v>38980</c:v>
                </c:pt>
                <c:pt idx="5848" formatCode="m/d/yyyy">
                  <c:v>38981</c:v>
                </c:pt>
                <c:pt idx="5849" formatCode="m/d/yyyy">
                  <c:v>38982</c:v>
                </c:pt>
                <c:pt idx="5850" formatCode="m/d/yyyy">
                  <c:v>38985</c:v>
                </c:pt>
                <c:pt idx="5851" formatCode="m/d/yyyy">
                  <c:v>38986</c:v>
                </c:pt>
                <c:pt idx="5852" formatCode="m/d/yyyy">
                  <c:v>38987</c:v>
                </c:pt>
                <c:pt idx="5853" formatCode="m/d/yyyy">
                  <c:v>38988</c:v>
                </c:pt>
                <c:pt idx="5854" formatCode="m/d/yyyy">
                  <c:v>38989</c:v>
                </c:pt>
                <c:pt idx="5855" formatCode="m/d/yyyy">
                  <c:v>38992</c:v>
                </c:pt>
                <c:pt idx="5856" formatCode="m/d/yyyy">
                  <c:v>38993</c:v>
                </c:pt>
                <c:pt idx="5857" formatCode="m/d/yyyy">
                  <c:v>38994</c:v>
                </c:pt>
                <c:pt idx="5858" formatCode="m/d/yyyy">
                  <c:v>38995</c:v>
                </c:pt>
                <c:pt idx="5859" formatCode="m/d/yyyy">
                  <c:v>38996</c:v>
                </c:pt>
                <c:pt idx="5860" formatCode="m/d/yyyy">
                  <c:v>38999</c:v>
                </c:pt>
                <c:pt idx="5861" formatCode="m/d/yyyy">
                  <c:v>39000</c:v>
                </c:pt>
                <c:pt idx="5862" formatCode="m/d/yyyy">
                  <c:v>39001</c:v>
                </c:pt>
                <c:pt idx="5863" formatCode="m/d/yyyy">
                  <c:v>39002</c:v>
                </c:pt>
                <c:pt idx="5864" formatCode="m/d/yyyy">
                  <c:v>39003</c:v>
                </c:pt>
                <c:pt idx="5865" formatCode="m/d/yyyy">
                  <c:v>39006</c:v>
                </c:pt>
                <c:pt idx="5866" formatCode="m/d/yyyy">
                  <c:v>39007</c:v>
                </c:pt>
                <c:pt idx="5867" formatCode="m/d/yyyy">
                  <c:v>39008</c:v>
                </c:pt>
                <c:pt idx="5868" formatCode="m/d/yyyy">
                  <c:v>39009</c:v>
                </c:pt>
                <c:pt idx="5869" formatCode="m/d/yyyy">
                  <c:v>39010</c:v>
                </c:pt>
                <c:pt idx="5870" formatCode="m/d/yyyy">
                  <c:v>39013</c:v>
                </c:pt>
                <c:pt idx="5871" formatCode="m/d/yyyy">
                  <c:v>39014</c:v>
                </c:pt>
                <c:pt idx="5872" formatCode="m/d/yyyy">
                  <c:v>39015</c:v>
                </c:pt>
                <c:pt idx="5873" formatCode="m/d/yyyy">
                  <c:v>39016</c:v>
                </c:pt>
                <c:pt idx="5874" formatCode="m/d/yyyy">
                  <c:v>39017</c:v>
                </c:pt>
                <c:pt idx="5875" formatCode="m/d/yyyy">
                  <c:v>39020</c:v>
                </c:pt>
                <c:pt idx="5876" formatCode="m/d/yyyy">
                  <c:v>39021</c:v>
                </c:pt>
                <c:pt idx="5877" formatCode="m/d/yyyy">
                  <c:v>39022</c:v>
                </c:pt>
                <c:pt idx="5878" formatCode="m/d/yyyy">
                  <c:v>39023</c:v>
                </c:pt>
                <c:pt idx="5879" formatCode="m/d/yyyy">
                  <c:v>39024</c:v>
                </c:pt>
                <c:pt idx="5880" formatCode="m/d/yyyy">
                  <c:v>39027</c:v>
                </c:pt>
                <c:pt idx="5881" formatCode="m/d/yyyy">
                  <c:v>39028</c:v>
                </c:pt>
                <c:pt idx="5882" formatCode="m/d/yyyy">
                  <c:v>39029</c:v>
                </c:pt>
                <c:pt idx="5883" formatCode="m/d/yyyy">
                  <c:v>39030</c:v>
                </c:pt>
                <c:pt idx="5884" formatCode="m/d/yyyy">
                  <c:v>39031</c:v>
                </c:pt>
                <c:pt idx="5885" formatCode="m/d/yyyy">
                  <c:v>39034</c:v>
                </c:pt>
                <c:pt idx="5886" formatCode="m/d/yyyy">
                  <c:v>39035</c:v>
                </c:pt>
                <c:pt idx="5887" formatCode="m/d/yyyy">
                  <c:v>39036</c:v>
                </c:pt>
                <c:pt idx="5888" formatCode="m/d/yyyy">
                  <c:v>39037</c:v>
                </c:pt>
                <c:pt idx="5889" formatCode="m/d/yyyy">
                  <c:v>39038</c:v>
                </c:pt>
                <c:pt idx="5890" formatCode="m/d/yyyy">
                  <c:v>39041</c:v>
                </c:pt>
                <c:pt idx="5891" formatCode="m/d/yyyy">
                  <c:v>39042</c:v>
                </c:pt>
                <c:pt idx="5892" formatCode="m/d/yyyy">
                  <c:v>39043</c:v>
                </c:pt>
                <c:pt idx="5893" formatCode="m/d/yyyy">
                  <c:v>39044</c:v>
                </c:pt>
                <c:pt idx="5894" formatCode="m/d/yyyy">
                  <c:v>39045</c:v>
                </c:pt>
                <c:pt idx="5895" formatCode="m/d/yyyy">
                  <c:v>39048</c:v>
                </c:pt>
                <c:pt idx="5896" formatCode="m/d/yyyy">
                  <c:v>39049</c:v>
                </c:pt>
                <c:pt idx="5897" formatCode="m/d/yyyy">
                  <c:v>39050</c:v>
                </c:pt>
                <c:pt idx="5898" formatCode="m/d/yyyy">
                  <c:v>39051</c:v>
                </c:pt>
                <c:pt idx="5899" formatCode="m/d/yyyy">
                  <c:v>39052</c:v>
                </c:pt>
                <c:pt idx="5900" formatCode="m/d/yyyy">
                  <c:v>39055</c:v>
                </c:pt>
                <c:pt idx="5901" formatCode="m/d/yyyy">
                  <c:v>39056</c:v>
                </c:pt>
                <c:pt idx="5902" formatCode="m/d/yyyy">
                  <c:v>39057</c:v>
                </c:pt>
                <c:pt idx="5903" formatCode="m/d/yyyy">
                  <c:v>39058</c:v>
                </c:pt>
                <c:pt idx="5904" formatCode="m/d/yyyy">
                  <c:v>39059</c:v>
                </c:pt>
                <c:pt idx="5905" formatCode="m/d/yyyy">
                  <c:v>39062</c:v>
                </c:pt>
                <c:pt idx="5906" formatCode="m/d/yyyy">
                  <c:v>39063</c:v>
                </c:pt>
                <c:pt idx="5907" formatCode="m/d/yyyy">
                  <c:v>39064</c:v>
                </c:pt>
                <c:pt idx="5908" formatCode="m/d/yyyy">
                  <c:v>39065</c:v>
                </c:pt>
                <c:pt idx="5909" formatCode="m/d/yyyy">
                  <c:v>39066</c:v>
                </c:pt>
                <c:pt idx="5910" formatCode="m/d/yyyy">
                  <c:v>39069</c:v>
                </c:pt>
                <c:pt idx="5911" formatCode="m/d/yyyy">
                  <c:v>39070</c:v>
                </c:pt>
                <c:pt idx="5912" formatCode="m/d/yyyy">
                  <c:v>39071</c:v>
                </c:pt>
                <c:pt idx="5913" formatCode="m/d/yyyy">
                  <c:v>39072</c:v>
                </c:pt>
                <c:pt idx="5914" formatCode="m/d/yyyy">
                  <c:v>39073</c:v>
                </c:pt>
                <c:pt idx="5915" formatCode="m/d/yyyy">
                  <c:v>39076</c:v>
                </c:pt>
                <c:pt idx="5916" formatCode="m/d/yyyy">
                  <c:v>39077</c:v>
                </c:pt>
                <c:pt idx="5917" formatCode="m/d/yyyy">
                  <c:v>39078</c:v>
                </c:pt>
                <c:pt idx="5918" formatCode="m/d/yyyy">
                  <c:v>39079</c:v>
                </c:pt>
                <c:pt idx="5919" formatCode="m/d/yyyy">
                  <c:v>39080</c:v>
                </c:pt>
                <c:pt idx="5920" formatCode="m/d/yyyy">
                  <c:v>39083</c:v>
                </c:pt>
                <c:pt idx="5921" formatCode="m/d/yyyy">
                  <c:v>39084</c:v>
                </c:pt>
                <c:pt idx="5922" formatCode="m/d/yyyy">
                  <c:v>39085</c:v>
                </c:pt>
                <c:pt idx="5923" formatCode="m/d/yyyy">
                  <c:v>39086</c:v>
                </c:pt>
                <c:pt idx="5924" formatCode="m/d/yyyy">
                  <c:v>39087</c:v>
                </c:pt>
                <c:pt idx="5925" formatCode="m/d/yyyy">
                  <c:v>39090</c:v>
                </c:pt>
                <c:pt idx="5926" formatCode="m/d/yyyy">
                  <c:v>39091</c:v>
                </c:pt>
                <c:pt idx="5927" formatCode="m/d/yyyy">
                  <c:v>39092</c:v>
                </c:pt>
                <c:pt idx="5928" formatCode="m/d/yyyy">
                  <c:v>39093</c:v>
                </c:pt>
                <c:pt idx="5929" formatCode="m/d/yyyy">
                  <c:v>39094</c:v>
                </c:pt>
                <c:pt idx="5930" formatCode="m/d/yyyy">
                  <c:v>39097</c:v>
                </c:pt>
                <c:pt idx="5931" formatCode="m/d/yyyy">
                  <c:v>39098</c:v>
                </c:pt>
                <c:pt idx="5932" formatCode="m/d/yyyy">
                  <c:v>39099</c:v>
                </c:pt>
                <c:pt idx="5933" formatCode="m/d/yyyy">
                  <c:v>39100</c:v>
                </c:pt>
                <c:pt idx="5934" formatCode="m/d/yyyy">
                  <c:v>39101</c:v>
                </c:pt>
                <c:pt idx="5935" formatCode="m/d/yyyy">
                  <c:v>39104</c:v>
                </c:pt>
                <c:pt idx="5936" formatCode="m/d/yyyy">
                  <c:v>39105</c:v>
                </c:pt>
                <c:pt idx="5937" formatCode="m/d/yyyy">
                  <c:v>39106</c:v>
                </c:pt>
                <c:pt idx="5938" formatCode="m/d/yyyy">
                  <c:v>39107</c:v>
                </c:pt>
                <c:pt idx="5939" formatCode="m/d/yyyy">
                  <c:v>39108</c:v>
                </c:pt>
                <c:pt idx="5940" formatCode="m/d/yyyy">
                  <c:v>39111</c:v>
                </c:pt>
                <c:pt idx="5941" formatCode="m/d/yyyy">
                  <c:v>39112</c:v>
                </c:pt>
                <c:pt idx="5942" formatCode="m/d/yyyy">
                  <c:v>39113</c:v>
                </c:pt>
                <c:pt idx="5943" formatCode="m/d/yyyy">
                  <c:v>39114</c:v>
                </c:pt>
                <c:pt idx="5944" formatCode="m/d/yyyy">
                  <c:v>39115</c:v>
                </c:pt>
                <c:pt idx="5945" formatCode="m/d/yyyy">
                  <c:v>39118</c:v>
                </c:pt>
                <c:pt idx="5946" formatCode="m/d/yyyy">
                  <c:v>39119</c:v>
                </c:pt>
                <c:pt idx="5947" formatCode="m/d/yyyy">
                  <c:v>39120</c:v>
                </c:pt>
                <c:pt idx="5948" formatCode="m/d/yyyy">
                  <c:v>39121</c:v>
                </c:pt>
                <c:pt idx="5949" formatCode="m/d/yyyy">
                  <c:v>39122</c:v>
                </c:pt>
                <c:pt idx="5950" formatCode="m/d/yyyy">
                  <c:v>39125</c:v>
                </c:pt>
                <c:pt idx="5951" formatCode="m/d/yyyy">
                  <c:v>39126</c:v>
                </c:pt>
                <c:pt idx="5952" formatCode="m/d/yyyy">
                  <c:v>39127</c:v>
                </c:pt>
                <c:pt idx="5953" formatCode="m/d/yyyy">
                  <c:v>39128</c:v>
                </c:pt>
                <c:pt idx="5954" formatCode="m/d/yyyy">
                  <c:v>39129</c:v>
                </c:pt>
                <c:pt idx="5955" formatCode="m/d/yyyy">
                  <c:v>39132</c:v>
                </c:pt>
                <c:pt idx="5956" formatCode="m/d/yyyy">
                  <c:v>39133</c:v>
                </c:pt>
                <c:pt idx="5957" formatCode="m/d/yyyy">
                  <c:v>39134</c:v>
                </c:pt>
                <c:pt idx="5958" formatCode="m/d/yyyy">
                  <c:v>39135</c:v>
                </c:pt>
                <c:pt idx="5959" formatCode="m/d/yyyy">
                  <c:v>39136</c:v>
                </c:pt>
                <c:pt idx="5960" formatCode="m/d/yyyy">
                  <c:v>39139</c:v>
                </c:pt>
                <c:pt idx="5961" formatCode="m/d/yyyy">
                  <c:v>39140</c:v>
                </c:pt>
                <c:pt idx="5962" formatCode="m/d/yyyy">
                  <c:v>39141</c:v>
                </c:pt>
                <c:pt idx="5963" formatCode="m/d/yyyy">
                  <c:v>39142</c:v>
                </c:pt>
                <c:pt idx="5964" formatCode="m/d/yyyy">
                  <c:v>39143</c:v>
                </c:pt>
                <c:pt idx="5965" formatCode="m/d/yyyy">
                  <c:v>39146</c:v>
                </c:pt>
                <c:pt idx="5966" formatCode="m/d/yyyy">
                  <c:v>39147</c:v>
                </c:pt>
                <c:pt idx="5967" formatCode="m/d/yyyy">
                  <c:v>39148</c:v>
                </c:pt>
                <c:pt idx="5968" formatCode="m/d/yyyy">
                  <c:v>39149</c:v>
                </c:pt>
                <c:pt idx="5969" formatCode="m/d/yyyy">
                  <c:v>39150</c:v>
                </c:pt>
                <c:pt idx="5970" formatCode="m/d/yyyy">
                  <c:v>39153</c:v>
                </c:pt>
                <c:pt idx="5971" formatCode="m/d/yyyy">
                  <c:v>39154</c:v>
                </c:pt>
                <c:pt idx="5972" formatCode="m/d/yyyy">
                  <c:v>39155</c:v>
                </c:pt>
                <c:pt idx="5973" formatCode="m/d/yyyy">
                  <c:v>39156</c:v>
                </c:pt>
                <c:pt idx="5974" formatCode="m/d/yyyy">
                  <c:v>39157</c:v>
                </c:pt>
                <c:pt idx="5975" formatCode="m/d/yyyy">
                  <c:v>39160</c:v>
                </c:pt>
                <c:pt idx="5976" formatCode="m/d/yyyy">
                  <c:v>39161</c:v>
                </c:pt>
                <c:pt idx="5977" formatCode="m/d/yyyy">
                  <c:v>39162</c:v>
                </c:pt>
                <c:pt idx="5978" formatCode="m/d/yyyy">
                  <c:v>39163</c:v>
                </c:pt>
                <c:pt idx="5979" formatCode="m/d/yyyy">
                  <c:v>39164</c:v>
                </c:pt>
                <c:pt idx="5980" formatCode="m/d/yyyy">
                  <c:v>39167</c:v>
                </c:pt>
                <c:pt idx="5981" formatCode="m/d/yyyy">
                  <c:v>39168</c:v>
                </c:pt>
                <c:pt idx="5982" formatCode="m/d/yyyy">
                  <c:v>39169</c:v>
                </c:pt>
                <c:pt idx="5983" formatCode="m/d/yyyy">
                  <c:v>39170</c:v>
                </c:pt>
                <c:pt idx="5984" formatCode="m/d/yyyy">
                  <c:v>39171</c:v>
                </c:pt>
                <c:pt idx="5985" formatCode="m/d/yyyy">
                  <c:v>39174</c:v>
                </c:pt>
                <c:pt idx="5986" formatCode="m/d/yyyy">
                  <c:v>39175</c:v>
                </c:pt>
                <c:pt idx="5987" formatCode="m/d/yyyy">
                  <c:v>39176</c:v>
                </c:pt>
                <c:pt idx="5988" formatCode="m/d/yyyy">
                  <c:v>39177</c:v>
                </c:pt>
                <c:pt idx="5989" formatCode="m/d/yyyy">
                  <c:v>39178</c:v>
                </c:pt>
                <c:pt idx="5990" formatCode="m/d/yyyy">
                  <c:v>39181</c:v>
                </c:pt>
                <c:pt idx="5991" formatCode="m/d/yyyy">
                  <c:v>39182</c:v>
                </c:pt>
                <c:pt idx="5992" formatCode="m/d/yyyy">
                  <c:v>39183</c:v>
                </c:pt>
                <c:pt idx="5993" formatCode="m/d/yyyy">
                  <c:v>39184</c:v>
                </c:pt>
                <c:pt idx="5994" formatCode="m/d/yyyy">
                  <c:v>39185</c:v>
                </c:pt>
                <c:pt idx="5995" formatCode="m/d/yyyy">
                  <c:v>39188</c:v>
                </c:pt>
                <c:pt idx="5996" formatCode="m/d/yyyy">
                  <c:v>39189</c:v>
                </c:pt>
                <c:pt idx="5997" formatCode="m/d/yyyy">
                  <c:v>39190</c:v>
                </c:pt>
                <c:pt idx="5998" formatCode="m/d/yyyy">
                  <c:v>39191</c:v>
                </c:pt>
                <c:pt idx="5999" formatCode="m/d/yyyy">
                  <c:v>39192</c:v>
                </c:pt>
                <c:pt idx="6000" formatCode="m/d/yyyy">
                  <c:v>39195</c:v>
                </c:pt>
                <c:pt idx="6001" formatCode="m/d/yyyy">
                  <c:v>39196</c:v>
                </c:pt>
                <c:pt idx="6002" formatCode="m/d/yyyy">
                  <c:v>39197</c:v>
                </c:pt>
                <c:pt idx="6003" formatCode="m/d/yyyy">
                  <c:v>39198</c:v>
                </c:pt>
                <c:pt idx="6004" formatCode="m/d/yyyy">
                  <c:v>39199</c:v>
                </c:pt>
                <c:pt idx="6005" formatCode="m/d/yyyy">
                  <c:v>39202</c:v>
                </c:pt>
                <c:pt idx="6006" formatCode="m/d/yyyy">
                  <c:v>39203</c:v>
                </c:pt>
                <c:pt idx="6007" formatCode="m/d/yyyy">
                  <c:v>39204</c:v>
                </c:pt>
                <c:pt idx="6008" formatCode="m/d/yyyy">
                  <c:v>39205</c:v>
                </c:pt>
                <c:pt idx="6009" formatCode="m/d/yyyy">
                  <c:v>39206</c:v>
                </c:pt>
                <c:pt idx="6010" formatCode="m/d/yyyy">
                  <c:v>39209</c:v>
                </c:pt>
                <c:pt idx="6011" formatCode="m/d/yyyy">
                  <c:v>39210</c:v>
                </c:pt>
                <c:pt idx="6012" formatCode="m/d/yyyy">
                  <c:v>39211</c:v>
                </c:pt>
                <c:pt idx="6013" formatCode="m/d/yyyy">
                  <c:v>39212</c:v>
                </c:pt>
                <c:pt idx="6014" formatCode="m/d/yyyy">
                  <c:v>39213</c:v>
                </c:pt>
                <c:pt idx="6015" formatCode="m/d/yyyy">
                  <c:v>39216</c:v>
                </c:pt>
                <c:pt idx="6016" formatCode="m/d/yyyy">
                  <c:v>39217</c:v>
                </c:pt>
                <c:pt idx="6017" formatCode="m/d/yyyy">
                  <c:v>39218</c:v>
                </c:pt>
                <c:pt idx="6018" formatCode="m/d/yyyy">
                  <c:v>39219</c:v>
                </c:pt>
                <c:pt idx="6019" formatCode="m/d/yyyy">
                  <c:v>39220</c:v>
                </c:pt>
                <c:pt idx="6020" formatCode="m/d/yyyy">
                  <c:v>39223</c:v>
                </c:pt>
                <c:pt idx="6021" formatCode="m/d/yyyy">
                  <c:v>39224</c:v>
                </c:pt>
                <c:pt idx="6022" formatCode="m/d/yyyy">
                  <c:v>39225</c:v>
                </c:pt>
                <c:pt idx="6023" formatCode="m/d/yyyy">
                  <c:v>39226</c:v>
                </c:pt>
                <c:pt idx="6024" formatCode="m/d/yyyy">
                  <c:v>39227</c:v>
                </c:pt>
                <c:pt idx="6025" formatCode="m/d/yyyy">
                  <c:v>39230</c:v>
                </c:pt>
                <c:pt idx="6026" formatCode="m/d/yyyy">
                  <c:v>39231</c:v>
                </c:pt>
                <c:pt idx="6027" formatCode="m/d/yyyy">
                  <c:v>39232</c:v>
                </c:pt>
                <c:pt idx="6028" formatCode="m/d/yyyy">
                  <c:v>39233</c:v>
                </c:pt>
                <c:pt idx="6029" formatCode="m/d/yyyy">
                  <c:v>39234</c:v>
                </c:pt>
                <c:pt idx="6030" formatCode="m/d/yyyy">
                  <c:v>39237</c:v>
                </c:pt>
                <c:pt idx="6031" formatCode="m/d/yyyy">
                  <c:v>39238</c:v>
                </c:pt>
                <c:pt idx="6032" formatCode="m/d/yyyy">
                  <c:v>39239</c:v>
                </c:pt>
                <c:pt idx="6033" formatCode="m/d/yyyy">
                  <c:v>39240</c:v>
                </c:pt>
                <c:pt idx="6034" formatCode="m/d/yyyy">
                  <c:v>39241</c:v>
                </c:pt>
                <c:pt idx="6035" formatCode="m/d/yyyy">
                  <c:v>39244</c:v>
                </c:pt>
                <c:pt idx="6036" formatCode="m/d/yyyy">
                  <c:v>39245</c:v>
                </c:pt>
                <c:pt idx="6037" formatCode="m/d/yyyy">
                  <c:v>39246</c:v>
                </c:pt>
                <c:pt idx="6038" formatCode="m/d/yyyy">
                  <c:v>39247</c:v>
                </c:pt>
                <c:pt idx="6039" formatCode="m/d/yyyy">
                  <c:v>39248</c:v>
                </c:pt>
                <c:pt idx="6040" formatCode="m/d/yyyy">
                  <c:v>39251</c:v>
                </c:pt>
                <c:pt idx="6041" formatCode="m/d/yyyy">
                  <c:v>39252</c:v>
                </c:pt>
                <c:pt idx="6042" formatCode="m/d/yyyy">
                  <c:v>39253</c:v>
                </c:pt>
                <c:pt idx="6043" formatCode="m/d/yyyy">
                  <c:v>39254</c:v>
                </c:pt>
                <c:pt idx="6044" formatCode="m/d/yyyy">
                  <c:v>39255</c:v>
                </c:pt>
                <c:pt idx="6045" formatCode="m/d/yyyy">
                  <c:v>39258</c:v>
                </c:pt>
                <c:pt idx="6046" formatCode="m/d/yyyy">
                  <c:v>39259</c:v>
                </c:pt>
                <c:pt idx="6047" formatCode="m/d/yyyy">
                  <c:v>39260</c:v>
                </c:pt>
                <c:pt idx="6048" formatCode="m/d/yyyy">
                  <c:v>39261</c:v>
                </c:pt>
                <c:pt idx="6049" formatCode="m/d/yyyy">
                  <c:v>39262</c:v>
                </c:pt>
                <c:pt idx="6050" formatCode="m/d/yyyy">
                  <c:v>39265</c:v>
                </c:pt>
                <c:pt idx="6051" formatCode="m/d/yyyy">
                  <c:v>39266</c:v>
                </c:pt>
                <c:pt idx="6052" formatCode="m/d/yyyy">
                  <c:v>39267</c:v>
                </c:pt>
                <c:pt idx="6053" formatCode="m/d/yyyy">
                  <c:v>39268</c:v>
                </c:pt>
                <c:pt idx="6054" formatCode="m/d/yyyy">
                  <c:v>39269</c:v>
                </c:pt>
                <c:pt idx="6055" formatCode="m/d/yyyy">
                  <c:v>39272</c:v>
                </c:pt>
                <c:pt idx="6056" formatCode="m/d/yyyy">
                  <c:v>39273</c:v>
                </c:pt>
                <c:pt idx="6057" formatCode="m/d/yyyy">
                  <c:v>39274</c:v>
                </c:pt>
                <c:pt idx="6058" formatCode="m/d/yyyy">
                  <c:v>39275</c:v>
                </c:pt>
                <c:pt idx="6059" formatCode="m/d/yyyy">
                  <c:v>39276</c:v>
                </c:pt>
                <c:pt idx="6060" formatCode="m/d/yyyy">
                  <c:v>39279</c:v>
                </c:pt>
                <c:pt idx="6061" formatCode="m/d/yyyy">
                  <c:v>39280</c:v>
                </c:pt>
                <c:pt idx="6062" formatCode="m/d/yyyy">
                  <c:v>39281</c:v>
                </c:pt>
                <c:pt idx="6063" formatCode="m/d/yyyy">
                  <c:v>39282</c:v>
                </c:pt>
                <c:pt idx="6064" formatCode="m/d/yyyy">
                  <c:v>39283</c:v>
                </c:pt>
                <c:pt idx="6065" formatCode="m/d/yyyy">
                  <c:v>39286</c:v>
                </c:pt>
                <c:pt idx="6066" formatCode="m/d/yyyy">
                  <c:v>39287</c:v>
                </c:pt>
                <c:pt idx="6067" formatCode="m/d/yyyy">
                  <c:v>39288</c:v>
                </c:pt>
                <c:pt idx="6068" formatCode="m/d/yyyy">
                  <c:v>39289</c:v>
                </c:pt>
                <c:pt idx="6069" formatCode="m/d/yyyy">
                  <c:v>39290</c:v>
                </c:pt>
                <c:pt idx="6070" formatCode="m/d/yyyy">
                  <c:v>39293</c:v>
                </c:pt>
                <c:pt idx="6071" formatCode="m/d/yyyy">
                  <c:v>39294</c:v>
                </c:pt>
                <c:pt idx="6072" formatCode="m/d/yyyy">
                  <c:v>39295</c:v>
                </c:pt>
                <c:pt idx="6073" formatCode="m/d/yyyy">
                  <c:v>39296</c:v>
                </c:pt>
                <c:pt idx="6074" formatCode="m/d/yyyy">
                  <c:v>39297</c:v>
                </c:pt>
                <c:pt idx="6075" formatCode="m/d/yyyy">
                  <c:v>39300</c:v>
                </c:pt>
                <c:pt idx="6076" formatCode="m/d/yyyy">
                  <c:v>39301</c:v>
                </c:pt>
                <c:pt idx="6077" formatCode="m/d/yyyy">
                  <c:v>39302</c:v>
                </c:pt>
                <c:pt idx="6078" formatCode="m/d/yyyy">
                  <c:v>39303</c:v>
                </c:pt>
                <c:pt idx="6079" formatCode="m/d/yyyy">
                  <c:v>39304</c:v>
                </c:pt>
                <c:pt idx="6080" formatCode="m/d/yyyy">
                  <c:v>39307</c:v>
                </c:pt>
                <c:pt idx="6081" formatCode="m/d/yyyy">
                  <c:v>39308</c:v>
                </c:pt>
                <c:pt idx="6082" formatCode="m/d/yyyy">
                  <c:v>39309</c:v>
                </c:pt>
                <c:pt idx="6083" formatCode="m/d/yyyy">
                  <c:v>39310</c:v>
                </c:pt>
                <c:pt idx="6084" formatCode="m/d/yyyy">
                  <c:v>39311</c:v>
                </c:pt>
                <c:pt idx="6085" formatCode="m/d/yyyy">
                  <c:v>39314</c:v>
                </c:pt>
                <c:pt idx="6086" formatCode="m/d/yyyy">
                  <c:v>39315</c:v>
                </c:pt>
                <c:pt idx="6087" formatCode="m/d/yyyy">
                  <c:v>39316</c:v>
                </c:pt>
                <c:pt idx="6088" formatCode="m/d/yyyy">
                  <c:v>39317</c:v>
                </c:pt>
                <c:pt idx="6089" formatCode="m/d/yyyy">
                  <c:v>39318</c:v>
                </c:pt>
                <c:pt idx="6090" formatCode="m/d/yyyy">
                  <c:v>39321</c:v>
                </c:pt>
                <c:pt idx="6091" formatCode="m/d/yyyy">
                  <c:v>39322</c:v>
                </c:pt>
                <c:pt idx="6092" formatCode="m/d/yyyy">
                  <c:v>39323</c:v>
                </c:pt>
                <c:pt idx="6093" formatCode="m/d/yyyy">
                  <c:v>39324</c:v>
                </c:pt>
                <c:pt idx="6094" formatCode="m/d/yyyy">
                  <c:v>39325</c:v>
                </c:pt>
                <c:pt idx="6095" formatCode="m/d/yyyy">
                  <c:v>39328</c:v>
                </c:pt>
                <c:pt idx="6096" formatCode="m/d/yyyy">
                  <c:v>39329</c:v>
                </c:pt>
                <c:pt idx="6097" formatCode="m/d/yyyy">
                  <c:v>39330</c:v>
                </c:pt>
                <c:pt idx="6098" formatCode="m/d/yyyy">
                  <c:v>39331</c:v>
                </c:pt>
                <c:pt idx="6099" formatCode="m/d/yyyy">
                  <c:v>39332</c:v>
                </c:pt>
                <c:pt idx="6100" formatCode="m/d/yyyy">
                  <c:v>39335</c:v>
                </c:pt>
                <c:pt idx="6101" formatCode="m/d/yyyy">
                  <c:v>39336</c:v>
                </c:pt>
                <c:pt idx="6102" formatCode="m/d/yyyy">
                  <c:v>39337</c:v>
                </c:pt>
                <c:pt idx="6103" formatCode="m/d/yyyy">
                  <c:v>39338</c:v>
                </c:pt>
                <c:pt idx="6104" formatCode="m/d/yyyy">
                  <c:v>39339</c:v>
                </c:pt>
                <c:pt idx="6105" formatCode="m/d/yyyy">
                  <c:v>39342</c:v>
                </c:pt>
                <c:pt idx="6106" formatCode="m/d/yyyy">
                  <c:v>39343</c:v>
                </c:pt>
                <c:pt idx="6107" formatCode="m/d/yyyy">
                  <c:v>39344</c:v>
                </c:pt>
                <c:pt idx="6108" formatCode="m/d/yyyy">
                  <c:v>39345</c:v>
                </c:pt>
                <c:pt idx="6109" formatCode="m/d/yyyy">
                  <c:v>39346</c:v>
                </c:pt>
                <c:pt idx="6110" formatCode="m/d/yyyy">
                  <c:v>39349</c:v>
                </c:pt>
                <c:pt idx="6111" formatCode="m/d/yyyy">
                  <c:v>39350</c:v>
                </c:pt>
                <c:pt idx="6112" formatCode="m/d/yyyy">
                  <c:v>39351</c:v>
                </c:pt>
                <c:pt idx="6113" formatCode="m/d/yyyy">
                  <c:v>39352</c:v>
                </c:pt>
                <c:pt idx="6114" formatCode="m/d/yyyy">
                  <c:v>39353</c:v>
                </c:pt>
                <c:pt idx="6115" formatCode="m/d/yyyy">
                  <c:v>39356</c:v>
                </c:pt>
                <c:pt idx="6116" formatCode="m/d/yyyy">
                  <c:v>39357</c:v>
                </c:pt>
                <c:pt idx="6117" formatCode="m/d/yyyy">
                  <c:v>39358</c:v>
                </c:pt>
                <c:pt idx="6118" formatCode="m/d/yyyy">
                  <c:v>39359</c:v>
                </c:pt>
                <c:pt idx="6119" formatCode="m/d/yyyy">
                  <c:v>39360</c:v>
                </c:pt>
                <c:pt idx="6120" formatCode="m/d/yyyy">
                  <c:v>39363</c:v>
                </c:pt>
                <c:pt idx="6121" formatCode="m/d/yyyy">
                  <c:v>39364</c:v>
                </c:pt>
                <c:pt idx="6122" formatCode="m/d/yyyy">
                  <c:v>39365</c:v>
                </c:pt>
                <c:pt idx="6123" formatCode="m/d/yyyy">
                  <c:v>39366</c:v>
                </c:pt>
                <c:pt idx="6124" formatCode="m/d/yyyy">
                  <c:v>39367</c:v>
                </c:pt>
                <c:pt idx="6125" formatCode="m/d/yyyy">
                  <c:v>39370</c:v>
                </c:pt>
                <c:pt idx="6126" formatCode="m/d/yyyy">
                  <c:v>39371</c:v>
                </c:pt>
                <c:pt idx="6127" formatCode="m/d/yyyy">
                  <c:v>39372</c:v>
                </c:pt>
                <c:pt idx="6128" formatCode="m/d/yyyy">
                  <c:v>39373</c:v>
                </c:pt>
                <c:pt idx="6129" formatCode="m/d/yyyy">
                  <c:v>39374</c:v>
                </c:pt>
                <c:pt idx="6130" formatCode="m/d/yyyy">
                  <c:v>39377</c:v>
                </c:pt>
                <c:pt idx="6131" formatCode="m/d/yyyy">
                  <c:v>39378</c:v>
                </c:pt>
                <c:pt idx="6132" formatCode="m/d/yyyy">
                  <c:v>39379</c:v>
                </c:pt>
                <c:pt idx="6133" formatCode="m/d/yyyy">
                  <c:v>39380</c:v>
                </c:pt>
                <c:pt idx="6134" formatCode="m/d/yyyy">
                  <c:v>39381</c:v>
                </c:pt>
                <c:pt idx="6135" formatCode="m/d/yyyy">
                  <c:v>39384</c:v>
                </c:pt>
                <c:pt idx="6136" formatCode="m/d/yyyy">
                  <c:v>39385</c:v>
                </c:pt>
                <c:pt idx="6137" formatCode="m/d/yyyy">
                  <c:v>39386</c:v>
                </c:pt>
                <c:pt idx="6138" formatCode="m/d/yyyy">
                  <c:v>39387</c:v>
                </c:pt>
                <c:pt idx="6139" formatCode="m/d/yyyy">
                  <c:v>39388</c:v>
                </c:pt>
                <c:pt idx="6140" formatCode="m/d/yyyy">
                  <c:v>39391</c:v>
                </c:pt>
                <c:pt idx="6141" formatCode="m/d/yyyy">
                  <c:v>39392</c:v>
                </c:pt>
                <c:pt idx="6142" formatCode="m/d/yyyy">
                  <c:v>39393</c:v>
                </c:pt>
                <c:pt idx="6143" formatCode="m/d/yyyy">
                  <c:v>39394</c:v>
                </c:pt>
                <c:pt idx="6144" formatCode="m/d/yyyy">
                  <c:v>39395</c:v>
                </c:pt>
                <c:pt idx="6145" formatCode="m/d/yyyy">
                  <c:v>39398</c:v>
                </c:pt>
                <c:pt idx="6146" formatCode="m/d/yyyy">
                  <c:v>39399</c:v>
                </c:pt>
                <c:pt idx="6147" formatCode="m/d/yyyy">
                  <c:v>39400</c:v>
                </c:pt>
                <c:pt idx="6148" formatCode="m/d/yyyy">
                  <c:v>39401</c:v>
                </c:pt>
                <c:pt idx="6149" formatCode="m/d/yyyy">
                  <c:v>39402</c:v>
                </c:pt>
                <c:pt idx="6150" formatCode="m/d/yyyy">
                  <c:v>39405</c:v>
                </c:pt>
                <c:pt idx="6151" formatCode="m/d/yyyy">
                  <c:v>39406</c:v>
                </c:pt>
                <c:pt idx="6152" formatCode="m/d/yyyy">
                  <c:v>39407</c:v>
                </c:pt>
                <c:pt idx="6153" formatCode="m/d/yyyy">
                  <c:v>39408</c:v>
                </c:pt>
                <c:pt idx="6154" formatCode="m/d/yyyy">
                  <c:v>39409</c:v>
                </c:pt>
                <c:pt idx="6155" formatCode="m/d/yyyy">
                  <c:v>39412</c:v>
                </c:pt>
                <c:pt idx="6156" formatCode="m/d/yyyy">
                  <c:v>39413</c:v>
                </c:pt>
                <c:pt idx="6157" formatCode="m/d/yyyy">
                  <c:v>39414</c:v>
                </c:pt>
                <c:pt idx="6158" formatCode="m/d/yyyy">
                  <c:v>39415</c:v>
                </c:pt>
                <c:pt idx="6159" formatCode="m/d/yyyy">
                  <c:v>39416</c:v>
                </c:pt>
                <c:pt idx="6160" formatCode="m/d/yyyy">
                  <c:v>39419</c:v>
                </c:pt>
                <c:pt idx="6161" formatCode="m/d/yyyy">
                  <c:v>39420</c:v>
                </c:pt>
                <c:pt idx="6162" formatCode="m/d/yyyy">
                  <c:v>39421</c:v>
                </c:pt>
                <c:pt idx="6163" formatCode="m/d/yyyy">
                  <c:v>39422</c:v>
                </c:pt>
                <c:pt idx="6164" formatCode="m/d/yyyy">
                  <c:v>39423</c:v>
                </c:pt>
                <c:pt idx="6165" formatCode="m/d/yyyy">
                  <c:v>39426</c:v>
                </c:pt>
                <c:pt idx="6166" formatCode="m/d/yyyy">
                  <c:v>39427</c:v>
                </c:pt>
                <c:pt idx="6167" formatCode="m/d/yyyy">
                  <c:v>39428</c:v>
                </c:pt>
                <c:pt idx="6168" formatCode="m/d/yyyy">
                  <c:v>39429</c:v>
                </c:pt>
                <c:pt idx="6169" formatCode="m/d/yyyy">
                  <c:v>39430</c:v>
                </c:pt>
                <c:pt idx="6170" formatCode="m/d/yyyy">
                  <c:v>39433</c:v>
                </c:pt>
                <c:pt idx="6171" formatCode="m/d/yyyy">
                  <c:v>39434</c:v>
                </c:pt>
                <c:pt idx="6172" formatCode="m/d/yyyy">
                  <c:v>39435</c:v>
                </c:pt>
                <c:pt idx="6173" formatCode="m/d/yyyy">
                  <c:v>39436</c:v>
                </c:pt>
                <c:pt idx="6174" formatCode="m/d/yyyy">
                  <c:v>39437</c:v>
                </c:pt>
                <c:pt idx="6175" formatCode="m/d/yyyy">
                  <c:v>39440</c:v>
                </c:pt>
                <c:pt idx="6176" formatCode="m/d/yyyy">
                  <c:v>39441</c:v>
                </c:pt>
                <c:pt idx="6177" formatCode="m/d/yyyy">
                  <c:v>39442</c:v>
                </c:pt>
                <c:pt idx="6178" formatCode="m/d/yyyy">
                  <c:v>39443</c:v>
                </c:pt>
                <c:pt idx="6179" formatCode="m/d/yyyy">
                  <c:v>39444</c:v>
                </c:pt>
                <c:pt idx="6180" formatCode="m/d/yyyy">
                  <c:v>39447</c:v>
                </c:pt>
                <c:pt idx="6181" formatCode="m/d/yyyy">
                  <c:v>39448</c:v>
                </c:pt>
                <c:pt idx="6182" formatCode="m/d/yyyy">
                  <c:v>39449</c:v>
                </c:pt>
                <c:pt idx="6183" formatCode="m/d/yyyy">
                  <c:v>39450</c:v>
                </c:pt>
                <c:pt idx="6184" formatCode="m/d/yyyy">
                  <c:v>39451</c:v>
                </c:pt>
                <c:pt idx="6185" formatCode="m/d/yyyy">
                  <c:v>39454</c:v>
                </c:pt>
                <c:pt idx="6186" formatCode="m/d/yyyy">
                  <c:v>39455</c:v>
                </c:pt>
                <c:pt idx="6187" formatCode="m/d/yyyy">
                  <c:v>39456</c:v>
                </c:pt>
                <c:pt idx="6188" formatCode="m/d/yyyy">
                  <c:v>39457</c:v>
                </c:pt>
                <c:pt idx="6189" formatCode="m/d/yyyy">
                  <c:v>39458</c:v>
                </c:pt>
                <c:pt idx="6190" formatCode="m/d/yyyy">
                  <c:v>39461</c:v>
                </c:pt>
                <c:pt idx="6191" formatCode="m/d/yyyy">
                  <c:v>39462</c:v>
                </c:pt>
                <c:pt idx="6192" formatCode="m/d/yyyy">
                  <c:v>39463</c:v>
                </c:pt>
                <c:pt idx="6193" formatCode="m/d/yyyy">
                  <c:v>39464</c:v>
                </c:pt>
                <c:pt idx="6194" formatCode="m/d/yyyy">
                  <c:v>39465</c:v>
                </c:pt>
                <c:pt idx="6195" formatCode="m/d/yyyy">
                  <c:v>39468</c:v>
                </c:pt>
                <c:pt idx="6196" formatCode="m/d/yyyy">
                  <c:v>39469</c:v>
                </c:pt>
                <c:pt idx="6197" formatCode="m/d/yyyy">
                  <c:v>39470</c:v>
                </c:pt>
                <c:pt idx="6198" formatCode="m/d/yyyy">
                  <c:v>39471</c:v>
                </c:pt>
                <c:pt idx="6199" formatCode="m/d/yyyy">
                  <c:v>39472</c:v>
                </c:pt>
                <c:pt idx="6200" formatCode="m/d/yyyy">
                  <c:v>39475</c:v>
                </c:pt>
                <c:pt idx="6201" formatCode="m/d/yyyy">
                  <c:v>39476</c:v>
                </c:pt>
                <c:pt idx="6202" formatCode="m/d/yyyy">
                  <c:v>39477</c:v>
                </c:pt>
                <c:pt idx="6203" formatCode="m/d/yyyy">
                  <c:v>39478</c:v>
                </c:pt>
                <c:pt idx="6204" formatCode="m/d/yyyy">
                  <c:v>39479</c:v>
                </c:pt>
                <c:pt idx="6205" formatCode="m/d/yyyy">
                  <c:v>39482</c:v>
                </c:pt>
                <c:pt idx="6206" formatCode="m/d/yyyy">
                  <c:v>39483</c:v>
                </c:pt>
                <c:pt idx="6207" formatCode="m/d/yyyy">
                  <c:v>39484</c:v>
                </c:pt>
                <c:pt idx="6208" formatCode="m/d/yyyy">
                  <c:v>39485</c:v>
                </c:pt>
                <c:pt idx="6209" formatCode="m/d/yyyy">
                  <c:v>39486</c:v>
                </c:pt>
                <c:pt idx="6210" formatCode="m/d/yyyy">
                  <c:v>39489</c:v>
                </c:pt>
                <c:pt idx="6211" formatCode="m/d/yyyy">
                  <c:v>39490</c:v>
                </c:pt>
                <c:pt idx="6212" formatCode="m/d/yyyy">
                  <c:v>39491</c:v>
                </c:pt>
                <c:pt idx="6213" formatCode="m/d/yyyy">
                  <c:v>39492</c:v>
                </c:pt>
                <c:pt idx="6214" formatCode="m/d/yyyy">
                  <c:v>39493</c:v>
                </c:pt>
                <c:pt idx="6215" formatCode="m/d/yyyy">
                  <c:v>39496</c:v>
                </c:pt>
                <c:pt idx="6216" formatCode="m/d/yyyy">
                  <c:v>39497</c:v>
                </c:pt>
                <c:pt idx="6217" formatCode="m/d/yyyy">
                  <c:v>39498</c:v>
                </c:pt>
                <c:pt idx="6218" formatCode="m/d/yyyy">
                  <c:v>39499</c:v>
                </c:pt>
                <c:pt idx="6219" formatCode="m/d/yyyy">
                  <c:v>39500</c:v>
                </c:pt>
                <c:pt idx="6220" formatCode="m/d/yyyy">
                  <c:v>39503</c:v>
                </c:pt>
                <c:pt idx="6221" formatCode="m/d/yyyy">
                  <c:v>39504</c:v>
                </c:pt>
                <c:pt idx="6222" formatCode="m/d/yyyy">
                  <c:v>39505</c:v>
                </c:pt>
                <c:pt idx="6223" formatCode="m/d/yyyy">
                  <c:v>39506</c:v>
                </c:pt>
                <c:pt idx="6224" formatCode="m/d/yyyy">
                  <c:v>39507</c:v>
                </c:pt>
                <c:pt idx="6225" formatCode="m/d/yyyy">
                  <c:v>39510</c:v>
                </c:pt>
                <c:pt idx="6226" formatCode="m/d/yyyy">
                  <c:v>39511</c:v>
                </c:pt>
                <c:pt idx="6227" formatCode="m/d/yyyy">
                  <c:v>39512</c:v>
                </c:pt>
                <c:pt idx="6228" formatCode="m/d/yyyy">
                  <c:v>39513</c:v>
                </c:pt>
                <c:pt idx="6229" formatCode="m/d/yyyy">
                  <c:v>39514</c:v>
                </c:pt>
                <c:pt idx="6230" formatCode="m/d/yyyy">
                  <c:v>39517</c:v>
                </c:pt>
                <c:pt idx="6231" formatCode="m/d/yyyy">
                  <c:v>39518</c:v>
                </c:pt>
                <c:pt idx="6232" formatCode="m/d/yyyy">
                  <c:v>39519</c:v>
                </c:pt>
                <c:pt idx="6233" formatCode="m/d/yyyy">
                  <c:v>39520</c:v>
                </c:pt>
                <c:pt idx="6234" formatCode="m/d/yyyy">
                  <c:v>39521</c:v>
                </c:pt>
                <c:pt idx="6235" formatCode="m/d/yyyy">
                  <c:v>39524</c:v>
                </c:pt>
                <c:pt idx="6236" formatCode="m/d/yyyy">
                  <c:v>39525</c:v>
                </c:pt>
                <c:pt idx="6237" formatCode="m/d/yyyy">
                  <c:v>39526</c:v>
                </c:pt>
                <c:pt idx="6238" formatCode="m/d/yyyy">
                  <c:v>39527</c:v>
                </c:pt>
                <c:pt idx="6239" formatCode="m/d/yyyy">
                  <c:v>39528</c:v>
                </c:pt>
                <c:pt idx="6240" formatCode="m/d/yyyy">
                  <c:v>39531</c:v>
                </c:pt>
                <c:pt idx="6241" formatCode="m/d/yyyy">
                  <c:v>39532</c:v>
                </c:pt>
                <c:pt idx="6242" formatCode="m/d/yyyy">
                  <c:v>39533</c:v>
                </c:pt>
                <c:pt idx="6243" formatCode="m/d/yyyy">
                  <c:v>39534</c:v>
                </c:pt>
                <c:pt idx="6244" formatCode="m/d/yyyy">
                  <c:v>39535</c:v>
                </c:pt>
                <c:pt idx="6245" formatCode="m/d/yyyy">
                  <c:v>39538</c:v>
                </c:pt>
                <c:pt idx="6246" formatCode="m/d/yyyy">
                  <c:v>39539</c:v>
                </c:pt>
                <c:pt idx="6247" formatCode="m/d/yyyy">
                  <c:v>39540</c:v>
                </c:pt>
                <c:pt idx="6248" formatCode="m/d/yyyy">
                  <c:v>39541</c:v>
                </c:pt>
                <c:pt idx="6249" formatCode="m/d/yyyy">
                  <c:v>39542</c:v>
                </c:pt>
                <c:pt idx="6250" formatCode="m/d/yyyy">
                  <c:v>39545</c:v>
                </c:pt>
                <c:pt idx="6251" formatCode="m/d/yyyy">
                  <c:v>39546</c:v>
                </c:pt>
                <c:pt idx="6252" formatCode="m/d/yyyy">
                  <c:v>39547</c:v>
                </c:pt>
                <c:pt idx="6253" formatCode="m/d/yyyy">
                  <c:v>39548</c:v>
                </c:pt>
                <c:pt idx="6254" formatCode="m/d/yyyy">
                  <c:v>39549</c:v>
                </c:pt>
                <c:pt idx="6255" formatCode="m/d/yyyy">
                  <c:v>39552</c:v>
                </c:pt>
                <c:pt idx="6256" formatCode="m/d/yyyy">
                  <c:v>39553</c:v>
                </c:pt>
                <c:pt idx="6257" formatCode="m/d/yyyy">
                  <c:v>39554</c:v>
                </c:pt>
                <c:pt idx="6258" formatCode="m/d/yyyy">
                  <c:v>39555</c:v>
                </c:pt>
                <c:pt idx="6259" formatCode="m/d/yyyy">
                  <c:v>39556</c:v>
                </c:pt>
                <c:pt idx="6260" formatCode="m/d/yyyy">
                  <c:v>39559</c:v>
                </c:pt>
                <c:pt idx="6261" formatCode="m/d/yyyy">
                  <c:v>39560</c:v>
                </c:pt>
                <c:pt idx="6262" formatCode="m/d/yyyy">
                  <c:v>39561</c:v>
                </c:pt>
                <c:pt idx="6263" formatCode="m/d/yyyy">
                  <c:v>39562</c:v>
                </c:pt>
                <c:pt idx="6264" formatCode="m/d/yyyy">
                  <c:v>39563</c:v>
                </c:pt>
                <c:pt idx="6265" formatCode="m/d/yyyy">
                  <c:v>39566</c:v>
                </c:pt>
                <c:pt idx="6266" formatCode="m/d/yyyy">
                  <c:v>39567</c:v>
                </c:pt>
                <c:pt idx="6267" formatCode="m/d/yyyy">
                  <c:v>39568</c:v>
                </c:pt>
                <c:pt idx="6268" formatCode="m/d/yyyy">
                  <c:v>39569</c:v>
                </c:pt>
                <c:pt idx="6269" formatCode="m/d/yyyy">
                  <c:v>39570</c:v>
                </c:pt>
                <c:pt idx="6270" formatCode="m/d/yyyy">
                  <c:v>39573</c:v>
                </c:pt>
                <c:pt idx="6271" formatCode="m/d/yyyy">
                  <c:v>39574</c:v>
                </c:pt>
                <c:pt idx="6272" formatCode="m/d/yyyy">
                  <c:v>39575</c:v>
                </c:pt>
                <c:pt idx="6273" formatCode="m/d/yyyy">
                  <c:v>39576</c:v>
                </c:pt>
                <c:pt idx="6274" formatCode="m/d/yyyy">
                  <c:v>39577</c:v>
                </c:pt>
                <c:pt idx="6275" formatCode="m/d/yyyy">
                  <c:v>39580</c:v>
                </c:pt>
                <c:pt idx="6276" formatCode="m/d/yyyy">
                  <c:v>39581</c:v>
                </c:pt>
                <c:pt idx="6277" formatCode="m/d/yyyy">
                  <c:v>39582</c:v>
                </c:pt>
                <c:pt idx="6278" formatCode="m/d/yyyy">
                  <c:v>39583</c:v>
                </c:pt>
                <c:pt idx="6279" formatCode="m/d/yyyy">
                  <c:v>39584</c:v>
                </c:pt>
                <c:pt idx="6280" formatCode="m/d/yyyy">
                  <c:v>39587</c:v>
                </c:pt>
                <c:pt idx="6281" formatCode="m/d/yyyy">
                  <c:v>39588</c:v>
                </c:pt>
                <c:pt idx="6282" formatCode="m/d/yyyy">
                  <c:v>39589</c:v>
                </c:pt>
                <c:pt idx="6283" formatCode="m/d/yyyy">
                  <c:v>39590</c:v>
                </c:pt>
                <c:pt idx="6284" formatCode="m/d/yyyy">
                  <c:v>39591</c:v>
                </c:pt>
                <c:pt idx="6285" formatCode="m/d/yyyy">
                  <c:v>39594</c:v>
                </c:pt>
                <c:pt idx="6286" formatCode="m/d/yyyy">
                  <c:v>39595</c:v>
                </c:pt>
                <c:pt idx="6287" formatCode="m/d/yyyy">
                  <c:v>39596</c:v>
                </c:pt>
                <c:pt idx="6288" formatCode="m/d/yyyy">
                  <c:v>39597</c:v>
                </c:pt>
                <c:pt idx="6289" formatCode="m/d/yyyy">
                  <c:v>39598</c:v>
                </c:pt>
                <c:pt idx="6290" formatCode="m/d/yyyy">
                  <c:v>39601</c:v>
                </c:pt>
                <c:pt idx="6291" formatCode="m/d/yyyy">
                  <c:v>39602</c:v>
                </c:pt>
                <c:pt idx="6292" formatCode="m/d/yyyy">
                  <c:v>39603</c:v>
                </c:pt>
                <c:pt idx="6293" formatCode="m/d/yyyy">
                  <c:v>39604</c:v>
                </c:pt>
                <c:pt idx="6294" formatCode="m/d/yyyy">
                  <c:v>39605</c:v>
                </c:pt>
                <c:pt idx="6295" formatCode="m/d/yyyy">
                  <c:v>39608</c:v>
                </c:pt>
                <c:pt idx="6296" formatCode="m/d/yyyy">
                  <c:v>39609</c:v>
                </c:pt>
                <c:pt idx="6297" formatCode="m/d/yyyy">
                  <c:v>39610</c:v>
                </c:pt>
                <c:pt idx="6298" formatCode="m/d/yyyy">
                  <c:v>39611</c:v>
                </c:pt>
                <c:pt idx="6299" formatCode="m/d/yyyy">
                  <c:v>39612</c:v>
                </c:pt>
                <c:pt idx="6300" formatCode="m/d/yyyy">
                  <c:v>39615</c:v>
                </c:pt>
                <c:pt idx="6301" formatCode="m/d/yyyy">
                  <c:v>39616</c:v>
                </c:pt>
                <c:pt idx="6302" formatCode="m/d/yyyy">
                  <c:v>39617</c:v>
                </c:pt>
                <c:pt idx="6303" formatCode="m/d/yyyy">
                  <c:v>39618</c:v>
                </c:pt>
                <c:pt idx="6304" formatCode="m/d/yyyy">
                  <c:v>39619</c:v>
                </c:pt>
                <c:pt idx="6305" formatCode="m/d/yyyy">
                  <c:v>39622</c:v>
                </c:pt>
                <c:pt idx="6306" formatCode="m/d/yyyy">
                  <c:v>39623</c:v>
                </c:pt>
                <c:pt idx="6307" formatCode="m/d/yyyy">
                  <c:v>39624</c:v>
                </c:pt>
                <c:pt idx="6308" formatCode="m/d/yyyy">
                  <c:v>39625</c:v>
                </c:pt>
                <c:pt idx="6309" formatCode="m/d/yyyy">
                  <c:v>39626</c:v>
                </c:pt>
                <c:pt idx="6310" formatCode="m/d/yyyy">
                  <c:v>39629</c:v>
                </c:pt>
                <c:pt idx="6311" formatCode="m/d/yyyy">
                  <c:v>39630</c:v>
                </c:pt>
                <c:pt idx="6312" formatCode="m/d/yyyy">
                  <c:v>39631</c:v>
                </c:pt>
                <c:pt idx="6313" formatCode="m/d/yyyy">
                  <c:v>39632</c:v>
                </c:pt>
                <c:pt idx="6314" formatCode="m/d/yyyy">
                  <c:v>39633</c:v>
                </c:pt>
                <c:pt idx="6315" formatCode="m/d/yyyy">
                  <c:v>39636</c:v>
                </c:pt>
                <c:pt idx="6316" formatCode="m/d/yyyy">
                  <c:v>39637</c:v>
                </c:pt>
                <c:pt idx="6317" formatCode="m/d/yyyy">
                  <c:v>39638</c:v>
                </c:pt>
                <c:pt idx="6318" formatCode="m/d/yyyy">
                  <c:v>39639</c:v>
                </c:pt>
                <c:pt idx="6319" formatCode="m/d/yyyy">
                  <c:v>39640</c:v>
                </c:pt>
                <c:pt idx="6320" formatCode="m/d/yyyy">
                  <c:v>39643</c:v>
                </c:pt>
                <c:pt idx="6321" formatCode="m/d/yyyy">
                  <c:v>39644</c:v>
                </c:pt>
                <c:pt idx="6322" formatCode="m/d/yyyy">
                  <c:v>39645</c:v>
                </c:pt>
                <c:pt idx="6323" formatCode="m/d/yyyy">
                  <c:v>39646</c:v>
                </c:pt>
                <c:pt idx="6324" formatCode="m/d/yyyy">
                  <c:v>39647</c:v>
                </c:pt>
                <c:pt idx="6325" formatCode="m/d/yyyy">
                  <c:v>39650</c:v>
                </c:pt>
                <c:pt idx="6326" formatCode="m/d/yyyy">
                  <c:v>39651</c:v>
                </c:pt>
                <c:pt idx="6327" formatCode="m/d/yyyy">
                  <c:v>39652</c:v>
                </c:pt>
                <c:pt idx="6328" formatCode="m/d/yyyy">
                  <c:v>39653</c:v>
                </c:pt>
                <c:pt idx="6329" formatCode="m/d/yyyy">
                  <c:v>39654</c:v>
                </c:pt>
                <c:pt idx="6330" formatCode="m/d/yyyy">
                  <c:v>39657</c:v>
                </c:pt>
                <c:pt idx="6331" formatCode="m/d/yyyy">
                  <c:v>39658</c:v>
                </c:pt>
                <c:pt idx="6332" formatCode="m/d/yyyy">
                  <c:v>39659</c:v>
                </c:pt>
                <c:pt idx="6333" formatCode="m/d/yyyy">
                  <c:v>39660</c:v>
                </c:pt>
                <c:pt idx="6334" formatCode="m/d/yyyy">
                  <c:v>39661</c:v>
                </c:pt>
                <c:pt idx="6335" formatCode="m/d/yyyy">
                  <c:v>39664</c:v>
                </c:pt>
                <c:pt idx="6336" formatCode="m/d/yyyy">
                  <c:v>39665</c:v>
                </c:pt>
                <c:pt idx="6337" formatCode="m/d/yyyy">
                  <c:v>39666</c:v>
                </c:pt>
                <c:pt idx="6338" formatCode="m/d/yyyy">
                  <c:v>39667</c:v>
                </c:pt>
                <c:pt idx="6339" formatCode="m/d/yyyy">
                  <c:v>39668</c:v>
                </c:pt>
                <c:pt idx="6340" formatCode="m/d/yyyy">
                  <c:v>39671</c:v>
                </c:pt>
                <c:pt idx="6341" formatCode="m/d/yyyy">
                  <c:v>39672</c:v>
                </c:pt>
                <c:pt idx="6342" formatCode="m/d/yyyy">
                  <c:v>39673</c:v>
                </c:pt>
                <c:pt idx="6343" formatCode="m/d/yyyy">
                  <c:v>39674</c:v>
                </c:pt>
                <c:pt idx="6344" formatCode="m/d/yyyy">
                  <c:v>39675</c:v>
                </c:pt>
                <c:pt idx="6345" formatCode="m/d/yyyy">
                  <c:v>39678</c:v>
                </c:pt>
                <c:pt idx="6346" formatCode="m/d/yyyy">
                  <c:v>39679</c:v>
                </c:pt>
                <c:pt idx="6347" formatCode="m/d/yyyy">
                  <c:v>39680</c:v>
                </c:pt>
                <c:pt idx="6348" formatCode="m/d/yyyy">
                  <c:v>39681</c:v>
                </c:pt>
                <c:pt idx="6349" formatCode="m/d/yyyy">
                  <c:v>39682</c:v>
                </c:pt>
                <c:pt idx="6350" formatCode="m/d/yyyy">
                  <c:v>39685</c:v>
                </c:pt>
                <c:pt idx="6351" formatCode="m/d/yyyy">
                  <c:v>39686</c:v>
                </c:pt>
                <c:pt idx="6352" formatCode="m/d/yyyy">
                  <c:v>39687</c:v>
                </c:pt>
                <c:pt idx="6353" formatCode="m/d/yyyy">
                  <c:v>39688</c:v>
                </c:pt>
                <c:pt idx="6354" formatCode="m/d/yyyy">
                  <c:v>39689</c:v>
                </c:pt>
                <c:pt idx="6355" formatCode="m/d/yyyy">
                  <c:v>39692</c:v>
                </c:pt>
                <c:pt idx="6356" formatCode="m/d/yyyy">
                  <c:v>39693</c:v>
                </c:pt>
                <c:pt idx="6357" formatCode="m/d/yyyy">
                  <c:v>39694</c:v>
                </c:pt>
                <c:pt idx="6358" formatCode="m/d/yyyy">
                  <c:v>39695</c:v>
                </c:pt>
                <c:pt idx="6359" formatCode="m/d/yyyy">
                  <c:v>39696</c:v>
                </c:pt>
                <c:pt idx="6360" formatCode="m/d/yyyy">
                  <c:v>39699</c:v>
                </c:pt>
                <c:pt idx="6361" formatCode="m/d/yyyy">
                  <c:v>39700</c:v>
                </c:pt>
                <c:pt idx="6362" formatCode="m/d/yyyy">
                  <c:v>39701</c:v>
                </c:pt>
                <c:pt idx="6363" formatCode="m/d/yyyy">
                  <c:v>39702</c:v>
                </c:pt>
                <c:pt idx="6364" formatCode="m/d/yyyy">
                  <c:v>39703</c:v>
                </c:pt>
                <c:pt idx="6365" formatCode="m/d/yyyy">
                  <c:v>39706</c:v>
                </c:pt>
                <c:pt idx="6366" formatCode="m/d/yyyy">
                  <c:v>39707</c:v>
                </c:pt>
                <c:pt idx="6367" formatCode="m/d/yyyy">
                  <c:v>39708</c:v>
                </c:pt>
                <c:pt idx="6368" formatCode="m/d/yyyy">
                  <c:v>39709</c:v>
                </c:pt>
                <c:pt idx="6369" formatCode="m/d/yyyy">
                  <c:v>39710</c:v>
                </c:pt>
                <c:pt idx="6370" formatCode="m/d/yyyy">
                  <c:v>39713</c:v>
                </c:pt>
                <c:pt idx="6371" formatCode="m/d/yyyy">
                  <c:v>39714</c:v>
                </c:pt>
                <c:pt idx="6372" formatCode="m/d/yyyy">
                  <c:v>39715</c:v>
                </c:pt>
                <c:pt idx="6373" formatCode="m/d/yyyy">
                  <c:v>39716</c:v>
                </c:pt>
                <c:pt idx="6374" formatCode="m/d/yyyy">
                  <c:v>39717</c:v>
                </c:pt>
                <c:pt idx="6375" formatCode="m/d/yyyy">
                  <c:v>39720</c:v>
                </c:pt>
                <c:pt idx="6376" formatCode="m/d/yyyy">
                  <c:v>39721</c:v>
                </c:pt>
                <c:pt idx="6377" formatCode="m/d/yyyy">
                  <c:v>39722</c:v>
                </c:pt>
                <c:pt idx="6378" formatCode="m/d/yyyy">
                  <c:v>39723</c:v>
                </c:pt>
                <c:pt idx="6379" formatCode="m/d/yyyy">
                  <c:v>39724</c:v>
                </c:pt>
                <c:pt idx="6380" formatCode="m/d/yyyy">
                  <c:v>39727</c:v>
                </c:pt>
                <c:pt idx="6381" formatCode="m/d/yyyy">
                  <c:v>39728</c:v>
                </c:pt>
                <c:pt idx="6382" formatCode="m/d/yyyy">
                  <c:v>39729</c:v>
                </c:pt>
                <c:pt idx="6383" formatCode="m/d/yyyy">
                  <c:v>39730</c:v>
                </c:pt>
                <c:pt idx="6384" formatCode="m/d/yyyy">
                  <c:v>39731</c:v>
                </c:pt>
                <c:pt idx="6385" formatCode="m/d/yyyy">
                  <c:v>39734</c:v>
                </c:pt>
                <c:pt idx="6386" formatCode="m/d/yyyy">
                  <c:v>39735</c:v>
                </c:pt>
                <c:pt idx="6387" formatCode="m/d/yyyy">
                  <c:v>39736</c:v>
                </c:pt>
                <c:pt idx="6388" formatCode="m/d/yyyy">
                  <c:v>39737</c:v>
                </c:pt>
                <c:pt idx="6389" formatCode="m/d/yyyy">
                  <c:v>39738</c:v>
                </c:pt>
                <c:pt idx="6390" formatCode="m/d/yyyy">
                  <c:v>39741</c:v>
                </c:pt>
                <c:pt idx="6391" formatCode="m/d/yyyy">
                  <c:v>39742</c:v>
                </c:pt>
                <c:pt idx="6392" formatCode="m/d/yyyy">
                  <c:v>39743</c:v>
                </c:pt>
                <c:pt idx="6393" formatCode="m/d/yyyy">
                  <c:v>39744</c:v>
                </c:pt>
                <c:pt idx="6394" formatCode="m/d/yyyy">
                  <c:v>39745</c:v>
                </c:pt>
                <c:pt idx="6395" formatCode="m/d/yyyy">
                  <c:v>39748</c:v>
                </c:pt>
                <c:pt idx="6396" formatCode="m/d/yyyy">
                  <c:v>39749</c:v>
                </c:pt>
                <c:pt idx="6397" formatCode="m/d/yyyy">
                  <c:v>39750</c:v>
                </c:pt>
                <c:pt idx="6398" formatCode="m/d/yyyy">
                  <c:v>39751</c:v>
                </c:pt>
                <c:pt idx="6399" formatCode="m/d/yyyy">
                  <c:v>39752</c:v>
                </c:pt>
                <c:pt idx="6400" formatCode="m/d/yyyy">
                  <c:v>39755</c:v>
                </c:pt>
                <c:pt idx="6401" formatCode="m/d/yyyy">
                  <c:v>39756</c:v>
                </c:pt>
                <c:pt idx="6402" formatCode="m/d/yyyy">
                  <c:v>39757</c:v>
                </c:pt>
                <c:pt idx="6403" formatCode="m/d/yyyy">
                  <c:v>39758</c:v>
                </c:pt>
                <c:pt idx="6404" formatCode="m/d/yyyy">
                  <c:v>39759</c:v>
                </c:pt>
                <c:pt idx="6405" formatCode="m/d/yyyy">
                  <c:v>39762</c:v>
                </c:pt>
                <c:pt idx="6406" formatCode="m/d/yyyy">
                  <c:v>39763</c:v>
                </c:pt>
                <c:pt idx="6407" formatCode="m/d/yyyy">
                  <c:v>39764</c:v>
                </c:pt>
                <c:pt idx="6408" formatCode="m/d/yyyy">
                  <c:v>39765</c:v>
                </c:pt>
                <c:pt idx="6409" formatCode="m/d/yyyy">
                  <c:v>39766</c:v>
                </c:pt>
                <c:pt idx="6410" formatCode="m/d/yyyy">
                  <c:v>39769</c:v>
                </c:pt>
                <c:pt idx="6411" formatCode="m/d/yyyy">
                  <c:v>39770</c:v>
                </c:pt>
                <c:pt idx="6412" formatCode="m/d/yyyy">
                  <c:v>39771</c:v>
                </c:pt>
                <c:pt idx="6413" formatCode="m/d/yyyy">
                  <c:v>39772</c:v>
                </c:pt>
                <c:pt idx="6414" formatCode="m/d/yyyy">
                  <c:v>39773</c:v>
                </c:pt>
                <c:pt idx="6415" formatCode="m/d/yyyy">
                  <c:v>39776</c:v>
                </c:pt>
                <c:pt idx="6416" formatCode="m/d/yyyy">
                  <c:v>39777</c:v>
                </c:pt>
                <c:pt idx="6417" formatCode="m/d/yyyy">
                  <c:v>39778</c:v>
                </c:pt>
                <c:pt idx="6418" formatCode="m/d/yyyy">
                  <c:v>39779</c:v>
                </c:pt>
                <c:pt idx="6419" formatCode="m/d/yyyy">
                  <c:v>39780</c:v>
                </c:pt>
                <c:pt idx="6420" formatCode="m/d/yyyy">
                  <c:v>39783</c:v>
                </c:pt>
                <c:pt idx="6421" formatCode="m/d/yyyy">
                  <c:v>39784</c:v>
                </c:pt>
                <c:pt idx="6422" formatCode="m/d/yyyy">
                  <c:v>39785</c:v>
                </c:pt>
                <c:pt idx="6423" formatCode="m/d/yyyy">
                  <c:v>39786</c:v>
                </c:pt>
                <c:pt idx="6424" formatCode="m/d/yyyy">
                  <c:v>39787</c:v>
                </c:pt>
                <c:pt idx="6425" formatCode="m/d/yyyy">
                  <c:v>39790</c:v>
                </c:pt>
                <c:pt idx="6426" formatCode="m/d/yyyy">
                  <c:v>39791</c:v>
                </c:pt>
                <c:pt idx="6427" formatCode="m/d/yyyy">
                  <c:v>39792</c:v>
                </c:pt>
                <c:pt idx="6428" formatCode="m/d/yyyy">
                  <c:v>39793</c:v>
                </c:pt>
                <c:pt idx="6429" formatCode="m/d/yyyy">
                  <c:v>39794</c:v>
                </c:pt>
                <c:pt idx="6430" formatCode="m/d/yyyy">
                  <c:v>39797</c:v>
                </c:pt>
                <c:pt idx="6431" formatCode="m/d/yyyy">
                  <c:v>39798</c:v>
                </c:pt>
                <c:pt idx="6432" formatCode="m/d/yyyy">
                  <c:v>39799</c:v>
                </c:pt>
                <c:pt idx="6433" formatCode="m/d/yyyy">
                  <c:v>39800</c:v>
                </c:pt>
                <c:pt idx="6434" formatCode="m/d/yyyy">
                  <c:v>39801</c:v>
                </c:pt>
                <c:pt idx="6435" formatCode="m/d/yyyy">
                  <c:v>39804</c:v>
                </c:pt>
                <c:pt idx="6436" formatCode="m/d/yyyy">
                  <c:v>39805</c:v>
                </c:pt>
                <c:pt idx="6437" formatCode="m/d/yyyy">
                  <c:v>39806</c:v>
                </c:pt>
                <c:pt idx="6438" formatCode="m/d/yyyy">
                  <c:v>39807</c:v>
                </c:pt>
                <c:pt idx="6439" formatCode="m/d/yyyy">
                  <c:v>39808</c:v>
                </c:pt>
                <c:pt idx="6440" formatCode="m/d/yyyy">
                  <c:v>39811</c:v>
                </c:pt>
                <c:pt idx="6441" formatCode="m/d/yyyy">
                  <c:v>39812</c:v>
                </c:pt>
                <c:pt idx="6442" formatCode="m/d/yyyy">
                  <c:v>39813</c:v>
                </c:pt>
                <c:pt idx="6443" formatCode="m/d/yyyy">
                  <c:v>39814</c:v>
                </c:pt>
                <c:pt idx="6444" formatCode="m/d/yyyy">
                  <c:v>39815</c:v>
                </c:pt>
                <c:pt idx="6445" formatCode="m/d/yyyy">
                  <c:v>39818</c:v>
                </c:pt>
                <c:pt idx="6446" formatCode="m/d/yyyy">
                  <c:v>39819</c:v>
                </c:pt>
                <c:pt idx="6447" formatCode="m/d/yyyy">
                  <c:v>39820</c:v>
                </c:pt>
                <c:pt idx="6448" formatCode="m/d/yyyy">
                  <c:v>39821</c:v>
                </c:pt>
                <c:pt idx="6449" formatCode="m/d/yyyy">
                  <c:v>39822</c:v>
                </c:pt>
                <c:pt idx="6450" formatCode="m/d/yyyy">
                  <c:v>39825</c:v>
                </c:pt>
                <c:pt idx="6451" formatCode="m/d/yyyy">
                  <c:v>39826</c:v>
                </c:pt>
                <c:pt idx="6452" formatCode="m/d/yyyy">
                  <c:v>39827</c:v>
                </c:pt>
                <c:pt idx="6453" formatCode="m/d/yyyy">
                  <c:v>39828</c:v>
                </c:pt>
                <c:pt idx="6454" formatCode="m/d/yyyy">
                  <c:v>39829</c:v>
                </c:pt>
                <c:pt idx="6455" formatCode="m/d/yyyy">
                  <c:v>39832</c:v>
                </c:pt>
                <c:pt idx="6456" formatCode="m/d/yyyy">
                  <c:v>39833</c:v>
                </c:pt>
                <c:pt idx="6457" formatCode="m/d/yyyy">
                  <c:v>39834</c:v>
                </c:pt>
                <c:pt idx="6458" formatCode="m/d/yyyy">
                  <c:v>39835</c:v>
                </c:pt>
                <c:pt idx="6459" formatCode="m/d/yyyy">
                  <c:v>39836</c:v>
                </c:pt>
                <c:pt idx="6460" formatCode="m/d/yyyy">
                  <c:v>39839</c:v>
                </c:pt>
                <c:pt idx="6461" formatCode="m/d/yyyy">
                  <c:v>39840</c:v>
                </c:pt>
                <c:pt idx="6462" formatCode="m/d/yyyy">
                  <c:v>39841</c:v>
                </c:pt>
                <c:pt idx="6463" formatCode="m/d/yyyy">
                  <c:v>39842</c:v>
                </c:pt>
                <c:pt idx="6464" formatCode="m/d/yyyy">
                  <c:v>39843</c:v>
                </c:pt>
                <c:pt idx="6465" formatCode="m/d/yyyy">
                  <c:v>39846</c:v>
                </c:pt>
                <c:pt idx="6466" formatCode="m/d/yyyy">
                  <c:v>39847</c:v>
                </c:pt>
                <c:pt idx="6467" formatCode="m/d/yyyy">
                  <c:v>39848</c:v>
                </c:pt>
                <c:pt idx="6468" formatCode="m/d/yyyy">
                  <c:v>39849</c:v>
                </c:pt>
                <c:pt idx="6469" formatCode="m/d/yyyy">
                  <c:v>39850</c:v>
                </c:pt>
                <c:pt idx="6470" formatCode="m/d/yyyy">
                  <c:v>39853</c:v>
                </c:pt>
                <c:pt idx="6471" formatCode="m/d/yyyy">
                  <c:v>39854</c:v>
                </c:pt>
                <c:pt idx="6472" formatCode="m/d/yyyy">
                  <c:v>39855</c:v>
                </c:pt>
                <c:pt idx="6473" formatCode="m/d/yyyy">
                  <c:v>39856</c:v>
                </c:pt>
                <c:pt idx="6474" formatCode="m/d/yyyy">
                  <c:v>39857</c:v>
                </c:pt>
                <c:pt idx="6475" formatCode="m/d/yyyy">
                  <c:v>39860</c:v>
                </c:pt>
                <c:pt idx="6476" formatCode="m/d/yyyy">
                  <c:v>39861</c:v>
                </c:pt>
                <c:pt idx="6477" formatCode="m/d/yyyy">
                  <c:v>39862</c:v>
                </c:pt>
                <c:pt idx="6478" formatCode="m/d/yyyy">
                  <c:v>39863</c:v>
                </c:pt>
                <c:pt idx="6479" formatCode="m/d/yyyy">
                  <c:v>39864</c:v>
                </c:pt>
                <c:pt idx="6480" formatCode="m/d/yyyy">
                  <c:v>39867</c:v>
                </c:pt>
                <c:pt idx="6481" formatCode="m/d/yyyy">
                  <c:v>39868</c:v>
                </c:pt>
                <c:pt idx="6482" formatCode="m/d/yyyy">
                  <c:v>39869</c:v>
                </c:pt>
                <c:pt idx="6483" formatCode="m/d/yyyy">
                  <c:v>39870</c:v>
                </c:pt>
                <c:pt idx="6484" formatCode="m/d/yyyy">
                  <c:v>39871</c:v>
                </c:pt>
                <c:pt idx="6485" formatCode="m/d/yyyy">
                  <c:v>39874</c:v>
                </c:pt>
                <c:pt idx="6486" formatCode="m/d/yyyy">
                  <c:v>39875</c:v>
                </c:pt>
                <c:pt idx="6487" formatCode="m/d/yyyy">
                  <c:v>39876</c:v>
                </c:pt>
                <c:pt idx="6488" formatCode="m/d/yyyy">
                  <c:v>39877</c:v>
                </c:pt>
                <c:pt idx="6489" formatCode="m/d/yyyy">
                  <c:v>39878</c:v>
                </c:pt>
                <c:pt idx="6490" formatCode="m/d/yyyy">
                  <c:v>39881</c:v>
                </c:pt>
                <c:pt idx="6491" formatCode="m/d/yyyy">
                  <c:v>39882</c:v>
                </c:pt>
                <c:pt idx="6492" formatCode="m/d/yyyy">
                  <c:v>39883</c:v>
                </c:pt>
                <c:pt idx="6493" formatCode="m/d/yyyy">
                  <c:v>39884</c:v>
                </c:pt>
                <c:pt idx="6494" formatCode="m/d/yyyy">
                  <c:v>39885</c:v>
                </c:pt>
                <c:pt idx="6495" formatCode="m/d/yyyy">
                  <c:v>39888</c:v>
                </c:pt>
                <c:pt idx="6496" formatCode="m/d/yyyy">
                  <c:v>39889</c:v>
                </c:pt>
                <c:pt idx="6497" formatCode="m/d/yyyy">
                  <c:v>39890</c:v>
                </c:pt>
                <c:pt idx="6498" formatCode="m/d/yyyy">
                  <c:v>39891</c:v>
                </c:pt>
                <c:pt idx="6499" formatCode="m/d/yyyy">
                  <c:v>39892</c:v>
                </c:pt>
                <c:pt idx="6500" formatCode="m/d/yyyy">
                  <c:v>39895</c:v>
                </c:pt>
                <c:pt idx="6501" formatCode="m/d/yyyy">
                  <c:v>39896</c:v>
                </c:pt>
                <c:pt idx="6502" formatCode="m/d/yyyy">
                  <c:v>39897</c:v>
                </c:pt>
                <c:pt idx="6503" formatCode="m/d/yyyy">
                  <c:v>39898</c:v>
                </c:pt>
                <c:pt idx="6504" formatCode="m/d/yyyy">
                  <c:v>39899</c:v>
                </c:pt>
                <c:pt idx="6505" formatCode="m/d/yyyy">
                  <c:v>39902</c:v>
                </c:pt>
                <c:pt idx="6506" formatCode="m/d/yyyy">
                  <c:v>39903</c:v>
                </c:pt>
                <c:pt idx="6507" formatCode="m/d/yyyy">
                  <c:v>39904</c:v>
                </c:pt>
                <c:pt idx="6508" formatCode="m/d/yyyy">
                  <c:v>39905</c:v>
                </c:pt>
                <c:pt idx="6509" formatCode="m/d/yyyy">
                  <c:v>39906</c:v>
                </c:pt>
                <c:pt idx="6510" formatCode="m/d/yyyy">
                  <c:v>39909</c:v>
                </c:pt>
                <c:pt idx="6511" formatCode="m/d/yyyy">
                  <c:v>39910</c:v>
                </c:pt>
                <c:pt idx="6512" formatCode="m/d/yyyy">
                  <c:v>39911</c:v>
                </c:pt>
                <c:pt idx="6513" formatCode="m/d/yyyy">
                  <c:v>39912</c:v>
                </c:pt>
                <c:pt idx="6514" formatCode="m/d/yyyy">
                  <c:v>39913</c:v>
                </c:pt>
                <c:pt idx="6515" formatCode="m/d/yyyy">
                  <c:v>39916</c:v>
                </c:pt>
                <c:pt idx="6516" formatCode="m/d/yyyy">
                  <c:v>39917</c:v>
                </c:pt>
                <c:pt idx="6517" formatCode="m/d/yyyy">
                  <c:v>39918</c:v>
                </c:pt>
                <c:pt idx="6518" formatCode="m/d/yyyy">
                  <c:v>39919</c:v>
                </c:pt>
                <c:pt idx="6519" formatCode="m/d/yyyy">
                  <c:v>39920</c:v>
                </c:pt>
                <c:pt idx="6520" formatCode="m/d/yyyy">
                  <c:v>39923</c:v>
                </c:pt>
                <c:pt idx="6521" formatCode="m/d/yyyy">
                  <c:v>39924</c:v>
                </c:pt>
                <c:pt idx="6522" formatCode="m/d/yyyy">
                  <c:v>39925</c:v>
                </c:pt>
                <c:pt idx="6523" formatCode="m/d/yyyy">
                  <c:v>39926</c:v>
                </c:pt>
                <c:pt idx="6524" formatCode="m/d/yyyy">
                  <c:v>39927</c:v>
                </c:pt>
                <c:pt idx="6525" formatCode="m/d/yyyy">
                  <c:v>39930</c:v>
                </c:pt>
                <c:pt idx="6526" formatCode="m/d/yyyy">
                  <c:v>39931</c:v>
                </c:pt>
                <c:pt idx="6527" formatCode="m/d/yyyy">
                  <c:v>39932</c:v>
                </c:pt>
                <c:pt idx="6528" formatCode="m/d/yyyy">
                  <c:v>39933</c:v>
                </c:pt>
                <c:pt idx="6529" formatCode="m/d/yyyy">
                  <c:v>39934</c:v>
                </c:pt>
                <c:pt idx="6530" formatCode="m/d/yyyy">
                  <c:v>39937</c:v>
                </c:pt>
                <c:pt idx="6531" formatCode="m/d/yyyy">
                  <c:v>39938</c:v>
                </c:pt>
                <c:pt idx="6532" formatCode="m/d/yyyy">
                  <c:v>39939</c:v>
                </c:pt>
                <c:pt idx="6533" formatCode="m/d/yyyy">
                  <c:v>39940</c:v>
                </c:pt>
                <c:pt idx="6534" formatCode="m/d/yyyy">
                  <c:v>39941</c:v>
                </c:pt>
                <c:pt idx="6535" formatCode="m/d/yyyy">
                  <c:v>39944</c:v>
                </c:pt>
                <c:pt idx="6536" formatCode="m/d/yyyy">
                  <c:v>39945</c:v>
                </c:pt>
                <c:pt idx="6537" formatCode="m/d/yyyy">
                  <c:v>39946</c:v>
                </c:pt>
                <c:pt idx="6538" formatCode="m/d/yyyy">
                  <c:v>39947</c:v>
                </c:pt>
                <c:pt idx="6539" formatCode="m/d/yyyy">
                  <c:v>39948</c:v>
                </c:pt>
                <c:pt idx="6540" formatCode="m/d/yyyy">
                  <c:v>39951</c:v>
                </c:pt>
                <c:pt idx="6541" formatCode="m/d/yyyy">
                  <c:v>39952</c:v>
                </c:pt>
                <c:pt idx="6542" formatCode="m/d/yyyy">
                  <c:v>39953</c:v>
                </c:pt>
                <c:pt idx="6543" formatCode="m/d/yyyy">
                  <c:v>39954</c:v>
                </c:pt>
                <c:pt idx="6544" formatCode="m/d/yyyy">
                  <c:v>39955</c:v>
                </c:pt>
                <c:pt idx="6545" formatCode="m/d/yyyy">
                  <c:v>39958</c:v>
                </c:pt>
                <c:pt idx="6546" formatCode="m/d/yyyy">
                  <c:v>39959</c:v>
                </c:pt>
                <c:pt idx="6547" formatCode="m/d/yyyy">
                  <c:v>39960</c:v>
                </c:pt>
                <c:pt idx="6548" formatCode="m/d/yyyy">
                  <c:v>39961</c:v>
                </c:pt>
                <c:pt idx="6549" formatCode="m/d/yyyy">
                  <c:v>39962</c:v>
                </c:pt>
                <c:pt idx="6550" formatCode="m/d/yyyy">
                  <c:v>39965</c:v>
                </c:pt>
                <c:pt idx="6551" formatCode="m/d/yyyy">
                  <c:v>39966</c:v>
                </c:pt>
                <c:pt idx="6552" formatCode="m/d/yyyy">
                  <c:v>39967</c:v>
                </c:pt>
                <c:pt idx="6553" formatCode="m/d/yyyy">
                  <c:v>39968</c:v>
                </c:pt>
                <c:pt idx="6554" formatCode="m/d/yyyy">
                  <c:v>39969</c:v>
                </c:pt>
                <c:pt idx="6555" formatCode="m/d/yyyy">
                  <c:v>39972</c:v>
                </c:pt>
                <c:pt idx="6556" formatCode="m/d/yyyy">
                  <c:v>39973</c:v>
                </c:pt>
                <c:pt idx="6557" formatCode="m/d/yyyy">
                  <c:v>39974</c:v>
                </c:pt>
                <c:pt idx="6558" formatCode="m/d/yyyy">
                  <c:v>39975</c:v>
                </c:pt>
                <c:pt idx="6559" formatCode="m/d/yyyy">
                  <c:v>39976</c:v>
                </c:pt>
                <c:pt idx="6560" formatCode="m/d/yyyy">
                  <c:v>39979</c:v>
                </c:pt>
                <c:pt idx="6561" formatCode="m/d/yyyy">
                  <c:v>39980</c:v>
                </c:pt>
                <c:pt idx="6562" formatCode="m/d/yyyy">
                  <c:v>39981</c:v>
                </c:pt>
                <c:pt idx="6563" formatCode="m/d/yyyy">
                  <c:v>39982</c:v>
                </c:pt>
                <c:pt idx="6564" formatCode="m/d/yyyy">
                  <c:v>39983</c:v>
                </c:pt>
                <c:pt idx="6565" formatCode="m/d/yyyy">
                  <c:v>39986</c:v>
                </c:pt>
                <c:pt idx="6566" formatCode="m/d/yyyy">
                  <c:v>39987</c:v>
                </c:pt>
                <c:pt idx="6567" formatCode="m/d/yyyy">
                  <c:v>39988</c:v>
                </c:pt>
                <c:pt idx="6568" formatCode="m/d/yyyy">
                  <c:v>39989</c:v>
                </c:pt>
                <c:pt idx="6569" formatCode="m/d/yyyy">
                  <c:v>39990</c:v>
                </c:pt>
                <c:pt idx="6570" formatCode="m/d/yyyy">
                  <c:v>39993</c:v>
                </c:pt>
                <c:pt idx="6571" formatCode="m/d/yyyy">
                  <c:v>39994</c:v>
                </c:pt>
                <c:pt idx="6572" formatCode="m/d/yyyy">
                  <c:v>39995</c:v>
                </c:pt>
                <c:pt idx="6573" formatCode="m/d/yyyy">
                  <c:v>39996</c:v>
                </c:pt>
                <c:pt idx="6574" formatCode="m/d/yyyy">
                  <c:v>39997</c:v>
                </c:pt>
                <c:pt idx="6575" formatCode="m/d/yyyy">
                  <c:v>40000</c:v>
                </c:pt>
                <c:pt idx="6576" formatCode="m/d/yyyy">
                  <c:v>40001</c:v>
                </c:pt>
                <c:pt idx="6577" formatCode="m/d/yyyy">
                  <c:v>40002</c:v>
                </c:pt>
                <c:pt idx="6578" formatCode="m/d/yyyy">
                  <c:v>40003</c:v>
                </c:pt>
                <c:pt idx="6579" formatCode="m/d/yyyy">
                  <c:v>40004</c:v>
                </c:pt>
                <c:pt idx="6580" formatCode="m/d/yyyy">
                  <c:v>40007</c:v>
                </c:pt>
                <c:pt idx="6581" formatCode="m/d/yyyy">
                  <c:v>40008</c:v>
                </c:pt>
                <c:pt idx="6582" formatCode="m/d/yyyy">
                  <c:v>40009</c:v>
                </c:pt>
                <c:pt idx="6583" formatCode="m/d/yyyy">
                  <c:v>40010</c:v>
                </c:pt>
                <c:pt idx="6584" formatCode="m/d/yyyy">
                  <c:v>40011</c:v>
                </c:pt>
                <c:pt idx="6585" formatCode="m/d/yyyy">
                  <c:v>40014</c:v>
                </c:pt>
                <c:pt idx="6586" formatCode="m/d/yyyy">
                  <c:v>40015</c:v>
                </c:pt>
                <c:pt idx="6587" formatCode="m/d/yyyy">
                  <c:v>40016</c:v>
                </c:pt>
                <c:pt idx="6588" formatCode="m/d/yyyy">
                  <c:v>40017</c:v>
                </c:pt>
                <c:pt idx="6589" formatCode="m/d/yyyy">
                  <c:v>40018</c:v>
                </c:pt>
                <c:pt idx="6590" formatCode="m/d/yyyy">
                  <c:v>40021</c:v>
                </c:pt>
                <c:pt idx="6591" formatCode="m/d/yyyy">
                  <c:v>40022</c:v>
                </c:pt>
                <c:pt idx="6592" formatCode="m/d/yyyy">
                  <c:v>40023</c:v>
                </c:pt>
                <c:pt idx="6593" formatCode="m/d/yyyy">
                  <c:v>40024</c:v>
                </c:pt>
                <c:pt idx="6594" formatCode="m/d/yyyy">
                  <c:v>40025</c:v>
                </c:pt>
                <c:pt idx="6595" formatCode="m/d/yyyy">
                  <c:v>40028</c:v>
                </c:pt>
                <c:pt idx="6596" formatCode="m/d/yyyy">
                  <c:v>40029</c:v>
                </c:pt>
                <c:pt idx="6597" formatCode="m/d/yyyy">
                  <c:v>40030</c:v>
                </c:pt>
                <c:pt idx="6598" formatCode="m/d/yyyy">
                  <c:v>40031</c:v>
                </c:pt>
                <c:pt idx="6599" formatCode="m/d/yyyy">
                  <c:v>40032</c:v>
                </c:pt>
                <c:pt idx="6600" formatCode="m/d/yyyy">
                  <c:v>40035</c:v>
                </c:pt>
                <c:pt idx="6601" formatCode="m/d/yyyy">
                  <c:v>40036</c:v>
                </c:pt>
                <c:pt idx="6602" formatCode="m/d/yyyy">
                  <c:v>40037</c:v>
                </c:pt>
                <c:pt idx="6603" formatCode="m/d/yyyy">
                  <c:v>40038</c:v>
                </c:pt>
                <c:pt idx="6604" formatCode="m/d/yyyy">
                  <c:v>40039</c:v>
                </c:pt>
                <c:pt idx="6605" formatCode="m/d/yyyy">
                  <c:v>40042</c:v>
                </c:pt>
                <c:pt idx="6606" formatCode="m/d/yyyy">
                  <c:v>40043</c:v>
                </c:pt>
                <c:pt idx="6607" formatCode="m/d/yyyy">
                  <c:v>40044</c:v>
                </c:pt>
                <c:pt idx="6608" formatCode="m/d/yyyy">
                  <c:v>40045</c:v>
                </c:pt>
                <c:pt idx="6609" formatCode="m/d/yyyy">
                  <c:v>40046</c:v>
                </c:pt>
                <c:pt idx="6610" formatCode="m/d/yyyy">
                  <c:v>40049</c:v>
                </c:pt>
                <c:pt idx="6611" formatCode="m/d/yyyy">
                  <c:v>40050</c:v>
                </c:pt>
                <c:pt idx="6612" formatCode="m/d/yyyy">
                  <c:v>40051</c:v>
                </c:pt>
                <c:pt idx="6613" formatCode="m/d/yyyy">
                  <c:v>40052</c:v>
                </c:pt>
                <c:pt idx="6614" formatCode="m/d/yyyy">
                  <c:v>40053</c:v>
                </c:pt>
                <c:pt idx="6615" formatCode="m/d/yyyy">
                  <c:v>40056</c:v>
                </c:pt>
                <c:pt idx="6616" formatCode="m/d/yyyy">
                  <c:v>40057</c:v>
                </c:pt>
                <c:pt idx="6617" formatCode="m/d/yyyy">
                  <c:v>40058</c:v>
                </c:pt>
                <c:pt idx="6618" formatCode="m/d/yyyy">
                  <c:v>40059</c:v>
                </c:pt>
                <c:pt idx="6619" formatCode="m/d/yyyy">
                  <c:v>40060</c:v>
                </c:pt>
                <c:pt idx="6620" formatCode="m/d/yyyy">
                  <c:v>40063</c:v>
                </c:pt>
                <c:pt idx="6621" formatCode="m/d/yyyy">
                  <c:v>40064</c:v>
                </c:pt>
                <c:pt idx="6622" formatCode="m/d/yyyy">
                  <c:v>40065</c:v>
                </c:pt>
                <c:pt idx="6623" formatCode="m/d/yyyy">
                  <c:v>40066</c:v>
                </c:pt>
                <c:pt idx="6624" formatCode="m/d/yyyy">
                  <c:v>40067</c:v>
                </c:pt>
                <c:pt idx="6625" formatCode="m/d/yyyy">
                  <c:v>40070</c:v>
                </c:pt>
                <c:pt idx="6626" formatCode="m/d/yyyy">
                  <c:v>40071</c:v>
                </c:pt>
                <c:pt idx="6627" formatCode="m/d/yyyy">
                  <c:v>40072</c:v>
                </c:pt>
                <c:pt idx="6628" formatCode="m/d/yyyy">
                  <c:v>40073</c:v>
                </c:pt>
                <c:pt idx="6629" formatCode="m/d/yyyy">
                  <c:v>40074</c:v>
                </c:pt>
                <c:pt idx="6630" formatCode="m/d/yyyy">
                  <c:v>40077</c:v>
                </c:pt>
                <c:pt idx="6631" formatCode="m/d/yyyy">
                  <c:v>40078</c:v>
                </c:pt>
                <c:pt idx="6632" formatCode="m/d/yyyy">
                  <c:v>40079</c:v>
                </c:pt>
                <c:pt idx="6633" formatCode="m/d/yyyy">
                  <c:v>40080</c:v>
                </c:pt>
                <c:pt idx="6634" formatCode="m/d/yyyy">
                  <c:v>40081</c:v>
                </c:pt>
                <c:pt idx="6635" formatCode="m/d/yyyy">
                  <c:v>40084</c:v>
                </c:pt>
                <c:pt idx="6636" formatCode="m/d/yyyy">
                  <c:v>40085</c:v>
                </c:pt>
                <c:pt idx="6637" formatCode="m/d/yyyy">
                  <c:v>40086</c:v>
                </c:pt>
                <c:pt idx="6638" formatCode="m/d/yyyy">
                  <c:v>40087</c:v>
                </c:pt>
                <c:pt idx="6639" formatCode="m/d/yyyy">
                  <c:v>40088</c:v>
                </c:pt>
                <c:pt idx="6640" formatCode="m/d/yyyy">
                  <c:v>40091</c:v>
                </c:pt>
                <c:pt idx="6641" formatCode="m/d/yyyy">
                  <c:v>40092</c:v>
                </c:pt>
                <c:pt idx="6642" formatCode="m/d/yyyy">
                  <c:v>40093</c:v>
                </c:pt>
                <c:pt idx="6643" formatCode="m/d/yyyy">
                  <c:v>40094</c:v>
                </c:pt>
                <c:pt idx="6644" formatCode="m/d/yyyy">
                  <c:v>40095</c:v>
                </c:pt>
                <c:pt idx="6645" formatCode="m/d/yyyy">
                  <c:v>40098</c:v>
                </c:pt>
                <c:pt idx="6646" formatCode="m/d/yyyy">
                  <c:v>40099</c:v>
                </c:pt>
                <c:pt idx="6647" formatCode="m/d/yyyy">
                  <c:v>40100</c:v>
                </c:pt>
                <c:pt idx="6648" formatCode="m/d/yyyy">
                  <c:v>40101</c:v>
                </c:pt>
                <c:pt idx="6649" formatCode="m/d/yyyy">
                  <c:v>40102</c:v>
                </c:pt>
                <c:pt idx="6650" formatCode="m/d/yyyy">
                  <c:v>40105</c:v>
                </c:pt>
                <c:pt idx="6651" formatCode="m/d/yyyy">
                  <c:v>40106</c:v>
                </c:pt>
                <c:pt idx="6652" formatCode="m/d/yyyy">
                  <c:v>40107</c:v>
                </c:pt>
                <c:pt idx="6653" formatCode="m/d/yyyy">
                  <c:v>40108</c:v>
                </c:pt>
                <c:pt idx="6654" formatCode="m/d/yyyy">
                  <c:v>40109</c:v>
                </c:pt>
                <c:pt idx="6655" formatCode="m/d/yyyy">
                  <c:v>40112</c:v>
                </c:pt>
                <c:pt idx="6656" formatCode="m/d/yyyy">
                  <c:v>40113</c:v>
                </c:pt>
                <c:pt idx="6657" formatCode="m/d/yyyy">
                  <c:v>40114</c:v>
                </c:pt>
                <c:pt idx="6658" formatCode="m/d/yyyy">
                  <c:v>40115</c:v>
                </c:pt>
                <c:pt idx="6659" formatCode="m/d/yyyy">
                  <c:v>40116</c:v>
                </c:pt>
                <c:pt idx="6660" formatCode="m/d/yyyy">
                  <c:v>40119</c:v>
                </c:pt>
                <c:pt idx="6661" formatCode="m/d/yyyy">
                  <c:v>40120</c:v>
                </c:pt>
                <c:pt idx="6662" formatCode="m/d/yyyy">
                  <c:v>40121</c:v>
                </c:pt>
                <c:pt idx="6663" formatCode="m/d/yyyy">
                  <c:v>40122</c:v>
                </c:pt>
                <c:pt idx="6664" formatCode="m/d/yyyy">
                  <c:v>40123</c:v>
                </c:pt>
                <c:pt idx="6665" formatCode="m/d/yyyy">
                  <c:v>40126</c:v>
                </c:pt>
                <c:pt idx="6666" formatCode="m/d/yyyy">
                  <c:v>40127</c:v>
                </c:pt>
                <c:pt idx="6667" formatCode="m/d/yyyy">
                  <c:v>40128</c:v>
                </c:pt>
                <c:pt idx="6668" formatCode="m/d/yyyy">
                  <c:v>40129</c:v>
                </c:pt>
                <c:pt idx="6669" formatCode="m/d/yyyy">
                  <c:v>40130</c:v>
                </c:pt>
                <c:pt idx="6670" formatCode="m/d/yyyy">
                  <c:v>40133</c:v>
                </c:pt>
                <c:pt idx="6671" formatCode="m/d/yyyy">
                  <c:v>40134</c:v>
                </c:pt>
                <c:pt idx="6672" formatCode="m/d/yyyy">
                  <c:v>40135</c:v>
                </c:pt>
                <c:pt idx="6673" formatCode="m/d/yyyy">
                  <c:v>40136</c:v>
                </c:pt>
                <c:pt idx="6674" formatCode="m/d/yyyy">
                  <c:v>40137</c:v>
                </c:pt>
                <c:pt idx="6675" formatCode="m/d/yyyy">
                  <c:v>40140</c:v>
                </c:pt>
                <c:pt idx="6676" formatCode="m/d/yyyy">
                  <c:v>40141</c:v>
                </c:pt>
                <c:pt idx="6677" formatCode="m/d/yyyy">
                  <c:v>40142</c:v>
                </c:pt>
                <c:pt idx="6678" formatCode="m/d/yyyy">
                  <c:v>40143</c:v>
                </c:pt>
                <c:pt idx="6679" formatCode="m/d/yyyy">
                  <c:v>40144</c:v>
                </c:pt>
                <c:pt idx="6680" formatCode="m/d/yyyy">
                  <c:v>40147</c:v>
                </c:pt>
                <c:pt idx="6681" formatCode="m/d/yyyy">
                  <c:v>40148</c:v>
                </c:pt>
                <c:pt idx="6682" formatCode="m/d/yyyy">
                  <c:v>40149</c:v>
                </c:pt>
                <c:pt idx="6683" formatCode="m/d/yyyy">
                  <c:v>40150</c:v>
                </c:pt>
                <c:pt idx="6684" formatCode="m/d/yyyy">
                  <c:v>40151</c:v>
                </c:pt>
                <c:pt idx="6685" formatCode="m/d/yyyy">
                  <c:v>40154</c:v>
                </c:pt>
                <c:pt idx="6686" formatCode="m/d/yyyy">
                  <c:v>40155</c:v>
                </c:pt>
                <c:pt idx="6687" formatCode="m/d/yyyy">
                  <c:v>40156</c:v>
                </c:pt>
                <c:pt idx="6688" formatCode="m/d/yyyy">
                  <c:v>40157</c:v>
                </c:pt>
                <c:pt idx="6689" formatCode="m/d/yyyy">
                  <c:v>40158</c:v>
                </c:pt>
                <c:pt idx="6690" formatCode="m/d/yyyy">
                  <c:v>40161</c:v>
                </c:pt>
                <c:pt idx="6691" formatCode="m/d/yyyy">
                  <c:v>40162</c:v>
                </c:pt>
                <c:pt idx="6692" formatCode="m/d/yyyy">
                  <c:v>40163</c:v>
                </c:pt>
                <c:pt idx="6693" formatCode="m/d/yyyy">
                  <c:v>40164</c:v>
                </c:pt>
                <c:pt idx="6694" formatCode="m/d/yyyy">
                  <c:v>40165</c:v>
                </c:pt>
                <c:pt idx="6695" formatCode="m/d/yyyy">
                  <c:v>40168</c:v>
                </c:pt>
                <c:pt idx="6696" formatCode="m/d/yyyy">
                  <c:v>40169</c:v>
                </c:pt>
                <c:pt idx="6697" formatCode="m/d/yyyy">
                  <c:v>40170</c:v>
                </c:pt>
                <c:pt idx="6698" formatCode="m/d/yyyy">
                  <c:v>40171</c:v>
                </c:pt>
                <c:pt idx="6699" formatCode="m/d/yyyy">
                  <c:v>40172</c:v>
                </c:pt>
                <c:pt idx="6700" formatCode="m/d/yyyy">
                  <c:v>40175</c:v>
                </c:pt>
                <c:pt idx="6701" formatCode="m/d/yyyy">
                  <c:v>40176</c:v>
                </c:pt>
                <c:pt idx="6702" formatCode="m/d/yyyy">
                  <c:v>40177</c:v>
                </c:pt>
                <c:pt idx="6703" formatCode="m/d/yyyy">
                  <c:v>40178</c:v>
                </c:pt>
                <c:pt idx="6704" formatCode="m/d/yyyy">
                  <c:v>40179</c:v>
                </c:pt>
                <c:pt idx="6705" formatCode="m/d/yyyy">
                  <c:v>40182</c:v>
                </c:pt>
                <c:pt idx="6706" formatCode="m/d/yyyy">
                  <c:v>40183</c:v>
                </c:pt>
                <c:pt idx="6707" formatCode="m/d/yyyy">
                  <c:v>40184</c:v>
                </c:pt>
                <c:pt idx="6708" formatCode="m/d/yyyy">
                  <c:v>40185</c:v>
                </c:pt>
                <c:pt idx="6709" formatCode="m/d/yyyy">
                  <c:v>40186</c:v>
                </c:pt>
                <c:pt idx="6710" formatCode="m/d/yyyy">
                  <c:v>40189</c:v>
                </c:pt>
                <c:pt idx="6711" formatCode="m/d/yyyy">
                  <c:v>40190</c:v>
                </c:pt>
                <c:pt idx="6712" formatCode="m/d/yyyy">
                  <c:v>40191</c:v>
                </c:pt>
                <c:pt idx="6713" formatCode="m/d/yyyy">
                  <c:v>40192</c:v>
                </c:pt>
                <c:pt idx="6714" formatCode="m/d/yyyy">
                  <c:v>40193</c:v>
                </c:pt>
                <c:pt idx="6715" formatCode="m/d/yyyy">
                  <c:v>40196</c:v>
                </c:pt>
                <c:pt idx="6716" formatCode="m/d/yyyy">
                  <c:v>40197</c:v>
                </c:pt>
                <c:pt idx="6717" formatCode="m/d/yyyy">
                  <c:v>40198</c:v>
                </c:pt>
                <c:pt idx="6718" formatCode="m/d/yyyy">
                  <c:v>40199</c:v>
                </c:pt>
                <c:pt idx="6719" formatCode="m/d/yyyy">
                  <c:v>40200</c:v>
                </c:pt>
                <c:pt idx="6720" formatCode="m/d/yyyy">
                  <c:v>40203</c:v>
                </c:pt>
                <c:pt idx="6721" formatCode="m/d/yyyy">
                  <c:v>40204</c:v>
                </c:pt>
                <c:pt idx="6722" formatCode="m/d/yyyy">
                  <c:v>40205</c:v>
                </c:pt>
                <c:pt idx="6723" formatCode="m/d/yyyy">
                  <c:v>40206</c:v>
                </c:pt>
                <c:pt idx="6724" formatCode="m/d/yyyy">
                  <c:v>40207</c:v>
                </c:pt>
                <c:pt idx="6725" formatCode="m/d/yyyy">
                  <c:v>40210</c:v>
                </c:pt>
                <c:pt idx="6726" formatCode="m/d/yyyy">
                  <c:v>40211</c:v>
                </c:pt>
                <c:pt idx="6727" formatCode="m/d/yyyy">
                  <c:v>40212</c:v>
                </c:pt>
                <c:pt idx="6728" formatCode="m/d/yyyy">
                  <c:v>40213</c:v>
                </c:pt>
                <c:pt idx="6729" formatCode="m/d/yyyy">
                  <c:v>40214</c:v>
                </c:pt>
                <c:pt idx="6730" formatCode="m/d/yyyy">
                  <c:v>40217</c:v>
                </c:pt>
                <c:pt idx="6731" formatCode="m/d/yyyy">
                  <c:v>40218</c:v>
                </c:pt>
                <c:pt idx="6732" formatCode="m/d/yyyy">
                  <c:v>40219</c:v>
                </c:pt>
                <c:pt idx="6733" formatCode="m/d/yyyy">
                  <c:v>40220</c:v>
                </c:pt>
                <c:pt idx="6734" formatCode="m/d/yyyy">
                  <c:v>40221</c:v>
                </c:pt>
                <c:pt idx="6735" formatCode="m/d/yyyy">
                  <c:v>40224</c:v>
                </c:pt>
                <c:pt idx="6736" formatCode="m/d/yyyy">
                  <c:v>40225</c:v>
                </c:pt>
                <c:pt idx="6737" formatCode="m/d/yyyy">
                  <c:v>40226</c:v>
                </c:pt>
                <c:pt idx="6738" formatCode="m/d/yyyy">
                  <c:v>40227</c:v>
                </c:pt>
                <c:pt idx="6739" formatCode="m/d/yyyy">
                  <c:v>40228</c:v>
                </c:pt>
                <c:pt idx="6740" formatCode="m/d/yyyy">
                  <c:v>40231</c:v>
                </c:pt>
                <c:pt idx="6741" formatCode="m/d/yyyy">
                  <c:v>40232</c:v>
                </c:pt>
                <c:pt idx="6742" formatCode="m/d/yyyy">
                  <c:v>40233</c:v>
                </c:pt>
                <c:pt idx="6743" formatCode="m/d/yyyy">
                  <c:v>40234</c:v>
                </c:pt>
                <c:pt idx="6744" formatCode="m/d/yyyy">
                  <c:v>40235</c:v>
                </c:pt>
                <c:pt idx="6745" formatCode="m/d/yyyy">
                  <c:v>40238</c:v>
                </c:pt>
                <c:pt idx="6746" formatCode="m/d/yyyy">
                  <c:v>40239</c:v>
                </c:pt>
                <c:pt idx="6747" formatCode="m/d/yyyy">
                  <c:v>40240</c:v>
                </c:pt>
                <c:pt idx="6748" formatCode="m/d/yyyy">
                  <c:v>40241</c:v>
                </c:pt>
                <c:pt idx="6749" formatCode="m/d/yyyy">
                  <c:v>40242</c:v>
                </c:pt>
                <c:pt idx="6750" formatCode="m/d/yyyy">
                  <c:v>40245</c:v>
                </c:pt>
                <c:pt idx="6751" formatCode="m/d/yyyy">
                  <c:v>40246</c:v>
                </c:pt>
                <c:pt idx="6752" formatCode="m/d/yyyy">
                  <c:v>40247</c:v>
                </c:pt>
                <c:pt idx="6753" formatCode="m/d/yyyy">
                  <c:v>40248</c:v>
                </c:pt>
                <c:pt idx="6754" formatCode="m/d/yyyy">
                  <c:v>40249</c:v>
                </c:pt>
                <c:pt idx="6755" formatCode="m/d/yyyy">
                  <c:v>40252</c:v>
                </c:pt>
                <c:pt idx="6756" formatCode="m/d/yyyy">
                  <c:v>40253</c:v>
                </c:pt>
                <c:pt idx="6757" formatCode="m/d/yyyy">
                  <c:v>40254</c:v>
                </c:pt>
                <c:pt idx="6758" formatCode="m/d/yyyy">
                  <c:v>40255</c:v>
                </c:pt>
                <c:pt idx="6759" formatCode="m/d/yyyy">
                  <c:v>40256</c:v>
                </c:pt>
                <c:pt idx="6760" formatCode="m/d/yyyy">
                  <c:v>40259</c:v>
                </c:pt>
                <c:pt idx="6761" formatCode="m/d/yyyy">
                  <c:v>40260</c:v>
                </c:pt>
                <c:pt idx="6762" formatCode="m/d/yyyy">
                  <c:v>40261</c:v>
                </c:pt>
                <c:pt idx="6763" formatCode="m/d/yyyy">
                  <c:v>40262</c:v>
                </c:pt>
                <c:pt idx="6764" formatCode="m/d/yyyy">
                  <c:v>40263</c:v>
                </c:pt>
                <c:pt idx="6765" formatCode="m/d/yyyy">
                  <c:v>40266</c:v>
                </c:pt>
                <c:pt idx="6766" formatCode="m/d/yyyy">
                  <c:v>40267</c:v>
                </c:pt>
                <c:pt idx="6767" formatCode="m/d/yyyy">
                  <c:v>40268</c:v>
                </c:pt>
                <c:pt idx="6768" formatCode="m/d/yyyy">
                  <c:v>40269</c:v>
                </c:pt>
                <c:pt idx="6769" formatCode="m/d/yyyy">
                  <c:v>40270</c:v>
                </c:pt>
                <c:pt idx="6770" formatCode="m/d/yyyy">
                  <c:v>40273</c:v>
                </c:pt>
                <c:pt idx="6771" formatCode="m/d/yyyy">
                  <c:v>40274</c:v>
                </c:pt>
                <c:pt idx="6772" formatCode="m/d/yyyy">
                  <c:v>40275</c:v>
                </c:pt>
                <c:pt idx="6773" formatCode="m/d/yyyy">
                  <c:v>40276</c:v>
                </c:pt>
                <c:pt idx="6774" formatCode="m/d/yyyy">
                  <c:v>40277</c:v>
                </c:pt>
                <c:pt idx="6775" formatCode="m/d/yyyy">
                  <c:v>40280</c:v>
                </c:pt>
                <c:pt idx="6776" formatCode="m/d/yyyy">
                  <c:v>40281</c:v>
                </c:pt>
                <c:pt idx="6777" formatCode="m/d/yyyy">
                  <c:v>40282</c:v>
                </c:pt>
                <c:pt idx="6778" formatCode="m/d/yyyy">
                  <c:v>40283</c:v>
                </c:pt>
                <c:pt idx="6779" formatCode="m/d/yyyy">
                  <c:v>40284</c:v>
                </c:pt>
                <c:pt idx="6780" formatCode="m/d/yyyy">
                  <c:v>40287</c:v>
                </c:pt>
                <c:pt idx="6781" formatCode="m/d/yyyy">
                  <c:v>40288</c:v>
                </c:pt>
                <c:pt idx="6782" formatCode="m/d/yyyy">
                  <c:v>40289</c:v>
                </c:pt>
                <c:pt idx="6783" formatCode="m/d/yyyy">
                  <c:v>40290</c:v>
                </c:pt>
                <c:pt idx="6784" formatCode="m/d/yyyy">
                  <c:v>40291</c:v>
                </c:pt>
                <c:pt idx="6785" formatCode="m/d/yyyy">
                  <c:v>40294</c:v>
                </c:pt>
                <c:pt idx="6786" formatCode="m/d/yyyy">
                  <c:v>40295</c:v>
                </c:pt>
                <c:pt idx="6787" formatCode="m/d/yyyy">
                  <c:v>40296</c:v>
                </c:pt>
                <c:pt idx="6788" formatCode="m/d/yyyy">
                  <c:v>40297</c:v>
                </c:pt>
                <c:pt idx="6789" formatCode="m/d/yyyy">
                  <c:v>40298</c:v>
                </c:pt>
                <c:pt idx="6790" formatCode="m/d/yyyy">
                  <c:v>40301</c:v>
                </c:pt>
                <c:pt idx="6791" formatCode="m/d/yyyy">
                  <c:v>40302</c:v>
                </c:pt>
                <c:pt idx="6792" formatCode="m/d/yyyy">
                  <c:v>40303</c:v>
                </c:pt>
                <c:pt idx="6793" formatCode="m/d/yyyy">
                  <c:v>40304</c:v>
                </c:pt>
                <c:pt idx="6794" formatCode="m/d/yyyy">
                  <c:v>40305</c:v>
                </c:pt>
                <c:pt idx="6795" formatCode="m/d/yyyy">
                  <c:v>40308</c:v>
                </c:pt>
                <c:pt idx="6796" formatCode="m/d/yyyy">
                  <c:v>40309</c:v>
                </c:pt>
                <c:pt idx="6797" formatCode="m/d/yyyy">
                  <c:v>40310</c:v>
                </c:pt>
                <c:pt idx="6798" formatCode="m/d/yyyy">
                  <c:v>40311</c:v>
                </c:pt>
                <c:pt idx="6799" formatCode="m/d/yyyy">
                  <c:v>40312</c:v>
                </c:pt>
                <c:pt idx="6800" formatCode="m/d/yyyy">
                  <c:v>40315</c:v>
                </c:pt>
                <c:pt idx="6801" formatCode="m/d/yyyy">
                  <c:v>40316</c:v>
                </c:pt>
                <c:pt idx="6802" formatCode="m/d/yyyy">
                  <c:v>40317</c:v>
                </c:pt>
                <c:pt idx="6803" formatCode="m/d/yyyy">
                  <c:v>40318</c:v>
                </c:pt>
                <c:pt idx="6804" formatCode="m/d/yyyy">
                  <c:v>40319</c:v>
                </c:pt>
                <c:pt idx="6805" formatCode="m/d/yyyy">
                  <c:v>40322</c:v>
                </c:pt>
                <c:pt idx="6806" formatCode="m/d/yyyy">
                  <c:v>40323</c:v>
                </c:pt>
                <c:pt idx="6807" formatCode="m/d/yyyy">
                  <c:v>40324</c:v>
                </c:pt>
                <c:pt idx="6808" formatCode="m/d/yyyy">
                  <c:v>40325</c:v>
                </c:pt>
                <c:pt idx="6809" formatCode="m/d/yyyy">
                  <c:v>40326</c:v>
                </c:pt>
                <c:pt idx="6810" formatCode="m/d/yyyy">
                  <c:v>40329</c:v>
                </c:pt>
                <c:pt idx="6811" formatCode="m/d/yyyy">
                  <c:v>40330</c:v>
                </c:pt>
                <c:pt idx="6812" formatCode="m/d/yyyy">
                  <c:v>40331</c:v>
                </c:pt>
                <c:pt idx="6813" formatCode="m/d/yyyy">
                  <c:v>40332</c:v>
                </c:pt>
                <c:pt idx="6814" formatCode="m/d/yyyy">
                  <c:v>40333</c:v>
                </c:pt>
                <c:pt idx="6815" formatCode="m/d/yyyy">
                  <c:v>40336</c:v>
                </c:pt>
                <c:pt idx="6816" formatCode="m/d/yyyy">
                  <c:v>40337</c:v>
                </c:pt>
                <c:pt idx="6817" formatCode="m/d/yyyy">
                  <c:v>40338</c:v>
                </c:pt>
                <c:pt idx="6818" formatCode="m/d/yyyy">
                  <c:v>40339</c:v>
                </c:pt>
                <c:pt idx="6819" formatCode="m/d/yyyy">
                  <c:v>40340</c:v>
                </c:pt>
                <c:pt idx="6820" formatCode="m/d/yyyy">
                  <c:v>40343</c:v>
                </c:pt>
                <c:pt idx="6821" formatCode="m/d/yyyy">
                  <c:v>40344</c:v>
                </c:pt>
                <c:pt idx="6822" formatCode="m/d/yyyy">
                  <c:v>40345</c:v>
                </c:pt>
                <c:pt idx="6823" formatCode="m/d/yyyy">
                  <c:v>40346</c:v>
                </c:pt>
                <c:pt idx="6824" formatCode="m/d/yyyy">
                  <c:v>40347</c:v>
                </c:pt>
                <c:pt idx="6825" formatCode="m/d/yyyy">
                  <c:v>40350</c:v>
                </c:pt>
                <c:pt idx="6826" formatCode="m/d/yyyy">
                  <c:v>40351</c:v>
                </c:pt>
                <c:pt idx="6827" formatCode="m/d/yyyy">
                  <c:v>40352</c:v>
                </c:pt>
                <c:pt idx="6828" formatCode="m/d/yyyy">
                  <c:v>40353</c:v>
                </c:pt>
                <c:pt idx="6829" formatCode="m/d/yyyy">
                  <c:v>40354</c:v>
                </c:pt>
                <c:pt idx="6830" formatCode="m/d/yyyy">
                  <c:v>40357</c:v>
                </c:pt>
                <c:pt idx="6831" formatCode="m/d/yyyy">
                  <c:v>40358</c:v>
                </c:pt>
                <c:pt idx="6832" formatCode="m/d/yyyy">
                  <c:v>40359</c:v>
                </c:pt>
                <c:pt idx="6833" formatCode="m/d/yyyy">
                  <c:v>40360</c:v>
                </c:pt>
                <c:pt idx="6834" formatCode="m/d/yyyy">
                  <c:v>40361</c:v>
                </c:pt>
                <c:pt idx="6835" formatCode="m/d/yyyy">
                  <c:v>40364</c:v>
                </c:pt>
                <c:pt idx="6836" formatCode="m/d/yyyy">
                  <c:v>40365</c:v>
                </c:pt>
                <c:pt idx="6837" formatCode="m/d/yyyy">
                  <c:v>40366</c:v>
                </c:pt>
                <c:pt idx="6838" formatCode="m/d/yyyy">
                  <c:v>40367</c:v>
                </c:pt>
                <c:pt idx="6839" formatCode="m/d/yyyy">
                  <c:v>40368</c:v>
                </c:pt>
                <c:pt idx="6840" formatCode="m/d/yyyy">
                  <c:v>40371</c:v>
                </c:pt>
                <c:pt idx="6841" formatCode="m/d/yyyy">
                  <c:v>40372</c:v>
                </c:pt>
                <c:pt idx="6842" formatCode="m/d/yyyy">
                  <c:v>40373</c:v>
                </c:pt>
                <c:pt idx="6843" formatCode="m/d/yyyy">
                  <c:v>40374</c:v>
                </c:pt>
                <c:pt idx="6844" formatCode="m/d/yyyy">
                  <c:v>40375</c:v>
                </c:pt>
                <c:pt idx="6845" formatCode="m/d/yyyy">
                  <c:v>40378</c:v>
                </c:pt>
                <c:pt idx="6846" formatCode="m/d/yyyy">
                  <c:v>40379</c:v>
                </c:pt>
                <c:pt idx="6847" formatCode="m/d/yyyy">
                  <c:v>40380</c:v>
                </c:pt>
                <c:pt idx="6848" formatCode="m/d/yyyy">
                  <c:v>40381</c:v>
                </c:pt>
                <c:pt idx="6849" formatCode="m/d/yyyy">
                  <c:v>40382</c:v>
                </c:pt>
                <c:pt idx="6850" formatCode="m/d/yyyy">
                  <c:v>40385</c:v>
                </c:pt>
                <c:pt idx="6851" formatCode="m/d/yyyy">
                  <c:v>40386</c:v>
                </c:pt>
                <c:pt idx="6852" formatCode="m/d/yyyy">
                  <c:v>40387</c:v>
                </c:pt>
                <c:pt idx="6853" formatCode="m/d/yyyy">
                  <c:v>40388</c:v>
                </c:pt>
                <c:pt idx="6854" formatCode="m/d/yyyy">
                  <c:v>40389</c:v>
                </c:pt>
                <c:pt idx="6855" formatCode="m/d/yyyy">
                  <c:v>40392</c:v>
                </c:pt>
                <c:pt idx="6856" formatCode="m/d/yyyy">
                  <c:v>40393</c:v>
                </c:pt>
                <c:pt idx="6857" formatCode="m/d/yyyy">
                  <c:v>40394</c:v>
                </c:pt>
                <c:pt idx="6858" formatCode="m/d/yyyy">
                  <c:v>40395</c:v>
                </c:pt>
                <c:pt idx="6859" formatCode="m/d/yyyy">
                  <c:v>40396</c:v>
                </c:pt>
                <c:pt idx="6860" formatCode="m/d/yyyy">
                  <c:v>40399</c:v>
                </c:pt>
                <c:pt idx="6861" formatCode="m/d/yyyy">
                  <c:v>40400</c:v>
                </c:pt>
                <c:pt idx="6862" formatCode="m/d/yyyy">
                  <c:v>40401</c:v>
                </c:pt>
                <c:pt idx="6863" formatCode="m/d/yyyy">
                  <c:v>40402</c:v>
                </c:pt>
                <c:pt idx="6864" formatCode="m/d/yyyy">
                  <c:v>40403</c:v>
                </c:pt>
                <c:pt idx="6865" formatCode="m/d/yyyy">
                  <c:v>40406</c:v>
                </c:pt>
                <c:pt idx="6866" formatCode="m/d/yyyy">
                  <c:v>40407</c:v>
                </c:pt>
                <c:pt idx="6867" formatCode="m/d/yyyy">
                  <c:v>40408</c:v>
                </c:pt>
                <c:pt idx="6868" formatCode="m/d/yyyy">
                  <c:v>40409</c:v>
                </c:pt>
                <c:pt idx="6869" formatCode="m/d/yyyy">
                  <c:v>40410</c:v>
                </c:pt>
                <c:pt idx="6870" formatCode="m/d/yyyy">
                  <c:v>40413</c:v>
                </c:pt>
                <c:pt idx="6871" formatCode="m/d/yyyy">
                  <c:v>40414</c:v>
                </c:pt>
                <c:pt idx="6872" formatCode="m/d/yyyy">
                  <c:v>40415</c:v>
                </c:pt>
                <c:pt idx="6873" formatCode="m/d/yyyy">
                  <c:v>40416</c:v>
                </c:pt>
                <c:pt idx="6874" formatCode="m/d/yyyy">
                  <c:v>40417</c:v>
                </c:pt>
                <c:pt idx="6875" formatCode="m/d/yyyy">
                  <c:v>40420</c:v>
                </c:pt>
                <c:pt idx="6876" formatCode="m/d/yyyy">
                  <c:v>40421</c:v>
                </c:pt>
                <c:pt idx="6877" formatCode="m/d/yyyy">
                  <c:v>40422</c:v>
                </c:pt>
                <c:pt idx="6878" formatCode="m/d/yyyy">
                  <c:v>40423</c:v>
                </c:pt>
                <c:pt idx="6879" formatCode="m/d/yyyy">
                  <c:v>40424</c:v>
                </c:pt>
                <c:pt idx="6880" formatCode="m/d/yyyy">
                  <c:v>40427</c:v>
                </c:pt>
                <c:pt idx="6881" formatCode="m/d/yyyy">
                  <c:v>40428</c:v>
                </c:pt>
                <c:pt idx="6882" formatCode="m/d/yyyy">
                  <c:v>40429</c:v>
                </c:pt>
                <c:pt idx="6883" formatCode="m/d/yyyy">
                  <c:v>40430</c:v>
                </c:pt>
                <c:pt idx="6884" formatCode="m/d/yyyy">
                  <c:v>40431</c:v>
                </c:pt>
                <c:pt idx="6885" formatCode="m/d/yyyy">
                  <c:v>40434</c:v>
                </c:pt>
                <c:pt idx="6886" formatCode="m/d/yyyy">
                  <c:v>40435</c:v>
                </c:pt>
                <c:pt idx="6887" formatCode="m/d/yyyy">
                  <c:v>40436</c:v>
                </c:pt>
                <c:pt idx="6888" formatCode="m/d/yyyy">
                  <c:v>40437</c:v>
                </c:pt>
                <c:pt idx="6889" formatCode="m/d/yyyy">
                  <c:v>40438</c:v>
                </c:pt>
                <c:pt idx="6890" formatCode="m/d/yyyy">
                  <c:v>40441</c:v>
                </c:pt>
                <c:pt idx="6891" formatCode="m/d/yyyy">
                  <c:v>40442</c:v>
                </c:pt>
                <c:pt idx="6892" formatCode="m/d/yyyy">
                  <c:v>40443</c:v>
                </c:pt>
                <c:pt idx="6893" formatCode="m/d/yyyy">
                  <c:v>40444</c:v>
                </c:pt>
                <c:pt idx="6894" formatCode="m/d/yyyy">
                  <c:v>40445</c:v>
                </c:pt>
                <c:pt idx="6895" formatCode="m/d/yyyy">
                  <c:v>40448</c:v>
                </c:pt>
                <c:pt idx="6896" formatCode="m/d/yyyy">
                  <c:v>40449</c:v>
                </c:pt>
                <c:pt idx="6897" formatCode="m/d/yyyy">
                  <c:v>40450</c:v>
                </c:pt>
                <c:pt idx="6898" formatCode="m/d/yyyy">
                  <c:v>40451</c:v>
                </c:pt>
                <c:pt idx="6899" formatCode="m/d/yyyy">
                  <c:v>40452</c:v>
                </c:pt>
                <c:pt idx="6900" formatCode="m/d/yyyy">
                  <c:v>40455</c:v>
                </c:pt>
                <c:pt idx="6901" formatCode="m/d/yyyy">
                  <c:v>40456</c:v>
                </c:pt>
                <c:pt idx="6902" formatCode="m/d/yyyy">
                  <c:v>40457</c:v>
                </c:pt>
                <c:pt idx="6903" formatCode="m/d/yyyy">
                  <c:v>40458</c:v>
                </c:pt>
                <c:pt idx="6904" formatCode="m/d/yyyy">
                  <c:v>40459</c:v>
                </c:pt>
                <c:pt idx="6905" formatCode="m/d/yyyy">
                  <c:v>40462</c:v>
                </c:pt>
                <c:pt idx="6906" formatCode="m/d/yyyy">
                  <c:v>40463</c:v>
                </c:pt>
                <c:pt idx="6907" formatCode="m/d/yyyy">
                  <c:v>40464</c:v>
                </c:pt>
                <c:pt idx="6908" formatCode="m/d/yyyy">
                  <c:v>40465</c:v>
                </c:pt>
                <c:pt idx="6909" formatCode="m/d/yyyy">
                  <c:v>40466</c:v>
                </c:pt>
                <c:pt idx="6910" formatCode="m/d/yyyy">
                  <c:v>40469</c:v>
                </c:pt>
                <c:pt idx="6911" formatCode="m/d/yyyy">
                  <c:v>40470</c:v>
                </c:pt>
                <c:pt idx="6912" formatCode="m/d/yyyy">
                  <c:v>40471</c:v>
                </c:pt>
                <c:pt idx="6913" formatCode="m/d/yyyy">
                  <c:v>40472</c:v>
                </c:pt>
                <c:pt idx="6914" formatCode="m/d/yyyy">
                  <c:v>40473</c:v>
                </c:pt>
                <c:pt idx="6915" formatCode="m/d/yyyy">
                  <c:v>40476</c:v>
                </c:pt>
                <c:pt idx="6916" formatCode="m/d/yyyy">
                  <c:v>40477</c:v>
                </c:pt>
                <c:pt idx="6917" formatCode="m/d/yyyy">
                  <c:v>40478</c:v>
                </c:pt>
                <c:pt idx="6918" formatCode="m/d/yyyy">
                  <c:v>40479</c:v>
                </c:pt>
                <c:pt idx="6919" formatCode="m/d/yyyy">
                  <c:v>40480</c:v>
                </c:pt>
                <c:pt idx="6920" formatCode="m/d/yyyy">
                  <c:v>40483</c:v>
                </c:pt>
                <c:pt idx="6921" formatCode="m/d/yyyy">
                  <c:v>40484</c:v>
                </c:pt>
                <c:pt idx="6922" formatCode="m/d/yyyy">
                  <c:v>40485</c:v>
                </c:pt>
                <c:pt idx="6923" formatCode="m/d/yyyy">
                  <c:v>40486</c:v>
                </c:pt>
                <c:pt idx="6924" formatCode="m/d/yyyy">
                  <c:v>40487</c:v>
                </c:pt>
                <c:pt idx="6925" formatCode="m/d/yyyy">
                  <c:v>40490</c:v>
                </c:pt>
                <c:pt idx="6926" formatCode="m/d/yyyy">
                  <c:v>40491</c:v>
                </c:pt>
                <c:pt idx="6927" formatCode="m/d/yyyy">
                  <c:v>40492</c:v>
                </c:pt>
                <c:pt idx="6928" formatCode="m/d/yyyy">
                  <c:v>40493</c:v>
                </c:pt>
                <c:pt idx="6929" formatCode="m/d/yyyy">
                  <c:v>40494</c:v>
                </c:pt>
                <c:pt idx="6930" formatCode="m/d/yyyy">
                  <c:v>40497</c:v>
                </c:pt>
                <c:pt idx="6931" formatCode="m/d/yyyy">
                  <c:v>40498</c:v>
                </c:pt>
                <c:pt idx="6932" formatCode="m/d/yyyy">
                  <c:v>40499</c:v>
                </c:pt>
                <c:pt idx="6933" formatCode="m/d/yyyy">
                  <c:v>40500</c:v>
                </c:pt>
                <c:pt idx="6934" formatCode="m/d/yyyy">
                  <c:v>40501</c:v>
                </c:pt>
                <c:pt idx="6935" formatCode="m/d/yyyy">
                  <c:v>40504</c:v>
                </c:pt>
                <c:pt idx="6936" formatCode="m/d/yyyy">
                  <c:v>40505</c:v>
                </c:pt>
                <c:pt idx="6937" formatCode="m/d/yyyy">
                  <c:v>40506</c:v>
                </c:pt>
                <c:pt idx="6938" formatCode="m/d/yyyy">
                  <c:v>40507</c:v>
                </c:pt>
                <c:pt idx="6939" formatCode="m/d/yyyy">
                  <c:v>40508</c:v>
                </c:pt>
                <c:pt idx="6940" formatCode="m/d/yyyy">
                  <c:v>40511</c:v>
                </c:pt>
                <c:pt idx="6941" formatCode="m/d/yyyy">
                  <c:v>40512</c:v>
                </c:pt>
                <c:pt idx="6942" formatCode="m/d/yyyy">
                  <c:v>40513</c:v>
                </c:pt>
                <c:pt idx="6943" formatCode="m/d/yyyy">
                  <c:v>40514</c:v>
                </c:pt>
                <c:pt idx="6944" formatCode="m/d/yyyy">
                  <c:v>40515</c:v>
                </c:pt>
                <c:pt idx="6945" formatCode="m/d/yyyy">
                  <c:v>40518</c:v>
                </c:pt>
                <c:pt idx="6946" formatCode="m/d/yyyy">
                  <c:v>40519</c:v>
                </c:pt>
                <c:pt idx="6947" formatCode="m/d/yyyy">
                  <c:v>40520</c:v>
                </c:pt>
                <c:pt idx="6948" formatCode="m/d/yyyy">
                  <c:v>40521</c:v>
                </c:pt>
                <c:pt idx="6949" formatCode="m/d/yyyy">
                  <c:v>40522</c:v>
                </c:pt>
                <c:pt idx="6950" formatCode="m/d/yyyy">
                  <c:v>40525</c:v>
                </c:pt>
                <c:pt idx="6951" formatCode="m/d/yyyy">
                  <c:v>40526</c:v>
                </c:pt>
                <c:pt idx="6952" formatCode="m/d/yyyy">
                  <c:v>40527</c:v>
                </c:pt>
                <c:pt idx="6953" formatCode="m/d/yyyy">
                  <c:v>40528</c:v>
                </c:pt>
                <c:pt idx="6954" formatCode="m/d/yyyy">
                  <c:v>40529</c:v>
                </c:pt>
                <c:pt idx="6955" formatCode="m/d/yyyy">
                  <c:v>40532</c:v>
                </c:pt>
                <c:pt idx="6956" formatCode="m/d/yyyy">
                  <c:v>40533</c:v>
                </c:pt>
                <c:pt idx="6957" formatCode="m/d/yyyy">
                  <c:v>40534</c:v>
                </c:pt>
                <c:pt idx="6958" formatCode="m/d/yyyy">
                  <c:v>40535</c:v>
                </c:pt>
                <c:pt idx="6959" formatCode="m/d/yyyy">
                  <c:v>40536</c:v>
                </c:pt>
                <c:pt idx="6960" formatCode="m/d/yyyy">
                  <c:v>40539</c:v>
                </c:pt>
                <c:pt idx="6961" formatCode="m/d/yyyy">
                  <c:v>40540</c:v>
                </c:pt>
                <c:pt idx="6962" formatCode="m/d/yyyy">
                  <c:v>40541</c:v>
                </c:pt>
                <c:pt idx="6963" formatCode="m/d/yyyy">
                  <c:v>40542</c:v>
                </c:pt>
                <c:pt idx="6964" formatCode="m/d/yyyy">
                  <c:v>40543</c:v>
                </c:pt>
                <c:pt idx="6965" formatCode="m/d/yyyy">
                  <c:v>40546</c:v>
                </c:pt>
                <c:pt idx="6966" formatCode="m/d/yyyy">
                  <c:v>40547</c:v>
                </c:pt>
                <c:pt idx="6967" formatCode="m/d/yyyy">
                  <c:v>40548</c:v>
                </c:pt>
                <c:pt idx="6968" formatCode="m/d/yyyy">
                  <c:v>40549</c:v>
                </c:pt>
                <c:pt idx="6969" formatCode="m/d/yyyy">
                  <c:v>40550</c:v>
                </c:pt>
                <c:pt idx="6970" formatCode="m/d/yyyy">
                  <c:v>40553</c:v>
                </c:pt>
                <c:pt idx="6971" formatCode="m/d/yyyy">
                  <c:v>40554</c:v>
                </c:pt>
                <c:pt idx="6972" formatCode="m/d/yyyy">
                  <c:v>40555</c:v>
                </c:pt>
                <c:pt idx="6973" formatCode="m/d/yyyy">
                  <c:v>40556</c:v>
                </c:pt>
                <c:pt idx="6974" formatCode="m/d/yyyy">
                  <c:v>40557</c:v>
                </c:pt>
                <c:pt idx="6975" formatCode="m/d/yyyy">
                  <c:v>40560</c:v>
                </c:pt>
                <c:pt idx="6976" formatCode="m/d/yyyy">
                  <c:v>40561</c:v>
                </c:pt>
                <c:pt idx="6977" formatCode="m/d/yyyy">
                  <c:v>40562</c:v>
                </c:pt>
                <c:pt idx="6978" formatCode="m/d/yyyy">
                  <c:v>40563</c:v>
                </c:pt>
                <c:pt idx="6979" formatCode="m/d/yyyy">
                  <c:v>40564</c:v>
                </c:pt>
                <c:pt idx="6980" formatCode="m/d/yyyy">
                  <c:v>40567</c:v>
                </c:pt>
                <c:pt idx="6981" formatCode="m/d/yyyy">
                  <c:v>40568</c:v>
                </c:pt>
                <c:pt idx="6982" formatCode="m/d/yyyy">
                  <c:v>40569</c:v>
                </c:pt>
                <c:pt idx="6983" formatCode="m/d/yyyy">
                  <c:v>40570</c:v>
                </c:pt>
                <c:pt idx="6984" formatCode="m/d/yyyy">
                  <c:v>40571</c:v>
                </c:pt>
                <c:pt idx="6985" formatCode="m/d/yyyy">
                  <c:v>40574</c:v>
                </c:pt>
                <c:pt idx="6986" formatCode="m/d/yyyy">
                  <c:v>40575</c:v>
                </c:pt>
                <c:pt idx="6987" formatCode="m/d/yyyy">
                  <c:v>40576</c:v>
                </c:pt>
                <c:pt idx="6988" formatCode="m/d/yyyy">
                  <c:v>40577</c:v>
                </c:pt>
                <c:pt idx="6989" formatCode="m/d/yyyy">
                  <c:v>40578</c:v>
                </c:pt>
                <c:pt idx="6990" formatCode="m/d/yyyy">
                  <c:v>40581</c:v>
                </c:pt>
                <c:pt idx="6991" formatCode="m/d/yyyy">
                  <c:v>40582</c:v>
                </c:pt>
                <c:pt idx="6992" formatCode="m/d/yyyy">
                  <c:v>40583</c:v>
                </c:pt>
                <c:pt idx="6993" formatCode="m/d/yyyy">
                  <c:v>40584</c:v>
                </c:pt>
                <c:pt idx="6994" formatCode="m/d/yyyy">
                  <c:v>40585</c:v>
                </c:pt>
                <c:pt idx="6995" formatCode="m/d/yyyy">
                  <c:v>40588</c:v>
                </c:pt>
                <c:pt idx="6996" formatCode="m/d/yyyy">
                  <c:v>40589</c:v>
                </c:pt>
                <c:pt idx="6997" formatCode="m/d/yyyy">
                  <c:v>40590</c:v>
                </c:pt>
                <c:pt idx="6998" formatCode="m/d/yyyy">
                  <c:v>40591</c:v>
                </c:pt>
                <c:pt idx="6999" formatCode="m/d/yyyy">
                  <c:v>40592</c:v>
                </c:pt>
                <c:pt idx="7000" formatCode="m/d/yyyy">
                  <c:v>40595</c:v>
                </c:pt>
                <c:pt idx="7001" formatCode="m/d/yyyy">
                  <c:v>40596</c:v>
                </c:pt>
                <c:pt idx="7002" formatCode="m/d/yyyy">
                  <c:v>40597</c:v>
                </c:pt>
                <c:pt idx="7003" formatCode="m/d/yyyy">
                  <c:v>40598</c:v>
                </c:pt>
                <c:pt idx="7004" formatCode="m/d/yyyy">
                  <c:v>40599</c:v>
                </c:pt>
                <c:pt idx="7005" formatCode="m/d/yyyy">
                  <c:v>40602</c:v>
                </c:pt>
                <c:pt idx="7006" formatCode="m/d/yyyy">
                  <c:v>40603</c:v>
                </c:pt>
                <c:pt idx="7007" formatCode="m/d/yyyy">
                  <c:v>40604</c:v>
                </c:pt>
                <c:pt idx="7008" formatCode="m/d/yyyy">
                  <c:v>40605</c:v>
                </c:pt>
                <c:pt idx="7009" formatCode="m/d/yyyy">
                  <c:v>40606</c:v>
                </c:pt>
                <c:pt idx="7010" formatCode="m/d/yyyy">
                  <c:v>40609</c:v>
                </c:pt>
                <c:pt idx="7011" formatCode="m/d/yyyy">
                  <c:v>40610</c:v>
                </c:pt>
                <c:pt idx="7012" formatCode="m/d/yyyy">
                  <c:v>40611</c:v>
                </c:pt>
                <c:pt idx="7013" formatCode="m/d/yyyy">
                  <c:v>40612</c:v>
                </c:pt>
                <c:pt idx="7014" formatCode="m/d/yyyy">
                  <c:v>40613</c:v>
                </c:pt>
                <c:pt idx="7015" formatCode="m/d/yyyy">
                  <c:v>40616</c:v>
                </c:pt>
                <c:pt idx="7016" formatCode="m/d/yyyy">
                  <c:v>40617</c:v>
                </c:pt>
                <c:pt idx="7017" formatCode="m/d/yyyy">
                  <c:v>40618</c:v>
                </c:pt>
                <c:pt idx="7018" formatCode="m/d/yyyy">
                  <c:v>40619</c:v>
                </c:pt>
                <c:pt idx="7019" formatCode="m/d/yyyy">
                  <c:v>40620</c:v>
                </c:pt>
                <c:pt idx="7020" formatCode="m/d/yyyy">
                  <c:v>40623</c:v>
                </c:pt>
                <c:pt idx="7021" formatCode="m/d/yyyy">
                  <c:v>40624</c:v>
                </c:pt>
                <c:pt idx="7022" formatCode="m/d/yyyy">
                  <c:v>40625</c:v>
                </c:pt>
                <c:pt idx="7023" formatCode="m/d/yyyy">
                  <c:v>40626</c:v>
                </c:pt>
                <c:pt idx="7024" formatCode="m/d/yyyy">
                  <c:v>40627</c:v>
                </c:pt>
                <c:pt idx="7025" formatCode="m/d/yyyy">
                  <c:v>40630</c:v>
                </c:pt>
                <c:pt idx="7026" formatCode="m/d/yyyy">
                  <c:v>40631</c:v>
                </c:pt>
                <c:pt idx="7027" formatCode="m/d/yyyy">
                  <c:v>40632</c:v>
                </c:pt>
                <c:pt idx="7028" formatCode="m/d/yyyy">
                  <c:v>40633</c:v>
                </c:pt>
                <c:pt idx="7029" formatCode="m/d/yyyy">
                  <c:v>40634</c:v>
                </c:pt>
                <c:pt idx="7030" formatCode="m/d/yyyy">
                  <c:v>40637</c:v>
                </c:pt>
                <c:pt idx="7031" formatCode="m/d/yyyy">
                  <c:v>40638</c:v>
                </c:pt>
                <c:pt idx="7032" formatCode="m/d/yyyy">
                  <c:v>40639</c:v>
                </c:pt>
                <c:pt idx="7033" formatCode="m/d/yyyy">
                  <c:v>40640</c:v>
                </c:pt>
                <c:pt idx="7034" formatCode="m/d/yyyy">
                  <c:v>40641</c:v>
                </c:pt>
                <c:pt idx="7035" formatCode="m/d/yyyy">
                  <c:v>40644</c:v>
                </c:pt>
                <c:pt idx="7036" formatCode="m/d/yyyy">
                  <c:v>40645</c:v>
                </c:pt>
                <c:pt idx="7037" formatCode="m/d/yyyy">
                  <c:v>40646</c:v>
                </c:pt>
                <c:pt idx="7038" formatCode="m/d/yyyy">
                  <c:v>40647</c:v>
                </c:pt>
                <c:pt idx="7039" formatCode="m/d/yyyy">
                  <c:v>40648</c:v>
                </c:pt>
                <c:pt idx="7040" formatCode="m/d/yyyy">
                  <c:v>40651</c:v>
                </c:pt>
                <c:pt idx="7041" formatCode="m/d/yyyy">
                  <c:v>40652</c:v>
                </c:pt>
                <c:pt idx="7042" formatCode="m/d/yyyy">
                  <c:v>40653</c:v>
                </c:pt>
                <c:pt idx="7043" formatCode="m/d/yyyy">
                  <c:v>40654</c:v>
                </c:pt>
                <c:pt idx="7044" formatCode="m/d/yyyy">
                  <c:v>40655</c:v>
                </c:pt>
                <c:pt idx="7045" formatCode="m/d/yyyy">
                  <c:v>40658</c:v>
                </c:pt>
                <c:pt idx="7046" formatCode="m/d/yyyy">
                  <c:v>40659</c:v>
                </c:pt>
                <c:pt idx="7047" formatCode="m/d/yyyy">
                  <c:v>40660</c:v>
                </c:pt>
                <c:pt idx="7048" formatCode="m/d/yyyy">
                  <c:v>40661</c:v>
                </c:pt>
                <c:pt idx="7049" formatCode="m/d/yyyy">
                  <c:v>40662</c:v>
                </c:pt>
                <c:pt idx="7050" formatCode="m/d/yyyy">
                  <c:v>40665</c:v>
                </c:pt>
                <c:pt idx="7051" formatCode="m/d/yyyy">
                  <c:v>40666</c:v>
                </c:pt>
                <c:pt idx="7052" formatCode="m/d/yyyy">
                  <c:v>40667</c:v>
                </c:pt>
                <c:pt idx="7053" formatCode="m/d/yyyy">
                  <c:v>40668</c:v>
                </c:pt>
                <c:pt idx="7054" formatCode="m/d/yyyy">
                  <c:v>40669</c:v>
                </c:pt>
                <c:pt idx="7055" formatCode="m/d/yyyy">
                  <c:v>40672</c:v>
                </c:pt>
                <c:pt idx="7056" formatCode="m/d/yyyy">
                  <c:v>40673</c:v>
                </c:pt>
                <c:pt idx="7057" formatCode="m/d/yyyy">
                  <c:v>40674</c:v>
                </c:pt>
                <c:pt idx="7058" formatCode="m/d/yyyy">
                  <c:v>40675</c:v>
                </c:pt>
                <c:pt idx="7059" formatCode="m/d/yyyy">
                  <c:v>40676</c:v>
                </c:pt>
                <c:pt idx="7060" formatCode="m/d/yyyy">
                  <c:v>40679</c:v>
                </c:pt>
                <c:pt idx="7061" formatCode="m/d/yyyy">
                  <c:v>40680</c:v>
                </c:pt>
                <c:pt idx="7062" formatCode="m/d/yyyy">
                  <c:v>40681</c:v>
                </c:pt>
                <c:pt idx="7063" formatCode="m/d/yyyy">
                  <c:v>40682</c:v>
                </c:pt>
                <c:pt idx="7064" formatCode="m/d/yyyy">
                  <c:v>40683</c:v>
                </c:pt>
                <c:pt idx="7065" formatCode="m/d/yyyy">
                  <c:v>40686</c:v>
                </c:pt>
                <c:pt idx="7066" formatCode="m/d/yyyy">
                  <c:v>40687</c:v>
                </c:pt>
                <c:pt idx="7067" formatCode="m/d/yyyy">
                  <c:v>40688</c:v>
                </c:pt>
                <c:pt idx="7068" formatCode="m/d/yyyy">
                  <c:v>40689</c:v>
                </c:pt>
                <c:pt idx="7069" formatCode="m/d/yyyy">
                  <c:v>40690</c:v>
                </c:pt>
                <c:pt idx="7070" formatCode="m/d/yyyy">
                  <c:v>40693</c:v>
                </c:pt>
                <c:pt idx="7071" formatCode="m/d/yyyy">
                  <c:v>40694</c:v>
                </c:pt>
                <c:pt idx="7072" formatCode="m/d/yyyy">
                  <c:v>40695</c:v>
                </c:pt>
                <c:pt idx="7073" formatCode="m/d/yyyy">
                  <c:v>40696</c:v>
                </c:pt>
                <c:pt idx="7074" formatCode="m/d/yyyy">
                  <c:v>40697</c:v>
                </c:pt>
                <c:pt idx="7075" formatCode="m/d/yyyy">
                  <c:v>40700</c:v>
                </c:pt>
                <c:pt idx="7076" formatCode="m/d/yyyy">
                  <c:v>40701</c:v>
                </c:pt>
                <c:pt idx="7077" formatCode="m/d/yyyy">
                  <c:v>40702</c:v>
                </c:pt>
                <c:pt idx="7078" formatCode="m/d/yyyy">
                  <c:v>40703</c:v>
                </c:pt>
                <c:pt idx="7079" formatCode="m/d/yyyy">
                  <c:v>40704</c:v>
                </c:pt>
                <c:pt idx="7080" formatCode="m/d/yyyy">
                  <c:v>40707</c:v>
                </c:pt>
                <c:pt idx="7081" formatCode="m/d/yyyy">
                  <c:v>40708</c:v>
                </c:pt>
                <c:pt idx="7082" formatCode="m/d/yyyy">
                  <c:v>40709</c:v>
                </c:pt>
                <c:pt idx="7083" formatCode="m/d/yyyy">
                  <c:v>40710</c:v>
                </c:pt>
                <c:pt idx="7084" formatCode="m/d/yyyy">
                  <c:v>40711</c:v>
                </c:pt>
                <c:pt idx="7085" formatCode="m/d/yyyy">
                  <c:v>40714</c:v>
                </c:pt>
                <c:pt idx="7086" formatCode="m/d/yyyy">
                  <c:v>40715</c:v>
                </c:pt>
                <c:pt idx="7087" formatCode="m/d/yyyy">
                  <c:v>40716</c:v>
                </c:pt>
                <c:pt idx="7088" formatCode="m/d/yyyy">
                  <c:v>40717</c:v>
                </c:pt>
                <c:pt idx="7089" formatCode="m/d/yyyy">
                  <c:v>40718</c:v>
                </c:pt>
                <c:pt idx="7090" formatCode="m/d/yyyy">
                  <c:v>40721</c:v>
                </c:pt>
                <c:pt idx="7091" formatCode="m/d/yyyy">
                  <c:v>40722</c:v>
                </c:pt>
                <c:pt idx="7092" formatCode="m/d/yyyy">
                  <c:v>40723</c:v>
                </c:pt>
                <c:pt idx="7093" formatCode="m/d/yyyy">
                  <c:v>40724</c:v>
                </c:pt>
                <c:pt idx="7094" formatCode="m/d/yyyy">
                  <c:v>40725</c:v>
                </c:pt>
                <c:pt idx="7095" formatCode="m/d/yyyy">
                  <c:v>40728</c:v>
                </c:pt>
                <c:pt idx="7096" formatCode="m/d/yyyy">
                  <c:v>40729</c:v>
                </c:pt>
                <c:pt idx="7097" formatCode="m/d/yyyy">
                  <c:v>40730</c:v>
                </c:pt>
                <c:pt idx="7098" formatCode="m/d/yyyy">
                  <c:v>40731</c:v>
                </c:pt>
                <c:pt idx="7099" formatCode="m/d/yyyy">
                  <c:v>40732</c:v>
                </c:pt>
                <c:pt idx="7100" formatCode="m/d/yyyy">
                  <c:v>40735</c:v>
                </c:pt>
                <c:pt idx="7101" formatCode="m/d/yyyy">
                  <c:v>40736</c:v>
                </c:pt>
                <c:pt idx="7102" formatCode="m/d/yyyy">
                  <c:v>40737</c:v>
                </c:pt>
                <c:pt idx="7103" formatCode="m/d/yyyy">
                  <c:v>40738</c:v>
                </c:pt>
                <c:pt idx="7104" formatCode="m/d/yyyy">
                  <c:v>40739</c:v>
                </c:pt>
                <c:pt idx="7105" formatCode="m/d/yyyy">
                  <c:v>40742</c:v>
                </c:pt>
                <c:pt idx="7106" formatCode="m/d/yyyy">
                  <c:v>40743</c:v>
                </c:pt>
                <c:pt idx="7107" formatCode="m/d/yyyy">
                  <c:v>40744</c:v>
                </c:pt>
                <c:pt idx="7108" formatCode="m/d/yyyy">
                  <c:v>40745</c:v>
                </c:pt>
                <c:pt idx="7109" formatCode="m/d/yyyy">
                  <c:v>40746</c:v>
                </c:pt>
                <c:pt idx="7110" formatCode="m/d/yyyy">
                  <c:v>40749</c:v>
                </c:pt>
                <c:pt idx="7111" formatCode="m/d/yyyy">
                  <c:v>40750</c:v>
                </c:pt>
                <c:pt idx="7112" formatCode="m/d/yyyy">
                  <c:v>40751</c:v>
                </c:pt>
                <c:pt idx="7113" formatCode="m/d/yyyy">
                  <c:v>40752</c:v>
                </c:pt>
                <c:pt idx="7114" formatCode="m/d/yyyy">
                  <c:v>40753</c:v>
                </c:pt>
                <c:pt idx="7115" formatCode="m/d/yyyy">
                  <c:v>40756</c:v>
                </c:pt>
                <c:pt idx="7116" formatCode="m/d/yyyy">
                  <c:v>40757</c:v>
                </c:pt>
                <c:pt idx="7117" formatCode="m/d/yyyy">
                  <c:v>40758</c:v>
                </c:pt>
                <c:pt idx="7118" formatCode="m/d/yyyy">
                  <c:v>40759</c:v>
                </c:pt>
                <c:pt idx="7119" formatCode="m/d/yyyy">
                  <c:v>40760</c:v>
                </c:pt>
                <c:pt idx="7120" formatCode="m/d/yyyy">
                  <c:v>40763</c:v>
                </c:pt>
                <c:pt idx="7121" formatCode="m/d/yyyy">
                  <c:v>40764</c:v>
                </c:pt>
                <c:pt idx="7122" formatCode="m/d/yyyy">
                  <c:v>40765</c:v>
                </c:pt>
                <c:pt idx="7123" formatCode="m/d/yyyy">
                  <c:v>40766</c:v>
                </c:pt>
                <c:pt idx="7124" formatCode="m/d/yyyy">
                  <c:v>40767</c:v>
                </c:pt>
                <c:pt idx="7125" formatCode="m/d/yyyy">
                  <c:v>40770</c:v>
                </c:pt>
                <c:pt idx="7126" formatCode="m/d/yyyy">
                  <c:v>40771</c:v>
                </c:pt>
                <c:pt idx="7127" formatCode="m/d/yyyy">
                  <c:v>40772</c:v>
                </c:pt>
                <c:pt idx="7128" formatCode="m/d/yyyy">
                  <c:v>40773</c:v>
                </c:pt>
                <c:pt idx="7129" formatCode="m/d/yyyy">
                  <c:v>40774</c:v>
                </c:pt>
                <c:pt idx="7130" formatCode="m/d/yyyy">
                  <c:v>40777</c:v>
                </c:pt>
                <c:pt idx="7131" formatCode="m/d/yyyy">
                  <c:v>40778</c:v>
                </c:pt>
                <c:pt idx="7132" formatCode="m/d/yyyy">
                  <c:v>40779</c:v>
                </c:pt>
                <c:pt idx="7133" formatCode="m/d/yyyy">
                  <c:v>40780</c:v>
                </c:pt>
                <c:pt idx="7134" formatCode="m/d/yyyy">
                  <c:v>40781</c:v>
                </c:pt>
                <c:pt idx="7135" formatCode="m/d/yyyy">
                  <c:v>40784</c:v>
                </c:pt>
                <c:pt idx="7136" formatCode="m/d/yyyy">
                  <c:v>40785</c:v>
                </c:pt>
                <c:pt idx="7137" formatCode="m/d/yyyy">
                  <c:v>40786</c:v>
                </c:pt>
                <c:pt idx="7138" formatCode="m/d/yyyy">
                  <c:v>40787</c:v>
                </c:pt>
                <c:pt idx="7139" formatCode="m/d/yyyy">
                  <c:v>40788</c:v>
                </c:pt>
                <c:pt idx="7140" formatCode="m/d/yyyy">
                  <c:v>40791</c:v>
                </c:pt>
                <c:pt idx="7141" formatCode="m/d/yyyy">
                  <c:v>40792</c:v>
                </c:pt>
                <c:pt idx="7142" formatCode="m/d/yyyy">
                  <c:v>40793</c:v>
                </c:pt>
                <c:pt idx="7143" formatCode="m/d/yyyy">
                  <c:v>40794</c:v>
                </c:pt>
                <c:pt idx="7144" formatCode="m/d/yyyy">
                  <c:v>40795</c:v>
                </c:pt>
                <c:pt idx="7145" formatCode="m/d/yyyy">
                  <c:v>40798</c:v>
                </c:pt>
                <c:pt idx="7146" formatCode="m/d/yyyy">
                  <c:v>40799</c:v>
                </c:pt>
                <c:pt idx="7147" formatCode="m/d/yyyy">
                  <c:v>40800</c:v>
                </c:pt>
                <c:pt idx="7148" formatCode="m/d/yyyy">
                  <c:v>40801</c:v>
                </c:pt>
                <c:pt idx="7149" formatCode="m/d/yyyy">
                  <c:v>40802</c:v>
                </c:pt>
                <c:pt idx="7150" formatCode="m/d/yyyy">
                  <c:v>40805</c:v>
                </c:pt>
                <c:pt idx="7151" formatCode="m/d/yyyy">
                  <c:v>40806</c:v>
                </c:pt>
                <c:pt idx="7152" formatCode="m/d/yyyy">
                  <c:v>40807</c:v>
                </c:pt>
                <c:pt idx="7153" formatCode="m/d/yyyy">
                  <c:v>40808</c:v>
                </c:pt>
                <c:pt idx="7154" formatCode="m/d/yyyy">
                  <c:v>40809</c:v>
                </c:pt>
                <c:pt idx="7155" formatCode="m/d/yyyy">
                  <c:v>40812</c:v>
                </c:pt>
                <c:pt idx="7156" formatCode="m/d/yyyy">
                  <c:v>40813</c:v>
                </c:pt>
                <c:pt idx="7157" formatCode="m/d/yyyy">
                  <c:v>40814</c:v>
                </c:pt>
                <c:pt idx="7158" formatCode="m/d/yyyy">
                  <c:v>40815</c:v>
                </c:pt>
                <c:pt idx="7159" formatCode="m/d/yyyy">
                  <c:v>40816</c:v>
                </c:pt>
                <c:pt idx="7160" formatCode="m/d/yyyy">
                  <c:v>40819</c:v>
                </c:pt>
                <c:pt idx="7161" formatCode="m/d/yyyy">
                  <c:v>40820</c:v>
                </c:pt>
                <c:pt idx="7162" formatCode="m/d/yyyy">
                  <c:v>40821</c:v>
                </c:pt>
                <c:pt idx="7163" formatCode="m/d/yyyy">
                  <c:v>40822</c:v>
                </c:pt>
                <c:pt idx="7164" formatCode="m/d/yyyy">
                  <c:v>40823</c:v>
                </c:pt>
                <c:pt idx="7165" formatCode="m/d/yyyy">
                  <c:v>40826</c:v>
                </c:pt>
                <c:pt idx="7166" formatCode="m/d/yyyy">
                  <c:v>40827</c:v>
                </c:pt>
                <c:pt idx="7167" formatCode="m/d/yyyy">
                  <c:v>40828</c:v>
                </c:pt>
                <c:pt idx="7168" formatCode="m/d/yyyy">
                  <c:v>40829</c:v>
                </c:pt>
                <c:pt idx="7169" formatCode="m/d/yyyy">
                  <c:v>40830</c:v>
                </c:pt>
                <c:pt idx="7170" formatCode="m/d/yyyy">
                  <c:v>40833</c:v>
                </c:pt>
                <c:pt idx="7171" formatCode="m/d/yyyy">
                  <c:v>40834</c:v>
                </c:pt>
                <c:pt idx="7172" formatCode="m/d/yyyy">
                  <c:v>40835</c:v>
                </c:pt>
                <c:pt idx="7173" formatCode="m/d/yyyy">
                  <c:v>40836</c:v>
                </c:pt>
                <c:pt idx="7174" formatCode="m/d/yyyy">
                  <c:v>40837</c:v>
                </c:pt>
                <c:pt idx="7175" formatCode="m/d/yyyy">
                  <c:v>40840</c:v>
                </c:pt>
                <c:pt idx="7176" formatCode="m/d/yyyy">
                  <c:v>40841</c:v>
                </c:pt>
                <c:pt idx="7177" formatCode="m/d/yyyy">
                  <c:v>40842</c:v>
                </c:pt>
                <c:pt idx="7178" formatCode="m/d/yyyy">
                  <c:v>40843</c:v>
                </c:pt>
                <c:pt idx="7179" formatCode="m/d/yyyy">
                  <c:v>40844</c:v>
                </c:pt>
                <c:pt idx="7180" formatCode="m/d/yyyy">
                  <c:v>40847</c:v>
                </c:pt>
                <c:pt idx="7181" formatCode="m/d/yyyy">
                  <c:v>40848</c:v>
                </c:pt>
                <c:pt idx="7182" formatCode="m/d/yyyy">
                  <c:v>40849</c:v>
                </c:pt>
                <c:pt idx="7183" formatCode="m/d/yyyy">
                  <c:v>40850</c:v>
                </c:pt>
                <c:pt idx="7184" formatCode="m/d/yyyy">
                  <c:v>40851</c:v>
                </c:pt>
                <c:pt idx="7185" formatCode="m/d/yyyy">
                  <c:v>40854</c:v>
                </c:pt>
                <c:pt idx="7186" formatCode="m/d/yyyy">
                  <c:v>40855</c:v>
                </c:pt>
                <c:pt idx="7187" formatCode="m/d/yyyy">
                  <c:v>40856</c:v>
                </c:pt>
                <c:pt idx="7188" formatCode="m/d/yyyy">
                  <c:v>40857</c:v>
                </c:pt>
                <c:pt idx="7189" formatCode="m/d/yyyy">
                  <c:v>40858</c:v>
                </c:pt>
                <c:pt idx="7190" formatCode="m/d/yyyy">
                  <c:v>40861</c:v>
                </c:pt>
                <c:pt idx="7191" formatCode="m/d/yyyy">
                  <c:v>40862</c:v>
                </c:pt>
                <c:pt idx="7192" formatCode="m/d/yyyy">
                  <c:v>40863</c:v>
                </c:pt>
                <c:pt idx="7193" formatCode="m/d/yyyy">
                  <c:v>40864</c:v>
                </c:pt>
                <c:pt idx="7194" formatCode="m/d/yyyy">
                  <c:v>40865</c:v>
                </c:pt>
                <c:pt idx="7195" formatCode="m/d/yyyy">
                  <c:v>40868</c:v>
                </c:pt>
                <c:pt idx="7196" formatCode="m/d/yyyy">
                  <c:v>40869</c:v>
                </c:pt>
                <c:pt idx="7197" formatCode="m/d/yyyy">
                  <c:v>40870</c:v>
                </c:pt>
                <c:pt idx="7198" formatCode="m/d/yyyy">
                  <c:v>40871</c:v>
                </c:pt>
                <c:pt idx="7199" formatCode="m/d/yyyy">
                  <c:v>40872</c:v>
                </c:pt>
                <c:pt idx="7200" formatCode="m/d/yyyy">
                  <c:v>40875</c:v>
                </c:pt>
                <c:pt idx="7201" formatCode="m/d/yyyy">
                  <c:v>40876</c:v>
                </c:pt>
                <c:pt idx="7202" formatCode="m/d/yyyy">
                  <c:v>40877</c:v>
                </c:pt>
                <c:pt idx="7203" formatCode="m/d/yyyy">
                  <c:v>40878</c:v>
                </c:pt>
                <c:pt idx="7204" formatCode="m/d/yyyy">
                  <c:v>40879</c:v>
                </c:pt>
                <c:pt idx="7205" formatCode="m/d/yyyy">
                  <c:v>40882</c:v>
                </c:pt>
                <c:pt idx="7206" formatCode="m/d/yyyy">
                  <c:v>40883</c:v>
                </c:pt>
                <c:pt idx="7207" formatCode="m/d/yyyy">
                  <c:v>40884</c:v>
                </c:pt>
                <c:pt idx="7208" formatCode="m/d/yyyy">
                  <c:v>40885</c:v>
                </c:pt>
                <c:pt idx="7209" formatCode="m/d/yyyy">
                  <c:v>40886</c:v>
                </c:pt>
                <c:pt idx="7210" formatCode="m/d/yyyy">
                  <c:v>40889</c:v>
                </c:pt>
                <c:pt idx="7211" formatCode="m/d/yyyy">
                  <c:v>40890</c:v>
                </c:pt>
                <c:pt idx="7212" formatCode="m/d/yyyy">
                  <c:v>40891</c:v>
                </c:pt>
                <c:pt idx="7213" formatCode="m/d/yyyy">
                  <c:v>40892</c:v>
                </c:pt>
                <c:pt idx="7214" formatCode="m/d/yyyy">
                  <c:v>40893</c:v>
                </c:pt>
                <c:pt idx="7215" formatCode="m/d/yyyy">
                  <c:v>40896</c:v>
                </c:pt>
                <c:pt idx="7216" formatCode="m/d/yyyy">
                  <c:v>40897</c:v>
                </c:pt>
                <c:pt idx="7217" formatCode="m/d/yyyy">
                  <c:v>40898</c:v>
                </c:pt>
                <c:pt idx="7218" formatCode="m/d/yyyy">
                  <c:v>40899</c:v>
                </c:pt>
                <c:pt idx="7219" formatCode="m/d/yyyy">
                  <c:v>40900</c:v>
                </c:pt>
                <c:pt idx="7220" formatCode="m/d/yyyy">
                  <c:v>40903</c:v>
                </c:pt>
                <c:pt idx="7221" formatCode="m/d/yyyy">
                  <c:v>40904</c:v>
                </c:pt>
                <c:pt idx="7222" formatCode="m/d/yyyy">
                  <c:v>40905</c:v>
                </c:pt>
                <c:pt idx="7223" formatCode="m/d/yyyy">
                  <c:v>40906</c:v>
                </c:pt>
                <c:pt idx="7224" formatCode="m/d/yyyy">
                  <c:v>40907</c:v>
                </c:pt>
                <c:pt idx="7225" formatCode="m/d/yyyy">
                  <c:v>40910</c:v>
                </c:pt>
                <c:pt idx="7226" formatCode="m/d/yyyy">
                  <c:v>40911</c:v>
                </c:pt>
                <c:pt idx="7227" formatCode="m/d/yyyy">
                  <c:v>40912</c:v>
                </c:pt>
                <c:pt idx="7228" formatCode="m/d/yyyy">
                  <c:v>40913</c:v>
                </c:pt>
                <c:pt idx="7229" formatCode="m/d/yyyy">
                  <c:v>40914</c:v>
                </c:pt>
                <c:pt idx="7230" formatCode="m/d/yyyy">
                  <c:v>40917</c:v>
                </c:pt>
                <c:pt idx="7231" formatCode="m/d/yyyy">
                  <c:v>40918</c:v>
                </c:pt>
                <c:pt idx="7232" formatCode="m/d/yyyy">
                  <c:v>40919</c:v>
                </c:pt>
                <c:pt idx="7233" formatCode="m/d/yyyy">
                  <c:v>40920</c:v>
                </c:pt>
                <c:pt idx="7234" formatCode="m/d/yyyy">
                  <c:v>40921</c:v>
                </c:pt>
                <c:pt idx="7235" formatCode="m/d/yyyy">
                  <c:v>40924</c:v>
                </c:pt>
                <c:pt idx="7236" formatCode="m/d/yyyy">
                  <c:v>40925</c:v>
                </c:pt>
                <c:pt idx="7237" formatCode="m/d/yyyy">
                  <c:v>40926</c:v>
                </c:pt>
                <c:pt idx="7238" formatCode="m/d/yyyy">
                  <c:v>40927</c:v>
                </c:pt>
                <c:pt idx="7239" formatCode="m/d/yyyy">
                  <c:v>40928</c:v>
                </c:pt>
                <c:pt idx="7240" formatCode="m/d/yyyy">
                  <c:v>40931</c:v>
                </c:pt>
                <c:pt idx="7241" formatCode="m/d/yyyy">
                  <c:v>40932</c:v>
                </c:pt>
                <c:pt idx="7242" formatCode="m/d/yyyy">
                  <c:v>40933</c:v>
                </c:pt>
                <c:pt idx="7243" formatCode="m/d/yyyy">
                  <c:v>40934</c:v>
                </c:pt>
                <c:pt idx="7244" formatCode="m/d/yyyy">
                  <c:v>40935</c:v>
                </c:pt>
                <c:pt idx="7245" formatCode="m/d/yyyy">
                  <c:v>40938</c:v>
                </c:pt>
                <c:pt idx="7246" formatCode="m/d/yyyy">
                  <c:v>40939</c:v>
                </c:pt>
                <c:pt idx="7247" formatCode="m/d/yyyy">
                  <c:v>40940</c:v>
                </c:pt>
                <c:pt idx="7248" formatCode="m/d/yyyy">
                  <c:v>40941</c:v>
                </c:pt>
                <c:pt idx="7249" formatCode="m/d/yyyy">
                  <c:v>40942</c:v>
                </c:pt>
                <c:pt idx="7250" formatCode="m/d/yyyy">
                  <c:v>40945</c:v>
                </c:pt>
                <c:pt idx="7251" formatCode="m/d/yyyy">
                  <c:v>40946</c:v>
                </c:pt>
                <c:pt idx="7252" formatCode="m/d/yyyy">
                  <c:v>40947</c:v>
                </c:pt>
                <c:pt idx="7253" formatCode="m/d/yyyy">
                  <c:v>40948</c:v>
                </c:pt>
                <c:pt idx="7254" formatCode="m/d/yyyy">
                  <c:v>40949</c:v>
                </c:pt>
                <c:pt idx="7255" formatCode="m/d/yyyy">
                  <c:v>40952</c:v>
                </c:pt>
                <c:pt idx="7256" formatCode="m/d/yyyy">
                  <c:v>40953</c:v>
                </c:pt>
                <c:pt idx="7257" formatCode="m/d/yyyy">
                  <c:v>40954</c:v>
                </c:pt>
                <c:pt idx="7258" formatCode="m/d/yyyy">
                  <c:v>40955</c:v>
                </c:pt>
                <c:pt idx="7259" formatCode="m/d/yyyy">
                  <c:v>40956</c:v>
                </c:pt>
                <c:pt idx="7260" formatCode="m/d/yyyy">
                  <c:v>40959</c:v>
                </c:pt>
                <c:pt idx="7261" formatCode="m/d/yyyy">
                  <c:v>40960</c:v>
                </c:pt>
                <c:pt idx="7262" formatCode="m/d/yyyy">
                  <c:v>40961</c:v>
                </c:pt>
                <c:pt idx="7263" formatCode="m/d/yyyy">
                  <c:v>40962</c:v>
                </c:pt>
                <c:pt idx="7264" formatCode="m/d/yyyy">
                  <c:v>40963</c:v>
                </c:pt>
                <c:pt idx="7265" formatCode="m/d/yyyy">
                  <c:v>40966</c:v>
                </c:pt>
                <c:pt idx="7266" formatCode="m/d/yyyy">
                  <c:v>40967</c:v>
                </c:pt>
                <c:pt idx="7267" formatCode="m/d/yyyy">
                  <c:v>40968</c:v>
                </c:pt>
                <c:pt idx="7268" formatCode="m/d/yyyy">
                  <c:v>40969</c:v>
                </c:pt>
                <c:pt idx="7269" formatCode="m/d/yyyy">
                  <c:v>40970</c:v>
                </c:pt>
                <c:pt idx="7270" formatCode="m/d/yyyy">
                  <c:v>40973</c:v>
                </c:pt>
                <c:pt idx="7271" formatCode="m/d/yyyy">
                  <c:v>40974</c:v>
                </c:pt>
                <c:pt idx="7272" formatCode="m/d/yyyy">
                  <c:v>40975</c:v>
                </c:pt>
                <c:pt idx="7273" formatCode="m/d/yyyy">
                  <c:v>40976</c:v>
                </c:pt>
                <c:pt idx="7274" formatCode="m/d/yyyy">
                  <c:v>40977</c:v>
                </c:pt>
                <c:pt idx="7275" formatCode="m/d/yyyy">
                  <c:v>40980</c:v>
                </c:pt>
                <c:pt idx="7276" formatCode="m/d/yyyy">
                  <c:v>40981</c:v>
                </c:pt>
                <c:pt idx="7277" formatCode="m/d/yyyy">
                  <c:v>40982</c:v>
                </c:pt>
                <c:pt idx="7278" formatCode="m/d/yyyy">
                  <c:v>40983</c:v>
                </c:pt>
                <c:pt idx="7279" formatCode="m/d/yyyy">
                  <c:v>40984</c:v>
                </c:pt>
                <c:pt idx="7280" formatCode="m/d/yyyy">
                  <c:v>40987</c:v>
                </c:pt>
                <c:pt idx="7281" formatCode="m/d/yyyy">
                  <c:v>40988</c:v>
                </c:pt>
                <c:pt idx="7282" formatCode="m/d/yyyy">
                  <c:v>40989</c:v>
                </c:pt>
                <c:pt idx="7283" formatCode="m/d/yyyy">
                  <c:v>40990</c:v>
                </c:pt>
                <c:pt idx="7284" formatCode="m/d/yyyy">
                  <c:v>40991</c:v>
                </c:pt>
                <c:pt idx="7285" formatCode="m/d/yyyy">
                  <c:v>40994</c:v>
                </c:pt>
                <c:pt idx="7286" formatCode="m/d/yyyy">
                  <c:v>40995</c:v>
                </c:pt>
                <c:pt idx="7287" formatCode="m/d/yyyy">
                  <c:v>40996</c:v>
                </c:pt>
                <c:pt idx="7288" formatCode="m/d/yyyy">
                  <c:v>40997</c:v>
                </c:pt>
                <c:pt idx="7289" formatCode="m/d/yyyy">
                  <c:v>40998</c:v>
                </c:pt>
                <c:pt idx="7290" formatCode="m/d/yyyy">
                  <c:v>41001</c:v>
                </c:pt>
                <c:pt idx="7291" formatCode="m/d/yyyy">
                  <c:v>41002</c:v>
                </c:pt>
                <c:pt idx="7292" formatCode="m/d/yyyy">
                  <c:v>41003</c:v>
                </c:pt>
                <c:pt idx="7293" formatCode="m/d/yyyy">
                  <c:v>41004</c:v>
                </c:pt>
                <c:pt idx="7294" formatCode="m/d/yyyy">
                  <c:v>41005</c:v>
                </c:pt>
                <c:pt idx="7295" formatCode="m/d/yyyy">
                  <c:v>41008</c:v>
                </c:pt>
                <c:pt idx="7296" formatCode="m/d/yyyy">
                  <c:v>41009</c:v>
                </c:pt>
                <c:pt idx="7297" formatCode="m/d/yyyy">
                  <c:v>41010</c:v>
                </c:pt>
                <c:pt idx="7298" formatCode="m/d/yyyy">
                  <c:v>41011</c:v>
                </c:pt>
                <c:pt idx="7299" formatCode="m/d/yyyy">
                  <c:v>41012</c:v>
                </c:pt>
                <c:pt idx="7300" formatCode="m/d/yyyy">
                  <c:v>41015</c:v>
                </c:pt>
                <c:pt idx="7301" formatCode="m/d/yyyy">
                  <c:v>41016</c:v>
                </c:pt>
                <c:pt idx="7302" formatCode="m/d/yyyy">
                  <c:v>41017</c:v>
                </c:pt>
                <c:pt idx="7303" formatCode="m/d/yyyy">
                  <c:v>41018</c:v>
                </c:pt>
                <c:pt idx="7304" formatCode="m/d/yyyy">
                  <c:v>41019</c:v>
                </c:pt>
                <c:pt idx="7305" formatCode="m/d/yyyy">
                  <c:v>41022</c:v>
                </c:pt>
                <c:pt idx="7306" formatCode="m/d/yyyy">
                  <c:v>41023</c:v>
                </c:pt>
                <c:pt idx="7307" formatCode="m/d/yyyy">
                  <c:v>41024</c:v>
                </c:pt>
                <c:pt idx="7308" formatCode="m/d/yyyy">
                  <c:v>41025</c:v>
                </c:pt>
                <c:pt idx="7309" formatCode="m/d/yyyy">
                  <c:v>41026</c:v>
                </c:pt>
                <c:pt idx="7310" formatCode="m/d/yyyy">
                  <c:v>41029</c:v>
                </c:pt>
                <c:pt idx="7311" formatCode="m/d/yyyy">
                  <c:v>41030</c:v>
                </c:pt>
                <c:pt idx="7312" formatCode="m/d/yyyy">
                  <c:v>41031</c:v>
                </c:pt>
                <c:pt idx="7313" formatCode="m/d/yyyy">
                  <c:v>41032</c:v>
                </c:pt>
                <c:pt idx="7314" formatCode="m/d/yyyy">
                  <c:v>41033</c:v>
                </c:pt>
                <c:pt idx="7315" formatCode="m/d/yyyy">
                  <c:v>41036</c:v>
                </c:pt>
                <c:pt idx="7316" formatCode="m/d/yyyy">
                  <c:v>41037</c:v>
                </c:pt>
                <c:pt idx="7317" formatCode="m/d/yyyy">
                  <c:v>41038</c:v>
                </c:pt>
                <c:pt idx="7318" formatCode="m/d/yyyy">
                  <c:v>41039</c:v>
                </c:pt>
                <c:pt idx="7319" formatCode="m/d/yyyy">
                  <c:v>41040</c:v>
                </c:pt>
                <c:pt idx="7320" formatCode="m/d/yyyy">
                  <c:v>41043</c:v>
                </c:pt>
                <c:pt idx="7321" formatCode="m/d/yyyy">
                  <c:v>41044</c:v>
                </c:pt>
                <c:pt idx="7322" formatCode="m/d/yyyy">
                  <c:v>41045</c:v>
                </c:pt>
                <c:pt idx="7323" formatCode="m/d/yyyy">
                  <c:v>41046</c:v>
                </c:pt>
                <c:pt idx="7324" formatCode="m/d/yyyy">
                  <c:v>41047</c:v>
                </c:pt>
                <c:pt idx="7325" formatCode="m/d/yyyy">
                  <c:v>41050</c:v>
                </c:pt>
                <c:pt idx="7326" formatCode="m/d/yyyy">
                  <c:v>41051</c:v>
                </c:pt>
                <c:pt idx="7327" formatCode="m/d/yyyy">
                  <c:v>41052</c:v>
                </c:pt>
                <c:pt idx="7328" formatCode="m/d/yyyy">
                  <c:v>41053</c:v>
                </c:pt>
                <c:pt idx="7329" formatCode="m/d/yyyy">
                  <c:v>41054</c:v>
                </c:pt>
                <c:pt idx="7330" formatCode="m/d/yyyy">
                  <c:v>41057</c:v>
                </c:pt>
                <c:pt idx="7331" formatCode="m/d/yyyy">
                  <c:v>41058</c:v>
                </c:pt>
                <c:pt idx="7332" formatCode="m/d/yyyy">
                  <c:v>41059</c:v>
                </c:pt>
                <c:pt idx="7333" formatCode="m/d/yyyy">
                  <c:v>41060</c:v>
                </c:pt>
                <c:pt idx="7334" formatCode="m/d/yyyy">
                  <c:v>41061</c:v>
                </c:pt>
                <c:pt idx="7335" formatCode="m/d/yyyy">
                  <c:v>41064</c:v>
                </c:pt>
                <c:pt idx="7336" formatCode="m/d/yyyy">
                  <c:v>41065</c:v>
                </c:pt>
                <c:pt idx="7337" formatCode="m/d/yyyy">
                  <c:v>41066</c:v>
                </c:pt>
                <c:pt idx="7338" formatCode="m/d/yyyy">
                  <c:v>41067</c:v>
                </c:pt>
                <c:pt idx="7339" formatCode="m/d/yyyy">
                  <c:v>41068</c:v>
                </c:pt>
                <c:pt idx="7340" formatCode="m/d/yyyy">
                  <c:v>41071</c:v>
                </c:pt>
                <c:pt idx="7341" formatCode="m/d/yyyy">
                  <c:v>41072</c:v>
                </c:pt>
                <c:pt idx="7342" formatCode="m/d/yyyy">
                  <c:v>41073</c:v>
                </c:pt>
                <c:pt idx="7343" formatCode="m/d/yyyy">
                  <c:v>41074</c:v>
                </c:pt>
                <c:pt idx="7344" formatCode="m/d/yyyy">
                  <c:v>41075</c:v>
                </c:pt>
                <c:pt idx="7345" formatCode="m/d/yyyy">
                  <c:v>41078</c:v>
                </c:pt>
                <c:pt idx="7346" formatCode="m/d/yyyy">
                  <c:v>41079</c:v>
                </c:pt>
                <c:pt idx="7347" formatCode="m/d/yyyy">
                  <c:v>41080</c:v>
                </c:pt>
                <c:pt idx="7348" formatCode="m/d/yyyy">
                  <c:v>41081</c:v>
                </c:pt>
                <c:pt idx="7349" formatCode="m/d/yyyy">
                  <c:v>41082</c:v>
                </c:pt>
                <c:pt idx="7350" formatCode="m/d/yyyy">
                  <c:v>41085</c:v>
                </c:pt>
                <c:pt idx="7351" formatCode="m/d/yyyy">
                  <c:v>41086</c:v>
                </c:pt>
                <c:pt idx="7352" formatCode="m/d/yyyy">
                  <c:v>41087</c:v>
                </c:pt>
                <c:pt idx="7353" formatCode="m/d/yyyy">
                  <c:v>41088</c:v>
                </c:pt>
                <c:pt idx="7354" formatCode="m/d/yyyy">
                  <c:v>41089</c:v>
                </c:pt>
                <c:pt idx="7355" formatCode="m/d/yyyy">
                  <c:v>41092</c:v>
                </c:pt>
                <c:pt idx="7356" formatCode="m/d/yyyy">
                  <c:v>41093</c:v>
                </c:pt>
                <c:pt idx="7357" formatCode="m/d/yyyy">
                  <c:v>41094</c:v>
                </c:pt>
                <c:pt idx="7358" formatCode="m/d/yyyy">
                  <c:v>41095</c:v>
                </c:pt>
                <c:pt idx="7359" formatCode="m/d/yyyy">
                  <c:v>41096</c:v>
                </c:pt>
                <c:pt idx="7360" formatCode="m/d/yyyy">
                  <c:v>41099</c:v>
                </c:pt>
                <c:pt idx="7361" formatCode="m/d/yyyy">
                  <c:v>41100</c:v>
                </c:pt>
                <c:pt idx="7362" formatCode="m/d/yyyy">
                  <c:v>41101</c:v>
                </c:pt>
                <c:pt idx="7363" formatCode="m/d/yyyy">
                  <c:v>41102</c:v>
                </c:pt>
                <c:pt idx="7364" formatCode="m/d/yyyy">
                  <c:v>41103</c:v>
                </c:pt>
                <c:pt idx="7365" formatCode="m/d/yyyy">
                  <c:v>41106</c:v>
                </c:pt>
                <c:pt idx="7366" formatCode="m/d/yyyy">
                  <c:v>41107</c:v>
                </c:pt>
                <c:pt idx="7367" formatCode="m/d/yyyy">
                  <c:v>41108</c:v>
                </c:pt>
                <c:pt idx="7368" formatCode="m/d/yyyy">
                  <c:v>41109</c:v>
                </c:pt>
                <c:pt idx="7369" formatCode="m/d/yyyy">
                  <c:v>41110</c:v>
                </c:pt>
                <c:pt idx="7370" formatCode="m/d/yyyy">
                  <c:v>41113</c:v>
                </c:pt>
                <c:pt idx="7371" formatCode="m/d/yyyy">
                  <c:v>41114</c:v>
                </c:pt>
                <c:pt idx="7372" formatCode="m/d/yyyy">
                  <c:v>41115</c:v>
                </c:pt>
                <c:pt idx="7373" formatCode="m/d/yyyy">
                  <c:v>41116</c:v>
                </c:pt>
                <c:pt idx="7374" formatCode="m/d/yyyy">
                  <c:v>41117</c:v>
                </c:pt>
                <c:pt idx="7375" formatCode="m/d/yyyy">
                  <c:v>41120</c:v>
                </c:pt>
                <c:pt idx="7376" formatCode="m/d/yyyy">
                  <c:v>41121</c:v>
                </c:pt>
                <c:pt idx="7377" formatCode="m/d/yyyy">
                  <c:v>41122</c:v>
                </c:pt>
                <c:pt idx="7378" formatCode="m/d/yyyy">
                  <c:v>41123</c:v>
                </c:pt>
                <c:pt idx="7379" formatCode="m/d/yyyy">
                  <c:v>41124</c:v>
                </c:pt>
                <c:pt idx="7380" formatCode="m/d/yyyy">
                  <c:v>41127</c:v>
                </c:pt>
                <c:pt idx="7381" formatCode="m/d/yyyy">
                  <c:v>41128</c:v>
                </c:pt>
                <c:pt idx="7382" formatCode="m/d/yyyy">
                  <c:v>41129</c:v>
                </c:pt>
                <c:pt idx="7383" formatCode="m/d/yyyy">
                  <c:v>41130</c:v>
                </c:pt>
                <c:pt idx="7384" formatCode="m/d/yyyy">
                  <c:v>41131</c:v>
                </c:pt>
                <c:pt idx="7385" formatCode="m/d/yyyy">
                  <c:v>41134</c:v>
                </c:pt>
                <c:pt idx="7386" formatCode="m/d/yyyy">
                  <c:v>41135</c:v>
                </c:pt>
                <c:pt idx="7387" formatCode="m/d/yyyy">
                  <c:v>41136</c:v>
                </c:pt>
                <c:pt idx="7388" formatCode="m/d/yyyy">
                  <c:v>41137</c:v>
                </c:pt>
                <c:pt idx="7389" formatCode="m/d/yyyy">
                  <c:v>41138</c:v>
                </c:pt>
                <c:pt idx="7390" formatCode="m/d/yyyy">
                  <c:v>41141</c:v>
                </c:pt>
                <c:pt idx="7391" formatCode="m/d/yyyy">
                  <c:v>41142</c:v>
                </c:pt>
                <c:pt idx="7392" formatCode="m/d/yyyy">
                  <c:v>41143</c:v>
                </c:pt>
                <c:pt idx="7393" formatCode="m/d/yyyy">
                  <c:v>41144</c:v>
                </c:pt>
                <c:pt idx="7394" formatCode="m/d/yyyy">
                  <c:v>41145</c:v>
                </c:pt>
                <c:pt idx="7395" formatCode="m/d/yyyy">
                  <c:v>41148</c:v>
                </c:pt>
                <c:pt idx="7396" formatCode="m/d/yyyy">
                  <c:v>41149</c:v>
                </c:pt>
                <c:pt idx="7397" formatCode="m/d/yyyy">
                  <c:v>41150</c:v>
                </c:pt>
                <c:pt idx="7398" formatCode="m/d/yyyy">
                  <c:v>41151</c:v>
                </c:pt>
                <c:pt idx="7399" formatCode="m/d/yyyy">
                  <c:v>41152</c:v>
                </c:pt>
                <c:pt idx="7400" formatCode="m/d/yyyy">
                  <c:v>41155</c:v>
                </c:pt>
                <c:pt idx="7401" formatCode="m/d/yyyy">
                  <c:v>41156</c:v>
                </c:pt>
                <c:pt idx="7402" formatCode="m/d/yyyy">
                  <c:v>41157</c:v>
                </c:pt>
                <c:pt idx="7403" formatCode="m/d/yyyy">
                  <c:v>41158</c:v>
                </c:pt>
                <c:pt idx="7404" formatCode="m/d/yyyy">
                  <c:v>41159</c:v>
                </c:pt>
                <c:pt idx="7405" formatCode="m/d/yyyy">
                  <c:v>41162</c:v>
                </c:pt>
                <c:pt idx="7406" formatCode="m/d/yyyy">
                  <c:v>41163</c:v>
                </c:pt>
                <c:pt idx="7407" formatCode="m/d/yyyy">
                  <c:v>41164</c:v>
                </c:pt>
                <c:pt idx="7408" formatCode="m/d/yyyy">
                  <c:v>41165</c:v>
                </c:pt>
                <c:pt idx="7409" formatCode="m/d/yyyy">
                  <c:v>41166</c:v>
                </c:pt>
                <c:pt idx="7410" formatCode="m/d/yyyy">
                  <c:v>41169</c:v>
                </c:pt>
                <c:pt idx="7411" formatCode="m/d/yyyy">
                  <c:v>41170</c:v>
                </c:pt>
                <c:pt idx="7412" formatCode="m/d/yyyy">
                  <c:v>41171</c:v>
                </c:pt>
                <c:pt idx="7413" formatCode="m/d/yyyy">
                  <c:v>41172</c:v>
                </c:pt>
                <c:pt idx="7414" formatCode="m/d/yyyy">
                  <c:v>41173</c:v>
                </c:pt>
                <c:pt idx="7415" formatCode="m/d/yyyy">
                  <c:v>41176</c:v>
                </c:pt>
                <c:pt idx="7416" formatCode="m/d/yyyy">
                  <c:v>41177</c:v>
                </c:pt>
                <c:pt idx="7417" formatCode="m/d/yyyy">
                  <c:v>41178</c:v>
                </c:pt>
                <c:pt idx="7418" formatCode="m/d/yyyy">
                  <c:v>41179</c:v>
                </c:pt>
                <c:pt idx="7419" formatCode="m/d/yyyy">
                  <c:v>41180</c:v>
                </c:pt>
                <c:pt idx="7420" formatCode="m/d/yyyy">
                  <c:v>41183</c:v>
                </c:pt>
                <c:pt idx="7421" formatCode="m/d/yyyy">
                  <c:v>41184</c:v>
                </c:pt>
                <c:pt idx="7422" formatCode="m/d/yyyy">
                  <c:v>41185</c:v>
                </c:pt>
                <c:pt idx="7423" formatCode="m/d/yyyy">
                  <c:v>41186</c:v>
                </c:pt>
                <c:pt idx="7424" formatCode="m/d/yyyy">
                  <c:v>41187</c:v>
                </c:pt>
                <c:pt idx="7425" formatCode="m/d/yyyy">
                  <c:v>41190</c:v>
                </c:pt>
                <c:pt idx="7426" formatCode="m/d/yyyy">
                  <c:v>41191</c:v>
                </c:pt>
                <c:pt idx="7427" formatCode="m/d/yyyy">
                  <c:v>41192</c:v>
                </c:pt>
                <c:pt idx="7428" formatCode="m/d/yyyy">
                  <c:v>41193</c:v>
                </c:pt>
                <c:pt idx="7429" formatCode="m/d/yyyy">
                  <c:v>41194</c:v>
                </c:pt>
                <c:pt idx="7430" formatCode="m/d/yyyy">
                  <c:v>41197</c:v>
                </c:pt>
                <c:pt idx="7431" formatCode="m/d/yyyy">
                  <c:v>41198</c:v>
                </c:pt>
                <c:pt idx="7432" formatCode="m/d/yyyy">
                  <c:v>41199</c:v>
                </c:pt>
                <c:pt idx="7433" formatCode="m/d/yyyy">
                  <c:v>41200</c:v>
                </c:pt>
                <c:pt idx="7434" formatCode="m/d/yyyy">
                  <c:v>41201</c:v>
                </c:pt>
                <c:pt idx="7435" formatCode="m/d/yyyy">
                  <c:v>41204</c:v>
                </c:pt>
                <c:pt idx="7436" formatCode="m/d/yyyy">
                  <c:v>41205</c:v>
                </c:pt>
                <c:pt idx="7437" formatCode="m/d/yyyy">
                  <c:v>41206</c:v>
                </c:pt>
                <c:pt idx="7438" formatCode="m/d/yyyy">
                  <c:v>41207</c:v>
                </c:pt>
                <c:pt idx="7439" formatCode="m/d/yyyy">
                  <c:v>41208</c:v>
                </c:pt>
                <c:pt idx="7440" formatCode="m/d/yyyy">
                  <c:v>41211</c:v>
                </c:pt>
                <c:pt idx="7441" formatCode="m/d/yyyy">
                  <c:v>41212</c:v>
                </c:pt>
                <c:pt idx="7442" formatCode="m/d/yyyy">
                  <c:v>41213</c:v>
                </c:pt>
                <c:pt idx="7443" formatCode="m/d/yyyy">
                  <c:v>41214</c:v>
                </c:pt>
                <c:pt idx="7444" formatCode="m/d/yyyy">
                  <c:v>41215</c:v>
                </c:pt>
                <c:pt idx="7445" formatCode="m/d/yyyy">
                  <c:v>41218</c:v>
                </c:pt>
                <c:pt idx="7446" formatCode="m/d/yyyy">
                  <c:v>41219</c:v>
                </c:pt>
                <c:pt idx="7447" formatCode="m/d/yyyy">
                  <c:v>41220</c:v>
                </c:pt>
                <c:pt idx="7448" formatCode="m/d/yyyy">
                  <c:v>41221</c:v>
                </c:pt>
                <c:pt idx="7449" formatCode="m/d/yyyy">
                  <c:v>41222</c:v>
                </c:pt>
                <c:pt idx="7450" formatCode="m/d/yyyy">
                  <c:v>41225</c:v>
                </c:pt>
                <c:pt idx="7451" formatCode="m/d/yyyy">
                  <c:v>41226</c:v>
                </c:pt>
                <c:pt idx="7452" formatCode="m/d/yyyy">
                  <c:v>41227</c:v>
                </c:pt>
                <c:pt idx="7453" formatCode="m/d/yyyy">
                  <c:v>41228</c:v>
                </c:pt>
                <c:pt idx="7454" formatCode="m/d/yyyy">
                  <c:v>41229</c:v>
                </c:pt>
                <c:pt idx="7455" formatCode="m/d/yyyy">
                  <c:v>41232</c:v>
                </c:pt>
                <c:pt idx="7456" formatCode="m/d/yyyy">
                  <c:v>41233</c:v>
                </c:pt>
                <c:pt idx="7457" formatCode="m/d/yyyy">
                  <c:v>41234</c:v>
                </c:pt>
                <c:pt idx="7458" formatCode="m/d/yyyy">
                  <c:v>41235</c:v>
                </c:pt>
                <c:pt idx="7459" formatCode="m/d/yyyy">
                  <c:v>41236</c:v>
                </c:pt>
                <c:pt idx="7460" formatCode="m/d/yyyy">
                  <c:v>41239</c:v>
                </c:pt>
                <c:pt idx="7461" formatCode="m/d/yyyy">
                  <c:v>41240</c:v>
                </c:pt>
                <c:pt idx="7462" formatCode="m/d/yyyy">
                  <c:v>41241</c:v>
                </c:pt>
                <c:pt idx="7463" formatCode="m/d/yyyy">
                  <c:v>41242</c:v>
                </c:pt>
                <c:pt idx="7464" formatCode="m/d/yyyy">
                  <c:v>41243</c:v>
                </c:pt>
                <c:pt idx="7465" formatCode="m/d/yyyy">
                  <c:v>41246</c:v>
                </c:pt>
                <c:pt idx="7466" formatCode="m/d/yyyy">
                  <c:v>41247</c:v>
                </c:pt>
                <c:pt idx="7467" formatCode="m/d/yyyy">
                  <c:v>41248</c:v>
                </c:pt>
                <c:pt idx="7468" formatCode="m/d/yyyy">
                  <c:v>41249</c:v>
                </c:pt>
                <c:pt idx="7469" formatCode="m/d/yyyy">
                  <c:v>41250</c:v>
                </c:pt>
                <c:pt idx="7470" formatCode="m/d/yyyy">
                  <c:v>41253</c:v>
                </c:pt>
                <c:pt idx="7471" formatCode="m/d/yyyy">
                  <c:v>41254</c:v>
                </c:pt>
                <c:pt idx="7472" formatCode="m/d/yyyy">
                  <c:v>41255</c:v>
                </c:pt>
                <c:pt idx="7473" formatCode="m/d/yyyy">
                  <c:v>41256</c:v>
                </c:pt>
                <c:pt idx="7474" formatCode="m/d/yyyy">
                  <c:v>41257</c:v>
                </c:pt>
                <c:pt idx="7475" formatCode="m/d/yyyy">
                  <c:v>41260</c:v>
                </c:pt>
                <c:pt idx="7476" formatCode="m/d/yyyy">
                  <c:v>41261</c:v>
                </c:pt>
                <c:pt idx="7477" formatCode="m/d/yyyy">
                  <c:v>41262</c:v>
                </c:pt>
                <c:pt idx="7478" formatCode="m/d/yyyy">
                  <c:v>41263</c:v>
                </c:pt>
                <c:pt idx="7479" formatCode="m/d/yyyy">
                  <c:v>41264</c:v>
                </c:pt>
                <c:pt idx="7480" formatCode="m/d/yyyy">
                  <c:v>41267</c:v>
                </c:pt>
                <c:pt idx="7481" formatCode="m/d/yyyy">
                  <c:v>41268</c:v>
                </c:pt>
                <c:pt idx="7482" formatCode="m/d/yyyy">
                  <c:v>41269</c:v>
                </c:pt>
                <c:pt idx="7483" formatCode="m/d/yyyy">
                  <c:v>41270</c:v>
                </c:pt>
                <c:pt idx="7484" formatCode="m/d/yyyy">
                  <c:v>41271</c:v>
                </c:pt>
                <c:pt idx="7485" formatCode="m/d/yyyy">
                  <c:v>41274</c:v>
                </c:pt>
                <c:pt idx="7486" formatCode="m/d/yyyy">
                  <c:v>41275</c:v>
                </c:pt>
                <c:pt idx="7487" formatCode="m/d/yyyy">
                  <c:v>41276</c:v>
                </c:pt>
                <c:pt idx="7488" formatCode="m/d/yyyy">
                  <c:v>41277</c:v>
                </c:pt>
                <c:pt idx="7489" formatCode="m/d/yyyy">
                  <c:v>41278</c:v>
                </c:pt>
                <c:pt idx="7490" formatCode="m/d/yyyy">
                  <c:v>41281</c:v>
                </c:pt>
                <c:pt idx="7491" formatCode="m/d/yyyy">
                  <c:v>41282</c:v>
                </c:pt>
                <c:pt idx="7492" formatCode="m/d/yyyy">
                  <c:v>41283</c:v>
                </c:pt>
                <c:pt idx="7493" formatCode="m/d/yyyy">
                  <c:v>41284</c:v>
                </c:pt>
                <c:pt idx="7494" formatCode="m/d/yyyy">
                  <c:v>41285</c:v>
                </c:pt>
                <c:pt idx="7495" formatCode="m/d/yyyy">
                  <c:v>41288</c:v>
                </c:pt>
                <c:pt idx="7496" formatCode="m/d/yyyy">
                  <c:v>41289</c:v>
                </c:pt>
                <c:pt idx="7497" formatCode="m/d/yyyy">
                  <c:v>41290</c:v>
                </c:pt>
                <c:pt idx="7498" formatCode="m/d/yyyy">
                  <c:v>41291</c:v>
                </c:pt>
                <c:pt idx="7499" formatCode="m/d/yyyy">
                  <c:v>41292</c:v>
                </c:pt>
                <c:pt idx="7500" formatCode="m/d/yyyy">
                  <c:v>41295</c:v>
                </c:pt>
                <c:pt idx="7501" formatCode="m/d/yyyy">
                  <c:v>41296</c:v>
                </c:pt>
                <c:pt idx="7502" formatCode="m/d/yyyy">
                  <c:v>41297</c:v>
                </c:pt>
                <c:pt idx="7503" formatCode="m/d/yyyy">
                  <c:v>41298</c:v>
                </c:pt>
                <c:pt idx="7504" formatCode="m/d/yyyy">
                  <c:v>41299</c:v>
                </c:pt>
                <c:pt idx="7505" formatCode="m/d/yyyy">
                  <c:v>41302</c:v>
                </c:pt>
                <c:pt idx="7506" formatCode="m/d/yyyy">
                  <c:v>41303</c:v>
                </c:pt>
                <c:pt idx="7507" formatCode="m/d/yyyy">
                  <c:v>41304</c:v>
                </c:pt>
                <c:pt idx="7508" formatCode="m/d/yyyy">
                  <c:v>41305</c:v>
                </c:pt>
                <c:pt idx="7509" formatCode="m/d/yyyy">
                  <c:v>41306</c:v>
                </c:pt>
                <c:pt idx="7510" formatCode="m/d/yyyy">
                  <c:v>41309</c:v>
                </c:pt>
                <c:pt idx="7511" formatCode="m/d/yyyy">
                  <c:v>41310</c:v>
                </c:pt>
                <c:pt idx="7512" formatCode="m/d/yyyy">
                  <c:v>41311</c:v>
                </c:pt>
                <c:pt idx="7513" formatCode="m/d/yyyy">
                  <c:v>41312</c:v>
                </c:pt>
                <c:pt idx="7514" formatCode="m/d/yyyy">
                  <c:v>41313</c:v>
                </c:pt>
                <c:pt idx="7515" formatCode="m/d/yyyy">
                  <c:v>41316</c:v>
                </c:pt>
                <c:pt idx="7516" formatCode="m/d/yyyy">
                  <c:v>41317</c:v>
                </c:pt>
                <c:pt idx="7517" formatCode="m/d/yyyy">
                  <c:v>41318</c:v>
                </c:pt>
                <c:pt idx="7518" formatCode="m/d/yyyy">
                  <c:v>41319</c:v>
                </c:pt>
                <c:pt idx="7519" formatCode="m/d/yyyy">
                  <c:v>41320</c:v>
                </c:pt>
                <c:pt idx="7520" formatCode="m/d/yyyy">
                  <c:v>41323</c:v>
                </c:pt>
                <c:pt idx="7521" formatCode="m/d/yyyy">
                  <c:v>41324</c:v>
                </c:pt>
                <c:pt idx="7522" formatCode="m/d/yyyy">
                  <c:v>41325</c:v>
                </c:pt>
                <c:pt idx="7523" formatCode="m/d/yyyy">
                  <c:v>41326</c:v>
                </c:pt>
                <c:pt idx="7524" formatCode="m/d/yyyy">
                  <c:v>41327</c:v>
                </c:pt>
                <c:pt idx="7525" formatCode="m/d/yyyy">
                  <c:v>41330</c:v>
                </c:pt>
                <c:pt idx="7526" formatCode="m/d/yyyy">
                  <c:v>41331</c:v>
                </c:pt>
                <c:pt idx="7527" formatCode="m/d/yyyy">
                  <c:v>41332</c:v>
                </c:pt>
                <c:pt idx="7528" formatCode="m/d/yyyy">
                  <c:v>41333</c:v>
                </c:pt>
                <c:pt idx="7529" formatCode="m/d/yyyy">
                  <c:v>41334</c:v>
                </c:pt>
                <c:pt idx="7530" formatCode="m/d/yyyy">
                  <c:v>41337</c:v>
                </c:pt>
                <c:pt idx="7531" formatCode="m/d/yyyy">
                  <c:v>41338</c:v>
                </c:pt>
                <c:pt idx="7532" formatCode="m/d/yyyy">
                  <c:v>41339</c:v>
                </c:pt>
                <c:pt idx="7533" formatCode="m/d/yyyy">
                  <c:v>41340</c:v>
                </c:pt>
                <c:pt idx="7534" formatCode="m/d/yyyy">
                  <c:v>41341</c:v>
                </c:pt>
                <c:pt idx="7535" formatCode="m/d/yyyy">
                  <c:v>41344</c:v>
                </c:pt>
                <c:pt idx="7536" formatCode="m/d/yyyy">
                  <c:v>41345</c:v>
                </c:pt>
                <c:pt idx="7537" formatCode="m/d/yyyy">
                  <c:v>41346</c:v>
                </c:pt>
                <c:pt idx="7538" formatCode="m/d/yyyy">
                  <c:v>41347</c:v>
                </c:pt>
                <c:pt idx="7539" formatCode="m/d/yyyy">
                  <c:v>41348</c:v>
                </c:pt>
                <c:pt idx="7540" formatCode="m/d/yyyy">
                  <c:v>41351</c:v>
                </c:pt>
                <c:pt idx="7541" formatCode="m/d/yyyy">
                  <c:v>41352</c:v>
                </c:pt>
                <c:pt idx="7542" formatCode="m/d/yyyy">
                  <c:v>41353</c:v>
                </c:pt>
                <c:pt idx="7543" formatCode="m/d/yyyy">
                  <c:v>41354</c:v>
                </c:pt>
                <c:pt idx="7544" formatCode="m/d/yyyy">
                  <c:v>41355</c:v>
                </c:pt>
                <c:pt idx="7545" formatCode="m/d/yyyy">
                  <c:v>41358</c:v>
                </c:pt>
                <c:pt idx="7546" formatCode="m/d/yyyy">
                  <c:v>41359</c:v>
                </c:pt>
                <c:pt idx="7547" formatCode="m/d/yyyy">
                  <c:v>41360</c:v>
                </c:pt>
                <c:pt idx="7548" formatCode="m/d/yyyy">
                  <c:v>41361</c:v>
                </c:pt>
                <c:pt idx="7549" formatCode="m/d/yyyy">
                  <c:v>41362</c:v>
                </c:pt>
                <c:pt idx="7550" formatCode="m/d/yyyy">
                  <c:v>41365</c:v>
                </c:pt>
                <c:pt idx="7551" formatCode="m/d/yyyy">
                  <c:v>41366</c:v>
                </c:pt>
                <c:pt idx="7552" formatCode="m/d/yyyy">
                  <c:v>41367</c:v>
                </c:pt>
                <c:pt idx="7553" formatCode="m/d/yyyy">
                  <c:v>41368</c:v>
                </c:pt>
                <c:pt idx="7554" formatCode="m/d/yyyy">
                  <c:v>41369</c:v>
                </c:pt>
                <c:pt idx="7555" formatCode="m/d/yyyy">
                  <c:v>41372</c:v>
                </c:pt>
                <c:pt idx="7556" formatCode="m/d/yyyy">
                  <c:v>41373</c:v>
                </c:pt>
                <c:pt idx="7557" formatCode="m/d/yyyy">
                  <c:v>41374</c:v>
                </c:pt>
                <c:pt idx="7558" formatCode="m/d/yyyy">
                  <c:v>41375</c:v>
                </c:pt>
                <c:pt idx="7559" formatCode="m/d/yyyy">
                  <c:v>41376</c:v>
                </c:pt>
                <c:pt idx="7560" formatCode="m/d/yyyy">
                  <c:v>41379</c:v>
                </c:pt>
                <c:pt idx="7561" formatCode="m/d/yyyy">
                  <c:v>41380</c:v>
                </c:pt>
                <c:pt idx="7562" formatCode="m/d/yyyy">
                  <c:v>41381</c:v>
                </c:pt>
                <c:pt idx="7563" formatCode="m/d/yyyy">
                  <c:v>41382</c:v>
                </c:pt>
                <c:pt idx="7564" formatCode="m/d/yyyy">
                  <c:v>41383</c:v>
                </c:pt>
                <c:pt idx="7565" formatCode="m/d/yyyy">
                  <c:v>41386</c:v>
                </c:pt>
                <c:pt idx="7566" formatCode="m/d/yyyy">
                  <c:v>41387</c:v>
                </c:pt>
                <c:pt idx="7567" formatCode="m/d/yyyy">
                  <c:v>41388</c:v>
                </c:pt>
                <c:pt idx="7568" formatCode="m/d/yyyy">
                  <c:v>41389</c:v>
                </c:pt>
                <c:pt idx="7569" formatCode="m/d/yyyy">
                  <c:v>41390</c:v>
                </c:pt>
                <c:pt idx="7570" formatCode="m/d/yyyy">
                  <c:v>41393</c:v>
                </c:pt>
                <c:pt idx="7571" formatCode="m/d/yyyy">
                  <c:v>41394</c:v>
                </c:pt>
                <c:pt idx="7572" formatCode="m/d/yyyy">
                  <c:v>41395</c:v>
                </c:pt>
                <c:pt idx="7573" formatCode="m/d/yyyy">
                  <c:v>41396</c:v>
                </c:pt>
                <c:pt idx="7574" formatCode="m/d/yyyy">
                  <c:v>41397</c:v>
                </c:pt>
                <c:pt idx="7575" formatCode="m/d/yyyy">
                  <c:v>41400</c:v>
                </c:pt>
                <c:pt idx="7576" formatCode="m/d/yyyy">
                  <c:v>41401</c:v>
                </c:pt>
                <c:pt idx="7577" formatCode="m/d/yyyy">
                  <c:v>41402</c:v>
                </c:pt>
                <c:pt idx="7578" formatCode="m/d/yyyy">
                  <c:v>41403</c:v>
                </c:pt>
                <c:pt idx="7579" formatCode="m/d/yyyy">
                  <c:v>41404</c:v>
                </c:pt>
                <c:pt idx="7580" formatCode="m/d/yyyy">
                  <c:v>41407</c:v>
                </c:pt>
                <c:pt idx="7581" formatCode="m/d/yyyy">
                  <c:v>41408</c:v>
                </c:pt>
                <c:pt idx="7582" formatCode="m/d/yyyy">
                  <c:v>41409</c:v>
                </c:pt>
                <c:pt idx="7583" formatCode="m/d/yyyy">
                  <c:v>41410</c:v>
                </c:pt>
                <c:pt idx="7584" formatCode="m/d/yyyy">
                  <c:v>41411</c:v>
                </c:pt>
                <c:pt idx="7585" formatCode="m/d/yyyy">
                  <c:v>41414</c:v>
                </c:pt>
                <c:pt idx="7586" formatCode="m/d/yyyy">
                  <c:v>41415</c:v>
                </c:pt>
                <c:pt idx="7587" formatCode="m/d/yyyy">
                  <c:v>41416</c:v>
                </c:pt>
                <c:pt idx="7588" formatCode="m/d/yyyy">
                  <c:v>41417</c:v>
                </c:pt>
                <c:pt idx="7589" formatCode="m/d/yyyy">
                  <c:v>41418</c:v>
                </c:pt>
                <c:pt idx="7590" formatCode="m/d/yyyy">
                  <c:v>41421</c:v>
                </c:pt>
                <c:pt idx="7591" formatCode="m/d/yyyy">
                  <c:v>41422</c:v>
                </c:pt>
                <c:pt idx="7592" formatCode="m/d/yyyy">
                  <c:v>41423</c:v>
                </c:pt>
                <c:pt idx="7593" formatCode="m/d/yyyy">
                  <c:v>41424</c:v>
                </c:pt>
                <c:pt idx="7594" formatCode="m/d/yyyy">
                  <c:v>41425</c:v>
                </c:pt>
                <c:pt idx="7595" formatCode="m/d/yyyy">
                  <c:v>41428</c:v>
                </c:pt>
                <c:pt idx="7596" formatCode="m/d/yyyy">
                  <c:v>41429</c:v>
                </c:pt>
                <c:pt idx="7597" formatCode="m/d/yyyy">
                  <c:v>41430</c:v>
                </c:pt>
                <c:pt idx="7598" formatCode="m/d/yyyy">
                  <c:v>41431</c:v>
                </c:pt>
                <c:pt idx="7599" formatCode="m/d/yyyy">
                  <c:v>41432</c:v>
                </c:pt>
                <c:pt idx="7600" formatCode="m/d/yyyy">
                  <c:v>41435</c:v>
                </c:pt>
                <c:pt idx="7601" formatCode="m/d/yyyy">
                  <c:v>41436</c:v>
                </c:pt>
                <c:pt idx="7602" formatCode="m/d/yyyy">
                  <c:v>41437</c:v>
                </c:pt>
                <c:pt idx="7603" formatCode="m/d/yyyy">
                  <c:v>41438</c:v>
                </c:pt>
                <c:pt idx="7604" formatCode="m/d/yyyy">
                  <c:v>41439</c:v>
                </c:pt>
                <c:pt idx="7605" formatCode="m/d/yyyy">
                  <c:v>41442</c:v>
                </c:pt>
                <c:pt idx="7606" formatCode="m/d/yyyy">
                  <c:v>41443</c:v>
                </c:pt>
                <c:pt idx="7607" formatCode="m/d/yyyy">
                  <c:v>41444</c:v>
                </c:pt>
                <c:pt idx="7608" formatCode="m/d/yyyy">
                  <c:v>41445</c:v>
                </c:pt>
                <c:pt idx="7609" formatCode="m/d/yyyy">
                  <c:v>41446</c:v>
                </c:pt>
                <c:pt idx="7610" formatCode="m/d/yyyy">
                  <c:v>41449</c:v>
                </c:pt>
                <c:pt idx="7611" formatCode="m/d/yyyy">
                  <c:v>41450</c:v>
                </c:pt>
                <c:pt idx="7612" formatCode="m/d/yyyy">
                  <c:v>41451</c:v>
                </c:pt>
                <c:pt idx="7613" formatCode="m/d/yyyy">
                  <c:v>41452</c:v>
                </c:pt>
                <c:pt idx="7614" formatCode="m/d/yyyy">
                  <c:v>41453</c:v>
                </c:pt>
                <c:pt idx="7615" formatCode="m/d/yyyy">
                  <c:v>41456</c:v>
                </c:pt>
                <c:pt idx="7616" formatCode="m/d/yyyy">
                  <c:v>41457</c:v>
                </c:pt>
                <c:pt idx="7617" formatCode="m/d/yyyy">
                  <c:v>41458</c:v>
                </c:pt>
                <c:pt idx="7618" formatCode="m/d/yyyy">
                  <c:v>41459</c:v>
                </c:pt>
                <c:pt idx="7619" formatCode="m/d/yyyy">
                  <c:v>41460</c:v>
                </c:pt>
                <c:pt idx="7620" formatCode="m/d/yyyy">
                  <c:v>41463</c:v>
                </c:pt>
                <c:pt idx="7621" formatCode="m/d/yyyy">
                  <c:v>41464</c:v>
                </c:pt>
                <c:pt idx="7622" formatCode="m/d/yyyy">
                  <c:v>41465</c:v>
                </c:pt>
                <c:pt idx="7623" formatCode="m/d/yyyy">
                  <c:v>41466</c:v>
                </c:pt>
                <c:pt idx="7624" formatCode="m/d/yyyy">
                  <c:v>41467</c:v>
                </c:pt>
                <c:pt idx="7625" formatCode="m/d/yyyy">
                  <c:v>41470</c:v>
                </c:pt>
                <c:pt idx="7626" formatCode="m/d/yyyy">
                  <c:v>41471</c:v>
                </c:pt>
                <c:pt idx="7627" formatCode="m/d/yyyy">
                  <c:v>41472</c:v>
                </c:pt>
                <c:pt idx="7628" formatCode="m/d/yyyy">
                  <c:v>41473</c:v>
                </c:pt>
                <c:pt idx="7629" formatCode="m/d/yyyy">
                  <c:v>41474</c:v>
                </c:pt>
                <c:pt idx="7630" formatCode="m/d/yyyy">
                  <c:v>41477</c:v>
                </c:pt>
                <c:pt idx="7631" formatCode="m/d/yyyy">
                  <c:v>41478</c:v>
                </c:pt>
                <c:pt idx="7632" formatCode="m/d/yyyy">
                  <c:v>41479</c:v>
                </c:pt>
                <c:pt idx="7633" formatCode="m/d/yyyy">
                  <c:v>41480</c:v>
                </c:pt>
                <c:pt idx="7634" formatCode="m/d/yyyy">
                  <c:v>41481</c:v>
                </c:pt>
                <c:pt idx="7635" formatCode="m/d/yyyy">
                  <c:v>41484</c:v>
                </c:pt>
                <c:pt idx="7636" formatCode="m/d/yyyy">
                  <c:v>41485</c:v>
                </c:pt>
                <c:pt idx="7637" formatCode="m/d/yyyy">
                  <c:v>41486</c:v>
                </c:pt>
                <c:pt idx="7638" formatCode="m/d/yyyy">
                  <c:v>41487</c:v>
                </c:pt>
                <c:pt idx="7639" formatCode="m/d/yyyy">
                  <c:v>41488</c:v>
                </c:pt>
                <c:pt idx="7640" formatCode="m/d/yyyy">
                  <c:v>41491</c:v>
                </c:pt>
                <c:pt idx="7641" formatCode="m/d/yyyy">
                  <c:v>41492</c:v>
                </c:pt>
                <c:pt idx="7642" formatCode="m/d/yyyy">
                  <c:v>41493</c:v>
                </c:pt>
                <c:pt idx="7643" formatCode="m/d/yyyy">
                  <c:v>41494</c:v>
                </c:pt>
                <c:pt idx="7644" formatCode="m/d/yyyy">
                  <c:v>41495</c:v>
                </c:pt>
                <c:pt idx="7645" formatCode="m/d/yyyy">
                  <c:v>41498</c:v>
                </c:pt>
                <c:pt idx="7646" formatCode="m/d/yyyy">
                  <c:v>41499</c:v>
                </c:pt>
                <c:pt idx="7647" formatCode="m/d/yyyy">
                  <c:v>41500</c:v>
                </c:pt>
                <c:pt idx="7648" formatCode="m/d/yyyy">
                  <c:v>41501</c:v>
                </c:pt>
                <c:pt idx="7649" formatCode="m/d/yyyy">
                  <c:v>41502</c:v>
                </c:pt>
                <c:pt idx="7650" formatCode="m/d/yyyy">
                  <c:v>41505</c:v>
                </c:pt>
                <c:pt idx="7651" formatCode="m/d/yyyy">
                  <c:v>41506</c:v>
                </c:pt>
                <c:pt idx="7652" formatCode="m/d/yyyy">
                  <c:v>41507</c:v>
                </c:pt>
                <c:pt idx="7653" formatCode="m/d/yyyy">
                  <c:v>41508</c:v>
                </c:pt>
                <c:pt idx="7654" formatCode="m/d/yyyy">
                  <c:v>41509</c:v>
                </c:pt>
                <c:pt idx="7655" formatCode="m/d/yyyy">
                  <c:v>41512</c:v>
                </c:pt>
                <c:pt idx="7656" formatCode="m/d/yyyy">
                  <c:v>41513</c:v>
                </c:pt>
                <c:pt idx="7657" formatCode="m/d/yyyy">
                  <c:v>41514</c:v>
                </c:pt>
                <c:pt idx="7658" formatCode="m/d/yyyy">
                  <c:v>41515</c:v>
                </c:pt>
                <c:pt idx="7659" formatCode="m/d/yyyy">
                  <c:v>41516</c:v>
                </c:pt>
                <c:pt idx="7660" formatCode="m/d/yyyy">
                  <c:v>41519</c:v>
                </c:pt>
                <c:pt idx="7661" formatCode="m/d/yyyy">
                  <c:v>41520</c:v>
                </c:pt>
                <c:pt idx="7662" formatCode="m/d/yyyy">
                  <c:v>41521</c:v>
                </c:pt>
                <c:pt idx="7663" formatCode="m/d/yyyy">
                  <c:v>41522</c:v>
                </c:pt>
                <c:pt idx="7664" formatCode="m/d/yyyy">
                  <c:v>41523</c:v>
                </c:pt>
                <c:pt idx="7665" formatCode="m/d/yyyy">
                  <c:v>41526</c:v>
                </c:pt>
                <c:pt idx="7666" formatCode="m/d/yyyy">
                  <c:v>41527</c:v>
                </c:pt>
                <c:pt idx="7667" formatCode="m/d/yyyy">
                  <c:v>41528</c:v>
                </c:pt>
                <c:pt idx="7668" formatCode="m/d/yyyy">
                  <c:v>41529</c:v>
                </c:pt>
                <c:pt idx="7669" formatCode="m/d/yyyy">
                  <c:v>41530</c:v>
                </c:pt>
                <c:pt idx="7670" formatCode="m/d/yyyy">
                  <c:v>41533</c:v>
                </c:pt>
                <c:pt idx="7671" formatCode="m/d/yyyy">
                  <c:v>41534</c:v>
                </c:pt>
                <c:pt idx="7672" formatCode="m/d/yyyy">
                  <c:v>41535</c:v>
                </c:pt>
                <c:pt idx="7673" formatCode="m/d/yyyy">
                  <c:v>41536</c:v>
                </c:pt>
                <c:pt idx="7674" formatCode="m/d/yyyy">
                  <c:v>41537</c:v>
                </c:pt>
                <c:pt idx="7675" formatCode="m/d/yyyy">
                  <c:v>41540</c:v>
                </c:pt>
                <c:pt idx="7676" formatCode="m/d/yyyy">
                  <c:v>41541</c:v>
                </c:pt>
                <c:pt idx="7677" formatCode="m/d/yyyy">
                  <c:v>41542</c:v>
                </c:pt>
                <c:pt idx="7678" formatCode="m/d/yyyy">
                  <c:v>41543</c:v>
                </c:pt>
                <c:pt idx="7679" formatCode="m/d/yyyy">
                  <c:v>41544</c:v>
                </c:pt>
                <c:pt idx="7680" formatCode="m/d/yyyy">
                  <c:v>41547</c:v>
                </c:pt>
                <c:pt idx="7681" formatCode="m/d/yyyy">
                  <c:v>41548</c:v>
                </c:pt>
                <c:pt idx="7682" formatCode="m/d/yyyy">
                  <c:v>41549</c:v>
                </c:pt>
                <c:pt idx="7683" formatCode="m/d/yyyy">
                  <c:v>41550</c:v>
                </c:pt>
                <c:pt idx="7684" formatCode="m/d/yyyy">
                  <c:v>41551</c:v>
                </c:pt>
                <c:pt idx="7685" formatCode="m/d/yyyy">
                  <c:v>41554</c:v>
                </c:pt>
                <c:pt idx="7686" formatCode="m/d/yyyy">
                  <c:v>41555</c:v>
                </c:pt>
                <c:pt idx="7687" formatCode="m/d/yyyy">
                  <c:v>41556</c:v>
                </c:pt>
                <c:pt idx="7688" formatCode="m/d/yyyy">
                  <c:v>41557</c:v>
                </c:pt>
                <c:pt idx="7689" formatCode="m/d/yyyy">
                  <c:v>41558</c:v>
                </c:pt>
                <c:pt idx="7690" formatCode="m/d/yyyy">
                  <c:v>41561</c:v>
                </c:pt>
                <c:pt idx="7691" formatCode="m/d/yyyy">
                  <c:v>41562</c:v>
                </c:pt>
                <c:pt idx="7692" formatCode="m/d/yyyy">
                  <c:v>41563</c:v>
                </c:pt>
                <c:pt idx="7693" formatCode="m/d/yyyy">
                  <c:v>41564</c:v>
                </c:pt>
                <c:pt idx="7694" formatCode="m/d/yyyy">
                  <c:v>41565</c:v>
                </c:pt>
                <c:pt idx="7695" formatCode="m/d/yyyy">
                  <c:v>41568</c:v>
                </c:pt>
                <c:pt idx="7696" formatCode="m/d/yyyy">
                  <c:v>41569</c:v>
                </c:pt>
                <c:pt idx="7697" formatCode="m/d/yyyy">
                  <c:v>41570</c:v>
                </c:pt>
                <c:pt idx="7698" formatCode="m/d/yyyy">
                  <c:v>41571</c:v>
                </c:pt>
                <c:pt idx="7699" formatCode="m/d/yyyy">
                  <c:v>41572</c:v>
                </c:pt>
                <c:pt idx="7700" formatCode="m/d/yyyy">
                  <c:v>41575</c:v>
                </c:pt>
                <c:pt idx="7701" formatCode="m/d/yyyy">
                  <c:v>41576</c:v>
                </c:pt>
                <c:pt idx="7702" formatCode="m/d/yyyy">
                  <c:v>41577</c:v>
                </c:pt>
                <c:pt idx="7703" formatCode="m/d/yyyy">
                  <c:v>41578</c:v>
                </c:pt>
                <c:pt idx="7704" formatCode="m/d/yyyy">
                  <c:v>41579</c:v>
                </c:pt>
                <c:pt idx="7705" formatCode="m/d/yyyy">
                  <c:v>41582</c:v>
                </c:pt>
                <c:pt idx="7706" formatCode="m/d/yyyy">
                  <c:v>41583</c:v>
                </c:pt>
                <c:pt idx="7707" formatCode="m/d/yyyy">
                  <c:v>41584</c:v>
                </c:pt>
                <c:pt idx="7708" formatCode="m/d/yyyy">
                  <c:v>41585</c:v>
                </c:pt>
                <c:pt idx="7709" formatCode="m/d/yyyy">
                  <c:v>41586</c:v>
                </c:pt>
                <c:pt idx="7710" formatCode="m/d/yyyy">
                  <c:v>41589</c:v>
                </c:pt>
                <c:pt idx="7711" formatCode="m/d/yyyy">
                  <c:v>41590</c:v>
                </c:pt>
                <c:pt idx="7712" formatCode="m/d/yyyy">
                  <c:v>41591</c:v>
                </c:pt>
                <c:pt idx="7713" formatCode="m/d/yyyy">
                  <c:v>41592</c:v>
                </c:pt>
                <c:pt idx="7714" formatCode="m/d/yyyy">
                  <c:v>41593</c:v>
                </c:pt>
                <c:pt idx="7715" formatCode="m/d/yyyy">
                  <c:v>41596</c:v>
                </c:pt>
                <c:pt idx="7716" formatCode="m/d/yyyy">
                  <c:v>41597</c:v>
                </c:pt>
                <c:pt idx="7717" formatCode="m/d/yyyy">
                  <c:v>41598</c:v>
                </c:pt>
                <c:pt idx="7718" formatCode="m/d/yyyy">
                  <c:v>41599</c:v>
                </c:pt>
                <c:pt idx="7719" formatCode="m/d/yyyy">
                  <c:v>41600</c:v>
                </c:pt>
                <c:pt idx="7720" formatCode="m/d/yyyy">
                  <c:v>41603</c:v>
                </c:pt>
                <c:pt idx="7721" formatCode="m/d/yyyy">
                  <c:v>41604</c:v>
                </c:pt>
                <c:pt idx="7722" formatCode="m/d/yyyy">
                  <c:v>41605</c:v>
                </c:pt>
                <c:pt idx="7723" formatCode="m/d/yyyy">
                  <c:v>41606</c:v>
                </c:pt>
                <c:pt idx="7724" formatCode="m/d/yyyy">
                  <c:v>41607</c:v>
                </c:pt>
                <c:pt idx="7725" formatCode="m/d/yyyy">
                  <c:v>41610</c:v>
                </c:pt>
                <c:pt idx="7726" formatCode="m/d/yyyy">
                  <c:v>41611</c:v>
                </c:pt>
                <c:pt idx="7727" formatCode="m/d/yyyy">
                  <c:v>41612</c:v>
                </c:pt>
                <c:pt idx="7728" formatCode="m/d/yyyy">
                  <c:v>41613</c:v>
                </c:pt>
                <c:pt idx="7729" formatCode="m/d/yyyy">
                  <c:v>41614</c:v>
                </c:pt>
                <c:pt idx="7730" formatCode="m/d/yyyy">
                  <c:v>41617</c:v>
                </c:pt>
                <c:pt idx="7731" formatCode="m/d/yyyy">
                  <c:v>41618</c:v>
                </c:pt>
                <c:pt idx="7732" formatCode="m/d/yyyy">
                  <c:v>41619</c:v>
                </c:pt>
                <c:pt idx="7733" formatCode="m/d/yyyy">
                  <c:v>41620</c:v>
                </c:pt>
                <c:pt idx="7734" formatCode="m/d/yyyy">
                  <c:v>41621</c:v>
                </c:pt>
                <c:pt idx="7735" formatCode="m/d/yyyy">
                  <c:v>41624</c:v>
                </c:pt>
                <c:pt idx="7736" formatCode="m/d/yyyy">
                  <c:v>41625</c:v>
                </c:pt>
                <c:pt idx="7737" formatCode="m/d/yyyy">
                  <c:v>41626</c:v>
                </c:pt>
                <c:pt idx="7738" formatCode="m/d/yyyy">
                  <c:v>41627</c:v>
                </c:pt>
                <c:pt idx="7739" formatCode="m/d/yyyy">
                  <c:v>41628</c:v>
                </c:pt>
                <c:pt idx="7740" formatCode="m/d/yyyy">
                  <c:v>41631</c:v>
                </c:pt>
                <c:pt idx="7741" formatCode="m/d/yyyy">
                  <c:v>41632</c:v>
                </c:pt>
                <c:pt idx="7742" formatCode="m/d/yyyy">
                  <c:v>41633</c:v>
                </c:pt>
                <c:pt idx="7743" formatCode="m/d/yyyy">
                  <c:v>41634</c:v>
                </c:pt>
                <c:pt idx="7744" formatCode="m/d/yyyy">
                  <c:v>41635</c:v>
                </c:pt>
                <c:pt idx="7745" formatCode="m/d/yyyy">
                  <c:v>41638</c:v>
                </c:pt>
                <c:pt idx="7746" formatCode="m/d/yyyy">
                  <c:v>41639</c:v>
                </c:pt>
                <c:pt idx="7747" formatCode="m/d/yyyy">
                  <c:v>41640</c:v>
                </c:pt>
                <c:pt idx="7748" formatCode="m/d/yyyy">
                  <c:v>41641</c:v>
                </c:pt>
                <c:pt idx="7749" formatCode="m/d/yyyy">
                  <c:v>41642</c:v>
                </c:pt>
                <c:pt idx="7750" formatCode="m/d/yyyy">
                  <c:v>41645</c:v>
                </c:pt>
                <c:pt idx="7751" formatCode="m/d/yyyy">
                  <c:v>41646</c:v>
                </c:pt>
                <c:pt idx="7752" formatCode="m/d/yyyy">
                  <c:v>41647</c:v>
                </c:pt>
                <c:pt idx="7753" formatCode="m/d/yyyy">
                  <c:v>41648</c:v>
                </c:pt>
                <c:pt idx="7754" formatCode="m/d/yyyy">
                  <c:v>41649</c:v>
                </c:pt>
                <c:pt idx="7755" formatCode="m/d/yyyy">
                  <c:v>41652</c:v>
                </c:pt>
                <c:pt idx="7756" formatCode="m/d/yyyy">
                  <c:v>41653</c:v>
                </c:pt>
                <c:pt idx="7757" formatCode="m/d/yyyy">
                  <c:v>41654</c:v>
                </c:pt>
                <c:pt idx="7758" formatCode="m/d/yyyy">
                  <c:v>41655</c:v>
                </c:pt>
                <c:pt idx="7759" formatCode="m/d/yyyy">
                  <c:v>41656</c:v>
                </c:pt>
                <c:pt idx="7760" formatCode="m/d/yyyy">
                  <c:v>41659</c:v>
                </c:pt>
                <c:pt idx="7761" formatCode="m/d/yyyy">
                  <c:v>41660</c:v>
                </c:pt>
                <c:pt idx="7762" formatCode="m/d/yyyy">
                  <c:v>41661</c:v>
                </c:pt>
                <c:pt idx="7763" formatCode="m/d/yyyy">
                  <c:v>41662</c:v>
                </c:pt>
                <c:pt idx="7764" formatCode="m/d/yyyy">
                  <c:v>41663</c:v>
                </c:pt>
                <c:pt idx="7765" formatCode="m/d/yyyy">
                  <c:v>41666</c:v>
                </c:pt>
                <c:pt idx="7766" formatCode="m/d/yyyy">
                  <c:v>41667</c:v>
                </c:pt>
                <c:pt idx="7767" formatCode="m/d/yyyy">
                  <c:v>41668</c:v>
                </c:pt>
                <c:pt idx="7768" formatCode="m/d/yyyy">
                  <c:v>41669</c:v>
                </c:pt>
                <c:pt idx="7769" formatCode="m/d/yyyy">
                  <c:v>41670</c:v>
                </c:pt>
                <c:pt idx="7770" formatCode="m/d/yyyy">
                  <c:v>41673</c:v>
                </c:pt>
                <c:pt idx="7771" formatCode="m/d/yyyy">
                  <c:v>41674</c:v>
                </c:pt>
                <c:pt idx="7772" formatCode="m/d/yyyy">
                  <c:v>41675</c:v>
                </c:pt>
                <c:pt idx="7773" formatCode="m/d/yyyy">
                  <c:v>41676</c:v>
                </c:pt>
                <c:pt idx="7774" formatCode="m/d/yyyy">
                  <c:v>41677</c:v>
                </c:pt>
                <c:pt idx="7775" formatCode="m/d/yyyy">
                  <c:v>41680</c:v>
                </c:pt>
                <c:pt idx="7776" formatCode="m/d/yyyy">
                  <c:v>41681</c:v>
                </c:pt>
                <c:pt idx="7777" formatCode="m/d/yyyy">
                  <c:v>41682</c:v>
                </c:pt>
                <c:pt idx="7778" formatCode="m/d/yyyy">
                  <c:v>41683</c:v>
                </c:pt>
                <c:pt idx="7779" formatCode="m/d/yyyy">
                  <c:v>41684</c:v>
                </c:pt>
                <c:pt idx="7780" formatCode="m/d/yyyy">
                  <c:v>41687</c:v>
                </c:pt>
                <c:pt idx="7781" formatCode="m/d/yyyy">
                  <c:v>41688</c:v>
                </c:pt>
                <c:pt idx="7782" formatCode="m/d/yyyy">
                  <c:v>41689</c:v>
                </c:pt>
                <c:pt idx="7783" formatCode="m/d/yyyy">
                  <c:v>41690</c:v>
                </c:pt>
                <c:pt idx="7784" formatCode="m/d/yyyy">
                  <c:v>41691</c:v>
                </c:pt>
                <c:pt idx="7785" formatCode="m/d/yyyy">
                  <c:v>41694</c:v>
                </c:pt>
                <c:pt idx="7786" formatCode="m/d/yyyy">
                  <c:v>41695</c:v>
                </c:pt>
                <c:pt idx="7787" formatCode="m/d/yyyy">
                  <c:v>41696</c:v>
                </c:pt>
                <c:pt idx="7788" formatCode="m/d/yyyy">
                  <c:v>41697</c:v>
                </c:pt>
                <c:pt idx="7789" formatCode="m/d/yyyy">
                  <c:v>41698</c:v>
                </c:pt>
                <c:pt idx="7790" formatCode="m/d/yyyy">
                  <c:v>41701</c:v>
                </c:pt>
                <c:pt idx="7791" formatCode="m/d/yyyy">
                  <c:v>41702</c:v>
                </c:pt>
                <c:pt idx="7792" formatCode="m/d/yyyy">
                  <c:v>41703</c:v>
                </c:pt>
                <c:pt idx="7793" formatCode="m/d/yyyy">
                  <c:v>41704</c:v>
                </c:pt>
                <c:pt idx="7794" formatCode="m/d/yyyy">
                  <c:v>41705</c:v>
                </c:pt>
                <c:pt idx="7795" formatCode="m/d/yyyy">
                  <c:v>41708</c:v>
                </c:pt>
                <c:pt idx="7796" formatCode="m/d/yyyy">
                  <c:v>41709</c:v>
                </c:pt>
                <c:pt idx="7797" formatCode="m/d/yyyy">
                  <c:v>41710</c:v>
                </c:pt>
                <c:pt idx="7798" formatCode="m/d/yyyy">
                  <c:v>41711</c:v>
                </c:pt>
                <c:pt idx="7799" formatCode="m/d/yyyy">
                  <c:v>41712</c:v>
                </c:pt>
                <c:pt idx="7800" formatCode="m/d/yyyy">
                  <c:v>41715</c:v>
                </c:pt>
                <c:pt idx="7801" formatCode="m/d/yyyy">
                  <c:v>41716</c:v>
                </c:pt>
                <c:pt idx="7802" formatCode="m/d/yyyy">
                  <c:v>41717</c:v>
                </c:pt>
                <c:pt idx="7803" formatCode="m/d/yyyy">
                  <c:v>41718</c:v>
                </c:pt>
                <c:pt idx="7804" formatCode="m/d/yyyy">
                  <c:v>41719</c:v>
                </c:pt>
                <c:pt idx="7805" formatCode="m/d/yyyy">
                  <c:v>41722</c:v>
                </c:pt>
                <c:pt idx="7806" formatCode="m/d/yyyy">
                  <c:v>41723</c:v>
                </c:pt>
                <c:pt idx="7807" formatCode="m/d/yyyy">
                  <c:v>41724</c:v>
                </c:pt>
                <c:pt idx="7808" formatCode="m/d/yyyy">
                  <c:v>41725</c:v>
                </c:pt>
                <c:pt idx="7809" formatCode="m/d/yyyy">
                  <c:v>41726</c:v>
                </c:pt>
                <c:pt idx="7810" formatCode="m/d/yyyy">
                  <c:v>41729</c:v>
                </c:pt>
                <c:pt idx="7811" formatCode="m/d/yyyy">
                  <c:v>41730</c:v>
                </c:pt>
                <c:pt idx="7812" formatCode="m/d/yyyy">
                  <c:v>41731</c:v>
                </c:pt>
                <c:pt idx="7813" formatCode="m/d/yyyy">
                  <c:v>41732</c:v>
                </c:pt>
                <c:pt idx="7814" formatCode="m/d/yyyy">
                  <c:v>41733</c:v>
                </c:pt>
                <c:pt idx="7815" formatCode="m/d/yyyy">
                  <c:v>41736</c:v>
                </c:pt>
                <c:pt idx="7816" formatCode="m/d/yyyy">
                  <c:v>41737</c:v>
                </c:pt>
                <c:pt idx="7817" formatCode="m/d/yyyy">
                  <c:v>41738</c:v>
                </c:pt>
                <c:pt idx="7818" formatCode="m/d/yyyy">
                  <c:v>41739</c:v>
                </c:pt>
                <c:pt idx="7819" formatCode="m/d/yyyy">
                  <c:v>41740</c:v>
                </c:pt>
                <c:pt idx="7820" formatCode="m/d/yyyy">
                  <c:v>41743</c:v>
                </c:pt>
                <c:pt idx="7821" formatCode="m/d/yyyy">
                  <c:v>41744</c:v>
                </c:pt>
                <c:pt idx="7822" formatCode="m/d/yyyy">
                  <c:v>41745</c:v>
                </c:pt>
                <c:pt idx="7823" formatCode="m/d/yyyy">
                  <c:v>41746</c:v>
                </c:pt>
                <c:pt idx="7824" formatCode="m/d/yyyy">
                  <c:v>41747</c:v>
                </c:pt>
                <c:pt idx="7825" formatCode="m/d/yyyy">
                  <c:v>41750</c:v>
                </c:pt>
                <c:pt idx="7826" formatCode="m/d/yyyy">
                  <c:v>41751</c:v>
                </c:pt>
                <c:pt idx="7827" formatCode="m/d/yyyy">
                  <c:v>41752</c:v>
                </c:pt>
                <c:pt idx="7828" formatCode="m/d/yyyy">
                  <c:v>41753</c:v>
                </c:pt>
                <c:pt idx="7829" formatCode="m/d/yyyy">
                  <c:v>41754</c:v>
                </c:pt>
                <c:pt idx="7830" formatCode="m/d/yyyy">
                  <c:v>41757</c:v>
                </c:pt>
                <c:pt idx="7831" formatCode="m/d/yyyy">
                  <c:v>41758</c:v>
                </c:pt>
                <c:pt idx="7832" formatCode="m/d/yyyy">
                  <c:v>41759</c:v>
                </c:pt>
                <c:pt idx="7833" formatCode="m/d/yyyy">
                  <c:v>41760</c:v>
                </c:pt>
                <c:pt idx="7834" formatCode="m/d/yyyy">
                  <c:v>41761</c:v>
                </c:pt>
                <c:pt idx="7835" formatCode="m/d/yyyy">
                  <c:v>41764</c:v>
                </c:pt>
                <c:pt idx="7836" formatCode="m/d/yyyy">
                  <c:v>41765</c:v>
                </c:pt>
                <c:pt idx="7837" formatCode="m/d/yyyy">
                  <c:v>41766</c:v>
                </c:pt>
                <c:pt idx="7838" formatCode="m/d/yyyy">
                  <c:v>41767</c:v>
                </c:pt>
                <c:pt idx="7839" formatCode="m/d/yyyy">
                  <c:v>41768</c:v>
                </c:pt>
                <c:pt idx="7840" formatCode="m/d/yyyy">
                  <c:v>41771</c:v>
                </c:pt>
                <c:pt idx="7841" formatCode="m/d/yyyy">
                  <c:v>41772</c:v>
                </c:pt>
                <c:pt idx="7842" formatCode="m/d/yyyy">
                  <c:v>41773</c:v>
                </c:pt>
                <c:pt idx="7843" formatCode="m/d/yyyy">
                  <c:v>41774</c:v>
                </c:pt>
                <c:pt idx="7844" formatCode="m/d/yyyy">
                  <c:v>41775</c:v>
                </c:pt>
                <c:pt idx="7845" formatCode="m/d/yyyy">
                  <c:v>41778</c:v>
                </c:pt>
                <c:pt idx="7846" formatCode="m/d/yyyy">
                  <c:v>41779</c:v>
                </c:pt>
                <c:pt idx="7847" formatCode="m/d/yyyy">
                  <c:v>41780</c:v>
                </c:pt>
                <c:pt idx="7848" formatCode="m/d/yyyy">
                  <c:v>41781</c:v>
                </c:pt>
                <c:pt idx="7849" formatCode="m/d/yyyy">
                  <c:v>41782</c:v>
                </c:pt>
                <c:pt idx="7850" formatCode="m/d/yyyy">
                  <c:v>41785</c:v>
                </c:pt>
                <c:pt idx="7851" formatCode="m/d/yyyy">
                  <c:v>41786</c:v>
                </c:pt>
                <c:pt idx="7852" formatCode="m/d/yyyy">
                  <c:v>41787</c:v>
                </c:pt>
                <c:pt idx="7853" formatCode="m/d/yyyy">
                  <c:v>41788</c:v>
                </c:pt>
                <c:pt idx="7854" formatCode="m/d/yyyy">
                  <c:v>41789</c:v>
                </c:pt>
                <c:pt idx="7855" formatCode="m/d/yyyy">
                  <c:v>41792</c:v>
                </c:pt>
                <c:pt idx="7856" formatCode="m/d/yyyy">
                  <c:v>41793</c:v>
                </c:pt>
                <c:pt idx="7857" formatCode="m/d/yyyy">
                  <c:v>41794</c:v>
                </c:pt>
                <c:pt idx="7858" formatCode="m/d/yyyy">
                  <c:v>41795</c:v>
                </c:pt>
                <c:pt idx="7859" formatCode="m/d/yyyy">
                  <c:v>41796</c:v>
                </c:pt>
                <c:pt idx="7860" formatCode="m/d/yyyy">
                  <c:v>41799</c:v>
                </c:pt>
                <c:pt idx="7861" formatCode="m/d/yyyy">
                  <c:v>41800</c:v>
                </c:pt>
                <c:pt idx="7862" formatCode="m/d/yyyy">
                  <c:v>41801</c:v>
                </c:pt>
                <c:pt idx="7863" formatCode="m/d/yyyy">
                  <c:v>41802</c:v>
                </c:pt>
                <c:pt idx="7864" formatCode="m/d/yyyy">
                  <c:v>41803</c:v>
                </c:pt>
                <c:pt idx="7865" formatCode="m/d/yyyy">
                  <c:v>41806</c:v>
                </c:pt>
                <c:pt idx="7866" formatCode="m/d/yyyy">
                  <c:v>41807</c:v>
                </c:pt>
                <c:pt idx="7867" formatCode="m/d/yyyy">
                  <c:v>41808</c:v>
                </c:pt>
                <c:pt idx="7868" formatCode="m/d/yyyy">
                  <c:v>41809</c:v>
                </c:pt>
                <c:pt idx="7869" formatCode="m/d/yyyy">
                  <c:v>41810</c:v>
                </c:pt>
                <c:pt idx="7870" formatCode="m/d/yyyy">
                  <c:v>41813</c:v>
                </c:pt>
                <c:pt idx="7871" formatCode="m/d/yyyy">
                  <c:v>41814</c:v>
                </c:pt>
                <c:pt idx="7872" formatCode="m/d/yyyy">
                  <c:v>41815</c:v>
                </c:pt>
                <c:pt idx="7873" formatCode="m/d/yyyy">
                  <c:v>41816</c:v>
                </c:pt>
                <c:pt idx="7874" formatCode="m/d/yyyy">
                  <c:v>41817</c:v>
                </c:pt>
                <c:pt idx="7875" formatCode="m/d/yyyy">
                  <c:v>41820</c:v>
                </c:pt>
                <c:pt idx="7876" formatCode="m/d/yyyy">
                  <c:v>41821</c:v>
                </c:pt>
                <c:pt idx="7877" formatCode="m/d/yyyy">
                  <c:v>41822</c:v>
                </c:pt>
                <c:pt idx="7878" formatCode="m/d/yyyy">
                  <c:v>41823</c:v>
                </c:pt>
                <c:pt idx="7879" formatCode="m/d/yyyy">
                  <c:v>41824</c:v>
                </c:pt>
                <c:pt idx="7880" formatCode="m/d/yyyy">
                  <c:v>41827</c:v>
                </c:pt>
                <c:pt idx="7881" formatCode="m/d/yyyy">
                  <c:v>41828</c:v>
                </c:pt>
                <c:pt idx="7882" formatCode="m/d/yyyy">
                  <c:v>41829</c:v>
                </c:pt>
                <c:pt idx="7883" formatCode="m/d/yyyy">
                  <c:v>41830</c:v>
                </c:pt>
                <c:pt idx="7884" formatCode="m/d/yyyy">
                  <c:v>41831</c:v>
                </c:pt>
                <c:pt idx="7885" formatCode="m/d/yyyy">
                  <c:v>41834</c:v>
                </c:pt>
                <c:pt idx="7886" formatCode="m/d/yyyy">
                  <c:v>41835</c:v>
                </c:pt>
                <c:pt idx="7887" formatCode="m/d/yyyy">
                  <c:v>41836</c:v>
                </c:pt>
                <c:pt idx="7888" formatCode="m/d/yyyy">
                  <c:v>41837</c:v>
                </c:pt>
                <c:pt idx="7889" formatCode="m/d/yyyy">
                  <c:v>41838</c:v>
                </c:pt>
                <c:pt idx="7890" formatCode="m/d/yyyy">
                  <c:v>41841</c:v>
                </c:pt>
                <c:pt idx="7891" formatCode="m/d/yyyy">
                  <c:v>41842</c:v>
                </c:pt>
                <c:pt idx="7892" formatCode="m/d/yyyy">
                  <c:v>41843</c:v>
                </c:pt>
                <c:pt idx="7893" formatCode="m/d/yyyy">
                  <c:v>41844</c:v>
                </c:pt>
                <c:pt idx="7894" formatCode="m/d/yyyy">
                  <c:v>41845</c:v>
                </c:pt>
                <c:pt idx="7895" formatCode="m/d/yyyy">
                  <c:v>41848</c:v>
                </c:pt>
                <c:pt idx="7896" formatCode="m/d/yyyy">
                  <c:v>41849</c:v>
                </c:pt>
                <c:pt idx="7897" formatCode="m/d/yyyy">
                  <c:v>41850</c:v>
                </c:pt>
                <c:pt idx="7898" formatCode="m/d/yyyy">
                  <c:v>41851</c:v>
                </c:pt>
                <c:pt idx="7899" formatCode="m/d/yyyy">
                  <c:v>41852</c:v>
                </c:pt>
                <c:pt idx="7900" formatCode="m/d/yyyy">
                  <c:v>41855</c:v>
                </c:pt>
                <c:pt idx="7901" formatCode="m/d/yyyy">
                  <c:v>41856</c:v>
                </c:pt>
                <c:pt idx="7902" formatCode="m/d/yyyy">
                  <c:v>41857</c:v>
                </c:pt>
                <c:pt idx="7903" formatCode="m/d/yyyy">
                  <c:v>41858</c:v>
                </c:pt>
                <c:pt idx="7904" formatCode="m/d/yyyy">
                  <c:v>41859</c:v>
                </c:pt>
                <c:pt idx="7905" formatCode="m/d/yyyy">
                  <c:v>41862</c:v>
                </c:pt>
                <c:pt idx="7906" formatCode="m/d/yyyy">
                  <c:v>41863</c:v>
                </c:pt>
                <c:pt idx="7907" formatCode="m/d/yyyy">
                  <c:v>41864</c:v>
                </c:pt>
                <c:pt idx="7908" formatCode="m/d/yyyy">
                  <c:v>41865</c:v>
                </c:pt>
                <c:pt idx="7909" formatCode="m/d/yyyy">
                  <c:v>41866</c:v>
                </c:pt>
                <c:pt idx="7910" formatCode="m/d/yyyy">
                  <c:v>41869</c:v>
                </c:pt>
                <c:pt idx="7911" formatCode="m/d/yyyy">
                  <c:v>41870</c:v>
                </c:pt>
                <c:pt idx="7912" formatCode="m/d/yyyy">
                  <c:v>41871</c:v>
                </c:pt>
                <c:pt idx="7913" formatCode="m/d/yyyy">
                  <c:v>41872</c:v>
                </c:pt>
                <c:pt idx="7914" formatCode="m/d/yyyy">
                  <c:v>41873</c:v>
                </c:pt>
                <c:pt idx="7915" formatCode="m/d/yyyy">
                  <c:v>41876</c:v>
                </c:pt>
                <c:pt idx="7916" formatCode="m/d/yyyy">
                  <c:v>41877</c:v>
                </c:pt>
                <c:pt idx="7917" formatCode="m/d/yyyy">
                  <c:v>41878</c:v>
                </c:pt>
                <c:pt idx="7918" formatCode="m/d/yyyy">
                  <c:v>41879</c:v>
                </c:pt>
                <c:pt idx="7919" formatCode="m/d/yyyy">
                  <c:v>41880</c:v>
                </c:pt>
                <c:pt idx="7920" formatCode="m/d/yyyy">
                  <c:v>41883</c:v>
                </c:pt>
                <c:pt idx="7921" formatCode="m/d/yyyy">
                  <c:v>41884</c:v>
                </c:pt>
                <c:pt idx="7922" formatCode="m/d/yyyy">
                  <c:v>41885</c:v>
                </c:pt>
                <c:pt idx="7923" formatCode="m/d/yyyy">
                  <c:v>41886</c:v>
                </c:pt>
                <c:pt idx="7924" formatCode="m/d/yyyy">
                  <c:v>41887</c:v>
                </c:pt>
                <c:pt idx="7925" formatCode="m/d/yyyy">
                  <c:v>41890</c:v>
                </c:pt>
                <c:pt idx="7926" formatCode="m/d/yyyy">
                  <c:v>41891</c:v>
                </c:pt>
                <c:pt idx="7927" formatCode="m/d/yyyy">
                  <c:v>41892</c:v>
                </c:pt>
                <c:pt idx="7928" formatCode="m/d/yyyy">
                  <c:v>41893</c:v>
                </c:pt>
                <c:pt idx="7929" formatCode="m/d/yyyy">
                  <c:v>41894</c:v>
                </c:pt>
                <c:pt idx="7930" formatCode="m/d/yyyy">
                  <c:v>41897</c:v>
                </c:pt>
                <c:pt idx="7931" formatCode="m/d/yyyy">
                  <c:v>41898</c:v>
                </c:pt>
                <c:pt idx="7932" formatCode="m/d/yyyy">
                  <c:v>41899</c:v>
                </c:pt>
                <c:pt idx="7933" formatCode="m/d/yyyy">
                  <c:v>41900</c:v>
                </c:pt>
                <c:pt idx="7934" formatCode="m/d/yyyy">
                  <c:v>41901</c:v>
                </c:pt>
                <c:pt idx="7935" formatCode="m/d/yyyy">
                  <c:v>41904</c:v>
                </c:pt>
                <c:pt idx="7936" formatCode="m/d/yyyy">
                  <c:v>41905</c:v>
                </c:pt>
                <c:pt idx="7937" formatCode="m/d/yyyy">
                  <c:v>41906</c:v>
                </c:pt>
                <c:pt idx="7938" formatCode="m/d/yyyy">
                  <c:v>41907</c:v>
                </c:pt>
                <c:pt idx="7939" formatCode="m/d/yyyy">
                  <c:v>41908</c:v>
                </c:pt>
                <c:pt idx="7940" formatCode="m/d/yyyy">
                  <c:v>41911</c:v>
                </c:pt>
                <c:pt idx="7941" formatCode="m/d/yyyy">
                  <c:v>41912</c:v>
                </c:pt>
                <c:pt idx="7942" formatCode="m/d/yyyy">
                  <c:v>41913</c:v>
                </c:pt>
                <c:pt idx="7943" formatCode="m/d/yyyy">
                  <c:v>41914</c:v>
                </c:pt>
                <c:pt idx="7944" formatCode="m/d/yyyy">
                  <c:v>41915</c:v>
                </c:pt>
                <c:pt idx="7945" formatCode="m/d/yyyy">
                  <c:v>41918</c:v>
                </c:pt>
                <c:pt idx="7946" formatCode="m/d/yyyy">
                  <c:v>41919</c:v>
                </c:pt>
                <c:pt idx="7947" formatCode="m/d/yyyy">
                  <c:v>41920</c:v>
                </c:pt>
                <c:pt idx="7948" formatCode="m/d/yyyy">
                  <c:v>41921</c:v>
                </c:pt>
                <c:pt idx="7949" formatCode="m/d/yyyy">
                  <c:v>41922</c:v>
                </c:pt>
                <c:pt idx="7950" formatCode="m/d/yyyy">
                  <c:v>41925</c:v>
                </c:pt>
                <c:pt idx="7951" formatCode="m/d/yyyy">
                  <c:v>41926</c:v>
                </c:pt>
                <c:pt idx="7952" formatCode="m/d/yyyy">
                  <c:v>41927</c:v>
                </c:pt>
                <c:pt idx="7953" formatCode="m/d/yyyy">
                  <c:v>41928</c:v>
                </c:pt>
                <c:pt idx="7954" formatCode="m/d/yyyy">
                  <c:v>41929</c:v>
                </c:pt>
                <c:pt idx="7955" formatCode="m/d/yyyy">
                  <c:v>41932</c:v>
                </c:pt>
                <c:pt idx="7956" formatCode="m/d/yyyy">
                  <c:v>41933</c:v>
                </c:pt>
                <c:pt idx="7957" formatCode="m/d/yyyy">
                  <c:v>41934</c:v>
                </c:pt>
                <c:pt idx="7958" formatCode="m/d/yyyy">
                  <c:v>41935</c:v>
                </c:pt>
                <c:pt idx="7959" formatCode="m/d/yyyy">
                  <c:v>41936</c:v>
                </c:pt>
                <c:pt idx="7960" formatCode="m/d/yyyy">
                  <c:v>41939</c:v>
                </c:pt>
                <c:pt idx="7961" formatCode="m/d/yyyy">
                  <c:v>41940</c:v>
                </c:pt>
                <c:pt idx="7962" formatCode="m/d/yyyy">
                  <c:v>41941</c:v>
                </c:pt>
                <c:pt idx="7963" formatCode="m/d/yyyy">
                  <c:v>41942</c:v>
                </c:pt>
                <c:pt idx="7964" formatCode="m/d/yyyy">
                  <c:v>41943</c:v>
                </c:pt>
                <c:pt idx="7965" formatCode="m/d/yyyy">
                  <c:v>41946</c:v>
                </c:pt>
                <c:pt idx="7966" formatCode="m/d/yyyy">
                  <c:v>41947</c:v>
                </c:pt>
                <c:pt idx="7967" formatCode="m/d/yyyy">
                  <c:v>41948</c:v>
                </c:pt>
                <c:pt idx="7968" formatCode="m/d/yyyy">
                  <c:v>41949</c:v>
                </c:pt>
                <c:pt idx="7969" formatCode="m/d/yyyy">
                  <c:v>41950</c:v>
                </c:pt>
                <c:pt idx="7970" formatCode="m/d/yyyy">
                  <c:v>41953</c:v>
                </c:pt>
                <c:pt idx="7971" formatCode="m/d/yyyy">
                  <c:v>41954</c:v>
                </c:pt>
                <c:pt idx="7972" formatCode="m/d/yyyy">
                  <c:v>41955</c:v>
                </c:pt>
                <c:pt idx="7973" formatCode="m/d/yyyy">
                  <c:v>41956</c:v>
                </c:pt>
                <c:pt idx="7974" formatCode="m/d/yyyy">
                  <c:v>41957</c:v>
                </c:pt>
                <c:pt idx="7975" formatCode="m/d/yyyy">
                  <c:v>41960</c:v>
                </c:pt>
                <c:pt idx="7976" formatCode="m/d/yyyy">
                  <c:v>41961</c:v>
                </c:pt>
                <c:pt idx="7977" formatCode="m/d/yyyy">
                  <c:v>41962</c:v>
                </c:pt>
                <c:pt idx="7978" formatCode="m/d/yyyy">
                  <c:v>41963</c:v>
                </c:pt>
                <c:pt idx="7979" formatCode="m/d/yyyy">
                  <c:v>41964</c:v>
                </c:pt>
                <c:pt idx="7980" formatCode="m/d/yyyy">
                  <c:v>41967</c:v>
                </c:pt>
                <c:pt idx="7981" formatCode="m/d/yyyy">
                  <c:v>41968</c:v>
                </c:pt>
                <c:pt idx="7982" formatCode="m/d/yyyy">
                  <c:v>41969</c:v>
                </c:pt>
                <c:pt idx="7983" formatCode="m/d/yyyy">
                  <c:v>41970</c:v>
                </c:pt>
                <c:pt idx="7984" formatCode="m/d/yyyy">
                  <c:v>41971</c:v>
                </c:pt>
                <c:pt idx="7985" formatCode="m/d/yyyy">
                  <c:v>41974</c:v>
                </c:pt>
                <c:pt idx="7986" formatCode="m/d/yyyy">
                  <c:v>41975</c:v>
                </c:pt>
                <c:pt idx="7987" formatCode="m/d/yyyy">
                  <c:v>41976</c:v>
                </c:pt>
                <c:pt idx="7988" formatCode="m/d/yyyy">
                  <c:v>41977</c:v>
                </c:pt>
                <c:pt idx="7989" formatCode="m/d/yyyy">
                  <c:v>41978</c:v>
                </c:pt>
                <c:pt idx="7990" formatCode="m/d/yyyy">
                  <c:v>41981</c:v>
                </c:pt>
                <c:pt idx="7991" formatCode="m/d/yyyy">
                  <c:v>41982</c:v>
                </c:pt>
                <c:pt idx="7992" formatCode="m/d/yyyy">
                  <c:v>41983</c:v>
                </c:pt>
                <c:pt idx="7993" formatCode="m/d/yyyy">
                  <c:v>41984</c:v>
                </c:pt>
                <c:pt idx="7994" formatCode="m/d/yyyy">
                  <c:v>41985</c:v>
                </c:pt>
                <c:pt idx="7995" formatCode="m/d/yyyy">
                  <c:v>41988</c:v>
                </c:pt>
                <c:pt idx="7996" formatCode="m/d/yyyy">
                  <c:v>41989</c:v>
                </c:pt>
                <c:pt idx="7997" formatCode="m/d/yyyy">
                  <c:v>41990</c:v>
                </c:pt>
                <c:pt idx="7998" formatCode="m/d/yyyy">
                  <c:v>41991</c:v>
                </c:pt>
                <c:pt idx="7999" formatCode="m/d/yyyy">
                  <c:v>41992</c:v>
                </c:pt>
                <c:pt idx="8000" formatCode="m/d/yyyy">
                  <c:v>41995</c:v>
                </c:pt>
                <c:pt idx="8001" formatCode="m/d/yyyy">
                  <c:v>41996</c:v>
                </c:pt>
                <c:pt idx="8002" formatCode="m/d/yyyy">
                  <c:v>41997</c:v>
                </c:pt>
                <c:pt idx="8003" formatCode="m/d/yyyy">
                  <c:v>41998</c:v>
                </c:pt>
                <c:pt idx="8004" formatCode="m/d/yyyy">
                  <c:v>41999</c:v>
                </c:pt>
                <c:pt idx="8005" formatCode="m/d/yyyy">
                  <c:v>42002</c:v>
                </c:pt>
                <c:pt idx="8006" formatCode="m/d/yyyy">
                  <c:v>42003</c:v>
                </c:pt>
                <c:pt idx="8007" formatCode="m/d/yyyy">
                  <c:v>42004</c:v>
                </c:pt>
                <c:pt idx="8008" formatCode="m/d/yyyy">
                  <c:v>42005</c:v>
                </c:pt>
                <c:pt idx="8009" formatCode="m/d/yyyy">
                  <c:v>42006</c:v>
                </c:pt>
                <c:pt idx="8010" formatCode="m/d/yyyy">
                  <c:v>42009</c:v>
                </c:pt>
                <c:pt idx="8011" formatCode="m/d/yyyy">
                  <c:v>42010</c:v>
                </c:pt>
                <c:pt idx="8012" formatCode="m/d/yyyy">
                  <c:v>42011</c:v>
                </c:pt>
                <c:pt idx="8013" formatCode="m/d/yyyy">
                  <c:v>42012</c:v>
                </c:pt>
                <c:pt idx="8014" formatCode="m/d/yyyy">
                  <c:v>42013</c:v>
                </c:pt>
                <c:pt idx="8015" formatCode="m/d/yyyy">
                  <c:v>42016</c:v>
                </c:pt>
                <c:pt idx="8016" formatCode="m/d/yyyy">
                  <c:v>42017</c:v>
                </c:pt>
                <c:pt idx="8017" formatCode="m/d/yyyy">
                  <c:v>42018</c:v>
                </c:pt>
                <c:pt idx="8018" formatCode="m/d/yyyy">
                  <c:v>42019</c:v>
                </c:pt>
                <c:pt idx="8019" formatCode="m/d/yyyy">
                  <c:v>42020</c:v>
                </c:pt>
                <c:pt idx="8020" formatCode="m/d/yyyy">
                  <c:v>42023</c:v>
                </c:pt>
                <c:pt idx="8021" formatCode="m/d/yyyy">
                  <c:v>42024</c:v>
                </c:pt>
                <c:pt idx="8022" formatCode="m/d/yyyy">
                  <c:v>42025</c:v>
                </c:pt>
                <c:pt idx="8023" formatCode="m/d/yyyy">
                  <c:v>42026</c:v>
                </c:pt>
                <c:pt idx="8024" formatCode="m/d/yyyy">
                  <c:v>42027</c:v>
                </c:pt>
                <c:pt idx="8025" formatCode="m/d/yyyy">
                  <c:v>42030</c:v>
                </c:pt>
                <c:pt idx="8026" formatCode="m/d/yyyy">
                  <c:v>42031</c:v>
                </c:pt>
                <c:pt idx="8027" formatCode="m/d/yyyy">
                  <c:v>42032</c:v>
                </c:pt>
                <c:pt idx="8028" formatCode="m/d/yyyy">
                  <c:v>42033</c:v>
                </c:pt>
                <c:pt idx="8029" formatCode="m/d/yyyy">
                  <c:v>42034</c:v>
                </c:pt>
                <c:pt idx="8030" formatCode="m/d/yyyy">
                  <c:v>42037</c:v>
                </c:pt>
                <c:pt idx="8031" formatCode="m/d/yyyy">
                  <c:v>42038</c:v>
                </c:pt>
                <c:pt idx="8032" formatCode="m/d/yyyy">
                  <c:v>42039</c:v>
                </c:pt>
                <c:pt idx="8033" formatCode="m/d/yyyy">
                  <c:v>42040</c:v>
                </c:pt>
                <c:pt idx="8034" formatCode="m/d/yyyy">
                  <c:v>42041</c:v>
                </c:pt>
                <c:pt idx="8035" formatCode="m/d/yyyy">
                  <c:v>42044</c:v>
                </c:pt>
                <c:pt idx="8036" formatCode="m/d/yyyy">
                  <c:v>42045</c:v>
                </c:pt>
                <c:pt idx="8037" formatCode="m/d/yyyy">
                  <c:v>42046</c:v>
                </c:pt>
                <c:pt idx="8038" formatCode="m/d/yyyy">
                  <c:v>42047</c:v>
                </c:pt>
                <c:pt idx="8039" formatCode="m/d/yyyy">
                  <c:v>42048</c:v>
                </c:pt>
                <c:pt idx="8040" formatCode="m/d/yyyy">
                  <c:v>42051</c:v>
                </c:pt>
                <c:pt idx="8041" formatCode="m/d/yyyy">
                  <c:v>42052</c:v>
                </c:pt>
                <c:pt idx="8042" formatCode="m/d/yyyy">
                  <c:v>42053</c:v>
                </c:pt>
                <c:pt idx="8043" formatCode="m/d/yyyy">
                  <c:v>42054</c:v>
                </c:pt>
                <c:pt idx="8044" formatCode="m/d/yyyy">
                  <c:v>42055</c:v>
                </c:pt>
                <c:pt idx="8045" formatCode="m/d/yyyy">
                  <c:v>42058</c:v>
                </c:pt>
                <c:pt idx="8046" formatCode="m/d/yyyy">
                  <c:v>42059</c:v>
                </c:pt>
                <c:pt idx="8047" formatCode="m/d/yyyy">
                  <c:v>42060</c:v>
                </c:pt>
                <c:pt idx="8048" formatCode="m/d/yyyy">
                  <c:v>42061</c:v>
                </c:pt>
                <c:pt idx="8049" formatCode="m/d/yyyy">
                  <c:v>42062</c:v>
                </c:pt>
                <c:pt idx="8050" formatCode="m/d/yyyy">
                  <c:v>42065</c:v>
                </c:pt>
                <c:pt idx="8051" formatCode="m/d/yyyy">
                  <c:v>42066</c:v>
                </c:pt>
                <c:pt idx="8052" formatCode="m/d/yyyy">
                  <c:v>42067</c:v>
                </c:pt>
                <c:pt idx="8053" formatCode="m/d/yyyy">
                  <c:v>42068</c:v>
                </c:pt>
                <c:pt idx="8054" formatCode="m/d/yyyy">
                  <c:v>42069</c:v>
                </c:pt>
                <c:pt idx="8055" formatCode="m/d/yyyy">
                  <c:v>42072</c:v>
                </c:pt>
                <c:pt idx="8056" formatCode="m/d/yyyy">
                  <c:v>42073</c:v>
                </c:pt>
                <c:pt idx="8057" formatCode="m/d/yyyy">
                  <c:v>42074</c:v>
                </c:pt>
                <c:pt idx="8058" formatCode="m/d/yyyy">
                  <c:v>42075</c:v>
                </c:pt>
                <c:pt idx="8059" formatCode="m/d/yyyy">
                  <c:v>42076</c:v>
                </c:pt>
                <c:pt idx="8060" formatCode="m/d/yyyy">
                  <c:v>42079</c:v>
                </c:pt>
                <c:pt idx="8061" formatCode="m/d/yyyy">
                  <c:v>42080</c:v>
                </c:pt>
                <c:pt idx="8062" formatCode="m/d/yyyy">
                  <c:v>42081</c:v>
                </c:pt>
                <c:pt idx="8063" formatCode="m/d/yyyy">
                  <c:v>42082</c:v>
                </c:pt>
                <c:pt idx="8064" formatCode="m/d/yyyy">
                  <c:v>42083</c:v>
                </c:pt>
                <c:pt idx="8065" formatCode="m/d/yyyy">
                  <c:v>42086</c:v>
                </c:pt>
                <c:pt idx="8066" formatCode="m/d/yyyy">
                  <c:v>42087</c:v>
                </c:pt>
                <c:pt idx="8067" formatCode="m/d/yyyy">
                  <c:v>42088</c:v>
                </c:pt>
                <c:pt idx="8068" formatCode="m/d/yyyy">
                  <c:v>42089</c:v>
                </c:pt>
                <c:pt idx="8069" formatCode="m/d/yyyy">
                  <c:v>42090</c:v>
                </c:pt>
                <c:pt idx="8070" formatCode="m/d/yyyy">
                  <c:v>42093</c:v>
                </c:pt>
                <c:pt idx="8071" formatCode="m/d/yyyy">
                  <c:v>42094</c:v>
                </c:pt>
                <c:pt idx="8072" formatCode="m/d/yyyy">
                  <c:v>42095</c:v>
                </c:pt>
                <c:pt idx="8073" formatCode="m/d/yyyy">
                  <c:v>42096</c:v>
                </c:pt>
                <c:pt idx="8074" formatCode="m/d/yyyy">
                  <c:v>42097</c:v>
                </c:pt>
                <c:pt idx="8075" formatCode="m/d/yyyy">
                  <c:v>42100</c:v>
                </c:pt>
                <c:pt idx="8076" formatCode="m/d/yyyy">
                  <c:v>42101</c:v>
                </c:pt>
                <c:pt idx="8077" formatCode="m/d/yyyy">
                  <c:v>42102</c:v>
                </c:pt>
                <c:pt idx="8078" formatCode="m/d/yyyy">
                  <c:v>42103</c:v>
                </c:pt>
                <c:pt idx="8079" formatCode="m/d/yyyy">
                  <c:v>42104</c:v>
                </c:pt>
                <c:pt idx="8080" formatCode="m/d/yyyy">
                  <c:v>42107</c:v>
                </c:pt>
                <c:pt idx="8081" formatCode="m/d/yyyy">
                  <c:v>42108</c:v>
                </c:pt>
                <c:pt idx="8082" formatCode="m/d/yyyy">
                  <c:v>42109</c:v>
                </c:pt>
                <c:pt idx="8083" formatCode="m/d/yyyy">
                  <c:v>42110</c:v>
                </c:pt>
                <c:pt idx="8084" formatCode="m/d/yyyy">
                  <c:v>42111</c:v>
                </c:pt>
                <c:pt idx="8085" formatCode="m/d/yyyy">
                  <c:v>42114</c:v>
                </c:pt>
                <c:pt idx="8086" formatCode="m/d/yyyy">
                  <c:v>42115</c:v>
                </c:pt>
                <c:pt idx="8087" formatCode="m/d/yyyy">
                  <c:v>42116</c:v>
                </c:pt>
                <c:pt idx="8088" formatCode="m/d/yyyy">
                  <c:v>42117</c:v>
                </c:pt>
                <c:pt idx="8089" formatCode="m/d/yyyy">
                  <c:v>42118</c:v>
                </c:pt>
                <c:pt idx="8090" formatCode="m/d/yyyy">
                  <c:v>42121</c:v>
                </c:pt>
                <c:pt idx="8091" formatCode="m/d/yyyy">
                  <c:v>42122</c:v>
                </c:pt>
                <c:pt idx="8092" formatCode="m/d/yyyy">
                  <c:v>42123</c:v>
                </c:pt>
                <c:pt idx="8093" formatCode="m/d/yyyy">
                  <c:v>42124</c:v>
                </c:pt>
                <c:pt idx="8094" formatCode="m/d/yyyy">
                  <c:v>42125</c:v>
                </c:pt>
                <c:pt idx="8095" formatCode="m/d/yyyy">
                  <c:v>42128</c:v>
                </c:pt>
                <c:pt idx="8096" formatCode="m/d/yyyy">
                  <c:v>42129</c:v>
                </c:pt>
                <c:pt idx="8097" formatCode="m/d/yyyy">
                  <c:v>42130</c:v>
                </c:pt>
                <c:pt idx="8098" formatCode="m/d/yyyy">
                  <c:v>42131</c:v>
                </c:pt>
                <c:pt idx="8099" formatCode="m/d/yyyy">
                  <c:v>42132</c:v>
                </c:pt>
                <c:pt idx="8100" formatCode="m/d/yyyy">
                  <c:v>42135</c:v>
                </c:pt>
                <c:pt idx="8101" formatCode="m/d/yyyy">
                  <c:v>42136</c:v>
                </c:pt>
                <c:pt idx="8102" formatCode="m/d/yyyy">
                  <c:v>42137</c:v>
                </c:pt>
                <c:pt idx="8103" formatCode="m/d/yyyy">
                  <c:v>42138</c:v>
                </c:pt>
                <c:pt idx="8104" formatCode="m/d/yyyy">
                  <c:v>42139</c:v>
                </c:pt>
                <c:pt idx="8105" formatCode="m/d/yyyy">
                  <c:v>42142</c:v>
                </c:pt>
                <c:pt idx="8106" formatCode="m/d/yyyy">
                  <c:v>42143</c:v>
                </c:pt>
                <c:pt idx="8107" formatCode="m/d/yyyy">
                  <c:v>42144</c:v>
                </c:pt>
                <c:pt idx="8108" formatCode="m/d/yyyy">
                  <c:v>42145</c:v>
                </c:pt>
                <c:pt idx="8109" formatCode="m/d/yyyy">
                  <c:v>42146</c:v>
                </c:pt>
                <c:pt idx="8110" formatCode="m/d/yyyy">
                  <c:v>42149</c:v>
                </c:pt>
                <c:pt idx="8111" formatCode="m/d/yyyy">
                  <c:v>42150</c:v>
                </c:pt>
                <c:pt idx="8112" formatCode="m/d/yyyy">
                  <c:v>42151</c:v>
                </c:pt>
                <c:pt idx="8113" formatCode="m/d/yyyy">
                  <c:v>42152</c:v>
                </c:pt>
                <c:pt idx="8114" formatCode="m/d/yyyy">
                  <c:v>42153</c:v>
                </c:pt>
                <c:pt idx="8115" formatCode="m/d/yyyy">
                  <c:v>42156</c:v>
                </c:pt>
                <c:pt idx="8116" formatCode="m/d/yyyy">
                  <c:v>42157</c:v>
                </c:pt>
                <c:pt idx="8117" formatCode="m/d/yyyy">
                  <c:v>42158</c:v>
                </c:pt>
                <c:pt idx="8118" formatCode="m/d/yyyy">
                  <c:v>42159</c:v>
                </c:pt>
                <c:pt idx="8119" formatCode="m/d/yyyy">
                  <c:v>42160</c:v>
                </c:pt>
                <c:pt idx="8120" formatCode="m/d/yyyy">
                  <c:v>42163</c:v>
                </c:pt>
                <c:pt idx="8121" formatCode="m/d/yyyy">
                  <c:v>42164</c:v>
                </c:pt>
                <c:pt idx="8122" formatCode="m/d/yyyy">
                  <c:v>42165</c:v>
                </c:pt>
                <c:pt idx="8123" formatCode="m/d/yyyy">
                  <c:v>42166</c:v>
                </c:pt>
                <c:pt idx="8124" formatCode="m/d/yyyy">
                  <c:v>42167</c:v>
                </c:pt>
                <c:pt idx="8125" formatCode="m/d/yyyy">
                  <c:v>42170</c:v>
                </c:pt>
                <c:pt idx="8126" formatCode="m/d/yyyy">
                  <c:v>42171</c:v>
                </c:pt>
                <c:pt idx="8127" formatCode="m/d/yyyy">
                  <c:v>42172</c:v>
                </c:pt>
                <c:pt idx="8128" formatCode="m/d/yyyy">
                  <c:v>42173</c:v>
                </c:pt>
                <c:pt idx="8129" formatCode="m/d/yyyy">
                  <c:v>42174</c:v>
                </c:pt>
                <c:pt idx="8130" formatCode="m/d/yyyy">
                  <c:v>42177</c:v>
                </c:pt>
                <c:pt idx="8131" formatCode="m/d/yyyy">
                  <c:v>42178</c:v>
                </c:pt>
                <c:pt idx="8132" formatCode="m/d/yyyy">
                  <c:v>42179</c:v>
                </c:pt>
                <c:pt idx="8133" formatCode="m/d/yyyy">
                  <c:v>42180</c:v>
                </c:pt>
                <c:pt idx="8134" formatCode="m/d/yyyy">
                  <c:v>42181</c:v>
                </c:pt>
                <c:pt idx="8135" formatCode="m/d/yyyy">
                  <c:v>42184</c:v>
                </c:pt>
                <c:pt idx="8136" formatCode="m/d/yyyy">
                  <c:v>42185</c:v>
                </c:pt>
                <c:pt idx="8137" formatCode="m/d/yyyy">
                  <c:v>42186</c:v>
                </c:pt>
                <c:pt idx="8138" formatCode="m/d/yyyy">
                  <c:v>42187</c:v>
                </c:pt>
                <c:pt idx="8139" formatCode="m/d/yyyy">
                  <c:v>42188</c:v>
                </c:pt>
                <c:pt idx="8140" formatCode="m/d/yyyy">
                  <c:v>42191</c:v>
                </c:pt>
                <c:pt idx="8141" formatCode="m/d/yyyy">
                  <c:v>42192</c:v>
                </c:pt>
                <c:pt idx="8142" formatCode="m/d/yyyy">
                  <c:v>42193</c:v>
                </c:pt>
                <c:pt idx="8143" formatCode="m/d/yyyy">
                  <c:v>42194</c:v>
                </c:pt>
                <c:pt idx="8144" formatCode="m/d/yyyy">
                  <c:v>42195</c:v>
                </c:pt>
                <c:pt idx="8145" formatCode="m/d/yyyy">
                  <c:v>42198</c:v>
                </c:pt>
                <c:pt idx="8146" formatCode="m/d/yyyy">
                  <c:v>42199</c:v>
                </c:pt>
                <c:pt idx="8147" formatCode="m/d/yyyy">
                  <c:v>42200</c:v>
                </c:pt>
                <c:pt idx="8148" formatCode="m/d/yyyy">
                  <c:v>42201</c:v>
                </c:pt>
                <c:pt idx="8149" formatCode="m/d/yyyy">
                  <c:v>42202</c:v>
                </c:pt>
                <c:pt idx="8150" formatCode="m/d/yyyy">
                  <c:v>42205</c:v>
                </c:pt>
                <c:pt idx="8151" formatCode="m/d/yyyy">
                  <c:v>42206</c:v>
                </c:pt>
                <c:pt idx="8152" formatCode="m/d/yyyy">
                  <c:v>42207</c:v>
                </c:pt>
                <c:pt idx="8153" formatCode="m/d/yyyy">
                  <c:v>42208</c:v>
                </c:pt>
                <c:pt idx="8154" formatCode="m/d/yyyy">
                  <c:v>42209</c:v>
                </c:pt>
                <c:pt idx="8155" formatCode="m/d/yyyy">
                  <c:v>42212</c:v>
                </c:pt>
                <c:pt idx="8156" formatCode="m/d/yyyy">
                  <c:v>42213</c:v>
                </c:pt>
                <c:pt idx="8157" formatCode="m/d/yyyy">
                  <c:v>42214</c:v>
                </c:pt>
                <c:pt idx="8158" formatCode="m/d/yyyy">
                  <c:v>42215</c:v>
                </c:pt>
                <c:pt idx="8159" formatCode="m/d/yyyy">
                  <c:v>42216</c:v>
                </c:pt>
                <c:pt idx="8160" formatCode="m/d/yyyy">
                  <c:v>42219</c:v>
                </c:pt>
                <c:pt idx="8161" formatCode="m/d/yyyy">
                  <c:v>42220</c:v>
                </c:pt>
                <c:pt idx="8162" formatCode="m/d/yyyy">
                  <c:v>42221</c:v>
                </c:pt>
                <c:pt idx="8163" formatCode="m/d/yyyy">
                  <c:v>42222</c:v>
                </c:pt>
                <c:pt idx="8164" formatCode="m/d/yyyy">
                  <c:v>42223</c:v>
                </c:pt>
                <c:pt idx="8165" formatCode="m/d/yyyy">
                  <c:v>42226</c:v>
                </c:pt>
                <c:pt idx="8166" formatCode="m/d/yyyy">
                  <c:v>42227</c:v>
                </c:pt>
                <c:pt idx="8167" formatCode="m/d/yyyy">
                  <c:v>42228</c:v>
                </c:pt>
                <c:pt idx="8168" formatCode="m/d/yyyy">
                  <c:v>42229</c:v>
                </c:pt>
                <c:pt idx="8169" formatCode="m/d/yyyy">
                  <c:v>42230</c:v>
                </c:pt>
                <c:pt idx="8170" formatCode="m/d/yyyy">
                  <c:v>42233</c:v>
                </c:pt>
                <c:pt idx="8171" formatCode="m/d/yyyy">
                  <c:v>42234</c:v>
                </c:pt>
                <c:pt idx="8172" formatCode="m/d/yyyy">
                  <c:v>42235</c:v>
                </c:pt>
                <c:pt idx="8173" formatCode="m/d/yyyy">
                  <c:v>42236</c:v>
                </c:pt>
                <c:pt idx="8174" formatCode="m/d/yyyy">
                  <c:v>42237</c:v>
                </c:pt>
                <c:pt idx="8175" formatCode="m/d/yyyy">
                  <c:v>42240</c:v>
                </c:pt>
                <c:pt idx="8176" formatCode="m/d/yyyy">
                  <c:v>42241</c:v>
                </c:pt>
                <c:pt idx="8177" formatCode="m/d/yyyy">
                  <c:v>42242</c:v>
                </c:pt>
                <c:pt idx="8178" formatCode="m/d/yyyy">
                  <c:v>42243</c:v>
                </c:pt>
                <c:pt idx="8179" formatCode="m/d/yyyy">
                  <c:v>42244</c:v>
                </c:pt>
                <c:pt idx="8180" formatCode="m/d/yyyy">
                  <c:v>42247</c:v>
                </c:pt>
                <c:pt idx="8181" formatCode="m/d/yyyy">
                  <c:v>42248</c:v>
                </c:pt>
                <c:pt idx="8182" formatCode="m/d/yyyy">
                  <c:v>42249</c:v>
                </c:pt>
                <c:pt idx="8183" formatCode="m/d/yyyy">
                  <c:v>42250</c:v>
                </c:pt>
                <c:pt idx="8184" formatCode="m/d/yyyy">
                  <c:v>42251</c:v>
                </c:pt>
                <c:pt idx="8185" formatCode="m/d/yyyy">
                  <c:v>42254</c:v>
                </c:pt>
                <c:pt idx="8186" formatCode="m/d/yyyy">
                  <c:v>42255</c:v>
                </c:pt>
                <c:pt idx="8187" formatCode="m/d/yyyy">
                  <c:v>42256</c:v>
                </c:pt>
                <c:pt idx="8188" formatCode="m/d/yyyy">
                  <c:v>42257</c:v>
                </c:pt>
                <c:pt idx="8189" formatCode="m/d/yyyy">
                  <c:v>42258</c:v>
                </c:pt>
                <c:pt idx="8190" formatCode="m/d/yyyy">
                  <c:v>42261</c:v>
                </c:pt>
                <c:pt idx="8191" formatCode="m/d/yyyy">
                  <c:v>42262</c:v>
                </c:pt>
                <c:pt idx="8192" formatCode="m/d/yyyy">
                  <c:v>42263</c:v>
                </c:pt>
                <c:pt idx="8193" formatCode="m/d/yyyy">
                  <c:v>42264</c:v>
                </c:pt>
                <c:pt idx="8194" formatCode="m/d/yyyy">
                  <c:v>42265</c:v>
                </c:pt>
                <c:pt idx="8195" formatCode="m/d/yyyy">
                  <c:v>42268</c:v>
                </c:pt>
                <c:pt idx="8196" formatCode="m/d/yyyy">
                  <c:v>42269</c:v>
                </c:pt>
                <c:pt idx="8197" formatCode="m/d/yyyy">
                  <c:v>42270</c:v>
                </c:pt>
                <c:pt idx="8198" formatCode="m/d/yyyy">
                  <c:v>42271</c:v>
                </c:pt>
                <c:pt idx="8199" formatCode="m/d/yyyy">
                  <c:v>42272</c:v>
                </c:pt>
                <c:pt idx="8200" formatCode="m/d/yyyy">
                  <c:v>42275</c:v>
                </c:pt>
                <c:pt idx="8201" formatCode="m/d/yyyy">
                  <c:v>42276</c:v>
                </c:pt>
                <c:pt idx="8202" formatCode="m/d/yyyy">
                  <c:v>42277</c:v>
                </c:pt>
                <c:pt idx="8203" formatCode="m/d/yyyy">
                  <c:v>42278</c:v>
                </c:pt>
                <c:pt idx="8204" formatCode="m/d/yyyy">
                  <c:v>42279</c:v>
                </c:pt>
                <c:pt idx="8205" formatCode="m/d/yyyy">
                  <c:v>42282</c:v>
                </c:pt>
                <c:pt idx="8206" formatCode="m/d/yyyy">
                  <c:v>42283</c:v>
                </c:pt>
                <c:pt idx="8207" formatCode="m/d/yyyy">
                  <c:v>42284</c:v>
                </c:pt>
                <c:pt idx="8208" formatCode="m/d/yyyy">
                  <c:v>42285</c:v>
                </c:pt>
                <c:pt idx="8209" formatCode="m/d/yyyy">
                  <c:v>42286</c:v>
                </c:pt>
                <c:pt idx="8210" formatCode="m/d/yyyy">
                  <c:v>42289</c:v>
                </c:pt>
                <c:pt idx="8211" formatCode="m/d/yyyy">
                  <c:v>42290</c:v>
                </c:pt>
                <c:pt idx="8212" formatCode="m/d/yyyy">
                  <c:v>42291</c:v>
                </c:pt>
                <c:pt idx="8213" formatCode="m/d/yyyy">
                  <c:v>42292</c:v>
                </c:pt>
                <c:pt idx="8214" formatCode="m/d/yyyy">
                  <c:v>42293</c:v>
                </c:pt>
                <c:pt idx="8215" formatCode="m/d/yyyy">
                  <c:v>42296</c:v>
                </c:pt>
                <c:pt idx="8216" formatCode="m/d/yyyy">
                  <c:v>42297</c:v>
                </c:pt>
                <c:pt idx="8217" formatCode="m/d/yyyy">
                  <c:v>42298</c:v>
                </c:pt>
                <c:pt idx="8218" formatCode="m/d/yyyy">
                  <c:v>42299</c:v>
                </c:pt>
                <c:pt idx="8219" formatCode="m/d/yyyy">
                  <c:v>42300</c:v>
                </c:pt>
                <c:pt idx="8220" formatCode="m/d/yyyy">
                  <c:v>42303</c:v>
                </c:pt>
                <c:pt idx="8221" formatCode="m/d/yyyy">
                  <c:v>42304</c:v>
                </c:pt>
                <c:pt idx="8222" formatCode="m/d/yyyy">
                  <c:v>42305</c:v>
                </c:pt>
                <c:pt idx="8223" formatCode="m/d/yyyy">
                  <c:v>42306</c:v>
                </c:pt>
                <c:pt idx="8224" formatCode="m/d/yyyy">
                  <c:v>42307</c:v>
                </c:pt>
                <c:pt idx="8225" formatCode="m/d/yyyy">
                  <c:v>42310</c:v>
                </c:pt>
                <c:pt idx="8226" formatCode="m/d/yyyy">
                  <c:v>42311</c:v>
                </c:pt>
                <c:pt idx="8227" formatCode="m/d/yyyy">
                  <c:v>42312</c:v>
                </c:pt>
                <c:pt idx="8228" formatCode="m/d/yyyy">
                  <c:v>42313</c:v>
                </c:pt>
                <c:pt idx="8229" formatCode="m/d/yyyy">
                  <c:v>42314</c:v>
                </c:pt>
                <c:pt idx="8230" formatCode="m/d/yyyy">
                  <c:v>42317</c:v>
                </c:pt>
                <c:pt idx="8231" formatCode="m/d/yyyy">
                  <c:v>42318</c:v>
                </c:pt>
                <c:pt idx="8232" formatCode="m/d/yyyy">
                  <c:v>42319</c:v>
                </c:pt>
                <c:pt idx="8233" formatCode="m/d/yyyy">
                  <c:v>42320</c:v>
                </c:pt>
                <c:pt idx="8234" formatCode="m/d/yyyy">
                  <c:v>42321</c:v>
                </c:pt>
                <c:pt idx="8235" formatCode="m/d/yyyy">
                  <c:v>42324</c:v>
                </c:pt>
                <c:pt idx="8236" formatCode="m/d/yyyy">
                  <c:v>42325</c:v>
                </c:pt>
                <c:pt idx="8237" formatCode="m/d/yyyy">
                  <c:v>42326</c:v>
                </c:pt>
                <c:pt idx="8238" formatCode="m/d/yyyy">
                  <c:v>42327</c:v>
                </c:pt>
                <c:pt idx="8239" formatCode="m/d/yyyy">
                  <c:v>42328</c:v>
                </c:pt>
                <c:pt idx="8240" formatCode="m/d/yyyy">
                  <c:v>42331</c:v>
                </c:pt>
                <c:pt idx="8241" formatCode="m/d/yyyy">
                  <c:v>42332</c:v>
                </c:pt>
                <c:pt idx="8242" formatCode="m/d/yyyy">
                  <c:v>42333</c:v>
                </c:pt>
                <c:pt idx="8243" formatCode="m/d/yyyy">
                  <c:v>42334</c:v>
                </c:pt>
                <c:pt idx="8244" formatCode="m/d/yyyy">
                  <c:v>42335</c:v>
                </c:pt>
                <c:pt idx="8245" formatCode="m/d/yyyy">
                  <c:v>42338</c:v>
                </c:pt>
                <c:pt idx="8246" formatCode="m/d/yyyy">
                  <c:v>42339</c:v>
                </c:pt>
                <c:pt idx="8247" formatCode="m/d/yyyy">
                  <c:v>42340</c:v>
                </c:pt>
                <c:pt idx="8248" formatCode="m/d/yyyy">
                  <c:v>42341</c:v>
                </c:pt>
                <c:pt idx="8249" formatCode="m/d/yyyy">
                  <c:v>42342</c:v>
                </c:pt>
                <c:pt idx="8250" formatCode="m/d/yyyy">
                  <c:v>42345</c:v>
                </c:pt>
                <c:pt idx="8251" formatCode="m/d/yyyy">
                  <c:v>42346</c:v>
                </c:pt>
                <c:pt idx="8252" formatCode="m/d/yyyy">
                  <c:v>42347</c:v>
                </c:pt>
                <c:pt idx="8253" formatCode="m/d/yyyy">
                  <c:v>42348</c:v>
                </c:pt>
                <c:pt idx="8254" formatCode="m/d/yyyy">
                  <c:v>42349</c:v>
                </c:pt>
                <c:pt idx="8255" formatCode="m/d/yyyy">
                  <c:v>42352</c:v>
                </c:pt>
                <c:pt idx="8256" formatCode="m/d/yyyy">
                  <c:v>42353</c:v>
                </c:pt>
                <c:pt idx="8257" formatCode="m/d/yyyy">
                  <c:v>42354</c:v>
                </c:pt>
                <c:pt idx="8258" formatCode="m/d/yyyy">
                  <c:v>42355</c:v>
                </c:pt>
                <c:pt idx="8259" formatCode="m/d/yyyy">
                  <c:v>42356</c:v>
                </c:pt>
                <c:pt idx="8260" formatCode="m/d/yyyy">
                  <c:v>42359</c:v>
                </c:pt>
                <c:pt idx="8261" formatCode="m/d/yyyy">
                  <c:v>42360</c:v>
                </c:pt>
                <c:pt idx="8262" formatCode="m/d/yyyy">
                  <c:v>42361</c:v>
                </c:pt>
                <c:pt idx="8263" formatCode="m/d/yyyy">
                  <c:v>42362</c:v>
                </c:pt>
                <c:pt idx="8264" formatCode="m/d/yyyy">
                  <c:v>42363</c:v>
                </c:pt>
                <c:pt idx="8265" formatCode="m/d/yyyy">
                  <c:v>42366</c:v>
                </c:pt>
                <c:pt idx="8266" formatCode="m/d/yyyy">
                  <c:v>42367</c:v>
                </c:pt>
                <c:pt idx="8267" formatCode="m/d/yyyy">
                  <c:v>42368</c:v>
                </c:pt>
                <c:pt idx="8268" formatCode="m/d/yyyy">
                  <c:v>42369</c:v>
                </c:pt>
                <c:pt idx="8269" formatCode="m/d/yyyy">
                  <c:v>42370</c:v>
                </c:pt>
              </c:numCache>
            </c:numRef>
          </c:cat>
          <c:val>
            <c:numRef>
              <c:f>'Daily Oil and Nat. Gas Prices'!$D$6:$D$8275</c:f>
              <c:numCache>
                <c:formatCode>0.00</c:formatCode>
                <c:ptCount val="8270"/>
                <c:pt idx="0">
                  <c:v>1.17</c:v>
                </c:pt>
                <c:pt idx="1">
                  <c:v>1.17</c:v>
                </c:pt>
                <c:pt idx="2">
                  <c:v>1.17</c:v>
                </c:pt>
                <c:pt idx="3">
                  <c:v>1.27</c:v>
                </c:pt>
                <c:pt idx="4">
                  <c:v>1.27</c:v>
                </c:pt>
                <c:pt idx="5">
                  <c:v>1.27</c:v>
                </c:pt>
                <c:pt idx="6">
                  <c:v>1.27</c:v>
                </c:pt>
                <c:pt idx="7">
                  <c:v>1.52</c:v>
                </c:pt>
                <c:pt idx="8">
                  <c:v>1.52</c:v>
                </c:pt>
                <c:pt idx="9">
                  <c:v>1.52</c:v>
                </c:pt>
                <c:pt idx="10">
                  <c:v>1.52</c:v>
                </c:pt>
                <c:pt idx="11">
                  <c:v>1.62</c:v>
                </c:pt>
                <c:pt idx="12">
                  <c:v>1.62</c:v>
                </c:pt>
                <c:pt idx="13">
                  <c:v>1.62</c:v>
                </c:pt>
                <c:pt idx="14">
                  <c:v>1.62</c:v>
                </c:pt>
                <c:pt idx="15">
                  <c:v>1.87</c:v>
                </c:pt>
                <c:pt idx="16">
                  <c:v>1.87</c:v>
                </c:pt>
                <c:pt idx="17">
                  <c:v>1.87</c:v>
                </c:pt>
                <c:pt idx="18">
                  <c:v>1.87</c:v>
                </c:pt>
                <c:pt idx="19">
                  <c:v>1.87</c:v>
                </c:pt>
                <c:pt idx="20">
                  <c:v>1.87</c:v>
                </c:pt>
                <c:pt idx="21">
                  <c:v>1.87</c:v>
                </c:pt>
                <c:pt idx="22">
                  <c:v>2.0699999999999998</c:v>
                </c:pt>
                <c:pt idx="23">
                  <c:v>2.0699999999999998</c:v>
                </c:pt>
                <c:pt idx="24">
                  <c:v>2.57</c:v>
                </c:pt>
                <c:pt idx="25">
                  <c:v>2.57</c:v>
                </c:pt>
                <c:pt idx="26">
                  <c:v>2.57</c:v>
                </c:pt>
                <c:pt idx="27">
                  <c:v>2.57</c:v>
                </c:pt>
                <c:pt idx="28">
                  <c:v>2.57</c:v>
                </c:pt>
                <c:pt idx="29">
                  <c:v>2.57</c:v>
                </c:pt>
                <c:pt idx="30">
                  <c:v>2.57</c:v>
                </c:pt>
                <c:pt idx="31">
                  <c:v>2.57</c:v>
                </c:pt>
                <c:pt idx="32">
                  <c:v>2.57</c:v>
                </c:pt>
                <c:pt idx="33">
                  <c:v>2.57</c:v>
                </c:pt>
                <c:pt idx="34">
                  <c:v>2.57</c:v>
                </c:pt>
                <c:pt idx="35">
                  <c:v>2.57</c:v>
                </c:pt>
                <c:pt idx="36">
                  <c:v>2.57</c:v>
                </c:pt>
                <c:pt idx="37">
                  <c:v>2.57</c:v>
                </c:pt>
                <c:pt idx="38">
                  <c:v>2.57</c:v>
                </c:pt>
                <c:pt idx="39">
                  <c:v>2.57</c:v>
                </c:pt>
                <c:pt idx="40">
                  <c:v>2.57</c:v>
                </c:pt>
                <c:pt idx="41">
                  <c:v>2.57</c:v>
                </c:pt>
                <c:pt idx="42">
                  <c:v>2.57</c:v>
                </c:pt>
                <c:pt idx="43">
                  <c:v>2.57</c:v>
                </c:pt>
                <c:pt idx="44">
                  <c:v>2.57</c:v>
                </c:pt>
                <c:pt idx="45">
                  <c:v>2.57</c:v>
                </c:pt>
                <c:pt idx="46">
                  <c:v>2.57</c:v>
                </c:pt>
                <c:pt idx="47">
                  <c:v>2.57</c:v>
                </c:pt>
                <c:pt idx="48">
                  <c:v>2.57</c:v>
                </c:pt>
                <c:pt idx="49">
                  <c:v>2.57</c:v>
                </c:pt>
                <c:pt idx="50">
                  <c:v>2.57</c:v>
                </c:pt>
                <c:pt idx="51">
                  <c:v>2.57</c:v>
                </c:pt>
                <c:pt idx="52">
                  <c:v>2.57</c:v>
                </c:pt>
                <c:pt idx="53">
                  <c:v>2.57</c:v>
                </c:pt>
                <c:pt idx="54">
                  <c:v>2.57</c:v>
                </c:pt>
                <c:pt idx="55">
                  <c:v>2.57</c:v>
                </c:pt>
                <c:pt idx="56">
                  <c:v>2.57</c:v>
                </c:pt>
                <c:pt idx="57">
                  <c:v>2.57</c:v>
                </c:pt>
                <c:pt idx="58">
                  <c:v>2.57</c:v>
                </c:pt>
                <c:pt idx="59">
                  <c:v>2.57</c:v>
                </c:pt>
                <c:pt idx="60">
                  <c:v>2.57</c:v>
                </c:pt>
                <c:pt idx="61">
                  <c:v>2.57</c:v>
                </c:pt>
                <c:pt idx="62">
                  <c:v>2.57</c:v>
                </c:pt>
                <c:pt idx="63">
                  <c:v>2.57</c:v>
                </c:pt>
                <c:pt idx="64">
                  <c:v>2.57</c:v>
                </c:pt>
                <c:pt idx="65">
                  <c:v>2.57</c:v>
                </c:pt>
                <c:pt idx="66">
                  <c:v>2.57</c:v>
                </c:pt>
                <c:pt idx="67">
                  <c:v>2.57</c:v>
                </c:pt>
                <c:pt idx="68">
                  <c:v>2.57</c:v>
                </c:pt>
                <c:pt idx="69">
                  <c:v>2.57</c:v>
                </c:pt>
                <c:pt idx="70">
                  <c:v>2.57</c:v>
                </c:pt>
                <c:pt idx="71">
                  <c:v>2.57</c:v>
                </c:pt>
                <c:pt idx="72">
                  <c:v>2.57</c:v>
                </c:pt>
                <c:pt idx="73">
                  <c:v>2.57</c:v>
                </c:pt>
                <c:pt idx="74">
                  <c:v>2.57</c:v>
                </c:pt>
                <c:pt idx="75">
                  <c:v>2.57</c:v>
                </c:pt>
                <c:pt idx="76">
                  <c:v>2.57</c:v>
                </c:pt>
                <c:pt idx="77">
                  <c:v>2.57</c:v>
                </c:pt>
                <c:pt idx="78">
                  <c:v>2.57</c:v>
                </c:pt>
                <c:pt idx="79">
                  <c:v>2.57</c:v>
                </c:pt>
                <c:pt idx="80">
                  <c:v>2.57</c:v>
                </c:pt>
                <c:pt idx="81">
                  <c:v>2.57</c:v>
                </c:pt>
                <c:pt idx="82">
                  <c:v>2.57</c:v>
                </c:pt>
                <c:pt idx="83">
                  <c:v>2.57</c:v>
                </c:pt>
                <c:pt idx="84">
                  <c:v>2.57</c:v>
                </c:pt>
                <c:pt idx="85">
                  <c:v>2.57</c:v>
                </c:pt>
                <c:pt idx="86">
                  <c:v>2.57</c:v>
                </c:pt>
                <c:pt idx="87">
                  <c:v>2.57</c:v>
                </c:pt>
                <c:pt idx="88">
                  <c:v>2.57</c:v>
                </c:pt>
                <c:pt idx="89">
                  <c:v>2.82</c:v>
                </c:pt>
                <c:pt idx="90">
                  <c:v>2.82</c:v>
                </c:pt>
                <c:pt idx="91">
                  <c:v>2.82</c:v>
                </c:pt>
                <c:pt idx="92">
                  <c:v>2.82</c:v>
                </c:pt>
                <c:pt idx="93">
                  <c:v>2.82</c:v>
                </c:pt>
                <c:pt idx="94">
                  <c:v>2.82</c:v>
                </c:pt>
                <c:pt idx="95">
                  <c:v>2.82</c:v>
                </c:pt>
                <c:pt idx="96">
                  <c:v>2.82</c:v>
                </c:pt>
                <c:pt idx="97">
                  <c:v>2.82</c:v>
                </c:pt>
                <c:pt idx="98">
                  <c:v>2.82</c:v>
                </c:pt>
                <c:pt idx="99">
                  <c:v>2.82</c:v>
                </c:pt>
                <c:pt idx="100">
                  <c:v>2.82</c:v>
                </c:pt>
                <c:pt idx="101">
                  <c:v>2.82</c:v>
                </c:pt>
                <c:pt idx="102">
                  <c:v>2.82</c:v>
                </c:pt>
                <c:pt idx="103">
                  <c:v>2.82</c:v>
                </c:pt>
                <c:pt idx="104">
                  <c:v>2.82</c:v>
                </c:pt>
                <c:pt idx="105">
                  <c:v>2.82</c:v>
                </c:pt>
                <c:pt idx="106">
                  <c:v>2.82</c:v>
                </c:pt>
                <c:pt idx="107">
                  <c:v>2.82</c:v>
                </c:pt>
                <c:pt idx="108">
                  <c:v>2.82</c:v>
                </c:pt>
                <c:pt idx="109">
                  <c:v>2.82</c:v>
                </c:pt>
                <c:pt idx="110">
                  <c:v>2.82</c:v>
                </c:pt>
                <c:pt idx="111">
                  <c:v>2.82</c:v>
                </c:pt>
                <c:pt idx="112">
                  <c:v>2.82</c:v>
                </c:pt>
                <c:pt idx="113">
                  <c:v>2.82</c:v>
                </c:pt>
                <c:pt idx="114">
                  <c:v>2.82</c:v>
                </c:pt>
                <c:pt idx="115">
                  <c:v>2.82</c:v>
                </c:pt>
                <c:pt idx="116">
                  <c:v>2.82</c:v>
                </c:pt>
                <c:pt idx="117">
                  <c:v>2.82</c:v>
                </c:pt>
                <c:pt idx="118">
                  <c:v>2.82</c:v>
                </c:pt>
                <c:pt idx="119">
                  <c:v>2.82</c:v>
                </c:pt>
                <c:pt idx="120">
                  <c:v>2.82</c:v>
                </c:pt>
                <c:pt idx="121">
                  <c:v>2.82</c:v>
                </c:pt>
                <c:pt idx="122">
                  <c:v>2.82</c:v>
                </c:pt>
                <c:pt idx="123">
                  <c:v>2.82</c:v>
                </c:pt>
                <c:pt idx="124">
                  <c:v>2.82</c:v>
                </c:pt>
                <c:pt idx="125">
                  <c:v>2.82</c:v>
                </c:pt>
                <c:pt idx="126">
                  <c:v>2.82</c:v>
                </c:pt>
                <c:pt idx="127">
                  <c:v>2.82</c:v>
                </c:pt>
                <c:pt idx="128">
                  <c:v>2.82</c:v>
                </c:pt>
                <c:pt idx="129">
                  <c:v>2.82</c:v>
                </c:pt>
                <c:pt idx="130">
                  <c:v>2.82</c:v>
                </c:pt>
                <c:pt idx="131">
                  <c:v>2.82</c:v>
                </c:pt>
                <c:pt idx="132">
                  <c:v>2.82</c:v>
                </c:pt>
                <c:pt idx="133">
                  <c:v>3.07</c:v>
                </c:pt>
                <c:pt idx="134">
                  <c:v>3.07</c:v>
                </c:pt>
                <c:pt idx="135">
                  <c:v>3.07</c:v>
                </c:pt>
                <c:pt idx="136">
                  <c:v>3.07</c:v>
                </c:pt>
                <c:pt idx="137">
                  <c:v>3.07</c:v>
                </c:pt>
                <c:pt idx="138">
                  <c:v>3.07</c:v>
                </c:pt>
                <c:pt idx="139">
                  <c:v>3.07</c:v>
                </c:pt>
                <c:pt idx="140">
                  <c:v>3.07</c:v>
                </c:pt>
                <c:pt idx="141">
                  <c:v>3.07</c:v>
                </c:pt>
                <c:pt idx="142">
                  <c:v>3.07</c:v>
                </c:pt>
                <c:pt idx="143">
                  <c:v>3</c:v>
                </c:pt>
                <c:pt idx="144">
                  <c:v>3.07</c:v>
                </c:pt>
                <c:pt idx="145">
                  <c:v>3.07</c:v>
                </c:pt>
                <c:pt idx="146">
                  <c:v>3.07</c:v>
                </c:pt>
                <c:pt idx="147">
                  <c:v>3.07</c:v>
                </c:pt>
                <c:pt idx="148">
                  <c:v>3.07</c:v>
                </c:pt>
                <c:pt idx="149">
                  <c:v>3.07</c:v>
                </c:pt>
                <c:pt idx="150">
                  <c:v>3.07</c:v>
                </c:pt>
                <c:pt idx="151">
                  <c:v>3.07</c:v>
                </c:pt>
                <c:pt idx="152">
                  <c:v>3.07</c:v>
                </c:pt>
                <c:pt idx="153">
                  <c:v>3.07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2.97</c:v>
                </c:pt>
                <c:pt idx="159">
                  <c:v>2.97</c:v>
                </c:pt>
                <c:pt idx="160">
                  <c:v>2.97</c:v>
                </c:pt>
                <c:pt idx="161">
                  <c:v>2.97</c:v>
                </c:pt>
                <c:pt idx="162">
                  <c:v>2.97</c:v>
                </c:pt>
                <c:pt idx="163">
                  <c:v>2.97</c:v>
                </c:pt>
                <c:pt idx="164">
                  <c:v>2.97</c:v>
                </c:pt>
                <c:pt idx="165">
                  <c:v>2.97</c:v>
                </c:pt>
                <c:pt idx="166">
                  <c:v>2.97</c:v>
                </c:pt>
                <c:pt idx="167">
                  <c:v>2.97</c:v>
                </c:pt>
                <c:pt idx="168">
                  <c:v>2.97</c:v>
                </c:pt>
                <c:pt idx="169">
                  <c:v>2.97</c:v>
                </c:pt>
                <c:pt idx="170">
                  <c:v>2.97</c:v>
                </c:pt>
                <c:pt idx="171">
                  <c:v>2.97</c:v>
                </c:pt>
                <c:pt idx="172">
                  <c:v>2.97</c:v>
                </c:pt>
                <c:pt idx="173">
                  <c:v>2.97</c:v>
                </c:pt>
                <c:pt idx="174">
                  <c:v>2.97</c:v>
                </c:pt>
                <c:pt idx="175">
                  <c:v>2.97</c:v>
                </c:pt>
                <c:pt idx="176">
                  <c:v>2.97</c:v>
                </c:pt>
                <c:pt idx="177">
                  <c:v>2.97</c:v>
                </c:pt>
                <c:pt idx="178">
                  <c:v>2.97</c:v>
                </c:pt>
                <c:pt idx="179">
                  <c:v>2.97</c:v>
                </c:pt>
                <c:pt idx="180">
                  <c:v>2.97</c:v>
                </c:pt>
                <c:pt idx="181">
                  <c:v>2.97</c:v>
                </c:pt>
                <c:pt idx="182">
                  <c:v>2.97</c:v>
                </c:pt>
                <c:pt idx="183">
                  <c:v>2.97</c:v>
                </c:pt>
                <c:pt idx="184">
                  <c:v>2.97</c:v>
                </c:pt>
                <c:pt idx="185">
                  <c:v>2.97</c:v>
                </c:pt>
                <c:pt idx="186">
                  <c:v>2.97</c:v>
                </c:pt>
                <c:pt idx="187">
                  <c:v>2.97</c:v>
                </c:pt>
                <c:pt idx="188">
                  <c:v>2.97</c:v>
                </c:pt>
                <c:pt idx="189">
                  <c:v>2.97</c:v>
                </c:pt>
                <c:pt idx="190">
                  <c:v>2.97</c:v>
                </c:pt>
                <c:pt idx="191">
                  <c:v>2.97</c:v>
                </c:pt>
                <c:pt idx="192">
                  <c:v>2.97</c:v>
                </c:pt>
                <c:pt idx="193">
                  <c:v>2.97</c:v>
                </c:pt>
                <c:pt idx="194">
                  <c:v>2.97</c:v>
                </c:pt>
                <c:pt idx="195">
                  <c:v>2.97</c:v>
                </c:pt>
                <c:pt idx="196">
                  <c:v>2.97</c:v>
                </c:pt>
                <c:pt idx="197">
                  <c:v>2.97</c:v>
                </c:pt>
                <c:pt idx="198">
                  <c:v>2.97</c:v>
                </c:pt>
                <c:pt idx="199">
                  <c:v>2.97</c:v>
                </c:pt>
                <c:pt idx="200">
                  <c:v>2.97</c:v>
                </c:pt>
                <c:pt idx="201">
                  <c:v>2.97</c:v>
                </c:pt>
                <c:pt idx="202">
                  <c:v>2.97</c:v>
                </c:pt>
                <c:pt idx="203">
                  <c:v>2.97</c:v>
                </c:pt>
                <c:pt idx="204">
                  <c:v>2.97</c:v>
                </c:pt>
                <c:pt idx="205">
                  <c:v>2.97</c:v>
                </c:pt>
                <c:pt idx="206">
                  <c:v>2.97</c:v>
                </c:pt>
                <c:pt idx="207">
                  <c:v>2.97</c:v>
                </c:pt>
                <c:pt idx="208">
                  <c:v>2.97</c:v>
                </c:pt>
                <c:pt idx="209">
                  <c:v>2.97</c:v>
                </c:pt>
                <c:pt idx="210">
                  <c:v>2.97</c:v>
                </c:pt>
                <c:pt idx="211">
                  <c:v>2.97</c:v>
                </c:pt>
                <c:pt idx="212">
                  <c:v>2.97</c:v>
                </c:pt>
                <c:pt idx="213">
                  <c:v>2.97</c:v>
                </c:pt>
                <c:pt idx="214">
                  <c:v>2.97</c:v>
                </c:pt>
                <c:pt idx="215">
                  <c:v>2.97</c:v>
                </c:pt>
                <c:pt idx="216">
                  <c:v>2.97</c:v>
                </c:pt>
                <c:pt idx="217">
                  <c:v>2.97</c:v>
                </c:pt>
                <c:pt idx="218">
                  <c:v>2.97</c:v>
                </c:pt>
                <c:pt idx="219">
                  <c:v>2.97</c:v>
                </c:pt>
                <c:pt idx="220">
                  <c:v>2.97</c:v>
                </c:pt>
                <c:pt idx="221">
                  <c:v>2.97</c:v>
                </c:pt>
                <c:pt idx="222">
                  <c:v>2.92</c:v>
                </c:pt>
                <c:pt idx="223">
                  <c:v>2.92</c:v>
                </c:pt>
                <c:pt idx="224">
                  <c:v>2.92</c:v>
                </c:pt>
                <c:pt idx="225">
                  <c:v>2.92</c:v>
                </c:pt>
                <c:pt idx="226">
                  <c:v>2.92</c:v>
                </c:pt>
                <c:pt idx="227">
                  <c:v>2.92</c:v>
                </c:pt>
                <c:pt idx="228">
                  <c:v>2.92</c:v>
                </c:pt>
                <c:pt idx="229">
                  <c:v>2.92</c:v>
                </c:pt>
                <c:pt idx="230">
                  <c:v>2.92</c:v>
                </c:pt>
                <c:pt idx="231">
                  <c:v>2.92</c:v>
                </c:pt>
                <c:pt idx="232">
                  <c:v>2.92</c:v>
                </c:pt>
                <c:pt idx="233">
                  <c:v>2.92</c:v>
                </c:pt>
                <c:pt idx="234">
                  <c:v>2.92</c:v>
                </c:pt>
                <c:pt idx="235">
                  <c:v>2.92</c:v>
                </c:pt>
                <c:pt idx="236">
                  <c:v>2.92</c:v>
                </c:pt>
                <c:pt idx="237">
                  <c:v>2.92</c:v>
                </c:pt>
                <c:pt idx="238">
                  <c:v>2.92</c:v>
                </c:pt>
                <c:pt idx="239">
                  <c:v>2.92</c:v>
                </c:pt>
                <c:pt idx="240">
                  <c:v>2.92</c:v>
                </c:pt>
                <c:pt idx="241">
                  <c:v>2.92</c:v>
                </c:pt>
                <c:pt idx="242">
                  <c:v>2.92</c:v>
                </c:pt>
                <c:pt idx="243">
                  <c:v>2.92</c:v>
                </c:pt>
                <c:pt idx="244">
                  <c:v>2.92</c:v>
                </c:pt>
                <c:pt idx="245">
                  <c:v>2.92</c:v>
                </c:pt>
                <c:pt idx="246">
                  <c:v>2.92</c:v>
                </c:pt>
                <c:pt idx="247">
                  <c:v>2.92</c:v>
                </c:pt>
                <c:pt idx="248">
                  <c:v>2.97</c:v>
                </c:pt>
                <c:pt idx="249">
                  <c:v>2.97</c:v>
                </c:pt>
                <c:pt idx="250">
                  <c:v>2.97</c:v>
                </c:pt>
                <c:pt idx="251">
                  <c:v>2.97</c:v>
                </c:pt>
                <c:pt idx="252">
                  <c:v>2.97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3.07</c:v>
                </c:pt>
                <c:pt idx="260">
                  <c:v>3.07</c:v>
                </c:pt>
                <c:pt idx="261">
                  <c:v>3.07</c:v>
                </c:pt>
                <c:pt idx="262">
                  <c:v>3.07</c:v>
                </c:pt>
                <c:pt idx="263">
                  <c:v>3.07</c:v>
                </c:pt>
                <c:pt idx="264">
                  <c:v>3.07</c:v>
                </c:pt>
                <c:pt idx="265">
                  <c:v>3.07</c:v>
                </c:pt>
                <c:pt idx="266">
                  <c:v>3.07</c:v>
                </c:pt>
                <c:pt idx="267">
                  <c:v>3.07</c:v>
                </c:pt>
                <c:pt idx="268">
                  <c:v>3.07</c:v>
                </c:pt>
                <c:pt idx="269">
                  <c:v>3.07</c:v>
                </c:pt>
                <c:pt idx="270">
                  <c:v>3.07</c:v>
                </c:pt>
                <c:pt idx="271">
                  <c:v>3.07</c:v>
                </c:pt>
                <c:pt idx="272">
                  <c:v>3.07</c:v>
                </c:pt>
                <c:pt idx="273">
                  <c:v>3.07</c:v>
                </c:pt>
                <c:pt idx="274">
                  <c:v>3.07</c:v>
                </c:pt>
                <c:pt idx="275">
                  <c:v>3.07</c:v>
                </c:pt>
                <c:pt idx="276">
                  <c:v>3.07</c:v>
                </c:pt>
                <c:pt idx="277">
                  <c:v>3.07</c:v>
                </c:pt>
                <c:pt idx="278">
                  <c:v>3.25</c:v>
                </c:pt>
                <c:pt idx="279">
                  <c:v>3.35</c:v>
                </c:pt>
                <c:pt idx="280">
                  <c:v>3.35</c:v>
                </c:pt>
                <c:pt idx="281">
                  <c:v>3.35</c:v>
                </c:pt>
                <c:pt idx="282">
                  <c:v>3.35</c:v>
                </c:pt>
                <c:pt idx="283">
                  <c:v>3.35</c:v>
                </c:pt>
                <c:pt idx="284">
                  <c:v>3.35</c:v>
                </c:pt>
                <c:pt idx="285">
                  <c:v>3.35</c:v>
                </c:pt>
                <c:pt idx="286">
                  <c:v>3.35</c:v>
                </c:pt>
                <c:pt idx="287">
                  <c:v>3.35</c:v>
                </c:pt>
                <c:pt idx="288">
                  <c:v>3.35</c:v>
                </c:pt>
                <c:pt idx="289">
                  <c:v>3.35</c:v>
                </c:pt>
                <c:pt idx="290">
                  <c:v>3.35</c:v>
                </c:pt>
                <c:pt idx="291">
                  <c:v>3.35</c:v>
                </c:pt>
                <c:pt idx="292">
                  <c:v>3.35</c:v>
                </c:pt>
                <c:pt idx="293">
                  <c:v>3.35</c:v>
                </c:pt>
                <c:pt idx="294">
                  <c:v>3.31</c:v>
                </c:pt>
                <c:pt idx="295">
                  <c:v>3.31</c:v>
                </c:pt>
                <c:pt idx="296">
                  <c:v>3.31</c:v>
                </c:pt>
                <c:pt idx="297">
                  <c:v>3.31</c:v>
                </c:pt>
                <c:pt idx="298">
                  <c:v>3.31</c:v>
                </c:pt>
                <c:pt idx="299">
                  <c:v>3.56</c:v>
                </c:pt>
                <c:pt idx="300">
                  <c:v>3.56</c:v>
                </c:pt>
                <c:pt idx="301">
                  <c:v>3.56</c:v>
                </c:pt>
                <c:pt idx="302">
                  <c:v>3.56</c:v>
                </c:pt>
                <c:pt idx="303">
                  <c:v>3.56</c:v>
                </c:pt>
                <c:pt idx="304">
                  <c:v>3.56</c:v>
                </c:pt>
                <c:pt idx="305">
                  <c:v>3.56</c:v>
                </c:pt>
                <c:pt idx="306">
                  <c:v>3.56</c:v>
                </c:pt>
                <c:pt idx="307">
                  <c:v>3.56</c:v>
                </c:pt>
                <c:pt idx="308">
                  <c:v>3.56</c:v>
                </c:pt>
                <c:pt idx="309">
                  <c:v>3.56</c:v>
                </c:pt>
                <c:pt idx="310">
                  <c:v>3.56</c:v>
                </c:pt>
                <c:pt idx="311">
                  <c:v>3.56</c:v>
                </c:pt>
                <c:pt idx="312">
                  <c:v>3.56</c:v>
                </c:pt>
                <c:pt idx="313">
                  <c:v>3.56</c:v>
                </c:pt>
                <c:pt idx="314">
                  <c:v>3.56</c:v>
                </c:pt>
                <c:pt idx="315">
                  <c:v>3.56</c:v>
                </c:pt>
                <c:pt idx="316">
                  <c:v>3.56</c:v>
                </c:pt>
                <c:pt idx="317">
                  <c:v>3.56</c:v>
                </c:pt>
                <c:pt idx="318">
                  <c:v>3.56</c:v>
                </c:pt>
                <c:pt idx="319">
                  <c:v>3.56</c:v>
                </c:pt>
                <c:pt idx="320">
                  <c:v>3.56</c:v>
                </c:pt>
                <c:pt idx="321">
                  <c:v>3.56</c:v>
                </c:pt>
                <c:pt idx="322">
                  <c:v>3.56</c:v>
                </c:pt>
                <c:pt idx="323">
                  <c:v>3.56</c:v>
                </c:pt>
                <c:pt idx="324">
                  <c:v>3.56</c:v>
                </c:pt>
                <c:pt idx="325">
                  <c:v>3.56</c:v>
                </c:pt>
                <c:pt idx="326">
                  <c:v>3.56</c:v>
                </c:pt>
                <c:pt idx="327">
                  <c:v>3.56</c:v>
                </c:pt>
                <c:pt idx="328">
                  <c:v>3.56</c:v>
                </c:pt>
                <c:pt idx="329">
                  <c:v>3.56</c:v>
                </c:pt>
                <c:pt idx="330">
                  <c:v>3.56</c:v>
                </c:pt>
                <c:pt idx="331">
                  <c:v>4.3099999999999996</c:v>
                </c:pt>
                <c:pt idx="332">
                  <c:v>4.3099999999999996</c:v>
                </c:pt>
                <c:pt idx="333">
                  <c:v>4.3099999999999996</c:v>
                </c:pt>
                <c:pt idx="334">
                  <c:v>4.3099999999999996</c:v>
                </c:pt>
                <c:pt idx="335">
                  <c:v>4.3099999999999996</c:v>
                </c:pt>
                <c:pt idx="336">
                  <c:v>10.11</c:v>
                </c:pt>
                <c:pt idx="337">
                  <c:v>10.11</c:v>
                </c:pt>
                <c:pt idx="338">
                  <c:v>10.11</c:v>
                </c:pt>
                <c:pt idx="339">
                  <c:v>10.11</c:v>
                </c:pt>
                <c:pt idx="340">
                  <c:v>10.11</c:v>
                </c:pt>
                <c:pt idx="341">
                  <c:v>10.11</c:v>
                </c:pt>
                <c:pt idx="342">
                  <c:v>10.11</c:v>
                </c:pt>
                <c:pt idx="343">
                  <c:v>10.11</c:v>
                </c:pt>
                <c:pt idx="344">
                  <c:v>10.11</c:v>
                </c:pt>
                <c:pt idx="345">
                  <c:v>11.16</c:v>
                </c:pt>
                <c:pt idx="346">
                  <c:v>11.16</c:v>
                </c:pt>
                <c:pt idx="347">
                  <c:v>11.16</c:v>
                </c:pt>
                <c:pt idx="348">
                  <c:v>11.16</c:v>
                </c:pt>
                <c:pt idx="349">
                  <c:v>11.16</c:v>
                </c:pt>
                <c:pt idx="350">
                  <c:v>11.16</c:v>
                </c:pt>
                <c:pt idx="351">
                  <c:v>11.16</c:v>
                </c:pt>
                <c:pt idx="352">
                  <c:v>11.16</c:v>
                </c:pt>
                <c:pt idx="353">
                  <c:v>11.16</c:v>
                </c:pt>
                <c:pt idx="354">
                  <c:v>11.16</c:v>
                </c:pt>
                <c:pt idx="355">
                  <c:v>11.16</c:v>
                </c:pt>
                <c:pt idx="356">
                  <c:v>11.16</c:v>
                </c:pt>
                <c:pt idx="357">
                  <c:v>11.16</c:v>
                </c:pt>
                <c:pt idx="358">
                  <c:v>11.16</c:v>
                </c:pt>
                <c:pt idx="359">
                  <c:v>11.16</c:v>
                </c:pt>
                <c:pt idx="360">
                  <c:v>11.16</c:v>
                </c:pt>
                <c:pt idx="361">
                  <c:v>12.03</c:v>
                </c:pt>
                <c:pt idx="362">
                  <c:v>12.1</c:v>
                </c:pt>
                <c:pt idx="363">
                  <c:v>12.17</c:v>
                </c:pt>
                <c:pt idx="364">
                  <c:v>12.17</c:v>
                </c:pt>
                <c:pt idx="365">
                  <c:v>12.17</c:v>
                </c:pt>
                <c:pt idx="366">
                  <c:v>12.17</c:v>
                </c:pt>
                <c:pt idx="367">
                  <c:v>12.17</c:v>
                </c:pt>
                <c:pt idx="368">
                  <c:v>13.9</c:v>
                </c:pt>
                <c:pt idx="369">
                  <c:v>13.9</c:v>
                </c:pt>
                <c:pt idx="370">
                  <c:v>13.9</c:v>
                </c:pt>
                <c:pt idx="371">
                  <c:v>13.9</c:v>
                </c:pt>
                <c:pt idx="372">
                  <c:v>13.9</c:v>
                </c:pt>
                <c:pt idx="373">
                  <c:v>13.9</c:v>
                </c:pt>
                <c:pt idx="374">
                  <c:v>13.9</c:v>
                </c:pt>
                <c:pt idx="375">
                  <c:v>13.9</c:v>
                </c:pt>
                <c:pt idx="376">
                  <c:v>13.9</c:v>
                </c:pt>
                <c:pt idx="377">
                  <c:v>13.9</c:v>
                </c:pt>
                <c:pt idx="378">
                  <c:v>13.9</c:v>
                </c:pt>
                <c:pt idx="379">
                  <c:v>14.85</c:v>
                </c:pt>
                <c:pt idx="380">
                  <c:v>14.85</c:v>
                </c:pt>
                <c:pt idx="381">
                  <c:v>14.85</c:v>
                </c:pt>
                <c:pt idx="382">
                  <c:v>14.85</c:v>
                </c:pt>
                <c:pt idx="383">
                  <c:v>14.85</c:v>
                </c:pt>
                <c:pt idx="384">
                  <c:v>14.85</c:v>
                </c:pt>
                <c:pt idx="385">
                  <c:v>14.85</c:v>
                </c:pt>
                <c:pt idx="386">
                  <c:v>14.85</c:v>
                </c:pt>
                <c:pt idx="387">
                  <c:v>14.85</c:v>
                </c:pt>
                <c:pt idx="388">
                  <c:v>14.85</c:v>
                </c:pt>
                <c:pt idx="389">
                  <c:v>14.85</c:v>
                </c:pt>
                <c:pt idx="390">
                  <c:v>14.85</c:v>
                </c:pt>
                <c:pt idx="391">
                  <c:v>14.85</c:v>
                </c:pt>
                <c:pt idx="392">
                  <c:v>14.85</c:v>
                </c:pt>
                <c:pt idx="393">
                  <c:v>14.85</c:v>
                </c:pt>
                <c:pt idx="394">
                  <c:v>14.85</c:v>
                </c:pt>
                <c:pt idx="395">
                  <c:v>14.85</c:v>
                </c:pt>
                <c:pt idx="396">
                  <c:v>14.85</c:v>
                </c:pt>
                <c:pt idx="397">
                  <c:v>15.85</c:v>
                </c:pt>
                <c:pt idx="398">
                  <c:v>15.85</c:v>
                </c:pt>
                <c:pt idx="399">
                  <c:v>15.85</c:v>
                </c:pt>
                <c:pt idx="400">
                  <c:v>18.100000000000001</c:v>
                </c:pt>
                <c:pt idx="401">
                  <c:v>19.100000000000001</c:v>
                </c:pt>
                <c:pt idx="402">
                  <c:v>21.75</c:v>
                </c:pt>
                <c:pt idx="403">
                  <c:v>26.5</c:v>
                </c:pt>
                <c:pt idx="404">
                  <c:v>28.5</c:v>
                </c:pt>
                <c:pt idx="405">
                  <c:v>29</c:v>
                </c:pt>
                <c:pt idx="406">
                  <c:v>31</c:v>
                </c:pt>
                <c:pt idx="407">
                  <c:v>32.5</c:v>
                </c:pt>
                <c:pt idx="408">
                  <c:v>32.5</c:v>
                </c:pt>
                <c:pt idx="409">
                  <c:v>37</c:v>
                </c:pt>
                <c:pt idx="410">
                  <c:v>38</c:v>
                </c:pt>
                <c:pt idx="411">
                  <c:v>39.5</c:v>
                </c:pt>
                <c:pt idx="412">
                  <c:v>39.5</c:v>
                </c:pt>
                <c:pt idx="413">
                  <c:v>39.5</c:v>
                </c:pt>
                <c:pt idx="414">
                  <c:v>39.5</c:v>
                </c:pt>
                <c:pt idx="415">
                  <c:v>38</c:v>
                </c:pt>
                <c:pt idx="416">
                  <c:v>36</c:v>
                </c:pt>
                <c:pt idx="417">
                  <c:v>36</c:v>
                </c:pt>
                <c:pt idx="418">
                  <c:v>36</c:v>
                </c:pt>
                <c:pt idx="419">
                  <c:v>37</c:v>
                </c:pt>
                <c:pt idx="420">
                  <c:v>38</c:v>
                </c:pt>
                <c:pt idx="421">
                  <c:v>38</c:v>
                </c:pt>
                <c:pt idx="422">
                  <c:v>38</c:v>
                </c:pt>
                <c:pt idx="423">
                  <c:v>38</c:v>
                </c:pt>
                <c:pt idx="424">
                  <c:v>38</c:v>
                </c:pt>
                <c:pt idx="425">
                  <c:v>36</c:v>
                </c:pt>
                <c:pt idx="426">
                  <c:v>36</c:v>
                </c:pt>
                <c:pt idx="427">
                  <c:v>36</c:v>
                </c:pt>
                <c:pt idx="428">
                  <c:v>36</c:v>
                </c:pt>
                <c:pt idx="429">
                  <c:v>35</c:v>
                </c:pt>
                <c:pt idx="430">
                  <c:v>36</c:v>
                </c:pt>
                <c:pt idx="431">
                  <c:v>35</c:v>
                </c:pt>
                <c:pt idx="432">
                  <c:v>33.85</c:v>
                </c:pt>
                <c:pt idx="433">
                  <c:v>31.56</c:v>
                </c:pt>
                <c:pt idx="434">
                  <c:v>28.48</c:v>
                </c:pt>
                <c:pt idx="435">
                  <c:v>33.450000000000003</c:v>
                </c:pt>
                <c:pt idx="436">
                  <c:v>35.93</c:v>
                </c:pt>
                <c:pt idx="437">
                  <c:v>35.07</c:v>
                </c:pt>
                <c:pt idx="438">
                  <c:v>34.159999999999997</c:v>
                </c:pt>
                <c:pt idx="439">
                  <c:v>33.950000000000003</c:v>
                </c:pt>
                <c:pt idx="440">
                  <c:v>35.630000000000003</c:v>
                </c:pt>
                <c:pt idx="441">
                  <c:v>35.68</c:v>
                </c:pt>
                <c:pt idx="442">
                  <c:v>34.15</c:v>
                </c:pt>
                <c:pt idx="443">
                  <c:v>31.72</c:v>
                </c:pt>
                <c:pt idx="444">
                  <c:v>31.19</c:v>
                </c:pt>
                <c:pt idx="445">
                  <c:v>28.95</c:v>
                </c:pt>
                <c:pt idx="446">
                  <c:v>28.82</c:v>
                </c:pt>
                <c:pt idx="447">
                  <c:v>30.61</c:v>
                </c:pt>
                <c:pt idx="448">
                  <c:v>30</c:v>
                </c:pt>
                <c:pt idx="449">
                  <c:v>31</c:v>
                </c:pt>
                <c:pt idx="450">
                  <c:v>31.66</c:v>
                </c:pt>
                <c:pt idx="451">
                  <c:v>31.91</c:v>
                </c:pt>
                <c:pt idx="452">
                  <c:v>31.11</c:v>
                </c:pt>
                <c:pt idx="453">
                  <c:v>30.41</c:v>
                </c:pt>
                <c:pt idx="454">
                  <c:v>29.84</c:v>
                </c:pt>
                <c:pt idx="455">
                  <c:v>29.24</c:v>
                </c:pt>
                <c:pt idx="456">
                  <c:v>29.69</c:v>
                </c:pt>
                <c:pt idx="457">
                  <c:v>30.145</c:v>
                </c:pt>
                <c:pt idx="458">
                  <c:v>30.760999999999999</c:v>
                </c:pt>
                <c:pt idx="459">
                  <c:v>30.617999999999999</c:v>
                </c:pt>
                <c:pt idx="460">
                  <c:v>30.52</c:v>
                </c:pt>
                <c:pt idx="461">
                  <c:v>29.966999999999999</c:v>
                </c:pt>
                <c:pt idx="462">
                  <c:v>28.751999999999999</c:v>
                </c:pt>
                <c:pt idx="463">
                  <c:v>29.25</c:v>
                </c:pt>
                <c:pt idx="464">
                  <c:v>29.311</c:v>
                </c:pt>
                <c:pt idx="465">
                  <c:v>28.765000000000001</c:v>
                </c:pt>
                <c:pt idx="466">
                  <c:v>28.097999999999999</c:v>
                </c:pt>
                <c:pt idx="467">
                  <c:v>25.428999999999998</c:v>
                </c:pt>
                <c:pt idx="468">
                  <c:v>25.640999999999998</c:v>
                </c:pt>
                <c:pt idx="469">
                  <c:v>27.271000000000001</c:v>
                </c:pt>
                <c:pt idx="470">
                  <c:v>28.238</c:v>
                </c:pt>
                <c:pt idx="471">
                  <c:v>28.805</c:v>
                </c:pt>
                <c:pt idx="472">
                  <c:v>27.623000000000001</c:v>
                </c:pt>
                <c:pt idx="473">
                  <c:v>27.143000000000001</c:v>
                </c:pt>
                <c:pt idx="474">
                  <c:v>27.329000000000001</c:v>
                </c:pt>
                <c:pt idx="475">
                  <c:v>27.754999999999999</c:v>
                </c:pt>
                <c:pt idx="476">
                  <c:v>28.289000000000001</c:v>
                </c:pt>
                <c:pt idx="477">
                  <c:v>29.538</c:v>
                </c:pt>
                <c:pt idx="478">
                  <c:v>30.812999999999999</c:v>
                </c:pt>
                <c:pt idx="479">
                  <c:v>27.228000000000002</c:v>
                </c:pt>
                <c:pt idx="480">
                  <c:v>25.56</c:v>
                </c:pt>
                <c:pt idx="481">
                  <c:v>26</c:v>
                </c:pt>
                <c:pt idx="482">
                  <c:v>26.53</c:v>
                </c:pt>
                <c:pt idx="483">
                  <c:v>25.85</c:v>
                </c:pt>
                <c:pt idx="484">
                  <c:v>25.87</c:v>
                </c:pt>
                <c:pt idx="485">
                  <c:v>26.03</c:v>
                </c:pt>
                <c:pt idx="486">
                  <c:v>25.65</c:v>
                </c:pt>
                <c:pt idx="487">
                  <c:v>25.08</c:v>
                </c:pt>
                <c:pt idx="488">
                  <c:v>24.97</c:v>
                </c:pt>
                <c:pt idx="489">
                  <c:v>25.18</c:v>
                </c:pt>
                <c:pt idx="490">
                  <c:v>23.98</c:v>
                </c:pt>
                <c:pt idx="491">
                  <c:v>23.63</c:v>
                </c:pt>
                <c:pt idx="492">
                  <c:v>21.33</c:v>
                </c:pt>
                <c:pt idx="493">
                  <c:v>20.61</c:v>
                </c:pt>
                <c:pt idx="494">
                  <c:v>20.25</c:v>
                </c:pt>
                <c:pt idx="495">
                  <c:v>19.93</c:v>
                </c:pt>
                <c:pt idx="496">
                  <c:v>19.45</c:v>
                </c:pt>
                <c:pt idx="497">
                  <c:v>20.87</c:v>
                </c:pt>
                <c:pt idx="498">
                  <c:v>19.45</c:v>
                </c:pt>
                <c:pt idx="499">
                  <c:v>19.61</c:v>
                </c:pt>
                <c:pt idx="500">
                  <c:v>19.579999999999998</c:v>
                </c:pt>
                <c:pt idx="501">
                  <c:v>18.95</c:v>
                </c:pt>
                <c:pt idx="502">
                  <c:v>17.420000000000002</c:v>
                </c:pt>
                <c:pt idx="503">
                  <c:v>15.58</c:v>
                </c:pt>
                <c:pt idx="504">
                  <c:v>16.28</c:v>
                </c:pt>
                <c:pt idx="505">
                  <c:v>16.600000000000001</c:v>
                </c:pt>
                <c:pt idx="506">
                  <c:v>17.7</c:v>
                </c:pt>
                <c:pt idx="507">
                  <c:v>16.78</c:v>
                </c:pt>
                <c:pt idx="508">
                  <c:v>16.28</c:v>
                </c:pt>
                <c:pt idx="509">
                  <c:v>15.74</c:v>
                </c:pt>
                <c:pt idx="510">
                  <c:v>16.43</c:v>
                </c:pt>
                <c:pt idx="511">
                  <c:v>16.03</c:v>
                </c:pt>
                <c:pt idx="512">
                  <c:v>14.7</c:v>
                </c:pt>
                <c:pt idx="513">
                  <c:v>15.08</c:v>
                </c:pt>
                <c:pt idx="514">
                  <c:v>14.13</c:v>
                </c:pt>
                <c:pt idx="515">
                  <c:v>13.63</c:v>
                </c:pt>
                <c:pt idx="516">
                  <c:v>14.68</c:v>
                </c:pt>
                <c:pt idx="517">
                  <c:v>14.68</c:v>
                </c:pt>
                <c:pt idx="518">
                  <c:v>14.62</c:v>
                </c:pt>
                <c:pt idx="519">
                  <c:v>14.05</c:v>
                </c:pt>
                <c:pt idx="520">
                  <c:v>13.23</c:v>
                </c:pt>
                <c:pt idx="521">
                  <c:v>11.98</c:v>
                </c:pt>
                <c:pt idx="522">
                  <c:v>11.98</c:v>
                </c:pt>
                <c:pt idx="523">
                  <c:v>12.03</c:v>
                </c:pt>
                <c:pt idx="524">
                  <c:v>13.13</c:v>
                </c:pt>
                <c:pt idx="525">
                  <c:v>12.24</c:v>
                </c:pt>
                <c:pt idx="526">
                  <c:v>12.94</c:v>
                </c:pt>
                <c:pt idx="527">
                  <c:v>13.23</c:v>
                </c:pt>
                <c:pt idx="528">
                  <c:v>14.05</c:v>
                </c:pt>
                <c:pt idx="529">
                  <c:v>12.6</c:v>
                </c:pt>
                <c:pt idx="530">
                  <c:v>12.55</c:v>
                </c:pt>
                <c:pt idx="531">
                  <c:v>13.28</c:v>
                </c:pt>
                <c:pt idx="532">
                  <c:v>14.03</c:v>
                </c:pt>
                <c:pt idx="533">
                  <c:v>13.25</c:v>
                </c:pt>
                <c:pt idx="534">
                  <c:v>12.75</c:v>
                </c:pt>
                <c:pt idx="535">
                  <c:v>13.95</c:v>
                </c:pt>
                <c:pt idx="536">
                  <c:v>12.2</c:v>
                </c:pt>
                <c:pt idx="537">
                  <c:v>12.43</c:v>
                </c:pt>
                <c:pt idx="538">
                  <c:v>12.03</c:v>
                </c:pt>
                <c:pt idx="539">
                  <c:v>11.35</c:v>
                </c:pt>
                <c:pt idx="540">
                  <c:v>10.25</c:v>
                </c:pt>
                <c:pt idx="541">
                  <c:v>11.13</c:v>
                </c:pt>
                <c:pt idx="542">
                  <c:v>11.35</c:v>
                </c:pt>
                <c:pt idx="543">
                  <c:v>11.7</c:v>
                </c:pt>
                <c:pt idx="544">
                  <c:v>12.75</c:v>
                </c:pt>
                <c:pt idx="545">
                  <c:v>14.39</c:v>
                </c:pt>
                <c:pt idx="546">
                  <c:v>12.83</c:v>
                </c:pt>
                <c:pt idx="547">
                  <c:v>13</c:v>
                </c:pt>
                <c:pt idx="548">
                  <c:v>13.45</c:v>
                </c:pt>
                <c:pt idx="549">
                  <c:v>13.63</c:v>
                </c:pt>
                <c:pt idx="550">
                  <c:v>12.94</c:v>
                </c:pt>
                <c:pt idx="551">
                  <c:v>12.72</c:v>
                </c:pt>
                <c:pt idx="552">
                  <c:v>11.5</c:v>
                </c:pt>
                <c:pt idx="553">
                  <c:v>11.75</c:v>
                </c:pt>
                <c:pt idx="554">
                  <c:v>11.88</c:v>
                </c:pt>
                <c:pt idx="555">
                  <c:v>12.48</c:v>
                </c:pt>
                <c:pt idx="556">
                  <c:v>13.13</c:v>
                </c:pt>
                <c:pt idx="557">
                  <c:v>13.7</c:v>
                </c:pt>
                <c:pt idx="558">
                  <c:v>13.65</c:v>
                </c:pt>
                <c:pt idx="559">
                  <c:v>14.23</c:v>
                </c:pt>
                <c:pt idx="560">
                  <c:v>13.34</c:v>
                </c:pt>
                <c:pt idx="561">
                  <c:v>13.63</c:v>
                </c:pt>
                <c:pt idx="562">
                  <c:v>13.38</c:v>
                </c:pt>
                <c:pt idx="563">
                  <c:v>13.8</c:v>
                </c:pt>
                <c:pt idx="564">
                  <c:v>14.65</c:v>
                </c:pt>
                <c:pt idx="565">
                  <c:v>14.32</c:v>
                </c:pt>
                <c:pt idx="566">
                  <c:v>14.43</c:v>
                </c:pt>
                <c:pt idx="567">
                  <c:v>15.13</c:v>
                </c:pt>
                <c:pt idx="568">
                  <c:v>15.7</c:v>
                </c:pt>
                <c:pt idx="569">
                  <c:v>15.83</c:v>
                </c:pt>
                <c:pt idx="570">
                  <c:v>15.75</c:v>
                </c:pt>
                <c:pt idx="571">
                  <c:v>15.65</c:v>
                </c:pt>
                <c:pt idx="572">
                  <c:v>15.53</c:v>
                </c:pt>
                <c:pt idx="573">
                  <c:v>15.68</c:v>
                </c:pt>
                <c:pt idx="574">
                  <c:v>16.079999999999998</c:v>
                </c:pt>
                <c:pt idx="575">
                  <c:v>17.13</c:v>
                </c:pt>
                <c:pt idx="576">
                  <c:v>16.18</c:v>
                </c:pt>
                <c:pt idx="577">
                  <c:v>15.53</c:v>
                </c:pt>
                <c:pt idx="578">
                  <c:v>16.04</c:v>
                </c:pt>
                <c:pt idx="579">
                  <c:v>16.95</c:v>
                </c:pt>
                <c:pt idx="580">
                  <c:v>15.1</c:v>
                </c:pt>
                <c:pt idx="581">
                  <c:v>14.65</c:v>
                </c:pt>
                <c:pt idx="582">
                  <c:v>14.5</c:v>
                </c:pt>
                <c:pt idx="583">
                  <c:v>14.3</c:v>
                </c:pt>
                <c:pt idx="584">
                  <c:v>13.8</c:v>
                </c:pt>
                <c:pt idx="585">
                  <c:v>13.35</c:v>
                </c:pt>
                <c:pt idx="586">
                  <c:v>13.15</c:v>
                </c:pt>
                <c:pt idx="587">
                  <c:v>13.21</c:v>
                </c:pt>
                <c:pt idx="588">
                  <c:v>12.73</c:v>
                </c:pt>
                <c:pt idx="589">
                  <c:v>12.61</c:v>
                </c:pt>
                <c:pt idx="590">
                  <c:v>12.38</c:v>
                </c:pt>
                <c:pt idx="591">
                  <c:v>13.52</c:v>
                </c:pt>
                <c:pt idx="592">
                  <c:v>13.69</c:v>
                </c:pt>
                <c:pt idx="593">
                  <c:v>13.83</c:v>
                </c:pt>
                <c:pt idx="594">
                  <c:v>13.65</c:v>
                </c:pt>
                <c:pt idx="595">
                  <c:v>13.65</c:v>
                </c:pt>
                <c:pt idx="596">
                  <c:v>13.62</c:v>
                </c:pt>
                <c:pt idx="597">
                  <c:v>13.73</c:v>
                </c:pt>
                <c:pt idx="598">
                  <c:v>14.44</c:v>
                </c:pt>
                <c:pt idx="599">
                  <c:v>14.05</c:v>
                </c:pt>
                <c:pt idx="600">
                  <c:v>13.98</c:v>
                </c:pt>
                <c:pt idx="601">
                  <c:v>13.23</c:v>
                </c:pt>
                <c:pt idx="602">
                  <c:v>13.14</c:v>
                </c:pt>
                <c:pt idx="603">
                  <c:v>13.38</c:v>
                </c:pt>
                <c:pt idx="604">
                  <c:v>12.8</c:v>
                </c:pt>
                <c:pt idx="605">
                  <c:v>12.39</c:v>
                </c:pt>
                <c:pt idx="606">
                  <c:v>12.04</c:v>
                </c:pt>
                <c:pt idx="607">
                  <c:v>11.7</c:v>
                </c:pt>
                <c:pt idx="608">
                  <c:v>11.18</c:v>
                </c:pt>
                <c:pt idx="609">
                  <c:v>11.19</c:v>
                </c:pt>
                <c:pt idx="610">
                  <c:v>11</c:v>
                </c:pt>
                <c:pt idx="611">
                  <c:v>11.13</c:v>
                </c:pt>
                <c:pt idx="612">
                  <c:v>11.13</c:v>
                </c:pt>
                <c:pt idx="613">
                  <c:v>11.23</c:v>
                </c:pt>
                <c:pt idx="614">
                  <c:v>11.85</c:v>
                </c:pt>
                <c:pt idx="615">
                  <c:v>12.68</c:v>
                </c:pt>
                <c:pt idx="616">
                  <c:v>12.3</c:v>
                </c:pt>
                <c:pt idx="617">
                  <c:v>12.8</c:v>
                </c:pt>
                <c:pt idx="618">
                  <c:v>13.07</c:v>
                </c:pt>
                <c:pt idx="619">
                  <c:v>10.88</c:v>
                </c:pt>
                <c:pt idx="620">
                  <c:v>10.83</c:v>
                </c:pt>
                <c:pt idx="621">
                  <c:v>10.95</c:v>
                </c:pt>
                <c:pt idx="622">
                  <c:v>10.83</c:v>
                </c:pt>
                <c:pt idx="623">
                  <c:v>11.09</c:v>
                </c:pt>
                <c:pt idx="624">
                  <c:v>11.63</c:v>
                </c:pt>
                <c:pt idx="625">
                  <c:v>11.73</c:v>
                </c:pt>
                <c:pt idx="626">
                  <c:v>11.23</c:v>
                </c:pt>
                <c:pt idx="627">
                  <c:v>11.56</c:v>
                </c:pt>
                <c:pt idx="628">
                  <c:v>14</c:v>
                </c:pt>
                <c:pt idx="629">
                  <c:v>14.35</c:v>
                </c:pt>
                <c:pt idx="630">
                  <c:v>14.8</c:v>
                </c:pt>
                <c:pt idx="631">
                  <c:v>15.18</c:v>
                </c:pt>
                <c:pt idx="632">
                  <c:v>14.83</c:v>
                </c:pt>
                <c:pt idx="633">
                  <c:v>14.92</c:v>
                </c:pt>
                <c:pt idx="634">
                  <c:v>15.5</c:v>
                </c:pt>
                <c:pt idx="635">
                  <c:v>15.28</c:v>
                </c:pt>
                <c:pt idx="636">
                  <c:v>15.43</c:v>
                </c:pt>
                <c:pt idx="637">
                  <c:v>15.83</c:v>
                </c:pt>
                <c:pt idx="638">
                  <c:v>15.58</c:v>
                </c:pt>
                <c:pt idx="639">
                  <c:v>14.98</c:v>
                </c:pt>
                <c:pt idx="640">
                  <c:v>15.23</c:v>
                </c:pt>
                <c:pt idx="641">
                  <c:v>15.23</c:v>
                </c:pt>
                <c:pt idx="642">
                  <c:v>15.48</c:v>
                </c:pt>
                <c:pt idx="643">
                  <c:v>15.48</c:v>
                </c:pt>
                <c:pt idx="644">
                  <c:v>15.78</c:v>
                </c:pt>
                <c:pt idx="645">
                  <c:v>15.83</c:v>
                </c:pt>
                <c:pt idx="646">
                  <c:v>15.83</c:v>
                </c:pt>
                <c:pt idx="647">
                  <c:v>15.93</c:v>
                </c:pt>
                <c:pt idx="648">
                  <c:v>16.43</c:v>
                </c:pt>
                <c:pt idx="649">
                  <c:v>16.03</c:v>
                </c:pt>
                <c:pt idx="650">
                  <c:v>16.18</c:v>
                </c:pt>
                <c:pt idx="651">
                  <c:v>15.63</c:v>
                </c:pt>
                <c:pt idx="652">
                  <c:v>15.63</c:v>
                </c:pt>
                <c:pt idx="653">
                  <c:v>15</c:v>
                </c:pt>
                <c:pt idx="654">
                  <c:v>14.9</c:v>
                </c:pt>
                <c:pt idx="655">
                  <c:v>15.05</c:v>
                </c:pt>
                <c:pt idx="656">
                  <c:v>15.06</c:v>
                </c:pt>
                <c:pt idx="657">
                  <c:v>14.31</c:v>
                </c:pt>
                <c:pt idx="658">
                  <c:v>13.8</c:v>
                </c:pt>
                <c:pt idx="659">
                  <c:v>14.03</c:v>
                </c:pt>
                <c:pt idx="660">
                  <c:v>14.55</c:v>
                </c:pt>
                <c:pt idx="661">
                  <c:v>14.47</c:v>
                </c:pt>
                <c:pt idx="662">
                  <c:v>13.94</c:v>
                </c:pt>
                <c:pt idx="663">
                  <c:v>14.3</c:v>
                </c:pt>
                <c:pt idx="664">
                  <c:v>14.55</c:v>
                </c:pt>
                <c:pt idx="665">
                  <c:v>14.28</c:v>
                </c:pt>
                <c:pt idx="666">
                  <c:v>14.43</c:v>
                </c:pt>
                <c:pt idx="667">
                  <c:v>14.93</c:v>
                </c:pt>
                <c:pt idx="668">
                  <c:v>14.7</c:v>
                </c:pt>
                <c:pt idx="669">
                  <c:v>15.23</c:v>
                </c:pt>
                <c:pt idx="670">
                  <c:v>15.38</c:v>
                </c:pt>
                <c:pt idx="671">
                  <c:v>14.86</c:v>
                </c:pt>
                <c:pt idx="672">
                  <c:v>14.83</c:v>
                </c:pt>
                <c:pt idx="673">
                  <c:v>15.6</c:v>
                </c:pt>
                <c:pt idx="674">
                  <c:v>15.35</c:v>
                </c:pt>
                <c:pt idx="675">
                  <c:v>15.05</c:v>
                </c:pt>
                <c:pt idx="676">
                  <c:v>14.98</c:v>
                </c:pt>
                <c:pt idx="677">
                  <c:v>14.55</c:v>
                </c:pt>
                <c:pt idx="678">
                  <c:v>14.83</c:v>
                </c:pt>
                <c:pt idx="679">
                  <c:v>14.53</c:v>
                </c:pt>
                <c:pt idx="680">
                  <c:v>14.85</c:v>
                </c:pt>
                <c:pt idx="681">
                  <c:v>15.17</c:v>
                </c:pt>
                <c:pt idx="682">
                  <c:v>15.22</c:v>
                </c:pt>
                <c:pt idx="683">
                  <c:v>14.85</c:v>
                </c:pt>
                <c:pt idx="684">
                  <c:v>14.88</c:v>
                </c:pt>
                <c:pt idx="685">
                  <c:v>14.93</c:v>
                </c:pt>
                <c:pt idx="686">
                  <c:v>14.4</c:v>
                </c:pt>
                <c:pt idx="687">
                  <c:v>14.18</c:v>
                </c:pt>
                <c:pt idx="688">
                  <c:v>13.73</c:v>
                </c:pt>
                <c:pt idx="689">
                  <c:v>15.08</c:v>
                </c:pt>
                <c:pt idx="690">
                  <c:v>15.25</c:v>
                </c:pt>
                <c:pt idx="691">
                  <c:v>14.7</c:v>
                </c:pt>
                <c:pt idx="692">
                  <c:v>15.05</c:v>
                </c:pt>
                <c:pt idx="693">
                  <c:v>14.93</c:v>
                </c:pt>
                <c:pt idx="694">
                  <c:v>15.08</c:v>
                </c:pt>
                <c:pt idx="695">
                  <c:v>15.15</c:v>
                </c:pt>
                <c:pt idx="696">
                  <c:v>15.3</c:v>
                </c:pt>
                <c:pt idx="697">
                  <c:v>15.39</c:v>
                </c:pt>
                <c:pt idx="698">
                  <c:v>15.33</c:v>
                </c:pt>
                <c:pt idx="699">
                  <c:v>15.55</c:v>
                </c:pt>
                <c:pt idx="700">
                  <c:v>15.68</c:v>
                </c:pt>
                <c:pt idx="701">
                  <c:v>15.62</c:v>
                </c:pt>
                <c:pt idx="702">
                  <c:v>15.65</c:v>
                </c:pt>
                <c:pt idx="703">
                  <c:v>15.52</c:v>
                </c:pt>
                <c:pt idx="704">
                  <c:v>15.1</c:v>
                </c:pt>
                <c:pt idx="705">
                  <c:v>15.13</c:v>
                </c:pt>
                <c:pt idx="706">
                  <c:v>14.98</c:v>
                </c:pt>
                <c:pt idx="707">
                  <c:v>15.05</c:v>
                </c:pt>
                <c:pt idx="708">
                  <c:v>15</c:v>
                </c:pt>
                <c:pt idx="709">
                  <c:v>15</c:v>
                </c:pt>
                <c:pt idx="710">
                  <c:v>15.29</c:v>
                </c:pt>
                <c:pt idx="711">
                  <c:v>15.22</c:v>
                </c:pt>
                <c:pt idx="712">
                  <c:v>15.13</c:v>
                </c:pt>
                <c:pt idx="713">
                  <c:v>15.2</c:v>
                </c:pt>
                <c:pt idx="714">
                  <c:v>15.14</c:v>
                </c:pt>
                <c:pt idx="715">
                  <c:v>15.01</c:v>
                </c:pt>
                <c:pt idx="716">
                  <c:v>14.93</c:v>
                </c:pt>
                <c:pt idx="717">
                  <c:v>15.12</c:v>
                </c:pt>
                <c:pt idx="718">
                  <c:v>15.49</c:v>
                </c:pt>
                <c:pt idx="719">
                  <c:v>16.13</c:v>
                </c:pt>
                <c:pt idx="720">
                  <c:v>16.38</c:v>
                </c:pt>
                <c:pt idx="721">
                  <c:v>16.11</c:v>
                </c:pt>
                <c:pt idx="722">
                  <c:v>15.83</c:v>
                </c:pt>
                <c:pt idx="723">
                  <c:v>16.28</c:v>
                </c:pt>
                <c:pt idx="724">
                  <c:v>16.55</c:v>
                </c:pt>
                <c:pt idx="725">
                  <c:v>16.95</c:v>
                </c:pt>
                <c:pt idx="726">
                  <c:v>16.93</c:v>
                </c:pt>
                <c:pt idx="727">
                  <c:v>17.260000000000002</c:v>
                </c:pt>
                <c:pt idx="728">
                  <c:v>17.649999999999999</c:v>
                </c:pt>
                <c:pt idx="729">
                  <c:v>17.73</c:v>
                </c:pt>
                <c:pt idx="730">
                  <c:v>17.93</c:v>
                </c:pt>
                <c:pt idx="731">
                  <c:v>18.13</c:v>
                </c:pt>
                <c:pt idx="732">
                  <c:v>17.98</c:v>
                </c:pt>
                <c:pt idx="733">
                  <c:v>18.21</c:v>
                </c:pt>
                <c:pt idx="734">
                  <c:v>18.28</c:v>
                </c:pt>
                <c:pt idx="735">
                  <c:v>18.63</c:v>
                </c:pt>
                <c:pt idx="736">
                  <c:v>18.78</c:v>
                </c:pt>
                <c:pt idx="737">
                  <c:v>19</c:v>
                </c:pt>
                <c:pt idx="738">
                  <c:v>18.86</c:v>
                </c:pt>
                <c:pt idx="739">
                  <c:v>19.13</c:v>
                </c:pt>
                <c:pt idx="740">
                  <c:v>19.09</c:v>
                </c:pt>
                <c:pt idx="741">
                  <c:v>19.13</c:v>
                </c:pt>
                <c:pt idx="742">
                  <c:v>18.7</c:v>
                </c:pt>
                <c:pt idx="743">
                  <c:v>18.73</c:v>
                </c:pt>
                <c:pt idx="744">
                  <c:v>18.600000000000001</c:v>
                </c:pt>
                <c:pt idx="745">
                  <c:v>18.760000000000002</c:v>
                </c:pt>
                <c:pt idx="746">
                  <c:v>18.59</c:v>
                </c:pt>
                <c:pt idx="747">
                  <c:v>18.63</c:v>
                </c:pt>
                <c:pt idx="748">
                  <c:v>18.48</c:v>
                </c:pt>
                <c:pt idx="749">
                  <c:v>18.559999999999999</c:v>
                </c:pt>
                <c:pt idx="750">
                  <c:v>18.68</c:v>
                </c:pt>
                <c:pt idx="751">
                  <c:v>18.73</c:v>
                </c:pt>
                <c:pt idx="752">
                  <c:v>18.59</c:v>
                </c:pt>
                <c:pt idx="753">
                  <c:v>18.38</c:v>
                </c:pt>
                <c:pt idx="754">
                  <c:v>18.260000000000002</c:v>
                </c:pt>
                <c:pt idx="755">
                  <c:v>18.559999999999999</c:v>
                </c:pt>
                <c:pt idx="756">
                  <c:v>18.440000000000001</c:v>
                </c:pt>
                <c:pt idx="757">
                  <c:v>18.37</c:v>
                </c:pt>
                <c:pt idx="758">
                  <c:v>18.43</c:v>
                </c:pt>
                <c:pt idx="759">
                  <c:v>18.03</c:v>
                </c:pt>
                <c:pt idx="760">
                  <c:v>18.05</c:v>
                </c:pt>
                <c:pt idx="761">
                  <c:v>17.829999999999998</c:v>
                </c:pt>
                <c:pt idx="762">
                  <c:v>17.78</c:v>
                </c:pt>
                <c:pt idx="763">
                  <c:v>17.440000000000001</c:v>
                </c:pt>
                <c:pt idx="764">
                  <c:v>17.48</c:v>
                </c:pt>
                <c:pt idx="765">
                  <c:v>17.829999999999998</c:v>
                </c:pt>
                <c:pt idx="766">
                  <c:v>17.149999999999999</c:v>
                </c:pt>
                <c:pt idx="767">
                  <c:v>16.75</c:v>
                </c:pt>
                <c:pt idx="768">
                  <c:v>16.43</c:v>
                </c:pt>
                <c:pt idx="769">
                  <c:v>16.98</c:v>
                </c:pt>
                <c:pt idx="770">
                  <c:v>16.45</c:v>
                </c:pt>
                <c:pt idx="771">
                  <c:v>16.43</c:v>
                </c:pt>
                <c:pt idx="772">
                  <c:v>17.399999999999999</c:v>
                </c:pt>
                <c:pt idx="773">
                  <c:v>17.399999999999999</c:v>
                </c:pt>
                <c:pt idx="774">
                  <c:v>18</c:v>
                </c:pt>
                <c:pt idx="775">
                  <c:v>18.13</c:v>
                </c:pt>
                <c:pt idx="776">
                  <c:v>18.13</c:v>
                </c:pt>
                <c:pt idx="777">
                  <c:v>18.27</c:v>
                </c:pt>
                <c:pt idx="778">
                  <c:v>18.329999999999998</c:v>
                </c:pt>
                <c:pt idx="779">
                  <c:v>18.420000000000002</c:v>
                </c:pt>
                <c:pt idx="780">
                  <c:v>18.39</c:v>
                </c:pt>
                <c:pt idx="781">
                  <c:v>18.61</c:v>
                </c:pt>
                <c:pt idx="782">
                  <c:v>18.940000000000001</c:v>
                </c:pt>
                <c:pt idx="783">
                  <c:v>18.75</c:v>
                </c:pt>
                <c:pt idx="784">
                  <c:v>18.61</c:v>
                </c:pt>
                <c:pt idx="785">
                  <c:v>18.7</c:v>
                </c:pt>
                <c:pt idx="786">
                  <c:v>18.600000000000001</c:v>
                </c:pt>
                <c:pt idx="787">
                  <c:v>18.48</c:v>
                </c:pt>
                <c:pt idx="788">
                  <c:v>18.63</c:v>
                </c:pt>
                <c:pt idx="789">
                  <c:v>18.649999999999999</c:v>
                </c:pt>
                <c:pt idx="790">
                  <c:v>18.670000000000002</c:v>
                </c:pt>
                <c:pt idx="791">
                  <c:v>18.82</c:v>
                </c:pt>
                <c:pt idx="792">
                  <c:v>18.78</c:v>
                </c:pt>
                <c:pt idx="793">
                  <c:v>18.899999999999999</c:v>
                </c:pt>
                <c:pt idx="794">
                  <c:v>18.68</c:v>
                </c:pt>
                <c:pt idx="795">
                  <c:v>18.71</c:v>
                </c:pt>
                <c:pt idx="796">
                  <c:v>18.690000000000001</c:v>
                </c:pt>
                <c:pt idx="797">
                  <c:v>18.68</c:v>
                </c:pt>
                <c:pt idx="798">
                  <c:v>18.64</c:v>
                </c:pt>
                <c:pt idx="799">
                  <c:v>18.260000000000002</c:v>
                </c:pt>
                <c:pt idx="800">
                  <c:v>18.07</c:v>
                </c:pt>
                <c:pt idx="801">
                  <c:v>18.09</c:v>
                </c:pt>
                <c:pt idx="802">
                  <c:v>18.46</c:v>
                </c:pt>
                <c:pt idx="803">
                  <c:v>18.579999999999998</c:v>
                </c:pt>
                <c:pt idx="804">
                  <c:v>18.66</c:v>
                </c:pt>
                <c:pt idx="805">
                  <c:v>18.97</c:v>
                </c:pt>
                <c:pt idx="806">
                  <c:v>19.03</c:v>
                </c:pt>
                <c:pt idx="807">
                  <c:v>19.03</c:v>
                </c:pt>
                <c:pt idx="808">
                  <c:v>19.010000000000002</c:v>
                </c:pt>
                <c:pt idx="809">
                  <c:v>18.829999999999998</c:v>
                </c:pt>
                <c:pt idx="810">
                  <c:v>18.73</c:v>
                </c:pt>
                <c:pt idx="811">
                  <c:v>18.66</c:v>
                </c:pt>
                <c:pt idx="812">
                  <c:v>18.760000000000002</c:v>
                </c:pt>
                <c:pt idx="813">
                  <c:v>18.84</c:v>
                </c:pt>
                <c:pt idx="814">
                  <c:v>18.93</c:v>
                </c:pt>
                <c:pt idx="815">
                  <c:v>19.18</c:v>
                </c:pt>
                <c:pt idx="816">
                  <c:v>19.22</c:v>
                </c:pt>
                <c:pt idx="817">
                  <c:v>19.079999999999998</c:v>
                </c:pt>
                <c:pt idx="818">
                  <c:v>19.28</c:v>
                </c:pt>
                <c:pt idx="819">
                  <c:v>19.43</c:v>
                </c:pt>
                <c:pt idx="820">
                  <c:v>19.37</c:v>
                </c:pt>
                <c:pt idx="821">
                  <c:v>19.39</c:v>
                </c:pt>
                <c:pt idx="822">
                  <c:v>19.559999999999999</c:v>
                </c:pt>
                <c:pt idx="823">
                  <c:v>19.84</c:v>
                </c:pt>
                <c:pt idx="824">
                  <c:v>19.91</c:v>
                </c:pt>
                <c:pt idx="825">
                  <c:v>19.97</c:v>
                </c:pt>
                <c:pt idx="826">
                  <c:v>19.75</c:v>
                </c:pt>
                <c:pt idx="827">
                  <c:v>19.95</c:v>
                </c:pt>
                <c:pt idx="828">
                  <c:v>19.68</c:v>
                </c:pt>
                <c:pt idx="830">
                  <c:v>19.350000000000001</c:v>
                </c:pt>
                <c:pt idx="831">
                  <c:v>19.38</c:v>
                </c:pt>
                <c:pt idx="832">
                  <c:v>19.28</c:v>
                </c:pt>
                <c:pt idx="833">
                  <c:v>19.36</c:v>
                </c:pt>
                <c:pt idx="834">
                  <c:v>19.55</c:v>
                </c:pt>
                <c:pt idx="835">
                  <c:v>19.7</c:v>
                </c:pt>
                <c:pt idx="836">
                  <c:v>19.87</c:v>
                </c:pt>
                <c:pt idx="837">
                  <c:v>19.75</c:v>
                </c:pt>
                <c:pt idx="838">
                  <c:v>19.79</c:v>
                </c:pt>
                <c:pt idx="839">
                  <c:v>19.940000000000001</c:v>
                </c:pt>
                <c:pt idx="840">
                  <c:v>19.84</c:v>
                </c:pt>
                <c:pt idx="841">
                  <c:v>19.829999999999998</c:v>
                </c:pt>
                <c:pt idx="842">
                  <c:v>19.850000000000001</c:v>
                </c:pt>
                <c:pt idx="843">
                  <c:v>19.93</c:v>
                </c:pt>
                <c:pt idx="844">
                  <c:v>20.07</c:v>
                </c:pt>
                <c:pt idx="845">
                  <c:v>20.27</c:v>
                </c:pt>
                <c:pt idx="846">
                  <c:v>20.41</c:v>
                </c:pt>
                <c:pt idx="847">
                  <c:v>20.5</c:v>
                </c:pt>
                <c:pt idx="848">
                  <c:v>20.65</c:v>
                </c:pt>
                <c:pt idx="849">
                  <c:v>20.49</c:v>
                </c:pt>
                <c:pt idx="850">
                  <c:v>19.95</c:v>
                </c:pt>
                <c:pt idx="851">
                  <c:v>20.13</c:v>
                </c:pt>
                <c:pt idx="852">
                  <c:v>20.149999999999999</c:v>
                </c:pt>
                <c:pt idx="853">
                  <c:v>20.34</c:v>
                </c:pt>
                <c:pt idx="854">
                  <c:v>20.38</c:v>
                </c:pt>
                <c:pt idx="855">
                  <c:v>20.22</c:v>
                </c:pt>
                <c:pt idx="856">
                  <c:v>20.47</c:v>
                </c:pt>
                <c:pt idx="857">
                  <c:v>20.61</c:v>
                </c:pt>
                <c:pt idx="858">
                  <c:v>20.61</c:v>
                </c:pt>
                <c:pt idx="859">
                  <c:v>20.92</c:v>
                </c:pt>
                <c:pt idx="860">
                  <c:v>20.76</c:v>
                </c:pt>
                <c:pt idx="861">
                  <c:v>20.94</c:v>
                </c:pt>
                <c:pt idx="862">
                  <c:v>21.32</c:v>
                </c:pt>
                <c:pt idx="863">
                  <c:v>21.34</c:v>
                </c:pt>
                <c:pt idx="864">
                  <c:v>21.38</c:v>
                </c:pt>
                <c:pt idx="865">
                  <c:v>21.65</c:v>
                </c:pt>
                <c:pt idx="866">
                  <c:v>22.23</c:v>
                </c:pt>
                <c:pt idx="867">
                  <c:v>22.44</c:v>
                </c:pt>
                <c:pt idx="868">
                  <c:v>22.44</c:v>
                </c:pt>
                <c:pt idx="869">
                  <c:v>22.23</c:v>
                </c:pt>
                <c:pt idx="870">
                  <c:v>21.75</c:v>
                </c:pt>
                <c:pt idx="871">
                  <c:v>21.73</c:v>
                </c:pt>
                <c:pt idx="872">
                  <c:v>21.23</c:v>
                </c:pt>
                <c:pt idx="873">
                  <c:v>20.58</c:v>
                </c:pt>
                <c:pt idx="874">
                  <c:v>20.5</c:v>
                </c:pt>
                <c:pt idx="875">
                  <c:v>21.35</c:v>
                </c:pt>
                <c:pt idx="876">
                  <c:v>21.49</c:v>
                </c:pt>
                <c:pt idx="877">
                  <c:v>21.47</c:v>
                </c:pt>
                <c:pt idx="878">
                  <c:v>21.43</c:v>
                </c:pt>
                <c:pt idx="879">
                  <c:v>22.21</c:v>
                </c:pt>
                <c:pt idx="880">
                  <c:v>21.82</c:v>
                </c:pt>
                <c:pt idx="881">
                  <c:v>21.37</c:v>
                </c:pt>
                <c:pt idx="882">
                  <c:v>21.17</c:v>
                </c:pt>
                <c:pt idx="883">
                  <c:v>21.01</c:v>
                </c:pt>
                <c:pt idx="884">
                  <c:v>20.7</c:v>
                </c:pt>
                <c:pt idx="885">
                  <c:v>21.07</c:v>
                </c:pt>
                <c:pt idx="886">
                  <c:v>20.96</c:v>
                </c:pt>
                <c:pt idx="887">
                  <c:v>20.76</c:v>
                </c:pt>
                <c:pt idx="888">
                  <c:v>20.53</c:v>
                </c:pt>
                <c:pt idx="889">
                  <c:v>19.850000000000001</c:v>
                </c:pt>
                <c:pt idx="890">
                  <c:v>19.84</c:v>
                </c:pt>
                <c:pt idx="891">
                  <c:v>19.71</c:v>
                </c:pt>
                <c:pt idx="892">
                  <c:v>19.47</c:v>
                </c:pt>
                <c:pt idx="893">
                  <c:v>19.2</c:v>
                </c:pt>
                <c:pt idx="894">
                  <c:v>19.18</c:v>
                </c:pt>
                <c:pt idx="895">
                  <c:v>19.3</c:v>
                </c:pt>
                <c:pt idx="896">
                  <c:v>19.489999999999998</c:v>
                </c:pt>
                <c:pt idx="897">
                  <c:v>19.690000000000001</c:v>
                </c:pt>
                <c:pt idx="898">
                  <c:v>19.440000000000001</c:v>
                </c:pt>
                <c:pt idx="899">
                  <c:v>19.760000000000002</c:v>
                </c:pt>
                <c:pt idx="900">
                  <c:v>19.61</c:v>
                </c:pt>
                <c:pt idx="901">
                  <c:v>19.62</c:v>
                </c:pt>
                <c:pt idx="902">
                  <c:v>19.48</c:v>
                </c:pt>
                <c:pt idx="903">
                  <c:v>19.34</c:v>
                </c:pt>
                <c:pt idx="904">
                  <c:v>19.34</c:v>
                </c:pt>
                <c:pt idx="905">
                  <c:v>18.989999999999998</c:v>
                </c:pt>
                <c:pt idx="906">
                  <c:v>19.43</c:v>
                </c:pt>
                <c:pt idx="907">
                  <c:v>19.72</c:v>
                </c:pt>
                <c:pt idx="908">
                  <c:v>19.420000000000002</c:v>
                </c:pt>
                <c:pt idx="909">
                  <c:v>19.64</c:v>
                </c:pt>
                <c:pt idx="910">
                  <c:v>19.66</c:v>
                </c:pt>
                <c:pt idx="911">
                  <c:v>19.71</c:v>
                </c:pt>
                <c:pt idx="912">
                  <c:v>19.579999999999998</c:v>
                </c:pt>
                <c:pt idx="913">
                  <c:v>19.579999999999998</c:v>
                </c:pt>
                <c:pt idx="914">
                  <c:v>19.77</c:v>
                </c:pt>
                <c:pt idx="915">
                  <c:v>19.350000000000001</c:v>
                </c:pt>
                <c:pt idx="916">
                  <c:v>19.66</c:v>
                </c:pt>
                <c:pt idx="917">
                  <c:v>19.61</c:v>
                </c:pt>
                <c:pt idx="918">
                  <c:v>19.47</c:v>
                </c:pt>
                <c:pt idx="919">
                  <c:v>19.48</c:v>
                </c:pt>
                <c:pt idx="920">
                  <c:v>19.579999999999998</c:v>
                </c:pt>
                <c:pt idx="921">
                  <c:v>19.62</c:v>
                </c:pt>
                <c:pt idx="922">
                  <c:v>19.62</c:v>
                </c:pt>
                <c:pt idx="923">
                  <c:v>19.88</c:v>
                </c:pt>
                <c:pt idx="924">
                  <c:v>19.809999999999999</c:v>
                </c:pt>
                <c:pt idx="925">
                  <c:v>19.329999999999998</c:v>
                </c:pt>
                <c:pt idx="926">
                  <c:v>19.68</c:v>
                </c:pt>
                <c:pt idx="927">
                  <c:v>19.77</c:v>
                </c:pt>
                <c:pt idx="928">
                  <c:v>19.670000000000002</c:v>
                </c:pt>
                <c:pt idx="929">
                  <c:v>19.670000000000002</c:v>
                </c:pt>
                <c:pt idx="930">
                  <c:v>19.66</c:v>
                </c:pt>
                <c:pt idx="931">
                  <c:v>19.79</c:v>
                </c:pt>
                <c:pt idx="932">
                  <c:v>19.77</c:v>
                </c:pt>
                <c:pt idx="933">
                  <c:v>20.23</c:v>
                </c:pt>
                <c:pt idx="934">
                  <c:v>19.79</c:v>
                </c:pt>
                <c:pt idx="935">
                  <c:v>19.79</c:v>
                </c:pt>
                <c:pt idx="936">
                  <c:v>19.93</c:v>
                </c:pt>
                <c:pt idx="937">
                  <c:v>20.190000000000001</c:v>
                </c:pt>
                <c:pt idx="938">
                  <c:v>20.18</c:v>
                </c:pt>
                <c:pt idx="939">
                  <c:v>20</c:v>
                </c:pt>
                <c:pt idx="940">
                  <c:v>20.149999999999999</c:v>
                </c:pt>
                <c:pt idx="941">
                  <c:v>20.100000000000001</c:v>
                </c:pt>
                <c:pt idx="942">
                  <c:v>19.93</c:v>
                </c:pt>
                <c:pt idx="943">
                  <c:v>19.96</c:v>
                </c:pt>
                <c:pt idx="944">
                  <c:v>19.64</c:v>
                </c:pt>
                <c:pt idx="945">
                  <c:v>19.39</c:v>
                </c:pt>
                <c:pt idx="946">
                  <c:v>19.09</c:v>
                </c:pt>
                <c:pt idx="947">
                  <c:v>19.02</c:v>
                </c:pt>
                <c:pt idx="948">
                  <c:v>18.73</c:v>
                </c:pt>
                <c:pt idx="949">
                  <c:v>18.66</c:v>
                </c:pt>
                <c:pt idx="950">
                  <c:v>18.98</c:v>
                </c:pt>
                <c:pt idx="951">
                  <c:v>18.920000000000002</c:v>
                </c:pt>
                <c:pt idx="952">
                  <c:v>18.93</c:v>
                </c:pt>
                <c:pt idx="953">
                  <c:v>18.89</c:v>
                </c:pt>
                <c:pt idx="954">
                  <c:v>18.690000000000001</c:v>
                </c:pt>
                <c:pt idx="955">
                  <c:v>18.28</c:v>
                </c:pt>
                <c:pt idx="956">
                  <c:v>18.62</c:v>
                </c:pt>
                <c:pt idx="957">
                  <c:v>18.55</c:v>
                </c:pt>
                <c:pt idx="958">
                  <c:v>18.87</c:v>
                </c:pt>
                <c:pt idx="959">
                  <c:v>19.309999999999999</c:v>
                </c:pt>
                <c:pt idx="960">
                  <c:v>18.73</c:v>
                </c:pt>
                <c:pt idx="961">
                  <c:v>18.63</c:v>
                </c:pt>
                <c:pt idx="963">
                  <c:v>18.63</c:v>
                </c:pt>
                <c:pt idx="964">
                  <c:v>18.52</c:v>
                </c:pt>
                <c:pt idx="965">
                  <c:v>18.440000000000001</c:v>
                </c:pt>
                <c:pt idx="966">
                  <c:v>18.59</c:v>
                </c:pt>
                <c:pt idx="967">
                  <c:v>18.87</c:v>
                </c:pt>
                <c:pt idx="968">
                  <c:v>18.68</c:v>
                </c:pt>
                <c:pt idx="969">
                  <c:v>18.3</c:v>
                </c:pt>
                <c:pt idx="970">
                  <c:v>18.059999999999999</c:v>
                </c:pt>
                <c:pt idx="971">
                  <c:v>18.53</c:v>
                </c:pt>
                <c:pt idx="972">
                  <c:v>18.510000000000002</c:v>
                </c:pt>
                <c:pt idx="973">
                  <c:v>18.309999999999999</c:v>
                </c:pt>
                <c:pt idx="974">
                  <c:v>17.47</c:v>
                </c:pt>
                <c:pt idx="975">
                  <c:v>16.75</c:v>
                </c:pt>
                <c:pt idx="976">
                  <c:v>15.97</c:v>
                </c:pt>
                <c:pt idx="977">
                  <c:v>15.97</c:v>
                </c:pt>
                <c:pt idx="978">
                  <c:v>15.57</c:v>
                </c:pt>
                <c:pt idx="979">
                  <c:v>15.12</c:v>
                </c:pt>
                <c:pt idx="980">
                  <c:v>16.600000000000001</c:v>
                </c:pt>
                <c:pt idx="981">
                  <c:v>16.64</c:v>
                </c:pt>
                <c:pt idx="982">
                  <c:v>16.54</c:v>
                </c:pt>
                <c:pt idx="983">
                  <c:v>16.46</c:v>
                </c:pt>
                <c:pt idx="984">
                  <c:v>16.95</c:v>
                </c:pt>
                <c:pt idx="985">
                  <c:v>16.97</c:v>
                </c:pt>
                <c:pt idx="986">
                  <c:v>16.739999999999998</c:v>
                </c:pt>
                <c:pt idx="987">
                  <c:v>17.77</c:v>
                </c:pt>
                <c:pt idx="988">
                  <c:v>17.89</c:v>
                </c:pt>
                <c:pt idx="989">
                  <c:v>17.73</c:v>
                </c:pt>
                <c:pt idx="990">
                  <c:v>17.3</c:v>
                </c:pt>
                <c:pt idx="991">
                  <c:v>17.329999999999998</c:v>
                </c:pt>
                <c:pt idx="992">
                  <c:v>16.63</c:v>
                </c:pt>
                <c:pt idx="993">
                  <c:v>16.760000000000002</c:v>
                </c:pt>
                <c:pt idx="994">
                  <c:v>16.559999999999999</c:v>
                </c:pt>
                <c:pt idx="995">
                  <c:v>17.100000000000001</c:v>
                </c:pt>
                <c:pt idx="996">
                  <c:v>16.920000000000002</c:v>
                </c:pt>
                <c:pt idx="997">
                  <c:v>17.28</c:v>
                </c:pt>
                <c:pt idx="998">
                  <c:v>17.3</c:v>
                </c:pt>
                <c:pt idx="999">
                  <c:v>17.2</c:v>
                </c:pt>
                <c:pt idx="1000">
                  <c:v>17.21</c:v>
                </c:pt>
                <c:pt idx="1001">
                  <c:v>16.989999999999998</c:v>
                </c:pt>
                <c:pt idx="1002">
                  <c:v>17.11</c:v>
                </c:pt>
                <c:pt idx="1003">
                  <c:v>16.96</c:v>
                </c:pt>
                <c:pt idx="1004">
                  <c:v>16.64</c:v>
                </c:pt>
                <c:pt idx="1005">
                  <c:v>16.940000000000001</c:v>
                </c:pt>
                <c:pt idx="1006">
                  <c:v>16.97</c:v>
                </c:pt>
                <c:pt idx="1007">
                  <c:v>16.829999999999998</c:v>
                </c:pt>
                <c:pt idx="1008">
                  <c:v>16.920000000000002</c:v>
                </c:pt>
                <c:pt idx="1009">
                  <c:v>17.12</c:v>
                </c:pt>
                <c:pt idx="1010">
                  <c:v>17.170000000000002</c:v>
                </c:pt>
                <c:pt idx="1011">
                  <c:v>17.34</c:v>
                </c:pt>
                <c:pt idx="1012">
                  <c:v>17.7</c:v>
                </c:pt>
                <c:pt idx="1013">
                  <c:v>17.38</c:v>
                </c:pt>
                <c:pt idx="1014">
                  <c:v>17.12</c:v>
                </c:pt>
                <c:pt idx="1015">
                  <c:v>17.170000000000002</c:v>
                </c:pt>
                <c:pt idx="1016">
                  <c:v>16.84</c:v>
                </c:pt>
                <c:pt idx="1017">
                  <c:v>16.84</c:v>
                </c:pt>
                <c:pt idx="1018">
                  <c:v>16.8</c:v>
                </c:pt>
                <c:pt idx="1019">
                  <c:v>16.62</c:v>
                </c:pt>
                <c:pt idx="1020">
                  <c:v>16.5</c:v>
                </c:pt>
                <c:pt idx="1021">
                  <c:v>16.73</c:v>
                </c:pt>
                <c:pt idx="1022">
                  <c:v>16.64</c:v>
                </c:pt>
                <c:pt idx="1023">
                  <c:v>16.8</c:v>
                </c:pt>
                <c:pt idx="1024">
                  <c:v>16.579999999999998</c:v>
                </c:pt>
                <c:pt idx="1025">
                  <c:v>15.86</c:v>
                </c:pt>
                <c:pt idx="1026">
                  <c:v>15.77</c:v>
                </c:pt>
                <c:pt idx="1027">
                  <c:v>15.98</c:v>
                </c:pt>
                <c:pt idx="1028">
                  <c:v>15.57</c:v>
                </c:pt>
                <c:pt idx="1029">
                  <c:v>15.69</c:v>
                </c:pt>
                <c:pt idx="1030">
                  <c:v>15.35</c:v>
                </c:pt>
                <c:pt idx="1031">
                  <c:v>15.63</c:v>
                </c:pt>
                <c:pt idx="1032">
                  <c:v>15.35</c:v>
                </c:pt>
                <c:pt idx="1033">
                  <c:v>15.58</c:v>
                </c:pt>
                <c:pt idx="1034">
                  <c:v>15.52</c:v>
                </c:pt>
                <c:pt idx="1035">
                  <c:v>16.04</c:v>
                </c:pt>
                <c:pt idx="1036">
                  <c:v>16.2</c:v>
                </c:pt>
                <c:pt idx="1037">
                  <c:v>15.57</c:v>
                </c:pt>
                <c:pt idx="1038">
                  <c:v>15.81</c:v>
                </c:pt>
                <c:pt idx="1039">
                  <c:v>16.03</c:v>
                </c:pt>
                <c:pt idx="1040">
                  <c:v>16.39</c:v>
                </c:pt>
                <c:pt idx="1041">
                  <c:v>16.61</c:v>
                </c:pt>
                <c:pt idx="1042">
                  <c:v>16.52</c:v>
                </c:pt>
                <c:pt idx="1043">
                  <c:v>16.02</c:v>
                </c:pt>
                <c:pt idx="1044">
                  <c:v>16.579999999999998</c:v>
                </c:pt>
                <c:pt idx="1045">
                  <c:v>16.73</c:v>
                </c:pt>
                <c:pt idx="1046">
                  <c:v>17.07</c:v>
                </c:pt>
                <c:pt idx="1047">
                  <c:v>17.05</c:v>
                </c:pt>
                <c:pt idx="1048">
                  <c:v>17.079999999999998</c:v>
                </c:pt>
                <c:pt idx="1049">
                  <c:v>17.059999999999999</c:v>
                </c:pt>
                <c:pt idx="1050">
                  <c:v>17.09</c:v>
                </c:pt>
                <c:pt idx="1051">
                  <c:v>16.989999999999998</c:v>
                </c:pt>
                <c:pt idx="1052">
                  <c:v>16.72</c:v>
                </c:pt>
                <c:pt idx="1053">
                  <c:v>16.8</c:v>
                </c:pt>
                <c:pt idx="1054">
                  <c:v>17.05</c:v>
                </c:pt>
                <c:pt idx="1055">
                  <c:v>16.87</c:v>
                </c:pt>
                <c:pt idx="1056">
                  <c:v>17.87</c:v>
                </c:pt>
                <c:pt idx="1057">
                  <c:v>18.059999999999999</c:v>
                </c:pt>
                <c:pt idx="1058">
                  <c:v>18.12</c:v>
                </c:pt>
                <c:pt idx="1059">
                  <c:v>18.399999999999999</c:v>
                </c:pt>
                <c:pt idx="1060">
                  <c:v>18.32</c:v>
                </c:pt>
                <c:pt idx="1061">
                  <c:v>18.5</c:v>
                </c:pt>
                <c:pt idx="1062">
                  <c:v>17.920000000000002</c:v>
                </c:pt>
                <c:pt idx="1063">
                  <c:v>17.93</c:v>
                </c:pt>
                <c:pt idx="1064">
                  <c:v>18.34</c:v>
                </c:pt>
                <c:pt idx="1065">
                  <c:v>18.13</c:v>
                </c:pt>
                <c:pt idx="1066">
                  <c:v>18.36</c:v>
                </c:pt>
                <c:pt idx="1067">
                  <c:v>18.54</c:v>
                </c:pt>
                <c:pt idx="1068">
                  <c:v>18.32</c:v>
                </c:pt>
                <c:pt idx="1069">
                  <c:v>17.91</c:v>
                </c:pt>
                <c:pt idx="1070">
                  <c:v>18.100000000000001</c:v>
                </c:pt>
                <c:pt idx="1071">
                  <c:v>17.12</c:v>
                </c:pt>
                <c:pt idx="1072">
                  <c:v>17.3</c:v>
                </c:pt>
                <c:pt idx="1073">
                  <c:v>17.23</c:v>
                </c:pt>
                <c:pt idx="1074">
                  <c:v>17.41</c:v>
                </c:pt>
                <c:pt idx="1075">
                  <c:v>17.63</c:v>
                </c:pt>
                <c:pt idx="1076">
                  <c:v>17.559999999999999</c:v>
                </c:pt>
                <c:pt idx="1077">
                  <c:v>17.5</c:v>
                </c:pt>
                <c:pt idx="1078">
                  <c:v>17.48</c:v>
                </c:pt>
                <c:pt idx="1079">
                  <c:v>17.489999999999998</c:v>
                </c:pt>
                <c:pt idx="1080">
                  <c:v>17.53</c:v>
                </c:pt>
                <c:pt idx="1081">
                  <c:v>17.7</c:v>
                </c:pt>
                <c:pt idx="1082">
                  <c:v>17.72</c:v>
                </c:pt>
                <c:pt idx="1083">
                  <c:v>17.39</c:v>
                </c:pt>
                <c:pt idx="1084">
                  <c:v>17.43</c:v>
                </c:pt>
                <c:pt idx="1085">
                  <c:v>17.41</c:v>
                </c:pt>
                <c:pt idx="1086">
                  <c:v>17.010000000000002</c:v>
                </c:pt>
                <c:pt idx="1087">
                  <c:v>17.04</c:v>
                </c:pt>
                <c:pt idx="1088">
                  <c:v>17.39</c:v>
                </c:pt>
                <c:pt idx="1089">
                  <c:v>17.54</c:v>
                </c:pt>
                <c:pt idx="1090">
                  <c:v>17.45</c:v>
                </c:pt>
                <c:pt idx="1091">
                  <c:v>17.45</c:v>
                </c:pt>
                <c:pt idx="1092">
                  <c:v>17.54</c:v>
                </c:pt>
                <c:pt idx="1093">
                  <c:v>17.600000000000001</c:v>
                </c:pt>
                <c:pt idx="1094">
                  <c:v>17.670000000000002</c:v>
                </c:pt>
                <c:pt idx="1095">
                  <c:v>17.510000000000002</c:v>
                </c:pt>
                <c:pt idx="1096">
                  <c:v>17.28</c:v>
                </c:pt>
                <c:pt idx="1097">
                  <c:v>17.32</c:v>
                </c:pt>
                <c:pt idx="1098">
                  <c:v>17.350000000000001</c:v>
                </c:pt>
                <c:pt idx="1099">
                  <c:v>17.09</c:v>
                </c:pt>
                <c:pt idx="1100">
                  <c:v>16.7</c:v>
                </c:pt>
                <c:pt idx="1101">
                  <c:v>16.43</c:v>
                </c:pt>
                <c:pt idx="1102">
                  <c:v>16.850000000000001</c:v>
                </c:pt>
                <c:pt idx="1103">
                  <c:v>16.559999999999999</c:v>
                </c:pt>
                <c:pt idx="1104">
                  <c:v>16.62</c:v>
                </c:pt>
                <c:pt idx="1105">
                  <c:v>16.43</c:v>
                </c:pt>
                <c:pt idx="1106">
                  <c:v>16.02</c:v>
                </c:pt>
                <c:pt idx="1107">
                  <c:v>15.82</c:v>
                </c:pt>
                <c:pt idx="1108">
                  <c:v>16.03</c:v>
                </c:pt>
                <c:pt idx="1109">
                  <c:v>15.86</c:v>
                </c:pt>
                <c:pt idx="1110">
                  <c:v>16.03</c:v>
                </c:pt>
                <c:pt idx="1111">
                  <c:v>15.86</c:v>
                </c:pt>
                <c:pt idx="1112">
                  <c:v>16.010000000000002</c:v>
                </c:pt>
                <c:pt idx="1113">
                  <c:v>15.37</c:v>
                </c:pt>
                <c:pt idx="1114">
                  <c:v>15.2</c:v>
                </c:pt>
                <c:pt idx="1115">
                  <c:v>14.92</c:v>
                </c:pt>
                <c:pt idx="1117">
                  <c:v>15.11</c:v>
                </c:pt>
                <c:pt idx="1118">
                  <c:v>15.44</c:v>
                </c:pt>
                <c:pt idx="1119">
                  <c:v>15.83</c:v>
                </c:pt>
                <c:pt idx="1120">
                  <c:v>15.42</c:v>
                </c:pt>
                <c:pt idx="1121">
                  <c:v>14.56</c:v>
                </c:pt>
                <c:pt idx="1122">
                  <c:v>14.61</c:v>
                </c:pt>
                <c:pt idx="1123">
                  <c:v>14.35</c:v>
                </c:pt>
                <c:pt idx="1124">
                  <c:v>14.84</c:v>
                </c:pt>
                <c:pt idx="1125">
                  <c:v>14.85</c:v>
                </c:pt>
                <c:pt idx="1126">
                  <c:v>15.84</c:v>
                </c:pt>
                <c:pt idx="1127">
                  <c:v>15.16</c:v>
                </c:pt>
                <c:pt idx="1128">
                  <c:v>15.76</c:v>
                </c:pt>
                <c:pt idx="1129">
                  <c:v>16.28</c:v>
                </c:pt>
                <c:pt idx="1130">
                  <c:v>16.27</c:v>
                </c:pt>
                <c:pt idx="1131">
                  <c:v>16.09</c:v>
                </c:pt>
                <c:pt idx="1132">
                  <c:v>15.99</c:v>
                </c:pt>
                <c:pt idx="1133">
                  <c:v>16.18</c:v>
                </c:pt>
                <c:pt idx="1134">
                  <c:v>16.079999999999998</c:v>
                </c:pt>
                <c:pt idx="1135">
                  <c:v>16.37</c:v>
                </c:pt>
                <c:pt idx="1136">
                  <c:v>16.07</c:v>
                </c:pt>
                <c:pt idx="1137">
                  <c:v>15.57</c:v>
                </c:pt>
                <c:pt idx="1138">
                  <c:v>15.2</c:v>
                </c:pt>
                <c:pt idx="1139">
                  <c:v>15.12</c:v>
                </c:pt>
                <c:pt idx="1140">
                  <c:v>15.31</c:v>
                </c:pt>
                <c:pt idx="1141">
                  <c:v>15.84</c:v>
                </c:pt>
                <c:pt idx="1142">
                  <c:v>15.56</c:v>
                </c:pt>
                <c:pt idx="1143">
                  <c:v>15.65</c:v>
                </c:pt>
                <c:pt idx="1144">
                  <c:v>15.75</c:v>
                </c:pt>
                <c:pt idx="1145">
                  <c:v>15.54</c:v>
                </c:pt>
                <c:pt idx="1146">
                  <c:v>15.59</c:v>
                </c:pt>
                <c:pt idx="1147">
                  <c:v>15.51</c:v>
                </c:pt>
                <c:pt idx="1148">
                  <c:v>15.46</c:v>
                </c:pt>
                <c:pt idx="1149">
                  <c:v>15.59</c:v>
                </c:pt>
                <c:pt idx="1150">
                  <c:v>15.77</c:v>
                </c:pt>
                <c:pt idx="1151">
                  <c:v>15.75</c:v>
                </c:pt>
                <c:pt idx="1152">
                  <c:v>15.71</c:v>
                </c:pt>
                <c:pt idx="1153">
                  <c:v>15.55</c:v>
                </c:pt>
                <c:pt idx="1154">
                  <c:v>15.33</c:v>
                </c:pt>
                <c:pt idx="1155">
                  <c:v>15.35</c:v>
                </c:pt>
                <c:pt idx="1156">
                  <c:v>15.24</c:v>
                </c:pt>
                <c:pt idx="1157">
                  <c:v>15.39</c:v>
                </c:pt>
                <c:pt idx="1158">
                  <c:v>15.19</c:v>
                </c:pt>
                <c:pt idx="1159">
                  <c:v>15.05</c:v>
                </c:pt>
                <c:pt idx="1160">
                  <c:v>14.79</c:v>
                </c:pt>
                <c:pt idx="1161">
                  <c:v>14.79</c:v>
                </c:pt>
                <c:pt idx="1162">
                  <c:v>14.25</c:v>
                </c:pt>
                <c:pt idx="1163">
                  <c:v>14.29</c:v>
                </c:pt>
                <c:pt idx="1164">
                  <c:v>14.51</c:v>
                </c:pt>
                <c:pt idx="1165">
                  <c:v>14.14</c:v>
                </c:pt>
                <c:pt idx="1166">
                  <c:v>14.48</c:v>
                </c:pt>
                <c:pt idx="1167">
                  <c:v>14.55</c:v>
                </c:pt>
                <c:pt idx="1168">
                  <c:v>15.38</c:v>
                </c:pt>
                <c:pt idx="1169">
                  <c:v>14.86</c:v>
                </c:pt>
                <c:pt idx="1170">
                  <c:v>14.5</c:v>
                </c:pt>
                <c:pt idx="1171">
                  <c:v>14.72</c:v>
                </c:pt>
                <c:pt idx="1172">
                  <c:v>15.08</c:v>
                </c:pt>
                <c:pt idx="1173">
                  <c:v>15.19</c:v>
                </c:pt>
                <c:pt idx="1174">
                  <c:v>15.25</c:v>
                </c:pt>
                <c:pt idx="1175">
                  <c:v>14.26</c:v>
                </c:pt>
                <c:pt idx="1176">
                  <c:v>14.16</c:v>
                </c:pt>
                <c:pt idx="1177">
                  <c:v>14.22</c:v>
                </c:pt>
                <c:pt idx="1178">
                  <c:v>14.07</c:v>
                </c:pt>
                <c:pt idx="1179">
                  <c:v>13.91</c:v>
                </c:pt>
                <c:pt idx="1180">
                  <c:v>13.33</c:v>
                </c:pt>
                <c:pt idx="1181">
                  <c:v>13.03</c:v>
                </c:pt>
                <c:pt idx="1182">
                  <c:v>13.03</c:v>
                </c:pt>
                <c:pt idx="1183">
                  <c:v>12.58</c:v>
                </c:pt>
                <c:pt idx="1184">
                  <c:v>12.62</c:v>
                </c:pt>
                <c:pt idx="1185">
                  <c:v>12.99</c:v>
                </c:pt>
                <c:pt idx="1186">
                  <c:v>13.59</c:v>
                </c:pt>
                <c:pt idx="1187">
                  <c:v>13.63</c:v>
                </c:pt>
                <c:pt idx="1188">
                  <c:v>14.02</c:v>
                </c:pt>
                <c:pt idx="1189">
                  <c:v>14.26</c:v>
                </c:pt>
                <c:pt idx="1190">
                  <c:v>14.9</c:v>
                </c:pt>
                <c:pt idx="1191">
                  <c:v>15.16</c:v>
                </c:pt>
                <c:pt idx="1192">
                  <c:v>14.63</c:v>
                </c:pt>
                <c:pt idx="1193">
                  <c:v>15.33</c:v>
                </c:pt>
                <c:pt idx="1194">
                  <c:v>14.44</c:v>
                </c:pt>
                <c:pt idx="1195">
                  <c:v>14.22</c:v>
                </c:pt>
                <c:pt idx="1196">
                  <c:v>12.94</c:v>
                </c:pt>
                <c:pt idx="1197">
                  <c:v>13.36</c:v>
                </c:pt>
                <c:pt idx="1198">
                  <c:v>13.45</c:v>
                </c:pt>
                <c:pt idx="1199">
                  <c:v>13.67</c:v>
                </c:pt>
                <c:pt idx="1200">
                  <c:v>13.79</c:v>
                </c:pt>
                <c:pt idx="1201">
                  <c:v>13.54</c:v>
                </c:pt>
                <c:pt idx="1202">
                  <c:v>13.52</c:v>
                </c:pt>
                <c:pt idx="1203">
                  <c:v>13.78</c:v>
                </c:pt>
                <c:pt idx="1204">
                  <c:v>13.89</c:v>
                </c:pt>
                <c:pt idx="1205">
                  <c:v>14.04</c:v>
                </c:pt>
                <c:pt idx="1206">
                  <c:v>14.08</c:v>
                </c:pt>
                <c:pt idx="1207">
                  <c:v>13.7</c:v>
                </c:pt>
                <c:pt idx="1208">
                  <c:v>13.88</c:v>
                </c:pt>
                <c:pt idx="1209">
                  <c:v>13.99</c:v>
                </c:pt>
                <c:pt idx="1210">
                  <c:v>13.99</c:v>
                </c:pt>
                <c:pt idx="1211">
                  <c:v>14.25</c:v>
                </c:pt>
                <c:pt idx="1212">
                  <c:v>14.03</c:v>
                </c:pt>
                <c:pt idx="1213">
                  <c:v>13.68</c:v>
                </c:pt>
                <c:pt idx="1214">
                  <c:v>13.3</c:v>
                </c:pt>
                <c:pt idx="1215">
                  <c:v>13.47</c:v>
                </c:pt>
                <c:pt idx="1216">
                  <c:v>13.73</c:v>
                </c:pt>
                <c:pt idx="1217">
                  <c:v>14.78</c:v>
                </c:pt>
                <c:pt idx="1218">
                  <c:v>14.11</c:v>
                </c:pt>
                <c:pt idx="1219">
                  <c:v>14.11</c:v>
                </c:pt>
                <c:pt idx="1220">
                  <c:v>15.43</c:v>
                </c:pt>
                <c:pt idx="1221">
                  <c:v>14.93</c:v>
                </c:pt>
                <c:pt idx="1222">
                  <c:v>15</c:v>
                </c:pt>
                <c:pt idx="1223">
                  <c:v>15.42</c:v>
                </c:pt>
                <c:pt idx="1224">
                  <c:v>15.63</c:v>
                </c:pt>
                <c:pt idx="1225">
                  <c:v>15.69</c:v>
                </c:pt>
                <c:pt idx="1226">
                  <c:v>15.36</c:v>
                </c:pt>
                <c:pt idx="1227">
                  <c:v>15.51</c:v>
                </c:pt>
                <c:pt idx="1228">
                  <c:v>15.8</c:v>
                </c:pt>
                <c:pt idx="1229">
                  <c:v>15.48</c:v>
                </c:pt>
                <c:pt idx="1230">
                  <c:v>15.9</c:v>
                </c:pt>
                <c:pt idx="1231">
                  <c:v>16.079999999999998</c:v>
                </c:pt>
                <c:pt idx="1232">
                  <c:v>15.93</c:v>
                </c:pt>
                <c:pt idx="1233">
                  <c:v>16.329999999999998</c:v>
                </c:pt>
                <c:pt idx="1234">
                  <c:v>16.39</c:v>
                </c:pt>
                <c:pt idx="1235">
                  <c:v>16.809999999999999</c:v>
                </c:pt>
                <c:pt idx="1236">
                  <c:v>16.239999999999998</c:v>
                </c:pt>
                <c:pt idx="1237">
                  <c:v>17.68</c:v>
                </c:pt>
                <c:pt idx="1238">
                  <c:v>17.27</c:v>
                </c:pt>
                <c:pt idx="1239">
                  <c:v>17.36</c:v>
                </c:pt>
                <c:pt idx="1240">
                  <c:v>16.63</c:v>
                </c:pt>
                <c:pt idx="1241">
                  <c:v>16.98</c:v>
                </c:pt>
                <c:pt idx="1242">
                  <c:v>17.03</c:v>
                </c:pt>
                <c:pt idx="1243">
                  <c:v>16.809999999999999</c:v>
                </c:pt>
                <c:pt idx="1244">
                  <c:v>17.12</c:v>
                </c:pt>
                <c:pt idx="1245">
                  <c:v>17.38</c:v>
                </c:pt>
                <c:pt idx="1246">
                  <c:v>16.989999999999998</c:v>
                </c:pt>
                <c:pt idx="1247">
                  <c:v>17.45</c:v>
                </c:pt>
                <c:pt idx="1248">
                  <c:v>17.559999999999999</c:v>
                </c:pt>
                <c:pt idx="1249">
                  <c:v>17.739999999999998</c:v>
                </c:pt>
                <c:pt idx="1250">
                  <c:v>17.8</c:v>
                </c:pt>
                <c:pt idx="1251">
                  <c:v>18.16</c:v>
                </c:pt>
                <c:pt idx="1252">
                  <c:v>18.11</c:v>
                </c:pt>
                <c:pt idx="1253">
                  <c:v>18.489999999999998</c:v>
                </c:pt>
                <c:pt idx="1254">
                  <c:v>18.88</c:v>
                </c:pt>
                <c:pt idx="1255">
                  <c:v>19.03</c:v>
                </c:pt>
                <c:pt idx="1256">
                  <c:v>19.2</c:v>
                </c:pt>
                <c:pt idx="1257">
                  <c:v>19.28</c:v>
                </c:pt>
                <c:pt idx="1258">
                  <c:v>18.850000000000001</c:v>
                </c:pt>
                <c:pt idx="1259">
                  <c:v>17.66</c:v>
                </c:pt>
                <c:pt idx="1260">
                  <c:v>17.96</c:v>
                </c:pt>
                <c:pt idx="1261">
                  <c:v>18.23</c:v>
                </c:pt>
                <c:pt idx="1262">
                  <c:v>17.68</c:v>
                </c:pt>
                <c:pt idx="1263">
                  <c:v>17.739999999999998</c:v>
                </c:pt>
                <c:pt idx="1264">
                  <c:v>17.32</c:v>
                </c:pt>
                <c:pt idx="1265">
                  <c:v>17</c:v>
                </c:pt>
                <c:pt idx="1266">
                  <c:v>17.5</c:v>
                </c:pt>
                <c:pt idx="1267">
                  <c:v>17.72</c:v>
                </c:pt>
                <c:pt idx="1268">
                  <c:v>17.510000000000002</c:v>
                </c:pt>
                <c:pt idx="1269">
                  <c:v>17.38</c:v>
                </c:pt>
                <c:pt idx="1270">
                  <c:v>17.55</c:v>
                </c:pt>
                <c:pt idx="1271">
                  <c:v>17.489999999999998</c:v>
                </c:pt>
                <c:pt idx="1272">
                  <c:v>17.420000000000002</c:v>
                </c:pt>
                <c:pt idx="1273">
                  <c:v>17.11</c:v>
                </c:pt>
                <c:pt idx="1274">
                  <c:v>17.61</c:v>
                </c:pt>
                <c:pt idx="1275">
                  <c:v>17.600000000000001</c:v>
                </c:pt>
                <c:pt idx="1276">
                  <c:v>18.23</c:v>
                </c:pt>
                <c:pt idx="1277">
                  <c:v>18.350000000000001</c:v>
                </c:pt>
                <c:pt idx="1278">
                  <c:v>18.600000000000001</c:v>
                </c:pt>
                <c:pt idx="1279">
                  <c:v>18.600000000000001</c:v>
                </c:pt>
                <c:pt idx="1280">
                  <c:v>18.64</c:v>
                </c:pt>
                <c:pt idx="1281">
                  <c:v>18.5</c:v>
                </c:pt>
                <c:pt idx="1282">
                  <c:v>18.489999999999998</c:v>
                </c:pt>
                <c:pt idx="1283">
                  <c:v>18.059999999999999</c:v>
                </c:pt>
                <c:pt idx="1284">
                  <c:v>18.16</c:v>
                </c:pt>
                <c:pt idx="1285">
                  <c:v>18.21</c:v>
                </c:pt>
                <c:pt idx="1286">
                  <c:v>18.3</c:v>
                </c:pt>
                <c:pt idx="1287">
                  <c:v>18.68</c:v>
                </c:pt>
                <c:pt idx="1288">
                  <c:v>18.670000000000002</c:v>
                </c:pt>
                <c:pt idx="1289">
                  <c:v>18.73</c:v>
                </c:pt>
                <c:pt idx="1290">
                  <c:v>18.12</c:v>
                </c:pt>
                <c:pt idx="1291">
                  <c:v>18.57</c:v>
                </c:pt>
                <c:pt idx="1292">
                  <c:v>18.53</c:v>
                </c:pt>
                <c:pt idx="1293">
                  <c:v>18.53</c:v>
                </c:pt>
                <c:pt idx="1294">
                  <c:v>19.05</c:v>
                </c:pt>
                <c:pt idx="1295">
                  <c:v>19.47</c:v>
                </c:pt>
                <c:pt idx="1296">
                  <c:v>19.84</c:v>
                </c:pt>
                <c:pt idx="1297">
                  <c:v>19.86</c:v>
                </c:pt>
                <c:pt idx="1298">
                  <c:v>20.34</c:v>
                </c:pt>
                <c:pt idx="1299">
                  <c:v>19.53</c:v>
                </c:pt>
                <c:pt idx="1300">
                  <c:v>20.079999999999998</c:v>
                </c:pt>
                <c:pt idx="1301">
                  <c:v>20.21</c:v>
                </c:pt>
                <c:pt idx="1302">
                  <c:v>20.16</c:v>
                </c:pt>
                <c:pt idx="1303">
                  <c:v>20.55</c:v>
                </c:pt>
                <c:pt idx="1304">
                  <c:v>19.93</c:v>
                </c:pt>
                <c:pt idx="1305">
                  <c:v>20.2</c:v>
                </c:pt>
                <c:pt idx="1306">
                  <c:v>21.03</c:v>
                </c:pt>
                <c:pt idx="1307">
                  <c:v>20.27</c:v>
                </c:pt>
                <c:pt idx="1308">
                  <c:v>20.03</c:v>
                </c:pt>
                <c:pt idx="1309">
                  <c:v>20.59</c:v>
                </c:pt>
                <c:pt idx="1310">
                  <c:v>20.07</c:v>
                </c:pt>
                <c:pt idx="1311">
                  <c:v>19.850000000000001</c:v>
                </c:pt>
                <c:pt idx="1312">
                  <c:v>20.03</c:v>
                </c:pt>
                <c:pt idx="1313">
                  <c:v>20.65</c:v>
                </c:pt>
                <c:pt idx="1314">
                  <c:v>20.56</c:v>
                </c:pt>
                <c:pt idx="1315">
                  <c:v>20.66</c:v>
                </c:pt>
                <c:pt idx="1316">
                  <c:v>20.260000000000002</c:v>
                </c:pt>
                <c:pt idx="1317">
                  <c:v>20.68</c:v>
                </c:pt>
                <c:pt idx="1318">
                  <c:v>21.23</c:v>
                </c:pt>
                <c:pt idx="1319">
                  <c:v>21.74</c:v>
                </c:pt>
                <c:pt idx="1320">
                  <c:v>22.66</c:v>
                </c:pt>
                <c:pt idx="1321">
                  <c:v>24.62</c:v>
                </c:pt>
                <c:pt idx="1322">
                  <c:v>23.38</c:v>
                </c:pt>
                <c:pt idx="1323">
                  <c:v>20.64</c:v>
                </c:pt>
                <c:pt idx="1324">
                  <c:v>21.32</c:v>
                </c:pt>
                <c:pt idx="1325">
                  <c:v>21.2</c:v>
                </c:pt>
                <c:pt idx="1326">
                  <c:v>20.83</c:v>
                </c:pt>
                <c:pt idx="1327">
                  <c:v>20.38</c:v>
                </c:pt>
                <c:pt idx="1328">
                  <c:v>20.66</c:v>
                </c:pt>
                <c:pt idx="1329">
                  <c:v>19.73</c:v>
                </c:pt>
                <c:pt idx="1330">
                  <c:v>20.13</c:v>
                </c:pt>
                <c:pt idx="1331">
                  <c:v>20.57</c:v>
                </c:pt>
                <c:pt idx="1332">
                  <c:v>20.079999999999998</c:v>
                </c:pt>
                <c:pt idx="1333">
                  <c:v>19.41</c:v>
                </c:pt>
                <c:pt idx="1334">
                  <c:v>19.54</c:v>
                </c:pt>
                <c:pt idx="1335">
                  <c:v>19.559999999999999</c:v>
                </c:pt>
                <c:pt idx="1336">
                  <c:v>20.13</c:v>
                </c:pt>
                <c:pt idx="1337">
                  <c:v>20.12</c:v>
                </c:pt>
                <c:pt idx="1338">
                  <c:v>20.53</c:v>
                </c:pt>
                <c:pt idx="1339">
                  <c:v>20.58</c:v>
                </c:pt>
                <c:pt idx="1340">
                  <c:v>20.149999999999999</c:v>
                </c:pt>
                <c:pt idx="1341">
                  <c:v>20.25</c:v>
                </c:pt>
                <c:pt idx="1342">
                  <c:v>20.58</c:v>
                </c:pt>
                <c:pt idx="1343">
                  <c:v>20.92</c:v>
                </c:pt>
                <c:pt idx="1344">
                  <c:v>21.77</c:v>
                </c:pt>
                <c:pt idx="1345">
                  <c:v>19.68</c:v>
                </c:pt>
                <c:pt idx="1346">
                  <c:v>19.46</c:v>
                </c:pt>
                <c:pt idx="1347">
                  <c:v>19.55</c:v>
                </c:pt>
                <c:pt idx="1348">
                  <c:v>19.55</c:v>
                </c:pt>
                <c:pt idx="1349">
                  <c:v>19.96</c:v>
                </c:pt>
                <c:pt idx="1350">
                  <c:v>19.93</c:v>
                </c:pt>
                <c:pt idx="1351">
                  <c:v>19.829999999999998</c:v>
                </c:pt>
                <c:pt idx="1352">
                  <c:v>20.18</c:v>
                </c:pt>
                <c:pt idx="1353">
                  <c:v>20.5</c:v>
                </c:pt>
                <c:pt idx="1354">
                  <c:v>20.38</c:v>
                </c:pt>
                <c:pt idx="1355">
                  <c:v>19.7</c:v>
                </c:pt>
                <c:pt idx="1356">
                  <c:v>19.940000000000001</c:v>
                </c:pt>
                <c:pt idx="1357">
                  <c:v>19.87</c:v>
                </c:pt>
                <c:pt idx="1358">
                  <c:v>19.3</c:v>
                </c:pt>
                <c:pt idx="1359">
                  <c:v>19.5</c:v>
                </c:pt>
                <c:pt idx="1360">
                  <c:v>20.37</c:v>
                </c:pt>
                <c:pt idx="1361">
                  <c:v>20.56</c:v>
                </c:pt>
                <c:pt idx="1362">
                  <c:v>19.98</c:v>
                </c:pt>
                <c:pt idx="1363">
                  <c:v>20.88</c:v>
                </c:pt>
                <c:pt idx="1364">
                  <c:v>19.88</c:v>
                </c:pt>
                <c:pt idx="1365">
                  <c:v>19.739999999999998</c:v>
                </c:pt>
                <c:pt idx="1366">
                  <c:v>19.53</c:v>
                </c:pt>
                <c:pt idx="1367">
                  <c:v>19.71</c:v>
                </c:pt>
                <c:pt idx="1368">
                  <c:v>20.28</c:v>
                </c:pt>
                <c:pt idx="1369">
                  <c:v>20.38</c:v>
                </c:pt>
                <c:pt idx="1370">
                  <c:v>20.04</c:v>
                </c:pt>
                <c:pt idx="1371">
                  <c:v>20.27</c:v>
                </c:pt>
                <c:pt idx="1372">
                  <c:v>20.29</c:v>
                </c:pt>
                <c:pt idx="1373">
                  <c:v>20.55</c:v>
                </c:pt>
                <c:pt idx="1374">
                  <c:v>20.29</c:v>
                </c:pt>
                <c:pt idx="1375">
                  <c:v>20.98</c:v>
                </c:pt>
                <c:pt idx="1376">
                  <c:v>20.350000000000001</c:v>
                </c:pt>
                <c:pt idx="1377">
                  <c:v>20.78</c:v>
                </c:pt>
                <c:pt idx="1378">
                  <c:v>20.38</c:v>
                </c:pt>
                <c:pt idx="1379">
                  <c:v>20.75</c:v>
                </c:pt>
                <c:pt idx="1380">
                  <c:v>20.2</c:v>
                </c:pt>
                <c:pt idx="1381">
                  <c:v>20.420000000000002</c:v>
                </c:pt>
                <c:pt idx="1382">
                  <c:v>20.36</c:v>
                </c:pt>
                <c:pt idx="1383">
                  <c:v>20.49</c:v>
                </c:pt>
                <c:pt idx="1384">
                  <c:v>20.21</c:v>
                </c:pt>
                <c:pt idx="1385">
                  <c:v>19.829999999999998</c:v>
                </c:pt>
                <c:pt idx="1386">
                  <c:v>19.920000000000002</c:v>
                </c:pt>
                <c:pt idx="1387">
                  <c:v>19.86</c:v>
                </c:pt>
                <c:pt idx="1388">
                  <c:v>18.760000000000002</c:v>
                </c:pt>
                <c:pt idx="1389">
                  <c:v>18.52</c:v>
                </c:pt>
                <c:pt idx="1390">
                  <c:v>18.32</c:v>
                </c:pt>
                <c:pt idx="1391">
                  <c:v>18.149999999999999</c:v>
                </c:pt>
                <c:pt idx="1392">
                  <c:v>17.96</c:v>
                </c:pt>
                <c:pt idx="1393">
                  <c:v>18.329999999999998</c:v>
                </c:pt>
                <c:pt idx="1394">
                  <c:v>17.91</c:v>
                </c:pt>
                <c:pt idx="1395">
                  <c:v>18.28</c:v>
                </c:pt>
                <c:pt idx="1396">
                  <c:v>18.18</c:v>
                </c:pt>
                <c:pt idx="1397">
                  <c:v>18.05</c:v>
                </c:pt>
                <c:pt idx="1398">
                  <c:v>17.91</c:v>
                </c:pt>
                <c:pt idx="1399">
                  <c:v>18.059999999999999</c:v>
                </c:pt>
                <c:pt idx="1400">
                  <c:v>18.23</c:v>
                </c:pt>
                <c:pt idx="1401">
                  <c:v>18.579999999999998</c:v>
                </c:pt>
                <c:pt idx="1402">
                  <c:v>18.46</c:v>
                </c:pt>
                <c:pt idx="1403">
                  <c:v>18.600000000000001</c:v>
                </c:pt>
                <c:pt idx="1404">
                  <c:v>18.78</c:v>
                </c:pt>
                <c:pt idx="1405">
                  <c:v>18.989999999999998</c:v>
                </c:pt>
                <c:pt idx="1406">
                  <c:v>18.670000000000002</c:v>
                </c:pt>
                <c:pt idx="1407">
                  <c:v>18.82</c:v>
                </c:pt>
                <c:pt idx="1408">
                  <c:v>19.100000000000001</c:v>
                </c:pt>
                <c:pt idx="1409">
                  <c:v>19.010000000000002</c:v>
                </c:pt>
                <c:pt idx="1410">
                  <c:v>19.149999999999999</c:v>
                </c:pt>
                <c:pt idx="1411">
                  <c:v>19.02</c:v>
                </c:pt>
                <c:pt idx="1412">
                  <c:v>18.53</c:v>
                </c:pt>
                <c:pt idx="1413">
                  <c:v>18.690000000000001</c:v>
                </c:pt>
                <c:pt idx="1414">
                  <c:v>18.59</c:v>
                </c:pt>
                <c:pt idx="1415">
                  <c:v>18.850000000000001</c:v>
                </c:pt>
                <c:pt idx="1416">
                  <c:v>18.829999999999998</c:v>
                </c:pt>
                <c:pt idx="1417">
                  <c:v>18.88</c:v>
                </c:pt>
                <c:pt idx="1418">
                  <c:v>18.88</c:v>
                </c:pt>
                <c:pt idx="1419">
                  <c:v>19.079999999999998</c:v>
                </c:pt>
                <c:pt idx="1420">
                  <c:v>19.41</c:v>
                </c:pt>
                <c:pt idx="1421">
                  <c:v>19.399999999999999</c:v>
                </c:pt>
                <c:pt idx="1422">
                  <c:v>19.77</c:v>
                </c:pt>
                <c:pt idx="1423">
                  <c:v>19.77</c:v>
                </c:pt>
                <c:pt idx="1424">
                  <c:v>19.68</c:v>
                </c:pt>
                <c:pt idx="1425">
                  <c:v>19.87</c:v>
                </c:pt>
                <c:pt idx="1426">
                  <c:v>19.73</c:v>
                </c:pt>
                <c:pt idx="1427">
                  <c:v>19.96</c:v>
                </c:pt>
                <c:pt idx="1428">
                  <c:v>19.87</c:v>
                </c:pt>
                <c:pt idx="1429">
                  <c:v>19.68</c:v>
                </c:pt>
                <c:pt idx="1430">
                  <c:v>19.68</c:v>
                </c:pt>
                <c:pt idx="1431">
                  <c:v>19.690000000000001</c:v>
                </c:pt>
                <c:pt idx="1432">
                  <c:v>19.21</c:v>
                </c:pt>
                <c:pt idx="1433">
                  <c:v>19.489999999999998</c:v>
                </c:pt>
                <c:pt idx="1434">
                  <c:v>19.62</c:v>
                </c:pt>
                <c:pt idx="1435">
                  <c:v>19.61</c:v>
                </c:pt>
                <c:pt idx="1436">
                  <c:v>19.989999999999998</c:v>
                </c:pt>
                <c:pt idx="1437">
                  <c:v>20.149999999999999</c:v>
                </c:pt>
                <c:pt idx="1438">
                  <c:v>19.989999999999998</c:v>
                </c:pt>
                <c:pt idx="1439">
                  <c:v>20.149999999999999</c:v>
                </c:pt>
                <c:pt idx="1440">
                  <c:v>20.170000000000002</c:v>
                </c:pt>
                <c:pt idx="1441">
                  <c:v>19.95</c:v>
                </c:pt>
                <c:pt idx="1442">
                  <c:v>19.89</c:v>
                </c:pt>
                <c:pt idx="1443">
                  <c:v>20.04</c:v>
                </c:pt>
                <c:pt idx="1444">
                  <c:v>20.21</c:v>
                </c:pt>
                <c:pt idx="1445">
                  <c:v>20.18</c:v>
                </c:pt>
                <c:pt idx="1446">
                  <c:v>20.49</c:v>
                </c:pt>
                <c:pt idx="1447">
                  <c:v>20.91</c:v>
                </c:pt>
                <c:pt idx="1448">
                  <c:v>20.64</c:v>
                </c:pt>
                <c:pt idx="1449">
                  <c:v>20.68</c:v>
                </c:pt>
                <c:pt idx="1450">
                  <c:v>20.58</c:v>
                </c:pt>
                <c:pt idx="1451">
                  <c:v>20.37</c:v>
                </c:pt>
                <c:pt idx="1452">
                  <c:v>20.04</c:v>
                </c:pt>
                <c:pt idx="1453">
                  <c:v>19.670000000000002</c:v>
                </c:pt>
                <c:pt idx="1454">
                  <c:v>19.7</c:v>
                </c:pt>
                <c:pt idx="1455">
                  <c:v>19.600000000000001</c:v>
                </c:pt>
                <c:pt idx="1456">
                  <c:v>19.48</c:v>
                </c:pt>
                <c:pt idx="1457">
                  <c:v>19.79</c:v>
                </c:pt>
                <c:pt idx="1458">
                  <c:v>19.739999999999998</c:v>
                </c:pt>
                <c:pt idx="1459">
                  <c:v>19.88</c:v>
                </c:pt>
                <c:pt idx="1460">
                  <c:v>20.09</c:v>
                </c:pt>
                <c:pt idx="1461">
                  <c:v>20.010000000000002</c:v>
                </c:pt>
                <c:pt idx="1462">
                  <c:v>20.23</c:v>
                </c:pt>
                <c:pt idx="1463">
                  <c:v>20.059999999999999</c:v>
                </c:pt>
                <c:pt idx="1464">
                  <c:v>19.97</c:v>
                </c:pt>
                <c:pt idx="1465">
                  <c:v>19.97</c:v>
                </c:pt>
                <c:pt idx="1466">
                  <c:v>19.62</c:v>
                </c:pt>
                <c:pt idx="1467">
                  <c:v>19.84</c:v>
                </c:pt>
                <c:pt idx="1468">
                  <c:v>19.62</c:v>
                </c:pt>
                <c:pt idx="1469">
                  <c:v>19.579999999999998</c:v>
                </c:pt>
                <c:pt idx="1470">
                  <c:v>19.690000000000001</c:v>
                </c:pt>
                <c:pt idx="1471">
                  <c:v>19.88</c:v>
                </c:pt>
                <c:pt idx="1472">
                  <c:v>19.93</c:v>
                </c:pt>
                <c:pt idx="1473">
                  <c:v>20.13</c:v>
                </c:pt>
                <c:pt idx="1474">
                  <c:v>20.52</c:v>
                </c:pt>
                <c:pt idx="1475">
                  <c:v>19.8</c:v>
                </c:pt>
                <c:pt idx="1476">
                  <c:v>19.8</c:v>
                </c:pt>
                <c:pt idx="1477">
                  <c:v>19.84</c:v>
                </c:pt>
                <c:pt idx="1478">
                  <c:v>19.649999999999999</c:v>
                </c:pt>
                <c:pt idx="1479">
                  <c:v>19.329999999999998</c:v>
                </c:pt>
                <c:pt idx="1480">
                  <c:v>19.399999999999999</c:v>
                </c:pt>
                <c:pt idx="1481">
                  <c:v>19.87</c:v>
                </c:pt>
                <c:pt idx="1482">
                  <c:v>20.260000000000002</c:v>
                </c:pt>
                <c:pt idx="1483">
                  <c:v>20.239999999999998</c:v>
                </c:pt>
                <c:pt idx="1484">
                  <c:v>20.22</c:v>
                </c:pt>
                <c:pt idx="1485">
                  <c:v>20.46</c:v>
                </c:pt>
                <c:pt idx="1486">
                  <c:v>20.45</c:v>
                </c:pt>
                <c:pt idx="1487">
                  <c:v>20.41</c:v>
                </c:pt>
                <c:pt idx="1488">
                  <c:v>20.69</c:v>
                </c:pt>
                <c:pt idx="1489">
                  <c:v>20.8</c:v>
                </c:pt>
                <c:pt idx="1490">
                  <c:v>20.75</c:v>
                </c:pt>
                <c:pt idx="1491">
                  <c:v>20.67</c:v>
                </c:pt>
                <c:pt idx="1492">
                  <c:v>21.13</c:v>
                </c:pt>
                <c:pt idx="1493">
                  <c:v>22.2</c:v>
                </c:pt>
                <c:pt idx="1494">
                  <c:v>22.17</c:v>
                </c:pt>
                <c:pt idx="1495">
                  <c:v>21.58</c:v>
                </c:pt>
                <c:pt idx="1496">
                  <c:v>21.53</c:v>
                </c:pt>
                <c:pt idx="1497">
                  <c:v>21.31</c:v>
                </c:pt>
                <c:pt idx="1498">
                  <c:v>21.91</c:v>
                </c:pt>
                <c:pt idx="1499">
                  <c:v>21.78</c:v>
                </c:pt>
                <c:pt idx="1500">
                  <c:v>21.6</c:v>
                </c:pt>
                <c:pt idx="1501">
                  <c:v>21.84</c:v>
                </c:pt>
                <c:pt idx="1502">
                  <c:v>22.88</c:v>
                </c:pt>
                <c:pt idx="1503">
                  <c:v>23.81</c:v>
                </c:pt>
                <c:pt idx="1504">
                  <c:v>23.41</c:v>
                </c:pt>
                <c:pt idx="1505">
                  <c:v>23.07</c:v>
                </c:pt>
                <c:pt idx="1506">
                  <c:v>21.64</c:v>
                </c:pt>
                <c:pt idx="1507">
                  <c:v>22.25</c:v>
                </c:pt>
                <c:pt idx="1508">
                  <c:v>22.9</c:v>
                </c:pt>
                <c:pt idx="1509">
                  <c:v>23.15</c:v>
                </c:pt>
                <c:pt idx="1510">
                  <c:v>23.17</c:v>
                </c:pt>
                <c:pt idx="1511">
                  <c:v>22.36</c:v>
                </c:pt>
                <c:pt idx="1512">
                  <c:v>22.61</c:v>
                </c:pt>
                <c:pt idx="1513">
                  <c:v>22.11</c:v>
                </c:pt>
                <c:pt idx="1514">
                  <c:v>22.78</c:v>
                </c:pt>
                <c:pt idx="1515">
                  <c:v>23.7</c:v>
                </c:pt>
                <c:pt idx="1516">
                  <c:v>22.57</c:v>
                </c:pt>
                <c:pt idx="1517">
                  <c:v>22.34</c:v>
                </c:pt>
                <c:pt idx="1518">
                  <c:v>23.43</c:v>
                </c:pt>
                <c:pt idx="1519">
                  <c:v>24.48</c:v>
                </c:pt>
                <c:pt idx="1520">
                  <c:v>22.56</c:v>
                </c:pt>
                <c:pt idx="1521">
                  <c:v>22.79</c:v>
                </c:pt>
                <c:pt idx="1522">
                  <c:v>22.29</c:v>
                </c:pt>
                <c:pt idx="1523">
                  <c:v>22.69</c:v>
                </c:pt>
                <c:pt idx="1524">
                  <c:v>22.71</c:v>
                </c:pt>
                <c:pt idx="1525">
                  <c:v>23.04</c:v>
                </c:pt>
                <c:pt idx="1526">
                  <c:v>22.44</c:v>
                </c:pt>
                <c:pt idx="1527">
                  <c:v>22.36</c:v>
                </c:pt>
                <c:pt idx="1528">
                  <c:v>22.4</c:v>
                </c:pt>
                <c:pt idx="1529">
                  <c:v>22.11</c:v>
                </c:pt>
                <c:pt idx="1530">
                  <c:v>21.82</c:v>
                </c:pt>
                <c:pt idx="1531">
                  <c:v>22.02</c:v>
                </c:pt>
                <c:pt idx="1532">
                  <c:v>21.88</c:v>
                </c:pt>
                <c:pt idx="1533">
                  <c:v>22.12</c:v>
                </c:pt>
                <c:pt idx="1534">
                  <c:v>22.86</c:v>
                </c:pt>
                <c:pt idx="1535">
                  <c:v>22.46</c:v>
                </c:pt>
                <c:pt idx="1536">
                  <c:v>22.46</c:v>
                </c:pt>
                <c:pt idx="1537">
                  <c:v>22.2</c:v>
                </c:pt>
                <c:pt idx="1538">
                  <c:v>21.87</c:v>
                </c:pt>
                <c:pt idx="1539">
                  <c:v>21.4</c:v>
                </c:pt>
                <c:pt idx="1540">
                  <c:v>21.13</c:v>
                </c:pt>
                <c:pt idx="1541">
                  <c:v>21.81</c:v>
                </c:pt>
                <c:pt idx="1542">
                  <c:v>21.62</c:v>
                </c:pt>
                <c:pt idx="1543">
                  <c:v>21.55</c:v>
                </c:pt>
                <c:pt idx="1544">
                  <c:v>21.19</c:v>
                </c:pt>
                <c:pt idx="1545">
                  <c:v>21.36</c:v>
                </c:pt>
                <c:pt idx="1546">
                  <c:v>21.62</c:v>
                </c:pt>
                <c:pt idx="1547">
                  <c:v>21.3</c:v>
                </c:pt>
                <c:pt idx="1548">
                  <c:v>20.93</c:v>
                </c:pt>
                <c:pt idx="1549">
                  <c:v>20.8</c:v>
                </c:pt>
                <c:pt idx="1550">
                  <c:v>20.420000000000002</c:v>
                </c:pt>
                <c:pt idx="1551">
                  <c:v>20.260000000000002</c:v>
                </c:pt>
                <c:pt idx="1552">
                  <c:v>20.149999999999999</c:v>
                </c:pt>
                <c:pt idx="1553">
                  <c:v>20.07</c:v>
                </c:pt>
                <c:pt idx="1554">
                  <c:v>20.38</c:v>
                </c:pt>
                <c:pt idx="1555">
                  <c:v>20.09</c:v>
                </c:pt>
                <c:pt idx="1556">
                  <c:v>19.600000000000001</c:v>
                </c:pt>
                <c:pt idx="1557">
                  <c:v>19.34</c:v>
                </c:pt>
                <c:pt idx="1558">
                  <c:v>19.59</c:v>
                </c:pt>
                <c:pt idx="1559">
                  <c:v>19.850000000000001</c:v>
                </c:pt>
                <c:pt idx="1560">
                  <c:v>20.28</c:v>
                </c:pt>
                <c:pt idx="1561">
                  <c:v>20.48</c:v>
                </c:pt>
                <c:pt idx="1562">
                  <c:v>20.36</c:v>
                </c:pt>
                <c:pt idx="1563">
                  <c:v>20.09</c:v>
                </c:pt>
                <c:pt idx="1564">
                  <c:v>20.03</c:v>
                </c:pt>
                <c:pt idx="1565">
                  <c:v>20.34</c:v>
                </c:pt>
                <c:pt idx="1566">
                  <c:v>20.51</c:v>
                </c:pt>
                <c:pt idx="1567">
                  <c:v>20.23</c:v>
                </c:pt>
                <c:pt idx="1568">
                  <c:v>19.78</c:v>
                </c:pt>
                <c:pt idx="1569">
                  <c:v>19.48</c:v>
                </c:pt>
                <c:pt idx="1570">
                  <c:v>19.149999999999999</c:v>
                </c:pt>
                <c:pt idx="1571">
                  <c:v>18.32</c:v>
                </c:pt>
                <c:pt idx="1572">
                  <c:v>17.559999999999999</c:v>
                </c:pt>
                <c:pt idx="1573">
                  <c:v>18.190000000000001</c:v>
                </c:pt>
                <c:pt idx="1574">
                  <c:v>17.760000000000002</c:v>
                </c:pt>
                <c:pt idx="1575">
                  <c:v>17.87</c:v>
                </c:pt>
                <c:pt idx="1576">
                  <c:v>17.37</c:v>
                </c:pt>
                <c:pt idx="1577">
                  <c:v>16.95</c:v>
                </c:pt>
                <c:pt idx="1578">
                  <c:v>17.93</c:v>
                </c:pt>
                <c:pt idx="1579">
                  <c:v>17.899999999999999</c:v>
                </c:pt>
                <c:pt idx="1580">
                  <c:v>18.600000000000001</c:v>
                </c:pt>
                <c:pt idx="1581">
                  <c:v>17.850000000000001</c:v>
                </c:pt>
                <c:pt idx="1582">
                  <c:v>17.489999999999998</c:v>
                </c:pt>
                <c:pt idx="1583">
                  <c:v>18.5</c:v>
                </c:pt>
                <c:pt idx="1584">
                  <c:v>18.57</c:v>
                </c:pt>
                <c:pt idx="1585">
                  <c:v>18.5</c:v>
                </c:pt>
                <c:pt idx="1586">
                  <c:v>18.760000000000002</c:v>
                </c:pt>
                <c:pt idx="1587">
                  <c:v>18.63</c:v>
                </c:pt>
                <c:pt idx="1588">
                  <c:v>17.98</c:v>
                </c:pt>
                <c:pt idx="1589">
                  <c:v>17.98</c:v>
                </c:pt>
                <c:pt idx="1590">
                  <c:v>18.3</c:v>
                </c:pt>
                <c:pt idx="1591">
                  <c:v>18.260000000000002</c:v>
                </c:pt>
                <c:pt idx="1592">
                  <c:v>19.010000000000002</c:v>
                </c:pt>
                <c:pt idx="1593">
                  <c:v>19.03</c:v>
                </c:pt>
                <c:pt idx="1594">
                  <c:v>18.96</c:v>
                </c:pt>
                <c:pt idx="1595">
                  <c:v>19.73</c:v>
                </c:pt>
                <c:pt idx="1596">
                  <c:v>19.52</c:v>
                </c:pt>
                <c:pt idx="1597">
                  <c:v>19.05</c:v>
                </c:pt>
                <c:pt idx="1598">
                  <c:v>18.89</c:v>
                </c:pt>
                <c:pt idx="1599">
                  <c:v>18.78</c:v>
                </c:pt>
                <c:pt idx="1600">
                  <c:v>18.260000000000002</c:v>
                </c:pt>
                <c:pt idx="1601">
                  <c:v>17.510000000000002</c:v>
                </c:pt>
                <c:pt idx="1602">
                  <c:v>16.25</c:v>
                </c:pt>
                <c:pt idx="1603">
                  <c:v>16.02</c:v>
                </c:pt>
                <c:pt idx="1604">
                  <c:v>16.12</c:v>
                </c:pt>
                <c:pt idx="1605">
                  <c:v>18</c:v>
                </c:pt>
                <c:pt idx="1606">
                  <c:v>17.88</c:v>
                </c:pt>
                <c:pt idx="1607">
                  <c:v>17.47</c:v>
                </c:pt>
                <c:pt idx="1608">
                  <c:v>17.510000000000002</c:v>
                </c:pt>
                <c:pt idx="1609">
                  <c:v>17.09</c:v>
                </c:pt>
                <c:pt idx="1610">
                  <c:v>16.41</c:v>
                </c:pt>
                <c:pt idx="1611">
                  <c:v>16.91</c:v>
                </c:pt>
                <c:pt idx="1612">
                  <c:v>16.649999999999999</c:v>
                </c:pt>
                <c:pt idx="1613">
                  <c:v>16.78</c:v>
                </c:pt>
                <c:pt idx="1614">
                  <c:v>16.82</c:v>
                </c:pt>
                <c:pt idx="1615">
                  <c:v>17.39</c:v>
                </c:pt>
                <c:pt idx="1616">
                  <c:v>17.600000000000001</c:v>
                </c:pt>
                <c:pt idx="1617">
                  <c:v>17.11</c:v>
                </c:pt>
                <c:pt idx="1618">
                  <c:v>16.64</c:v>
                </c:pt>
                <c:pt idx="1619">
                  <c:v>15.92</c:v>
                </c:pt>
                <c:pt idx="1620">
                  <c:v>15.55</c:v>
                </c:pt>
                <c:pt idx="1621">
                  <c:v>15.43</c:v>
                </c:pt>
                <c:pt idx="1622">
                  <c:v>16.09</c:v>
                </c:pt>
                <c:pt idx="1623">
                  <c:v>16.5</c:v>
                </c:pt>
                <c:pt idx="1624">
                  <c:v>16.149999999999999</c:v>
                </c:pt>
                <c:pt idx="1625">
                  <c:v>17.12</c:v>
                </c:pt>
                <c:pt idx="1626">
                  <c:v>16.7</c:v>
                </c:pt>
                <c:pt idx="1627">
                  <c:v>17.18</c:v>
                </c:pt>
                <c:pt idx="1628">
                  <c:v>17.05</c:v>
                </c:pt>
                <c:pt idx="1629">
                  <c:v>16.940000000000001</c:v>
                </c:pt>
                <c:pt idx="1630">
                  <c:v>16.73</c:v>
                </c:pt>
                <c:pt idx="1631">
                  <c:v>16.73</c:v>
                </c:pt>
                <c:pt idx="1632">
                  <c:v>16.5</c:v>
                </c:pt>
                <c:pt idx="1633">
                  <c:v>16.489999999999998</c:v>
                </c:pt>
                <c:pt idx="1634">
                  <c:v>16.63</c:v>
                </c:pt>
                <c:pt idx="1635">
                  <c:v>17.05</c:v>
                </c:pt>
                <c:pt idx="1636">
                  <c:v>17.45</c:v>
                </c:pt>
                <c:pt idx="1637">
                  <c:v>18.690000000000001</c:v>
                </c:pt>
                <c:pt idx="1638">
                  <c:v>18.37</c:v>
                </c:pt>
                <c:pt idx="1639">
                  <c:v>18.670000000000002</c:v>
                </c:pt>
                <c:pt idx="1640">
                  <c:v>18.23</c:v>
                </c:pt>
                <c:pt idx="1641">
                  <c:v>18.57</c:v>
                </c:pt>
                <c:pt idx="1642">
                  <c:v>19.07</c:v>
                </c:pt>
                <c:pt idx="1643">
                  <c:v>19.61</c:v>
                </c:pt>
                <c:pt idx="1644">
                  <c:v>19.88</c:v>
                </c:pt>
                <c:pt idx="1645">
                  <c:v>19.84</c:v>
                </c:pt>
                <c:pt idx="1646">
                  <c:v>19.329999999999998</c:v>
                </c:pt>
                <c:pt idx="1647">
                  <c:v>20.329999999999998</c:v>
                </c:pt>
                <c:pt idx="1648">
                  <c:v>20.07</c:v>
                </c:pt>
                <c:pt idx="1649">
                  <c:v>20.239999999999998</c:v>
                </c:pt>
                <c:pt idx="1650">
                  <c:v>20.57</c:v>
                </c:pt>
                <c:pt idx="1651">
                  <c:v>21.59</c:v>
                </c:pt>
                <c:pt idx="1652">
                  <c:v>23.71</c:v>
                </c:pt>
                <c:pt idx="1653">
                  <c:v>23.79</c:v>
                </c:pt>
                <c:pt idx="1654">
                  <c:v>28.73</c:v>
                </c:pt>
                <c:pt idx="1655">
                  <c:v>29.6</c:v>
                </c:pt>
                <c:pt idx="1656">
                  <c:v>26.19</c:v>
                </c:pt>
                <c:pt idx="1657">
                  <c:v>25.69</c:v>
                </c:pt>
                <c:pt idx="1658">
                  <c:v>26.38</c:v>
                </c:pt>
                <c:pt idx="1659">
                  <c:v>27.07</c:v>
                </c:pt>
                <c:pt idx="1660">
                  <c:v>26.7</c:v>
                </c:pt>
                <c:pt idx="1661">
                  <c:v>26.54</c:v>
                </c:pt>
                <c:pt idx="1662">
                  <c:v>27.4</c:v>
                </c:pt>
                <c:pt idx="1663">
                  <c:v>28.65</c:v>
                </c:pt>
                <c:pt idx="1664">
                  <c:v>28.63</c:v>
                </c:pt>
                <c:pt idx="1665">
                  <c:v>28.46</c:v>
                </c:pt>
                <c:pt idx="1666">
                  <c:v>30.52</c:v>
                </c:pt>
                <c:pt idx="1667">
                  <c:v>31.67</c:v>
                </c:pt>
                <c:pt idx="1668">
                  <c:v>31.1</c:v>
                </c:pt>
                <c:pt idx="1669">
                  <c:v>27.36</c:v>
                </c:pt>
                <c:pt idx="1670">
                  <c:v>27.73</c:v>
                </c:pt>
                <c:pt idx="1671">
                  <c:v>26.15</c:v>
                </c:pt>
                <c:pt idx="1672">
                  <c:v>26.96</c:v>
                </c:pt>
                <c:pt idx="1673">
                  <c:v>27.45</c:v>
                </c:pt>
                <c:pt idx="1674">
                  <c:v>27.45</c:v>
                </c:pt>
                <c:pt idx="1675">
                  <c:v>29.3</c:v>
                </c:pt>
                <c:pt idx="1676">
                  <c:v>30</c:v>
                </c:pt>
                <c:pt idx="1677">
                  <c:v>31.51</c:v>
                </c:pt>
                <c:pt idx="1678">
                  <c:v>30.09</c:v>
                </c:pt>
                <c:pt idx="1679">
                  <c:v>30.83</c:v>
                </c:pt>
                <c:pt idx="1680">
                  <c:v>30.29</c:v>
                </c:pt>
                <c:pt idx="1681">
                  <c:v>30.85</c:v>
                </c:pt>
                <c:pt idx="1682">
                  <c:v>31.2</c:v>
                </c:pt>
                <c:pt idx="1683">
                  <c:v>31.79</c:v>
                </c:pt>
                <c:pt idx="1684">
                  <c:v>33.729999999999997</c:v>
                </c:pt>
                <c:pt idx="1685">
                  <c:v>33.479999999999997</c:v>
                </c:pt>
                <c:pt idx="1686">
                  <c:v>33.18</c:v>
                </c:pt>
                <c:pt idx="1687">
                  <c:v>34.44</c:v>
                </c:pt>
                <c:pt idx="1688">
                  <c:v>36.21</c:v>
                </c:pt>
                <c:pt idx="1689">
                  <c:v>39.049999999999997</c:v>
                </c:pt>
                <c:pt idx="1690">
                  <c:v>38.33</c:v>
                </c:pt>
                <c:pt idx="1691">
                  <c:v>39.119999999999997</c:v>
                </c:pt>
                <c:pt idx="1692">
                  <c:v>39.770000000000003</c:v>
                </c:pt>
                <c:pt idx="1693">
                  <c:v>39.53</c:v>
                </c:pt>
                <c:pt idx="1694">
                  <c:v>37.08</c:v>
                </c:pt>
                <c:pt idx="1695">
                  <c:v>34.43</c:v>
                </c:pt>
                <c:pt idx="1696">
                  <c:v>37.04</c:v>
                </c:pt>
                <c:pt idx="1697">
                  <c:v>36.76</c:v>
                </c:pt>
                <c:pt idx="1698">
                  <c:v>37.869999999999997</c:v>
                </c:pt>
                <c:pt idx="1699">
                  <c:v>38.880000000000003</c:v>
                </c:pt>
                <c:pt idx="1700">
                  <c:v>40.729999999999997</c:v>
                </c:pt>
                <c:pt idx="1701">
                  <c:v>39.299999999999997</c:v>
                </c:pt>
                <c:pt idx="1702">
                  <c:v>41.07</c:v>
                </c:pt>
                <c:pt idx="1703">
                  <c:v>39.42</c:v>
                </c:pt>
                <c:pt idx="1704">
                  <c:v>38</c:v>
                </c:pt>
                <c:pt idx="1705">
                  <c:v>39.340000000000003</c:v>
                </c:pt>
                <c:pt idx="1706">
                  <c:v>36.03</c:v>
                </c:pt>
                <c:pt idx="1707">
                  <c:v>37.03</c:v>
                </c:pt>
                <c:pt idx="1708">
                  <c:v>33.82</c:v>
                </c:pt>
                <c:pt idx="1709">
                  <c:v>28.46</c:v>
                </c:pt>
                <c:pt idx="1710">
                  <c:v>29.95</c:v>
                </c:pt>
                <c:pt idx="1711">
                  <c:v>30.8</c:v>
                </c:pt>
                <c:pt idx="1712">
                  <c:v>34.35</c:v>
                </c:pt>
                <c:pt idx="1713">
                  <c:v>33.03</c:v>
                </c:pt>
                <c:pt idx="1714">
                  <c:v>35.28</c:v>
                </c:pt>
                <c:pt idx="1715">
                  <c:v>34.93</c:v>
                </c:pt>
                <c:pt idx="1716">
                  <c:v>35.31</c:v>
                </c:pt>
                <c:pt idx="1717">
                  <c:v>35.299999999999997</c:v>
                </c:pt>
                <c:pt idx="1718">
                  <c:v>33.950000000000003</c:v>
                </c:pt>
                <c:pt idx="1719">
                  <c:v>32.049999999999997</c:v>
                </c:pt>
                <c:pt idx="1720">
                  <c:v>32.409999999999997</c:v>
                </c:pt>
                <c:pt idx="1721">
                  <c:v>35.479999999999997</c:v>
                </c:pt>
                <c:pt idx="1722">
                  <c:v>35.61</c:v>
                </c:pt>
                <c:pt idx="1723">
                  <c:v>33.909999999999997</c:v>
                </c:pt>
                <c:pt idx="1724">
                  <c:v>32.08</c:v>
                </c:pt>
                <c:pt idx="1725">
                  <c:v>33.299999999999997</c:v>
                </c:pt>
                <c:pt idx="1726">
                  <c:v>31.18</c:v>
                </c:pt>
                <c:pt idx="1727">
                  <c:v>31.05</c:v>
                </c:pt>
                <c:pt idx="1728">
                  <c:v>29.91</c:v>
                </c:pt>
                <c:pt idx="1729">
                  <c:v>31.45</c:v>
                </c:pt>
                <c:pt idx="1730">
                  <c:v>29.5</c:v>
                </c:pt>
                <c:pt idx="1731">
                  <c:v>30.08</c:v>
                </c:pt>
                <c:pt idx="1732">
                  <c:v>30.08</c:v>
                </c:pt>
                <c:pt idx="1733">
                  <c:v>32.35</c:v>
                </c:pt>
                <c:pt idx="1734">
                  <c:v>33.28</c:v>
                </c:pt>
                <c:pt idx="1735">
                  <c:v>33.049999999999997</c:v>
                </c:pt>
                <c:pt idx="1736">
                  <c:v>33.28</c:v>
                </c:pt>
                <c:pt idx="1737">
                  <c:v>32.93</c:v>
                </c:pt>
                <c:pt idx="1738">
                  <c:v>29.08</c:v>
                </c:pt>
                <c:pt idx="1739">
                  <c:v>29.4</c:v>
                </c:pt>
                <c:pt idx="1740">
                  <c:v>29.05</c:v>
                </c:pt>
                <c:pt idx="1741">
                  <c:v>27.18</c:v>
                </c:pt>
                <c:pt idx="1742">
                  <c:v>26.35</c:v>
                </c:pt>
                <c:pt idx="1743">
                  <c:v>26.61</c:v>
                </c:pt>
                <c:pt idx="1744">
                  <c:v>27.08</c:v>
                </c:pt>
                <c:pt idx="1745">
                  <c:v>26.5</c:v>
                </c:pt>
                <c:pt idx="1746">
                  <c:v>25.3</c:v>
                </c:pt>
                <c:pt idx="1747">
                  <c:v>26.45</c:v>
                </c:pt>
                <c:pt idx="1748">
                  <c:v>26.6</c:v>
                </c:pt>
                <c:pt idx="1749">
                  <c:v>27.1</c:v>
                </c:pt>
                <c:pt idx="1750">
                  <c:v>27.85</c:v>
                </c:pt>
                <c:pt idx="1751">
                  <c:v>28.26</c:v>
                </c:pt>
                <c:pt idx="1752">
                  <c:v>27.5</c:v>
                </c:pt>
                <c:pt idx="1753">
                  <c:v>27.08</c:v>
                </c:pt>
                <c:pt idx="1754">
                  <c:v>26.95</c:v>
                </c:pt>
                <c:pt idx="1755">
                  <c:v>27.35</c:v>
                </c:pt>
                <c:pt idx="1756">
                  <c:v>26.95</c:v>
                </c:pt>
                <c:pt idx="1757">
                  <c:v>27.58</c:v>
                </c:pt>
                <c:pt idx="1758">
                  <c:v>28.48</c:v>
                </c:pt>
                <c:pt idx="1759">
                  <c:v>26.53</c:v>
                </c:pt>
                <c:pt idx="1760">
                  <c:v>25.61</c:v>
                </c:pt>
                <c:pt idx="1761">
                  <c:v>24.88</c:v>
                </c:pt>
                <c:pt idx="1762">
                  <c:v>27.25</c:v>
                </c:pt>
                <c:pt idx="1763">
                  <c:v>27.5</c:v>
                </c:pt>
                <c:pt idx="1764">
                  <c:v>28</c:v>
                </c:pt>
                <c:pt idx="1765">
                  <c:v>27.55</c:v>
                </c:pt>
                <c:pt idx="1766">
                  <c:v>27.43</c:v>
                </c:pt>
                <c:pt idx="1767">
                  <c:v>30.13</c:v>
                </c:pt>
                <c:pt idx="1768">
                  <c:v>30.35</c:v>
                </c:pt>
                <c:pt idx="1769">
                  <c:v>32.25</c:v>
                </c:pt>
                <c:pt idx="1770">
                  <c:v>21.48</c:v>
                </c:pt>
                <c:pt idx="1771">
                  <c:v>20.05</c:v>
                </c:pt>
                <c:pt idx="1772">
                  <c:v>21.63</c:v>
                </c:pt>
                <c:pt idx="1773">
                  <c:v>24.91</c:v>
                </c:pt>
                <c:pt idx="1774">
                  <c:v>24.08</c:v>
                </c:pt>
                <c:pt idx="1775">
                  <c:v>25.63</c:v>
                </c:pt>
                <c:pt idx="1776">
                  <c:v>24.15</c:v>
                </c:pt>
                <c:pt idx="1777">
                  <c:v>21.03</c:v>
                </c:pt>
                <c:pt idx="1778">
                  <c:v>21.73</c:v>
                </c:pt>
                <c:pt idx="1779">
                  <c:v>21.08</c:v>
                </c:pt>
                <c:pt idx="1780">
                  <c:v>21.9</c:v>
                </c:pt>
                <c:pt idx="1781">
                  <c:v>21.33</c:v>
                </c:pt>
                <c:pt idx="1782">
                  <c:v>21.23</c:v>
                </c:pt>
                <c:pt idx="1783">
                  <c:v>20.7</c:v>
                </c:pt>
                <c:pt idx="1784">
                  <c:v>21.48</c:v>
                </c:pt>
                <c:pt idx="1785">
                  <c:v>21.33</c:v>
                </c:pt>
                <c:pt idx="1786">
                  <c:v>21.78</c:v>
                </c:pt>
                <c:pt idx="1787">
                  <c:v>22.44</c:v>
                </c:pt>
                <c:pt idx="1788">
                  <c:v>22.78</c:v>
                </c:pt>
                <c:pt idx="1789">
                  <c:v>22.38</c:v>
                </c:pt>
                <c:pt idx="1790">
                  <c:v>22.25</c:v>
                </c:pt>
                <c:pt idx="1791">
                  <c:v>20.73</c:v>
                </c:pt>
                <c:pt idx="1792">
                  <c:v>20.73</c:v>
                </c:pt>
                <c:pt idx="1793">
                  <c:v>20.079999999999998</c:v>
                </c:pt>
                <c:pt idx="1794">
                  <c:v>20.18</c:v>
                </c:pt>
                <c:pt idx="1795">
                  <c:v>18.48</c:v>
                </c:pt>
                <c:pt idx="1796">
                  <c:v>17.43</c:v>
                </c:pt>
                <c:pt idx="1797">
                  <c:v>17.43</c:v>
                </c:pt>
                <c:pt idx="1798">
                  <c:v>18.48</c:v>
                </c:pt>
                <c:pt idx="1799">
                  <c:v>19.03</c:v>
                </c:pt>
                <c:pt idx="1800">
                  <c:v>19.28</c:v>
                </c:pt>
                <c:pt idx="1801">
                  <c:v>19.43</c:v>
                </c:pt>
                <c:pt idx="1802">
                  <c:v>20.329999999999998</c:v>
                </c:pt>
                <c:pt idx="1803">
                  <c:v>20.5</c:v>
                </c:pt>
                <c:pt idx="1804">
                  <c:v>19.78</c:v>
                </c:pt>
                <c:pt idx="1805">
                  <c:v>19.329999999999998</c:v>
                </c:pt>
                <c:pt idx="1806">
                  <c:v>19.34</c:v>
                </c:pt>
                <c:pt idx="1807">
                  <c:v>19</c:v>
                </c:pt>
                <c:pt idx="1808">
                  <c:v>20.059999999999999</c:v>
                </c:pt>
                <c:pt idx="1809">
                  <c:v>20.48</c:v>
                </c:pt>
                <c:pt idx="1810">
                  <c:v>20.05</c:v>
                </c:pt>
                <c:pt idx="1811">
                  <c:v>19.88</c:v>
                </c:pt>
                <c:pt idx="1812">
                  <c:v>19.78</c:v>
                </c:pt>
                <c:pt idx="1813">
                  <c:v>20.68</c:v>
                </c:pt>
                <c:pt idx="1814">
                  <c:v>20.399999999999999</c:v>
                </c:pt>
                <c:pt idx="1815">
                  <c:v>20.78</c:v>
                </c:pt>
                <c:pt idx="1816">
                  <c:v>19.88</c:v>
                </c:pt>
                <c:pt idx="1817">
                  <c:v>19.47</c:v>
                </c:pt>
                <c:pt idx="1818">
                  <c:v>19.78</c:v>
                </c:pt>
                <c:pt idx="1819">
                  <c:v>19.45</c:v>
                </c:pt>
                <c:pt idx="1820">
                  <c:v>19.63</c:v>
                </c:pt>
                <c:pt idx="1821">
                  <c:v>19.28</c:v>
                </c:pt>
                <c:pt idx="1822">
                  <c:v>19.38</c:v>
                </c:pt>
                <c:pt idx="1823">
                  <c:v>19.48</c:v>
                </c:pt>
                <c:pt idx="1824">
                  <c:v>19.98</c:v>
                </c:pt>
                <c:pt idx="1825">
                  <c:v>20.03</c:v>
                </c:pt>
                <c:pt idx="1826">
                  <c:v>20.28</c:v>
                </c:pt>
                <c:pt idx="1827">
                  <c:v>20.58</c:v>
                </c:pt>
                <c:pt idx="1828">
                  <c:v>21.08</c:v>
                </c:pt>
                <c:pt idx="1829">
                  <c:v>20.98</c:v>
                </c:pt>
                <c:pt idx="1830">
                  <c:v>21.54</c:v>
                </c:pt>
                <c:pt idx="1831">
                  <c:v>21.85</c:v>
                </c:pt>
                <c:pt idx="1832">
                  <c:v>21.6</c:v>
                </c:pt>
                <c:pt idx="1833">
                  <c:v>21.73</c:v>
                </c:pt>
                <c:pt idx="1834">
                  <c:v>21.08</c:v>
                </c:pt>
                <c:pt idx="1835">
                  <c:v>21.16</c:v>
                </c:pt>
                <c:pt idx="1836">
                  <c:v>21.68</c:v>
                </c:pt>
                <c:pt idx="1837">
                  <c:v>21.03</c:v>
                </c:pt>
                <c:pt idx="1838">
                  <c:v>21</c:v>
                </c:pt>
                <c:pt idx="1839">
                  <c:v>20.95</c:v>
                </c:pt>
                <c:pt idx="1840">
                  <c:v>21.28</c:v>
                </c:pt>
                <c:pt idx="1841">
                  <c:v>21.3</c:v>
                </c:pt>
                <c:pt idx="1842">
                  <c:v>20.99</c:v>
                </c:pt>
                <c:pt idx="1843">
                  <c:v>21.28</c:v>
                </c:pt>
                <c:pt idx="1844">
                  <c:v>21.17</c:v>
                </c:pt>
                <c:pt idx="1845">
                  <c:v>21.43</c:v>
                </c:pt>
                <c:pt idx="1846">
                  <c:v>21.73</c:v>
                </c:pt>
                <c:pt idx="1847">
                  <c:v>21.72</c:v>
                </c:pt>
                <c:pt idx="1848">
                  <c:v>21.83</c:v>
                </c:pt>
                <c:pt idx="1849">
                  <c:v>21.92</c:v>
                </c:pt>
                <c:pt idx="1850">
                  <c:v>21.25</c:v>
                </c:pt>
                <c:pt idx="1851">
                  <c:v>20.89</c:v>
                </c:pt>
                <c:pt idx="1852">
                  <c:v>20.73</c:v>
                </c:pt>
                <c:pt idx="1853">
                  <c:v>21.04</c:v>
                </c:pt>
                <c:pt idx="1854">
                  <c:v>20.91</c:v>
                </c:pt>
                <c:pt idx="1855">
                  <c:v>21.19</c:v>
                </c:pt>
                <c:pt idx="1856">
                  <c:v>21.39</c:v>
                </c:pt>
                <c:pt idx="1857">
                  <c:v>20.95</c:v>
                </c:pt>
                <c:pt idx="1858">
                  <c:v>20.85</c:v>
                </c:pt>
                <c:pt idx="1859">
                  <c:v>20.95</c:v>
                </c:pt>
                <c:pt idx="1860">
                  <c:v>21.04</c:v>
                </c:pt>
                <c:pt idx="1861">
                  <c:v>21.34</c:v>
                </c:pt>
                <c:pt idx="1862">
                  <c:v>21.04</c:v>
                </c:pt>
                <c:pt idx="1863">
                  <c:v>21.3</c:v>
                </c:pt>
                <c:pt idx="1864">
                  <c:v>21.16</c:v>
                </c:pt>
                <c:pt idx="1865">
                  <c:v>21.16</c:v>
                </c:pt>
                <c:pt idx="1866">
                  <c:v>20.9</c:v>
                </c:pt>
                <c:pt idx="1867">
                  <c:v>20.45</c:v>
                </c:pt>
                <c:pt idx="1868">
                  <c:v>20.38</c:v>
                </c:pt>
                <c:pt idx="1869">
                  <c:v>20.28</c:v>
                </c:pt>
                <c:pt idx="1870">
                  <c:v>19.84</c:v>
                </c:pt>
                <c:pt idx="1871">
                  <c:v>19.850000000000001</c:v>
                </c:pt>
                <c:pt idx="1872">
                  <c:v>20.079999999999998</c:v>
                </c:pt>
                <c:pt idx="1873">
                  <c:v>19.71</c:v>
                </c:pt>
                <c:pt idx="1874">
                  <c:v>19.7</c:v>
                </c:pt>
                <c:pt idx="1875">
                  <c:v>19.97</c:v>
                </c:pt>
                <c:pt idx="1876">
                  <c:v>20.11</c:v>
                </c:pt>
                <c:pt idx="1877">
                  <c:v>19.989999999999998</c:v>
                </c:pt>
                <c:pt idx="1878">
                  <c:v>20.22</c:v>
                </c:pt>
                <c:pt idx="1879">
                  <c:v>20.100000000000001</c:v>
                </c:pt>
                <c:pt idx="1880">
                  <c:v>19.920000000000002</c:v>
                </c:pt>
                <c:pt idx="1881">
                  <c:v>20.03</c:v>
                </c:pt>
                <c:pt idx="1882">
                  <c:v>20.12</c:v>
                </c:pt>
                <c:pt idx="1883">
                  <c:v>20.41</c:v>
                </c:pt>
                <c:pt idx="1884">
                  <c:v>20.56</c:v>
                </c:pt>
                <c:pt idx="1885">
                  <c:v>20.78</c:v>
                </c:pt>
                <c:pt idx="1886">
                  <c:v>20.92</c:v>
                </c:pt>
                <c:pt idx="1887">
                  <c:v>20.69</c:v>
                </c:pt>
                <c:pt idx="1888">
                  <c:v>20.69</c:v>
                </c:pt>
                <c:pt idx="1889">
                  <c:v>20.91</c:v>
                </c:pt>
                <c:pt idx="1890">
                  <c:v>21.29</c:v>
                </c:pt>
                <c:pt idx="1891">
                  <c:v>21.35</c:v>
                </c:pt>
                <c:pt idx="1892">
                  <c:v>21.43</c:v>
                </c:pt>
                <c:pt idx="1893">
                  <c:v>21.32</c:v>
                </c:pt>
                <c:pt idx="1894">
                  <c:v>21.74</c:v>
                </c:pt>
                <c:pt idx="1895">
                  <c:v>21.5</c:v>
                </c:pt>
                <c:pt idx="1896">
                  <c:v>21.7</c:v>
                </c:pt>
                <c:pt idx="1897">
                  <c:v>22.2</c:v>
                </c:pt>
                <c:pt idx="1898">
                  <c:v>21.97</c:v>
                </c:pt>
                <c:pt idx="1899">
                  <c:v>22.16</c:v>
                </c:pt>
                <c:pt idx="1900">
                  <c:v>21.74</c:v>
                </c:pt>
                <c:pt idx="1901">
                  <c:v>21.25</c:v>
                </c:pt>
                <c:pt idx="1902">
                  <c:v>21.41</c:v>
                </c:pt>
                <c:pt idx="1903">
                  <c:v>21.11</c:v>
                </c:pt>
                <c:pt idx="1904">
                  <c:v>21.48</c:v>
                </c:pt>
                <c:pt idx="1905">
                  <c:v>21.38</c:v>
                </c:pt>
                <c:pt idx="1906">
                  <c:v>21.55</c:v>
                </c:pt>
                <c:pt idx="1907">
                  <c:v>21.7</c:v>
                </c:pt>
                <c:pt idx="1908">
                  <c:v>21.33</c:v>
                </c:pt>
                <c:pt idx="1909">
                  <c:v>21.35</c:v>
                </c:pt>
                <c:pt idx="1910">
                  <c:v>21.5</c:v>
                </c:pt>
                <c:pt idx="1911">
                  <c:v>21.39</c:v>
                </c:pt>
                <c:pt idx="1912">
                  <c:v>21.38</c:v>
                </c:pt>
                <c:pt idx="1913">
                  <c:v>21.6</c:v>
                </c:pt>
                <c:pt idx="1914">
                  <c:v>21.64</c:v>
                </c:pt>
                <c:pt idx="1915">
                  <c:v>21.71</c:v>
                </c:pt>
                <c:pt idx="1916">
                  <c:v>21.52</c:v>
                </c:pt>
                <c:pt idx="1917">
                  <c:v>21.3</c:v>
                </c:pt>
                <c:pt idx="1918">
                  <c:v>21.39</c:v>
                </c:pt>
                <c:pt idx="1919">
                  <c:v>21.29</c:v>
                </c:pt>
                <c:pt idx="1920">
                  <c:v>22.5</c:v>
                </c:pt>
                <c:pt idx="1921">
                  <c:v>22.3</c:v>
                </c:pt>
                <c:pt idx="1922">
                  <c:v>21.44</c:v>
                </c:pt>
                <c:pt idx="1923">
                  <c:v>21.93</c:v>
                </c:pt>
                <c:pt idx="1924">
                  <c:v>21.78</c:v>
                </c:pt>
                <c:pt idx="1925">
                  <c:v>21.98</c:v>
                </c:pt>
                <c:pt idx="1926">
                  <c:v>21.86</c:v>
                </c:pt>
                <c:pt idx="1927">
                  <c:v>21.77</c:v>
                </c:pt>
                <c:pt idx="1928">
                  <c:v>22.02</c:v>
                </c:pt>
                <c:pt idx="1929">
                  <c:v>22.28</c:v>
                </c:pt>
                <c:pt idx="1931">
                  <c:v>22.28</c:v>
                </c:pt>
                <c:pt idx="1932">
                  <c:v>21.76</c:v>
                </c:pt>
                <c:pt idx="1933">
                  <c:v>21.75</c:v>
                </c:pt>
                <c:pt idx="1934">
                  <c:v>21.56</c:v>
                </c:pt>
                <c:pt idx="1935">
                  <c:v>21.36</c:v>
                </c:pt>
                <c:pt idx="1936">
                  <c:v>21.44</c:v>
                </c:pt>
                <c:pt idx="1937">
                  <c:v>21.66</c:v>
                </c:pt>
                <c:pt idx="1938">
                  <c:v>21.51</c:v>
                </c:pt>
                <c:pt idx="1939">
                  <c:v>21.71</c:v>
                </c:pt>
                <c:pt idx="1940">
                  <c:v>21.84</c:v>
                </c:pt>
                <c:pt idx="1941">
                  <c:v>21.73</c:v>
                </c:pt>
                <c:pt idx="1942">
                  <c:v>21.87</c:v>
                </c:pt>
                <c:pt idx="1943">
                  <c:v>21.79</c:v>
                </c:pt>
                <c:pt idx="1944">
                  <c:v>22.02</c:v>
                </c:pt>
                <c:pt idx="1945">
                  <c:v>22.2</c:v>
                </c:pt>
                <c:pt idx="1946">
                  <c:v>22.24</c:v>
                </c:pt>
                <c:pt idx="1947">
                  <c:v>22.11</c:v>
                </c:pt>
                <c:pt idx="1948">
                  <c:v>22.23</c:v>
                </c:pt>
                <c:pt idx="1949">
                  <c:v>22.42</c:v>
                </c:pt>
                <c:pt idx="1950">
                  <c:v>22.25</c:v>
                </c:pt>
                <c:pt idx="1951">
                  <c:v>22.1</c:v>
                </c:pt>
                <c:pt idx="1952">
                  <c:v>22.34</c:v>
                </c:pt>
                <c:pt idx="1953">
                  <c:v>22.7</c:v>
                </c:pt>
                <c:pt idx="1954">
                  <c:v>22.64</c:v>
                </c:pt>
                <c:pt idx="1955">
                  <c:v>22.99</c:v>
                </c:pt>
                <c:pt idx="1956">
                  <c:v>23.02</c:v>
                </c:pt>
                <c:pt idx="1957">
                  <c:v>23.18</c:v>
                </c:pt>
                <c:pt idx="1958">
                  <c:v>23.01</c:v>
                </c:pt>
                <c:pt idx="1959">
                  <c:v>23.19</c:v>
                </c:pt>
                <c:pt idx="1960">
                  <c:v>23.48</c:v>
                </c:pt>
                <c:pt idx="1961">
                  <c:v>23.89</c:v>
                </c:pt>
                <c:pt idx="1962">
                  <c:v>23.67</c:v>
                </c:pt>
                <c:pt idx="1963">
                  <c:v>23.96</c:v>
                </c:pt>
                <c:pt idx="1964">
                  <c:v>24.12</c:v>
                </c:pt>
                <c:pt idx="1965">
                  <c:v>24.03</c:v>
                </c:pt>
                <c:pt idx="1966">
                  <c:v>23.47</c:v>
                </c:pt>
                <c:pt idx="1967">
                  <c:v>23.14</c:v>
                </c:pt>
                <c:pt idx="1968">
                  <c:v>23.47</c:v>
                </c:pt>
                <c:pt idx="1969">
                  <c:v>23.18</c:v>
                </c:pt>
                <c:pt idx="1970">
                  <c:v>23.24</c:v>
                </c:pt>
                <c:pt idx="1971">
                  <c:v>23.09</c:v>
                </c:pt>
                <c:pt idx="1972">
                  <c:v>23.11</c:v>
                </c:pt>
                <c:pt idx="1973">
                  <c:v>23.29</c:v>
                </c:pt>
                <c:pt idx="1974">
                  <c:v>23.85</c:v>
                </c:pt>
                <c:pt idx="1975">
                  <c:v>23.82</c:v>
                </c:pt>
                <c:pt idx="1976">
                  <c:v>23.78</c:v>
                </c:pt>
                <c:pt idx="1977">
                  <c:v>23.44</c:v>
                </c:pt>
                <c:pt idx="1978">
                  <c:v>23.29</c:v>
                </c:pt>
                <c:pt idx="1979">
                  <c:v>23</c:v>
                </c:pt>
                <c:pt idx="1980">
                  <c:v>22.66</c:v>
                </c:pt>
                <c:pt idx="1981">
                  <c:v>22.58</c:v>
                </c:pt>
                <c:pt idx="1982">
                  <c:v>22.28</c:v>
                </c:pt>
                <c:pt idx="1983">
                  <c:v>22.55</c:v>
                </c:pt>
                <c:pt idx="1984">
                  <c:v>22.79</c:v>
                </c:pt>
                <c:pt idx="1985">
                  <c:v>22.38</c:v>
                </c:pt>
                <c:pt idx="1986">
                  <c:v>21.88</c:v>
                </c:pt>
                <c:pt idx="1987">
                  <c:v>22.17</c:v>
                </c:pt>
                <c:pt idx="1988">
                  <c:v>21.93</c:v>
                </c:pt>
                <c:pt idx="1989">
                  <c:v>21.85</c:v>
                </c:pt>
                <c:pt idx="1990">
                  <c:v>22.15</c:v>
                </c:pt>
                <c:pt idx="1991">
                  <c:v>21.04</c:v>
                </c:pt>
                <c:pt idx="1992">
                  <c:v>21.38</c:v>
                </c:pt>
                <c:pt idx="1993">
                  <c:v>21.38</c:v>
                </c:pt>
                <c:pt idx="1994">
                  <c:v>21.48</c:v>
                </c:pt>
                <c:pt idx="1995">
                  <c:v>21.1</c:v>
                </c:pt>
                <c:pt idx="1996">
                  <c:v>20.61</c:v>
                </c:pt>
                <c:pt idx="1997">
                  <c:v>20.75</c:v>
                </c:pt>
                <c:pt idx="1998">
                  <c:v>20.420000000000002</c:v>
                </c:pt>
                <c:pt idx="1999">
                  <c:v>19.87</c:v>
                </c:pt>
                <c:pt idx="2000">
                  <c:v>19.39</c:v>
                </c:pt>
                <c:pt idx="2001">
                  <c:v>19.239999999999998</c:v>
                </c:pt>
                <c:pt idx="2002">
                  <c:v>19.54</c:v>
                </c:pt>
                <c:pt idx="2003">
                  <c:v>19.940000000000001</c:v>
                </c:pt>
                <c:pt idx="2004">
                  <c:v>20.09</c:v>
                </c:pt>
                <c:pt idx="2005">
                  <c:v>19.78</c:v>
                </c:pt>
                <c:pt idx="2006">
                  <c:v>19.45</c:v>
                </c:pt>
                <c:pt idx="2007">
                  <c:v>19.39</c:v>
                </c:pt>
                <c:pt idx="2008">
                  <c:v>19.12</c:v>
                </c:pt>
                <c:pt idx="2009">
                  <c:v>18.28</c:v>
                </c:pt>
                <c:pt idx="2010">
                  <c:v>18.579999999999998</c:v>
                </c:pt>
                <c:pt idx="2011">
                  <c:v>18.68</c:v>
                </c:pt>
                <c:pt idx="2012">
                  <c:v>18.63</c:v>
                </c:pt>
                <c:pt idx="2013">
                  <c:v>18.82</c:v>
                </c:pt>
                <c:pt idx="2014">
                  <c:v>18.63</c:v>
                </c:pt>
                <c:pt idx="2015">
                  <c:v>19.149999999999999</c:v>
                </c:pt>
                <c:pt idx="2016">
                  <c:v>19.43</c:v>
                </c:pt>
                <c:pt idx="2017">
                  <c:v>19.22</c:v>
                </c:pt>
                <c:pt idx="2018">
                  <c:v>19.239999999999998</c:v>
                </c:pt>
                <c:pt idx="2019">
                  <c:v>18.72</c:v>
                </c:pt>
                <c:pt idx="2020">
                  <c:v>17.95</c:v>
                </c:pt>
                <c:pt idx="2021">
                  <c:v>17.89</c:v>
                </c:pt>
                <c:pt idx="2022">
                  <c:v>18.260000000000002</c:v>
                </c:pt>
                <c:pt idx="2023">
                  <c:v>18.77</c:v>
                </c:pt>
                <c:pt idx="2024">
                  <c:v>18.399999999999999</c:v>
                </c:pt>
                <c:pt idx="2025">
                  <c:v>18.829999999999998</c:v>
                </c:pt>
                <c:pt idx="2026">
                  <c:v>18.940000000000001</c:v>
                </c:pt>
                <c:pt idx="2027">
                  <c:v>19.11</c:v>
                </c:pt>
                <c:pt idx="2028">
                  <c:v>18.920000000000002</c:v>
                </c:pt>
                <c:pt idx="2029">
                  <c:v>18.5</c:v>
                </c:pt>
                <c:pt idx="2030">
                  <c:v>18.73</c:v>
                </c:pt>
                <c:pt idx="2031">
                  <c:v>18.38</c:v>
                </c:pt>
                <c:pt idx="2032">
                  <c:v>18.75</c:v>
                </c:pt>
                <c:pt idx="2033">
                  <c:v>19.350000000000001</c:v>
                </c:pt>
                <c:pt idx="2034">
                  <c:v>19.09</c:v>
                </c:pt>
                <c:pt idx="2035">
                  <c:v>18.920000000000002</c:v>
                </c:pt>
                <c:pt idx="2036">
                  <c:v>18.95</c:v>
                </c:pt>
                <c:pt idx="2037">
                  <c:v>18.93</c:v>
                </c:pt>
                <c:pt idx="2038">
                  <c:v>18.97</c:v>
                </c:pt>
                <c:pt idx="2039">
                  <c:v>19.260000000000002</c:v>
                </c:pt>
                <c:pt idx="2040">
                  <c:v>19.5</c:v>
                </c:pt>
                <c:pt idx="2041">
                  <c:v>19.48</c:v>
                </c:pt>
                <c:pt idx="2042">
                  <c:v>19.91</c:v>
                </c:pt>
                <c:pt idx="2043">
                  <c:v>19.690000000000001</c:v>
                </c:pt>
                <c:pt idx="2044">
                  <c:v>19.36</c:v>
                </c:pt>
                <c:pt idx="2045">
                  <c:v>19.29</c:v>
                </c:pt>
                <c:pt idx="2046">
                  <c:v>19.7</c:v>
                </c:pt>
                <c:pt idx="2047">
                  <c:v>19.420000000000002</c:v>
                </c:pt>
                <c:pt idx="2048">
                  <c:v>19.420000000000002</c:v>
                </c:pt>
                <c:pt idx="2049">
                  <c:v>18.14</c:v>
                </c:pt>
                <c:pt idx="2050">
                  <c:v>18.420000000000002</c:v>
                </c:pt>
                <c:pt idx="2051">
                  <c:v>18.52</c:v>
                </c:pt>
                <c:pt idx="2052">
                  <c:v>18.600000000000001</c:v>
                </c:pt>
                <c:pt idx="2053">
                  <c:v>18.37</c:v>
                </c:pt>
                <c:pt idx="2054">
                  <c:v>18.3</c:v>
                </c:pt>
                <c:pt idx="2055">
                  <c:v>18.440000000000001</c:v>
                </c:pt>
                <c:pt idx="2056">
                  <c:v>18.77</c:v>
                </c:pt>
                <c:pt idx="2057">
                  <c:v>18.690000000000001</c:v>
                </c:pt>
                <c:pt idx="2058">
                  <c:v>18.36</c:v>
                </c:pt>
                <c:pt idx="2059">
                  <c:v>18.670000000000002</c:v>
                </c:pt>
                <c:pt idx="2060">
                  <c:v>18.62</c:v>
                </c:pt>
                <c:pt idx="2061">
                  <c:v>18.579999999999998</c:v>
                </c:pt>
                <c:pt idx="2062">
                  <c:v>18.53</c:v>
                </c:pt>
                <c:pt idx="2063">
                  <c:v>18.649999999999999</c:v>
                </c:pt>
                <c:pt idx="2064">
                  <c:v>18.62</c:v>
                </c:pt>
                <c:pt idx="2065">
                  <c:v>18.5</c:v>
                </c:pt>
                <c:pt idx="2066">
                  <c:v>18.86</c:v>
                </c:pt>
                <c:pt idx="2067">
                  <c:v>19.16</c:v>
                </c:pt>
                <c:pt idx="2068">
                  <c:v>19.149999999999999</c:v>
                </c:pt>
                <c:pt idx="2069">
                  <c:v>19.27</c:v>
                </c:pt>
                <c:pt idx="2070">
                  <c:v>19.05</c:v>
                </c:pt>
                <c:pt idx="2071">
                  <c:v>19.27</c:v>
                </c:pt>
                <c:pt idx="2072">
                  <c:v>18.78</c:v>
                </c:pt>
                <c:pt idx="2073">
                  <c:v>18.91</c:v>
                </c:pt>
                <c:pt idx="2074">
                  <c:v>19.059999999999999</c:v>
                </c:pt>
                <c:pt idx="2075">
                  <c:v>19</c:v>
                </c:pt>
                <c:pt idx="2076">
                  <c:v>19.309999999999999</c:v>
                </c:pt>
                <c:pt idx="2077">
                  <c:v>19.190000000000001</c:v>
                </c:pt>
                <c:pt idx="2078">
                  <c:v>19.25</c:v>
                </c:pt>
                <c:pt idx="2079">
                  <c:v>19.489999999999998</c:v>
                </c:pt>
                <c:pt idx="2080">
                  <c:v>19.850000000000001</c:v>
                </c:pt>
                <c:pt idx="2081">
                  <c:v>19.79</c:v>
                </c:pt>
                <c:pt idx="2082">
                  <c:v>20.25</c:v>
                </c:pt>
                <c:pt idx="2083">
                  <c:v>20.440000000000001</c:v>
                </c:pt>
                <c:pt idx="2084">
                  <c:v>20.29</c:v>
                </c:pt>
                <c:pt idx="2085">
                  <c:v>20.64</c:v>
                </c:pt>
                <c:pt idx="2086">
                  <c:v>20.329999999999998</c:v>
                </c:pt>
                <c:pt idx="2087">
                  <c:v>20.45</c:v>
                </c:pt>
                <c:pt idx="2088">
                  <c:v>20.239999999999998</c:v>
                </c:pt>
                <c:pt idx="2089">
                  <c:v>19.809999999999999</c:v>
                </c:pt>
                <c:pt idx="2090">
                  <c:v>19.93</c:v>
                </c:pt>
                <c:pt idx="2091">
                  <c:v>20.25</c:v>
                </c:pt>
                <c:pt idx="2092">
                  <c:v>20.260000000000002</c:v>
                </c:pt>
                <c:pt idx="2093">
                  <c:v>20.170000000000002</c:v>
                </c:pt>
                <c:pt idx="2094">
                  <c:v>19.920000000000002</c:v>
                </c:pt>
                <c:pt idx="2095">
                  <c:v>19.91</c:v>
                </c:pt>
                <c:pt idx="2096">
                  <c:v>20.05</c:v>
                </c:pt>
                <c:pt idx="2097">
                  <c:v>20.309999999999999</c:v>
                </c:pt>
                <c:pt idx="2098">
                  <c:v>20.29</c:v>
                </c:pt>
                <c:pt idx="2099">
                  <c:v>20.77</c:v>
                </c:pt>
                <c:pt idx="2100">
                  <c:v>20.88</c:v>
                </c:pt>
                <c:pt idx="2101">
                  <c:v>20.88</c:v>
                </c:pt>
                <c:pt idx="2102">
                  <c:v>21.13</c:v>
                </c:pt>
                <c:pt idx="2103">
                  <c:v>20.78</c:v>
                </c:pt>
                <c:pt idx="2104">
                  <c:v>20.79</c:v>
                </c:pt>
                <c:pt idx="2105">
                  <c:v>20.73</c:v>
                </c:pt>
                <c:pt idx="2106">
                  <c:v>20.85</c:v>
                </c:pt>
                <c:pt idx="2107">
                  <c:v>21.02</c:v>
                </c:pt>
                <c:pt idx="2108">
                  <c:v>20.98</c:v>
                </c:pt>
                <c:pt idx="2109">
                  <c:v>20.75</c:v>
                </c:pt>
                <c:pt idx="2110">
                  <c:v>20.56</c:v>
                </c:pt>
                <c:pt idx="2111">
                  <c:v>20.7</c:v>
                </c:pt>
                <c:pt idx="2112">
                  <c:v>20.54</c:v>
                </c:pt>
                <c:pt idx="2113">
                  <c:v>20.12</c:v>
                </c:pt>
                <c:pt idx="2114">
                  <c:v>20.2</c:v>
                </c:pt>
                <c:pt idx="2115">
                  <c:v>20.79</c:v>
                </c:pt>
                <c:pt idx="2116">
                  <c:v>20.79</c:v>
                </c:pt>
                <c:pt idx="2117">
                  <c:v>21.8</c:v>
                </c:pt>
                <c:pt idx="2118">
                  <c:v>22</c:v>
                </c:pt>
                <c:pt idx="2119">
                  <c:v>21.97</c:v>
                </c:pt>
                <c:pt idx="2120">
                  <c:v>22.13</c:v>
                </c:pt>
                <c:pt idx="2121">
                  <c:v>22.07</c:v>
                </c:pt>
                <c:pt idx="2122">
                  <c:v>22.2</c:v>
                </c:pt>
                <c:pt idx="2123">
                  <c:v>22.45</c:v>
                </c:pt>
                <c:pt idx="2124">
                  <c:v>22.53</c:v>
                </c:pt>
                <c:pt idx="2125">
                  <c:v>22.65</c:v>
                </c:pt>
                <c:pt idx="2126">
                  <c:v>22.43</c:v>
                </c:pt>
                <c:pt idx="2127">
                  <c:v>22.23</c:v>
                </c:pt>
                <c:pt idx="2128">
                  <c:v>22.49</c:v>
                </c:pt>
                <c:pt idx="2129">
                  <c:v>22.33</c:v>
                </c:pt>
                <c:pt idx="2130">
                  <c:v>22.28</c:v>
                </c:pt>
                <c:pt idx="2131">
                  <c:v>22.38</c:v>
                </c:pt>
                <c:pt idx="2132">
                  <c:v>22.23</c:v>
                </c:pt>
                <c:pt idx="2133">
                  <c:v>22.3</c:v>
                </c:pt>
                <c:pt idx="2134">
                  <c:v>22.23</c:v>
                </c:pt>
                <c:pt idx="2135">
                  <c:v>22.16</c:v>
                </c:pt>
                <c:pt idx="2136">
                  <c:v>22.47</c:v>
                </c:pt>
                <c:pt idx="2137">
                  <c:v>22.74</c:v>
                </c:pt>
                <c:pt idx="2138">
                  <c:v>23.03</c:v>
                </c:pt>
                <c:pt idx="2139">
                  <c:v>22.73</c:v>
                </c:pt>
                <c:pt idx="2140">
                  <c:v>22.42</c:v>
                </c:pt>
                <c:pt idx="2141">
                  <c:v>22.27</c:v>
                </c:pt>
                <c:pt idx="2142">
                  <c:v>21.84</c:v>
                </c:pt>
                <c:pt idx="2143">
                  <c:v>21.9</c:v>
                </c:pt>
                <c:pt idx="2144">
                  <c:v>22.08</c:v>
                </c:pt>
                <c:pt idx="2145">
                  <c:v>22.08</c:v>
                </c:pt>
                <c:pt idx="2146">
                  <c:v>21.87</c:v>
                </c:pt>
                <c:pt idx="2147">
                  <c:v>21.51</c:v>
                </c:pt>
                <c:pt idx="2148">
                  <c:v>21.38</c:v>
                </c:pt>
                <c:pt idx="2149">
                  <c:v>21.38</c:v>
                </c:pt>
                <c:pt idx="2150">
                  <c:v>21.25</c:v>
                </c:pt>
                <c:pt idx="2151">
                  <c:v>21.38</c:v>
                </c:pt>
                <c:pt idx="2152">
                  <c:v>21.42</c:v>
                </c:pt>
                <c:pt idx="2153">
                  <c:v>21.73</c:v>
                </c:pt>
                <c:pt idx="2154">
                  <c:v>21.8</c:v>
                </c:pt>
                <c:pt idx="2155">
                  <c:v>21.56</c:v>
                </c:pt>
                <c:pt idx="2156">
                  <c:v>21.78</c:v>
                </c:pt>
                <c:pt idx="2157">
                  <c:v>21.91</c:v>
                </c:pt>
                <c:pt idx="2158">
                  <c:v>21.99</c:v>
                </c:pt>
                <c:pt idx="2159">
                  <c:v>22.11</c:v>
                </c:pt>
                <c:pt idx="2160">
                  <c:v>21.95</c:v>
                </c:pt>
                <c:pt idx="2161">
                  <c:v>22.09</c:v>
                </c:pt>
                <c:pt idx="2162">
                  <c:v>22.03</c:v>
                </c:pt>
                <c:pt idx="2163">
                  <c:v>21.98</c:v>
                </c:pt>
                <c:pt idx="2164">
                  <c:v>21.82</c:v>
                </c:pt>
                <c:pt idx="2165">
                  <c:v>21.83</c:v>
                </c:pt>
                <c:pt idx="2166">
                  <c:v>21.6</c:v>
                </c:pt>
                <c:pt idx="2167">
                  <c:v>21.23</c:v>
                </c:pt>
                <c:pt idx="2168">
                  <c:v>21.18</c:v>
                </c:pt>
                <c:pt idx="2169">
                  <c:v>21.41</c:v>
                </c:pt>
                <c:pt idx="2170">
                  <c:v>21.27</c:v>
                </c:pt>
                <c:pt idx="2171">
                  <c:v>21.12</c:v>
                </c:pt>
                <c:pt idx="2172">
                  <c:v>21</c:v>
                </c:pt>
                <c:pt idx="2173">
                  <c:v>21.13</c:v>
                </c:pt>
                <c:pt idx="2174">
                  <c:v>21.35</c:v>
                </c:pt>
                <c:pt idx="2175">
                  <c:v>21.31</c:v>
                </c:pt>
                <c:pt idx="2176">
                  <c:v>21.47</c:v>
                </c:pt>
                <c:pt idx="2177">
                  <c:v>21.54</c:v>
                </c:pt>
                <c:pt idx="2178">
                  <c:v>21.33</c:v>
                </c:pt>
                <c:pt idx="2179">
                  <c:v>21.4</c:v>
                </c:pt>
                <c:pt idx="2180">
                  <c:v>21.19</c:v>
                </c:pt>
                <c:pt idx="2181">
                  <c:v>21.85</c:v>
                </c:pt>
                <c:pt idx="2182">
                  <c:v>21.6</c:v>
                </c:pt>
                <c:pt idx="2183">
                  <c:v>21.24</c:v>
                </c:pt>
                <c:pt idx="2184">
                  <c:v>21.14</c:v>
                </c:pt>
                <c:pt idx="2185">
                  <c:v>21.3</c:v>
                </c:pt>
                <c:pt idx="2186">
                  <c:v>21.46</c:v>
                </c:pt>
                <c:pt idx="2187">
                  <c:v>21.72</c:v>
                </c:pt>
                <c:pt idx="2188">
                  <c:v>21.65</c:v>
                </c:pt>
                <c:pt idx="2189">
                  <c:v>21.69</c:v>
                </c:pt>
                <c:pt idx="2190">
                  <c:v>21.77</c:v>
                </c:pt>
                <c:pt idx="2191">
                  <c:v>21.77</c:v>
                </c:pt>
                <c:pt idx="2192">
                  <c:v>21.98</c:v>
                </c:pt>
                <c:pt idx="2193">
                  <c:v>22</c:v>
                </c:pt>
                <c:pt idx="2194">
                  <c:v>21.93</c:v>
                </c:pt>
                <c:pt idx="2195">
                  <c:v>22</c:v>
                </c:pt>
                <c:pt idx="2196">
                  <c:v>22.35</c:v>
                </c:pt>
                <c:pt idx="2197">
                  <c:v>22.13</c:v>
                </c:pt>
                <c:pt idx="2198">
                  <c:v>22.39</c:v>
                </c:pt>
                <c:pt idx="2199">
                  <c:v>22.23</c:v>
                </c:pt>
                <c:pt idx="2200">
                  <c:v>21.96</c:v>
                </c:pt>
                <c:pt idx="2201">
                  <c:v>21.91</c:v>
                </c:pt>
                <c:pt idx="2202">
                  <c:v>21.78</c:v>
                </c:pt>
                <c:pt idx="2203">
                  <c:v>21.78</c:v>
                </c:pt>
                <c:pt idx="2204">
                  <c:v>21.57</c:v>
                </c:pt>
                <c:pt idx="2205">
                  <c:v>21.51</c:v>
                </c:pt>
                <c:pt idx="2206">
                  <c:v>21.78</c:v>
                </c:pt>
                <c:pt idx="2207">
                  <c:v>21.66</c:v>
                </c:pt>
                <c:pt idx="2208">
                  <c:v>21.83</c:v>
                </c:pt>
                <c:pt idx="2209">
                  <c:v>21.83</c:v>
                </c:pt>
                <c:pt idx="2210">
                  <c:v>21.93</c:v>
                </c:pt>
                <c:pt idx="2211">
                  <c:v>21.76</c:v>
                </c:pt>
                <c:pt idx="2212">
                  <c:v>21.85</c:v>
                </c:pt>
                <c:pt idx="2213">
                  <c:v>21.89</c:v>
                </c:pt>
                <c:pt idx="2214">
                  <c:v>21.99</c:v>
                </c:pt>
                <c:pt idx="2215">
                  <c:v>21.99</c:v>
                </c:pt>
                <c:pt idx="2216">
                  <c:v>22.28</c:v>
                </c:pt>
                <c:pt idx="2217">
                  <c:v>22.12</c:v>
                </c:pt>
                <c:pt idx="2218">
                  <c:v>22.16</c:v>
                </c:pt>
                <c:pt idx="2219">
                  <c:v>22.37</c:v>
                </c:pt>
                <c:pt idx="2220">
                  <c:v>22.31</c:v>
                </c:pt>
                <c:pt idx="2221">
                  <c:v>22.18</c:v>
                </c:pt>
                <c:pt idx="2222">
                  <c:v>21.88</c:v>
                </c:pt>
                <c:pt idx="2223">
                  <c:v>21.49</c:v>
                </c:pt>
                <c:pt idx="2224">
                  <c:v>21.22</c:v>
                </c:pt>
                <c:pt idx="2225">
                  <c:v>21.11</c:v>
                </c:pt>
                <c:pt idx="2226">
                  <c:v>21.14</c:v>
                </c:pt>
                <c:pt idx="2227">
                  <c:v>21.03</c:v>
                </c:pt>
                <c:pt idx="2228">
                  <c:v>21.17</c:v>
                </c:pt>
                <c:pt idx="2229">
                  <c:v>20.71</c:v>
                </c:pt>
                <c:pt idx="2230">
                  <c:v>20.68</c:v>
                </c:pt>
                <c:pt idx="2231">
                  <c:v>20.77</c:v>
                </c:pt>
                <c:pt idx="2232">
                  <c:v>20.6</c:v>
                </c:pt>
                <c:pt idx="2233">
                  <c:v>20.329999999999998</c:v>
                </c:pt>
                <c:pt idx="2234">
                  <c:v>20.62</c:v>
                </c:pt>
                <c:pt idx="2235">
                  <c:v>20.260000000000002</c:v>
                </c:pt>
                <c:pt idx="2236">
                  <c:v>20.63</c:v>
                </c:pt>
                <c:pt idx="2237">
                  <c:v>20.54</c:v>
                </c:pt>
                <c:pt idx="2238">
                  <c:v>20.46</c:v>
                </c:pt>
                <c:pt idx="2239">
                  <c:v>20.190000000000001</c:v>
                </c:pt>
                <c:pt idx="2240">
                  <c:v>20.04</c:v>
                </c:pt>
                <c:pt idx="2241">
                  <c:v>20.37</c:v>
                </c:pt>
                <c:pt idx="2242">
                  <c:v>20.32</c:v>
                </c:pt>
                <c:pt idx="2243">
                  <c:v>20.21</c:v>
                </c:pt>
                <c:pt idx="2244">
                  <c:v>20.5</c:v>
                </c:pt>
                <c:pt idx="2245">
                  <c:v>20.37</c:v>
                </c:pt>
                <c:pt idx="2246">
                  <c:v>20.010000000000002</c:v>
                </c:pt>
                <c:pt idx="2247">
                  <c:v>20.059999999999999</c:v>
                </c:pt>
                <c:pt idx="2248">
                  <c:v>20.29</c:v>
                </c:pt>
                <c:pt idx="2250">
                  <c:v>20.29</c:v>
                </c:pt>
                <c:pt idx="2251">
                  <c:v>19.91</c:v>
                </c:pt>
                <c:pt idx="2252">
                  <c:v>19.559999999999999</c:v>
                </c:pt>
                <c:pt idx="2253">
                  <c:v>19.38</c:v>
                </c:pt>
                <c:pt idx="2254">
                  <c:v>19.079999999999998</c:v>
                </c:pt>
                <c:pt idx="2255">
                  <c:v>18.95</c:v>
                </c:pt>
                <c:pt idx="2256">
                  <c:v>19.170000000000002</c:v>
                </c:pt>
                <c:pt idx="2257">
                  <c:v>18.690000000000001</c:v>
                </c:pt>
                <c:pt idx="2258">
                  <c:v>18.86</c:v>
                </c:pt>
                <c:pt idx="2259">
                  <c:v>19.260000000000002</c:v>
                </c:pt>
                <c:pt idx="2260">
                  <c:v>19.09</c:v>
                </c:pt>
                <c:pt idx="2261">
                  <c:v>19.059999999999999</c:v>
                </c:pt>
                <c:pt idx="2262">
                  <c:v>18.940000000000001</c:v>
                </c:pt>
                <c:pt idx="2263">
                  <c:v>19.420000000000002</c:v>
                </c:pt>
                <c:pt idx="2264">
                  <c:v>19.68</c:v>
                </c:pt>
                <c:pt idx="2265">
                  <c:v>19.809999999999999</c:v>
                </c:pt>
                <c:pt idx="2266">
                  <c:v>19.920000000000002</c:v>
                </c:pt>
                <c:pt idx="2267">
                  <c:v>19.79</c:v>
                </c:pt>
                <c:pt idx="2268">
                  <c:v>19.97</c:v>
                </c:pt>
                <c:pt idx="2269">
                  <c:v>19.97</c:v>
                </c:pt>
                <c:pt idx="2270">
                  <c:v>19.77</c:v>
                </c:pt>
                <c:pt idx="2271">
                  <c:v>19.62</c:v>
                </c:pt>
                <c:pt idx="2272">
                  <c:v>19.63</c:v>
                </c:pt>
                <c:pt idx="2273">
                  <c:v>19.489999999999998</c:v>
                </c:pt>
                <c:pt idx="2274">
                  <c:v>19.03</c:v>
                </c:pt>
                <c:pt idx="2275">
                  <c:v>19.13</c:v>
                </c:pt>
                <c:pt idx="2276">
                  <c:v>19.03</c:v>
                </c:pt>
                <c:pt idx="2277">
                  <c:v>18.920000000000002</c:v>
                </c:pt>
                <c:pt idx="2278">
                  <c:v>18.899999999999999</c:v>
                </c:pt>
                <c:pt idx="2279">
                  <c:v>18.78</c:v>
                </c:pt>
                <c:pt idx="2280">
                  <c:v>18.21</c:v>
                </c:pt>
                <c:pt idx="2281">
                  <c:v>18.510000000000002</c:v>
                </c:pt>
                <c:pt idx="2282">
                  <c:v>18.71</c:v>
                </c:pt>
                <c:pt idx="2283">
                  <c:v>18.89</c:v>
                </c:pt>
                <c:pt idx="2284">
                  <c:v>18.940000000000001</c:v>
                </c:pt>
                <c:pt idx="2285">
                  <c:v>18.399999999999999</c:v>
                </c:pt>
                <c:pt idx="2286">
                  <c:v>18.350000000000001</c:v>
                </c:pt>
                <c:pt idx="2287">
                  <c:v>18.71</c:v>
                </c:pt>
                <c:pt idx="2288">
                  <c:v>18.64</c:v>
                </c:pt>
                <c:pt idx="2289">
                  <c:v>19.510000000000002</c:v>
                </c:pt>
                <c:pt idx="2290">
                  <c:v>19.670000000000002</c:v>
                </c:pt>
                <c:pt idx="2291">
                  <c:v>19.66</c:v>
                </c:pt>
                <c:pt idx="2292">
                  <c:v>20.38</c:v>
                </c:pt>
                <c:pt idx="2293">
                  <c:v>20.27</c:v>
                </c:pt>
                <c:pt idx="2294">
                  <c:v>20.32</c:v>
                </c:pt>
                <c:pt idx="2295">
                  <c:v>20</c:v>
                </c:pt>
                <c:pt idx="2296">
                  <c:v>20.29</c:v>
                </c:pt>
                <c:pt idx="2297">
                  <c:v>20.27</c:v>
                </c:pt>
                <c:pt idx="2298">
                  <c:v>20.07</c:v>
                </c:pt>
                <c:pt idx="2299">
                  <c:v>20.12</c:v>
                </c:pt>
                <c:pt idx="2300">
                  <c:v>20.2</c:v>
                </c:pt>
                <c:pt idx="2301">
                  <c:v>20.29</c:v>
                </c:pt>
                <c:pt idx="2302">
                  <c:v>19.96</c:v>
                </c:pt>
                <c:pt idx="2304">
                  <c:v>19.59</c:v>
                </c:pt>
                <c:pt idx="2305">
                  <c:v>19.3</c:v>
                </c:pt>
                <c:pt idx="2306">
                  <c:v>19.440000000000001</c:v>
                </c:pt>
                <c:pt idx="2307">
                  <c:v>19.690000000000001</c:v>
                </c:pt>
                <c:pt idx="2308">
                  <c:v>20.079999999999998</c:v>
                </c:pt>
                <c:pt idx="2309">
                  <c:v>20.49</c:v>
                </c:pt>
                <c:pt idx="2310">
                  <c:v>20.28</c:v>
                </c:pt>
                <c:pt idx="2311">
                  <c:v>20.63</c:v>
                </c:pt>
                <c:pt idx="2312">
                  <c:v>20.53</c:v>
                </c:pt>
                <c:pt idx="2313">
                  <c:v>20.62</c:v>
                </c:pt>
                <c:pt idx="2314">
                  <c:v>20.48</c:v>
                </c:pt>
                <c:pt idx="2315">
                  <c:v>20.46</c:v>
                </c:pt>
                <c:pt idx="2316">
                  <c:v>21.05</c:v>
                </c:pt>
                <c:pt idx="2317">
                  <c:v>20.85</c:v>
                </c:pt>
                <c:pt idx="2318">
                  <c:v>20.63</c:v>
                </c:pt>
                <c:pt idx="2319">
                  <c:v>20.71</c:v>
                </c:pt>
                <c:pt idx="2320">
                  <c:v>20.420000000000002</c:v>
                </c:pt>
                <c:pt idx="2321">
                  <c:v>20.12</c:v>
                </c:pt>
                <c:pt idx="2322">
                  <c:v>20.38</c:v>
                </c:pt>
                <c:pt idx="2323">
                  <c:v>20.18</c:v>
                </c:pt>
                <c:pt idx="2324">
                  <c:v>20.04</c:v>
                </c:pt>
                <c:pt idx="2325">
                  <c:v>20.14</c:v>
                </c:pt>
                <c:pt idx="2326">
                  <c:v>20.29</c:v>
                </c:pt>
                <c:pt idx="2327">
                  <c:v>20.05</c:v>
                </c:pt>
                <c:pt idx="2328">
                  <c:v>19.52</c:v>
                </c:pt>
                <c:pt idx="2329">
                  <c:v>19.98</c:v>
                </c:pt>
                <c:pt idx="2330">
                  <c:v>19.97</c:v>
                </c:pt>
                <c:pt idx="2331">
                  <c:v>20.12</c:v>
                </c:pt>
                <c:pt idx="2332">
                  <c:v>20.420000000000002</c:v>
                </c:pt>
                <c:pt idx="2333">
                  <c:v>20.27</c:v>
                </c:pt>
                <c:pt idx="2334">
                  <c:v>20.27</c:v>
                </c:pt>
                <c:pt idx="2335">
                  <c:v>20.440000000000001</c:v>
                </c:pt>
                <c:pt idx="2336">
                  <c:v>20.54</c:v>
                </c:pt>
                <c:pt idx="2337">
                  <c:v>20.67</c:v>
                </c:pt>
                <c:pt idx="2338">
                  <c:v>20.59</c:v>
                </c:pt>
                <c:pt idx="2339">
                  <c:v>20.329999999999998</c:v>
                </c:pt>
                <c:pt idx="2340">
                  <c:v>20.350000000000001</c:v>
                </c:pt>
                <c:pt idx="2341">
                  <c:v>20.22</c:v>
                </c:pt>
                <c:pt idx="2342">
                  <c:v>20.43</c:v>
                </c:pt>
                <c:pt idx="2343">
                  <c:v>20.28</c:v>
                </c:pt>
                <c:pt idx="2344">
                  <c:v>20.38</c:v>
                </c:pt>
                <c:pt idx="2345">
                  <c:v>20.21</c:v>
                </c:pt>
                <c:pt idx="2346">
                  <c:v>20.09</c:v>
                </c:pt>
                <c:pt idx="2347">
                  <c:v>19.989999999999998</c:v>
                </c:pt>
                <c:pt idx="2348">
                  <c:v>20.05</c:v>
                </c:pt>
                <c:pt idx="2349">
                  <c:v>19.989999999999998</c:v>
                </c:pt>
                <c:pt idx="2350">
                  <c:v>19.79</c:v>
                </c:pt>
                <c:pt idx="2351">
                  <c:v>19.93</c:v>
                </c:pt>
                <c:pt idx="2352">
                  <c:v>19.829999999999998</c:v>
                </c:pt>
                <c:pt idx="2353">
                  <c:v>20.21</c:v>
                </c:pt>
                <c:pt idx="2355">
                  <c:v>20.63</c:v>
                </c:pt>
                <c:pt idx="2356">
                  <c:v>20.54</c:v>
                </c:pt>
                <c:pt idx="2357">
                  <c:v>20.58</c:v>
                </c:pt>
                <c:pt idx="2358">
                  <c:v>20.399999999999999</c:v>
                </c:pt>
                <c:pt idx="2359">
                  <c:v>20.46</c:v>
                </c:pt>
                <c:pt idx="2360">
                  <c:v>20.49</c:v>
                </c:pt>
                <c:pt idx="2361">
                  <c:v>20.43</c:v>
                </c:pt>
                <c:pt idx="2362">
                  <c:v>20.420000000000002</c:v>
                </c:pt>
                <c:pt idx="2363">
                  <c:v>20.38</c:v>
                </c:pt>
                <c:pt idx="2364">
                  <c:v>20.190000000000001</c:v>
                </c:pt>
                <c:pt idx="2365">
                  <c:v>19.8</c:v>
                </c:pt>
                <c:pt idx="2366">
                  <c:v>19.510000000000002</c:v>
                </c:pt>
                <c:pt idx="2367">
                  <c:v>19.510000000000002</c:v>
                </c:pt>
                <c:pt idx="2368">
                  <c:v>19.32</c:v>
                </c:pt>
                <c:pt idx="2369">
                  <c:v>19.149999999999999</c:v>
                </c:pt>
                <c:pt idx="2370">
                  <c:v>19.559999999999999</c:v>
                </c:pt>
                <c:pt idx="2371">
                  <c:v>19.600000000000001</c:v>
                </c:pt>
                <c:pt idx="2372">
                  <c:v>19.43</c:v>
                </c:pt>
                <c:pt idx="2373">
                  <c:v>19.75</c:v>
                </c:pt>
                <c:pt idx="2374">
                  <c:v>19.920000000000002</c:v>
                </c:pt>
                <c:pt idx="2375">
                  <c:v>20.05</c:v>
                </c:pt>
                <c:pt idx="2376">
                  <c:v>20.04</c:v>
                </c:pt>
                <c:pt idx="2377">
                  <c:v>20.2</c:v>
                </c:pt>
                <c:pt idx="2378">
                  <c:v>20.05</c:v>
                </c:pt>
                <c:pt idx="2379">
                  <c:v>19.77</c:v>
                </c:pt>
                <c:pt idx="2380">
                  <c:v>19.79</c:v>
                </c:pt>
                <c:pt idx="2381">
                  <c:v>19.600000000000001</c:v>
                </c:pt>
                <c:pt idx="2382">
                  <c:v>19.649999999999999</c:v>
                </c:pt>
                <c:pt idx="2383">
                  <c:v>19.66</c:v>
                </c:pt>
                <c:pt idx="2384">
                  <c:v>19.27</c:v>
                </c:pt>
                <c:pt idx="2385">
                  <c:v>18.989999999999998</c:v>
                </c:pt>
                <c:pt idx="2386">
                  <c:v>18.899999999999999</c:v>
                </c:pt>
                <c:pt idx="2387">
                  <c:v>18.600000000000001</c:v>
                </c:pt>
                <c:pt idx="2388">
                  <c:v>18.87</c:v>
                </c:pt>
                <c:pt idx="2389">
                  <c:v>18.7</c:v>
                </c:pt>
                <c:pt idx="2390">
                  <c:v>18.71</c:v>
                </c:pt>
                <c:pt idx="2391">
                  <c:v>18.63</c:v>
                </c:pt>
                <c:pt idx="2392">
                  <c:v>18.350000000000001</c:v>
                </c:pt>
                <c:pt idx="2393">
                  <c:v>18.440000000000001</c:v>
                </c:pt>
                <c:pt idx="2394">
                  <c:v>18.36</c:v>
                </c:pt>
                <c:pt idx="2395">
                  <c:v>18.829999999999998</c:v>
                </c:pt>
                <c:pt idx="2396">
                  <c:v>18.89</c:v>
                </c:pt>
                <c:pt idx="2397">
                  <c:v>18.989999999999998</c:v>
                </c:pt>
                <c:pt idx="2398">
                  <c:v>18.82</c:v>
                </c:pt>
                <c:pt idx="2399">
                  <c:v>18.440000000000001</c:v>
                </c:pt>
                <c:pt idx="2400">
                  <c:v>17.93</c:v>
                </c:pt>
                <c:pt idx="2402">
                  <c:v>18.29</c:v>
                </c:pt>
                <c:pt idx="2403">
                  <c:v>18.059999999999999</c:v>
                </c:pt>
                <c:pt idx="2404">
                  <c:v>17.79</c:v>
                </c:pt>
                <c:pt idx="2405">
                  <c:v>17.920000000000002</c:v>
                </c:pt>
                <c:pt idx="2406">
                  <c:v>18.12</c:v>
                </c:pt>
                <c:pt idx="2407">
                  <c:v>18.05</c:v>
                </c:pt>
                <c:pt idx="2408">
                  <c:v>17.43</c:v>
                </c:pt>
                <c:pt idx="2409">
                  <c:v>17.73</c:v>
                </c:pt>
                <c:pt idx="2410">
                  <c:v>17.29</c:v>
                </c:pt>
                <c:pt idx="2411">
                  <c:v>17.68</c:v>
                </c:pt>
                <c:pt idx="2412">
                  <c:v>17.2</c:v>
                </c:pt>
                <c:pt idx="2413">
                  <c:v>17.600000000000001</c:v>
                </c:pt>
                <c:pt idx="2414">
                  <c:v>17.57</c:v>
                </c:pt>
                <c:pt idx="2415">
                  <c:v>17.670000000000002</c:v>
                </c:pt>
                <c:pt idx="2416">
                  <c:v>18.11</c:v>
                </c:pt>
                <c:pt idx="2417">
                  <c:v>18.5</c:v>
                </c:pt>
                <c:pt idx="2418">
                  <c:v>18.25</c:v>
                </c:pt>
                <c:pt idx="2419">
                  <c:v>18.12</c:v>
                </c:pt>
                <c:pt idx="2420">
                  <c:v>17.940000000000001</c:v>
                </c:pt>
                <c:pt idx="2421">
                  <c:v>17.895</c:v>
                </c:pt>
                <c:pt idx="2422">
                  <c:v>17.809999999999999</c:v>
                </c:pt>
                <c:pt idx="2423">
                  <c:v>17.815000000000001</c:v>
                </c:pt>
                <c:pt idx="2424">
                  <c:v>17.535</c:v>
                </c:pt>
                <c:pt idx="2425">
                  <c:v>17.3</c:v>
                </c:pt>
                <c:pt idx="2426">
                  <c:v>17.579999999999998</c:v>
                </c:pt>
                <c:pt idx="2427">
                  <c:v>17.579999999999998</c:v>
                </c:pt>
                <c:pt idx="2428">
                  <c:v>17.87</c:v>
                </c:pt>
                <c:pt idx="2429">
                  <c:v>18.16</c:v>
                </c:pt>
                <c:pt idx="2430">
                  <c:v>18.14</c:v>
                </c:pt>
                <c:pt idx="2431">
                  <c:v>17.84</c:v>
                </c:pt>
                <c:pt idx="2432">
                  <c:v>17.95</c:v>
                </c:pt>
                <c:pt idx="2433">
                  <c:v>17.68</c:v>
                </c:pt>
                <c:pt idx="2434">
                  <c:v>17.64</c:v>
                </c:pt>
                <c:pt idx="2435">
                  <c:v>18.09</c:v>
                </c:pt>
                <c:pt idx="2436">
                  <c:v>18.420000000000002</c:v>
                </c:pt>
                <c:pt idx="2437">
                  <c:v>18.38</c:v>
                </c:pt>
                <c:pt idx="2438">
                  <c:v>18.45</c:v>
                </c:pt>
                <c:pt idx="2439">
                  <c:v>18.399999999999999</c:v>
                </c:pt>
                <c:pt idx="2440">
                  <c:v>18.82</c:v>
                </c:pt>
                <c:pt idx="2441">
                  <c:v>18.63</c:v>
                </c:pt>
                <c:pt idx="2442">
                  <c:v>18.239999999999998</c:v>
                </c:pt>
                <c:pt idx="2443">
                  <c:v>17.920000000000002</c:v>
                </c:pt>
                <c:pt idx="2444">
                  <c:v>17.97</c:v>
                </c:pt>
                <c:pt idx="2445">
                  <c:v>17.72</c:v>
                </c:pt>
                <c:pt idx="2447">
                  <c:v>17.14</c:v>
                </c:pt>
                <c:pt idx="2448">
                  <c:v>17</c:v>
                </c:pt>
                <c:pt idx="2449">
                  <c:v>16.97</c:v>
                </c:pt>
                <c:pt idx="2450">
                  <c:v>16.739999999999998</c:v>
                </c:pt>
                <c:pt idx="2451">
                  <c:v>16.98</c:v>
                </c:pt>
                <c:pt idx="2452">
                  <c:v>16.940000000000001</c:v>
                </c:pt>
                <c:pt idx="2453">
                  <c:v>16.850000000000001</c:v>
                </c:pt>
                <c:pt idx="2454">
                  <c:v>16.850000000000001</c:v>
                </c:pt>
                <c:pt idx="2455">
                  <c:v>17.100000000000001</c:v>
                </c:pt>
                <c:pt idx="2456">
                  <c:v>17.68</c:v>
                </c:pt>
                <c:pt idx="2457">
                  <c:v>18.12</c:v>
                </c:pt>
                <c:pt idx="2458">
                  <c:v>17.53</c:v>
                </c:pt>
                <c:pt idx="2459">
                  <c:v>17.52</c:v>
                </c:pt>
                <c:pt idx="2460">
                  <c:v>17.52</c:v>
                </c:pt>
                <c:pt idx="2461">
                  <c:v>17.52</c:v>
                </c:pt>
                <c:pt idx="2462">
                  <c:v>18.07</c:v>
                </c:pt>
                <c:pt idx="2463">
                  <c:v>18.73</c:v>
                </c:pt>
                <c:pt idx="2464">
                  <c:v>18.72</c:v>
                </c:pt>
                <c:pt idx="2465">
                  <c:v>18.63</c:v>
                </c:pt>
                <c:pt idx="2466">
                  <c:v>18.399999999999999</c:v>
                </c:pt>
                <c:pt idx="2467">
                  <c:v>18.43</c:v>
                </c:pt>
                <c:pt idx="2468">
                  <c:v>18.43</c:v>
                </c:pt>
                <c:pt idx="2469">
                  <c:v>18.489999999999998</c:v>
                </c:pt>
                <c:pt idx="2470">
                  <c:v>18.53</c:v>
                </c:pt>
                <c:pt idx="2471">
                  <c:v>18.760000000000002</c:v>
                </c:pt>
                <c:pt idx="2472">
                  <c:v>18.7</c:v>
                </c:pt>
                <c:pt idx="2473">
                  <c:v>18.649999999999999</c:v>
                </c:pt>
                <c:pt idx="2474">
                  <c:v>18.5</c:v>
                </c:pt>
                <c:pt idx="2475">
                  <c:v>18.239999999999998</c:v>
                </c:pt>
                <c:pt idx="2476">
                  <c:v>18.13</c:v>
                </c:pt>
                <c:pt idx="2477">
                  <c:v>18.04</c:v>
                </c:pt>
                <c:pt idx="2478">
                  <c:v>18.25</c:v>
                </c:pt>
                <c:pt idx="2479">
                  <c:v>18.28</c:v>
                </c:pt>
                <c:pt idx="2480">
                  <c:v>17.920000000000002</c:v>
                </c:pt>
                <c:pt idx="2481">
                  <c:v>17.36</c:v>
                </c:pt>
                <c:pt idx="2482">
                  <c:v>17.55</c:v>
                </c:pt>
                <c:pt idx="2483">
                  <c:v>17.66</c:v>
                </c:pt>
                <c:pt idx="2484">
                  <c:v>17.3</c:v>
                </c:pt>
                <c:pt idx="2485">
                  <c:v>16.97</c:v>
                </c:pt>
                <c:pt idx="2486">
                  <c:v>17.5</c:v>
                </c:pt>
                <c:pt idx="2487">
                  <c:v>17.03</c:v>
                </c:pt>
                <c:pt idx="2488">
                  <c:v>17.47</c:v>
                </c:pt>
                <c:pt idx="2489">
                  <c:v>17.38</c:v>
                </c:pt>
                <c:pt idx="2490">
                  <c:v>17.09</c:v>
                </c:pt>
                <c:pt idx="2491">
                  <c:v>16.690000000000001</c:v>
                </c:pt>
                <c:pt idx="2492">
                  <c:v>16.71</c:v>
                </c:pt>
                <c:pt idx="2493">
                  <c:v>16.54</c:v>
                </c:pt>
                <c:pt idx="2494">
                  <c:v>16.91</c:v>
                </c:pt>
                <c:pt idx="2495">
                  <c:v>16.72</c:v>
                </c:pt>
                <c:pt idx="2496">
                  <c:v>16.78</c:v>
                </c:pt>
                <c:pt idx="2497">
                  <c:v>16.690000000000001</c:v>
                </c:pt>
                <c:pt idx="2498">
                  <c:v>17.079999999999998</c:v>
                </c:pt>
                <c:pt idx="2499">
                  <c:v>16.670000000000002</c:v>
                </c:pt>
                <c:pt idx="2500">
                  <c:v>16.55</c:v>
                </c:pt>
                <c:pt idx="2501">
                  <c:v>16.670000000000002</c:v>
                </c:pt>
                <c:pt idx="2502">
                  <c:v>16.39</c:v>
                </c:pt>
                <c:pt idx="2503">
                  <c:v>15.73</c:v>
                </c:pt>
                <c:pt idx="2505">
                  <c:v>15.53</c:v>
                </c:pt>
                <c:pt idx="2506">
                  <c:v>15.3</c:v>
                </c:pt>
                <c:pt idx="2507">
                  <c:v>15.36</c:v>
                </c:pt>
                <c:pt idx="2508">
                  <c:v>15.45</c:v>
                </c:pt>
                <c:pt idx="2509">
                  <c:v>14.93</c:v>
                </c:pt>
                <c:pt idx="2510">
                  <c:v>15.03</c:v>
                </c:pt>
                <c:pt idx="2511">
                  <c:v>14.57</c:v>
                </c:pt>
                <c:pt idx="2512">
                  <c:v>14.53</c:v>
                </c:pt>
                <c:pt idx="2513">
                  <c:v>14.61</c:v>
                </c:pt>
                <c:pt idx="2514">
                  <c:v>14.65</c:v>
                </c:pt>
                <c:pt idx="2515">
                  <c:v>15.04</c:v>
                </c:pt>
                <c:pt idx="2516">
                  <c:v>14.5</c:v>
                </c:pt>
                <c:pt idx="2517">
                  <c:v>14.47</c:v>
                </c:pt>
                <c:pt idx="2518">
                  <c:v>14.39</c:v>
                </c:pt>
                <c:pt idx="2519">
                  <c:v>14.21</c:v>
                </c:pt>
                <c:pt idx="2520">
                  <c:v>13.98</c:v>
                </c:pt>
                <c:pt idx="2521">
                  <c:v>14.2</c:v>
                </c:pt>
                <c:pt idx="2522">
                  <c:v>14.32</c:v>
                </c:pt>
                <c:pt idx="2523">
                  <c:v>14.61</c:v>
                </c:pt>
                <c:pt idx="2524">
                  <c:v>14.48</c:v>
                </c:pt>
                <c:pt idx="2526">
                  <c:v>14.09</c:v>
                </c:pt>
                <c:pt idx="2527">
                  <c:v>14.11</c:v>
                </c:pt>
                <c:pt idx="2528">
                  <c:v>14.45</c:v>
                </c:pt>
                <c:pt idx="2529">
                  <c:v>14.19</c:v>
                </c:pt>
                <c:pt idx="2531">
                  <c:v>14.52</c:v>
                </c:pt>
                <c:pt idx="2532">
                  <c:v>14.66</c:v>
                </c:pt>
                <c:pt idx="2533">
                  <c:v>15.3</c:v>
                </c:pt>
                <c:pt idx="2534">
                  <c:v>15.36</c:v>
                </c:pt>
                <c:pt idx="2535">
                  <c:v>15.33</c:v>
                </c:pt>
                <c:pt idx="2536">
                  <c:v>14.65</c:v>
                </c:pt>
                <c:pt idx="2537">
                  <c:v>14.95</c:v>
                </c:pt>
                <c:pt idx="2538">
                  <c:v>14.36</c:v>
                </c:pt>
                <c:pt idx="2539">
                  <c:v>14.56</c:v>
                </c:pt>
                <c:pt idx="2540">
                  <c:v>14.81</c:v>
                </c:pt>
                <c:pt idx="2541">
                  <c:v>15.15</c:v>
                </c:pt>
                <c:pt idx="2542">
                  <c:v>14.92</c:v>
                </c:pt>
                <c:pt idx="2543">
                  <c:v>15.25</c:v>
                </c:pt>
                <c:pt idx="2544">
                  <c:v>14.95</c:v>
                </c:pt>
                <c:pt idx="2545">
                  <c:v>14.85</c:v>
                </c:pt>
                <c:pt idx="2546">
                  <c:v>15.09</c:v>
                </c:pt>
                <c:pt idx="2547">
                  <c:v>15.26</c:v>
                </c:pt>
                <c:pt idx="2548">
                  <c:v>15.5</c:v>
                </c:pt>
                <c:pt idx="2549">
                  <c:v>15.48</c:v>
                </c:pt>
                <c:pt idx="2550">
                  <c:v>15.37</c:v>
                </c:pt>
                <c:pt idx="2551">
                  <c:v>15.24</c:v>
                </c:pt>
                <c:pt idx="2552">
                  <c:v>15.91</c:v>
                </c:pt>
                <c:pt idx="2553">
                  <c:v>16.059999999999999</c:v>
                </c:pt>
                <c:pt idx="2554">
                  <c:v>15.97</c:v>
                </c:pt>
                <c:pt idx="2555">
                  <c:v>15.63</c:v>
                </c:pt>
                <c:pt idx="2556">
                  <c:v>15.31</c:v>
                </c:pt>
                <c:pt idx="2557">
                  <c:v>15.12</c:v>
                </c:pt>
                <c:pt idx="2558">
                  <c:v>14.64</c:v>
                </c:pt>
                <c:pt idx="2559">
                  <c:v>14.59</c:v>
                </c:pt>
                <c:pt idx="2560">
                  <c:v>14.71</c:v>
                </c:pt>
                <c:pt idx="2561">
                  <c:v>14.15</c:v>
                </c:pt>
                <c:pt idx="2562">
                  <c:v>14.13</c:v>
                </c:pt>
                <c:pt idx="2563">
                  <c:v>13.89</c:v>
                </c:pt>
                <c:pt idx="2564">
                  <c:v>14.26</c:v>
                </c:pt>
                <c:pt idx="2565">
                  <c:v>14.21</c:v>
                </c:pt>
                <c:pt idx="2567">
                  <c:v>14.28</c:v>
                </c:pt>
                <c:pt idx="2568">
                  <c:v>14.18</c:v>
                </c:pt>
                <c:pt idx="2569">
                  <c:v>14.82</c:v>
                </c:pt>
                <c:pt idx="2570">
                  <c:v>14.48</c:v>
                </c:pt>
                <c:pt idx="2571">
                  <c:v>14.5</c:v>
                </c:pt>
                <c:pt idx="2572">
                  <c:v>14.78</c:v>
                </c:pt>
                <c:pt idx="2573">
                  <c:v>14.8</c:v>
                </c:pt>
                <c:pt idx="2574">
                  <c:v>14.74</c:v>
                </c:pt>
                <c:pt idx="2575">
                  <c:v>14.57</c:v>
                </c:pt>
                <c:pt idx="2576">
                  <c:v>14.14</c:v>
                </c:pt>
                <c:pt idx="2577">
                  <c:v>14.17</c:v>
                </c:pt>
                <c:pt idx="2578">
                  <c:v>14.23</c:v>
                </c:pt>
                <c:pt idx="2579">
                  <c:v>14.19</c:v>
                </c:pt>
                <c:pt idx="2580">
                  <c:v>14.47</c:v>
                </c:pt>
                <c:pt idx="2581">
                  <c:v>14.52</c:v>
                </c:pt>
                <c:pt idx="2582">
                  <c:v>14.82</c:v>
                </c:pt>
                <c:pt idx="2583">
                  <c:v>15.03</c:v>
                </c:pt>
                <c:pt idx="2584">
                  <c:v>14.83</c:v>
                </c:pt>
                <c:pt idx="2585">
                  <c:v>14.88</c:v>
                </c:pt>
                <c:pt idx="2586">
                  <c:v>15.37</c:v>
                </c:pt>
                <c:pt idx="2587">
                  <c:v>15.04</c:v>
                </c:pt>
                <c:pt idx="2588">
                  <c:v>14.94</c:v>
                </c:pt>
                <c:pt idx="2589">
                  <c:v>15.21</c:v>
                </c:pt>
                <c:pt idx="2590">
                  <c:v>15.19</c:v>
                </c:pt>
                <c:pt idx="2591">
                  <c:v>14.15</c:v>
                </c:pt>
                <c:pt idx="2592">
                  <c:v>14.41</c:v>
                </c:pt>
                <c:pt idx="2593">
                  <c:v>14.4</c:v>
                </c:pt>
                <c:pt idx="2594">
                  <c:v>14.78</c:v>
                </c:pt>
                <c:pt idx="2595">
                  <c:v>15.67</c:v>
                </c:pt>
                <c:pt idx="2596">
                  <c:v>15.67</c:v>
                </c:pt>
                <c:pt idx="2597">
                  <c:v>15.77</c:v>
                </c:pt>
                <c:pt idx="2598">
                  <c:v>15.59</c:v>
                </c:pt>
                <c:pt idx="2599">
                  <c:v>15.57</c:v>
                </c:pt>
                <c:pt idx="2600">
                  <c:v>15.86</c:v>
                </c:pt>
                <c:pt idx="2601">
                  <c:v>15.74</c:v>
                </c:pt>
                <c:pt idx="2602">
                  <c:v>15.96</c:v>
                </c:pt>
                <c:pt idx="2603">
                  <c:v>16.2</c:v>
                </c:pt>
                <c:pt idx="2604">
                  <c:v>16.579999999999998</c:v>
                </c:pt>
                <c:pt idx="2605">
                  <c:v>16.64</c:v>
                </c:pt>
                <c:pt idx="2606">
                  <c:v>16.43</c:v>
                </c:pt>
                <c:pt idx="2607">
                  <c:v>16.649999999999999</c:v>
                </c:pt>
                <c:pt idx="2608">
                  <c:v>17.559999999999999</c:v>
                </c:pt>
                <c:pt idx="2609">
                  <c:v>17.84</c:v>
                </c:pt>
                <c:pt idx="2610">
                  <c:v>17.66</c:v>
                </c:pt>
                <c:pt idx="2611">
                  <c:v>16.82</c:v>
                </c:pt>
                <c:pt idx="2612">
                  <c:v>16.7</c:v>
                </c:pt>
                <c:pt idx="2613">
                  <c:v>16.57</c:v>
                </c:pt>
                <c:pt idx="2614">
                  <c:v>16.920000000000002</c:v>
                </c:pt>
                <c:pt idx="2615">
                  <c:v>17.149999999999999</c:v>
                </c:pt>
                <c:pt idx="2616">
                  <c:v>16.899999999999999</c:v>
                </c:pt>
                <c:pt idx="2617">
                  <c:v>16.850000000000001</c:v>
                </c:pt>
                <c:pt idx="2618">
                  <c:v>17.3</c:v>
                </c:pt>
                <c:pt idx="2619">
                  <c:v>17.7</c:v>
                </c:pt>
                <c:pt idx="2620">
                  <c:v>17.75</c:v>
                </c:pt>
                <c:pt idx="2621">
                  <c:v>17.600000000000001</c:v>
                </c:pt>
                <c:pt idx="2622">
                  <c:v>17.850000000000001</c:v>
                </c:pt>
                <c:pt idx="2623">
                  <c:v>18.28</c:v>
                </c:pt>
                <c:pt idx="2624">
                  <c:v>18.21</c:v>
                </c:pt>
                <c:pt idx="2625">
                  <c:v>18.05</c:v>
                </c:pt>
                <c:pt idx="2626">
                  <c:v>17.600000000000001</c:v>
                </c:pt>
                <c:pt idx="2627">
                  <c:v>18</c:v>
                </c:pt>
                <c:pt idx="2628">
                  <c:v>18.45</c:v>
                </c:pt>
                <c:pt idx="2629">
                  <c:v>18.899999999999999</c:v>
                </c:pt>
                <c:pt idx="2630">
                  <c:v>18.059999999999999</c:v>
                </c:pt>
                <c:pt idx="2631">
                  <c:v>17.920000000000002</c:v>
                </c:pt>
                <c:pt idx="2632">
                  <c:v>17.7</c:v>
                </c:pt>
                <c:pt idx="2633">
                  <c:v>17.75</c:v>
                </c:pt>
                <c:pt idx="2634">
                  <c:v>18.05</c:v>
                </c:pt>
                <c:pt idx="2636">
                  <c:v>18.3</c:v>
                </c:pt>
                <c:pt idx="2637">
                  <c:v>18.2</c:v>
                </c:pt>
                <c:pt idx="2638">
                  <c:v>18.25</c:v>
                </c:pt>
                <c:pt idx="2639">
                  <c:v>18.100000000000001</c:v>
                </c:pt>
                <c:pt idx="2640">
                  <c:v>18.100000000000001</c:v>
                </c:pt>
                <c:pt idx="2641">
                  <c:v>17.75</c:v>
                </c:pt>
                <c:pt idx="2642">
                  <c:v>18.350000000000001</c:v>
                </c:pt>
                <c:pt idx="2643">
                  <c:v>18.649999999999999</c:v>
                </c:pt>
                <c:pt idx="2644">
                  <c:v>18.5</c:v>
                </c:pt>
                <c:pt idx="2645">
                  <c:v>18.8</c:v>
                </c:pt>
                <c:pt idx="2646">
                  <c:v>18.95</c:v>
                </c:pt>
                <c:pt idx="2647">
                  <c:v>19.850000000000001</c:v>
                </c:pt>
                <c:pt idx="2648">
                  <c:v>19.899999999999999</c:v>
                </c:pt>
                <c:pt idx="2649">
                  <c:v>20.7</c:v>
                </c:pt>
                <c:pt idx="2650">
                  <c:v>20.75</c:v>
                </c:pt>
                <c:pt idx="2651">
                  <c:v>20.04</c:v>
                </c:pt>
                <c:pt idx="2652">
                  <c:v>19.37</c:v>
                </c:pt>
                <c:pt idx="2653">
                  <c:v>19.420000000000002</c:v>
                </c:pt>
                <c:pt idx="2654">
                  <c:v>19.32</c:v>
                </c:pt>
                <c:pt idx="2655">
                  <c:v>19.010000000000002</c:v>
                </c:pt>
                <c:pt idx="2656">
                  <c:v>19.27</c:v>
                </c:pt>
                <c:pt idx="2657">
                  <c:v>18.829999999999998</c:v>
                </c:pt>
                <c:pt idx="2658">
                  <c:v>19.350000000000001</c:v>
                </c:pt>
                <c:pt idx="2659">
                  <c:v>19.5</c:v>
                </c:pt>
                <c:pt idx="2661">
                  <c:v>19.600000000000001</c:v>
                </c:pt>
                <c:pt idx="2662">
                  <c:v>19.25</c:v>
                </c:pt>
                <c:pt idx="2663">
                  <c:v>19.100000000000001</c:v>
                </c:pt>
                <c:pt idx="2664">
                  <c:v>19.5</c:v>
                </c:pt>
                <c:pt idx="2665">
                  <c:v>20.2</c:v>
                </c:pt>
                <c:pt idx="2666">
                  <c:v>20.149999999999999</c:v>
                </c:pt>
                <c:pt idx="2667">
                  <c:v>20.149999999999999</c:v>
                </c:pt>
                <c:pt idx="2668">
                  <c:v>20.2</c:v>
                </c:pt>
                <c:pt idx="2669">
                  <c:v>19.899999999999999</c:v>
                </c:pt>
                <c:pt idx="2670">
                  <c:v>19.5</c:v>
                </c:pt>
                <c:pt idx="2671">
                  <c:v>19.45</c:v>
                </c:pt>
                <c:pt idx="2672">
                  <c:v>19.2</c:v>
                </c:pt>
                <c:pt idx="2673">
                  <c:v>19.350000000000001</c:v>
                </c:pt>
                <c:pt idx="2674">
                  <c:v>19.600000000000001</c:v>
                </c:pt>
                <c:pt idx="2675">
                  <c:v>19.399999999999999</c:v>
                </c:pt>
                <c:pt idx="2676">
                  <c:v>19.2</c:v>
                </c:pt>
                <c:pt idx="2677">
                  <c:v>19.45</c:v>
                </c:pt>
                <c:pt idx="2678">
                  <c:v>19.75</c:v>
                </c:pt>
                <c:pt idx="2679">
                  <c:v>20.3</c:v>
                </c:pt>
                <c:pt idx="2680">
                  <c:v>20.55</c:v>
                </c:pt>
                <c:pt idx="2681">
                  <c:v>20.149999999999999</c:v>
                </c:pt>
                <c:pt idx="2682">
                  <c:v>20.100000000000001</c:v>
                </c:pt>
                <c:pt idx="2683">
                  <c:v>20.149999999999999</c:v>
                </c:pt>
                <c:pt idx="2684">
                  <c:v>19.3</c:v>
                </c:pt>
                <c:pt idx="2685">
                  <c:v>19.399999999999999</c:v>
                </c:pt>
                <c:pt idx="2686">
                  <c:v>19.3</c:v>
                </c:pt>
                <c:pt idx="2687">
                  <c:v>18.95</c:v>
                </c:pt>
                <c:pt idx="2688">
                  <c:v>18.649999999999999</c:v>
                </c:pt>
                <c:pt idx="2689">
                  <c:v>18.05</c:v>
                </c:pt>
                <c:pt idx="2690">
                  <c:v>18.2</c:v>
                </c:pt>
                <c:pt idx="2691">
                  <c:v>17.75</c:v>
                </c:pt>
                <c:pt idx="2692">
                  <c:v>18.100000000000001</c:v>
                </c:pt>
                <c:pt idx="2693">
                  <c:v>17.7</c:v>
                </c:pt>
                <c:pt idx="2694">
                  <c:v>17.600000000000001</c:v>
                </c:pt>
                <c:pt idx="2695">
                  <c:v>16.850000000000001</c:v>
                </c:pt>
                <c:pt idx="2696">
                  <c:v>17.100000000000001</c:v>
                </c:pt>
                <c:pt idx="2697">
                  <c:v>17.5</c:v>
                </c:pt>
                <c:pt idx="2698">
                  <c:v>17.5</c:v>
                </c:pt>
                <c:pt idx="2699">
                  <c:v>17.149999999999999</c:v>
                </c:pt>
                <c:pt idx="2700">
                  <c:v>17.600000000000001</c:v>
                </c:pt>
                <c:pt idx="2701">
                  <c:v>17.45</c:v>
                </c:pt>
                <c:pt idx="2702">
                  <c:v>17.55</c:v>
                </c:pt>
                <c:pt idx="2703">
                  <c:v>17.45</c:v>
                </c:pt>
                <c:pt idx="2704">
                  <c:v>17.5</c:v>
                </c:pt>
                <c:pt idx="2706">
                  <c:v>17.600000000000001</c:v>
                </c:pt>
                <c:pt idx="2707">
                  <c:v>17.8</c:v>
                </c:pt>
                <c:pt idx="2708">
                  <c:v>17.649999999999999</c:v>
                </c:pt>
                <c:pt idx="2709">
                  <c:v>17.55</c:v>
                </c:pt>
                <c:pt idx="2710">
                  <c:v>17.399999999999999</c:v>
                </c:pt>
                <c:pt idx="2711">
                  <c:v>17.100000000000001</c:v>
                </c:pt>
                <c:pt idx="2712">
                  <c:v>16.7</c:v>
                </c:pt>
                <c:pt idx="2713">
                  <c:v>16.7</c:v>
                </c:pt>
                <c:pt idx="2714">
                  <c:v>16.850000000000001</c:v>
                </c:pt>
                <c:pt idx="2715">
                  <c:v>17.2</c:v>
                </c:pt>
                <c:pt idx="2716">
                  <c:v>17.25</c:v>
                </c:pt>
                <c:pt idx="2717">
                  <c:v>17.2</c:v>
                </c:pt>
                <c:pt idx="2718">
                  <c:v>17.649999999999999</c:v>
                </c:pt>
                <c:pt idx="2719">
                  <c:v>17.850000000000001</c:v>
                </c:pt>
                <c:pt idx="2720">
                  <c:v>17.649999999999999</c:v>
                </c:pt>
                <c:pt idx="2721">
                  <c:v>17.55</c:v>
                </c:pt>
                <c:pt idx="2722">
                  <c:v>17.7</c:v>
                </c:pt>
                <c:pt idx="2723">
                  <c:v>18</c:v>
                </c:pt>
                <c:pt idx="2724">
                  <c:v>18.399999999999999</c:v>
                </c:pt>
                <c:pt idx="2725">
                  <c:v>18.2</c:v>
                </c:pt>
                <c:pt idx="2726">
                  <c:v>18.100000000000001</c:v>
                </c:pt>
                <c:pt idx="2727">
                  <c:v>18</c:v>
                </c:pt>
                <c:pt idx="2728">
                  <c:v>18.25</c:v>
                </c:pt>
                <c:pt idx="2729">
                  <c:v>18.25</c:v>
                </c:pt>
                <c:pt idx="2730">
                  <c:v>18</c:v>
                </c:pt>
                <c:pt idx="2731">
                  <c:v>17.7</c:v>
                </c:pt>
                <c:pt idx="2732">
                  <c:v>17.2</c:v>
                </c:pt>
                <c:pt idx="2733">
                  <c:v>17.149999999999999</c:v>
                </c:pt>
                <c:pt idx="2734">
                  <c:v>16.95</c:v>
                </c:pt>
                <c:pt idx="2735">
                  <c:v>17.05</c:v>
                </c:pt>
                <c:pt idx="2736">
                  <c:v>17.2</c:v>
                </c:pt>
                <c:pt idx="2737">
                  <c:v>17.399999999999999</c:v>
                </c:pt>
                <c:pt idx="2738">
                  <c:v>17.55</c:v>
                </c:pt>
                <c:pt idx="2739">
                  <c:v>17.399999999999999</c:v>
                </c:pt>
                <c:pt idx="2740">
                  <c:v>17.45</c:v>
                </c:pt>
                <c:pt idx="2741">
                  <c:v>17.600000000000001</c:v>
                </c:pt>
                <c:pt idx="2742">
                  <c:v>17.95</c:v>
                </c:pt>
                <c:pt idx="2743">
                  <c:v>18.149999999999999</c:v>
                </c:pt>
                <c:pt idx="2744">
                  <c:v>18.25</c:v>
                </c:pt>
                <c:pt idx="2745">
                  <c:v>18.2</c:v>
                </c:pt>
                <c:pt idx="2746">
                  <c:v>18.7</c:v>
                </c:pt>
                <c:pt idx="2747">
                  <c:v>18.95</c:v>
                </c:pt>
                <c:pt idx="2748">
                  <c:v>18.899999999999999</c:v>
                </c:pt>
                <c:pt idx="2749">
                  <c:v>18.75</c:v>
                </c:pt>
                <c:pt idx="2750">
                  <c:v>18.399999999999999</c:v>
                </c:pt>
                <c:pt idx="2751">
                  <c:v>18.600000000000001</c:v>
                </c:pt>
                <c:pt idx="2752">
                  <c:v>18.149999999999999</c:v>
                </c:pt>
                <c:pt idx="2753">
                  <c:v>18.2</c:v>
                </c:pt>
                <c:pt idx="2754">
                  <c:v>18.05</c:v>
                </c:pt>
                <c:pt idx="2755">
                  <c:v>17.45</c:v>
                </c:pt>
                <c:pt idx="2756">
                  <c:v>17.600000000000001</c:v>
                </c:pt>
                <c:pt idx="2757">
                  <c:v>17.350000000000001</c:v>
                </c:pt>
                <c:pt idx="2758">
                  <c:v>17.649999999999999</c:v>
                </c:pt>
                <c:pt idx="2759">
                  <c:v>17.45</c:v>
                </c:pt>
                <c:pt idx="2760">
                  <c:v>17.55</c:v>
                </c:pt>
                <c:pt idx="2761">
                  <c:v>17.8</c:v>
                </c:pt>
                <c:pt idx="2762">
                  <c:v>18.149999999999999</c:v>
                </c:pt>
                <c:pt idx="2765">
                  <c:v>18.100000000000001</c:v>
                </c:pt>
                <c:pt idx="2766">
                  <c:v>18.05</c:v>
                </c:pt>
                <c:pt idx="2767">
                  <c:v>18.05</c:v>
                </c:pt>
                <c:pt idx="2768">
                  <c:v>17.8</c:v>
                </c:pt>
                <c:pt idx="2769">
                  <c:v>17</c:v>
                </c:pt>
                <c:pt idx="2770">
                  <c:v>16.850000000000001</c:v>
                </c:pt>
                <c:pt idx="2771">
                  <c:v>16.95</c:v>
                </c:pt>
                <c:pt idx="2772">
                  <c:v>16.850000000000001</c:v>
                </c:pt>
                <c:pt idx="2773">
                  <c:v>17.100000000000001</c:v>
                </c:pt>
                <c:pt idx="2774">
                  <c:v>17.149999999999999</c:v>
                </c:pt>
                <c:pt idx="2775">
                  <c:v>16.899999999999999</c:v>
                </c:pt>
                <c:pt idx="2776">
                  <c:v>16.899999999999999</c:v>
                </c:pt>
                <c:pt idx="2777">
                  <c:v>17</c:v>
                </c:pt>
                <c:pt idx="2778">
                  <c:v>16.75</c:v>
                </c:pt>
                <c:pt idx="2779">
                  <c:v>16.75</c:v>
                </c:pt>
                <c:pt idx="2780">
                  <c:v>16.899999999999999</c:v>
                </c:pt>
                <c:pt idx="2781">
                  <c:v>17</c:v>
                </c:pt>
                <c:pt idx="2782">
                  <c:v>17</c:v>
                </c:pt>
                <c:pt idx="2783">
                  <c:v>17.149999999999999</c:v>
                </c:pt>
                <c:pt idx="2784">
                  <c:v>17.350000000000001</c:v>
                </c:pt>
                <c:pt idx="2786">
                  <c:v>17.649999999999999</c:v>
                </c:pt>
                <c:pt idx="2787">
                  <c:v>17.8</c:v>
                </c:pt>
                <c:pt idx="2788">
                  <c:v>17.7</c:v>
                </c:pt>
                <c:pt idx="2789">
                  <c:v>17.75</c:v>
                </c:pt>
                <c:pt idx="2791">
                  <c:v>17.45</c:v>
                </c:pt>
                <c:pt idx="2792">
                  <c:v>17.5</c:v>
                </c:pt>
                <c:pt idx="2793">
                  <c:v>17.7</c:v>
                </c:pt>
                <c:pt idx="2794">
                  <c:v>17.649999999999999</c:v>
                </c:pt>
                <c:pt idx="2795">
                  <c:v>17.399999999999999</c:v>
                </c:pt>
                <c:pt idx="2796">
                  <c:v>17.350000000000001</c:v>
                </c:pt>
                <c:pt idx="2797">
                  <c:v>17.7</c:v>
                </c:pt>
                <c:pt idx="2798">
                  <c:v>17.7</c:v>
                </c:pt>
                <c:pt idx="2799">
                  <c:v>17.5</c:v>
                </c:pt>
                <c:pt idx="2800">
                  <c:v>17.899999999999999</c:v>
                </c:pt>
                <c:pt idx="2801">
                  <c:v>18.3</c:v>
                </c:pt>
                <c:pt idx="2802">
                  <c:v>18.75</c:v>
                </c:pt>
                <c:pt idx="2803">
                  <c:v>18.7</c:v>
                </c:pt>
                <c:pt idx="2804">
                  <c:v>18.649999999999999</c:v>
                </c:pt>
                <c:pt idx="2805">
                  <c:v>18.100000000000001</c:v>
                </c:pt>
                <c:pt idx="2806">
                  <c:v>18.399999999999999</c:v>
                </c:pt>
                <c:pt idx="2807">
                  <c:v>18.399999999999999</c:v>
                </c:pt>
                <c:pt idx="2808">
                  <c:v>18.25</c:v>
                </c:pt>
                <c:pt idx="2809">
                  <c:v>17.95</c:v>
                </c:pt>
                <c:pt idx="2810">
                  <c:v>18.100000000000001</c:v>
                </c:pt>
                <c:pt idx="2811">
                  <c:v>18.399999999999999</c:v>
                </c:pt>
                <c:pt idx="2812">
                  <c:v>18.5</c:v>
                </c:pt>
                <c:pt idx="2813">
                  <c:v>18.55</c:v>
                </c:pt>
                <c:pt idx="2814">
                  <c:v>18.8</c:v>
                </c:pt>
                <c:pt idx="2815">
                  <c:v>18.600000000000001</c:v>
                </c:pt>
                <c:pt idx="2816">
                  <c:v>18.45</c:v>
                </c:pt>
                <c:pt idx="2817">
                  <c:v>18.3</c:v>
                </c:pt>
                <c:pt idx="2818">
                  <c:v>18.25</c:v>
                </c:pt>
                <c:pt idx="2819">
                  <c:v>18.45</c:v>
                </c:pt>
                <c:pt idx="2820">
                  <c:v>18.25</c:v>
                </c:pt>
                <c:pt idx="2821">
                  <c:v>18.3</c:v>
                </c:pt>
                <c:pt idx="2822">
                  <c:v>18.399999999999999</c:v>
                </c:pt>
                <c:pt idx="2823">
                  <c:v>18.600000000000001</c:v>
                </c:pt>
                <c:pt idx="2824">
                  <c:v>18.899999999999999</c:v>
                </c:pt>
                <c:pt idx="2826">
                  <c:v>18.850000000000001</c:v>
                </c:pt>
                <c:pt idx="2827">
                  <c:v>18.649999999999999</c:v>
                </c:pt>
                <c:pt idx="2828">
                  <c:v>18.45</c:v>
                </c:pt>
                <c:pt idx="2829">
                  <c:v>18.7</c:v>
                </c:pt>
                <c:pt idx="2830">
                  <c:v>18.649999999999999</c:v>
                </c:pt>
                <c:pt idx="2831">
                  <c:v>18.5</c:v>
                </c:pt>
                <c:pt idx="2832">
                  <c:v>18.3</c:v>
                </c:pt>
                <c:pt idx="2833">
                  <c:v>18.350000000000001</c:v>
                </c:pt>
                <c:pt idx="2834">
                  <c:v>18.649999999999999</c:v>
                </c:pt>
                <c:pt idx="2835">
                  <c:v>18.600000000000001</c:v>
                </c:pt>
                <c:pt idx="2836">
                  <c:v>18.649999999999999</c:v>
                </c:pt>
                <c:pt idx="2837">
                  <c:v>18.350000000000001</c:v>
                </c:pt>
                <c:pt idx="2838">
                  <c:v>18.05</c:v>
                </c:pt>
                <c:pt idx="2839">
                  <c:v>17.95</c:v>
                </c:pt>
                <c:pt idx="2840">
                  <c:v>18.2</c:v>
                </c:pt>
                <c:pt idx="2841">
                  <c:v>17.95</c:v>
                </c:pt>
                <c:pt idx="2842">
                  <c:v>18.149999999999999</c:v>
                </c:pt>
                <c:pt idx="2843">
                  <c:v>18.2</c:v>
                </c:pt>
                <c:pt idx="2844">
                  <c:v>18.3</c:v>
                </c:pt>
                <c:pt idx="2845">
                  <c:v>18.600000000000001</c:v>
                </c:pt>
                <c:pt idx="2846">
                  <c:v>18.45</c:v>
                </c:pt>
                <c:pt idx="2847">
                  <c:v>18.899999999999999</c:v>
                </c:pt>
                <c:pt idx="2848">
                  <c:v>18.850000000000001</c:v>
                </c:pt>
                <c:pt idx="2849">
                  <c:v>18.649999999999999</c:v>
                </c:pt>
                <c:pt idx="2850">
                  <c:v>19.05</c:v>
                </c:pt>
                <c:pt idx="2851">
                  <c:v>19</c:v>
                </c:pt>
                <c:pt idx="2852">
                  <c:v>19.2</c:v>
                </c:pt>
                <c:pt idx="2853">
                  <c:v>19.100000000000001</c:v>
                </c:pt>
                <c:pt idx="2854">
                  <c:v>18.899999999999999</c:v>
                </c:pt>
                <c:pt idx="2855">
                  <c:v>19</c:v>
                </c:pt>
                <c:pt idx="2856">
                  <c:v>19.149999999999999</c:v>
                </c:pt>
                <c:pt idx="2857">
                  <c:v>19.55</c:v>
                </c:pt>
                <c:pt idx="2858">
                  <c:v>19.75</c:v>
                </c:pt>
                <c:pt idx="2859">
                  <c:v>19.649999999999999</c:v>
                </c:pt>
                <c:pt idx="2860">
                  <c:v>19.55</c:v>
                </c:pt>
                <c:pt idx="2861">
                  <c:v>19.850000000000001</c:v>
                </c:pt>
                <c:pt idx="2862">
                  <c:v>19.5</c:v>
                </c:pt>
                <c:pt idx="2863">
                  <c:v>19.100000000000001</c:v>
                </c:pt>
                <c:pt idx="2865">
                  <c:v>19.7</c:v>
                </c:pt>
                <c:pt idx="2866">
                  <c:v>20</c:v>
                </c:pt>
                <c:pt idx="2867">
                  <c:v>20.43</c:v>
                </c:pt>
                <c:pt idx="2868">
                  <c:v>20.53</c:v>
                </c:pt>
                <c:pt idx="2869">
                  <c:v>20.48</c:v>
                </c:pt>
                <c:pt idx="2870">
                  <c:v>20.13</c:v>
                </c:pt>
                <c:pt idx="2871">
                  <c:v>20.350000000000001</c:v>
                </c:pt>
                <c:pt idx="2872">
                  <c:v>20.13</c:v>
                </c:pt>
                <c:pt idx="2873">
                  <c:v>20.38</c:v>
                </c:pt>
                <c:pt idx="2874">
                  <c:v>20.38</c:v>
                </c:pt>
                <c:pt idx="2875">
                  <c:v>20.53</c:v>
                </c:pt>
                <c:pt idx="2876">
                  <c:v>20.079999999999998</c:v>
                </c:pt>
                <c:pt idx="2877">
                  <c:v>19.88</c:v>
                </c:pt>
                <c:pt idx="2878">
                  <c:v>20.27</c:v>
                </c:pt>
                <c:pt idx="2879">
                  <c:v>20.329999999999998</c:v>
                </c:pt>
                <c:pt idx="2880">
                  <c:v>20.28</c:v>
                </c:pt>
                <c:pt idx="2881">
                  <c:v>19.63</c:v>
                </c:pt>
                <c:pt idx="2882">
                  <c:v>19.75</c:v>
                </c:pt>
                <c:pt idx="2883">
                  <c:v>19.43</c:v>
                </c:pt>
                <c:pt idx="2884">
                  <c:v>19.53</c:v>
                </c:pt>
                <c:pt idx="2885">
                  <c:v>19.899999999999999</c:v>
                </c:pt>
                <c:pt idx="2886">
                  <c:v>20.079999999999998</c:v>
                </c:pt>
                <c:pt idx="2887">
                  <c:v>19.98</c:v>
                </c:pt>
                <c:pt idx="2888">
                  <c:v>20.03</c:v>
                </c:pt>
                <c:pt idx="2889">
                  <c:v>20.079999999999998</c:v>
                </c:pt>
                <c:pt idx="2890">
                  <c:v>19.829999999999998</c:v>
                </c:pt>
                <c:pt idx="2891">
                  <c:v>19.75</c:v>
                </c:pt>
                <c:pt idx="2892">
                  <c:v>19.38</c:v>
                </c:pt>
                <c:pt idx="2893">
                  <c:v>19.18</c:v>
                </c:pt>
                <c:pt idx="2894">
                  <c:v>18.68</c:v>
                </c:pt>
                <c:pt idx="2896">
                  <c:v>18.78</c:v>
                </c:pt>
                <c:pt idx="2897">
                  <c:v>18.88</c:v>
                </c:pt>
                <c:pt idx="2898">
                  <c:v>18.88</c:v>
                </c:pt>
                <c:pt idx="2899">
                  <c:v>19.079999999999998</c:v>
                </c:pt>
                <c:pt idx="2900">
                  <c:v>19.3</c:v>
                </c:pt>
                <c:pt idx="2901">
                  <c:v>19.079999999999998</c:v>
                </c:pt>
                <c:pt idx="2902">
                  <c:v>19.18</c:v>
                </c:pt>
                <c:pt idx="2903">
                  <c:v>18.93</c:v>
                </c:pt>
                <c:pt idx="2904">
                  <c:v>18.73</c:v>
                </c:pt>
                <c:pt idx="2905">
                  <c:v>18.850000000000001</c:v>
                </c:pt>
                <c:pt idx="2906">
                  <c:v>18.93</c:v>
                </c:pt>
                <c:pt idx="2907">
                  <c:v>19.03</c:v>
                </c:pt>
                <c:pt idx="2908">
                  <c:v>18.93</c:v>
                </c:pt>
                <c:pt idx="2909">
                  <c:v>18.93</c:v>
                </c:pt>
                <c:pt idx="2910">
                  <c:v>18.23</c:v>
                </c:pt>
                <c:pt idx="2911">
                  <c:v>18.03</c:v>
                </c:pt>
                <c:pt idx="2912">
                  <c:v>17.5</c:v>
                </c:pt>
                <c:pt idx="2913">
                  <c:v>17.68</c:v>
                </c:pt>
                <c:pt idx="2914">
                  <c:v>17.43</c:v>
                </c:pt>
                <c:pt idx="2915">
                  <c:v>17.64</c:v>
                </c:pt>
                <c:pt idx="2916">
                  <c:v>17.78</c:v>
                </c:pt>
                <c:pt idx="2917">
                  <c:v>17.98</c:v>
                </c:pt>
                <c:pt idx="2918">
                  <c:v>17.579999999999998</c:v>
                </c:pt>
                <c:pt idx="2919">
                  <c:v>17.48</c:v>
                </c:pt>
                <c:pt idx="2922">
                  <c:v>17.13</c:v>
                </c:pt>
                <c:pt idx="2923">
                  <c:v>17.329999999999998</c:v>
                </c:pt>
                <c:pt idx="2924">
                  <c:v>17.170000000000002</c:v>
                </c:pt>
                <c:pt idx="2925">
                  <c:v>17.329999999999998</c:v>
                </c:pt>
                <c:pt idx="2926">
                  <c:v>17.329999999999998</c:v>
                </c:pt>
                <c:pt idx="2927">
                  <c:v>17.48</c:v>
                </c:pt>
                <c:pt idx="2928">
                  <c:v>17.28</c:v>
                </c:pt>
                <c:pt idx="2929">
                  <c:v>17.329999999999998</c:v>
                </c:pt>
                <c:pt idx="2930">
                  <c:v>17.23</c:v>
                </c:pt>
                <c:pt idx="2931">
                  <c:v>17.350000000000001</c:v>
                </c:pt>
                <c:pt idx="2932">
                  <c:v>17.329999999999998</c:v>
                </c:pt>
                <c:pt idx="2933">
                  <c:v>17.03</c:v>
                </c:pt>
                <c:pt idx="2934">
                  <c:v>17.05</c:v>
                </c:pt>
                <c:pt idx="2935">
                  <c:v>17.25</c:v>
                </c:pt>
                <c:pt idx="2936">
                  <c:v>17.13</c:v>
                </c:pt>
                <c:pt idx="2937">
                  <c:v>17.5</c:v>
                </c:pt>
                <c:pt idx="2938">
                  <c:v>17.48</c:v>
                </c:pt>
                <c:pt idx="2939">
                  <c:v>17.43</c:v>
                </c:pt>
                <c:pt idx="2940">
                  <c:v>17.63</c:v>
                </c:pt>
                <c:pt idx="2941">
                  <c:v>17.73</c:v>
                </c:pt>
                <c:pt idx="2942">
                  <c:v>17.78</c:v>
                </c:pt>
                <c:pt idx="2943">
                  <c:v>17.73</c:v>
                </c:pt>
                <c:pt idx="2944">
                  <c:v>17.73</c:v>
                </c:pt>
                <c:pt idx="2945">
                  <c:v>17.68</c:v>
                </c:pt>
                <c:pt idx="2946">
                  <c:v>17.78</c:v>
                </c:pt>
                <c:pt idx="2947">
                  <c:v>17.78</c:v>
                </c:pt>
                <c:pt idx="2948">
                  <c:v>17.88</c:v>
                </c:pt>
                <c:pt idx="2949">
                  <c:v>17.829999999999998</c:v>
                </c:pt>
                <c:pt idx="2950">
                  <c:v>17.48</c:v>
                </c:pt>
                <c:pt idx="2951">
                  <c:v>17.48</c:v>
                </c:pt>
                <c:pt idx="2952">
                  <c:v>17.579999999999998</c:v>
                </c:pt>
                <c:pt idx="2953">
                  <c:v>17.68</c:v>
                </c:pt>
                <c:pt idx="2954">
                  <c:v>17.88</c:v>
                </c:pt>
                <c:pt idx="2955">
                  <c:v>18.23</c:v>
                </c:pt>
                <c:pt idx="2956">
                  <c:v>18.53</c:v>
                </c:pt>
                <c:pt idx="2957">
                  <c:v>18.98</c:v>
                </c:pt>
                <c:pt idx="2958">
                  <c:v>19.73</c:v>
                </c:pt>
                <c:pt idx="2959">
                  <c:v>19.98</c:v>
                </c:pt>
                <c:pt idx="2960">
                  <c:v>17.829999999999998</c:v>
                </c:pt>
                <c:pt idx="2961">
                  <c:v>17.829999999999998</c:v>
                </c:pt>
                <c:pt idx="2962">
                  <c:v>17.78</c:v>
                </c:pt>
                <c:pt idx="2963">
                  <c:v>17.829999999999998</c:v>
                </c:pt>
                <c:pt idx="2964">
                  <c:v>18.03</c:v>
                </c:pt>
                <c:pt idx="2966">
                  <c:v>18.579999999999998</c:v>
                </c:pt>
                <c:pt idx="2967">
                  <c:v>18.38</c:v>
                </c:pt>
                <c:pt idx="2968">
                  <c:v>18.28</c:v>
                </c:pt>
                <c:pt idx="2969">
                  <c:v>18.48</c:v>
                </c:pt>
                <c:pt idx="2970">
                  <c:v>18.48</c:v>
                </c:pt>
                <c:pt idx="2971">
                  <c:v>18.64</c:v>
                </c:pt>
                <c:pt idx="2972">
                  <c:v>18.53</c:v>
                </c:pt>
                <c:pt idx="2973">
                  <c:v>18.88</c:v>
                </c:pt>
                <c:pt idx="2974">
                  <c:v>18.93</c:v>
                </c:pt>
                <c:pt idx="2975">
                  <c:v>18.93</c:v>
                </c:pt>
                <c:pt idx="2976">
                  <c:v>18.95</c:v>
                </c:pt>
                <c:pt idx="2977">
                  <c:v>18.68</c:v>
                </c:pt>
                <c:pt idx="2978">
                  <c:v>17.78</c:v>
                </c:pt>
                <c:pt idx="2979">
                  <c:v>17.3</c:v>
                </c:pt>
                <c:pt idx="2980">
                  <c:v>17.48</c:v>
                </c:pt>
                <c:pt idx="2981">
                  <c:v>17.329999999999998</c:v>
                </c:pt>
                <c:pt idx="2982">
                  <c:v>17.579999999999998</c:v>
                </c:pt>
                <c:pt idx="2983">
                  <c:v>17.78</c:v>
                </c:pt>
                <c:pt idx="2984">
                  <c:v>17.53</c:v>
                </c:pt>
                <c:pt idx="2985">
                  <c:v>17.63</c:v>
                </c:pt>
                <c:pt idx="2986">
                  <c:v>17.579999999999998</c:v>
                </c:pt>
                <c:pt idx="2987">
                  <c:v>17.3</c:v>
                </c:pt>
                <c:pt idx="2988">
                  <c:v>16.88</c:v>
                </c:pt>
                <c:pt idx="2989">
                  <c:v>17.03</c:v>
                </c:pt>
                <c:pt idx="2990">
                  <c:v>17.329999999999998</c:v>
                </c:pt>
                <c:pt idx="2991">
                  <c:v>17.43</c:v>
                </c:pt>
                <c:pt idx="2992">
                  <c:v>17.28</c:v>
                </c:pt>
                <c:pt idx="2993">
                  <c:v>17.13</c:v>
                </c:pt>
                <c:pt idx="2994">
                  <c:v>17.43</c:v>
                </c:pt>
                <c:pt idx="2995">
                  <c:v>17.579999999999998</c:v>
                </c:pt>
                <c:pt idx="2996">
                  <c:v>17.68</c:v>
                </c:pt>
                <c:pt idx="2997">
                  <c:v>17.63</c:v>
                </c:pt>
                <c:pt idx="2998">
                  <c:v>17.329999999999998</c:v>
                </c:pt>
                <c:pt idx="2999">
                  <c:v>17.38</c:v>
                </c:pt>
                <c:pt idx="3000">
                  <c:v>17.53</c:v>
                </c:pt>
                <c:pt idx="3001">
                  <c:v>17.63</c:v>
                </c:pt>
                <c:pt idx="3002">
                  <c:v>17.63</c:v>
                </c:pt>
                <c:pt idx="3003">
                  <c:v>17.579999999999998</c:v>
                </c:pt>
                <c:pt idx="3004">
                  <c:v>17.53</c:v>
                </c:pt>
                <c:pt idx="3005">
                  <c:v>17.63</c:v>
                </c:pt>
                <c:pt idx="3006">
                  <c:v>17.63</c:v>
                </c:pt>
                <c:pt idx="3007">
                  <c:v>17.68</c:v>
                </c:pt>
                <c:pt idx="3008">
                  <c:v>17.98</c:v>
                </c:pt>
                <c:pt idx="3009">
                  <c:v>17.93</c:v>
                </c:pt>
                <c:pt idx="3010">
                  <c:v>17.73</c:v>
                </c:pt>
                <c:pt idx="3011">
                  <c:v>17.649999999999999</c:v>
                </c:pt>
                <c:pt idx="3012">
                  <c:v>17.829999999999998</c:v>
                </c:pt>
                <c:pt idx="3013">
                  <c:v>17.829999999999998</c:v>
                </c:pt>
                <c:pt idx="3014">
                  <c:v>17.829999999999998</c:v>
                </c:pt>
                <c:pt idx="3015">
                  <c:v>17.829999999999998</c:v>
                </c:pt>
                <c:pt idx="3016">
                  <c:v>17.829999999999998</c:v>
                </c:pt>
                <c:pt idx="3017">
                  <c:v>17.93</c:v>
                </c:pt>
                <c:pt idx="3018">
                  <c:v>18.18</c:v>
                </c:pt>
                <c:pt idx="3019">
                  <c:v>18.5</c:v>
                </c:pt>
                <c:pt idx="3020">
                  <c:v>18.18</c:v>
                </c:pt>
                <c:pt idx="3021">
                  <c:v>17.98</c:v>
                </c:pt>
                <c:pt idx="3022">
                  <c:v>17.829999999999998</c:v>
                </c:pt>
                <c:pt idx="3025">
                  <c:v>18.38</c:v>
                </c:pt>
                <c:pt idx="3026">
                  <c:v>18.329999999999998</c:v>
                </c:pt>
                <c:pt idx="3027">
                  <c:v>18.28</c:v>
                </c:pt>
                <c:pt idx="3028">
                  <c:v>18.18</c:v>
                </c:pt>
                <c:pt idx="3029">
                  <c:v>18.43</c:v>
                </c:pt>
                <c:pt idx="3030">
                  <c:v>18.63</c:v>
                </c:pt>
                <c:pt idx="3031">
                  <c:v>18.68</c:v>
                </c:pt>
                <c:pt idx="3032">
                  <c:v>18.78</c:v>
                </c:pt>
                <c:pt idx="3033">
                  <c:v>18.73</c:v>
                </c:pt>
                <c:pt idx="3034">
                  <c:v>18.98</c:v>
                </c:pt>
                <c:pt idx="3035">
                  <c:v>18.68</c:v>
                </c:pt>
                <c:pt idx="3036">
                  <c:v>18.73</c:v>
                </c:pt>
                <c:pt idx="3037">
                  <c:v>19</c:v>
                </c:pt>
                <c:pt idx="3038">
                  <c:v>19.13</c:v>
                </c:pt>
                <c:pt idx="3039">
                  <c:v>19.53</c:v>
                </c:pt>
                <c:pt idx="3040">
                  <c:v>19.73</c:v>
                </c:pt>
                <c:pt idx="3041">
                  <c:v>19.13</c:v>
                </c:pt>
                <c:pt idx="3042">
                  <c:v>18.88</c:v>
                </c:pt>
                <c:pt idx="3043">
                  <c:v>18.88</c:v>
                </c:pt>
                <c:pt idx="3044">
                  <c:v>19.13</c:v>
                </c:pt>
                <c:pt idx="3045">
                  <c:v>19.28</c:v>
                </c:pt>
                <c:pt idx="3046">
                  <c:v>19.5</c:v>
                </c:pt>
                <c:pt idx="3047">
                  <c:v>19.5</c:v>
                </c:pt>
                <c:pt idx="3048">
                  <c:v>19.38</c:v>
                </c:pt>
                <c:pt idx="3049">
                  <c:v>19.579999999999998</c:v>
                </c:pt>
                <c:pt idx="3051">
                  <c:v>19.829999999999998</c:v>
                </c:pt>
                <c:pt idx="3052">
                  <c:v>19.989999999999998</c:v>
                </c:pt>
                <c:pt idx="3053">
                  <c:v>19.93</c:v>
                </c:pt>
                <c:pt idx="3054">
                  <c:v>20.28</c:v>
                </c:pt>
                <c:pt idx="3055">
                  <c:v>20.48</c:v>
                </c:pt>
                <c:pt idx="3056">
                  <c:v>19.75</c:v>
                </c:pt>
                <c:pt idx="3057">
                  <c:v>19.68</c:v>
                </c:pt>
                <c:pt idx="3058">
                  <c:v>18.78</c:v>
                </c:pt>
                <c:pt idx="3059">
                  <c:v>18.28</c:v>
                </c:pt>
                <c:pt idx="3060">
                  <c:v>18.38</c:v>
                </c:pt>
                <c:pt idx="3061">
                  <c:v>18.05</c:v>
                </c:pt>
                <c:pt idx="3062">
                  <c:v>18.53</c:v>
                </c:pt>
                <c:pt idx="3063">
                  <c:v>19.18</c:v>
                </c:pt>
                <c:pt idx="3064">
                  <c:v>18.93</c:v>
                </c:pt>
                <c:pt idx="3065">
                  <c:v>18.63</c:v>
                </c:pt>
                <c:pt idx="3066">
                  <c:v>18.75</c:v>
                </c:pt>
                <c:pt idx="3067">
                  <c:v>18.98</c:v>
                </c:pt>
                <c:pt idx="3068">
                  <c:v>18.329999999999998</c:v>
                </c:pt>
                <c:pt idx="3069">
                  <c:v>17.73</c:v>
                </c:pt>
                <c:pt idx="3070">
                  <c:v>17.45</c:v>
                </c:pt>
                <c:pt idx="3071">
                  <c:v>17.579999999999998</c:v>
                </c:pt>
                <c:pt idx="3072">
                  <c:v>17.73</c:v>
                </c:pt>
                <c:pt idx="3073">
                  <c:v>17.73</c:v>
                </c:pt>
                <c:pt idx="3074">
                  <c:v>17.829999999999998</c:v>
                </c:pt>
                <c:pt idx="3075">
                  <c:v>17.53</c:v>
                </c:pt>
                <c:pt idx="3076">
                  <c:v>17.68</c:v>
                </c:pt>
                <c:pt idx="3077">
                  <c:v>17.73</c:v>
                </c:pt>
                <c:pt idx="3078">
                  <c:v>17.78</c:v>
                </c:pt>
                <c:pt idx="3079">
                  <c:v>17.78</c:v>
                </c:pt>
                <c:pt idx="3080">
                  <c:v>17.98</c:v>
                </c:pt>
                <c:pt idx="3081">
                  <c:v>18.93</c:v>
                </c:pt>
                <c:pt idx="3082">
                  <c:v>18.98</c:v>
                </c:pt>
                <c:pt idx="3083">
                  <c:v>19.03</c:v>
                </c:pt>
                <c:pt idx="3084">
                  <c:v>19.18</c:v>
                </c:pt>
                <c:pt idx="3086">
                  <c:v>21.05</c:v>
                </c:pt>
                <c:pt idx="3087">
                  <c:v>21.58</c:v>
                </c:pt>
                <c:pt idx="3088">
                  <c:v>22.08</c:v>
                </c:pt>
                <c:pt idx="3089">
                  <c:v>20.73</c:v>
                </c:pt>
                <c:pt idx="3090">
                  <c:v>19.38</c:v>
                </c:pt>
                <c:pt idx="3091">
                  <c:v>19.28</c:v>
                </c:pt>
                <c:pt idx="3092">
                  <c:v>19.28</c:v>
                </c:pt>
                <c:pt idx="3093">
                  <c:v>19.53</c:v>
                </c:pt>
                <c:pt idx="3094">
                  <c:v>19.43</c:v>
                </c:pt>
                <c:pt idx="3095">
                  <c:v>19.2</c:v>
                </c:pt>
                <c:pt idx="3096">
                  <c:v>19.53</c:v>
                </c:pt>
                <c:pt idx="3097">
                  <c:v>20.18</c:v>
                </c:pt>
                <c:pt idx="3098">
                  <c:v>19.829999999999998</c:v>
                </c:pt>
                <c:pt idx="3099">
                  <c:v>19.63</c:v>
                </c:pt>
                <c:pt idx="3100">
                  <c:v>19.93</c:v>
                </c:pt>
                <c:pt idx="3101">
                  <c:v>20.48</c:v>
                </c:pt>
                <c:pt idx="3102">
                  <c:v>20.58</c:v>
                </c:pt>
                <c:pt idx="3103">
                  <c:v>21.18</c:v>
                </c:pt>
                <c:pt idx="3104">
                  <c:v>22.1</c:v>
                </c:pt>
                <c:pt idx="3105">
                  <c:v>23.28</c:v>
                </c:pt>
                <c:pt idx="3106">
                  <c:v>24.33</c:v>
                </c:pt>
                <c:pt idx="3107">
                  <c:v>23.08</c:v>
                </c:pt>
                <c:pt idx="3108">
                  <c:v>22.75</c:v>
                </c:pt>
                <c:pt idx="3109">
                  <c:v>23.03</c:v>
                </c:pt>
                <c:pt idx="3110">
                  <c:v>23.1</c:v>
                </c:pt>
                <c:pt idx="3111">
                  <c:v>22.18</c:v>
                </c:pt>
                <c:pt idx="3112">
                  <c:v>21.78</c:v>
                </c:pt>
                <c:pt idx="3113">
                  <c:v>21.43</c:v>
                </c:pt>
                <c:pt idx="3114">
                  <c:v>21.48</c:v>
                </c:pt>
                <c:pt idx="3115">
                  <c:v>22.28</c:v>
                </c:pt>
                <c:pt idx="3116">
                  <c:v>22.68</c:v>
                </c:pt>
                <c:pt idx="3117">
                  <c:v>22.28</c:v>
                </c:pt>
                <c:pt idx="3118">
                  <c:v>22.75</c:v>
                </c:pt>
                <c:pt idx="3120">
                  <c:v>23.03</c:v>
                </c:pt>
                <c:pt idx="3121">
                  <c:v>23.08</c:v>
                </c:pt>
                <c:pt idx="3122">
                  <c:v>24.23</c:v>
                </c:pt>
                <c:pt idx="3123">
                  <c:v>25.33</c:v>
                </c:pt>
                <c:pt idx="3124">
                  <c:v>24.28</c:v>
                </c:pt>
                <c:pt idx="3125">
                  <c:v>25.08</c:v>
                </c:pt>
                <c:pt idx="3126">
                  <c:v>24.48</c:v>
                </c:pt>
                <c:pt idx="3127">
                  <c:v>24.68</c:v>
                </c:pt>
                <c:pt idx="3128">
                  <c:v>23.83</c:v>
                </c:pt>
                <c:pt idx="3129">
                  <c:v>23.93</c:v>
                </c:pt>
                <c:pt idx="3130">
                  <c:v>24.08</c:v>
                </c:pt>
                <c:pt idx="3131">
                  <c:v>24.63</c:v>
                </c:pt>
                <c:pt idx="3132">
                  <c:v>24.18</c:v>
                </c:pt>
                <c:pt idx="3133">
                  <c:v>23.98</c:v>
                </c:pt>
                <c:pt idx="3134">
                  <c:v>22.33</c:v>
                </c:pt>
                <c:pt idx="3135">
                  <c:v>22.43</c:v>
                </c:pt>
                <c:pt idx="3136">
                  <c:v>21.38</c:v>
                </c:pt>
                <c:pt idx="3137">
                  <c:v>20.83</c:v>
                </c:pt>
                <c:pt idx="3138">
                  <c:v>20.88</c:v>
                </c:pt>
                <c:pt idx="3139">
                  <c:v>21.18</c:v>
                </c:pt>
                <c:pt idx="3140">
                  <c:v>21.03</c:v>
                </c:pt>
                <c:pt idx="3141">
                  <c:v>21.13</c:v>
                </c:pt>
                <c:pt idx="3142">
                  <c:v>20.98</c:v>
                </c:pt>
                <c:pt idx="3143">
                  <c:v>20.68</c:v>
                </c:pt>
                <c:pt idx="3144">
                  <c:v>21.03</c:v>
                </c:pt>
                <c:pt idx="3145">
                  <c:v>21.38</c:v>
                </c:pt>
                <c:pt idx="3146">
                  <c:v>21.43</c:v>
                </c:pt>
                <c:pt idx="3147">
                  <c:v>21.48</c:v>
                </c:pt>
                <c:pt idx="3148">
                  <c:v>20.78</c:v>
                </c:pt>
                <c:pt idx="3149">
                  <c:v>20.63</c:v>
                </c:pt>
                <c:pt idx="3150">
                  <c:v>22.48</c:v>
                </c:pt>
                <c:pt idx="3151">
                  <c:v>22.63</c:v>
                </c:pt>
                <c:pt idx="3152">
                  <c:v>23.08</c:v>
                </c:pt>
                <c:pt idx="3153">
                  <c:v>22.58</c:v>
                </c:pt>
                <c:pt idx="3154">
                  <c:v>21.63</c:v>
                </c:pt>
                <c:pt idx="3156">
                  <c:v>21.13</c:v>
                </c:pt>
                <c:pt idx="3157">
                  <c:v>20.78</c:v>
                </c:pt>
                <c:pt idx="3158">
                  <c:v>19.93</c:v>
                </c:pt>
                <c:pt idx="3159">
                  <c:v>19.88</c:v>
                </c:pt>
                <c:pt idx="3160">
                  <c:v>19.829999999999998</c:v>
                </c:pt>
                <c:pt idx="3161">
                  <c:v>20.43</c:v>
                </c:pt>
                <c:pt idx="3162">
                  <c:v>19.63</c:v>
                </c:pt>
                <c:pt idx="3163">
                  <c:v>20.03</c:v>
                </c:pt>
                <c:pt idx="3164">
                  <c:v>20.28</c:v>
                </c:pt>
                <c:pt idx="3165">
                  <c:v>20.23</c:v>
                </c:pt>
                <c:pt idx="3166">
                  <c:v>20.13</c:v>
                </c:pt>
                <c:pt idx="3167">
                  <c:v>20.079999999999998</c:v>
                </c:pt>
                <c:pt idx="3168">
                  <c:v>19.98</c:v>
                </c:pt>
                <c:pt idx="3169">
                  <c:v>20.329999999999998</c:v>
                </c:pt>
                <c:pt idx="3170">
                  <c:v>22.13</c:v>
                </c:pt>
                <c:pt idx="3171">
                  <c:v>21.48</c:v>
                </c:pt>
                <c:pt idx="3172">
                  <c:v>20.78</c:v>
                </c:pt>
                <c:pt idx="3173">
                  <c:v>20.63</c:v>
                </c:pt>
                <c:pt idx="3174">
                  <c:v>20.13</c:v>
                </c:pt>
                <c:pt idx="3175">
                  <c:v>20.18</c:v>
                </c:pt>
                <c:pt idx="3176">
                  <c:v>20.03</c:v>
                </c:pt>
                <c:pt idx="3177">
                  <c:v>20.63</c:v>
                </c:pt>
                <c:pt idx="3178">
                  <c:v>21.03</c:v>
                </c:pt>
                <c:pt idx="3179">
                  <c:v>20.93</c:v>
                </c:pt>
                <c:pt idx="3180">
                  <c:v>21.53</c:v>
                </c:pt>
                <c:pt idx="3181">
                  <c:v>21.13</c:v>
                </c:pt>
                <c:pt idx="3182">
                  <c:v>21.23</c:v>
                </c:pt>
                <c:pt idx="3185">
                  <c:v>21.28</c:v>
                </c:pt>
                <c:pt idx="3186">
                  <c:v>21.43</c:v>
                </c:pt>
                <c:pt idx="3187">
                  <c:v>21.55</c:v>
                </c:pt>
                <c:pt idx="3188">
                  <c:v>21.95</c:v>
                </c:pt>
                <c:pt idx="3189">
                  <c:v>21.9</c:v>
                </c:pt>
                <c:pt idx="3190">
                  <c:v>22.48</c:v>
                </c:pt>
                <c:pt idx="3191">
                  <c:v>22.38</c:v>
                </c:pt>
                <c:pt idx="3192">
                  <c:v>21.8</c:v>
                </c:pt>
                <c:pt idx="3193">
                  <c:v>21.68</c:v>
                </c:pt>
                <c:pt idx="3194">
                  <c:v>21</c:v>
                </c:pt>
                <c:pt idx="3195">
                  <c:v>21.4</c:v>
                </c:pt>
                <c:pt idx="3196">
                  <c:v>21.53</c:v>
                </c:pt>
                <c:pt idx="3197">
                  <c:v>21.13</c:v>
                </c:pt>
                <c:pt idx="3198">
                  <c:v>21.08</c:v>
                </c:pt>
                <c:pt idx="3199">
                  <c:v>20.13</c:v>
                </c:pt>
                <c:pt idx="3200">
                  <c:v>20.28</c:v>
                </c:pt>
                <c:pt idx="3201">
                  <c:v>20.329999999999998</c:v>
                </c:pt>
                <c:pt idx="3202">
                  <c:v>20.43</c:v>
                </c:pt>
                <c:pt idx="3203">
                  <c:v>21.03</c:v>
                </c:pt>
                <c:pt idx="3204">
                  <c:v>21.33</c:v>
                </c:pt>
                <c:pt idx="3205">
                  <c:v>21.23</c:v>
                </c:pt>
                <c:pt idx="3206">
                  <c:v>21.13</c:v>
                </c:pt>
                <c:pt idx="3207">
                  <c:v>21.43</c:v>
                </c:pt>
                <c:pt idx="3208">
                  <c:v>21.68</c:v>
                </c:pt>
                <c:pt idx="3209">
                  <c:v>21.58</c:v>
                </c:pt>
                <c:pt idx="3210">
                  <c:v>22.23</c:v>
                </c:pt>
                <c:pt idx="3211">
                  <c:v>22.38</c:v>
                </c:pt>
                <c:pt idx="3212">
                  <c:v>22.13</c:v>
                </c:pt>
                <c:pt idx="3213">
                  <c:v>21.9</c:v>
                </c:pt>
                <c:pt idx="3214">
                  <c:v>22.68</c:v>
                </c:pt>
                <c:pt idx="3215">
                  <c:v>23.28</c:v>
                </c:pt>
                <c:pt idx="3216">
                  <c:v>22.88</c:v>
                </c:pt>
                <c:pt idx="3217">
                  <c:v>22.13</c:v>
                </c:pt>
                <c:pt idx="3218">
                  <c:v>22.55</c:v>
                </c:pt>
                <c:pt idx="3219">
                  <c:v>22.28</c:v>
                </c:pt>
                <c:pt idx="3220">
                  <c:v>21.63</c:v>
                </c:pt>
                <c:pt idx="3221">
                  <c:v>21.58</c:v>
                </c:pt>
                <c:pt idx="3222">
                  <c:v>21.73</c:v>
                </c:pt>
                <c:pt idx="3223">
                  <c:v>22.15</c:v>
                </c:pt>
                <c:pt idx="3224">
                  <c:v>22.28</c:v>
                </c:pt>
                <c:pt idx="3226">
                  <c:v>23.4</c:v>
                </c:pt>
                <c:pt idx="3227">
                  <c:v>23.23</c:v>
                </c:pt>
                <c:pt idx="3228">
                  <c:v>23.43</c:v>
                </c:pt>
                <c:pt idx="3229">
                  <c:v>23.85</c:v>
                </c:pt>
                <c:pt idx="3230">
                  <c:v>23.73</c:v>
                </c:pt>
                <c:pt idx="3231">
                  <c:v>24.13</c:v>
                </c:pt>
                <c:pt idx="3232">
                  <c:v>24.75</c:v>
                </c:pt>
                <c:pt idx="3233">
                  <c:v>24.95</c:v>
                </c:pt>
                <c:pt idx="3234">
                  <c:v>24.53</c:v>
                </c:pt>
                <c:pt idx="3235">
                  <c:v>23.18</c:v>
                </c:pt>
                <c:pt idx="3236">
                  <c:v>23.33</c:v>
                </c:pt>
                <c:pt idx="3237">
                  <c:v>23.88</c:v>
                </c:pt>
                <c:pt idx="3238">
                  <c:v>23.53</c:v>
                </c:pt>
                <c:pt idx="3239">
                  <c:v>23.63</c:v>
                </c:pt>
                <c:pt idx="3240">
                  <c:v>23.83</c:v>
                </c:pt>
                <c:pt idx="3241">
                  <c:v>24.48</c:v>
                </c:pt>
                <c:pt idx="3242">
                  <c:v>24.78</c:v>
                </c:pt>
                <c:pt idx="3243">
                  <c:v>24.18</c:v>
                </c:pt>
                <c:pt idx="3244">
                  <c:v>24.6</c:v>
                </c:pt>
                <c:pt idx="3245">
                  <c:v>24.38</c:v>
                </c:pt>
                <c:pt idx="3246">
                  <c:v>24.13</c:v>
                </c:pt>
                <c:pt idx="3247">
                  <c:v>24.05</c:v>
                </c:pt>
                <c:pt idx="3248">
                  <c:v>24.83</c:v>
                </c:pt>
                <c:pt idx="3249">
                  <c:v>24.73</c:v>
                </c:pt>
                <c:pt idx="3250">
                  <c:v>25.18</c:v>
                </c:pt>
                <c:pt idx="3251">
                  <c:v>25.53</c:v>
                </c:pt>
                <c:pt idx="3252">
                  <c:v>25.08</c:v>
                </c:pt>
                <c:pt idx="3253">
                  <c:v>24.28</c:v>
                </c:pt>
                <c:pt idx="3254">
                  <c:v>24.68</c:v>
                </c:pt>
                <c:pt idx="3255">
                  <c:v>25.63</c:v>
                </c:pt>
                <c:pt idx="3256">
                  <c:v>25.43</c:v>
                </c:pt>
                <c:pt idx="3257">
                  <c:v>25.18</c:v>
                </c:pt>
                <c:pt idx="3258">
                  <c:v>25.43</c:v>
                </c:pt>
                <c:pt idx="3259">
                  <c:v>25.78</c:v>
                </c:pt>
                <c:pt idx="3260">
                  <c:v>25.93</c:v>
                </c:pt>
                <c:pt idx="3261">
                  <c:v>25.75</c:v>
                </c:pt>
                <c:pt idx="3262">
                  <c:v>24.98</c:v>
                </c:pt>
                <c:pt idx="3263">
                  <c:v>24.48</c:v>
                </c:pt>
                <c:pt idx="3264">
                  <c:v>24.83</c:v>
                </c:pt>
                <c:pt idx="3265">
                  <c:v>24.85</c:v>
                </c:pt>
                <c:pt idx="3266">
                  <c:v>24.33</c:v>
                </c:pt>
                <c:pt idx="3267">
                  <c:v>24.28</c:v>
                </c:pt>
                <c:pt idx="3268">
                  <c:v>23.35</c:v>
                </c:pt>
                <c:pt idx="3269">
                  <c:v>23.03</c:v>
                </c:pt>
                <c:pt idx="3270">
                  <c:v>22.78</c:v>
                </c:pt>
                <c:pt idx="3271">
                  <c:v>22.63</c:v>
                </c:pt>
                <c:pt idx="3272">
                  <c:v>22.68</c:v>
                </c:pt>
                <c:pt idx="3273">
                  <c:v>22.73</c:v>
                </c:pt>
                <c:pt idx="3274">
                  <c:v>23.58</c:v>
                </c:pt>
                <c:pt idx="3275">
                  <c:v>23.38</c:v>
                </c:pt>
                <c:pt idx="3276">
                  <c:v>23.35</c:v>
                </c:pt>
                <c:pt idx="3277">
                  <c:v>24.13</c:v>
                </c:pt>
                <c:pt idx="3278">
                  <c:v>24.43</c:v>
                </c:pt>
                <c:pt idx="3279">
                  <c:v>24.18</c:v>
                </c:pt>
                <c:pt idx="3280">
                  <c:v>23.88</c:v>
                </c:pt>
                <c:pt idx="3281">
                  <c:v>24.48</c:v>
                </c:pt>
                <c:pt idx="3282">
                  <c:v>23.78</c:v>
                </c:pt>
                <c:pt idx="3283">
                  <c:v>23.98</c:v>
                </c:pt>
                <c:pt idx="3284">
                  <c:v>24.35</c:v>
                </c:pt>
                <c:pt idx="3285">
                  <c:v>25.68</c:v>
                </c:pt>
                <c:pt idx="3286">
                  <c:v>23.63</c:v>
                </c:pt>
                <c:pt idx="3287">
                  <c:v>23.73</c:v>
                </c:pt>
                <c:pt idx="3290">
                  <c:v>24.8</c:v>
                </c:pt>
                <c:pt idx="3291">
                  <c:v>24.93</c:v>
                </c:pt>
                <c:pt idx="3292">
                  <c:v>24.8</c:v>
                </c:pt>
                <c:pt idx="3293">
                  <c:v>25.58</c:v>
                </c:pt>
                <c:pt idx="3294">
                  <c:v>25.63</c:v>
                </c:pt>
                <c:pt idx="3295">
                  <c:v>25.3</c:v>
                </c:pt>
                <c:pt idx="3296">
                  <c:v>24.43</c:v>
                </c:pt>
                <c:pt idx="3297">
                  <c:v>23.38</c:v>
                </c:pt>
                <c:pt idx="3298">
                  <c:v>23.73</c:v>
                </c:pt>
                <c:pt idx="3299">
                  <c:v>24.48</c:v>
                </c:pt>
                <c:pt idx="3300">
                  <c:v>25.73</c:v>
                </c:pt>
                <c:pt idx="3301">
                  <c:v>25.73</c:v>
                </c:pt>
                <c:pt idx="3302">
                  <c:v>26.18</c:v>
                </c:pt>
                <c:pt idx="3303">
                  <c:v>26.58</c:v>
                </c:pt>
                <c:pt idx="3304">
                  <c:v>26.23</c:v>
                </c:pt>
                <c:pt idx="3305">
                  <c:v>26.18</c:v>
                </c:pt>
                <c:pt idx="3306">
                  <c:v>28.1</c:v>
                </c:pt>
                <c:pt idx="3308">
                  <c:v>24.93</c:v>
                </c:pt>
                <c:pt idx="3309">
                  <c:v>25.23</c:v>
                </c:pt>
                <c:pt idx="3310">
                  <c:v>25.38</c:v>
                </c:pt>
                <c:pt idx="3311">
                  <c:v>25.93</c:v>
                </c:pt>
                <c:pt idx="3313">
                  <c:v>25.68</c:v>
                </c:pt>
                <c:pt idx="3314">
                  <c:v>25.58</c:v>
                </c:pt>
                <c:pt idx="3315">
                  <c:v>26.38</c:v>
                </c:pt>
                <c:pt idx="3316">
                  <c:v>26.23</c:v>
                </c:pt>
                <c:pt idx="3317">
                  <c:v>26.63</c:v>
                </c:pt>
                <c:pt idx="3318">
                  <c:v>26.38</c:v>
                </c:pt>
                <c:pt idx="3319">
                  <c:v>26.08</c:v>
                </c:pt>
                <c:pt idx="3320">
                  <c:v>25.18</c:v>
                </c:pt>
                <c:pt idx="3321">
                  <c:v>25.13</c:v>
                </c:pt>
                <c:pt idx="3322">
                  <c:v>25.95</c:v>
                </c:pt>
                <c:pt idx="3323">
                  <c:v>25.53</c:v>
                </c:pt>
                <c:pt idx="3324">
                  <c:v>25.43</c:v>
                </c:pt>
                <c:pt idx="3325">
                  <c:v>25.18</c:v>
                </c:pt>
                <c:pt idx="3326">
                  <c:v>24.8</c:v>
                </c:pt>
                <c:pt idx="3327">
                  <c:v>24.28</c:v>
                </c:pt>
                <c:pt idx="3328">
                  <c:v>24.03</c:v>
                </c:pt>
                <c:pt idx="3329">
                  <c:v>23.83</c:v>
                </c:pt>
                <c:pt idx="3330">
                  <c:v>23.93</c:v>
                </c:pt>
                <c:pt idx="3331">
                  <c:v>23.9</c:v>
                </c:pt>
                <c:pt idx="3332">
                  <c:v>24.48</c:v>
                </c:pt>
                <c:pt idx="3333">
                  <c:v>24.88</c:v>
                </c:pt>
                <c:pt idx="3334">
                  <c:v>24.15</c:v>
                </c:pt>
                <c:pt idx="3335">
                  <c:v>24.15</c:v>
                </c:pt>
                <c:pt idx="3336">
                  <c:v>24.03</c:v>
                </c:pt>
                <c:pt idx="3337">
                  <c:v>23.93</c:v>
                </c:pt>
                <c:pt idx="3338">
                  <c:v>23.08</c:v>
                </c:pt>
                <c:pt idx="3339">
                  <c:v>22.23</c:v>
                </c:pt>
                <c:pt idx="3340">
                  <c:v>22.48</c:v>
                </c:pt>
                <c:pt idx="3341">
                  <c:v>22.43</c:v>
                </c:pt>
                <c:pt idx="3342">
                  <c:v>21.88</c:v>
                </c:pt>
                <c:pt idx="3343">
                  <c:v>22.03</c:v>
                </c:pt>
                <c:pt idx="3344">
                  <c:v>22.43</c:v>
                </c:pt>
                <c:pt idx="3346">
                  <c:v>22.53</c:v>
                </c:pt>
                <c:pt idx="3347">
                  <c:v>22.78</c:v>
                </c:pt>
                <c:pt idx="3348">
                  <c:v>21.98</c:v>
                </c:pt>
                <c:pt idx="3349">
                  <c:v>21.63</c:v>
                </c:pt>
                <c:pt idx="3350">
                  <c:v>21.03</c:v>
                </c:pt>
                <c:pt idx="3351">
                  <c:v>20.98</c:v>
                </c:pt>
                <c:pt idx="3352">
                  <c:v>21.13</c:v>
                </c:pt>
                <c:pt idx="3353">
                  <c:v>20.88</c:v>
                </c:pt>
                <c:pt idx="3354">
                  <c:v>20.3</c:v>
                </c:pt>
                <c:pt idx="3355">
                  <c:v>20.25</c:v>
                </c:pt>
                <c:pt idx="3356">
                  <c:v>20.68</c:v>
                </c:pt>
                <c:pt idx="3357">
                  <c:v>20.48</c:v>
                </c:pt>
                <c:pt idx="3358">
                  <c:v>20.93</c:v>
                </c:pt>
                <c:pt idx="3359">
                  <c:v>21.28</c:v>
                </c:pt>
                <c:pt idx="3360">
                  <c:v>20.48</c:v>
                </c:pt>
                <c:pt idx="3361">
                  <c:v>20.13</c:v>
                </c:pt>
                <c:pt idx="3362">
                  <c:v>20.63</c:v>
                </c:pt>
                <c:pt idx="3363">
                  <c:v>20.7</c:v>
                </c:pt>
                <c:pt idx="3364">
                  <c:v>21.28</c:v>
                </c:pt>
                <c:pt idx="3365">
                  <c:v>20.93</c:v>
                </c:pt>
                <c:pt idx="3366">
                  <c:v>22.08</c:v>
                </c:pt>
                <c:pt idx="3367">
                  <c:v>22.03</c:v>
                </c:pt>
                <c:pt idx="3368">
                  <c:v>22.33</c:v>
                </c:pt>
                <c:pt idx="3369">
                  <c:v>21.68</c:v>
                </c:pt>
                <c:pt idx="3370">
                  <c:v>21.18</c:v>
                </c:pt>
                <c:pt idx="3371">
                  <c:v>20.88</c:v>
                </c:pt>
                <c:pt idx="3372">
                  <c:v>20.63</c:v>
                </c:pt>
                <c:pt idx="3373">
                  <c:v>20.7</c:v>
                </c:pt>
                <c:pt idx="3375">
                  <c:v>20.43</c:v>
                </c:pt>
                <c:pt idx="3376">
                  <c:v>20.28</c:v>
                </c:pt>
                <c:pt idx="3377">
                  <c:v>19.48</c:v>
                </c:pt>
                <c:pt idx="3378">
                  <c:v>19.48</c:v>
                </c:pt>
                <c:pt idx="3379">
                  <c:v>19.13</c:v>
                </c:pt>
                <c:pt idx="3380">
                  <c:v>19.23</c:v>
                </c:pt>
                <c:pt idx="3381">
                  <c:v>19.350000000000001</c:v>
                </c:pt>
                <c:pt idx="3382">
                  <c:v>19.28</c:v>
                </c:pt>
                <c:pt idx="3383">
                  <c:v>19.579999999999998</c:v>
                </c:pt>
                <c:pt idx="3384">
                  <c:v>19.53</c:v>
                </c:pt>
                <c:pt idx="3385">
                  <c:v>19.899999999999999</c:v>
                </c:pt>
                <c:pt idx="3386">
                  <c:v>19.829999999999998</c:v>
                </c:pt>
                <c:pt idx="3387">
                  <c:v>19.350000000000001</c:v>
                </c:pt>
                <c:pt idx="3388">
                  <c:v>19.43</c:v>
                </c:pt>
                <c:pt idx="3389">
                  <c:v>19.93</c:v>
                </c:pt>
                <c:pt idx="3390">
                  <c:v>20.38</c:v>
                </c:pt>
                <c:pt idx="3391">
                  <c:v>19.600000000000001</c:v>
                </c:pt>
                <c:pt idx="3392">
                  <c:v>19.73</c:v>
                </c:pt>
                <c:pt idx="3393">
                  <c:v>19.829999999999998</c:v>
                </c:pt>
                <c:pt idx="3394">
                  <c:v>19.829999999999998</c:v>
                </c:pt>
                <c:pt idx="3395">
                  <c:v>19.93</c:v>
                </c:pt>
                <c:pt idx="3396">
                  <c:v>20.43</c:v>
                </c:pt>
                <c:pt idx="3397">
                  <c:v>20.23</c:v>
                </c:pt>
                <c:pt idx="3398">
                  <c:v>19.93</c:v>
                </c:pt>
                <c:pt idx="3399">
                  <c:v>19.649999999999999</c:v>
                </c:pt>
                <c:pt idx="3400">
                  <c:v>19.63</c:v>
                </c:pt>
                <c:pt idx="3401">
                  <c:v>19.68</c:v>
                </c:pt>
                <c:pt idx="3402">
                  <c:v>19.63</c:v>
                </c:pt>
                <c:pt idx="3403">
                  <c:v>20.329999999999998</c:v>
                </c:pt>
                <c:pt idx="3404">
                  <c:v>20.43</c:v>
                </c:pt>
                <c:pt idx="3405">
                  <c:v>21.38</c:v>
                </c:pt>
                <c:pt idx="3406">
                  <c:v>21.38</c:v>
                </c:pt>
                <c:pt idx="3407">
                  <c:v>21.38</c:v>
                </c:pt>
                <c:pt idx="3408">
                  <c:v>21.3</c:v>
                </c:pt>
                <c:pt idx="3409">
                  <c:v>22.13</c:v>
                </c:pt>
                <c:pt idx="3410">
                  <c:v>21.58</c:v>
                </c:pt>
                <c:pt idx="3411">
                  <c:v>21.18</c:v>
                </c:pt>
                <c:pt idx="3412">
                  <c:v>21.68</c:v>
                </c:pt>
                <c:pt idx="3413">
                  <c:v>21.53</c:v>
                </c:pt>
                <c:pt idx="3414">
                  <c:v>21.28</c:v>
                </c:pt>
                <c:pt idx="3416">
                  <c:v>20.78</c:v>
                </c:pt>
                <c:pt idx="3417">
                  <c:v>20.78</c:v>
                </c:pt>
                <c:pt idx="3418">
                  <c:v>20.98</c:v>
                </c:pt>
                <c:pt idx="3419">
                  <c:v>20.88</c:v>
                </c:pt>
                <c:pt idx="3420">
                  <c:v>20.98</c:v>
                </c:pt>
                <c:pt idx="3421">
                  <c:v>20.329999999999998</c:v>
                </c:pt>
                <c:pt idx="3422">
                  <c:v>20.13</c:v>
                </c:pt>
                <c:pt idx="3423">
                  <c:v>19.68</c:v>
                </c:pt>
                <c:pt idx="3424">
                  <c:v>18.78</c:v>
                </c:pt>
                <c:pt idx="3425">
                  <c:v>18.68</c:v>
                </c:pt>
                <c:pt idx="3426">
                  <c:v>18.68</c:v>
                </c:pt>
                <c:pt idx="3427">
                  <c:v>18.53</c:v>
                </c:pt>
                <c:pt idx="3428">
                  <c:v>18.68</c:v>
                </c:pt>
                <c:pt idx="3429">
                  <c:v>18.829999999999998</c:v>
                </c:pt>
                <c:pt idx="3430">
                  <c:v>19.03</c:v>
                </c:pt>
                <c:pt idx="3431">
                  <c:v>19.23</c:v>
                </c:pt>
                <c:pt idx="3432">
                  <c:v>18.78</c:v>
                </c:pt>
                <c:pt idx="3433">
                  <c:v>18.68</c:v>
                </c:pt>
                <c:pt idx="3434">
                  <c:v>18.55</c:v>
                </c:pt>
                <c:pt idx="3435">
                  <c:v>18.68</c:v>
                </c:pt>
                <c:pt idx="3436">
                  <c:v>18.73</c:v>
                </c:pt>
                <c:pt idx="3437">
                  <c:v>19.23</c:v>
                </c:pt>
                <c:pt idx="3438">
                  <c:v>19.079999999999998</c:v>
                </c:pt>
                <c:pt idx="3439">
                  <c:v>19.48</c:v>
                </c:pt>
                <c:pt idx="3440">
                  <c:v>19.8</c:v>
                </c:pt>
                <c:pt idx="3441">
                  <c:v>20.13</c:v>
                </c:pt>
                <c:pt idx="3442">
                  <c:v>20.329999999999998</c:v>
                </c:pt>
                <c:pt idx="3443">
                  <c:v>19.579999999999998</c:v>
                </c:pt>
                <c:pt idx="3445">
                  <c:v>19.53</c:v>
                </c:pt>
                <c:pt idx="3446">
                  <c:v>19.73</c:v>
                </c:pt>
                <c:pt idx="3447">
                  <c:v>19.48</c:v>
                </c:pt>
                <c:pt idx="3448">
                  <c:v>19.23</c:v>
                </c:pt>
                <c:pt idx="3449">
                  <c:v>19.329999999999998</c:v>
                </c:pt>
                <c:pt idx="3450">
                  <c:v>18.98</c:v>
                </c:pt>
                <c:pt idx="3451">
                  <c:v>19.68</c:v>
                </c:pt>
                <c:pt idx="3452">
                  <c:v>19.649999999999999</c:v>
                </c:pt>
                <c:pt idx="3453">
                  <c:v>19.98</c:v>
                </c:pt>
                <c:pt idx="3454">
                  <c:v>19.28</c:v>
                </c:pt>
                <c:pt idx="3455">
                  <c:v>19.18</c:v>
                </c:pt>
                <c:pt idx="3456">
                  <c:v>19.079999999999998</c:v>
                </c:pt>
                <c:pt idx="3457">
                  <c:v>19.38</c:v>
                </c:pt>
                <c:pt idx="3458">
                  <c:v>19.53</c:v>
                </c:pt>
                <c:pt idx="3459">
                  <c:v>19.649999999999999</c:v>
                </c:pt>
                <c:pt idx="3460">
                  <c:v>19.829999999999998</c:v>
                </c:pt>
                <c:pt idx="3461">
                  <c:v>19.850000000000001</c:v>
                </c:pt>
                <c:pt idx="3462">
                  <c:v>20.28</c:v>
                </c:pt>
                <c:pt idx="3463">
                  <c:v>20.13</c:v>
                </c:pt>
                <c:pt idx="3464">
                  <c:v>20.28</c:v>
                </c:pt>
                <c:pt idx="3465">
                  <c:v>20.75</c:v>
                </c:pt>
                <c:pt idx="3466">
                  <c:v>20.83</c:v>
                </c:pt>
                <c:pt idx="3467">
                  <c:v>20.48</c:v>
                </c:pt>
                <c:pt idx="3468">
                  <c:v>20.079999999999998</c:v>
                </c:pt>
                <c:pt idx="3469">
                  <c:v>19.53</c:v>
                </c:pt>
                <c:pt idx="3470">
                  <c:v>19.68</c:v>
                </c:pt>
                <c:pt idx="3471">
                  <c:v>19.98</c:v>
                </c:pt>
                <c:pt idx="3472">
                  <c:v>20.18</c:v>
                </c:pt>
                <c:pt idx="3473">
                  <c:v>20.079999999999998</c:v>
                </c:pt>
                <c:pt idx="3474">
                  <c:v>20.079999999999998</c:v>
                </c:pt>
                <c:pt idx="3475">
                  <c:v>19.93</c:v>
                </c:pt>
                <c:pt idx="3476">
                  <c:v>20.13</c:v>
                </c:pt>
                <c:pt idx="3477">
                  <c:v>20.079999999999998</c:v>
                </c:pt>
                <c:pt idx="3478">
                  <c:v>19.48</c:v>
                </c:pt>
                <c:pt idx="3479">
                  <c:v>19.55</c:v>
                </c:pt>
                <c:pt idx="3480">
                  <c:v>19.13</c:v>
                </c:pt>
                <c:pt idx="3481">
                  <c:v>19.28</c:v>
                </c:pt>
                <c:pt idx="3482">
                  <c:v>19.73</c:v>
                </c:pt>
                <c:pt idx="3483">
                  <c:v>19.579999999999998</c:v>
                </c:pt>
                <c:pt idx="3484">
                  <c:v>19.63</c:v>
                </c:pt>
                <c:pt idx="3486">
                  <c:v>19.68</c:v>
                </c:pt>
                <c:pt idx="3487">
                  <c:v>19.63</c:v>
                </c:pt>
                <c:pt idx="3488">
                  <c:v>19.43</c:v>
                </c:pt>
                <c:pt idx="3489">
                  <c:v>19.63</c:v>
                </c:pt>
                <c:pt idx="3490">
                  <c:v>19.48</c:v>
                </c:pt>
                <c:pt idx="3491">
                  <c:v>19.43</c:v>
                </c:pt>
                <c:pt idx="3492">
                  <c:v>19.43</c:v>
                </c:pt>
                <c:pt idx="3493">
                  <c:v>19.38</c:v>
                </c:pt>
                <c:pt idx="3494">
                  <c:v>19.329999999999998</c:v>
                </c:pt>
                <c:pt idx="3495">
                  <c:v>19.28</c:v>
                </c:pt>
                <c:pt idx="3496">
                  <c:v>19.63</c:v>
                </c:pt>
                <c:pt idx="3497">
                  <c:v>19.43</c:v>
                </c:pt>
                <c:pt idx="3498">
                  <c:v>19.38</c:v>
                </c:pt>
                <c:pt idx="3499">
                  <c:v>19.38</c:v>
                </c:pt>
                <c:pt idx="3500">
                  <c:v>19.63</c:v>
                </c:pt>
                <c:pt idx="3501">
                  <c:v>19.78</c:v>
                </c:pt>
                <c:pt idx="3502">
                  <c:v>19.93</c:v>
                </c:pt>
                <c:pt idx="3503">
                  <c:v>20.38</c:v>
                </c:pt>
                <c:pt idx="3504">
                  <c:v>20.88</c:v>
                </c:pt>
                <c:pt idx="3505">
                  <c:v>21.28</c:v>
                </c:pt>
                <c:pt idx="3506">
                  <c:v>21.18</c:v>
                </c:pt>
                <c:pt idx="3507">
                  <c:v>21.05</c:v>
                </c:pt>
                <c:pt idx="3508">
                  <c:v>21.78</c:v>
                </c:pt>
                <c:pt idx="3509">
                  <c:v>22.78</c:v>
                </c:pt>
                <c:pt idx="3510">
                  <c:v>21.93</c:v>
                </c:pt>
                <c:pt idx="3511">
                  <c:v>21.98</c:v>
                </c:pt>
                <c:pt idx="3512">
                  <c:v>22.18</c:v>
                </c:pt>
                <c:pt idx="3513">
                  <c:v>22.13</c:v>
                </c:pt>
                <c:pt idx="3514">
                  <c:v>22.1</c:v>
                </c:pt>
                <c:pt idx="3515">
                  <c:v>21.33</c:v>
                </c:pt>
                <c:pt idx="3516">
                  <c:v>20.7</c:v>
                </c:pt>
                <c:pt idx="3517">
                  <c:v>20.58</c:v>
                </c:pt>
                <c:pt idx="3518">
                  <c:v>20.98</c:v>
                </c:pt>
                <c:pt idx="3519">
                  <c:v>20.58</c:v>
                </c:pt>
                <c:pt idx="3520">
                  <c:v>20.7</c:v>
                </c:pt>
                <c:pt idx="3521">
                  <c:v>20.68</c:v>
                </c:pt>
                <c:pt idx="3522">
                  <c:v>21.28</c:v>
                </c:pt>
                <c:pt idx="3523">
                  <c:v>20.93</c:v>
                </c:pt>
                <c:pt idx="3524">
                  <c:v>20.78</c:v>
                </c:pt>
                <c:pt idx="3525">
                  <c:v>21.08</c:v>
                </c:pt>
                <c:pt idx="3526">
                  <c:v>20.48</c:v>
                </c:pt>
                <c:pt idx="3527">
                  <c:v>20.73</c:v>
                </c:pt>
                <c:pt idx="3528">
                  <c:v>21.23</c:v>
                </c:pt>
                <c:pt idx="3529">
                  <c:v>21.08</c:v>
                </c:pt>
                <c:pt idx="3530">
                  <c:v>20.98</c:v>
                </c:pt>
                <c:pt idx="3531">
                  <c:v>20.7</c:v>
                </c:pt>
                <c:pt idx="3532">
                  <c:v>20.329999999999998</c:v>
                </c:pt>
                <c:pt idx="3533">
                  <c:v>20.38</c:v>
                </c:pt>
                <c:pt idx="3534">
                  <c:v>20.78</c:v>
                </c:pt>
                <c:pt idx="3535">
                  <c:v>20.399999999999999</c:v>
                </c:pt>
                <c:pt idx="3536">
                  <c:v>20.53</c:v>
                </c:pt>
                <c:pt idx="3537">
                  <c:v>20.48</c:v>
                </c:pt>
                <c:pt idx="3538">
                  <c:v>20.7</c:v>
                </c:pt>
                <c:pt idx="3539">
                  <c:v>21</c:v>
                </c:pt>
                <c:pt idx="3540">
                  <c:v>20.28</c:v>
                </c:pt>
                <c:pt idx="3541">
                  <c:v>20.03</c:v>
                </c:pt>
                <c:pt idx="3542">
                  <c:v>19.8</c:v>
                </c:pt>
                <c:pt idx="3543">
                  <c:v>19.18</c:v>
                </c:pt>
                <c:pt idx="3544">
                  <c:v>19.43</c:v>
                </c:pt>
                <c:pt idx="3545">
                  <c:v>19.48</c:v>
                </c:pt>
                <c:pt idx="3546">
                  <c:v>19.38</c:v>
                </c:pt>
                <c:pt idx="3547">
                  <c:v>19.18</c:v>
                </c:pt>
                <c:pt idx="3550">
                  <c:v>18.68</c:v>
                </c:pt>
                <c:pt idx="3551">
                  <c:v>18.78</c:v>
                </c:pt>
                <c:pt idx="3552">
                  <c:v>18.8</c:v>
                </c:pt>
                <c:pt idx="3553">
                  <c:v>18.600000000000001</c:v>
                </c:pt>
                <c:pt idx="3554">
                  <c:v>18.73</c:v>
                </c:pt>
                <c:pt idx="3555">
                  <c:v>18.829999999999998</c:v>
                </c:pt>
                <c:pt idx="3556">
                  <c:v>18.68</c:v>
                </c:pt>
                <c:pt idx="3557">
                  <c:v>18.13</c:v>
                </c:pt>
                <c:pt idx="3558">
                  <c:v>18.149999999999999</c:v>
                </c:pt>
                <c:pt idx="3559">
                  <c:v>18.23</c:v>
                </c:pt>
                <c:pt idx="3560">
                  <c:v>18.18</c:v>
                </c:pt>
                <c:pt idx="3561">
                  <c:v>18.18</c:v>
                </c:pt>
                <c:pt idx="3562">
                  <c:v>18.18</c:v>
                </c:pt>
                <c:pt idx="3563">
                  <c:v>18.53</c:v>
                </c:pt>
                <c:pt idx="3564">
                  <c:v>18.38</c:v>
                </c:pt>
                <c:pt idx="3565">
                  <c:v>18.18</c:v>
                </c:pt>
                <c:pt idx="3566">
                  <c:v>18.23</c:v>
                </c:pt>
                <c:pt idx="3567">
                  <c:v>18.28</c:v>
                </c:pt>
                <c:pt idx="3569">
                  <c:v>18.2</c:v>
                </c:pt>
                <c:pt idx="3570">
                  <c:v>17.63</c:v>
                </c:pt>
                <c:pt idx="3571">
                  <c:v>17.63</c:v>
                </c:pt>
                <c:pt idx="3572">
                  <c:v>17.78</c:v>
                </c:pt>
                <c:pt idx="3574">
                  <c:v>17.53</c:v>
                </c:pt>
                <c:pt idx="3575">
                  <c:v>16.88</c:v>
                </c:pt>
                <c:pt idx="3576">
                  <c:v>16.88</c:v>
                </c:pt>
                <c:pt idx="3577">
                  <c:v>16.829999999999998</c:v>
                </c:pt>
                <c:pt idx="3578">
                  <c:v>16.98</c:v>
                </c:pt>
                <c:pt idx="3579">
                  <c:v>16.63</c:v>
                </c:pt>
                <c:pt idx="3580">
                  <c:v>16.48</c:v>
                </c:pt>
                <c:pt idx="3581">
                  <c:v>16.43</c:v>
                </c:pt>
                <c:pt idx="3582">
                  <c:v>16.45</c:v>
                </c:pt>
                <c:pt idx="3583">
                  <c:v>16.329999999999998</c:v>
                </c:pt>
                <c:pt idx="3584">
                  <c:v>16.53</c:v>
                </c:pt>
                <c:pt idx="3586">
                  <c:v>16.43</c:v>
                </c:pt>
                <c:pt idx="3587">
                  <c:v>16.18</c:v>
                </c:pt>
                <c:pt idx="3588">
                  <c:v>15.88</c:v>
                </c:pt>
                <c:pt idx="3589">
                  <c:v>15.63</c:v>
                </c:pt>
                <c:pt idx="3590">
                  <c:v>16.829999999999998</c:v>
                </c:pt>
                <c:pt idx="3591">
                  <c:v>16.98</c:v>
                </c:pt>
                <c:pt idx="3592">
                  <c:v>17.329999999999998</c:v>
                </c:pt>
                <c:pt idx="3593">
                  <c:v>17.829999999999998</c:v>
                </c:pt>
                <c:pt idx="3594">
                  <c:v>17.23</c:v>
                </c:pt>
                <c:pt idx="3595">
                  <c:v>17.05</c:v>
                </c:pt>
                <c:pt idx="3596">
                  <c:v>16.5</c:v>
                </c:pt>
                <c:pt idx="3597">
                  <c:v>16.38</c:v>
                </c:pt>
                <c:pt idx="3598">
                  <c:v>16.579999999999998</c:v>
                </c:pt>
                <c:pt idx="3599">
                  <c:v>16.73</c:v>
                </c:pt>
                <c:pt idx="3600">
                  <c:v>16.63</c:v>
                </c:pt>
                <c:pt idx="3601">
                  <c:v>16.43</c:v>
                </c:pt>
                <c:pt idx="3602">
                  <c:v>16.149999999999999</c:v>
                </c:pt>
                <c:pt idx="3603">
                  <c:v>15.98</c:v>
                </c:pt>
                <c:pt idx="3604">
                  <c:v>16.03</c:v>
                </c:pt>
                <c:pt idx="3606">
                  <c:v>15.68</c:v>
                </c:pt>
                <c:pt idx="3607">
                  <c:v>16.28</c:v>
                </c:pt>
                <c:pt idx="3608">
                  <c:v>16.18</c:v>
                </c:pt>
                <c:pt idx="3609">
                  <c:v>16.149999999999999</c:v>
                </c:pt>
                <c:pt idx="3610">
                  <c:v>15.18</c:v>
                </c:pt>
                <c:pt idx="3611">
                  <c:v>15.18</c:v>
                </c:pt>
                <c:pt idx="3612">
                  <c:v>15.3</c:v>
                </c:pt>
                <c:pt idx="3613">
                  <c:v>15.35</c:v>
                </c:pt>
                <c:pt idx="3614">
                  <c:v>15.43</c:v>
                </c:pt>
                <c:pt idx="3615">
                  <c:v>15.33</c:v>
                </c:pt>
                <c:pt idx="3616">
                  <c:v>15.28</c:v>
                </c:pt>
                <c:pt idx="3617">
                  <c:v>15.33</c:v>
                </c:pt>
                <c:pt idx="3618">
                  <c:v>15.33</c:v>
                </c:pt>
                <c:pt idx="3619">
                  <c:v>14.93</c:v>
                </c:pt>
                <c:pt idx="3620">
                  <c:v>14.33</c:v>
                </c:pt>
                <c:pt idx="3621">
                  <c:v>14.28</c:v>
                </c:pt>
                <c:pt idx="3622">
                  <c:v>14.18</c:v>
                </c:pt>
                <c:pt idx="3623">
                  <c:v>14.2</c:v>
                </c:pt>
                <c:pt idx="3624">
                  <c:v>14.08</c:v>
                </c:pt>
                <c:pt idx="3625">
                  <c:v>13.28</c:v>
                </c:pt>
                <c:pt idx="3626">
                  <c:v>13.23</c:v>
                </c:pt>
                <c:pt idx="3627">
                  <c:v>14.33</c:v>
                </c:pt>
                <c:pt idx="3628">
                  <c:v>14.33</c:v>
                </c:pt>
                <c:pt idx="3629">
                  <c:v>14.33</c:v>
                </c:pt>
                <c:pt idx="3630">
                  <c:v>16.23</c:v>
                </c:pt>
                <c:pt idx="3631">
                  <c:v>15.65</c:v>
                </c:pt>
                <c:pt idx="3632">
                  <c:v>16.329999999999998</c:v>
                </c:pt>
                <c:pt idx="3633">
                  <c:v>16.829999999999998</c:v>
                </c:pt>
                <c:pt idx="3634">
                  <c:v>16.78</c:v>
                </c:pt>
                <c:pt idx="3635">
                  <c:v>16.23</c:v>
                </c:pt>
                <c:pt idx="3636">
                  <c:v>15.63</c:v>
                </c:pt>
                <c:pt idx="3637">
                  <c:v>15.53</c:v>
                </c:pt>
                <c:pt idx="3638">
                  <c:v>15.73</c:v>
                </c:pt>
                <c:pt idx="3639">
                  <c:v>15.98</c:v>
                </c:pt>
                <c:pt idx="3640">
                  <c:v>15.45</c:v>
                </c:pt>
                <c:pt idx="3641">
                  <c:v>15.23</c:v>
                </c:pt>
                <c:pt idx="3642">
                  <c:v>15.55</c:v>
                </c:pt>
                <c:pt idx="3643">
                  <c:v>15.58</c:v>
                </c:pt>
                <c:pt idx="3645">
                  <c:v>15.33</c:v>
                </c:pt>
                <c:pt idx="3646">
                  <c:v>15.13</c:v>
                </c:pt>
                <c:pt idx="3647">
                  <c:v>15.48</c:v>
                </c:pt>
                <c:pt idx="3648">
                  <c:v>15.9</c:v>
                </c:pt>
                <c:pt idx="3649">
                  <c:v>15.48</c:v>
                </c:pt>
                <c:pt idx="3650">
                  <c:v>15.43</c:v>
                </c:pt>
                <c:pt idx="3651">
                  <c:v>15.45</c:v>
                </c:pt>
                <c:pt idx="3652">
                  <c:v>14.9</c:v>
                </c:pt>
                <c:pt idx="3653">
                  <c:v>12.98</c:v>
                </c:pt>
                <c:pt idx="3654">
                  <c:v>13.08</c:v>
                </c:pt>
                <c:pt idx="3655">
                  <c:v>15.33</c:v>
                </c:pt>
                <c:pt idx="3656">
                  <c:v>15.73</c:v>
                </c:pt>
                <c:pt idx="3657">
                  <c:v>15.33</c:v>
                </c:pt>
                <c:pt idx="3658">
                  <c:v>15.38</c:v>
                </c:pt>
                <c:pt idx="3659">
                  <c:v>16.13</c:v>
                </c:pt>
                <c:pt idx="3660">
                  <c:v>15.95</c:v>
                </c:pt>
                <c:pt idx="3661">
                  <c:v>15.48</c:v>
                </c:pt>
                <c:pt idx="3662">
                  <c:v>15.38</c:v>
                </c:pt>
                <c:pt idx="3663">
                  <c:v>15.23</c:v>
                </c:pt>
                <c:pt idx="3664">
                  <c:v>15.13</c:v>
                </c:pt>
                <c:pt idx="3665">
                  <c:v>15.18</c:v>
                </c:pt>
                <c:pt idx="3666">
                  <c:v>15.23</c:v>
                </c:pt>
                <c:pt idx="3667">
                  <c:v>14.95</c:v>
                </c:pt>
                <c:pt idx="3668">
                  <c:v>15.08</c:v>
                </c:pt>
                <c:pt idx="3669">
                  <c:v>14.48</c:v>
                </c:pt>
                <c:pt idx="3670">
                  <c:v>14.08</c:v>
                </c:pt>
                <c:pt idx="3671">
                  <c:v>12.98</c:v>
                </c:pt>
                <c:pt idx="3672">
                  <c:v>13.28</c:v>
                </c:pt>
                <c:pt idx="3673">
                  <c:v>14.13</c:v>
                </c:pt>
                <c:pt idx="3674">
                  <c:v>14.63</c:v>
                </c:pt>
                <c:pt idx="3676">
                  <c:v>14.83</c:v>
                </c:pt>
                <c:pt idx="3677">
                  <c:v>14.98</c:v>
                </c:pt>
                <c:pt idx="3678">
                  <c:v>14.83</c:v>
                </c:pt>
                <c:pt idx="3679">
                  <c:v>15.2</c:v>
                </c:pt>
                <c:pt idx="3680">
                  <c:v>14.98</c:v>
                </c:pt>
                <c:pt idx="3681">
                  <c:v>14.83</c:v>
                </c:pt>
                <c:pt idx="3682">
                  <c:v>14.83</c:v>
                </c:pt>
                <c:pt idx="3683">
                  <c:v>15.13</c:v>
                </c:pt>
                <c:pt idx="3684">
                  <c:v>15.08</c:v>
                </c:pt>
                <c:pt idx="3685">
                  <c:v>14.55</c:v>
                </c:pt>
                <c:pt idx="3686">
                  <c:v>13.85</c:v>
                </c:pt>
                <c:pt idx="3687">
                  <c:v>13.48</c:v>
                </c:pt>
                <c:pt idx="3688">
                  <c:v>12.75</c:v>
                </c:pt>
                <c:pt idx="3689">
                  <c:v>12.58</c:v>
                </c:pt>
                <c:pt idx="3690">
                  <c:v>11.58</c:v>
                </c:pt>
                <c:pt idx="3691">
                  <c:v>11.98</c:v>
                </c:pt>
                <c:pt idx="3692">
                  <c:v>12.6</c:v>
                </c:pt>
                <c:pt idx="3693">
                  <c:v>11.78</c:v>
                </c:pt>
                <c:pt idx="3694">
                  <c:v>11.83</c:v>
                </c:pt>
                <c:pt idx="3695">
                  <c:v>13.43</c:v>
                </c:pt>
                <c:pt idx="3696">
                  <c:v>14.33</c:v>
                </c:pt>
                <c:pt idx="3697">
                  <c:v>14.5</c:v>
                </c:pt>
                <c:pt idx="3698">
                  <c:v>14.03</c:v>
                </c:pt>
                <c:pt idx="3699">
                  <c:v>14.13</c:v>
                </c:pt>
                <c:pt idx="3700">
                  <c:v>14.08</c:v>
                </c:pt>
                <c:pt idx="3701">
                  <c:v>14.18</c:v>
                </c:pt>
                <c:pt idx="3702">
                  <c:v>14.38</c:v>
                </c:pt>
                <c:pt idx="3703">
                  <c:v>14.5</c:v>
                </c:pt>
                <c:pt idx="3705">
                  <c:v>13.93</c:v>
                </c:pt>
                <c:pt idx="3706">
                  <c:v>13.63</c:v>
                </c:pt>
                <c:pt idx="3707">
                  <c:v>13.85</c:v>
                </c:pt>
                <c:pt idx="3708">
                  <c:v>13.88</c:v>
                </c:pt>
                <c:pt idx="3709">
                  <c:v>13.88</c:v>
                </c:pt>
                <c:pt idx="3710">
                  <c:v>13.93</c:v>
                </c:pt>
                <c:pt idx="3711">
                  <c:v>14.58</c:v>
                </c:pt>
                <c:pt idx="3712">
                  <c:v>14.88</c:v>
                </c:pt>
                <c:pt idx="3713">
                  <c:v>14.53</c:v>
                </c:pt>
                <c:pt idx="3714">
                  <c:v>13.98</c:v>
                </c:pt>
                <c:pt idx="3715">
                  <c:v>13.33</c:v>
                </c:pt>
                <c:pt idx="3716">
                  <c:v>13.78</c:v>
                </c:pt>
                <c:pt idx="3717">
                  <c:v>14.08</c:v>
                </c:pt>
                <c:pt idx="3718">
                  <c:v>13.78</c:v>
                </c:pt>
                <c:pt idx="3719">
                  <c:v>13.78</c:v>
                </c:pt>
                <c:pt idx="3720">
                  <c:v>14.23</c:v>
                </c:pt>
                <c:pt idx="3721">
                  <c:v>14.28</c:v>
                </c:pt>
                <c:pt idx="3722">
                  <c:v>14.08</c:v>
                </c:pt>
                <c:pt idx="3723">
                  <c:v>14.23</c:v>
                </c:pt>
                <c:pt idx="3724">
                  <c:v>14.23</c:v>
                </c:pt>
                <c:pt idx="3725">
                  <c:v>13.7</c:v>
                </c:pt>
                <c:pt idx="3726">
                  <c:v>13.75</c:v>
                </c:pt>
                <c:pt idx="3727">
                  <c:v>13.68</c:v>
                </c:pt>
                <c:pt idx="3728">
                  <c:v>13.78</c:v>
                </c:pt>
                <c:pt idx="3729">
                  <c:v>13.8</c:v>
                </c:pt>
                <c:pt idx="3730">
                  <c:v>13.05</c:v>
                </c:pt>
                <c:pt idx="3731">
                  <c:v>12.78</c:v>
                </c:pt>
                <c:pt idx="3732">
                  <c:v>12.73</c:v>
                </c:pt>
                <c:pt idx="3733">
                  <c:v>13.23</c:v>
                </c:pt>
                <c:pt idx="3734">
                  <c:v>13.35</c:v>
                </c:pt>
                <c:pt idx="3735">
                  <c:v>13.2</c:v>
                </c:pt>
                <c:pt idx="3736">
                  <c:v>12.93</c:v>
                </c:pt>
                <c:pt idx="3737">
                  <c:v>13.18</c:v>
                </c:pt>
                <c:pt idx="3738">
                  <c:v>13.53</c:v>
                </c:pt>
                <c:pt idx="3739">
                  <c:v>13.23</c:v>
                </c:pt>
                <c:pt idx="3740">
                  <c:v>13.48</c:v>
                </c:pt>
                <c:pt idx="3741">
                  <c:v>13.58</c:v>
                </c:pt>
                <c:pt idx="3742">
                  <c:v>13.58</c:v>
                </c:pt>
                <c:pt idx="3743">
                  <c:v>13.23</c:v>
                </c:pt>
                <c:pt idx="3744">
                  <c:v>13.5</c:v>
                </c:pt>
                <c:pt idx="3745">
                  <c:v>13.33</c:v>
                </c:pt>
                <c:pt idx="3746">
                  <c:v>13.73</c:v>
                </c:pt>
                <c:pt idx="3747">
                  <c:v>13.68</c:v>
                </c:pt>
                <c:pt idx="3748">
                  <c:v>14.68</c:v>
                </c:pt>
                <c:pt idx="3749">
                  <c:v>14.58</c:v>
                </c:pt>
                <c:pt idx="3751">
                  <c:v>14.28</c:v>
                </c:pt>
                <c:pt idx="3752">
                  <c:v>14.15</c:v>
                </c:pt>
                <c:pt idx="3753">
                  <c:v>14.68</c:v>
                </c:pt>
                <c:pt idx="3754">
                  <c:v>14.33</c:v>
                </c:pt>
                <c:pt idx="3755">
                  <c:v>14.43</c:v>
                </c:pt>
                <c:pt idx="3756">
                  <c:v>14.58</c:v>
                </c:pt>
                <c:pt idx="3757">
                  <c:v>14.53</c:v>
                </c:pt>
                <c:pt idx="3758">
                  <c:v>14.88</c:v>
                </c:pt>
                <c:pt idx="3759">
                  <c:v>15.48</c:v>
                </c:pt>
                <c:pt idx="3760">
                  <c:v>15.48</c:v>
                </c:pt>
                <c:pt idx="3761">
                  <c:v>15.68</c:v>
                </c:pt>
                <c:pt idx="3762">
                  <c:v>15.58</c:v>
                </c:pt>
                <c:pt idx="3763">
                  <c:v>15.83</c:v>
                </c:pt>
                <c:pt idx="3764">
                  <c:v>15.58</c:v>
                </c:pt>
                <c:pt idx="3765">
                  <c:v>15.63</c:v>
                </c:pt>
                <c:pt idx="3766">
                  <c:v>15.98</c:v>
                </c:pt>
                <c:pt idx="3767">
                  <c:v>16.13</c:v>
                </c:pt>
                <c:pt idx="3768">
                  <c:v>15.43</c:v>
                </c:pt>
                <c:pt idx="3769">
                  <c:v>15.63</c:v>
                </c:pt>
                <c:pt idx="3770">
                  <c:v>15.38</c:v>
                </c:pt>
                <c:pt idx="3771">
                  <c:v>15.5</c:v>
                </c:pt>
                <c:pt idx="3772">
                  <c:v>15.08</c:v>
                </c:pt>
                <c:pt idx="3773">
                  <c:v>14.43</c:v>
                </c:pt>
                <c:pt idx="3774">
                  <c:v>14.58</c:v>
                </c:pt>
                <c:pt idx="3775">
                  <c:v>14.43</c:v>
                </c:pt>
                <c:pt idx="3776">
                  <c:v>14.23</c:v>
                </c:pt>
                <c:pt idx="3777">
                  <c:v>14.05</c:v>
                </c:pt>
                <c:pt idx="3778">
                  <c:v>14.05</c:v>
                </c:pt>
                <c:pt idx="3779">
                  <c:v>14.15</c:v>
                </c:pt>
                <c:pt idx="3780">
                  <c:v>13.35</c:v>
                </c:pt>
                <c:pt idx="3781">
                  <c:v>13.43</c:v>
                </c:pt>
                <c:pt idx="3782">
                  <c:v>13.88</c:v>
                </c:pt>
                <c:pt idx="3783">
                  <c:v>13.78</c:v>
                </c:pt>
                <c:pt idx="3784">
                  <c:v>13.85</c:v>
                </c:pt>
                <c:pt idx="3785">
                  <c:v>14.23</c:v>
                </c:pt>
                <c:pt idx="3786">
                  <c:v>14.13</c:v>
                </c:pt>
                <c:pt idx="3787">
                  <c:v>14.28</c:v>
                </c:pt>
                <c:pt idx="3788">
                  <c:v>14.23</c:v>
                </c:pt>
                <c:pt idx="3789">
                  <c:v>14.43</c:v>
                </c:pt>
                <c:pt idx="3790">
                  <c:v>14.38</c:v>
                </c:pt>
                <c:pt idx="3791">
                  <c:v>14.2</c:v>
                </c:pt>
                <c:pt idx="3792">
                  <c:v>14.13</c:v>
                </c:pt>
                <c:pt idx="3793">
                  <c:v>13.98</c:v>
                </c:pt>
                <c:pt idx="3794">
                  <c:v>13.88</c:v>
                </c:pt>
                <c:pt idx="3795">
                  <c:v>13.38</c:v>
                </c:pt>
                <c:pt idx="3796">
                  <c:v>13.53</c:v>
                </c:pt>
                <c:pt idx="3797">
                  <c:v>13.55</c:v>
                </c:pt>
                <c:pt idx="3798">
                  <c:v>13.83</c:v>
                </c:pt>
                <c:pt idx="3799">
                  <c:v>13.58</c:v>
                </c:pt>
                <c:pt idx="3800">
                  <c:v>12.83</c:v>
                </c:pt>
                <c:pt idx="3801">
                  <c:v>12.45</c:v>
                </c:pt>
                <c:pt idx="3802">
                  <c:v>12.13</c:v>
                </c:pt>
                <c:pt idx="3803">
                  <c:v>12.15</c:v>
                </c:pt>
                <c:pt idx="3804">
                  <c:v>12.13</c:v>
                </c:pt>
                <c:pt idx="3805">
                  <c:v>11.83</c:v>
                </c:pt>
                <c:pt idx="3806">
                  <c:v>11.43</c:v>
                </c:pt>
                <c:pt idx="3807">
                  <c:v>11.18</c:v>
                </c:pt>
                <c:pt idx="3810">
                  <c:v>11.28</c:v>
                </c:pt>
                <c:pt idx="3811">
                  <c:v>11.13</c:v>
                </c:pt>
                <c:pt idx="3812">
                  <c:v>11.23</c:v>
                </c:pt>
                <c:pt idx="3813">
                  <c:v>11.18</c:v>
                </c:pt>
                <c:pt idx="3814">
                  <c:v>11.18</c:v>
                </c:pt>
                <c:pt idx="3815">
                  <c:v>11.48</c:v>
                </c:pt>
                <c:pt idx="3816">
                  <c:v>11.3</c:v>
                </c:pt>
                <c:pt idx="3817">
                  <c:v>11.18</c:v>
                </c:pt>
                <c:pt idx="3818">
                  <c:v>10.73</c:v>
                </c:pt>
                <c:pt idx="3819">
                  <c:v>10.78</c:v>
                </c:pt>
                <c:pt idx="3820">
                  <c:v>11.28</c:v>
                </c:pt>
                <c:pt idx="3821">
                  <c:v>11.55</c:v>
                </c:pt>
                <c:pt idx="3822">
                  <c:v>12.38</c:v>
                </c:pt>
                <c:pt idx="3823">
                  <c:v>11.03</c:v>
                </c:pt>
                <c:pt idx="3824">
                  <c:v>10.95</c:v>
                </c:pt>
                <c:pt idx="3825">
                  <c:v>10.83</c:v>
                </c:pt>
                <c:pt idx="3826">
                  <c:v>10.88</c:v>
                </c:pt>
                <c:pt idx="3827">
                  <c:v>11.08</c:v>
                </c:pt>
                <c:pt idx="3828">
                  <c:v>10.98</c:v>
                </c:pt>
                <c:pt idx="3830">
                  <c:v>11.48</c:v>
                </c:pt>
                <c:pt idx="3831">
                  <c:v>11.73</c:v>
                </c:pt>
                <c:pt idx="3832">
                  <c:v>11.75</c:v>
                </c:pt>
                <c:pt idx="3833">
                  <c:v>12.05</c:v>
                </c:pt>
                <c:pt idx="3835">
                  <c:v>12.33</c:v>
                </c:pt>
                <c:pt idx="3836">
                  <c:v>11.98</c:v>
                </c:pt>
                <c:pt idx="3837">
                  <c:v>12.8</c:v>
                </c:pt>
                <c:pt idx="3838">
                  <c:v>13.08</c:v>
                </c:pt>
                <c:pt idx="3839">
                  <c:v>13.08</c:v>
                </c:pt>
                <c:pt idx="3840">
                  <c:v>13.43</c:v>
                </c:pt>
                <c:pt idx="3841">
                  <c:v>12.88</c:v>
                </c:pt>
                <c:pt idx="3842">
                  <c:v>12.33</c:v>
                </c:pt>
                <c:pt idx="3843">
                  <c:v>12.15</c:v>
                </c:pt>
                <c:pt idx="3844">
                  <c:v>12.13</c:v>
                </c:pt>
                <c:pt idx="3846">
                  <c:v>12.08</c:v>
                </c:pt>
                <c:pt idx="3847">
                  <c:v>11.83</c:v>
                </c:pt>
                <c:pt idx="3848">
                  <c:v>12.38</c:v>
                </c:pt>
                <c:pt idx="3849">
                  <c:v>12.65</c:v>
                </c:pt>
                <c:pt idx="3850">
                  <c:v>12.33</c:v>
                </c:pt>
                <c:pt idx="3851">
                  <c:v>11.98</c:v>
                </c:pt>
                <c:pt idx="3852">
                  <c:v>12.33</c:v>
                </c:pt>
                <c:pt idx="3853">
                  <c:v>12.45</c:v>
                </c:pt>
                <c:pt idx="3854">
                  <c:v>12.75</c:v>
                </c:pt>
                <c:pt idx="3855">
                  <c:v>12.38</c:v>
                </c:pt>
                <c:pt idx="3856">
                  <c:v>12.3</c:v>
                </c:pt>
                <c:pt idx="3857">
                  <c:v>12.38</c:v>
                </c:pt>
                <c:pt idx="3858">
                  <c:v>12.03</c:v>
                </c:pt>
                <c:pt idx="3859">
                  <c:v>11.8</c:v>
                </c:pt>
                <c:pt idx="3860">
                  <c:v>11.68</c:v>
                </c:pt>
                <c:pt idx="3861">
                  <c:v>11.68</c:v>
                </c:pt>
                <c:pt idx="3862">
                  <c:v>11.75</c:v>
                </c:pt>
                <c:pt idx="3863">
                  <c:v>11.85</c:v>
                </c:pt>
                <c:pt idx="3864">
                  <c:v>11.88</c:v>
                </c:pt>
                <c:pt idx="3866">
                  <c:v>11.38</c:v>
                </c:pt>
                <c:pt idx="3867">
                  <c:v>11.53</c:v>
                </c:pt>
                <c:pt idx="3868">
                  <c:v>12.03</c:v>
                </c:pt>
                <c:pt idx="3869">
                  <c:v>11.78</c:v>
                </c:pt>
                <c:pt idx="3870">
                  <c:v>11.98</c:v>
                </c:pt>
                <c:pt idx="3871">
                  <c:v>12.38</c:v>
                </c:pt>
                <c:pt idx="3872">
                  <c:v>12.53</c:v>
                </c:pt>
                <c:pt idx="3873">
                  <c:v>12.58</c:v>
                </c:pt>
                <c:pt idx="3874">
                  <c:v>12.28</c:v>
                </c:pt>
                <c:pt idx="3875">
                  <c:v>12.23</c:v>
                </c:pt>
                <c:pt idx="3876">
                  <c:v>12.53</c:v>
                </c:pt>
                <c:pt idx="3877">
                  <c:v>12.93</c:v>
                </c:pt>
                <c:pt idx="3878">
                  <c:v>13.35</c:v>
                </c:pt>
                <c:pt idx="3879">
                  <c:v>13.3</c:v>
                </c:pt>
                <c:pt idx="3880">
                  <c:v>13.63</c:v>
                </c:pt>
                <c:pt idx="3881">
                  <c:v>13.85</c:v>
                </c:pt>
                <c:pt idx="3882">
                  <c:v>14.68</c:v>
                </c:pt>
                <c:pt idx="3883">
                  <c:v>14.33</c:v>
                </c:pt>
                <c:pt idx="3884">
                  <c:v>14.48</c:v>
                </c:pt>
                <c:pt idx="3885">
                  <c:v>14.45</c:v>
                </c:pt>
                <c:pt idx="3886">
                  <c:v>14.48</c:v>
                </c:pt>
                <c:pt idx="3887">
                  <c:v>15.05</c:v>
                </c:pt>
                <c:pt idx="3888">
                  <c:v>15</c:v>
                </c:pt>
                <c:pt idx="3889">
                  <c:v>15.23</c:v>
                </c:pt>
                <c:pt idx="3890">
                  <c:v>15.5</c:v>
                </c:pt>
                <c:pt idx="3891">
                  <c:v>15.38</c:v>
                </c:pt>
                <c:pt idx="3892">
                  <c:v>15.13</c:v>
                </c:pt>
                <c:pt idx="3893">
                  <c:v>15.48</c:v>
                </c:pt>
                <c:pt idx="3894">
                  <c:v>16.18</c:v>
                </c:pt>
                <c:pt idx="3895">
                  <c:v>16.43</c:v>
                </c:pt>
                <c:pt idx="3896">
                  <c:v>16.8</c:v>
                </c:pt>
                <c:pt idx="3897">
                  <c:v>16.78</c:v>
                </c:pt>
                <c:pt idx="3898">
                  <c:v>16.63</c:v>
                </c:pt>
                <c:pt idx="3900">
                  <c:v>16.95</c:v>
                </c:pt>
                <c:pt idx="3901">
                  <c:v>16.829999999999998</c:v>
                </c:pt>
                <c:pt idx="3902">
                  <c:v>16.03</c:v>
                </c:pt>
                <c:pt idx="3903">
                  <c:v>15.83</c:v>
                </c:pt>
                <c:pt idx="3904">
                  <c:v>16.579999999999998</c:v>
                </c:pt>
                <c:pt idx="3905">
                  <c:v>16.399999999999999</c:v>
                </c:pt>
                <c:pt idx="3906">
                  <c:v>16.73</c:v>
                </c:pt>
                <c:pt idx="3907">
                  <c:v>16.48</c:v>
                </c:pt>
                <c:pt idx="3908">
                  <c:v>16.88</c:v>
                </c:pt>
                <c:pt idx="3909">
                  <c:v>17.329999999999998</c:v>
                </c:pt>
                <c:pt idx="3910">
                  <c:v>17.8</c:v>
                </c:pt>
                <c:pt idx="3911">
                  <c:v>17.78</c:v>
                </c:pt>
                <c:pt idx="3912">
                  <c:v>18.13</c:v>
                </c:pt>
                <c:pt idx="3913">
                  <c:v>18.43</c:v>
                </c:pt>
                <c:pt idx="3914">
                  <c:v>18.23</c:v>
                </c:pt>
                <c:pt idx="3915">
                  <c:v>17.68</c:v>
                </c:pt>
                <c:pt idx="3916">
                  <c:v>17.829999999999998</c:v>
                </c:pt>
                <c:pt idx="3917">
                  <c:v>18.45</c:v>
                </c:pt>
                <c:pt idx="3918">
                  <c:v>18.53</c:v>
                </c:pt>
                <c:pt idx="3919">
                  <c:v>18.68</c:v>
                </c:pt>
                <c:pt idx="3920">
                  <c:v>18.850000000000001</c:v>
                </c:pt>
                <c:pt idx="3921">
                  <c:v>18.93</c:v>
                </c:pt>
                <c:pt idx="3922">
                  <c:v>18.98</c:v>
                </c:pt>
                <c:pt idx="3923">
                  <c:v>18.329999999999998</c:v>
                </c:pt>
                <c:pt idx="3924">
                  <c:v>18.23</c:v>
                </c:pt>
                <c:pt idx="3925">
                  <c:v>18.5</c:v>
                </c:pt>
                <c:pt idx="3926">
                  <c:v>18.05</c:v>
                </c:pt>
                <c:pt idx="3927">
                  <c:v>17.579999999999998</c:v>
                </c:pt>
                <c:pt idx="3928">
                  <c:v>18.03</c:v>
                </c:pt>
                <c:pt idx="3929">
                  <c:v>18.03</c:v>
                </c:pt>
                <c:pt idx="3930">
                  <c:v>17.93</c:v>
                </c:pt>
                <c:pt idx="3931">
                  <c:v>17.11</c:v>
                </c:pt>
                <c:pt idx="3932">
                  <c:v>16.88</c:v>
                </c:pt>
                <c:pt idx="3933">
                  <c:v>17.03</c:v>
                </c:pt>
                <c:pt idx="3934">
                  <c:v>17.23</c:v>
                </c:pt>
                <c:pt idx="3935">
                  <c:v>16.88</c:v>
                </c:pt>
                <c:pt idx="3936">
                  <c:v>17.03</c:v>
                </c:pt>
                <c:pt idx="3937">
                  <c:v>17.350000000000001</c:v>
                </c:pt>
                <c:pt idx="3938">
                  <c:v>17.18</c:v>
                </c:pt>
                <c:pt idx="3939">
                  <c:v>16.829999999999998</c:v>
                </c:pt>
                <c:pt idx="3941">
                  <c:v>16.329999999999998</c:v>
                </c:pt>
                <c:pt idx="3942">
                  <c:v>16.649999999999999</c:v>
                </c:pt>
                <c:pt idx="3943">
                  <c:v>16.75</c:v>
                </c:pt>
                <c:pt idx="3944">
                  <c:v>17.329999999999998</c:v>
                </c:pt>
                <c:pt idx="3945">
                  <c:v>17.88</c:v>
                </c:pt>
                <c:pt idx="3946">
                  <c:v>17.68</c:v>
                </c:pt>
                <c:pt idx="3947">
                  <c:v>17.98</c:v>
                </c:pt>
                <c:pt idx="3948">
                  <c:v>17.850000000000001</c:v>
                </c:pt>
                <c:pt idx="3949">
                  <c:v>18.43</c:v>
                </c:pt>
                <c:pt idx="3950">
                  <c:v>18.329999999999998</c:v>
                </c:pt>
                <c:pt idx="3951">
                  <c:v>18.55</c:v>
                </c:pt>
                <c:pt idx="3952">
                  <c:v>17.93</c:v>
                </c:pt>
                <c:pt idx="3953">
                  <c:v>18.18</c:v>
                </c:pt>
                <c:pt idx="3954">
                  <c:v>17.98</c:v>
                </c:pt>
                <c:pt idx="3955">
                  <c:v>17.71</c:v>
                </c:pt>
                <c:pt idx="3956">
                  <c:v>17.63</c:v>
                </c:pt>
                <c:pt idx="3957">
                  <c:v>18.25</c:v>
                </c:pt>
                <c:pt idx="3958">
                  <c:v>18.079999999999998</c:v>
                </c:pt>
                <c:pt idx="3959">
                  <c:v>18.079999999999998</c:v>
                </c:pt>
                <c:pt idx="3960">
                  <c:v>18.23</c:v>
                </c:pt>
                <c:pt idx="3961">
                  <c:v>18.45</c:v>
                </c:pt>
                <c:pt idx="3962">
                  <c:v>19.28</c:v>
                </c:pt>
                <c:pt idx="3963">
                  <c:v>19.399999999999999</c:v>
                </c:pt>
                <c:pt idx="3964">
                  <c:v>19.68</c:v>
                </c:pt>
                <c:pt idx="3966">
                  <c:v>19.78</c:v>
                </c:pt>
                <c:pt idx="3967">
                  <c:v>19.78</c:v>
                </c:pt>
                <c:pt idx="3968">
                  <c:v>19.73</c:v>
                </c:pt>
                <c:pt idx="3969">
                  <c:v>19.93</c:v>
                </c:pt>
                <c:pt idx="3970">
                  <c:v>19.93</c:v>
                </c:pt>
                <c:pt idx="3971">
                  <c:v>20.18</c:v>
                </c:pt>
                <c:pt idx="3972">
                  <c:v>19.93</c:v>
                </c:pt>
                <c:pt idx="3973">
                  <c:v>20.18</c:v>
                </c:pt>
                <c:pt idx="3974">
                  <c:v>20.63</c:v>
                </c:pt>
                <c:pt idx="3975">
                  <c:v>20.43</c:v>
                </c:pt>
                <c:pt idx="3976">
                  <c:v>19.38</c:v>
                </c:pt>
                <c:pt idx="3977">
                  <c:v>19.45</c:v>
                </c:pt>
                <c:pt idx="3978">
                  <c:v>19.68</c:v>
                </c:pt>
                <c:pt idx="3979">
                  <c:v>20.48</c:v>
                </c:pt>
                <c:pt idx="3980">
                  <c:v>20.53</c:v>
                </c:pt>
                <c:pt idx="3981">
                  <c:v>20.38</c:v>
                </c:pt>
                <c:pt idx="3982">
                  <c:v>20.53</c:v>
                </c:pt>
                <c:pt idx="3983">
                  <c:v>20.98</c:v>
                </c:pt>
                <c:pt idx="3984">
                  <c:v>20.53</c:v>
                </c:pt>
                <c:pt idx="3985">
                  <c:v>20.45</c:v>
                </c:pt>
                <c:pt idx="3986">
                  <c:v>20.3</c:v>
                </c:pt>
                <c:pt idx="3987">
                  <c:v>20.43</c:v>
                </c:pt>
                <c:pt idx="3988">
                  <c:v>20.58</c:v>
                </c:pt>
                <c:pt idx="3989">
                  <c:v>20.88</c:v>
                </c:pt>
                <c:pt idx="3990">
                  <c:v>21.28</c:v>
                </c:pt>
                <c:pt idx="3991">
                  <c:v>21.3</c:v>
                </c:pt>
                <c:pt idx="3992">
                  <c:v>21.53</c:v>
                </c:pt>
                <c:pt idx="3993">
                  <c:v>21.48</c:v>
                </c:pt>
                <c:pt idx="3994">
                  <c:v>21.68</c:v>
                </c:pt>
                <c:pt idx="3995">
                  <c:v>21.38</c:v>
                </c:pt>
                <c:pt idx="3996">
                  <c:v>21.73</c:v>
                </c:pt>
                <c:pt idx="3997">
                  <c:v>21.53</c:v>
                </c:pt>
                <c:pt idx="3998">
                  <c:v>21.78</c:v>
                </c:pt>
                <c:pt idx="3999">
                  <c:v>21.65</c:v>
                </c:pt>
                <c:pt idx="4000">
                  <c:v>21.63</c:v>
                </c:pt>
                <c:pt idx="4001">
                  <c:v>21.23</c:v>
                </c:pt>
                <c:pt idx="4002">
                  <c:v>20.43</c:v>
                </c:pt>
                <c:pt idx="4003">
                  <c:v>20.95</c:v>
                </c:pt>
                <c:pt idx="4004">
                  <c:v>21.28</c:v>
                </c:pt>
                <c:pt idx="4005">
                  <c:v>22.03</c:v>
                </c:pt>
                <c:pt idx="4006">
                  <c:v>22.13</c:v>
                </c:pt>
                <c:pt idx="4007">
                  <c:v>21.98</c:v>
                </c:pt>
                <c:pt idx="4008">
                  <c:v>21.48</c:v>
                </c:pt>
                <c:pt idx="4009">
                  <c:v>22</c:v>
                </c:pt>
                <c:pt idx="4011">
                  <c:v>22.63</c:v>
                </c:pt>
                <c:pt idx="4012">
                  <c:v>22.68</c:v>
                </c:pt>
                <c:pt idx="4013">
                  <c:v>23.2</c:v>
                </c:pt>
                <c:pt idx="4014">
                  <c:v>23.55</c:v>
                </c:pt>
                <c:pt idx="4015">
                  <c:v>24.23</c:v>
                </c:pt>
                <c:pt idx="4016">
                  <c:v>23.88</c:v>
                </c:pt>
                <c:pt idx="4017">
                  <c:v>24.13</c:v>
                </c:pt>
                <c:pt idx="4018">
                  <c:v>24.53</c:v>
                </c:pt>
                <c:pt idx="4019">
                  <c:v>24.73</c:v>
                </c:pt>
                <c:pt idx="4020">
                  <c:v>24.28</c:v>
                </c:pt>
                <c:pt idx="4021">
                  <c:v>24.48</c:v>
                </c:pt>
                <c:pt idx="4022">
                  <c:v>24.73</c:v>
                </c:pt>
                <c:pt idx="4023">
                  <c:v>25.48</c:v>
                </c:pt>
                <c:pt idx="4024">
                  <c:v>25.38</c:v>
                </c:pt>
                <c:pt idx="4025">
                  <c:v>24.63</c:v>
                </c:pt>
                <c:pt idx="4026">
                  <c:v>24.33</c:v>
                </c:pt>
                <c:pt idx="4027">
                  <c:v>24.68</c:v>
                </c:pt>
                <c:pt idx="4028">
                  <c:v>24.53</c:v>
                </c:pt>
                <c:pt idx="4029">
                  <c:v>24.53</c:v>
                </c:pt>
                <c:pt idx="4030">
                  <c:v>23.78</c:v>
                </c:pt>
                <c:pt idx="4031">
                  <c:v>23.45</c:v>
                </c:pt>
                <c:pt idx="4032">
                  <c:v>23.28</c:v>
                </c:pt>
                <c:pt idx="4033">
                  <c:v>22.43</c:v>
                </c:pt>
                <c:pt idx="4034">
                  <c:v>20.9</c:v>
                </c:pt>
                <c:pt idx="4035">
                  <c:v>21.28</c:v>
                </c:pt>
                <c:pt idx="4036">
                  <c:v>22.3</c:v>
                </c:pt>
                <c:pt idx="4037">
                  <c:v>23.08</c:v>
                </c:pt>
                <c:pt idx="4038">
                  <c:v>22.45</c:v>
                </c:pt>
                <c:pt idx="4039">
                  <c:v>22.83</c:v>
                </c:pt>
                <c:pt idx="4040">
                  <c:v>22.53</c:v>
                </c:pt>
                <c:pt idx="4041">
                  <c:v>22.23</c:v>
                </c:pt>
                <c:pt idx="4042">
                  <c:v>22.2</c:v>
                </c:pt>
                <c:pt idx="4043">
                  <c:v>22.33</c:v>
                </c:pt>
                <c:pt idx="4044">
                  <c:v>23.18</c:v>
                </c:pt>
                <c:pt idx="4045">
                  <c:v>23.18</c:v>
                </c:pt>
                <c:pt idx="4046">
                  <c:v>23.18</c:v>
                </c:pt>
                <c:pt idx="4047">
                  <c:v>22.93</c:v>
                </c:pt>
                <c:pt idx="4048">
                  <c:v>21.68</c:v>
                </c:pt>
                <c:pt idx="4049">
                  <c:v>21.75</c:v>
                </c:pt>
                <c:pt idx="4050">
                  <c:v>22.53</c:v>
                </c:pt>
                <c:pt idx="4051">
                  <c:v>22.38</c:v>
                </c:pt>
                <c:pt idx="4052">
                  <c:v>22.58</c:v>
                </c:pt>
                <c:pt idx="4053">
                  <c:v>23.13</c:v>
                </c:pt>
                <c:pt idx="4054">
                  <c:v>23</c:v>
                </c:pt>
                <c:pt idx="4055">
                  <c:v>23.28</c:v>
                </c:pt>
                <c:pt idx="4056">
                  <c:v>24.03</c:v>
                </c:pt>
                <c:pt idx="4057">
                  <c:v>24.48</c:v>
                </c:pt>
                <c:pt idx="4058">
                  <c:v>24.33</c:v>
                </c:pt>
                <c:pt idx="4059">
                  <c:v>24.93</c:v>
                </c:pt>
                <c:pt idx="4060">
                  <c:v>25.13</c:v>
                </c:pt>
                <c:pt idx="4061">
                  <c:v>25.7</c:v>
                </c:pt>
                <c:pt idx="4062">
                  <c:v>26.6</c:v>
                </c:pt>
                <c:pt idx="4063">
                  <c:v>25.8</c:v>
                </c:pt>
                <c:pt idx="4064">
                  <c:v>26.58</c:v>
                </c:pt>
                <c:pt idx="4065">
                  <c:v>27.98</c:v>
                </c:pt>
                <c:pt idx="4066">
                  <c:v>26.83</c:v>
                </c:pt>
                <c:pt idx="4067">
                  <c:v>27.28</c:v>
                </c:pt>
                <c:pt idx="4070">
                  <c:v>25.98</c:v>
                </c:pt>
                <c:pt idx="4071">
                  <c:v>24.58</c:v>
                </c:pt>
                <c:pt idx="4072">
                  <c:v>25</c:v>
                </c:pt>
                <c:pt idx="4073">
                  <c:v>25.83</c:v>
                </c:pt>
                <c:pt idx="4074">
                  <c:v>25.83</c:v>
                </c:pt>
                <c:pt idx="4075">
                  <c:v>26.66</c:v>
                </c:pt>
                <c:pt idx="4076">
                  <c:v>26.23</c:v>
                </c:pt>
                <c:pt idx="4077">
                  <c:v>26.53</c:v>
                </c:pt>
                <c:pt idx="4078">
                  <c:v>26.18</c:v>
                </c:pt>
                <c:pt idx="4079">
                  <c:v>25.23</c:v>
                </c:pt>
                <c:pt idx="4080">
                  <c:v>25.38</c:v>
                </c:pt>
                <c:pt idx="4081">
                  <c:v>25.73</c:v>
                </c:pt>
                <c:pt idx="4082">
                  <c:v>26.38</c:v>
                </c:pt>
                <c:pt idx="4083">
                  <c:v>26.83</c:v>
                </c:pt>
                <c:pt idx="4084">
                  <c:v>26.73</c:v>
                </c:pt>
                <c:pt idx="4085">
                  <c:v>26.53</c:v>
                </c:pt>
                <c:pt idx="4086">
                  <c:v>26.33</c:v>
                </c:pt>
                <c:pt idx="4087">
                  <c:v>25.43</c:v>
                </c:pt>
                <c:pt idx="4088">
                  <c:v>25.63</c:v>
                </c:pt>
                <c:pt idx="4090">
                  <c:v>26.38</c:v>
                </c:pt>
                <c:pt idx="4091">
                  <c:v>26.83</c:v>
                </c:pt>
                <c:pt idx="4092">
                  <c:v>26.48</c:v>
                </c:pt>
                <c:pt idx="4093">
                  <c:v>25.6</c:v>
                </c:pt>
                <c:pt idx="4096">
                  <c:v>25.55</c:v>
                </c:pt>
                <c:pt idx="4097">
                  <c:v>24.93</c:v>
                </c:pt>
                <c:pt idx="4098">
                  <c:v>24.78</c:v>
                </c:pt>
                <c:pt idx="4099">
                  <c:v>24.23</c:v>
                </c:pt>
                <c:pt idx="4100">
                  <c:v>24.68</c:v>
                </c:pt>
                <c:pt idx="4101">
                  <c:v>25.78</c:v>
                </c:pt>
                <c:pt idx="4102">
                  <c:v>26.28</c:v>
                </c:pt>
                <c:pt idx="4103">
                  <c:v>26.68</c:v>
                </c:pt>
                <c:pt idx="4104">
                  <c:v>28.03</c:v>
                </c:pt>
                <c:pt idx="4105">
                  <c:v>28.85</c:v>
                </c:pt>
                <c:pt idx="4106">
                  <c:v>28.85</c:v>
                </c:pt>
                <c:pt idx="4107">
                  <c:v>29.53</c:v>
                </c:pt>
                <c:pt idx="4108">
                  <c:v>29.68</c:v>
                </c:pt>
                <c:pt idx="4109">
                  <c:v>29.75</c:v>
                </c:pt>
                <c:pt idx="4110">
                  <c:v>29.43</c:v>
                </c:pt>
                <c:pt idx="4111">
                  <c:v>29.88</c:v>
                </c:pt>
                <c:pt idx="4112">
                  <c:v>27.83</c:v>
                </c:pt>
                <c:pt idx="4113">
                  <c:v>27.33</c:v>
                </c:pt>
                <c:pt idx="4114">
                  <c:v>27.23</c:v>
                </c:pt>
                <c:pt idx="4115">
                  <c:v>27.63</c:v>
                </c:pt>
                <c:pt idx="4116">
                  <c:v>28.23</c:v>
                </c:pt>
                <c:pt idx="4117">
                  <c:v>27.55</c:v>
                </c:pt>
                <c:pt idx="4118">
                  <c:v>28.03</c:v>
                </c:pt>
                <c:pt idx="4119">
                  <c:v>28.83</c:v>
                </c:pt>
                <c:pt idx="4120">
                  <c:v>28.45</c:v>
                </c:pt>
                <c:pt idx="4121">
                  <c:v>28.03</c:v>
                </c:pt>
                <c:pt idx="4122">
                  <c:v>28.78</c:v>
                </c:pt>
                <c:pt idx="4123">
                  <c:v>29.43</c:v>
                </c:pt>
                <c:pt idx="4124">
                  <c:v>29.43</c:v>
                </c:pt>
                <c:pt idx="4125">
                  <c:v>30.25</c:v>
                </c:pt>
                <c:pt idx="4126">
                  <c:v>30.08</c:v>
                </c:pt>
                <c:pt idx="4127">
                  <c:v>30.05</c:v>
                </c:pt>
                <c:pt idx="4128">
                  <c:v>29.48</c:v>
                </c:pt>
                <c:pt idx="4129">
                  <c:v>29.53</c:v>
                </c:pt>
                <c:pt idx="4131">
                  <c:v>29.63</c:v>
                </c:pt>
                <c:pt idx="4132">
                  <c:v>30.28</c:v>
                </c:pt>
                <c:pt idx="4133">
                  <c:v>30.23</c:v>
                </c:pt>
                <c:pt idx="4134">
                  <c:v>30.23</c:v>
                </c:pt>
                <c:pt idx="4135">
                  <c:v>30.13</c:v>
                </c:pt>
                <c:pt idx="4136">
                  <c:v>30.43</c:v>
                </c:pt>
                <c:pt idx="4137">
                  <c:v>31.78</c:v>
                </c:pt>
                <c:pt idx="4138">
                  <c:v>31.68</c:v>
                </c:pt>
                <c:pt idx="4139">
                  <c:v>31.53</c:v>
                </c:pt>
                <c:pt idx="4140">
                  <c:v>32.18</c:v>
                </c:pt>
                <c:pt idx="4141">
                  <c:v>34.130000000000003</c:v>
                </c:pt>
                <c:pt idx="4142">
                  <c:v>31.28</c:v>
                </c:pt>
                <c:pt idx="4143">
                  <c:v>31.68</c:v>
                </c:pt>
                <c:pt idx="4144">
                  <c:v>31.78</c:v>
                </c:pt>
                <c:pt idx="4145">
                  <c:v>32.03</c:v>
                </c:pt>
                <c:pt idx="4146">
                  <c:v>31.68</c:v>
                </c:pt>
                <c:pt idx="4147">
                  <c:v>30.73</c:v>
                </c:pt>
                <c:pt idx="4148">
                  <c:v>31.08</c:v>
                </c:pt>
                <c:pt idx="4149">
                  <c:v>30.93</c:v>
                </c:pt>
                <c:pt idx="4150">
                  <c:v>29.43</c:v>
                </c:pt>
                <c:pt idx="4151">
                  <c:v>28</c:v>
                </c:pt>
                <c:pt idx="4152">
                  <c:v>27.53</c:v>
                </c:pt>
                <c:pt idx="4153">
                  <c:v>27.23</c:v>
                </c:pt>
                <c:pt idx="4154">
                  <c:v>27.93</c:v>
                </c:pt>
                <c:pt idx="4155">
                  <c:v>27.78</c:v>
                </c:pt>
                <c:pt idx="4156">
                  <c:v>27.08</c:v>
                </c:pt>
                <c:pt idx="4157">
                  <c:v>26.45</c:v>
                </c:pt>
                <c:pt idx="4158">
                  <c:v>26.7</c:v>
                </c:pt>
                <c:pt idx="4159">
                  <c:v>26.9</c:v>
                </c:pt>
                <c:pt idx="4160">
                  <c:v>26.43</c:v>
                </c:pt>
                <c:pt idx="4161">
                  <c:v>25.45</c:v>
                </c:pt>
                <c:pt idx="4162">
                  <c:v>25.85</c:v>
                </c:pt>
                <c:pt idx="4163">
                  <c:v>25.68</c:v>
                </c:pt>
                <c:pt idx="4164">
                  <c:v>25.03</c:v>
                </c:pt>
                <c:pt idx="4165">
                  <c:v>23.85</c:v>
                </c:pt>
                <c:pt idx="4166">
                  <c:v>24.13</c:v>
                </c:pt>
                <c:pt idx="4167">
                  <c:v>25.43</c:v>
                </c:pt>
                <c:pt idx="4168">
                  <c:v>25.38</c:v>
                </c:pt>
                <c:pt idx="4169">
                  <c:v>25.58</c:v>
                </c:pt>
                <c:pt idx="4170">
                  <c:v>25.88</c:v>
                </c:pt>
                <c:pt idx="4171">
                  <c:v>26.13</c:v>
                </c:pt>
                <c:pt idx="4172">
                  <c:v>27.35</c:v>
                </c:pt>
                <c:pt idx="4173">
                  <c:v>27</c:v>
                </c:pt>
                <c:pt idx="4175">
                  <c:v>27.28</c:v>
                </c:pt>
                <c:pt idx="4176">
                  <c:v>26.75</c:v>
                </c:pt>
                <c:pt idx="4177">
                  <c:v>24.65</c:v>
                </c:pt>
                <c:pt idx="4178">
                  <c:v>25.4</c:v>
                </c:pt>
                <c:pt idx="4179">
                  <c:v>25.73</c:v>
                </c:pt>
                <c:pt idx="4180">
                  <c:v>25.88</c:v>
                </c:pt>
                <c:pt idx="4181">
                  <c:v>26.88</c:v>
                </c:pt>
                <c:pt idx="4182">
                  <c:v>26.75</c:v>
                </c:pt>
                <c:pt idx="4183">
                  <c:v>26.98</c:v>
                </c:pt>
                <c:pt idx="4184">
                  <c:v>27.28</c:v>
                </c:pt>
                <c:pt idx="4185">
                  <c:v>28.09</c:v>
                </c:pt>
                <c:pt idx="4186">
                  <c:v>28.65</c:v>
                </c:pt>
                <c:pt idx="4187">
                  <c:v>28.1</c:v>
                </c:pt>
                <c:pt idx="4188">
                  <c:v>29.13</c:v>
                </c:pt>
                <c:pt idx="4189">
                  <c:v>29.62</c:v>
                </c:pt>
                <c:pt idx="4190">
                  <c:v>29.93</c:v>
                </c:pt>
                <c:pt idx="4191">
                  <c:v>29.73</c:v>
                </c:pt>
                <c:pt idx="4192">
                  <c:v>29.33</c:v>
                </c:pt>
                <c:pt idx="4193">
                  <c:v>30.33</c:v>
                </c:pt>
                <c:pt idx="4194">
                  <c:v>29.88</c:v>
                </c:pt>
                <c:pt idx="4195">
                  <c:v>28.63</c:v>
                </c:pt>
                <c:pt idx="4196">
                  <c:v>28.53</c:v>
                </c:pt>
                <c:pt idx="4197">
                  <c:v>29.73</c:v>
                </c:pt>
                <c:pt idx="4198">
                  <c:v>30.33</c:v>
                </c:pt>
                <c:pt idx="4199">
                  <c:v>30</c:v>
                </c:pt>
                <c:pt idx="4201">
                  <c:v>30.35</c:v>
                </c:pt>
                <c:pt idx="4202">
                  <c:v>29.03</c:v>
                </c:pt>
                <c:pt idx="4203">
                  <c:v>30.13</c:v>
                </c:pt>
                <c:pt idx="4204">
                  <c:v>30.35</c:v>
                </c:pt>
                <c:pt idx="4205">
                  <c:v>29.7</c:v>
                </c:pt>
                <c:pt idx="4206">
                  <c:v>29.75</c:v>
                </c:pt>
                <c:pt idx="4207">
                  <c:v>29.95</c:v>
                </c:pt>
                <c:pt idx="4208">
                  <c:v>29.78</c:v>
                </c:pt>
                <c:pt idx="4209">
                  <c:v>30.2</c:v>
                </c:pt>
                <c:pt idx="4210">
                  <c:v>31.73</c:v>
                </c:pt>
                <c:pt idx="4211">
                  <c:v>32.58</c:v>
                </c:pt>
                <c:pt idx="4212">
                  <c:v>32.85</c:v>
                </c:pt>
                <c:pt idx="4213">
                  <c:v>32.950000000000003</c:v>
                </c:pt>
                <c:pt idx="4214">
                  <c:v>32.33</c:v>
                </c:pt>
                <c:pt idx="4215">
                  <c:v>31.68</c:v>
                </c:pt>
                <c:pt idx="4216">
                  <c:v>33.049999999999997</c:v>
                </c:pt>
                <c:pt idx="4217">
                  <c:v>33.83</c:v>
                </c:pt>
                <c:pt idx="4218">
                  <c:v>34.549999999999997</c:v>
                </c:pt>
                <c:pt idx="4219">
                  <c:v>34.65</c:v>
                </c:pt>
                <c:pt idx="4220">
                  <c:v>31.63</c:v>
                </c:pt>
                <c:pt idx="4221">
                  <c:v>32.08</c:v>
                </c:pt>
                <c:pt idx="4222">
                  <c:v>31.9</c:v>
                </c:pt>
                <c:pt idx="4223">
                  <c:v>32.729999999999997</c:v>
                </c:pt>
                <c:pt idx="4224">
                  <c:v>32.5</c:v>
                </c:pt>
                <c:pt idx="4225">
                  <c:v>32.5</c:v>
                </c:pt>
                <c:pt idx="4226">
                  <c:v>32.5</c:v>
                </c:pt>
                <c:pt idx="4227">
                  <c:v>30.68</c:v>
                </c:pt>
                <c:pt idx="4228">
                  <c:v>29.98</c:v>
                </c:pt>
                <c:pt idx="4229">
                  <c:v>30.28</c:v>
                </c:pt>
                <c:pt idx="4230">
                  <c:v>29.68</c:v>
                </c:pt>
                <c:pt idx="4231">
                  <c:v>29.7</c:v>
                </c:pt>
                <c:pt idx="4232">
                  <c:v>30.33</c:v>
                </c:pt>
                <c:pt idx="4233">
                  <c:v>31.48</c:v>
                </c:pt>
                <c:pt idx="4234">
                  <c:v>31.4</c:v>
                </c:pt>
                <c:pt idx="4235">
                  <c:v>30.83</c:v>
                </c:pt>
                <c:pt idx="4236">
                  <c:v>31.93</c:v>
                </c:pt>
                <c:pt idx="4237">
                  <c:v>31.43</c:v>
                </c:pt>
                <c:pt idx="4238">
                  <c:v>30.93</c:v>
                </c:pt>
                <c:pt idx="4239">
                  <c:v>28.53</c:v>
                </c:pt>
                <c:pt idx="4240">
                  <c:v>28.18</c:v>
                </c:pt>
                <c:pt idx="4241">
                  <c:v>27.83</c:v>
                </c:pt>
                <c:pt idx="4242">
                  <c:v>27.83</c:v>
                </c:pt>
                <c:pt idx="4243">
                  <c:v>28.03</c:v>
                </c:pt>
                <c:pt idx="4244">
                  <c:v>28.18</c:v>
                </c:pt>
                <c:pt idx="4245">
                  <c:v>27.43</c:v>
                </c:pt>
                <c:pt idx="4246">
                  <c:v>27.78</c:v>
                </c:pt>
                <c:pt idx="4247">
                  <c:v>28.28</c:v>
                </c:pt>
                <c:pt idx="4248">
                  <c:v>28.68</c:v>
                </c:pt>
                <c:pt idx="4249">
                  <c:v>29.98</c:v>
                </c:pt>
                <c:pt idx="4250">
                  <c:v>28.93</c:v>
                </c:pt>
                <c:pt idx="4251">
                  <c:v>29.13</c:v>
                </c:pt>
                <c:pt idx="4252">
                  <c:v>30.35</c:v>
                </c:pt>
                <c:pt idx="4253">
                  <c:v>31.33</c:v>
                </c:pt>
                <c:pt idx="4254">
                  <c:v>31.03</c:v>
                </c:pt>
                <c:pt idx="4255">
                  <c:v>31.93</c:v>
                </c:pt>
                <c:pt idx="4256">
                  <c:v>31.68</c:v>
                </c:pt>
                <c:pt idx="4257">
                  <c:v>31.8</c:v>
                </c:pt>
                <c:pt idx="4258">
                  <c:v>31.93</c:v>
                </c:pt>
                <c:pt idx="4259">
                  <c:v>31.98</c:v>
                </c:pt>
                <c:pt idx="4260">
                  <c:v>32.479999999999997</c:v>
                </c:pt>
                <c:pt idx="4261">
                  <c:v>31.23</c:v>
                </c:pt>
                <c:pt idx="4262">
                  <c:v>31.98</c:v>
                </c:pt>
                <c:pt idx="4263">
                  <c:v>32.630000000000003</c:v>
                </c:pt>
                <c:pt idx="4264">
                  <c:v>32.83</c:v>
                </c:pt>
                <c:pt idx="4265">
                  <c:v>32.880000000000003</c:v>
                </c:pt>
                <c:pt idx="4266">
                  <c:v>32.729999999999997</c:v>
                </c:pt>
                <c:pt idx="4267">
                  <c:v>33.33</c:v>
                </c:pt>
                <c:pt idx="4268">
                  <c:v>33.130000000000003</c:v>
                </c:pt>
                <c:pt idx="4269">
                  <c:v>33.380000000000003</c:v>
                </c:pt>
                <c:pt idx="4271">
                  <c:v>33.83</c:v>
                </c:pt>
                <c:pt idx="4272">
                  <c:v>34.9</c:v>
                </c:pt>
                <c:pt idx="4273">
                  <c:v>35.380000000000003</c:v>
                </c:pt>
                <c:pt idx="4274">
                  <c:v>33.630000000000003</c:v>
                </c:pt>
                <c:pt idx="4275">
                  <c:v>35.130000000000003</c:v>
                </c:pt>
                <c:pt idx="4276">
                  <c:v>34.28</c:v>
                </c:pt>
                <c:pt idx="4277">
                  <c:v>33.83</c:v>
                </c:pt>
                <c:pt idx="4278">
                  <c:v>34.08</c:v>
                </c:pt>
                <c:pt idx="4279">
                  <c:v>35.93</c:v>
                </c:pt>
                <c:pt idx="4280">
                  <c:v>36.880000000000003</c:v>
                </c:pt>
                <c:pt idx="4281">
                  <c:v>36.53</c:v>
                </c:pt>
                <c:pt idx="4282">
                  <c:v>37.200000000000003</c:v>
                </c:pt>
                <c:pt idx="4283">
                  <c:v>34.4</c:v>
                </c:pt>
                <c:pt idx="4284">
                  <c:v>32.729999999999997</c:v>
                </c:pt>
                <c:pt idx="4285">
                  <c:v>31.43</c:v>
                </c:pt>
                <c:pt idx="4286">
                  <c:v>31.5</c:v>
                </c:pt>
                <c:pt idx="4287">
                  <c:v>31.48</c:v>
                </c:pt>
                <c:pt idx="4288">
                  <c:v>30.33</c:v>
                </c:pt>
                <c:pt idx="4289">
                  <c:v>30.83</c:v>
                </c:pt>
                <c:pt idx="4290">
                  <c:v>32.18</c:v>
                </c:pt>
                <c:pt idx="4291">
                  <c:v>32.08</c:v>
                </c:pt>
                <c:pt idx="4292">
                  <c:v>31.43</c:v>
                </c:pt>
                <c:pt idx="4293">
                  <c:v>30.53</c:v>
                </c:pt>
                <c:pt idx="4294">
                  <c:v>30.88</c:v>
                </c:pt>
                <c:pt idx="4295">
                  <c:v>31.88</c:v>
                </c:pt>
                <c:pt idx="4296">
                  <c:v>33.18</c:v>
                </c:pt>
                <c:pt idx="4297">
                  <c:v>33.25</c:v>
                </c:pt>
                <c:pt idx="4298">
                  <c:v>36.08</c:v>
                </c:pt>
                <c:pt idx="4299">
                  <c:v>34.979999999999997</c:v>
                </c:pt>
                <c:pt idx="4300">
                  <c:v>32.93</c:v>
                </c:pt>
                <c:pt idx="4301">
                  <c:v>32.979999999999997</c:v>
                </c:pt>
                <c:pt idx="4302">
                  <c:v>33.479999999999997</c:v>
                </c:pt>
                <c:pt idx="4303">
                  <c:v>32.93</c:v>
                </c:pt>
                <c:pt idx="4304">
                  <c:v>33.75</c:v>
                </c:pt>
                <c:pt idx="4305">
                  <c:v>35.08</c:v>
                </c:pt>
                <c:pt idx="4306">
                  <c:v>34.229999999999997</c:v>
                </c:pt>
                <c:pt idx="4307">
                  <c:v>33.83</c:v>
                </c:pt>
                <c:pt idx="4308">
                  <c:v>33.729999999999997</c:v>
                </c:pt>
                <c:pt idx="4309">
                  <c:v>32.729999999999997</c:v>
                </c:pt>
                <c:pt idx="4310">
                  <c:v>32.83</c:v>
                </c:pt>
                <c:pt idx="4311">
                  <c:v>32.68</c:v>
                </c:pt>
                <c:pt idx="4312">
                  <c:v>33.28</c:v>
                </c:pt>
                <c:pt idx="4313">
                  <c:v>32.53</c:v>
                </c:pt>
                <c:pt idx="4314">
                  <c:v>32.729999999999997</c:v>
                </c:pt>
                <c:pt idx="4315">
                  <c:v>32.880000000000003</c:v>
                </c:pt>
                <c:pt idx="4316">
                  <c:v>33.43</c:v>
                </c:pt>
                <c:pt idx="4317">
                  <c:v>33.229999999999997</c:v>
                </c:pt>
                <c:pt idx="4318">
                  <c:v>33.93</c:v>
                </c:pt>
                <c:pt idx="4319">
                  <c:v>34.03</c:v>
                </c:pt>
                <c:pt idx="4320">
                  <c:v>34.479999999999997</c:v>
                </c:pt>
                <c:pt idx="4321">
                  <c:v>34.880000000000003</c:v>
                </c:pt>
                <c:pt idx="4322">
                  <c:v>35.58</c:v>
                </c:pt>
                <c:pt idx="4323">
                  <c:v>35.130000000000003</c:v>
                </c:pt>
                <c:pt idx="4324">
                  <c:v>35.479999999999997</c:v>
                </c:pt>
                <c:pt idx="4325">
                  <c:v>36.18</c:v>
                </c:pt>
                <c:pt idx="4326">
                  <c:v>35.979999999999997</c:v>
                </c:pt>
                <c:pt idx="4327">
                  <c:v>36.130000000000003</c:v>
                </c:pt>
                <c:pt idx="4330">
                  <c:v>35.380000000000003</c:v>
                </c:pt>
                <c:pt idx="4331">
                  <c:v>34.229999999999997</c:v>
                </c:pt>
                <c:pt idx="4332">
                  <c:v>34.630000000000003</c:v>
                </c:pt>
                <c:pt idx="4333">
                  <c:v>33.83</c:v>
                </c:pt>
                <c:pt idx="4334">
                  <c:v>32.049999999999997</c:v>
                </c:pt>
                <c:pt idx="4335">
                  <c:v>31.23</c:v>
                </c:pt>
                <c:pt idx="4336">
                  <c:v>29.53</c:v>
                </c:pt>
                <c:pt idx="4337">
                  <c:v>29.88</c:v>
                </c:pt>
                <c:pt idx="4338">
                  <c:v>29.33</c:v>
                </c:pt>
                <c:pt idx="4339">
                  <c:v>28.43</c:v>
                </c:pt>
                <c:pt idx="4340">
                  <c:v>29.53</c:v>
                </c:pt>
                <c:pt idx="4341">
                  <c:v>29.68</c:v>
                </c:pt>
                <c:pt idx="4342">
                  <c:v>28.73</c:v>
                </c:pt>
                <c:pt idx="4343">
                  <c:v>27.98</c:v>
                </c:pt>
                <c:pt idx="4344">
                  <c:v>28.88</c:v>
                </c:pt>
                <c:pt idx="4345">
                  <c:v>29.78</c:v>
                </c:pt>
                <c:pt idx="4346">
                  <c:v>29.33</c:v>
                </c:pt>
                <c:pt idx="4347">
                  <c:v>26.03</c:v>
                </c:pt>
                <c:pt idx="4348">
                  <c:v>26.03</c:v>
                </c:pt>
                <c:pt idx="4349">
                  <c:v>26.98</c:v>
                </c:pt>
                <c:pt idx="4351">
                  <c:v>26.63</c:v>
                </c:pt>
                <c:pt idx="4352">
                  <c:v>26.48</c:v>
                </c:pt>
                <c:pt idx="4353">
                  <c:v>25.83</c:v>
                </c:pt>
                <c:pt idx="4354">
                  <c:v>26.83</c:v>
                </c:pt>
                <c:pt idx="4356">
                  <c:v>27.23</c:v>
                </c:pt>
                <c:pt idx="4357">
                  <c:v>28.03</c:v>
                </c:pt>
                <c:pt idx="4358">
                  <c:v>28.13</c:v>
                </c:pt>
                <c:pt idx="4359">
                  <c:v>27.93</c:v>
                </c:pt>
                <c:pt idx="4360">
                  <c:v>27.33</c:v>
                </c:pt>
                <c:pt idx="4361">
                  <c:v>27.63</c:v>
                </c:pt>
                <c:pt idx="4362">
                  <c:v>29.48</c:v>
                </c:pt>
                <c:pt idx="4363">
                  <c:v>29.43</c:v>
                </c:pt>
                <c:pt idx="4364">
                  <c:v>30.08</c:v>
                </c:pt>
                <c:pt idx="4366">
                  <c:v>30.28</c:v>
                </c:pt>
                <c:pt idx="4367">
                  <c:v>29.63</c:v>
                </c:pt>
                <c:pt idx="4368">
                  <c:v>30.48</c:v>
                </c:pt>
                <c:pt idx="4369">
                  <c:v>32.18</c:v>
                </c:pt>
                <c:pt idx="4370">
                  <c:v>32.18</c:v>
                </c:pt>
                <c:pt idx="4371">
                  <c:v>31.63</c:v>
                </c:pt>
                <c:pt idx="4372">
                  <c:v>31.28</c:v>
                </c:pt>
                <c:pt idx="4373">
                  <c:v>31.63</c:v>
                </c:pt>
                <c:pt idx="4374">
                  <c:v>29.78</c:v>
                </c:pt>
                <c:pt idx="4375">
                  <c:v>29.08</c:v>
                </c:pt>
                <c:pt idx="4376">
                  <c:v>29.08</c:v>
                </c:pt>
                <c:pt idx="4377">
                  <c:v>28.68</c:v>
                </c:pt>
                <c:pt idx="4378">
                  <c:v>29.83</c:v>
                </c:pt>
                <c:pt idx="4379">
                  <c:v>31.18</c:v>
                </c:pt>
                <c:pt idx="4380">
                  <c:v>30.53</c:v>
                </c:pt>
                <c:pt idx="4381">
                  <c:v>30.35</c:v>
                </c:pt>
                <c:pt idx="4382">
                  <c:v>31.28</c:v>
                </c:pt>
                <c:pt idx="4383">
                  <c:v>31.58</c:v>
                </c:pt>
                <c:pt idx="4384">
                  <c:v>31.03</c:v>
                </c:pt>
                <c:pt idx="4385">
                  <c:v>30.53</c:v>
                </c:pt>
                <c:pt idx="4386">
                  <c:v>30.38</c:v>
                </c:pt>
                <c:pt idx="4387">
                  <c:v>29.73</c:v>
                </c:pt>
                <c:pt idx="4388">
                  <c:v>28.83</c:v>
                </c:pt>
                <c:pt idx="4389">
                  <c:v>29.13</c:v>
                </c:pt>
                <c:pt idx="4391">
                  <c:v>28.58</c:v>
                </c:pt>
                <c:pt idx="4392">
                  <c:v>28.23</c:v>
                </c:pt>
                <c:pt idx="4393">
                  <c:v>28.58</c:v>
                </c:pt>
                <c:pt idx="4394">
                  <c:v>28.83</c:v>
                </c:pt>
                <c:pt idx="4395">
                  <c:v>28.43</c:v>
                </c:pt>
                <c:pt idx="4396">
                  <c:v>28.13</c:v>
                </c:pt>
                <c:pt idx="4397">
                  <c:v>27.38</c:v>
                </c:pt>
                <c:pt idx="4398">
                  <c:v>27.63</c:v>
                </c:pt>
                <c:pt idx="4399">
                  <c:v>27.83</c:v>
                </c:pt>
                <c:pt idx="4400">
                  <c:v>28.63</c:v>
                </c:pt>
                <c:pt idx="4401">
                  <c:v>28.33</c:v>
                </c:pt>
                <c:pt idx="4402">
                  <c:v>29.03</c:v>
                </c:pt>
                <c:pt idx="4403">
                  <c:v>28.38</c:v>
                </c:pt>
                <c:pt idx="4404">
                  <c:v>28.03</c:v>
                </c:pt>
                <c:pt idx="4405">
                  <c:v>28.03</c:v>
                </c:pt>
                <c:pt idx="4406">
                  <c:v>27.58</c:v>
                </c:pt>
                <c:pt idx="4407">
                  <c:v>26.43</c:v>
                </c:pt>
                <c:pt idx="4408">
                  <c:v>26.58</c:v>
                </c:pt>
                <c:pt idx="4409">
                  <c:v>26.73</c:v>
                </c:pt>
                <c:pt idx="4410">
                  <c:v>26.15</c:v>
                </c:pt>
                <c:pt idx="4411">
                  <c:v>25.98</c:v>
                </c:pt>
                <c:pt idx="4412">
                  <c:v>26.46</c:v>
                </c:pt>
                <c:pt idx="4413">
                  <c:v>26.38</c:v>
                </c:pt>
                <c:pt idx="4414">
                  <c:v>26.93</c:v>
                </c:pt>
                <c:pt idx="4415">
                  <c:v>27.48</c:v>
                </c:pt>
                <c:pt idx="4416">
                  <c:v>27.78</c:v>
                </c:pt>
                <c:pt idx="4417">
                  <c:v>26.33</c:v>
                </c:pt>
                <c:pt idx="4418">
                  <c:v>26.33</c:v>
                </c:pt>
                <c:pt idx="4419">
                  <c:v>26.28</c:v>
                </c:pt>
                <c:pt idx="4420">
                  <c:v>25.58</c:v>
                </c:pt>
                <c:pt idx="4421">
                  <c:v>26.18</c:v>
                </c:pt>
                <c:pt idx="4422">
                  <c:v>27.13</c:v>
                </c:pt>
                <c:pt idx="4423">
                  <c:v>27.28</c:v>
                </c:pt>
                <c:pt idx="4424">
                  <c:v>27.08</c:v>
                </c:pt>
                <c:pt idx="4425">
                  <c:v>27.28</c:v>
                </c:pt>
                <c:pt idx="4426">
                  <c:v>28.48</c:v>
                </c:pt>
                <c:pt idx="4427">
                  <c:v>28.18</c:v>
                </c:pt>
                <c:pt idx="4428">
                  <c:v>28.28</c:v>
                </c:pt>
                <c:pt idx="4430">
                  <c:v>28.78</c:v>
                </c:pt>
                <c:pt idx="4431">
                  <c:v>28.23</c:v>
                </c:pt>
                <c:pt idx="4432">
                  <c:v>27.98</c:v>
                </c:pt>
                <c:pt idx="4433">
                  <c:v>27.83</c:v>
                </c:pt>
                <c:pt idx="4434">
                  <c:v>27.28</c:v>
                </c:pt>
                <c:pt idx="4435">
                  <c:v>27.03</c:v>
                </c:pt>
                <c:pt idx="4436">
                  <c:v>24.88</c:v>
                </c:pt>
                <c:pt idx="4437">
                  <c:v>25.58</c:v>
                </c:pt>
                <c:pt idx="4438">
                  <c:v>28.43</c:v>
                </c:pt>
                <c:pt idx="4439">
                  <c:v>28.28</c:v>
                </c:pt>
                <c:pt idx="4440">
                  <c:v>28.48</c:v>
                </c:pt>
                <c:pt idx="4441">
                  <c:v>28.93</c:v>
                </c:pt>
                <c:pt idx="4442">
                  <c:v>27.8</c:v>
                </c:pt>
                <c:pt idx="4443">
                  <c:v>28.45</c:v>
                </c:pt>
                <c:pt idx="4444">
                  <c:v>28.38</c:v>
                </c:pt>
                <c:pt idx="4445">
                  <c:v>27.78</c:v>
                </c:pt>
                <c:pt idx="4446">
                  <c:v>27.38</c:v>
                </c:pt>
                <c:pt idx="4447">
                  <c:v>28.23</c:v>
                </c:pt>
                <c:pt idx="4448">
                  <c:v>28.53</c:v>
                </c:pt>
                <c:pt idx="4449">
                  <c:v>28.58</c:v>
                </c:pt>
                <c:pt idx="4450">
                  <c:v>28.73</c:v>
                </c:pt>
                <c:pt idx="4451">
                  <c:v>28.98</c:v>
                </c:pt>
                <c:pt idx="4452">
                  <c:v>28.88</c:v>
                </c:pt>
                <c:pt idx="4453">
                  <c:v>28.93</c:v>
                </c:pt>
                <c:pt idx="4454">
                  <c:v>29.93</c:v>
                </c:pt>
                <c:pt idx="4455">
                  <c:v>29.98</c:v>
                </c:pt>
                <c:pt idx="4456">
                  <c:v>29.73</c:v>
                </c:pt>
                <c:pt idx="4457">
                  <c:v>29.18</c:v>
                </c:pt>
                <c:pt idx="4458">
                  <c:v>28.08</c:v>
                </c:pt>
                <c:pt idx="4459">
                  <c:v>27.96</c:v>
                </c:pt>
                <c:pt idx="4461">
                  <c:v>28.68</c:v>
                </c:pt>
                <c:pt idx="4462">
                  <c:v>28.58</c:v>
                </c:pt>
                <c:pt idx="4463">
                  <c:v>28.38</c:v>
                </c:pt>
                <c:pt idx="4464">
                  <c:v>27.93</c:v>
                </c:pt>
                <c:pt idx="4465">
                  <c:v>28.13</c:v>
                </c:pt>
                <c:pt idx="4466">
                  <c:v>28.23</c:v>
                </c:pt>
                <c:pt idx="4467">
                  <c:v>27.73</c:v>
                </c:pt>
                <c:pt idx="4468">
                  <c:v>27.75</c:v>
                </c:pt>
                <c:pt idx="4469">
                  <c:v>28.33</c:v>
                </c:pt>
                <c:pt idx="4470">
                  <c:v>29.03</c:v>
                </c:pt>
                <c:pt idx="4471">
                  <c:v>29.18</c:v>
                </c:pt>
                <c:pt idx="4472">
                  <c:v>28.83</c:v>
                </c:pt>
                <c:pt idx="4473">
                  <c:v>29.03</c:v>
                </c:pt>
                <c:pt idx="4474">
                  <c:v>28.53</c:v>
                </c:pt>
                <c:pt idx="4475">
                  <c:v>27.53</c:v>
                </c:pt>
                <c:pt idx="4476">
                  <c:v>27.48</c:v>
                </c:pt>
                <c:pt idx="4477">
                  <c:v>26.5</c:v>
                </c:pt>
                <c:pt idx="4478">
                  <c:v>26.43</c:v>
                </c:pt>
                <c:pt idx="4479">
                  <c:v>26.63</c:v>
                </c:pt>
                <c:pt idx="4480">
                  <c:v>27.03</c:v>
                </c:pt>
                <c:pt idx="4481">
                  <c:v>26.98</c:v>
                </c:pt>
                <c:pt idx="4482">
                  <c:v>26.53</c:v>
                </c:pt>
                <c:pt idx="4483">
                  <c:v>25.58</c:v>
                </c:pt>
                <c:pt idx="4484">
                  <c:v>26.23</c:v>
                </c:pt>
                <c:pt idx="4485">
                  <c:v>25.95</c:v>
                </c:pt>
                <c:pt idx="4486">
                  <c:v>26.23</c:v>
                </c:pt>
                <c:pt idx="4488">
                  <c:v>27.03</c:v>
                </c:pt>
                <c:pt idx="4489">
                  <c:v>28.23</c:v>
                </c:pt>
                <c:pt idx="4490">
                  <c:v>27.58</c:v>
                </c:pt>
                <c:pt idx="4491">
                  <c:v>27.48</c:v>
                </c:pt>
                <c:pt idx="4492">
                  <c:v>27.13</c:v>
                </c:pt>
                <c:pt idx="4493">
                  <c:v>26.78</c:v>
                </c:pt>
                <c:pt idx="4494">
                  <c:v>26.58</c:v>
                </c:pt>
                <c:pt idx="4495">
                  <c:v>26.08</c:v>
                </c:pt>
                <c:pt idx="4496">
                  <c:v>25.58</c:v>
                </c:pt>
                <c:pt idx="4497">
                  <c:v>24.88</c:v>
                </c:pt>
                <c:pt idx="4498">
                  <c:v>24.73</c:v>
                </c:pt>
                <c:pt idx="4499">
                  <c:v>25.59</c:v>
                </c:pt>
                <c:pt idx="4500">
                  <c:v>25.98</c:v>
                </c:pt>
                <c:pt idx="4501">
                  <c:v>26.18</c:v>
                </c:pt>
                <c:pt idx="4502">
                  <c:v>26.63</c:v>
                </c:pt>
                <c:pt idx="4503">
                  <c:v>26.73</c:v>
                </c:pt>
                <c:pt idx="4504">
                  <c:v>27.03</c:v>
                </c:pt>
                <c:pt idx="4505">
                  <c:v>26.63</c:v>
                </c:pt>
                <c:pt idx="4506">
                  <c:v>26.33</c:v>
                </c:pt>
                <c:pt idx="4507">
                  <c:v>26.78</c:v>
                </c:pt>
                <c:pt idx="4508">
                  <c:v>27.73</c:v>
                </c:pt>
                <c:pt idx="4509">
                  <c:v>27.63</c:v>
                </c:pt>
                <c:pt idx="4510">
                  <c:v>27.73</c:v>
                </c:pt>
                <c:pt idx="4511">
                  <c:v>27.93</c:v>
                </c:pt>
                <c:pt idx="4512">
                  <c:v>27.53</c:v>
                </c:pt>
                <c:pt idx="4513">
                  <c:v>27.63</c:v>
                </c:pt>
                <c:pt idx="4514">
                  <c:v>28.08</c:v>
                </c:pt>
                <c:pt idx="4515">
                  <c:v>27.83</c:v>
                </c:pt>
                <c:pt idx="4516">
                  <c:v>28.03</c:v>
                </c:pt>
                <c:pt idx="4517">
                  <c:v>27.58</c:v>
                </c:pt>
                <c:pt idx="4518">
                  <c:v>27.38</c:v>
                </c:pt>
                <c:pt idx="4519">
                  <c:v>26.68</c:v>
                </c:pt>
                <c:pt idx="4520">
                  <c:v>27.18</c:v>
                </c:pt>
                <c:pt idx="4521">
                  <c:v>27.93</c:v>
                </c:pt>
                <c:pt idx="4522">
                  <c:v>27.58</c:v>
                </c:pt>
                <c:pt idx="4523">
                  <c:v>27.53</c:v>
                </c:pt>
                <c:pt idx="4524">
                  <c:v>28.25</c:v>
                </c:pt>
                <c:pt idx="4525">
                  <c:v>26.68</c:v>
                </c:pt>
                <c:pt idx="4526">
                  <c:v>27.18</c:v>
                </c:pt>
                <c:pt idx="4527">
                  <c:v>27.08</c:v>
                </c:pt>
                <c:pt idx="4528">
                  <c:v>26.58</c:v>
                </c:pt>
                <c:pt idx="4529">
                  <c:v>27.23</c:v>
                </c:pt>
                <c:pt idx="4531">
                  <c:v>26.93</c:v>
                </c:pt>
                <c:pt idx="4532">
                  <c:v>26.98</c:v>
                </c:pt>
                <c:pt idx="4533">
                  <c:v>27.58</c:v>
                </c:pt>
                <c:pt idx="4534">
                  <c:v>28.03</c:v>
                </c:pt>
                <c:pt idx="4535">
                  <c:v>27.63</c:v>
                </c:pt>
                <c:pt idx="4539">
                  <c:v>29.78</c:v>
                </c:pt>
                <c:pt idx="4540">
                  <c:v>28.83</c:v>
                </c:pt>
                <c:pt idx="4541">
                  <c:v>27.73</c:v>
                </c:pt>
                <c:pt idx="4542">
                  <c:v>26.73</c:v>
                </c:pt>
                <c:pt idx="4543">
                  <c:v>26.58</c:v>
                </c:pt>
                <c:pt idx="4544">
                  <c:v>25.48</c:v>
                </c:pt>
                <c:pt idx="4545">
                  <c:v>21.45</c:v>
                </c:pt>
                <c:pt idx="4546">
                  <c:v>21.83</c:v>
                </c:pt>
                <c:pt idx="4547">
                  <c:v>22.38</c:v>
                </c:pt>
                <c:pt idx="4548">
                  <c:v>22.73</c:v>
                </c:pt>
                <c:pt idx="4549">
                  <c:v>23.43</c:v>
                </c:pt>
                <c:pt idx="4550">
                  <c:v>23.28</c:v>
                </c:pt>
                <c:pt idx="4551">
                  <c:v>22.78</c:v>
                </c:pt>
                <c:pt idx="4552">
                  <c:v>22.08</c:v>
                </c:pt>
                <c:pt idx="4553">
                  <c:v>22.63</c:v>
                </c:pt>
                <c:pt idx="4554">
                  <c:v>22.38</c:v>
                </c:pt>
                <c:pt idx="4555">
                  <c:v>22.48</c:v>
                </c:pt>
                <c:pt idx="4556">
                  <c:v>22.45</c:v>
                </c:pt>
                <c:pt idx="4557">
                  <c:v>22.53</c:v>
                </c:pt>
                <c:pt idx="4558">
                  <c:v>23.33</c:v>
                </c:pt>
                <c:pt idx="4559">
                  <c:v>22.53</c:v>
                </c:pt>
                <c:pt idx="4560">
                  <c:v>22.28</c:v>
                </c:pt>
                <c:pt idx="4561">
                  <c:v>22.53</c:v>
                </c:pt>
                <c:pt idx="4562">
                  <c:v>21.83</c:v>
                </c:pt>
                <c:pt idx="4563">
                  <c:v>21.33</c:v>
                </c:pt>
                <c:pt idx="4564">
                  <c:v>21.83</c:v>
                </c:pt>
                <c:pt idx="4565">
                  <c:v>21.78</c:v>
                </c:pt>
                <c:pt idx="4566">
                  <c:v>21.58</c:v>
                </c:pt>
                <c:pt idx="4567">
                  <c:v>22.06</c:v>
                </c:pt>
                <c:pt idx="4568">
                  <c:v>21.83</c:v>
                </c:pt>
                <c:pt idx="4569">
                  <c:v>22.08</c:v>
                </c:pt>
                <c:pt idx="4570">
                  <c:v>22.18</c:v>
                </c:pt>
                <c:pt idx="4571">
                  <c:v>21.88</c:v>
                </c:pt>
                <c:pt idx="4572">
                  <c:v>21.18</c:v>
                </c:pt>
                <c:pt idx="4573">
                  <c:v>20.38</c:v>
                </c:pt>
                <c:pt idx="4574">
                  <c:v>20.18</c:v>
                </c:pt>
                <c:pt idx="4575">
                  <c:v>20.03</c:v>
                </c:pt>
                <c:pt idx="4576">
                  <c:v>19.93</c:v>
                </c:pt>
                <c:pt idx="4577">
                  <c:v>20.079999999999998</c:v>
                </c:pt>
                <c:pt idx="4578">
                  <c:v>21.18</c:v>
                </c:pt>
                <c:pt idx="4579">
                  <c:v>22.23</c:v>
                </c:pt>
                <c:pt idx="4580">
                  <c:v>21.23</c:v>
                </c:pt>
                <c:pt idx="4581">
                  <c:v>21.68</c:v>
                </c:pt>
                <c:pt idx="4582">
                  <c:v>19.77</c:v>
                </c:pt>
                <c:pt idx="4583">
                  <c:v>17.48</c:v>
                </c:pt>
                <c:pt idx="4584">
                  <c:v>18.03</c:v>
                </c:pt>
                <c:pt idx="4585">
                  <c:v>18.079999999999998</c:v>
                </c:pt>
                <c:pt idx="4586">
                  <c:v>18.88</c:v>
                </c:pt>
                <c:pt idx="4587">
                  <c:v>18.73</c:v>
                </c:pt>
                <c:pt idx="4590">
                  <c:v>18.68</c:v>
                </c:pt>
                <c:pt idx="4591">
                  <c:v>19.48</c:v>
                </c:pt>
                <c:pt idx="4592">
                  <c:v>19.23</c:v>
                </c:pt>
                <c:pt idx="4593">
                  <c:v>18.63</c:v>
                </c:pt>
                <c:pt idx="4594">
                  <c:v>19.48</c:v>
                </c:pt>
                <c:pt idx="4595">
                  <c:v>20.079999999999998</c:v>
                </c:pt>
                <c:pt idx="4596">
                  <c:v>19.649999999999999</c:v>
                </c:pt>
                <c:pt idx="4597">
                  <c:v>19.48</c:v>
                </c:pt>
                <c:pt idx="4598">
                  <c:v>18.53</c:v>
                </c:pt>
                <c:pt idx="4599">
                  <c:v>19.03</c:v>
                </c:pt>
                <c:pt idx="4600">
                  <c:v>18.38</c:v>
                </c:pt>
                <c:pt idx="4601">
                  <c:v>18.079999999999998</c:v>
                </c:pt>
                <c:pt idx="4602">
                  <c:v>18.38</c:v>
                </c:pt>
                <c:pt idx="4603">
                  <c:v>18.13</c:v>
                </c:pt>
                <c:pt idx="4604">
                  <c:v>19.23</c:v>
                </c:pt>
                <c:pt idx="4605">
                  <c:v>19.23</c:v>
                </c:pt>
                <c:pt idx="4606">
                  <c:v>19.38</c:v>
                </c:pt>
                <c:pt idx="4607">
                  <c:v>19.48</c:v>
                </c:pt>
                <c:pt idx="4608">
                  <c:v>18.68</c:v>
                </c:pt>
                <c:pt idx="4609">
                  <c:v>19.18</c:v>
                </c:pt>
                <c:pt idx="4612">
                  <c:v>21.28</c:v>
                </c:pt>
                <c:pt idx="4613">
                  <c:v>20.9</c:v>
                </c:pt>
                <c:pt idx="4614">
                  <c:v>20.43</c:v>
                </c:pt>
                <c:pt idx="4615">
                  <c:v>19.78</c:v>
                </c:pt>
                <c:pt idx="4617">
                  <c:v>21.03</c:v>
                </c:pt>
                <c:pt idx="4618">
                  <c:v>20.38</c:v>
                </c:pt>
                <c:pt idx="4619">
                  <c:v>21.63</c:v>
                </c:pt>
                <c:pt idx="4620">
                  <c:v>21.48</c:v>
                </c:pt>
                <c:pt idx="4621">
                  <c:v>21.28</c:v>
                </c:pt>
                <c:pt idx="4622">
                  <c:v>20.18</c:v>
                </c:pt>
                <c:pt idx="4623">
                  <c:v>20.38</c:v>
                </c:pt>
                <c:pt idx="4624">
                  <c:v>19.68</c:v>
                </c:pt>
                <c:pt idx="4625">
                  <c:v>18.88</c:v>
                </c:pt>
                <c:pt idx="4626">
                  <c:v>18.88</c:v>
                </c:pt>
                <c:pt idx="4627">
                  <c:v>18.88</c:v>
                </c:pt>
                <c:pt idx="4628">
                  <c:v>17.98</c:v>
                </c:pt>
                <c:pt idx="4629">
                  <c:v>18.03</c:v>
                </c:pt>
                <c:pt idx="4631">
                  <c:v>18.329999999999998</c:v>
                </c:pt>
                <c:pt idx="4632">
                  <c:v>19.28</c:v>
                </c:pt>
                <c:pt idx="4633">
                  <c:v>19.43</c:v>
                </c:pt>
                <c:pt idx="4634">
                  <c:v>19.73</c:v>
                </c:pt>
                <c:pt idx="4635">
                  <c:v>20.03</c:v>
                </c:pt>
                <c:pt idx="4636">
                  <c:v>19.579999999999998</c:v>
                </c:pt>
                <c:pt idx="4637">
                  <c:v>18.61</c:v>
                </c:pt>
                <c:pt idx="4638">
                  <c:v>19.48</c:v>
                </c:pt>
                <c:pt idx="4639">
                  <c:v>20.38</c:v>
                </c:pt>
                <c:pt idx="4640">
                  <c:v>20.079999999999998</c:v>
                </c:pt>
                <c:pt idx="4641">
                  <c:v>20.079999999999998</c:v>
                </c:pt>
                <c:pt idx="4642">
                  <c:v>19.78</c:v>
                </c:pt>
                <c:pt idx="4643">
                  <c:v>19.63</c:v>
                </c:pt>
                <c:pt idx="4644">
                  <c:v>20.28</c:v>
                </c:pt>
                <c:pt idx="4645">
                  <c:v>21.43</c:v>
                </c:pt>
                <c:pt idx="4646">
                  <c:v>20.74</c:v>
                </c:pt>
                <c:pt idx="4647">
                  <c:v>21.18</c:v>
                </c:pt>
                <c:pt idx="4648">
                  <c:v>21.23</c:v>
                </c:pt>
                <c:pt idx="4649">
                  <c:v>21.53</c:v>
                </c:pt>
                <c:pt idx="4651">
                  <c:v>20.88</c:v>
                </c:pt>
                <c:pt idx="4652">
                  <c:v>20.28</c:v>
                </c:pt>
                <c:pt idx="4653">
                  <c:v>20.88</c:v>
                </c:pt>
                <c:pt idx="4654">
                  <c:v>21.08</c:v>
                </c:pt>
                <c:pt idx="4655">
                  <c:v>20.28</c:v>
                </c:pt>
                <c:pt idx="4656">
                  <c:v>21.43</c:v>
                </c:pt>
                <c:pt idx="4657">
                  <c:v>21.28</c:v>
                </c:pt>
                <c:pt idx="4658">
                  <c:v>21.73</c:v>
                </c:pt>
                <c:pt idx="4659">
                  <c:v>22.4</c:v>
                </c:pt>
                <c:pt idx="4660">
                  <c:v>22.48</c:v>
                </c:pt>
                <c:pt idx="4661">
                  <c:v>23.18</c:v>
                </c:pt>
                <c:pt idx="4662">
                  <c:v>23.18</c:v>
                </c:pt>
                <c:pt idx="4663">
                  <c:v>23.73</c:v>
                </c:pt>
                <c:pt idx="4664">
                  <c:v>23.83</c:v>
                </c:pt>
                <c:pt idx="4665">
                  <c:v>24.33</c:v>
                </c:pt>
                <c:pt idx="4666">
                  <c:v>24.23</c:v>
                </c:pt>
                <c:pt idx="4667">
                  <c:v>24.18</c:v>
                </c:pt>
                <c:pt idx="4668">
                  <c:v>24.58</c:v>
                </c:pt>
                <c:pt idx="4669">
                  <c:v>24.53</c:v>
                </c:pt>
                <c:pt idx="4670">
                  <c:v>25.13</c:v>
                </c:pt>
                <c:pt idx="4671">
                  <c:v>24.88</c:v>
                </c:pt>
                <c:pt idx="4672">
                  <c:v>24.88</c:v>
                </c:pt>
                <c:pt idx="4673">
                  <c:v>25.48</c:v>
                </c:pt>
                <c:pt idx="4674">
                  <c:v>25.2</c:v>
                </c:pt>
                <c:pt idx="4675">
                  <c:v>24.53</c:v>
                </c:pt>
                <c:pt idx="4676">
                  <c:v>25.38</c:v>
                </c:pt>
                <c:pt idx="4677">
                  <c:v>25.88</c:v>
                </c:pt>
                <c:pt idx="4678">
                  <c:v>26.33</c:v>
                </c:pt>
                <c:pt idx="4680">
                  <c:v>26.88</c:v>
                </c:pt>
                <c:pt idx="4681">
                  <c:v>27.73</c:v>
                </c:pt>
                <c:pt idx="4682">
                  <c:v>27.58</c:v>
                </c:pt>
                <c:pt idx="4683">
                  <c:v>26.58</c:v>
                </c:pt>
                <c:pt idx="4684">
                  <c:v>26.23</c:v>
                </c:pt>
                <c:pt idx="4685">
                  <c:v>26.53</c:v>
                </c:pt>
                <c:pt idx="4686">
                  <c:v>25.83</c:v>
                </c:pt>
                <c:pt idx="4687">
                  <c:v>26.13</c:v>
                </c:pt>
                <c:pt idx="4688">
                  <c:v>24.98</c:v>
                </c:pt>
                <c:pt idx="4689">
                  <c:v>23.48</c:v>
                </c:pt>
                <c:pt idx="4690">
                  <c:v>24.58</c:v>
                </c:pt>
                <c:pt idx="4691">
                  <c:v>24.78</c:v>
                </c:pt>
                <c:pt idx="4692">
                  <c:v>25.93</c:v>
                </c:pt>
                <c:pt idx="4693">
                  <c:v>26.18</c:v>
                </c:pt>
                <c:pt idx="4694">
                  <c:v>26.38</c:v>
                </c:pt>
                <c:pt idx="4695">
                  <c:v>26.28</c:v>
                </c:pt>
                <c:pt idx="4696">
                  <c:v>26.83</c:v>
                </c:pt>
                <c:pt idx="4697">
                  <c:v>26.23</c:v>
                </c:pt>
                <c:pt idx="4698">
                  <c:v>26.73</c:v>
                </c:pt>
                <c:pt idx="4699">
                  <c:v>27.13</c:v>
                </c:pt>
                <c:pt idx="4700">
                  <c:v>27.58</c:v>
                </c:pt>
                <c:pt idx="4701">
                  <c:v>27.28</c:v>
                </c:pt>
                <c:pt idx="4702">
                  <c:v>26.75</c:v>
                </c:pt>
                <c:pt idx="4703">
                  <c:v>26.25</c:v>
                </c:pt>
                <c:pt idx="4704">
                  <c:v>26.63</c:v>
                </c:pt>
                <c:pt idx="4705">
                  <c:v>26.13</c:v>
                </c:pt>
                <c:pt idx="4706">
                  <c:v>26.63</c:v>
                </c:pt>
                <c:pt idx="4707">
                  <c:v>27.85</c:v>
                </c:pt>
                <c:pt idx="4708">
                  <c:v>27.68</c:v>
                </c:pt>
                <c:pt idx="4709">
                  <c:v>27.98</c:v>
                </c:pt>
                <c:pt idx="4710">
                  <c:v>28.38</c:v>
                </c:pt>
                <c:pt idx="4711">
                  <c:v>29.38</c:v>
                </c:pt>
                <c:pt idx="4712">
                  <c:v>28.13</c:v>
                </c:pt>
                <c:pt idx="4713">
                  <c:v>27.95</c:v>
                </c:pt>
                <c:pt idx="4714">
                  <c:v>28.18</c:v>
                </c:pt>
                <c:pt idx="4715">
                  <c:v>28.33</c:v>
                </c:pt>
                <c:pt idx="4716">
                  <c:v>27.33</c:v>
                </c:pt>
                <c:pt idx="4717">
                  <c:v>26.63</c:v>
                </c:pt>
                <c:pt idx="4718">
                  <c:v>26.55</c:v>
                </c:pt>
                <c:pt idx="4719">
                  <c:v>26.63</c:v>
                </c:pt>
                <c:pt idx="4721">
                  <c:v>25.28</c:v>
                </c:pt>
                <c:pt idx="4722">
                  <c:v>25.78</c:v>
                </c:pt>
                <c:pt idx="4723">
                  <c:v>24.68</c:v>
                </c:pt>
                <c:pt idx="4724">
                  <c:v>25.33</c:v>
                </c:pt>
                <c:pt idx="4725">
                  <c:v>25.08</c:v>
                </c:pt>
                <c:pt idx="4726">
                  <c:v>25.33</c:v>
                </c:pt>
                <c:pt idx="4727">
                  <c:v>24.88</c:v>
                </c:pt>
                <c:pt idx="4728">
                  <c:v>24.78</c:v>
                </c:pt>
                <c:pt idx="4729">
                  <c:v>24.75</c:v>
                </c:pt>
                <c:pt idx="4730">
                  <c:v>24.28</c:v>
                </c:pt>
                <c:pt idx="4731">
                  <c:v>24.13</c:v>
                </c:pt>
                <c:pt idx="4732">
                  <c:v>24.63</c:v>
                </c:pt>
                <c:pt idx="4733">
                  <c:v>25.63</c:v>
                </c:pt>
                <c:pt idx="4734">
                  <c:v>25.93</c:v>
                </c:pt>
                <c:pt idx="4735">
                  <c:v>26.08</c:v>
                </c:pt>
                <c:pt idx="4736">
                  <c:v>25.43</c:v>
                </c:pt>
                <c:pt idx="4737">
                  <c:v>25.33</c:v>
                </c:pt>
                <c:pt idx="4738">
                  <c:v>25.63</c:v>
                </c:pt>
                <c:pt idx="4739">
                  <c:v>25.53</c:v>
                </c:pt>
                <c:pt idx="4740">
                  <c:v>26.13</c:v>
                </c:pt>
                <c:pt idx="4741">
                  <c:v>26.33</c:v>
                </c:pt>
                <c:pt idx="4742">
                  <c:v>26.78</c:v>
                </c:pt>
                <c:pt idx="4743">
                  <c:v>26.88</c:v>
                </c:pt>
                <c:pt idx="4744">
                  <c:v>26.88</c:v>
                </c:pt>
                <c:pt idx="4745">
                  <c:v>26.83</c:v>
                </c:pt>
                <c:pt idx="4746">
                  <c:v>26.78</c:v>
                </c:pt>
                <c:pt idx="4747">
                  <c:v>26.83</c:v>
                </c:pt>
                <c:pt idx="4750">
                  <c:v>26.13</c:v>
                </c:pt>
                <c:pt idx="4751">
                  <c:v>26.08</c:v>
                </c:pt>
                <c:pt idx="4752">
                  <c:v>26.78</c:v>
                </c:pt>
                <c:pt idx="4753">
                  <c:v>26.83</c:v>
                </c:pt>
                <c:pt idx="4754">
                  <c:v>27.48</c:v>
                </c:pt>
                <c:pt idx="4755">
                  <c:v>27.08</c:v>
                </c:pt>
                <c:pt idx="4756">
                  <c:v>27.78</c:v>
                </c:pt>
                <c:pt idx="4757">
                  <c:v>27.88</c:v>
                </c:pt>
                <c:pt idx="4758">
                  <c:v>27.58</c:v>
                </c:pt>
                <c:pt idx="4759">
                  <c:v>27.83</c:v>
                </c:pt>
                <c:pt idx="4760">
                  <c:v>26.63</c:v>
                </c:pt>
                <c:pt idx="4761">
                  <c:v>26.28</c:v>
                </c:pt>
                <c:pt idx="4762">
                  <c:v>26.78</c:v>
                </c:pt>
                <c:pt idx="4763">
                  <c:v>26.58</c:v>
                </c:pt>
                <c:pt idx="4764">
                  <c:v>26.58</c:v>
                </c:pt>
                <c:pt idx="4765">
                  <c:v>26.58</c:v>
                </c:pt>
                <c:pt idx="4766">
                  <c:v>27.38</c:v>
                </c:pt>
                <c:pt idx="4767">
                  <c:v>27.03</c:v>
                </c:pt>
                <c:pt idx="4768">
                  <c:v>26.48</c:v>
                </c:pt>
                <c:pt idx="4769">
                  <c:v>26.83</c:v>
                </c:pt>
                <c:pt idx="4770">
                  <c:v>26.58</c:v>
                </c:pt>
                <c:pt idx="4771">
                  <c:v>27.2</c:v>
                </c:pt>
                <c:pt idx="4772">
                  <c:v>26.55</c:v>
                </c:pt>
                <c:pt idx="4773">
                  <c:v>26.68</c:v>
                </c:pt>
                <c:pt idx="4774">
                  <c:v>26.88</c:v>
                </c:pt>
                <c:pt idx="4775">
                  <c:v>27.88</c:v>
                </c:pt>
                <c:pt idx="4776">
                  <c:v>27.93</c:v>
                </c:pt>
                <c:pt idx="4777">
                  <c:v>28.15</c:v>
                </c:pt>
                <c:pt idx="4778">
                  <c:v>29.08</c:v>
                </c:pt>
                <c:pt idx="4779">
                  <c:v>29.33</c:v>
                </c:pt>
                <c:pt idx="4780">
                  <c:v>29.83</c:v>
                </c:pt>
                <c:pt idx="4781">
                  <c:v>30.13</c:v>
                </c:pt>
                <c:pt idx="4782">
                  <c:v>30.41</c:v>
                </c:pt>
                <c:pt idx="4783">
                  <c:v>30.15</c:v>
                </c:pt>
                <c:pt idx="4784">
                  <c:v>29.93</c:v>
                </c:pt>
                <c:pt idx="4785">
                  <c:v>29.28</c:v>
                </c:pt>
                <c:pt idx="4786">
                  <c:v>28.85</c:v>
                </c:pt>
                <c:pt idx="4787">
                  <c:v>28.33</c:v>
                </c:pt>
                <c:pt idx="4788">
                  <c:v>28.93</c:v>
                </c:pt>
                <c:pt idx="4789">
                  <c:v>28.98</c:v>
                </c:pt>
                <c:pt idx="4791">
                  <c:v>27.78</c:v>
                </c:pt>
                <c:pt idx="4792">
                  <c:v>28.28</c:v>
                </c:pt>
                <c:pt idx="4793">
                  <c:v>28.98</c:v>
                </c:pt>
                <c:pt idx="4794">
                  <c:v>29.63</c:v>
                </c:pt>
                <c:pt idx="4795">
                  <c:v>29.73</c:v>
                </c:pt>
                <c:pt idx="4796">
                  <c:v>29.73</c:v>
                </c:pt>
                <c:pt idx="4797">
                  <c:v>29.78</c:v>
                </c:pt>
                <c:pt idx="4798">
                  <c:v>28.85</c:v>
                </c:pt>
                <c:pt idx="4799">
                  <c:v>29.83</c:v>
                </c:pt>
                <c:pt idx="4800">
                  <c:v>29.68</c:v>
                </c:pt>
                <c:pt idx="4801">
                  <c:v>29.08</c:v>
                </c:pt>
                <c:pt idx="4802">
                  <c:v>29.48</c:v>
                </c:pt>
                <c:pt idx="4803">
                  <c:v>29.5</c:v>
                </c:pt>
                <c:pt idx="4804">
                  <c:v>29.63</c:v>
                </c:pt>
                <c:pt idx="4805">
                  <c:v>30.68</c:v>
                </c:pt>
                <c:pt idx="4806">
                  <c:v>30.83</c:v>
                </c:pt>
                <c:pt idx="4807">
                  <c:v>30.43</c:v>
                </c:pt>
                <c:pt idx="4808">
                  <c:v>30.43</c:v>
                </c:pt>
                <c:pt idx="4809">
                  <c:v>30.53</c:v>
                </c:pt>
                <c:pt idx="4810">
                  <c:v>30.45</c:v>
                </c:pt>
                <c:pt idx="4811">
                  <c:v>30.83</c:v>
                </c:pt>
                <c:pt idx="4812">
                  <c:v>30.48</c:v>
                </c:pt>
                <c:pt idx="4813">
                  <c:v>29.78</c:v>
                </c:pt>
                <c:pt idx="4814">
                  <c:v>29.63</c:v>
                </c:pt>
                <c:pt idx="4815">
                  <c:v>29.63</c:v>
                </c:pt>
                <c:pt idx="4816">
                  <c:v>29.48</c:v>
                </c:pt>
                <c:pt idx="4817">
                  <c:v>29.33</c:v>
                </c:pt>
                <c:pt idx="4818">
                  <c:v>28.98</c:v>
                </c:pt>
                <c:pt idx="4819">
                  <c:v>29.38</c:v>
                </c:pt>
                <c:pt idx="4820">
                  <c:v>30.03</c:v>
                </c:pt>
                <c:pt idx="4821">
                  <c:v>29.73</c:v>
                </c:pt>
                <c:pt idx="4822">
                  <c:v>29.48</c:v>
                </c:pt>
                <c:pt idx="4823">
                  <c:v>29.63</c:v>
                </c:pt>
                <c:pt idx="4824">
                  <c:v>29.63</c:v>
                </c:pt>
                <c:pt idx="4825">
                  <c:v>28.38</c:v>
                </c:pt>
                <c:pt idx="4826">
                  <c:v>27.93</c:v>
                </c:pt>
                <c:pt idx="4827">
                  <c:v>28.08</c:v>
                </c:pt>
                <c:pt idx="4828">
                  <c:v>28.03</c:v>
                </c:pt>
                <c:pt idx="4829">
                  <c:v>26.98</c:v>
                </c:pt>
                <c:pt idx="4830">
                  <c:v>27.28</c:v>
                </c:pt>
                <c:pt idx="4831">
                  <c:v>26.88</c:v>
                </c:pt>
                <c:pt idx="4832">
                  <c:v>26.83</c:v>
                </c:pt>
                <c:pt idx="4833">
                  <c:v>27.23</c:v>
                </c:pt>
                <c:pt idx="4834">
                  <c:v>27.13</c:v>
                </c:pt>
                <c:pt idx="4835">
                  <c:v>26.98</c:v>
                </c:pt>
                <c:pt idx="4836">
                  <c:v>26.13</c:v>
                </c:pt>
                <c:pt idx="4837">
                  <c:v>25.78</c:v>
                </c:pt>
                <c:pt idx="4838">
                  <c:v>25.38</c:v>
                </c:pt>
                <c:pt idx="4839">
                  <c:v>25.78</c:v>
                </c:pt>
                <c:pt idx="4840">
                  <c:v>25.93</c:v>
                </c:pt>
                <c:pt idx="4841">
                  <c:v>25.88</c:v>
                </c:pt>
                <c:pt idx="4842">
                  <c:v>25.15</c:v>
                </c:pt>
                <c:pt idx="4843">
                  <c:v>25.28</c:v>
                </c:pt>
                <c:pt idx="4844">
                  <c:v>25.53</c:v>
                </c:pt>
                <c:pt idx="4845">
                  <c:v>26.73</c:v>
                </c:pt>
                <c:pt idx="4846">
                  <c:v>26.43</c:v>
                </c:pt>
                <c:pt idx="4847">
                  <c:v>26.98</c:v>
                </c:pt>
                <c:pt idx="4848">
                  <c:v>26.93</c:v>
                </c:pt>
                <c:pt idx="4849">
                  <c:v>26.68</c:v>
                </c:pt>
                <c:pt idx="4850">
                  <c:v>27.08</c:v>
                </c:pt>
                <c:pt idx="4851">
                  <c:v>26.4</c:v>
                </c:pt>
                <c:pt idx="4852">
                  <c:v>26.88</c:v>
                </c:pt>
                <c:pt idx="4855">
                  <c:v>27.23</c:v>
                </c:pt>
                <c:pt idx="4856">
                  <c:v>27.28</c:v>
                </c:pt>
                <c:pt idx="4857">
                  <c:v>26.73</c:v>
                </c:pt>
                <c:pt idx="4858">
                  <c:v>27.28</c:v>
                </c:pt>
                <c:pt idx="4859">
                  <c:v>26.93</c:v>
                </c:pt>
                <c:pt idx="4860">
                  <c:v>27.2</c:v>
                </c:pt>
                <c:pt idx="4861">
                  <c:v>27.73</c:v>
                </c:pt>
                <c:pt idx="4862">
                  <c:v>27.43</c:v>
                </c:pt>
                <c:pt idx="4863">
                  <c:v>28.03</c:v>
                </c:pt>
                <c:pt idx="4864">
                  <c:v>28.5</c:v>
                </c:pt>
                <c:pt idx="4865">
                  <c:v>30.13</c:v>
                </c:pt>
                <c:pt idx="4866">
                  <c:v>30.08</c:v>
                </c:pt>
                <c:pt idx="4867">
                  <c:v>30.43</c:v>
                </c:pt>
                <c:pt idx="4868">
                  <c:v>30.53</c:v>
                </c:pt>
                <c:pt idx="4869">
                  <c:v>30.43</c:v>
                </c:pt>
                <c:pt idx="4870">
                  <c:v>31.98</c:v>
                </c:pt>
                <c:pt idx="4871">
                  <c:v>32.18</c:v>
                </c:pt>
                <c:pt idx="4873">
                  <c:v>32.479999999999997</c:v>
                </c:pt>
                <c:pt idx="4874">
                  <c:v>32.729999999999997</c:v>
                </c:pt>
                <c:pt idx="4875">
                  <c:v>31.35</c:v>
                </c:pt>
                <c:pt idx="4876">
                  <c:v>31.23</c:v>
                </c:pt>
                <c:pt idx="4878">
                  <c:v>31.85</c:v>
                </c:pt>
                <c:pt idx="4879">
                  <c:v>33.08</c:v>
                </c:pt>
                <c:pt idx="4880">
                  <c:v>32.130000000000003</c:v>
                </c:pt>
                <c:pt idx="4881">
                  <c:v>31.08</c:v>
                </c:pt>
                <c:pt idx="4882">
                  <c:v>30.58</c:v>
                </c:pt>
                <c:pt idx="4883">
                  <c:v>31.98</c:v>
                </c:pt>
                <c:pt idx="4884">
                  <c:v>31.68</c:v>
                </c:pt>
                <c:pt idx="4885">
                  <c:v>32.28</c:v>
                </c:pt>
                <c:pt idx="4886">
                  <c:v>32.380000000000003</c:v>
                </c:pt>
                <c:pt idx="4887">
                  <c:v>33.229999999999997</c:v>
                </c:pt>
                <c:pt idx="4888">
                  <c:v>33.68</c:v>
                </c:pt>
                <c:pt idx="4889">
                  <c:v>33.93</c:v>
                </c:pt>
                <c:pt idx="4891">
                  <c:v>34.630000000000003</c:v>
                </c:pt>
                <c:pt idx="4892">
                  <c:v>34.450000000000003</c:v>
                </c:pt>
                <c:pt idx="4893">
                  <c:v>33.85</c:v>
                </c:pt>
                <c:pt idx="4894">
                  <c:v>35.03</c:v>
                </c:pt>
                <c:pt idx="4895">
                  <c:v>32.28</c:v>
                </c:pt>
                <c:pt idx="4896">
                  <c:v>32.68</c:v>
                </c:pt>
                <c:pt idx="4897">
                  <c:v>33.630000000000003</c:v>
                </c:pt>
                <c:pt idx="4898">
                  <c:v>33.85</c:v>
                </c:pt>
                <c:pt idx="4899">
                  <c:v>33.53</c:v>
                </c:pt>
                <c:pt idx="4900">
                  <c:v>32.78</c:v>
                </c:pt>
                <c:pt idx="4901">
                  <c:v>33.58</c:v>
                </c:pt>
                <c:pt idx="4902">
                  <c:v>33.93</c:v>
                </c:pt>
                <c:pt idx="4903">
                  <c:v>34.18</c:v>
                </c:pt>
                <c:pt idx="4904">
                  <c:v>35.130000000000003</c:v>
                </c:pt>
                <c:pt idx="4905">
                  <c:v>34.479999999999997</c:v>
                </c:pt>
                <c:pt idx="4906">
                  <c:v>35.43</c:v>
                </c:pt>
                <c:pt idx="4907">
                  <c:v>35.78</c:v>
                </c:pt>
                <c:pt idx="4908">
                  <c:v>36.380000000000003</c:v>
                </c:pt>
                <c:pt idx="4909">
                  <c:v>36.83</c:v>
                </c:pt>
                <c:pt idx="4911">
                  <c:v>36.979999999999997</c:v>
                </c:pt>
                <c:pt idx="4912">
                  <c:v>37.18</c:v>
                </c:pt>
                <c:pt idx="4913">
                  <c:v>36.78</c:v>
                </c:pt>
                <c:pt idx="4914">
                  <c:v>36.880000000000003</c:v>
                </c:pt>
                <c:pt idx="4915">
                  <c:v>37.58</c:v>
                </c:pt>
                <c:pt idx="4916">
                  <c:v>35.979999999999997</c:v>
                </c:pt>
                <c:pt idx="4917">
                  <c:v>37.729999999999997</c:v>
                </c:pt>
                <c:pt idx="4918">
                  <c:v>37.229999999999997</c:v>
                </c:pt>
                <c:pt idx="4919">
                  <c:v>36.630000000000003</c:v>
                </c:pt>
                <c:pt idx="4920">
                  <c:v>35.880000000000003</c:v>
                </c:pt>
                <c:pt idx="4921">
                  <c:v>36.880000000000003</c:v>
                </c:pt>
                <c:pt idx="4922">
                  <c:v>36.68</c:v>
                </c:pt>
                <c:pt idx="4923">
                  <c:v>37.03</c:v>
                </c:pt>
                <c:pt idx="4924">
                  <c:v>37.78</c:v>
                </c:pt>
                <c:pt idx="4925">
                  <c:v>37.28</c:v>
                </c:pt>
                <c:pt idx="4926">
                  <c:v>36.729999999999997</c:v>
                </c:pt>
                <c:pt idx="4927">
                  <c:v>37.83</c:v>
                </c:pt>
                <c:pt idx="4928">
                  <c:v>36.03</c:v>
                </c:pt>
                <c:pt idx="4929">
                  <c:v>35.380000000000003</c:v>
                </c:pt>
                <c:pt idx="4930">
                  <c:v>34.93</c:v>
                </c:pt>
                <c:pt idx="4931">
                  <c:v>31.68</c:v>
                </c:pt>
                <c:pt idx="4932">
                  <c:v>29.88</c:v>
                </c:pt>
                <c:pt idx="4933">
                  <c:v>28.63</c:v>
                </c:pt>
                <c:pt idx="4934">
                  <c:v>27.5</c:v>
                </c:pt>
                <c:pt idx="4935">
                  <c:v>29.18</c:v>
                </c:pt>
                <c:pt idx="4936">
                  <c:v>34.979999999999997</c:v>
                </c:pt>
                <c:pt idx="4937">
                  <c:v>28.63</c:v>
                </c:pt>
                <c:pt idx="4938">
                  <c:v>30.38</c:v>
                </c:pt>
                <c:pt idx="4939">
                  <c:v>30.18</c:v>
                </c:pt>
                <c:pt idx="4940">
                  <c:v>31.03</c:v>
                </c:pt>
                <c:pt idx="4941">
                  <c:v>29.78</c:v>
                </c:pt>
                <c:pt idx="4942">
                  <c:v>28.58</c:v>
                </c:pt>
                <c:pt idx="4943">
                  <c:v>28.98</c:v>
                </c:pt>
                <c:pt idx="4944">
                  <c:v>28.63</c:v>
                </c:pt>
                <c:pt idx="4945">
                  <c:v>27.98</c:v>
                </c:pt>
                <c:pt idx="4946">
                  <c:v>28.03</c:v>
                </c:pt>
                <c:pt idx="4947">
                  <c:v>28.88</c:v>
                </c:pt>
                <c:pt idx="4948">
                  <c:v>27.48</c:v>
                </c:pt>
                <c:pt idx="4949">
                  <c:v>28.13</c:v>
                </c:pt>
                <c:pt idx="4950">
                  <c:v>28.63</c:v>
                </c:pt>
                <c:pt idx="4951">
                  <c:v>29.28</c:v>
                </c:pt>
                <c:pt idx="4952">
                  <c:v>29.18</c:v>
                </c:pt>
                <c:pt idx="4953">
                  <c:v>30.55</c:v>
                </c:pt>
                <c:pt idx="4955">
                  <c:v>30.88</c:v>
                </c:pt>
                <c:pt idx="4956">
                  <c:v>29.93</c:v>
                </c:pt>
                <c:pt idx="4957">
                  <c:v>28.55</c:v>
                </c:pt>
                <c:pt idx="4958">
                  <c:v>27.03</c:v>
                </c:pt>
                <c:pt idx="4959">
                  <c:v>26.28</c:v>
                </c:pt>
                <c:pt idx="4960">
                  <c:v>25.48</c:v>
                </c:pt>
                <c:pt idx="4961">
                  <c:v>25.23</c:v>
                </c:pt>
                <c:pt idx="4962">
                  <c:v>25.83</c:v>
                </c:pt>
                <c:pt idx="4963">
                  <c:v>26.03</c:v>
                </c:pt>
                <c:pt idx="4964">
                  <c:v>25.68</c:v>
                </c:pt>
                <c:pt idx="4965">
                  <c:v>26.48</c:v>
                </c:pt>
                <c:pt idx="4966">
                  <c:v>25.73</c:v>
                </c:pt>
                <c:pt idx="4967">
                  <c:v>26.23</c:v>
                </c:pt>
                <c:pt idx="4968">
                  <c:v>26.98</c:v>
                </c:pt>
                <c:pt idx="4969">
                  <c:v>27.73</c:v>
                </c:pt>
                <c:pt idx="4970">
                  <c:v>27.38</c:v>
                </c:pt>
                <c:pt idx="4971">
                  <c:v>28.53</c:v>
                </c:pt>
                <c:pt idx="4972">
                  <c:v>29.18</c:v>
                </c:pt>
                <c:pt idx="4973">
                  <c:v>28.73</c:v>
                </c:pt>
                <c:pt idx="4974">
                  <c:v>29.13</c:v>
                </c:pt>
                <c:pt idx="4975">
                  <c:v>28.83</c:v>
                </c:pt>
                <c:pt idx="4976">
                  <c:v>29.28</c:v>
                </c:pt>
                <c:pt idx="4977">
                  <c:v>29.5</c:v>
                </c:pt>
                <c:pt idx="4978">
                  <c:v>29.1</c:v>
                </c:pt>
                <c:pt idx="4979">
                  <c:v>29.88</c:v>
                </c:pt>
                <c:pt idx="4981">
                  <c:v>29.35</c:v>
                </c:pt>
                <c:pt idx="4982">
                  <c:v>28.58</c:v>
                </c:pt>
                <c:pt idx="4983">
                  <c:v>29.13</c:v>
                </c:pt>
                <c:pt idx="4984">
                  <c:v>29.58</c:v>
                </c:pt>
                <c:pt idx="4985">
                  <c:v>30.73</c:v>
                </c:pt>
                <c:pt idx="4986">
                  <c:v>30.68</c:v>
                </c:pt>
                <c:pt idx="4987">
                  <c:v>30.05</c:v>
                </c:pt>
                <c:pt idx="4988">
                  <c:v>30.73</c:v>
                </c:pt>
                <c:pt idx="4989">
                  <c:v>31.28</c:v>
                </c:pt>
                <c:pt idx="4990">
                  <c:v>31.48</c:v>
                </c:pt>
                <c:pt idx="4991">
                  <c:v>31.73</c:v>
                </c:pt>
                <c:pt idx="4992">
                  <c:v>32.380000000000003</c:v>
                </c:pt>
                <c:pt idx="4993">
                  <c:v>31.53</c:v>
                </c:pt>
                <c:pt idx="4994">
                  <c:v>30.65</c:v>
                </c:pt>
                <c:pt idx="4995">
                  <c:v>31.18</c:v>
                </c:pt>
                <c:pt idx="4996">
                  <c:v>31.08</c:v>
                </c:pt>
                <c:pt idx="4997">
                  <c:v>30.38</c:v>
                </c:pt>
                <c:pt idx="4998">
                  <c:v>29.98</c:v>
                </c:pt>
                <c:pt idx="4999">
                  <c:v>30.83</c:v>
                </c:pt>
                <c:pt idx="5000">
                  <c:v>30.28</c:v>
                </c:pt>
                <c:pt idx="5001">
                  <c:v>30.28</c:v>
                </c:pt>
                <c:pt idx="5002">
                  <c:v>31.48</c:v>
                </c:pt>
                <c:pt idx="5003">
                  <c:v>29.03</c:v>
                </c:pt>
                <c:pt idx="5004">
                  <c:v>29.28</c:v>
                </c:pt>
                <c:pt idx="5005">
                  <c:v>30.18</c:v>
                </c:pt>
                <c:pt idx="5006">
                  <c:v>30.43</c:v>
                </c:pt>
                <c:pt idx="5007">
                  <c:v>30.18</c:v>
                </c:pt>
                <c:pt idx="5008">
                  <c:v>30.43</c:v>
                </c:pt>
                <c:pt idx="5010">
                  <c:v>30.18</c:v>
                </c:pt>
                <c:pt idx="5011">
                  <c:v>30.23</c:v>
                </c:pt>
                <c:pt idx="5012">
                  <c:v>30.88</c:v>
                </c:pt>
                <c:pt idx="5013">
                  <c:v>31.08</c:v>
                </c:pt>
                <c:pt idx="5014">
                  <c:v>31.28</c:v>
                </c:pt>
                <c:pt idx="5015">
                  <c:v>31.28</c:v>
                </c:pt>
                <c:pt idx="5016">
                  <c:v>31.63</c:v>
                </c:pt>
                <c:pt idx="5017">
                  <c:v>31.08</c:v>
                </c:pt>
                <c:pt idx="5018">
                  <c:v>31.41</c:v>
                </c:pt>
                <c:pt idx="5019">
                  <c:v>31.98</c:v>
                </c:pt>
                <c:pt idx="5020">
                  <c:v>31.78</c:v>
                </c:pt>
                <c:pt idx="5021">
                  <c:v>30.18</c:v>
                </c:pt>
                <c:pt idx="5022">
                  <c:v>29.98</c:v>
                </c:pt>
                <c:pt idx="5023">
                  <c:v>30.58</c:v>
                </c:pt>
                <c:pt idx="5024">
                  <c:v>30.53</c:v>
                </c:pt>
                <c:pt idx="5025">
                  <c:v>30.13</c:v>
                </c:pt>
                <c:pt idx="5026">
                  <c:v>30.28</c:v>
                </c:pt>
                <c:pt idx="5027">
                  <c:v>30.68</c:v>
                </c:pt>
                <c:pt idx="5028">
                  <c:v>30.53</c:v>
                </c:pt>
                <c:pt idx="5029">
                  <c:v>32.33</c:v>
                </c:pt>
                <c:pt idx="5030">
                  <c:v>31.83</c:v>
                </c:pt>
                <c:pt idx="5031">
                  <c:v>32.229999999999997</c:v>
                </c:pt>
                <c:pt idx="5032">
                  <c:v>31.73</c:v>
                </c:pt>
                <c:pt idx="5033">
                  <c:v>32.380000000000003</c:v>
                </c:pt>
                <c:pt idx="5034">
                  <c:v>32.18</c:v>
                </c:pt>
                <c:pt idx="5035">
                  <c:v>32.03</c:v>
                </c:pt>
                <c:pt idx="5036">
                  <c:v>31.93</c:v>
                </c:pt>
                <c:pt idx="5037">
                  <c:v>30.78</c:v>
                </c:pt>
                <c:pt idx="5038">
                  <c:v>31.08</c:v>
                </c:pt>
                <c:pt idx="5039">
                  <c:v>31.08</c:v>
                </c:pt>
                <c:pt idx="5040">
                  <c:v>29.67</c:v>
                </c:pt>
                <c:pt idx="5041">
                  <c:v>30.73</c:v>
                </c:pt>
                <c:pt idx="5042">
                  <c:v>30.98</c:v>
                </c:pt>
                <c:pt idx="5043">
                  <c:v>31.68</c:v>
                </c:pt>
                <c:pt idx="5044">
                  <c:v>31.63</c:v>
                </c:pt>
                <c:pt idx="5045">
                  <c:v>31.43</c:v>
                </c:pt>
                <c:pt idx="5046">
                  <c:v>31.98</c:v>
                </c:pt>
                <c:pt idx="5047">
                  <c:v>31.23</c:v>
                </c:pt>
                <c:pt idx="5048">
                  <c:v>31.53</c:v>
                </c:pt>
                <c:pt idx="5049">
                  <c:v>31.78</c:v>
                </c:pt>
                <c:pt idx="5051">
                  <c:v>29.43</c:v>
                </c:pt>
                <c:pt idx="5052">
                  <c:v>29.48</c:v>
                </c:pt>
                <c:pt idx="5053">
                  <c:v>28.98</c:v>
                </c:pt>
                <c:pt idx="5054">
                  <c:v>28.88</c:v>
                </c:pt>
                <c:pt idx="5055">
                  <c:v>28.88</c:v>
                </c:pt>
                <c:pt idx="5056">
                  <c:v>29.18</c:v>
                </c:pt>
                <c:pt idx="5057">
                  <c:v>29.38</c:v>
                </c:pt>
                <c:pt idx="5058">
                  <c:v>28.83</c:v>
                </c:pt>
                <c:pt idx="5059">
                  <c:v>28.28</c:v>
                </c:pt>
                <c:pt idx="5060">
                  <c:v>28.13</c:v>
                </c:pt>
                <c:pt idx="5061">
                  <c:v>27.58</c:v>
                </c:pt>
                <c:pt idx="5062">
                  <c:v>27.03</c:v>
                </c:pt>
                <c:pt idx="5063">
                  <c:v>27.18</c:v>
                </c:pt>
                <c:pt idx="5064">
                  <c:v>27.03</c:v>
                </c:pt>
                <c:pt idx="5065">
                  <c:v>26.98</c:v>
                </c:pt>
                <c:pt idx="5066">
                  <c:v>26.93</c:v>
                </c:pt>
                <c:pt idx="5067">
                  <c:v>28.05</c:v>
                </c:pt>
                <c:pt idx="5068">
                  <c:v>28.08</c:v>
                </c:pt>
                <c:pt idx="5069">
                  <c:v>28.18</c:v>
                </c:pt>
                <c:pt idx="5070">
                  <c:v>28.53</c:v>
                </c:pt>
                <c:pt idx="5071">
                  <c:v>29.23</c:v>
                </c:pt>
                <c:pt idx="5072">
                  <c:v>29.38</c:v>
                </c:pt>
                <c:pt idx="5073">
                  <c:v>29.93</c:v>
                </c:pt>
                <c:pt idx="5074">
                  <c:v>30.23</c:v>
                </c:pt>
                <c:pt idx="5075">
                  <c:v>30.48</c:v>
                </c:pt>
                <c:pt idx="5076">
                  <c:v>30.38</c:v>
                </c:pt>
                <c:pt idx="5077">
                  <c:v>29.83</c:v>
                </c:pt>
                <c:pt idx="5078">
                  <c:v>31.03</c:v>
                </c:pt>
                <c:pt idx="5079">
                  <c:v>31.98</c:v>
                </c:pt>
                <c:pt idx="5080">
                  <c:v>31.98</c:v>
                </c:pt>
                <c:pt idx="5081">
                  <c:v>31.83</c:v>
                </c:pt>
                <c:pt idx="5082">
                  <c:v>31.78</c:v>
                </c:pt>
                <c:pt idx="5083">
                  <c:v>31.53</c:v>
                </c:pt>
                <c:pt idx="5084">
                  <c:v>30.68</c:v>
                </c:pt>
                <c:pt idx="5085">
                  <c:v>30.38</c:v>
                </c:pt>
                <c:pt idx="5086">
                  <c:v>30.18</c:v>
                </c:pt>
                <c:pt idx="5087">
                  <c:v>29.73</c:v>
                </c:pt>
                <c:pt idx="5088">
                  <c:v>30.15</c:v>
                </c:pt>
                <c:pt idx="5089">
                  <c:v>30.08</c:v>
                </c:pt>
                <c:pt idx="5090">
                  <c:v>29.93</c:v>
                </c:pt>
                <c:pt idx="5091">
                  <c:v>29.58</c:v>
                </c:pt>
                <c:pt idx="5092">
                  <c:v>28.93</c:v>
                </c:pt>
                <c:pt idx="5093">
                  <c:v>28.48</c:v>
                </c:pt>
                <c:pt idx="5094">
                  <c:v>29.13</c:v>
                </c:pt>
                <c:pt idx="5095">
                  <c:v>28.93</c:v>
                </c:pt>
                <c:pt idx="5096">
                  <c:v>28.78</c:v>
                </c:pt>
                <c:pt idx="5097">
                  <c:v>30.33</c:v>
                </c:pt>
                <c:pt idx="5098">
                  <c:v>30.28</c:v>
                </c:pt>
                <c:pt idx="5099">
                  <c:v>30.88</c:v>
                </c:pt>
                <c:pt idx="5100">
                  <c:v>30.88</c:v>
                </c:pt>
                <c:pt idx="5101">
                  <c:v>31.15</c:v>
                </c:pt>
                <c:pt idx="5102">
                  <c:v>31.33</c:v>
                </c:pt>
                <c:pt idx="5103">
                  <c:v>31.93</c:v>
                </c:pt>
                <c:pt idx="5104">
                  <c:v>32.380000000000003</c:v>
                </c:pt>
                <c:pt idx="5105">
                  <c:v>31.73</c:v>
                </c:pt>
                <c:pt idx="5106">
                  <c:v>33.28</c:v>
                </c:pt>
                <c:pt idx="5107">
                  <c:v>32.93</c:v>
                </c:pt>
                <c:pt idx="5108">
                  <c:v>32.880000000000003</c:v>
                </c:pt>
                <c:pt idx="5109">
                  <c:v>32.08</c:v>
                </c:pt>
                <c:pt idx="5110">
                  <c:v>29.93</c:v>
                </c:pt>
                <c:pt idx="5111">
                  <c:v>29.68</c:v>
                </c:pt>
                <c:pt idx="5112">
                  <c:v>30.33</c:v>
                </c:pt>
                <c:pt idx="5115">
                  <c:v>29.98</c:v>
                </c:pt>
                <c:pt idx="5116">
                  <c:v>30.78</c:v>
                </c:pt>
                <c:pt idx="5117">
                  <c:v>31.13</c:v>
                </c:pt>
                <c:pt idx="5118">
                  <c:v>31.28</c:v>
                </c:pt>
                <c:pt idx="5119">
                  <c:v>30.73</c:v>
                </c:pt>
                <c:pt idx="5120">
                  <c:v>32.130000000000003</c:v>
                </c:pt>
                <c:pt idx="5121">
                  <c:v>31.78</c:v>
                </c:pt>
                <c:pt idx="5122">
                  <c:v>31.88</c:v>
                </c:pt>
                <c:pt idx="5123">
                  <c:v>31.85</c:v>
                </c:pt>
                <c:pt idx="5124">
                  <c:v>33.03</c:v>
                </c:pt>
                <c:pt idx="5125">
                  <c:v>33.18</c:v>
                </c:pt>
                <c:pt idx="5126">
                  <c:v>32.880000000000003</c:v>
                </c:pt>
                <c:pt idx="5127">
                  <c:v>33.380000000000003</c:v>
                </c:pt>
                <c:pt idx="5128">
                  <c:v>33.729999999999997</c:v>
                </c:pt>
                <c:pt idx="5129">
                  <c:v>33.03</c:v>
                </c:pt>
                <c:pt idx="5130">
                  <c:v>31.98</c:v>
                </c:pt>
                <c:pt idx="5131">
                  <c:v>31.85</c:v>
                </c:pt>
                <c:pt idx="5132">
                  <c:v>32.78</c:v>
                </c:pt>
                <c:pt idx="5135">
                  <c:v>32.43</c:v>
                </c:pt>
                <c:pt idx="5136">
                  <c:v>32.78</c:v>
                </c:pt>
                <c:pt idx="5137">
                  <c:v>32.549999999999997</c:v>
                </c:pt>
                <c:pt idx="5140">
                  <c:v>33.78</c:v>
                </c:pt>
                <c:pt idx="5141">
                  <c:v>33.729999999999997</c:v>
                </c:pt>
                <c:pt idx="5142">
                  <c:v>33.630000000000003</c:v>
                </c:pt>
                <c:pt idx="5143">
                  <c:v>33.979999999999997</c:v>
                </c:pt>
                <c:pt idx="5144">
                  <c:v>34.32</c:v>
                </c:pt>
                <c:pt idx="5145">
                  <c:v>34.729999999999997</c:v>
                </c:pt>
                <c:pt idx="5146">
                  <c:v>34.450000000000003</c:v>
                </c:pt>
                <c:pt idx="5147">
                  <c:v>34.53</c:v>
                </c:pt>
                <c:pt idx="5148">
                  <c:v>33.65</c:v>
                </c:pt>
                <c:pt idx="5149">
                  <c:v>35.08</c:v>
                </c:pt>
                <c:pt idx="5151">
                  <c:v>36.229999999999997</c:v>
                </c:pt>
                <c:pt idx="5152">
                  <c:v>34.979999999999997</c:v>
                </c:pt>
                <c:pt idx="5153">
                  <c:v>34.43</c:v>
                </c:pt>
                <c:pt idx="5154">
                  <c:v>35.03</c:v>
                </c:pt>
                <c:pt idx="5155">
                  <c:v>34.479999999999997</c:v>
                </c:pt>
                <c:pt idx="5156">
                  <c:v>34.43</c:v>
                </c:pt>
                <c:pt idx="5157">
                  <c:v>33.75</c:v>
                </c:pt>
                <c:pt idx="5158">
                  <c:v>32.68</c:v>
                </c:pt>
                <c:pt idx="5159">
                  <c:v>33.15</c:v>
                </c:pt>
                <c:pt idx="5160">
                  <c:v>34.979999999999997</c:v>
                </c:pt>
                <c:pt idx="5161">
                  <c:v>34.130000000000003</c:v>
                </c:pt>
                <c:pt idx="5162">
                  <c:v>33.130000000000003</c:v>
                </c:pt>
                <c:pt idx="5163">
                  <c:v>33.08</c:v>
                </c:pt>
                <c:pt idx="5164">
                  <c:v>32.479999999999997</c:v>
                </c:pt>
                <c:pt idx="5165">
                  <c:v>32.83</c:v>
                </c:pt>
                <c:pt idx="5166">
                  <c:v>33.880000000000003</c:v>
                </c:pt>
                <c:pt idx="5167">
                  <c:v>34.08</c:v>
                </c:pt>
                <c:pt idx="5168">
                  <c:v>33.93</c:v>
                </c:pt>
                <c:pt idx="5169">
                  <c:v>34.44</c:v>
                </c:pt>
                <c:pt idx="5171">
                  <c:v>35.18</c:v>
                </c:pt>
                <c:pt idx="5172">
                  <c:v>35.450000000000003</c:v>
                </c:pt>
                <c:pt idx="5173">
                  <c:v>36.03</c:v>
                </c:pt>
                <c:pt idx="5174">
                  <c:v>35.630000000000003</c:v>
                </c:pt>
                <c:pt idx="5175">
                  <c:v>35.78</c:v>
                </c:pt>
                <c:pt idx="5176">
                  <c:v>36.08</c:v>
                </c:pt>
                <c:pt idx="5177">
                  <c:v>37.18</c:v>
                </c:pt>
                <c:pt idx="5178">
                  <c:v>35.53</c:v>
                </c:pt>
                <c:pt idx="5179">
                  <c:v>36.18</c:v>
                </c:pt>
                <c:pt idx="5180">
                  <c:v>36.880000000000003</c:v>
                </c:pt>
                <c:pt idx="5181">
                  <c:v>36.68</c:v>
                </c:pt>
                <c:pt idx="5182">
                  <c:v>35.83</c:v>
                </c:pt>
                <c:pt idx="5183">
                  <c:v>36.630000000000003</c:v>
                </c:pt>
                <c:pt idx="5184">
                  <c:v>37.28</c:v>
                </c:pt>
                <c:pt idx="5185">
                  <c:v>37.08</c:v>
                </c:pt>
                <c:pt idx="5186">
                  <c:v>36.28</c:v>
                </c:pt>
                <c:pt idx="5187">
                  <c:v>36.130000000000003</c:v>
                </c:pt>
                <c:pt idx="5188">
                  <c:v>36.78</c:v>
                </c:pt>
                <c:pt idx="5189">
                  <c:v>36.18</c:v>
                </c:pt>
                <c:pt idx="5190">
                  <c:v>36.93</c:v>
                </c:pt>
                <c:pt idx="5191">
                  <c:v>37.479999999999997</c:v>
                </c:pt>
                <c:pt idx="5192">
                  <c:v>38.18</c:v>
                </c:pt>
                <c:pt idx="5193">
                  <c:v>37.93</c:v>
                </c:pt>
                <c:pt idx="5194">
                  <c:v>38.08</c:v>
                </c:pt>
                <c:pt idx="5195">
                  <c:v>37.130000000000003</c:v>
                </c:pt>
                <c:pt idx="5196">
                  <c:v>37.700000000000003</c:v>
                </c:pt>
                <c:pt idx="5197">
                  <c:v>37.58</c:v>
                </c:pt>
                <c:pt idx="5198">
                  <c:v>35.53</c:v>
                </c:pt>
                <c:pt idx="5199">
                  <c:v>35.729999999999997</c:v>
                </c:pt>
                <c:pt idx="5200">
                  <c:v>35.450000000000003</c:v>
                </c:pt>
                <c:pt idx="5201">
                  <c:v>35.25</c:v>
                </c:pt>
                <c:pt idx="5202">
                  <c:v>35.78</c:v>
                </c:pt>
                <c:pt idx="5203">
                  <c:v>34.28</c:v>
                </c:pt>
                <c:pt idx="5204">
                  <c:v>34.380000000000003</c:v>
                </c:pt>
                <c:pt idx="5205">
                  <c:v>34.380000000000003</c:v>
                </c:pt>
                <c:pt idx="5206">
                  <c:v>34.979999999999997</c:v>
                </c:pt>
                <c:pt idx="5207">
                  <c:v>36.15</c:v>
                </c:pt>
                <c:pt idx="5208">
                  <c:v>37.130000000000003</c:v>
                </c:pt>
                <c:pt idx="5210">
                  <c:v>37.83</c:v>
                </c:pt>
                <c:pt idx="5211">
                  <c:v>37.229999999999997</c:v>
                </c:pt>
                <c:pt idx="5212">
                  <c:v>36.729999999999997</c:v>
                </c:pt>
                <c:pt idx="5213">
                  <c:v>37.049999999999997</c:v>
                </c:pt>
                <c:pt idx="5214">
                  <c:v>37.729999999999997</c:v>
                </c:pt>
                <c:pt idx="5215">
                  <c:v>37.43</c:v>
                </c:pt>
                <c:pt idx="5216">
                  <c:v>37.6</c:v>
                </c:pt>
                <c:pt idx="5217">
                  <c:v>36.53</c:v>
                </c:pt>
                <c:pt idx="5218">
                  <c:v>37.43</c:v>
                </c:pt>
                <c:pt idx="5219">
                  <c:v>37.130000000000003</c:v>
                </c:pt>
                <c:pt idx="5220">
                  <c:v>36.979999999999997</c:v>
                </c:pt>
                <c:pt idx="5221">
                  <c:v>37.53</c:v>
                </c:pt>
                <c:pt idx="5222">
                  <c:v>37.479999999999997</c:v>
                </c:pt>
                <c:pt idx="5223">
                  <c:v>37.33</c:v>
                </c:pt>
                <c:pt idx="5224">
                  <c:v>37.380000000000003</c:v>
                </c:pt>
                <c:pt idx="5225">
                  <c:v>38.229999999999997</c:v>
                </c:pt>
                <c:pt idx="5226">
                  <c:v>38.979999999999997</c:v>
                </c:pt>
                <c:pt idx="5227">
                  <c:v>39.58</c:v>
                </c:pt>
                <c:pt idx="5228">
                  <c:v>39.380000000000003</c:v>
                </c:pt>
                <c:pt idx="5229">
                  <c:v>39.93</c:v>
                </c:pt>
                <c:pt idx="5230">
                  <c:v>38.93</c:v>
                </c:pt>
                <c:pt idx="5231">
                  <c:v>40.08</c:v>
                </c:pt>
                <c:pt idx="5232">
                  <c:v>40.78</c:v>
                </c:pt>
                <c:pt idx="5233">
                  <c:v>41.08</c:v>
                </c:pt>
                <c:pt idx="5234">
                  <c:v>41.38</c:v>
                </c:pt>
                <c:pt idx="5235">
                  <c:v>41.53</c:v>
                </c:pt>
                <c:pt idx="5236">
                  <c:v>40.53</c:v>
                </c:pt>
                <c:pt idx="5237">
                  <c:v>41.5</c:v>
                </c:pt>
                <c:pt idx="5238">
                  <c:v>40.93</c:v>
                </c:pt>
                <c:pt idx="5239">
                  <c:v>39.979999999999997</c:v>
                </c:pt>
                <c:pt idx="5240">
                  <c:v>41.88</c:v>
                </c:pt>
                <c:pt idx="5241">
                  <c:v>41.13</c:v>
                </c:pt>
                <c:pt idx="5242">
                  <c:v>40.700000000000003</c:v>
                </c:pt>
                <c:pt idx="5243">
                  <c:v>39.4</c:v>
                </c:pt>
                <c:pt idx="5244">
                  <c:v>39.9</c:v>
                </c:pt>
                <c:pt idx="5246">
                  <c:v>42.35</c:v>
                </c:pt>
                <c:pt idx="5247">
                  <c:v>39.950000000000003</c:v>
                </c:pt>
                <c:pt idx="5248">
                  <c:v>39.299999999999997</c:v>
                </c:pt>
                <c:pt idx="5249">
                  <c:v>38.6</c:v>
                </c:pt>
                <c:pt idx="5250">
                  <c:v>38.65</c:v>
                </c:pt>
                <c:pt idx="5251">
                  <c:v>37.28</c:v>
                </c:pt>
                <c:pt idx="5252">
                  <c:v>37.549999999999997</c:v>
                </c:pt>
                <c:pt idx="5253">
                  <c:v>38.450000000000003</c:v>
                </c:pt>
                <c:pt idx="5255">
                  <c:v>37.58</c:v>
                </c:pt>
                <c:pt idx="5256">
                  <c:v>37.18</c:v>
                </c:pt>
                <c:pt idx="5257">
                  <c:v>37.33</c:v>
                </c:pt>
                <c:pt idx="5258">
                  <c:v>38.479999999999997</c:v>
                </c:pt>
                <c:pt idx="5259">
                  <c:v>38.75</c:v>
                </c:pt>
                <c:pt idx="5260">
                  <c:v>37.630000000000003</c:v>
                </c:pt>
                <c:pt idx="5261">
                  <c:v>38.130000000000003</c:v>
                </c:pt>
                <c:pt idx="5262">
                  <c:v>37.68</c:v>
                </c:pt>
                <c:pt idx="5263">
                  <c:v>37.75</c:v>
                </c:pt>
                <c:pt idx="5264">
                  <c:v>37.15</c:v>
                </c:pt>
                <c:pt idx="5265">
                  <c:v>36.340000000000003</c:v>
                </c:pt>
                <c:pt idx="5266">
                  <c:v>35.68</c:v>
                </c:pt>
                <c:pt idx="5267">
                  <c:v>37.049999999999997</c:v>
                </c:pt>
                <c:pt idx="5268">
                  <c:v>38.729999999999997</c:v>
                </c:pt>
                <c:pt idx="5269">
                  <c:v>38.380000000000003</c:v>
                </c:pt>
                <c:pt idx="5271">
                  <c:v>39.65</c:v>
                </c:pt>
                <c:pt idx="5272">
                  <c:v>39.08</c:v>
                </c:pt>
                <c:pt idx="5273">
                  <c:v>40.33</c:v>
                </c:pt>
                <c:pt idx="5274">
                  <c:v>39.979999999999997</c:v>
                </c:pt>
                <c:pt idx="5275">
                  <c:v>39.5</c:v>
                </c:pt>
                <c:pt idx="5276">
                  <c:v>39.43</c:v>
                </c:pt>
                <c:pt idx="5277">
                  <c:v>40.98</c:v>
                </c:pt>
                <c:pt idx="5278">
                  <c:v>40.78</c:v>
                </c:pt>
                <c:pt idx="5279">
                  <c:v>41.03</c:v>
                </c:pt>
                <c:pt idx="5280">
                  <c:v>41.64</c:v>
                </c:pt>
                <c:pt idx="5281">
                  <c:v>40.86</c:v>
                </c:pt>
                <c:pt idx="5282">
                  <c:v>40.83</c:v>
                </c:pt>
                <c:pt idx="5283">
                  <c:v>41.46</c:v>
                </c:pt>
                <c:pt idx="5284">
                  <c:v>41.53</c:v>
                </c:pt>
                <c:pt idx="5285">
                  <c:v>41.44</c:v>
                </c:pt>
                <c:pt idx="5286">
                  <c:v>41.84</c:v>
                </c:pt>
                <c:pt idx="5287">
                  <c:v>42.9</c:v>
                </c:pt>
                <c:pt idx="5288">
                  <c:v>42.75</c:v>
                </c:pt>
                <c:pt idx="5289">
                  <c:v>43.8</c:v>
                </c:pt>
                <c:pt idx="5290">
                  <c:v>43.83</c:v>
                </c:pt>
                <c:pt idx="5291">
                  <c:v>44.15</c:v>
                </c:pt>
                <c:pt idx="5292">
                  <c:v>42.83</c:v>
                </c:pt>
                <c:pt idx="5293">
                  <c:v>44.4</c:v>
                </c:pt>
                <c:pt idx="5294">
                  <c:v>43.95</c:v>
                </c:pt>
                <c:pt idx="5295">
                  <c:v>44.85</c:v>
                </c:pt>
                <c:pt idx="5296">
                  <c:v>44.55</c:v>
                </c:pt>
                <c:pt idx="5297">
                  <c:v>44.8</c:v>
                </c:pt>
                <c:pt idx="5298">
                  <c:v>45.5</c:v>
                </c:pt>
                <c:pt idx="5299">
                  <c:v>46.58</c:v>
                </c:pt>
                <c:pt idx="5300">
                  <c:v>46.05</c:v>
                </c:pt>
                <c:pt idx="5301">
                  <c:v>46.75</c:v>
                </c:pt>
                <c:pt idx="5302">
                  <c:v>47.28</c:v>
                </c:pt>
                <c:pt idx="5303">
                  <c:v>48.7</c:v>
                </c:pt>
                <c:pt idx="5304">
                  <c:v>47.86</c:v>
                </c:pt>
                <c:pt idx="5305">
                  <c:v>46.7</c:v>
                </c:pt>
                <c:pt idx="5306">
                  <c:v>45.61</c:v>
                </c:pt>
                <c:pt idx="5307">
                  <c:v>43.52</c:v>
                </c:pt>
                <c:pt idx="5308">
                  <c:v>43.1</c:v>
                </c:pt>
                <c:pt idx="5309">
                  <c:v>43.18</c:v>
                </c:pt>
                <c:pt idx="5310">
                  <c:v>42.28</c:v>
                </c:pt>
                <c:pt idx="5311">
                  <c:v>42.12</c:v>
                </c:pt>
                <c:pt idx="5312">
                  <c:v>44.01</c:v>
                </c:pt>
                <c:pt idx="5313">
                  <c:v>44.07</c:v>
                </c:pt>
                <c:pt idx="5314">
                  <c:v>44</c:v>
                </c:pt>
                <c:pt idx="5316">
                  <c:v>43.35</c:v>
                </c:pt>
                <c:pt idx="5317">
                  <c:v>42.78</c:v>
                </c:pt>
                <c:pt idx="5318">
                  <c:v>44.62</c:v>
                </c:pt>
                <c:pt idx="5319">
                  <c:v>42.82</c:v>
                </c:pt>
                <c:pt idx="5320">
                  <c:v>43.88</c:v>
                </c:pt>
                <c:pt idx="5321">
                  <c:v>44.4</c:v>
                </c:pt>
                <c:pt idx="5322">
                  <c:v>43.59</c:v>
                </c:pt>
                <c:pt idx="5323">
                  <c:v>43.9</c:v>
                </c:pt>
                <c:pt idx="5324">
                  <c:v>45.6</c:v>
                </c:pt>
                <c:pt idx="5325">
                  <c:v>46.36</c:v>
                </c:pt>
                <c:pt idx="5326">
                  <c:v>47.1</c:v>
                </c:pt>
                <c:pt idx="5327">
                  <c:v>48.56</c:v>
                </c:pt>
                <c:pt idx="5328">
                  <c:v>48.37</c:v>
                </c:pt>
                <c:pt idx="5329">
                  <c:v>48.81</c:v>
                </c:pt>
                <c:pt idx="5330">
                  <c:v>49.65</c:v>
                </c:pt>
                <c:pt idx="5331">
                  <c:v>49.91</c:v>
                </c:pt>
                <c:pt idx="5332">
                  <c:v>49.51</c:v>
                </c:pt>
                <c:pt idx="5333">
                  <c:v>49.65</c:v>
                </c:pt>
                <c:pt idx="5334">
                  <c:v>50.13</c:v>
                </c:pt>
                <c:pt idx="5335">
                  <c:v>49.91</c:v>
                </c:pt>
                <c:pt idx="5336">
                  <c:v>51.1</c:v>
                </c:pt>
                <c:pt idx="5337">
                  <c:v>52.03</c:v>
                </c:pt>
                <c:pt idx="5338">
                  <c:v>52.68</c:v>
                </c:pt>
                <c:pt idx="5339">
                  <c:v>53.32</c:v>
                </c:pt>
                <c:pt idx="5340">
                  <c:v>53.65</c:v>
                </c:pt>
                <c:pt idx="5341">
                  <c:v>52.52</c:v>
                </c:pt>
                <c:pt idx="5342">
                  <c:v>53.65</c:v>
                </c:pt>
                <c:pt idx="5343">
                  <c:v>54.77</c:v>
                </c:pt>
                <c:pt idx="5344">
                  <c:v>54.94</c:v>
                </c:pt>
                <c:pt idx="5345">
                  <c:v>53.67</c:v>
                </c:pt>
                <c:pt idx="5346">
                  <c:v>53.29</c:v>
                </c:pt>
                <c:pt idx="5347">
                  <c:v>54.92</c:v>
                </c:pt>
                <c:pt idx="5348">
                  <c:v>54.47</c:v>
                </c:pt>
                <c:pt idx="5349">
                  <c:v>55.17</c:v>
                </c:pt>
                <c:pt idx="5350">
                  <c:v>55.23</c:v>
                </c:pt>
                <c:pt idx="5351">
                  <c:v>55.18</c:v>
                </c:pt>
                <c:pt idx="5352">
                  <c:v>52.47</c:v>
                </c:pt>
                <c:pt idx="5353">
                  <c:v>50.93</c:v>
                </c:pt>
                <c:pt idx="5354">
                  <c:v>51.77</c:v>
                </c:pt>
                <c:pt idx="5355">
                  <c:v>50.14</c:v>
                </c:pt>
                <c:pt idx="5356">
                  <c:v>49.63</c:v>
                </c:pt>
                <c:pt idx="5357">
                  <c:v>50.89</c:v>
                </c:pt>
                <c:pt idx="5358">
                  <c:v>48.83</c:v>
                </c:pt>
                <c:pt idx="5359">
                  <c:v>49.62</c:v>
                </c:pt>
                <c:pt idx="5360">
                  <c:v>49.09</c:v>
                </c:pt>
                <c:pt idx="5361">
                  <c:v>47.38</c:v>
                </c:pt>
                <c:pt idx="5362">
                  <c:v>48.87</c:v>
                </c:pt>
                <c:pt idx="5363">
                  <c:v>47.43</c:v>
                </c:pt>
                <c:pt idx="5364">
                  <c:v>47.33</c:v>
                </c:pt>
                <c:pt idx="5365">
                  <c:v>46.88</c:v>
                </c:pt>
                <c:pt idx="5366">
                  <c:v>46.12</c:v>
                </c:pt>
                <c:pt idx="5367">
                  <c:v>46.85</c:v>
                </c:pt>
                <c:pt idx="5368">
                  <c:v>46.23</c:v>
                </c:pt>
                <c:pt idx="5369">
                  <c:v>48.45</c:v>
                </c:pt>
                <c:pt idx="5370">
                  <c:v>48.5</c:v>
                </c:pt>
                <c:pt idx="5371">
                  <c:v>48.75</c:v>
                </c:pt>
                <c:pt idx="5372">
                  <c:v>49.27</c:v>
                </c:pt>
                <c:pt idx="5375">
                  <c:v>49.77</c:v>
                </c:pt>
                <c:pt idx="5376">
                  <c:v>49.14</c:v>
                </c:pt>
                <c:pt idx="5377">
                  <c:v>47.5</c:v>
                </c:pt>
                <c:pt idx="5378">
                  <c:v>43.26</c:v>
                </c:pt>
                <c:pt idx="5379">
                  <c:v>42.55</c:v>
                </c:pt>
                <c:pt idx="5380">
                  <c:v>42.99</c:v>
                </c:pt>
                <c:pt idx="5381">
                  <c:v>41.47</c:v>
                </c:pt>
                <c:pt idx="5382">
                  <c:v>41.95</c:v>
                </c:pt>
                <c:pt idx="5383">
                  <c:v>42.54</c:v>
                </c:pt>
                <c:pt idx="5384">
                  <c:v>40.72</c:v>
                </c:pt>
                <c:pt idx="5385">
                  <c:v>41.02</c:v>
                </c:pt>
                <c:pt idx="5386">
                  <c:v>41.83</c:v>
                </c:pt>
                <c:pt idx="5387">
                  <c:v>44.2</c:v>
                </c:pt>
                <c:pt idx="5388">
                  <c:v>44.19</c:v>
                </c:pt>
                <c:pt idx="5389">
                  <c:v>46.29</c:v>
                </c:pt>
                <c:pt idx="5390">
                  <c:v>45.65</c:v>
                </c:pt>
                <c:pt idx="5391">
                  <c:v>45.56</c:v>
                </c:pt>
                <c:pt idx="5392">
                  <c:v>44.05</c:v>
                </c:pt>
                <c:pt idx="5393">
                  <c:v>43.99</c:v>
                </c:pt>
                <c:pt idx="5395">
                  <c:v>41.33</c:v>
                </c:pt>
                <c:pt idx="5396">
                  <c:v>41.78</c:v>
                </c:pt>
                <c:pt idx="5397">
                  <c:v>43.65</c:v>
                </c:pt>
                <c:pt idx="5398">
                  <c:v>43.46</c:v>
                </c:pt>
                <c:pt idx="5400">
                  <c:v>42.13</c:v>
                </c:pt>
                <c:pt idx="5401">
                  <c:v>43.92</c:v>
                </c:pt>
                <c:pt idx="5402">
                  <c:v>43.4</c:v>
                </c:pt>
                <c:pt idx="5403">
                  <c:v>45.57</c:v>
                </c:pt>
                <c:pt idx="5404">
                  <c:v>45.44</c:v>
                </c:pt>
                <c:pt idx="5405">
                  <c:v>45.54</c:v>
                </c:pt>
                <c:pt idx="5406">
                  <c:v>45.69</c:v>
                </c:pt>
                <c:pt idx="5407">
                  <c:v>46.38</c:v>
                </c:pt>
                <c:pt idx="5408">
                  <c:v>48.05</c:v>
                </c:pt>
                <c:pt idx="5409">
                  <c:v>48.39</c:v>
                </c:pt>
                <c:pt idx="5411">
                  <c:v>48.39</c:v>
                </c:pt>
                <c:pt idx="5412">
                  <c:v>47.56</c:v>
                </c:pt>
                <c:pt idx="5413">
                  <c:v>46.92</c:v>
                </c:pt>
                <c:pt idx="5414">
                  <c:v>48.29</c:v>
                </c:pt>
                <c:pt idx="5415">
                  <c:v>48.62</c:v>
                </c:pt>
                <c:pt idx="5416">
                  <c:v>49.45</c:v>
                </c:pt>
                <c:pt idx="5417">
                  <c:v>48.79</c:v>
                </c:pt>
                <c:pt idx="5418">
                  <c:v>48.85</c:v>
                </c:pt>
                <c:pt idx="5419">
                  <c:v>47.19</c:v>
                </c:pt>
                <c:pt idx="5420">
                  <c:v>48.21</c:v>
                </c:pt>
                <c:pt idx="5421">
                  <c:v>47.13</c:v>
                </c:pt>
                <c:pt idx="5422">
                  <c:v>46.7</c:v>
                </c:pt>
                <c:pt idx="5423">
                  <c:v>46.46</c:v>
                </c:pt>
                <c:pt idx="5424">
                  <c:v>46.49</c:v>
                </c:pt>
                <c:pt idx="5425">
                  <c:v>45.29</c:v>
                </c:pt>
                <c:pt idx="5426">
                  <c:v>45.41</c:v>
                </c:pt>
                <c:pt idx="5427">
                  <c:v>45.47</c:v>
                </c:pt>
                <c:pt idx="5428">
                  <c:v>47.11</c:v>
                </c:pt>
                <c:pt idx="5429">
                  <c:v>47.17</c:v>
                </c:pt>
                <c:pt idx="5430">
                  <c:v>47.45</c:v>
                </c:pt>
                <c:pt idx="5431">
                  <c:v>47.27</c:v>
                </c:pt>
                <c:pt idx="5432">
                  <c:v>48.34</c:v>
                </c:pt>
                <c:pt idx="5433">
                  <c:v>47.55</c:v>
                </c:pt>
                <c:pt idx="5434">
                  <c:v>48.36</c:v>
                </c:pt>
                <c:pt idx="5436">
                  <c:v>51.16</c:v>
                </c:pt>
                <c:pt idx="5437">
                  <c:v>50.63</c:v>
                </c:pt>
                <c:pt idx="5438">
                  <c:v>50.75</c:v>
                </c:pt>
                <c:pt idx="5439">
                  <c:v>50.95</c:v>
                </c:pt>
                <c:pt idx="5440">
                  <c:v>51.76</c:v>
                </c:pt>
                <c:pt idx="5441">
                  <c:v>51.69</c:v>
                </c:pt>
                <c:pt idx="5442">
                  <c:v>53.06</c:v>
                </c:pt>
                <c:pt idx="5443">
                  <c:v>53.58</c:v>
                </c:pt>
                <c:pt idx="5444">
                  <c:v>53.79</c:v>
                </c:pt>
                <c:pt idx="5445">
                  <c:v>53.9</c:v>
                </c:pt>
                <c:pt idx="5446">
                  <c:v>54.6</c:v>
                </c:pt>
                <c:pt idx="5447">
                  <c:v>54.77</c:v>
                </c:pt>
                <c:pt idx="5448">
                  <c:v>53.55</c:v>
                </c:pt>
                <c:pt idx="5449">
                  <c:v>54.43</c:v>
                </c:pt>
                <c:pt idx="5450">
                  <c:v>54.95</c:v>
                </c:pt>
                <c:pt idx="5451">
                  <c:v>55.05</c:v>
                </c:pt>
                <c:pt idx="5452">
                  <c:v>56.47</c:v>
                </c:pt>
                <c:pt idx="5453">
                  <c:v>56.4</c:v>
                </c:pt>
                <c:pt idx="5454">
                  <c:v>56.73</c:v>
                </c:pt>
                <c:pt idx="5455">
                  <c:v>56.62</c:v>
                </c:pt>
                <c:pt idx="5456">
                  <c:v>54.04</c:v>
                </c:pt>
                <c:pt idx="5457">
                  <c:v>50.36</c:v>
                </c:pt>
                <c:pt idx="5458">
                  <c:v>51.1</c:v>
                </c:pt>
                <c:pt idx="5460">
                  <c:v>54.06</c:v>
                </c:pt>
                <c:pt idx="5461">
                  <c:v>54.24</c:v>
                </c:pt>
                <c:pt idx="5462">
                  <c:v>54</c:v>
                </c:pt>
                <c:pt idx="5463">
                  <c:v>55.41</c:v>
                </c:pt>
                <c:pt idx="5464">
                  <c:v>57.28</c:v>
                </c:pt>
                <c:pt idx="5465">
                  <c:v>57.01</c:v>
                </c:pt>
                <c:pt idx="5466">
                  <c:v>56.05</c:v>
                </c:pt>
                <c:pt idx="5467">
                  <c:v>55.86</c:v>
                </c:pt>
                <c:pt idx="5468">
                  <c:v>54.12</c:v>
                </c:pt>
                <c:pt idx="5469">
                  <c:v>53.33</c:v>
                </c:pt>
                <c:pt idx="5470">
                  <c:v>53.72</c:v>
                </c:pt>
                <c:pt idx="5471">
                  <c:v>51.87</c:v>
                </c:pt>
                <c:pt idx="5472">
                  <c:v>50.33</c:v>
                </c:pt>
                <c:pt idx="5473">
                  <c:v>51.14</c:v>
                </c:pt>
                <c:pt idx="5474">
                  <c:v>50.5</c:v>
                </c:pt>
                <c:pt idx="5475">
                  <c:v>50.38</c:v>
                </c:pt>
                <c:pt idx="5476">
                  <c:v>52.3</c:v>
                </c:pt>
                <c:pt idx="5477">
                  <c:v>52.45</c:v>
                </c:pt>
                <c:pt idx="5478">
                  <c:v>52.21</c:v>
                </c:pt>
                <c:pt idx="5479">
                  <c:v>54.4</c:v>
                </c:pt>
                <c:pt idx="5480">
                  <c:v>53.58</c:v>
                </c:pt>
                <c:pt idx="5481">
                  <c:v>54.21</c:v>
                </c:pt>
                <c:pt idx="5482">
                  <c:v>51.62</c:v>
                </c:pt>
                <c:pt idx="5483">
                  <c:v>57.78</c:v>
                </c:pt>
                <c:pt idx="5484">
                  <c:v>49.73</c:v>
                </c:pt>
                <c:pt idx="5485">
                  <c:v>50.93</c:v>
                </c:pt>
                <c:pt idx="5486">
                  <c:v>49.51</c:v>
                </c:pt>
                <c:pt idx="5487">
                  <c:v>50.14</c:v>
                </c:pt>
                <c:pt idx="5488">
                  <c:v>50.84</c:v>
                </c:pt>
                <c:pt idx="5489">
                  <c:v>50.97</c:v>
                </c:pt>
                <c:pt idx="5490">
                  <c:v>52.04</c:v>
                </c:pt>
                <c:pt idx="5491">
                  <c:v>52.08</c:v>
                </c:pt>
                <c:pt idx="5492">
                  <c:v>50.46</c:v>
                </c:pt>
                <c:pt idx="5493">
                  <c:v>48.55</c:v>
                </c:pt>
                <c:pt idx="5494">
                  <c:v>48.67</c:v>
                </c:pt>
                <c:pt idx="5495">
                  <c:v>48.62</c:v>
                </c:pt>
                <c:pt idx="5496">
                  <c:v>48.98</c:v>
                </c:pt>
                <c:pt idx="5497">
                  <c:v>47.26</c:v>
                </c:pt>
                <c:pt idx="5498">
                  <c:v>46.93</c:v>
                </c:pt>
                <c:pt idx="5499">
                  <c:v>46.81</c:v>
                </c:pt>
                <c:pt idx="5500">
                  <c:v>48.62</c:v>
                </c:pt>
                <c:pt idx="5501">
                  <c:v>49.38</c:v>
                </c:pt>
                <c:pt idx="5502">
                  <c:v>50.8</c:v>
                </c:pt>
                <c:pt idx="5503">
                  <c:v>51.02</c:v>
                </c:pt>
                <c:pt idx="5504">
                  <c:v>51.85</c:v>
                </c:pt>
                <c:pt idx="5506">
                  <c:v>51.98</c:v>
                </c:pt>
                <c:pt idx="5507">
                  <c:v>54.61</c:v>
                </c:pt>
                <c:pt idx="5508">
                  <c:v>53.64</c:v>
                </c:pt>
                <c:pt idx="5509">
                  <c:v>55.04</c:v>
                </c:pt>
                <c:pt idx="5510">
                  <c:v>54.5</c:v>
                </c:pt>
                <c:pt idx="5511">
                  <c:v>53.77</c:v>
                </c:pt>
                <c:pt idx="5512">
                  <c:v>52.55</c:v>
                </c:pt>
                <c:pt idx="5513">
                  <c:v>54.29</c:v>
                </c:pt>
                <c:pt idx="5514">
                  <c:v>53.55</c:v>
                </c:pt>
                <c:pt idx="5515">
                  <c:v>55.63</c:v>
                </c:pt>
                <c:pt idx="5516">
                  <c:v>55.01</c:v>
                </c:pt>
                <c:pt idx="5517">
                  <c:v>55.57</c:v>
                </c:pt>
                <c:pt idx="5518">
                  <c:v>56.58</c:v>
                </c:pt>
                <c:pt idx="5519">
                  <c:v>58.48</c:v>
                </c:pt>
                <c:pt idx="5520">
                  <c:v>59.37</c:v>
                </c:pt>
                <c:pt idx="5521">
                  <c:v>56.91</c:v>
                </c:pt>
                <c:pt idx="5522">
                  <c:v>57.85</c:v>
                </c:pt>
                <c:pt idx="5523">
                  <c:v>59.23</c:v>
                </c:pt>
                <c:pt idx="5524">
                  <c:v>59.65</c:v>
                </c:pt>
                <c:pt idx="5525">
                  <c:v>60.54</c:v>
                </c:pt>
                <c:pt idx="5526">
                  <c:v>58.2</c:v>
                </c:pt>
                <c:pt idx="5527">
                  <c:v>57.26</c:v>
                </c:pt>
                <c:pt idx="5528">
                  <c:v>56.5</c:v>
                </c:pt>
                <c:pt idx="5529">
                  <c:v>58.76</c:v>
                </c:pt>
                <c:pt idx="5531">
                  <c:v>59.6</c:v>
                </c:pt>
                <c:pt idx="5532">
                  <c:v>61.29</c:v>
                </c:pt>
                <c:pt idx="5533">
                  <c:v>60.74</c:v>
                </c:pt>
                <c:pt idx="5534">
                  <c:v>59.64</c:v>
                </c:pt>
                <c:pt idx="5535">
                  <c:v>58.93</c:v>
                </c:pt>
                <c:pt idx="5536">
                  <c:v>60.63</c:v>
                </c:pt>
                <c:pt idx="5537">
                  <c:v>60.02</c:v>
                </c:pt>
                <c:pt idx="5538">
                  <c:v>57.81</c:v>
                </c:pt>
                <c:pt idx="5539">
                  <c:v>58.1</c:v>
                </c:pt>
                <c:pt idx="5540">
                  <c:v>57.33</c:v>
                </c:pt>
                <c:pt idx="5541">
                  <c:v>57.47</c:v>
                </c:pt>
                <c:pt idx="5542">
                  <c:v>56.73</c:v>
                </c:pt>
                <c:pt idx="5543">
                  <c:v>55.49</c:v>
                </c:pt>
                <c:pt idx="5544">
                  <c:v>56.66</c:v>
                </c:pt>
                <c:pt idx="5545">
                  <c:v>56.01</c:v>
                </c:pt>
                <c:pt idx="5546">
                  <c:v>59.21</c:v>
                </c:pt>
                <c:pt idx="5547">
                  <c:v>59.12</c:v>
                </c:pt>
                <c:pt idx="5548">
                  <c:v>59.95</c:v>
                </c:pt>
                <c:pt idx="5549">
                  <c:v>60.57</c:v>
                </c:pt>
                <c:pt idx="5550">
                  <c:v>61.58</c:v>
                </c:pt>
                <c:pt idx="5551">
                  <c:v>61.9</c:v>
                </c:pt>
                <c:pt idx="5552">
                  <c:v>60.87</c:v>
                </c:pt>
                <c:pt idx="5553">
                  <c:v>61.39</c:v>
                </c:pt>
                <c:pt idx="5554">
                  <c:v>62.32</c:v>
                </c:pt>
                <c:pt idx="5555">
                  <c:v>63.95</c:v>
                </c:pt>
                <c:pt idx="5556">
                  <c:v>63.08</c:v>
                </c:pt>
                <c:pt idx="5557">
                  <c:v>64.900000000000006</c:v>
                </c:pt>
                <c:pt idx="5558">
                  <c:v>65.81</c:v>
                </c:pt>
                <c:pt idx="5559">
                  <c:v>66.87</c:v>
                </c:pt>
                <c:pt idx="5560">
                  <c:v>66.28</c:v>
                </c:pt>
                <c:pt idx="5561">
                  <c:v>66.09</c:v>
                </c:pt>
                <c:pt idx="5562">
                  <c:v>63.26</c:v>
                </c:pt>
                <c:pt idx="5563">
                  <c:v>63.28</c:v>
                </c:pt>
                <c:pt idx="5564">
                  <c:v>65.36</c:v>
                </c:pt>
                <c:pt idx="5565">
                  <c:v>65.459999999999994</c:v>
                </c:pt>
                <c:pt idx="5566">
                  <c:v>65.37</c:v>
                </c:pt>
                <c:pt idx="5567">
                  <c:v>67.08</c:v>
                </c:pt>
                <c:pt idx="5568">
                  <c:v>67.3</c:v>
                </c:pt>
                <c:pt idx="5569">
                  <c:v>66.14</c:v>
                </c:pt>
                <c:pt idx="5570">
                  <c:v>67.209999999999994</c:v>
                </c:pt>
                <c:pt idx="5571">
                  <c:v>69.819999999999993</c:v>
                </c:pt>
                <c:pt idx="5572">
                  <c:v>68.95</c:v>
                </c:pt>
                <c:pt idx="5573">
                  <c:v>69.48</c:v>
                </c:pt>
                <c:pt idx="5574">
                  <c:v>67.58</c:v>
                </c:pt>
                <c:pt idx="5576">
                  <c:v>65.97</c:v>
                </c:pt>
                <c:pt idx="5577">
                  <c:v>64.38</c:v>
                </c:pt>
                <c:pt idx="5578">
                  <c:v>64.5</c:v>
                </c:pt>
                <c:pt idx="5579">
                  <c:v>64.09</c:v>
                </c:pt>
                <c:pt idx="5580">
                  <c:v>63.35</c:v>
                </c:pt>
                <c:pt idx="5581">
                  <c:v>63.12</c:v>
                </c:pt>
                <c:pt idx="5582">
                  <c:v>65.099999999999994</c:v>
                </c:pt>
                <c:pt idx="5583">
                  <c:v>64.760000000000005</c:v>
                </c:pt>
                <c:pt idx="5584">
                  <c:v>63.01</c:v>
                </c:pt>
                <c:pt idx="5585">
                  <c:v>67.400000000000006</c:v>
                </c:pt>
                <c:pt idx="5586">
                  <c:v>66.239999999999995</c:v>
                </c:pt>
                <c:pt idx="5587">
                  <c:v>66.760000000000005</c:v>
                </c:pt>
                <c:pt idx="5588">
                  <c:v>66.47</c:v>
                </c:pt>
                <c:pt idx="5589">
                  <c:v>64.37</c:v>
                </c:pt>
                <c:pt idx="5590">
                  <c:v>65.83</c:v>
                </c:pt>
                <c:pt idx="5591">
                  <c:v>65.069999999999993</c:v>
                </c:pt>
                <c:pt idx="5592">
                  <c:v>66.36</c:v>
                </c:pt>
                <c:pt idx="5593">
                  <c:v>66.8</c:v>
                </c:pt>
                <c:pt idx="5594">
                  <c:v>66.25</c:v>
                </c:pt>
                <c:pt idx="5595">
                  <c:v>65.48</c:v>
                </c:pt>
                <c:pt idx="5596">
                  <c:v>63.91</c:v>
                </c:pt>
                <c:pt idx="5597">
                  <c:v>62.8</c:v>
                </c:pt>
                <c:pt idx="5598">
                  <c:v>61.37</c:v>
                </c:pt>
                <c:pt idx="5599">
                  <c:v>61.84</c:v>
                </c:pt>
                <c:pt idx="5600">
                  <c:v>61.81</c:v>
                </c:pt>
                <c:pt idx="5601">
                  <c:v>63.54</c:v>
                </c:pt>
                <c:pt idx="5602">
                  <c:v>64.13</c:v>
                </c:pt>
                <c:pt idx="5603">
                  <c:v>63.09</c:v>
                </c:pt>
                <c:pt idx="5604">
                  <c:v>62.64</c:v>
                </c:pt>
                <c:pt idx="5605">
                  <c:v>64.37</c:v>
                </c:pt>
                <c:pt idx="5606">
                  <c:v>63.21</c:v>
                </c:pt>
                <c:pt idx="5607">
                  <c:v>62.41</c:v>
                </c:pt>
                <c:pt idx="5608">
                  <c:v>61.04</c:v>
                </c:pt>
                <c:pt idx="5609">
                  <c:v>61.19</c:v>
                </c:pt>
                <c:pt idx="5610">
                  <c:v>61.13</c:v>
                </c:pt>
                <c:pt idx="5611">
                  <c:v>63.05</c:v>
                </c:pt>
                <c:pt idx="5612">
                  <c:v>60.67</c:v>
                </c:pt>
                <c:pt idx="5613">
                  <c:v>61.1</c:v>
                </c:pt>
                <c:pt idx="5614">
                  <c:v>61.23</c:v>
                </c:pt>
                <c:pt idx="5615">
                  <c:v>59.77</c:v>
                </c:pt>
                <c:pt idx="5616">
                  <c:v>59.86</c:v>
                </c:pt>
                <c:pt idx="5617">
                  <c:v>59.76</c:v>
                </c:pt>
                <c:pt idx="5618">
                  <c:v>61.79</c:v>
                </c:pt>
                <c:pt idx="5619">
                  <c:v>60.59</c:v>
                </c:pt>
                <c:pt idx="5620">
                  <c:v>59.48</c:v>
                </c:pt>
                <c:pt idx="5621">
                  <c:v>59.72</c:v>
                </c:pt>
                <c:pt idx="5622">
                  <c:v>58.94</c:v>
                </c:pt>
                <c:pt idx="5623">
                  <c:v>57.81</c:v>
                </c:pt>
                <c:pt idx="5625">
                  <c:v>57.7</c:v>
                </c:pt>
                <c:pt idx="5626">
                  <c:v>56.99</c:v>
                </c:pt>
                <c:pt idx="5627">
                  <c:v>57.89</c:v>
                </c:pt>
                <c:pt idx="5628">
                  <c:v>56.35</c:v>
                </c:pt>
                <c:pt idx="5629">
                  <c:v>56.15</c:v>
                </c:pt>
                <c:pt idx="5630">
                  <c:v>57.21</c:v>
                </c:pt>
                <c:pt idx="5631">
                  <c:v>58.45</c:v>
                </c:pt>
                <c:pt idx="5632">
                  <c:v>58.47</c:v>
                </c:pt>
                <c:pt idx="5635">
                  <c:v>57.37</c:v>
                </c:pt>
                <c:pt idx="5636">
                  <c:v>56.51</c:v>
                </c:pt>
                <c:pt idx="5637">
                  <c:v>57.33</c:v>
                </c:pt>
                <c:pt idx="5638">
                  <c:v>58.48</c:v>
                </c:pt>
                <c:pt idx="5639">
                  <c:v>59.33</c:v>
                </c:pt>
                <c:pt idx="5640">
                  <c:v>59.92</c:v>
                </c:pt>
                <c:pt idx="5641">
                  <c:v>59.95</c:v>
                </c:pt>
                <c:pt idx="5642">
                  <c:v>59.22</c:v>
                </c:pt>
                <c:pt idx="5643">
                  <c:v>60.67</c:v>
                </c:pt>
                <c:pt idx="5644">
                  <c:v>59.4</c:v>
                </c:pt>
                <c:pt idx="5645">
                  <c:v>61.31</c:v>
                </c:pt>
                <c:pt idx="5646">
                  <c:v>61.38</c:v>
                </c:pt>
                <c:pt idx="5647">
                  <c:v>60.86</c:v>
                </c:pt>
                <c:pt idx="5648">
                  <c:v>60</c:v>
                </c:pt>
                <c:pt idx="5649">
                  <c:v>58.07</c:v>
                </c:pt>
                <c:pt idx="5650">
                  <c:v>57.35</c:v>
                </c:pt>
                <c:pt idx="5651">
                  <c:v>57.99</c:v>
                </c:pt>
                <c:pt idx="5652">
                  <c:v>58.37</c:v>
                </c:pt>
                <c:pt idx="5653">
                  <c:v>58.24</c:v>
                </c:pt>
                <c:pt idx="5654">
                  <c:v>58.09</c:v>
                </c:pt>
                <c:pt idx="5656">
                  <c:v>58.16</c:v>
                </c:pt>
                <c:pt idx="5657">
                  <c:v>59.82</c:v>
                </c:pt>
                <c:pt idx="5658">
                  <c:v>60.32</c:v>
                </c:pt>
                <c:pt idx="5659">
                  <c:v>61.04</c:v>
                </c:pt>
                <c:pt idx="5661">
                  <c:v>63.45</c:v>
                </c:pt>
                <c:pt idx="5662">
                  <c:v>63.43</c:v>
                </c:pt>
                <c:pt idx="5663">
                  <c:v>62.8</c:v>
                </c:pt>
                <c:pt idx="5664">
                  <c:v>64.22</c:v>
                </c:pt>
                <c:pt idx="5665">
                  <c:v>63.51</c:v>
                </c:pt>
                <c:pt idx="5666">
                  <c:v>63.38</c:v>
                </c:pt>
                <c:pt idx="5667">
                  <c:v>63.95</c:v>
                </c:pt>
                <c:pt idx="5668">
                  <c:v>63.95</c:v>
                </c:pt>
                <c:pt idx="5669">
                  <c:v>63.93</c:v>
                </c:pt>
                <c:pt idx="5671">
                  <c:v>66.319999999999993</c:v>
                </c:pt>
                <c:pt idx="5672">
                  <c:v>65.739999999999995</c:v>
                </c:pt>
                <c:pt idx="5673">
                  <c:v>66.84</c:v>
                </c:pt>
                <c:pt idx="5674">
                  <c:v>68.36</c:v>
                </c:pt>
                <c:pt idx="5675">
                  <c:v>67.86</c:v>
                </c:pt>
                <c:pt idx="5676">
                  <c:v>66.75</c:v>
                </c:pt>
                <c:pt idx="5677">
                  <c:v>65.36</c:v>
                </c:pt>
                <c:pt idx="5678">
                  <c:v>66.239999999999995</c:v>
                </c:pt>
                <c:pt idx="5679">
                  <c:v>67.77</c:v>
                </c:pt>
                <c:pt idx="5680">
                  <c:v>68.36</c:v>
                </c:pt>
                <c:pt idx="5681">
                  <c:v>67.930000000000007</c:v>
                </c:pt>
                <c:pt idx="5682">
                  <c:v>66.569999999999993</c:v>
                </c:pt>
                <c:pt idx="5683">
                  <c:v>64.69</c:v>
                </c:pt>
                <c:pt idx="5684">
                  <c:v>65.38</c:v>
                </c:pt>
                <c:pt idx="5685">
                  <c:v>65.13</c:v>
                </c:pt>
                <c:pt idx="5686">
                  <c:v>63.1</c:v>
                </c:pt>
                <c:pt idx="5687">
                  <c:v>62.56</c:v>
                </c:pt>
                <c:pt idx="5688">
                  <c:v>62.63</c:v>
                </c:pt>
                <c:pt idx="5689">
                  <c:v>61.85</c:v>
                </c:pt>
                <c:pt idx="5690">
                  <c:v>61.05</c:v>
                </c:pt>
                <c:pt idx="5691">
                  <c:v>59.58</c:v>
                </c:pt>
                <c:pt idx="5692">
                  <c:v>57.66</c:v>
                </c:pt>
                <c:pt idx="5693">
                  <c:v>58.47</c:v>
                </c:pt>
                <c:pt idx="5694">
                  <c:v>59.89</c:v>
                </c:pt>
                <c:pt idx="5696">
                  <c:v>61.13</c:v>
                </c:pt>
                <c:pt idx="5697">
                  <c:v>58.02</c:v>
                </c:pt>
                <c:pt idx="5698">
                  <c:v>58.33</c:v>
                </c:pt>
                <c:pt idx="5699">
                  <c:v>62.52</c:v>
                </c:pt>
                <c:pt idx="5700">
                  <c:v>61.01</c:v>
                </c:pt>
                <c:pt idx="5701">
                  <c:v>61.42</c:v>
                </c:pt>
                <c:pt idx="5702">
                  <c:v>61.98</c:v>
                </c:pt>
                <c:pt idx="5703">
                  <c:v>63.37</c:v>
                </c:pt>
                <c:pt idx="5704">
                  <c:v>63.68</c:v>
                </c:pt>
                <c:pt idx="5705">
                  <c:v>62.41</c:v>
                </c:pt>
                <c:pt idx="5706">
                  <c:v>61.59</c:v>
                </c:pt>
                <c:pt idx="5707">
                  <c:v>60.03</c:v>
                </c:pt>
                <c:pt idx="5708">
                  <c:v>60.48</c:v>
                </c:pt>
                <c:pt idx="5709">
                  <c:v>59.97</c:v>
                </c:pt>
                <c:pt idx="5710">
                  <c:v>61.78</c:v>
                </c:pt>
                <c:pt idx="5711">
                  <c:v>63.11</c:v>
                </c:pt>
                <c:pt idx="5712">
                  <c:v>62.18</c:v>
                </c:pt>
                <c:pt idx="5713">
                  <c:v>63.58</c:v>
                </c:pt>
                <c:pt idx="5714">
                  <c:v>62.78</c:v>
                </c:pt>
                <c:pt idx="5715">
                  <c:v>60.43</c:v>
                </c:pt>
                <c:pt idx="5716">
                  <c:v>60.58</c:v>
                </c:pt>
                <c:pt idx="5717">
                  <c:v>60.78</c:v>
                </c:pt>
                <c:pt idx="5718">
                  <c:v>63.42</c:v>
                </c:pt>
                <c:pt idx="5719">
                  <c:v>63.96</c:v>
                </c:pt>
                <c:pt idx="5720">
                  <c:v>64.17</c:v>
                </c:pt>
                <c:pt idx="5721">
                  <c:v>66.08</c:v>
                </c:pt>
                <c:pt idx="5722">
                  <c:v>66.459999999999994</c:v>
                </c:pt>
                <c:pt idx="5723">
                  <c:v>67.209999999999994</c:v>
                </c:pt>
                <c:pt idx="5724">
                  <c:v>66.66</c:v>
                </c:pt>
                <c:pt idx="5725">
                  <c:v>66.75</c:v>
                </c:pt>
                <c:pt idx="5726">
                  <c:v>66.239999999999995</c:v>
                </c:pt>
                <c:pt idx="5727">
                  <c:v>67.08</c:v>
                </c:pt>
                <c:pt idx="5728">
                  <c:v>67.95</c:v>
                </c:pt>
                <c:pt idx="5729">
                  <c:v>67.400000000000006</c:v>
                </c:pt>
                <c:pt idx="5730">
                  <c:v>68.75</c:v>
                </c:pt>
                <c:pt idx="5731">
                  <c:v>68.989999999999995</c:v>
                </c:pt>
                <c:pt idx="5732">
                  <c:v>68.63</c:v>
                </c:pt>
                <c:pt idx="5733">
                  <c:v>69.33</c:v>
                </c:pt>
                <c:pt idx="5735">
                  <c:v>70.41</c:v>
                </c:pt>
                <c:pt idx="5736">
                  <c:v>71.36</c:v>
                </c:pt>
                <c:pt idx="5737">
                  <c:v>72.180000000000007</c:v>
                </c:pt>
                <c:pt idx="5738">
                  <c:v>71.959999999999994</c:v>
                </c:pt>
                <c:pt idx="5739">
                  <c:v>73.83</c:v>
                </c:pt>
                <c:pt idx="5740">
                  <c:v>70.09</c:v>
                </c:pt>
                <c:pt idx="5741">
                  <c:v>68.38</c:v>
                </c:pt>
                <c:pt idx="5742">
                  <c:v>71.94</c:v>
                </c:pt>
                <c:pt idx="5743">
                  <c:v>70.98</c:v>
                </c:pt>
                <c:pt idx="5744">
                  <c:v>71.89</c:v>
                </c:pt>
                <c:pt idx="5745">
                  <c:v>73.709999999999994</c:v>
                </c:pt>
                <c:pt idx="5746">
                  <c:v>74.62</c:v>
                </c:pt>
                <c:pt idx="5747">
                  <c:v>72.290000000000006</c:v>
                </c:pt>
                <c:pt idx="5748">
                  <c:v>69.95</c:v>
                </c:pt>
                <c:pt idx="5749">
                  <c:v>70.2</c:v>
                </c:pt>
                <c:pt idx="5750">
                  <c:v>69.78</c:v>
                </c:pt>
                <c:pt idx="5751">
                  <c:v>70.7</c:v>
                </c:pt>
                <c:pt idx="5752">
                  <c:v>72.14</c:v>
                </c:pt>
                <c:pt idx="5753">
                  <c:v>73.33</c:v>
                </c:pt>
                <c:pt idx="5754">
                  <c:v>72.05</c:v>
                </c:pt>
                <c:pt idx="5755">
                  <c:v>69.42</c:v>
                </c:pt>
                <c:pt idx="5756">
                  <c:v>69.540000000000006</c:v>
                </c:pt>
                <c:pt idx="5757">
                  <c:v>68.7</c:v>
                </c:pt>
                <c:pt idx="5758">
                  <c:v>69.459999999999994</c:v>
                </c:pt>
                <c:pt idx="5759">
                  <c:v>68.540000000000006</c:v>
                </c:pt>
                <c:pt idx="5760">
                  <c:v>69.23</c:v>
                </c:pt>
                <c:pt idx="5761">
                  <c:v>71.510000000000005</c:v>
                </c:pt>
                <c:pt idx="5762">
                  <c:v>69.709999999999994</c:v>
                </c:pt>
                <c:pt idx="5763">
                  <c:v>71.12</c:v>
                </c:pt>
                <c:pt idx="5764">
                  <c:v>71.37</c:v>
                </c:pt>
                <c:pt idx="5766">
                  <c:v>72.03</c:v>
                </c:pt>
                <c:pt idx="5767">
                  <c:v>71.290000000000006</c:v>
                </c:pt>
                <c:pt idx="5768">
                  <c:v>70.34</c:v>
                </c:pt>
                <c:pt idx="5769">
                  <c:v>72.33</c:v>
                </c:pt>
                <c:pt idx="5770">
                  <c:v>72.599999999999994</c:v>
                </c:pt>
                <c:pt idx="5771">
                  <c:v>72.5</c:v>
                </c:pt>
                <c:pt idx="5772">
                  <c:v>70.819999999999993</c:v>
                </c:pt>
                <c:pt idx="5773">
                  <c:v>70.349999999999994</c:v>
                </c:pt>
                <c:pt idx="5774">
                  <c:v>71.63</c:v>
                </c:pt>
                <c:pt idx="5775">
                  <c:v>70.36</c:v>
                </c:pt>
                <c:pt idx="5776">
                  <c:v>68.56</c:v>
                </c:pt>
                <c:pt idx="5777">
                  <c:v>69.14</c:v>
                </c:pt>
                <c:pt idx="5778">
                  <c:v>69.5</c:v>
                </c:pt>
                <c:pt idx="5779">
                  <c:v>69.88</c:v>
                </c:pt>
                <c:pt idx="5780">
                  <c:v>68.98</c:v>
                </c:pt>
                <c:pt idx="5781">
                  <c:v>68.94</c:v>
                </c:pt>
                <c:pt idx="5782">
                  <c:v>70.7</c:v>
                </c:pt>
                <c:pt idx="5783">
                  <c:v>70.489999999999995</c:v>
                </c:pt>
                <c:pt idx="5784">
                  <c:v>70.540000000000006</c:v>
                </c:pt>
                <c:pt idx="5785">
                  <c:v>71.8</c:v>
                </c:pt>
                <c:pt idx="5786">
                  <c:v>71.92</c:v>
                </c:pt>
                <c:pt idx="5787">
                  <c:v>72.19</c:v>
                </c:pt>
                <c:pt idx="5788">
                  <c:v>73.52</c:v>
                </c:pt>
                <c:pt idx="5789">
                  <c:v>73.98</c:v>
                </c:pt>
                <c:pt idx="5792">
                  <c:v>75.19</c:v>
                </c:pt>
                <c:pt idx="5793">
                  <c:v>75.14</c:v>
                </c:pt>
                <c:pt idx="5794">
                  <c:v>74.09</c:v>
                </c:pt>
                <c:pt idx="5795">
                  <c:v>73.63</c:v>
                </c:pt>
                <c:pt idx="5796">
                  <c:v>74.16</c:v>
                </c:pt>
                <c:pt idx="5797">
                  <c:v>74.95</c:v>
                </c:pt>
                <c:pt idx="5798">
                  <c:v>76.7</c:v>
                </c:pt>
                <c:pt idx="5799">
                  <c:v>77.03</c:v>
                </c:pt>
                <c:pt idx="5800">
                  <c:v>75.31</c:v>
                </c:pt>
                <c:pt idx="5801">
                  <c:v>73.55</c:v>
                </c:pt>
                <c:pt idx="5802">
                  <c:v>72.67</c:v>
                </c:pt>
                <c:pt idx="5803">
                  <c:v>73.09</c:v>
                </c:pt>
                <c:pt idx="5804">
                  <c:v>73.94</c:v>
                </c:pt>
                <c:pt idx="5805">
                  <c:v>74.709999999999994</c:v>
                </c:pt>
                <c:pt idx="5806">
                  <c:v>73.41</c:v>
                </c:pt>
                <c:pt idx="5807">
                  <c:v>73.95</c:v>
                </c:pt>
                <c:pt idx="5808">
                  <c:v>74.55</c:v>
                </c:pt>
                <c:pt idx="5809">
                  <c:v>73.25</c:v>
                </c:pt>
                <c:pt idx="5810">
                  <c:v>74.41</c:v>
                </c:pt>
                <c:pt idx="5811">
                  <c:v>74.92</c:v>
                </c:pt>
                <c:pt idx="5812">
                  <c:v>75.819999999999993</c:v>
                </c:pt>
                <c:pt idx="5813">
                  <c:v>75.47</c:v>
                </c:pt>
                <c:pt idx="5814">
                  <c:v>74.77</c:v>
                </c:pt>
                <c:pt idx="5815">
                  <c:v>76.989999999999995</c:v>
                </c:pt>
                <c:pt idx="5816">
                  <c:v>76.319999999999993</c:v>
                </c:pt>
                <c:pt idx="5817">
                  <c:v>76.36</c:v>
                </c:pt>
                <c:pt idx="5818">
                  <c:v>74.010000000000005</c:v>
                </c:pt>
                <c:pt idx="5819">
                  <c:v>74.36</c:v>
                </c:pt>
                <c:pt idx="5820">
                  <c:v>73.56</c:v>
                </c:pt>
                <c:pt idx="5821">
                  <c:v>73.06</c:v>
                </c:pt>
                <c:pt idx="5822">
                  <c:v>71.900000000000006</c:v>
                </c:pt>
                <c:pt idx="5823">
                  <c:v>70.069999999999993</c:v>
                </c:pt>
                <c:pt idx="5824">
                  <c:v>71.150000000000006</c:v>
                </c:pt>
                <c:pt idx="5825">
                  <c:v>72.459999999999994</c:v>
                </c:pt>
                <c:pt idx="5826">
                  <c:v>72.64</c:v>
                </c:pt>
                <c:pt idx="5827">
                  <c:v>71.42</c:v>
                </c:pt>
                <c:pt idx="5828">
                  <c:v>72.02</c:v>
                </c:pt>
                <c:pt idx="5829">
                  <c:v>72.17</c:v>
                </c:pt>
                <c:pt idx="5830">
                  <c:v>70.62</c:v>
                </c:pt>
                <c:pt idx="5831">
                  <c:v>69.72</c:v>
                </c:pt>
                <c:pt idx="5832">
                  <c:v>70.040000000000006</c:v>
                </c:pt>
                <c:pt idx="5833">
                  <c:v>70.27</c:v>
                </c:pt>
                <c:pt idx="5834">
                  <c:v>69.2</c:v>
                </c:pt>
                <c:pt idx="5836">
                  <c:v>68.61</c:v>
                </c:pt>
                <c:pt idx="5837">
                  <c:v>67.510000000000005</c:v>
                </c:pt>
                <c:pt idx="5838">
                  <c:v>67.33</c:v>
                </c:pt>
                <c:pt idx="5839">
                  <c:v>66.260000000000005</c:v>
                </c:pt>
                <c:pt idx="5840">
                  <c:v>65.62</c:v>
                </c:pt>
                <c:pt idx="5841">
                  <c:v>63.77</c:v>
                </c:pt>
                <c:pt idx="5842">
                  <c:v>63.98</c:v>
                </c:pt>
                <c:pt idx="5843">
                  <c:v>63.23</c:v>
                </c:pt>
                <c:pt idx="5844">
                  <c:v>63.54</c:v>
                </c:pt>
                <c:pt idx="5845">
                  <c:v>63.81</c:v>
                </c:pt>
                <c:pt idx="5846">
                  <c:v>61.67</c:v>
                </c:pt>
                <c:pt idx="5847">
                  <c:v>60.47</c:v>
                </c:pt>
                <c:pt idx="5848">
                  <c:v>61.05</c:v>
                </c:pt>
                <c:pt idx="5849">
                  <c:v>60.11</c:v>
                </c:pt>
                <c:pt idx="5850">
                  <c:v>61.46</c:v>
                </c:pt>
                <c:pt idx="5851">
                  <c:v>61.02</c:v>
                </c:pt>
                <c:pt idx="5852">
                  <c:v>62.97</c:v>
                </c:pt>
                <c:pt idx="5853">
                  <c:v>62.77</c:v>
                </c:pt>
                <c:pt idx="5854">
                  <c:v>62.92</c:v>
                </c:pt>
                <c:pt idx="5855">
                  <c:v>61.04</c:v>
                </c:pt>
                <c:pt idx="5856">
                  <c:v>58.69</c:v>
                </c:pt>
                <c:pt idx="5857">
                  <c:v>59.42</c:v>
                </c:pt>
                <c:pt idx="5858">
                  <c:v>60.04</c:v>
                </c:pt>
                <c:pt idx="5859">
                  <c:v>59.77</c:v>
                </c:pt>
                <c:pt idx="5860">
                  <c:v>59.97</c:v>
                </c:pt>
                <c:pt idx="5861">
                  <c:v>58.53</c:v>
                </c:pt>
                <c:pt idx="5862">
                  <c:v>57.6</c:v>
                </c:pt>
                <c:pt idx="5863">
                  <c:v>57.87</c:v>
                </c:pt>
                <c:pt idx="5864">
                  <c:v>58.58</c:v>
                </c:pt>
                <c:pt idx="5865">
                  <c:v>59.59</c:v>
                </c:pt>
                <c:pt idx="5866">
                  <c:v>58.94</c:v>
                </c:pt>
                <c:pt idx="5867">
                  <c:v>57.66</c:v>
                </c:pt>
                <c:pt idx="5868">
                  <c:v>58.51</c:v>
                </c:pt>
                <c:pt idx="5869">
                  <c:v>56.83</c:v>
                </c:pt>
                <c:pt idx="5870">
                  <c:v>57.02</c:v>
                </c:pt>
                <c:pt idx="5871">
                  <c:v>56.91</c:v>
                </c:pt>
                <c:pt idx="5872">
                  <c:v>59.11</c:v>
                </c:pt>
                <c:pt idx="5873">
                  <c:v>60.37</c:v>
                </c:pt>
                <c:pt idx="5874">
                  <c:v>60.76</c:v>
                </c:pt>
                <c:pt idx="5875">
                  <c:v>59.37</c:v>
                </c:pt>
                <c:pt idx="5876">
                  <c:v>58.74</c:v>
                </c:pt>
                <c:pt idx="5877">
                  <c:v>58.72</c:v>
                </c:pt>
                <c:pt idx="5878">
                  <c:v>57.89</c:v>
                </c:pt>
                <c:pt idx="5879">
                  <c:v>59.15</c:v>
                </c:pt>
                <c:pt idx="5880">
                  <c:v>60.03</c:v>
                </c:pt>
                <c:pt idx="5881">
                  <c:v>58.94</c:v>
                </c:pt>
                <c:pt idx="5882">
                  <c:v>59.84</c:v>
                </c:pt>
                <c:pt idx="5883">
                  <c:v>61.17</c:v>
                </c:pt>
                <c:pt idx="5885">
                  <c:v>58.59</c:v>
                </c:pt>
                <c:pt idx="5886">
                  <c:v>58.29</c:v>
                </c:pt>
                <c:pt idx="5887">
                  <c:v>58.77</c:v>
                </c:pt>
                <c:pt idx="5888">
                  <c:v>56.27</c:v>
                </c:pt>
                <c:pt idx="5889">
                  <c:v>60.32</c:v>
                </c:pt>
                <c:pt idx="5890">
                  <c:v>56.46</c:v>
                </c:pt>
                <c:pt idx="5891">
                  <c:v>58.03</c:v>
                </c:pt>
                <c:pt idx="5892">
                  <c:v>58.45</c:v>
                </c:pt>
                <c:pt idx="5895">
                  <c:v>60.33</c:v>
                </c:pt>
                <c:pt idx="5896">
                  <c:v>61</c:v>
                </c:pt>
                <c:pt idx="5897">
                  <c:v>62.47</c:v>
                </c:pt>
                <c:pt idx="5898">
                  <c:v>63.14</c:v>
                </c:pt>
                <c:pt idx="5899">
                  <c:v>63.44</c:v>
                </c:pt>
                <c:pt idx="5900">
                  <c:v>62.9</c:v>
                </c:pt>
                <c:pt idx="5901">
                  <c:v>62.44</c:v>
                </c:pt>
                <c:pt idx="5902">
                  <c:v>62.2</c:v>
                </c:pt>
                <c:pt idx="5903">
                  <c:v>62.5</c:v>
                </c:pt>
                <c:pt idx="5904">
                  <c:v>62.04</c:v>
                </c:pt>
                <c:pt idx="5905">
                  <c:v>61.23</c:v>
                </c:pt>
                <c:pt idx="5906">
                  <c:v>61.03</c:v>
                </c:pt>
                <c:pt idx="5907">
                  <c:v>61.38</c:v>
                </c:pt>
                <c:pt idx="5908">
                  <c:v>62.52</c:v>
                </c:pt>
                <c:pt idx="5909">
                  <c:v>63.44</c:v>
                </c:pt>
                <c:pt idx="5910">
                  <c:v>62.22</c:v>
                </c:pt>
                <c:pt idx="5911">
                  <c:v>63.16</c:v>
                </c:pt>
                <c:pt idx="5912">
                  <c:v>63.23</c:v>
                </c:pt>
                <c:pt idx="5913">
                  <c:v>61.97</c:v>
                </c:pt>
                <c:pt idx="5916">
                  <c:v>61.11</c:v>
                </c:pt>
                <c:pt idx="5917">
                  <c:v>60.35</c:v>
                </c:pt>
                <c:pt idx="5918">
                  <c:v>60.54</c:v>
                </c:pt>
                <c:pt idx="5919">
                  <c:v>61.06</c:v>
                </c:pt>
                <c:pt idx="5922">
                  <c:v>58.33</c:v>
                </c:pt>
                <c:pt idx="5923">
                  <c:v>55.6</c:v>
                </c:pt>
                <c:pt idx="5924">
                  <c:v>56.32</c:v>
                </c:pt>
                <c:pt idx="5925">
                  <c:v>56.1</c:v>
                </c:pt>
                <c:pt idx="5926">
                  <c:v>56.1</c:v>
                </c:pt>
                <c:pt idx="5927">
                  <c:v>54.03</c:v>
                </c:pt>
                <c:pt idx="5928">
                  <c:v>51.89</c:v>
                </c:pt>
                <c:pt idx="5929">
                  <c:v>53</c:v>
                </c:pt>
                <c:pt idx="5931">
                  <c:v>51.22</c:v>
                </c:pt>
                <c:pt idx="5932">
                  <c:v>52.25</c:v>
                </c:pt>
                <c:pt idx="5933">
                  <c:v>50.49</c:v>
                </c:pt>
                <c:pt idx="5934">
                  <c:v>50.49</c:v>
                </c:pt>
                <c:pt idx="5935">
                  <c:v>51.14</c:v>
                </c:pt>
                <c:pt idx="5936">
                  <c:v>53.9</c:v>
                </c:pt>
                <c:pt idx="5937">
                  <c:v>54.73</c:v>
                </c:pt>
                <c:pt idx="5938">
                  <c:v>53.59</c:v>
                </c:pt>
                <c:pt idx="5939">
                  <c:v>55.43</c:v>
                </c:pt>
                <c:pt idx="5940">
                  <c:v>54.02</c:v>
                </c:pt>
                <c:pt idx="5941">
                  <c:v>56.98</c:v>
                </c:pt>
                <c:pt idx="5942">
                  <c:v>57.3</c:v>
                </c:pt>
                <c:pt idx="5943">
                  <c:v>57.31</c:v>
                </c:pt>
                <c:pt idx="5944">
                  <c:v>59.03</c:v>
                </c:pt>
                <c:pt idx="5945">
                  <c:v>58.75</c:v>
                </c:pt>
                <c:pt idx="5946">
                  <c:v>58.89</c:v>
                </c:pt>
                <c:pt idx="5947">
                  <c:v>57.72</c:v>
                </c:pt>
                <c:pt idx="5948">
                  <c:v>59.72</c:v>
                </c:pt>
                <c:pt idx="5949">
                  <c:v>59.9</c:v>
                </c:pt>
                <c:pt idx="5950">
                  <c:v>57.82</c:v>
                </c:pt>
                <c:pt idx="5951">
                  <c:v>59.06</c:v>
                </c:pt>
                <c:pt idx="5952">
                  <c:v>59.06</c:v>
                </c:pt>
                <c:pt idx="5953">
                  <c:v>58</c:v>
                </c:pt>
                <c:pt idx="5954">
                  <c:v>59.41</c:v>
                </c:pt>
                <c:pt idx="5956">
                  <c:v>58.08</c:v>
                </c:pt>
                <c:pt idx="5957">
                  <c:v>59.53</c:v>
                </c:pt>
                <c:pt idx="5958">
                  <c:v>59.56</c:v>
                </c:pt>
                <c:pt idx="5959">
                  <c:v>60.53</c:v>
                </c:pt>
                <c:pt idx="5960">
                  <c:v>61.4</c:v>
                </c:pt>
                <c:pt idx="5961">
                  <c:v>61.47</c:v>
                </c:pt>
                <c:pt idx="5962">
                  <c:v>61.8</c:v>
                </c:pt>
                <c:pt idx="5963">
                  <c:v>62.01</c:v>
                </c:pt>
                <c:pt idx="5964">
                  <c:v>61.65</c:v>
                </c:pt>
                <c:pt idx="5965">
                  <c:v>60.08</c:v>
                </c:pt>
                <c:pt idx="5966">
                  <c:v>60.7</c:v>
                </c:pt>
                <c:pt idx="5967">
                  <c:v>61.83</c:v>
                </c:pt>
                <c:pt idx="5968">
                  <c:v>61.65</c:v>
                </c:pt>
                <c:pt idx="5969">
                  <c:v>60.06</c:v>
                </c:pt>
                <c:pt idx="5970">
                  <c:v>58.92</c:v>
                </c:pt>
                <c:pt idx="5971">
                  <c:v>57.94</c:v>
                </c:pt>
                <c:pt idx="5972">
                  <c:v>58.17</c:v>
                </c:pt>
                <c:pt idx="5973">
                  <c:v>57.56</c:v>
                </c:pt>
                <c:pt idx="5974">
                  <c:v>57.12</c:v>
                </c:pt>
                <c:pt idx="5975">
                  <c:v>56.6</c:v>
                </c:pt>
                <c:pt idx="5976">
                  <c:v>56.74</c:v>
                </c:pt>
                <c:pt idx="5977">
                  <c:v>57.37</c:v>
                </c:pt>
                <c:pt idx="5978">
                  <c:v>60.65</c:v>
                </c:pt>
                <c:pt idx="5979">
                  <c:v>61.49</c:v>
                </c:pt>
                <c:pt idx="5980">
                  <c:v>62.92</c:v>
                </c:pt>
                <c:pt idx="5981">
                  <c:v>62.94</c:v>
                </c:pt>
                <c:pt idx="5982">
                  <c:v>64.09</c:v>
                </c:pt>
                <c:pt idx="5983">
                  <c:v>66.040000000000006</c:v>
                </c:pt>
                <c:pt idx="5984">
                  <c:v>65.88</c:v>
                </c:pt>
                <c:pt idx="5985">
                  <c:v>65.95</c:v>
                </c:pt>
                <c:pt idx="5986">
                  <c:v>64.650000000000006</c:v>
                </c:pt>
                <c:pt idx="5987">
                  <c:v>64.39</c:v>
                </c:pt>
                <c:pt idx="5988">
                  <c:v>64.290000000000006</c:v>
                </c:pt>
                <c:pt idx="5990">
                  <c:v>61.52</c:v>
                </c:pt>
                <c:pt idx="5991">
                  <c:v>61.9</c:v>
                </c:pt>
                <c:pt idx="5992">
                  <c:v>62.02</c:v>
                </c:pt>
                <c:pt idx="5993">
                  <c:v>63.86</c:v>
                </c:pt>
                <c:pt idx="5994">
                  <c:v>63.64</c:v>
                </c:pt>
                <c:pt idx="5995">
                  <c:v>63.85</c:v>
                </c:pt>
                <c:pt idx="5996">
                  <c:v>63.11</c:v>
                </c:pt>
                <c:pt idx="5997">
                  <c:v>63.14</c:v>
                </c:pt>
                <c:pt idx="5998">
                  <c:v>61.84</c:v>
                </c:pt>
                <c:pt idx="5999">
                  <c:v>63.39</c:v>
                </c:pt>
                <c:pt idx="6000">
                  <c:v>65.349999999999994</c:v>
                </c:pt>
                <c:pt idx="6001">
                  <c:v>63.91</c:v>
                </c:pt>
                <c:pt idx="6002">
                  <c:v>65.12</c:v>
                </c:pt>
                <c:pt idx="6003">
                  <c:v>65.069999999999993</c:v>
                </c:pt>
                <c:pt idx="6004">
                  <c:v>66.47</c:v>
                </c:pt>
                <c:pt idx="6005">
                  <c:v>65.709999999999994</c:v>
                </c:pt>
                <c:pt idx="6006">
                  <c:v>64.41</c:v>
                </c:pt>
                <c:pt idx="6007">
                  <c:v>63.68</c:v>
                </c:pt>
                <c:pt idx="6008">
                  <c:v>63.2</c:v>
                </c:pt>
                <c:pt idx="6009">
                  <c:v>61.94</c:v>
                </c:pt>
                <c:pt idx="6010">
                  <c:v>61.48</c:v>
                </c:pt>
                <c:pt idx="6011">
                  <c:v>62.27</c:v>
                </c:pt>
                <c:pt idx="6012">
                  <c:v>61.56</c:v>
                </c:pt>
                <c:pt idx="6013">
                  <c:v>61.82</c:v>
                </c:pt>
                <c:pt idx="6014">
                  <c:v>62.38</c:v>
                </c:pt>
                <c:pt idx="6015">
                  <c:v>62.47</c:v>
                </c:pt>
                <c:pt idx="6016">
                  <c:v>63.18</c:v>
                </c:pt>
                <c:pt idx="6017">
                  <c:v>62.56</c:v>
                </c:pt>
                <c:pt idx="6018">
                  <c:v>64.87</c:v>
                </c:pt>
                <c:pt idx="6019">
                  <c:v>64.95</c:v>
                </c:pt>
                <c:pt idx="6020">
                  <c:v>66.28</c:v>
                </c:pt>
                <c:pt idx="6021">
                  <c:v>64.98</c:v>
                </c:pt>
                <c:pt idx="6022">
                  <c:v>65.08</c:v>
                </c:pt>
                <c:pt idx="6023">
                  <c:v>63.59</c:v>
                </c:pt>
                <c:pt idx="6024">
                  <c:v>64.760000000000005</c:v>
                </c:pt>
                <c:pt idx="6026">
                  <c:v>63.16</c:v>
                </c:pt>
                <c:pt idx="6027">
                  <c:v>63.5</c:v>
                </c:pt>
                <c:pt idx="6028">
                  <c:v>64.02</c:v>
                </c:pt>
                <c:pt idx="6029">
                  <c:v>65.09</c:v>
                </c:pt>
                <c:pt idx="6030">
                  <c:v>66.22</c:v>
                </c:pt>
                <c:pt idx="6031">
                  <c:v>65.62</c:v>
                </c:pt>
                <c:pt idx="6032">
                  <c:v>65.97</c:v>
                </c:pt>
                <c:pt idx="6033">
                  <c:v>66.930000000000007</c:v>
                </c:pt>
                <c:pt idx="6034">
                  <c:v>64.760000000000005</c:v>
                </c:pt>
                <c:pt idx="6035">
                  <c:v>65.97</c:v>
                </c:pt>
                <c:pt idx="6036">
                  <c:v>65.36</c:v>
                </c:pt>
                <c:pt idx="6037">
                  <c:v>66.27</c:v>
                </c:pt>
                <c:pt idx="6038">
                  <c:v>67.66</c:v>
                </c:pt>
                <c:pt idx="6039">
                  <c:v>68</c:v>
                </c:pt>
                <c:pt idx="6040">
                  <c:v>69.099999999999994</c:v>
                </c:pt>
                <c:pt idx="6041">
                  <c:v>69.11</c:v>
                </c:pt>
                <c:pt idx="6042">
                  <c:v>68.2</c:v>
                </c:pt>
                <c:pt idx="6043">
                  <c:v>67.930000000000007</c:v>
                </c:pt>
                <c:pt idx="6044">
                  <c:v>68.900000000000006</c:v>
                </c:pt>
                <c:pt idx="6045">
                  <c:v>68.94</c:v>
                </c:pt>
                <c:pt idx="6046">
                  <c:v>67.78</c:v>
                </c:pt>
                <c:pt idx="6047">
                  <c:v>68.98</c:v>
                </c:pt>
                <c:pt idx="6048">
                  <c:v>69.569999999999993</c:v>
                </c:pt>
                <c:pt idx="6049">
                  <c:v>70.69</c:v>
                </c:pt>
                <c:pt idx="6050">
                  <c:v>71.099999999999994</c:v>
                </c:pt>
                <c:pt idx="6051">
                  <c:v>71.42</c:v>
                </c:pt>
                <c:pt idx="6053">
                  <c:v>71.819999999999993</c:v>
                </c:pt>
                <c:pt idx="6054">
                  <c:v>72.819999999999993</c:v>
                </c:pt>
                <c:pt idx="6055">
                  <c:v>72.2</c:v>
                </c:pt>
                <c:pt idx="6056">
                  <c:v>72.819999999999993</c:v>
                </c:pt>
                <c:pt idx="6057">
                  <c:v>72.569999999999993</c:v>
                </c:pt>
                <c:pt idx="6058">
                  <c:v>72.510000000000005</c:v>
                </c:pt>
                <c:pt idx="6059">
                  <c:v>73.94</c:v>
                </c:pt>
                <c:pt idx="6060">
                  <c:v>74.16</c:v>
                </c:pt>
                <c:pt idx="6061">
                  <c:v>74.03</c:v>
                </c:pt>
                <c:pt idx="6062">
                  <c:v>75.06</c:v>
                </c:pt>
                <c:pt idx="6063">
                  <c:v>75.930000000000007</c:v>
                </c:pt>
                <c:pt idx="6064">
                  <c:v>75.58</c:v>
                </c:pt>
                <c:pt idx="6065">
                  <c:v>74.7</c:v>
                </c:pt>
                <c:pt idx="6066">
                  <c:v>73.52</c:v>
                </c:pt>
                <c:pt idx="6067">
                  <c:v>75.989999999999995</c:v>
                </c:pt>
                <c:pt idx="6068">
                  <c:v>74.959999999999994</c:v>
                </c:pt>
                <c:pt idx="6069">
                  <c:v>77.03</c:v>
                </c:pt>
                <c:pt idx="6070">
                  <c:v>76.84</c:v>
                </c:pt>
                <c:pt idx="6071">
                  <c:v>78.22</c:v>
                </c:pt>
                <c:pt idx="6072">
                  <c:v>76.540000000000006</c:v>
                </c:pt>
                <c:pt idx="6073">
                  <c:v>76.87</c:v>
                </c:pt>
                <c:pt idx="6074">
                  <c:v>75.489999999999995</c:v>
                </c:pt>
                <c:pt idx="6075">
                  <c:v>72.069999999999993</c:v>
                </c:pt>
                <c:pt idx="6076">
                  <c:v>72.430000000000007</c:v>
                </c:pt>
                <c:pt idx="6077">
                  <c:v>72.180000000000007</c:v>
                </c:pt>
                <c:pt idx="6078">
                  <c:v>71.599999999999994</c:v>
                </c:pt>
                <c:pt idx="6079">
                  <c:v>71.47</c:v>
                </c:pt>
                <c:pt idx="6080">
                  <c:v>71.62</c:v>
                </c:pt>
                <c:pt idx="6081">
                  <c:v>72.39</c:v>
                </c:pt>
                <c:pt idx="6082">
                  <c:v>73.34</c:v>
                </c:pt>
                <c:pt idx="6083">
                  <c:v>71.010000000000005</c:v>
                </c:pt>
                <c:pt idx="6084">
                  <c:v>71.989999999999995</c:v>
                </c:pt>
                <c:pt idx="6085">
                  <c:v>71.13</c:v>
                </c:pt>
                <c:pt idx="6086">
                  <c:v>69.48</c:v>
                </c:pt>
                <c:pt idx="6087">
                  <c:v>69.319999999999993</c:v>
                </c:pt>
                <c:pt idx="6088">
                  <c:v>70.040000000000006</c:v>
                </c:pt>
                <c:pt idx="6089">
                  <c:v>71.39</c:v>
                </c:pt>
                <c:pt idx="6090">
                  <c:v>71.98</c:v>
                </c:pt>
                <c:pt idx="6091">
                  <c:v>71.739999999999995</c:v>
                </c:pt>
                <c:pt idx="6092">
                  <c:v>73.52</c:v>
                </c:pt>
                <c:pt idx="6093">
                  <c:v>73.37</c:v>
                </c:pt>
                <c:pt idx="6094">
                  <c:v>74.05</c:v>
                </c:pt>
                <c:pt idx="6096">
                  <c:v>75.08</c:v>
                </c:pt>
                <c:pt idx="6097">
                  <c:v>75.739999999999995</c:v>
                </c:pt>
                <c:pt idx="6098">
                  <c:v>76.31</c:v>
                </c:pt>
                <c:pt idx="6099">
                  <c:v>76.709999999999994</c:v>
                </c:pt>
                <c:pt idx="6100">
                  <c:v>77.5</c:v>
                </c:pt>
                <c:pt idx="6101">
                  <c:v>78.239999999999995</c:v>
                </c:pt>
                <c:pt idx="6102">
                  <c:v>79.92</c:v>
                </c:pt>
                <c:pt idx="6103">
                  <c:v>80.099999999999994</c:v>
                </c:pt>
                <c:pt idx="6104">
                  <c:v>79.11</c:v>
                </c:pt>
                <c:pt idx="6105">
                  <c:v>80.569999999999993</c:v>
                </c:pt>
                <c:pt idx="6106">
                  <c:v>81.52</c:v>
                </c:pt>
                <c:pt idx="6107">
                  <c:v>81.94</c:v>
                </c:pt>
                <c:pt idx="6108">
                  <c:v>83.33</c:v>
                </c:pt>
                <c:pt idx="6109">
                  <c:v>83.36</c:v>
                </c:pt>
                <c:pt idx="6110">
                  <c:v>82.67</c:v>
                </c:pt>
                <c:pt idx="6111">
                  <c:v>81.64</c:v>
                </c:pt>
                <c:pt idx="6112">
                  <c:v>80.31</c:v>
                </c:pt>
                <c:pt idx="6113">
                  <c:v>82.89</c:v>
                </c:pt>
                <c:pt idx="6114">
                  <c:v>81.67</c:v>
                </c:pt>
                <c:pt idx="6115">
                  <c:v>80.25</c:v>
                </c:pt>
                <c:pt idx="6116">
                  <c:v>80.06</c:v>
                </c:pt>
                <c:pt idx="6117">
                  <c:v>79.98</c:v>
                </c:pt>
                <c:pt idx="6118">
                  <c:v>81.45</c:v>
                </c:pt>
                <c:pt idx="6119">
                  <c:v>81.23</c:v>
                </c:pt>
                <c:pt idx="6120">
                  <c:v>79.03</c:v>
                </c:pt>
                <c:pt idx="6121">
                  <c:v>80.27</c:v>
                </c:pt>
                <c:pt idx="6122">
                  <c:v>81.31</c:v>
                </c:pt>
                <c:pt idx="6123">
                  <c:v>83.09</c:v>
                </c:pt>
                <c:pt idx="6124">
                  <c:v>83.7</c:v>
                </c:pt>
                <c:pt idx="6125">
                  <c:v>86.14</c:v>
                </c:pt>
                <c:pt idx="6126">
                  <c:v>87.62</c:v>
                </c:pt>
                <c:pt idx="6127">
                  <c:v>87.41</c:v>
                </c:pt>
                <c:pt idx="6128">
                  <c:v>89.48</c:v>
                </c:pt>
                <c:pt idx="6129">
                  <c:v>88.61</c:v>
                </c:pt>
                <c:pt idx="6130">
                  <c:v>87.57</c:v>
                </c:pt>
                <c:pt idx="6131">
                  <c:v>86.48</c:v>
                </c:pt>
                <c:pt idx="6132">
                  <c:v>89.36</c:v>
                </c:pt>
                <c:pt idx="6133">
                  <c:v>92.97</c:v>
                </c:pt>
                <c:pt idx="6134">
                  <c:v>91.87</c:v>
                </c:pt>
                <c:pt idx="6135">
                  <c:v>93.53</c:v>
                </c:pt>
                <c:pt idx="6136">
                  <c:v>90.39</c:v>
                </c:pt>
                <c:pt idx="6137">
                  <c:v>94.54</c:v>
                </c:pt>
                <c:pt idx="6138">
                  <c:v>93.49</c:v>
                </c:pt>
                <c:pt idx="6139">
                  <c:v>95.94</c:v>
                </c:pt>
                <c:pt idx="6140">
                  <c:v>93.99</c:v>
                </c:pt>
                <c:pt idx="6141">
                  <c:v>93.99</c:v>
                </c:pt>
                <c:pt idx="6142">
                  <c:v>96.38</c:v>
                </c:pt>
                <c:pt idx="6143">
                  <c:v>95.47</c:v>
                </c:pt>
                <c:pt idx="6144">
                  <c:v>96.33</c:v>
                </c:pt>
                <c:pt idx="6146">
                  <c:v>91.18</c:v>
                </c:pt>
                <c:pt idx="6147">
                  <c:v>94.1</c:v>
                </c:pt>
                <c:pt idx="6148">
                  <c:v>93.44</c:v>
                </c:pt>
                <c:pt idx="6149">
                  <c:v>95.1</c:v>
                </c:pt>
                <c:pt idx="6150">
                  <c:v>95.75</c:v>
                </c:pt>
                <c:pt idx="6151">
                  <c:v>98.83</c:v>
                </c:pt>
                <c:pt idx="6152">
                  <c:v>97.79</c:v>
                </c:pt>
                <c:pt idx="6154">
                  <c:v>98.18</c:v>
                </c:pt>
                <c:pt idx="6155">
                  <c:v>97.71</c:v>
                </c:pt>
                <c:pt idx="6156">
                  <c:v>94.43</c:v>
                </c:pt>
                <c:pt idx="6157">
                  <c:v>90.63</c:v>
                </c:pt>
                <c:pt idx="6158">
                  <c:v>91.02</c:v>
                </c:pt>
                <c:pt idx="6159">
                  <c:v>88.72</c:v>
                </c:pt>
                <c:pt idx="6160">
                  <c:v>89.32</c:v>
                </c:pt>
                <c:pt idx="6161">
                  <c:v>88.33</c:v>
                </c:pt>
                <c:pt idx="6162">
                  <c:v>87.5</c:v>
                </c:pt>
                <c:pt idx="6163">
                  <c:v>90.24</c:v>
                </c:pt>
                <c:pt idx="6164">
                  <c:v>88.29</c:v>
                </c:pt>
                <c:pt idx="6165">
                  <c:v>87.87</c:v>
                </c:pt>
                <c:pt idx="6166">
                  <c:v>90.03</c:v>
                </c:pt>
                <c:pt idx="6167">
                  <c:v>94.4</c:v>
                </c:pt>
                <c:pt idx="6168">
                  <c:v>92.26</c:v>
                </c:pt>
                <c:pt idx="6169">
                  <c:v>91.28</c:v>
                </c:pt>
                <c:pt idx="6170">
                  <c:v>90.64</c:v>
                </c:pt>
                <c:pt idx="6171">
                  <c:v>90.5</c:v>
                </c:pt>
                <c:pt idx="6172">
                  <c:v>91.05</c:v>
                </c:pt>
                <c:pt idx="6173">
                  <c:v>90.97</c:v>
                </c:pt>
                <c:pt idx="6174">
                  <c:v>93.32</c:v>
                </c:pt>
                <c:pt idx="6177">
                  <c:v>95.98</c:v>
                </c:pt>
                <c:pt idx="6178">
                  <c:v>96.63</c:v>
                </c:pt>
                <c:pt idx="6179">
                  <c:v>96.01</c:v>
                </c:pt>
                <c:pt idx="6182">
                  <c:v>99.63</c:v>
                </c:pt>
                <c:pt idx="6183">
                  <c:v>99.19</c:v>
                </c:pt>
                <c:pt idx="6184">
                  <c:v>97.92</c:v>
                </c:pt>
                <c:pt idx="6185">
                  <c:v>95.1</c:v>
                </c:pt>
                <c:pt idx="6186">
                  <c:v>96.34</c:v>
                </c:pt>
                <c:pt idx="6187">
                  <c:v>95.68</c:v>
                </c:pt>
                <c:pt idx="6188">
                  <c:v>93.72</c:v>
                </c:pt>
                <c:pt idx="6189">
                  <c:v>92.7</c:v>
                </c:pt>
                <c:pt idx="6190">
                  <c:v>94.21</c:v>
                </c:pt>
                <c:pt idx="6191">
                  <c:v>91.91</c:v>
                </c:pt>
                <c:pt idx="6192">
                  <c:v>90.85</c:v>
                </c:pt>
                <c:pt idx="6193">
                  <c:v>90.14</c:v>
                </c:pt>
                <c:pt idx="6194">
                  <c:v>90.58</c:v>
                </c:pt>
                <c:pt idx="6196">
                  <c:v>89.86</c:v>
                </c:pt>
                <c:pt idx="6197">
                  <c:v>87.32</c:v>
                </c:pt>
                <c:pt idx="6198">
                  <c:v>89.41</c:v>
                </c:pt>
                <c:pt idx="6199">
                  <c:v>90.71</c:v>
                </c:pt>
                <c:pt idx="6200">
                  <c:v>90.99</c:v>
                </c:pt>
                <c:pt idx="6201">
                  <c:v>91.65</c:v>
                </c:pt>
                <c:pt idx="6202">
                  <c:v>92.34</c:v>
                </c:pt>
                <c:pt idx="6203">
                  <c:v>91.76</c:v>
                </c:pt>
                <c:pt idx="6204">
                  <c:v>88.97</c:v>
                </c:pt>
                <c:pt idx="6205">
                  <c:v>90.02</c:v>
                </c:pt>
                <c:pt idx="6206">
                  <c:v>88.42</c:v>
                </c:pt>
                <c:pt idx="6207">
                  <c:v>87.15</c:v>
                </c:pt>
                <c:pt idx="6208">
                  <c:v>88.12</c:v>
                </c:pt>
                <c:pt idx="6209">
                  <c:v>91.78</c:v>
                </c:pt>
                <c:pt idx="6210">
                  <c:v>93.6</c:v>
                </c:pt>
                <c:pt idx="6211">
                  <c:v>92.79</c:v>
                </c:pt>
                <c:pt idx="6212">
                  <c:v>92.79</c:v>
                </c:pt>
                <c:pt idx="6213">
                  <c:v>95.47</c:v>
                </c:pt>
                <c:pt idx="6214">
                  <c:v>95.51</c:v>
                </c:pt>
                <c:pt idx="6216">
                  <c:v>100.01</c:v>
                </c:pt>
                <c:pt idx="6217">
                  <c:v>100.75</c:v>
                </c:pt>
                <c:pt idx="6218">
                  <c:v>98.39</c:v>
                </c:pt>
                <c:pt idx="6219">
                  <c:v>98.91</c:v>
                </c:pt>
                <c:pt idx="6220">
                  <c:v>99.41</c:v>
                </c:pt>
                <c:pt idx="6221">
                  <c:v>100.89</c:v>
                </c:pt>
                <c:pt idx="6222">
                  <c:v>99.65</c:v>
                </c:pt>
                <c:pt idx="6223">
                  <c:v>102.6</c:v>
                </c:pt>
                <c:pt idx="6224">
                  <c:v>101.85</c:v>
                </c:pt>
                <c:pt idx="6225">
                  <c:v>102.46</c:v>
                </c:pt>
                <c:pt idx="6226">
                  <c:v>99.52</c:v>
                </c:pt>
                <c:pt idx="6227">
                  <c:v>104.52</c:v>
                </c:pt>
                <c:pt idx="6228">
                  <c:v>104.52</c:v>
                </c:pt>
                <c:pt idx="6229">
                  <c:v>105.16</c:v>
                </c:pt>
                <c:pt idx="6230">
                  <c:v>107.9</c:v>
                </c:pt>
                <c:pt idx="6231">
                  <c:v>108.76</c:v>
                </c:pt>
                <c:pt idx="6232">
                  <c:v>109.93</c:v>
                </c:pt>
                <c:pt idx="6233">
                  <c:v>110.33</c:v>
                </c:pt>
                <c:pt idx="6234">
                  <c:v>110.21</c:v>
                </c:pt>
                <c:pt idx="6235">
                  <c:v>105.68</c:v>
                </c:pt>
                <c:pt idx="6236">
                  <c:v>109.42</c:v>
                </c:pt>
                <c:pt idx="6237">
                  <c:v>104.49</c:v>
                </c:pt>
                <c:pt idx="6238">
                  <c:v>104.49</c:v>
                </c:pt>
                <c:pt idx="6240">
                  <c:v>101.07</c:v>
                </c:pt>
                <c:pt idx="6241">
                  <c:v>100.98</c:v>
                </c:pt>
                <c:pt idx="6242">
                  <c:v>105.9</c:v>
                </c:pt>
                <c:pt idx="6243">
                  <c:v>107.59</c:v>
                </c:pt>
                <c:pt idx="6244">
                  <c:v>105.63</c:v>
                </c:pt>
                <c:pt idx="6245">
                  <c:v>101.59</c:v>
                </c:pt>
                <c:pt idx="6246">
                  <c:v>100.98</c:v>
                </c:pt>
                <c:pt idx="6247">
                  <c:v>104.84</c:v>
                </c:pt>
                <c:pt idx="6248">
                  <c:v>103.84</c:v>
                </c:pt>
                <c:pt idx="6249">
                  <c:v>106.23</c:v>
                </c:pt>
                <c:pt idx="6250">
                  <c:v>105.03</c:v>
                </c:pt>
                <c:pt idx="6251">
                  <c:v>108.5</c:v>
                </c:pt>
                <c:pt idx="6252">
                  <c:v>110.87</c:v>
                </c:pt>
                <c:pt idx="6253">
                  <c:v>110.12</c:v>
                </c:pt>
                <c:pt idx="6254">
                  <c:v>110.15</c:v>
                </c:pt>
                <c:pt idx="6255">
                  <c:v>111.76</c:v>
                </c:pt>
                <c:pt idx="6256">
                  <c:v>113.79</c:v>
                </c:pt>
                <c:pt idx="6257">
                  <c:v>114.93</c:v>
                </c:pt>
                <c:pt idx="6258">
                  <c:v>114.86</c:v>
                </c:pt>
                <c:pt idx="6259">
                  <c:v>116.69</c:v>
                </c:pt>
                <c:pt idx="6260">
                  <c:v>117.48</c:v>
                </c:pt>
                <c:pt idx="6261">
                  <c:v>119.38</c:v>
                </c:pt>
                <c:pt idx="6262">
                  <c:v>119.28</c:v>
                </c:pt>
                <c:pt idx="6263">
                  <c:v>117.16</c:v>
                </c:pt>
                <c:pt idx="6264">
                  <c:v>119.64</c:v>
                </c:pt>
                <c:pt idx="6265">
                  <c:v>118.75</c:v>
                </c:pt>
                <c:pt idx="6266">
                  <c:v>115.63</c:v>
                </c:pt>
                <c:pt idx="6267">
                  <c:v>113.46</c:v>
                </c:pt>
                <c:pt idx="6268">
                  <c:v>112.52</c:v>
                </c:pt>
                <c:pt idx="6269">
                  <c:v>116.32</c:v>
                </c:pt>
                <c:pt idx="6270">
                  <c:v>119.97</c:v>
                </c:pt>
                <c:pt idx="6271">
                  <c:v>121.85</c:v>
                </c:pt>
                <c:pt idx="6272">
                  <c:v>123.53</c:v>
                </c:pt>
                <c:pt idx="6273">
                  <c:v>123.7</c:v>
                </c:pt>
                <c:pt idx="6274">
                  <c:v>125.97</c:v>
                </c:pt>
                <c:pt idx="6275">
                  <c:v>124.24</c:v>
                </c:pt>
                <c:pt idx="6276">
                  <c:v>125.8</c:v>
                </c:pt>
                <c:pt idx="6277">
                  <c:v>124.23</c:v>
                </c:pt>
                <c:pt idx="6278">
                  <c:v>124.12</c:v>
                </c:pt>
                <c:pt idx="6279">
                  <c:v>126.3</c:v>
                </c:pt>
                <c:pt idx="6280">
                  <c:v>127.06</c:v>
                </c:pt>
                <c:pt idx="6281">
                  <c:v>129.08000000000001</c:v>
                </c:pt>
                <c:pt idx="6282">
                  <c:v>132.78</c:v>
                </c:pt>
                <c:pt idx="6283">
                  <c:v>130.22</c:v>
                </c:pt>
                <c:pt idx="6284">
                  <c:v>131.6</c:v>
                </c:pt>
                <c:pt idx="6286">
                  <c:v>128.85</c:v>
                </c:pt>
                <c:pt idx="6287">
                  <c:v>131.04</c:v>
                </c:pt>
                <c:pt idx="6288">
                  <c:v>126.63</c:v>
                </c:pt>
                <c:pt idx="6289">
                  <c:v>127.36</c:v>
                </c:pt>
                <c:pt idx="6290">
                  <c:v>127.76</c:v>
                </c:pt>
                <c:pt idx="6291">
                  <c:v>124.31</c:v>
                </c:pt>
                <c:pt idx="6292">
                  <c:v>122.3</c:v>
                </c:pt>
                <c:pt idx="6293">
                  <c:v>127.79</c:v>
                </c:pt>
                <c:pt idx="6294">
                  <c:v>138.55000000000001</c:v>
                </c:pt>
                <c:pt idx="6295">
                  <c:v>134.35</c:v>
                </c:pt>
                <c:pt idx="6296">
                  <c:v>131.31</c:v>
                </c:pt>
                <c:pt idx="6297">
                  <c:v>136.38</c:v>
                </c:pt>
                <c:pt idx="6298">
                  <c:v>136.74</c:v>
                </c:pt>
                <c:pt idx="6299">
                  <c:v>134.87</c:v>
                </c:pt>
                <c:pt idx="6300">
                  <c:v>134.62</c:v>
                </c:pt>
                <c:pt idx="6301">
                  <c:v>134.01</c:v>
                </c:pt>
                <c:pt idx="6302">
                  <c:v>136.68</c:v>
                </c:pt>
                <c:pt idx="6303">
                  <c:v>131.93</c:v>
                </c:pt>
                <c:pt idx="6304">
                  <c:v>134.63</c:v>
                </c:pt>
                <c:pt idx="6305">
                  <c:v>136</c:v>
                </c:pt>
                <c:pt idx="6306">
                  <c:v>136.4</c:v>
                </c:pt>
                <c:pt idx="6307">
                  <c:v>134</c:v>
                </c:pt>
                <c:pt idx="6308">
                  <c:v>139.65</c:v>
                </c:pt>
                <c:pt idx="6309">
                  <c:v>140.21</c:v>
                </c:pt>
                <c:pt idx="6310">
                  <c:v>140</c:v>
                </c:pt>
                <c:pt idx="6311">
                  <c:v>140.97</c:v>
                </c:pt>
                <c:pt idx="6312">
                  <c:v>143.57</c:v>
                </c:pt>
                <c:pt idx="6313">
                  <c:v>145.28</c:v>
                </c:pt>
                <c:pt idx="6315">
                  <c:v>141.38</c:v>
                </c:pt>
                <c:pt idx="6316">
                  <c:v>136.04</c:v>
                </c:pt>
                <c:pt idx="6317">
                  <c:v>136.06</c:v>
                </c:pt>
                <c:pt idx="6318">
                  <c:v>141.66</c:v>
                </c:pt>
                <c:pt idx="6319">
                  <c:v>145.66</c:v>
                </c:pt>
                <c:pt idx="6320">
                  <c:v>145.18</c:v>
                </c:pt>
                <c:pt idx="6321">
                  <c:v>138.74</c:v>
                </c:pt>
                <c:pt idx="6322">
                  <c:v>134.6</c:v>
                </c:pt>
                <c:pt idx="6323">
                  <c:v>129.29</c:v>
                </c:pt>
                <c:pt idx="6324">
                  <c:v>128.88</c:v>
                </c:pt>
                <c:pt idx="6325">
                  <c:v>131.04</c:v>
                </c:pt>
                <c:pt idx="6326">
                  <c:v>127.95</c:v>
                </c:pt>
                <c:pt idx="6327">
                  <c:v>123.69</c:v>
                </c:pt>
                <c:pt idx="6328">
                  <c:v>124.74</c:v>
                </c:pt>
                <c:pt idx="6329">
                  <c:v>123.26</c:v>
                </c:pt>
                <c:pt idx="6330">
                  <c:v>124.74</c:v>
                </c:pt>
                <c:pt idx="6331">
                  <c:v>122.19</c:v>
                </c:pt>
                <c:pt idx="6332">
                  <c:v>126.77</c:v>
                </c:pt>
                <c:pt idx="6333">
                  <c:v>124.08</c:v>
                </c:pt>
                <c:pt idx="6334">
                  <c:v>123.26</c:v>
                </c:pt>
                <c:pt idx="6335">
                  <c:v>121.41</c:v>
                </c:pt>
                <c:pt idx="6336">
                  <c:v>119.17</c:v>
                </c:pt>
                <c:pt idx="6337">
                  <c:v>118.58</c:v>
                </c:pt>
                <c:pt idx="6338">
                  <c:v>120.02</c:v>
                </c:pt>
                <c:pt idx="6339">
                  <c:v>115.2</c:v>
                </c:pt>
                <c:pt idx="6340">
                  <c:v>114.45</c:v>
                </c:pt>
                <c:pt idx="6341">
                  <c:v>113.02</c:v>
                </c:pt>
                <c:pt idx="6342">
                  <c:v>116</c:v>
                </c:pt>
                <c:pt idx="6343">
                  <c:v>115</c:v>
                </c:pt>
                <c:pt idx="6344">
                  <c:v>113.77</c:v>
                </c:pt>
                <c:pt idx="6345">
                  <c:v>112.88</c:v>
                </c:pt>
                <c:pt idx="6346">
                  <c:v>114.53</c:v>
                </c:pt>
                <c:pt idx="6347">
                  <c:v>114.98</c:v>
                </c:pt>
                <c:pt idx="6348">
                  <c:v>120.93</c:v>
                </c:pt>
                <c:pt idx="6349">
                  <c:v>114.7</c:v>
                </c:pt>
                <c:pt idx="6350">
                  <c:v>115.27</c:v>
                </c:pt>
                <c:pt idx="6351">
                  <c:v>116.77</c:v>
                </c:pt>
                <c:pt idx="6352">
                  <c:v>118.65</c:v>
                </c:pt>
                <c:pt idx="6353">
                  <c:v>116.09</c:v>
                </c:pt>
                <c:pt idx="6354">
                  <c:v>115.96</c:v>
                </c:pt>
                <c:pt idx="6356">
                  <c:v>110.21</c:v>
                </c:pt>
                <c:pt idx="6357">
                  <c:v>109.35</c:v>
                </c:pt>
                <c:pt idx="6358">
                  <c:v>107.89</c:v>
                </c:pt>
                <c:pt idx="6359">
                  <c:v>106.23</c:v>
                </c:pt>
                <c:pt idx="6360">
                  <c:v>106.34</c:v>
                </c:pt>
                <c:pt idx="6361">
                  <c:v>103.26</c:v>
                </c:pt>
                <c:pt idx="6362">
                  <c:v>102.58</c:v>
                </c:pt>
                <c:pt idx="6363">
                  <c:v>100.87</c:v>
                </c:pt>
                <c:pt idx="6364">
                  <c:v>101.18</c:v>
                </c:pt>
                <c:pt idx="6365">
                  <c:v>95.71</c:v>
                </c:pt>
                <c:pt idx="6366">
                  <c:v>91.15</c:v>
                </c:pt>
                <c:pt idx="6367">
                  <c:v>97.16</c:v>
                </c:pt>
                <c:pt idx="6368">
                  <c:v>97.88</c:v>
                </c:pt>
                <c:pt idx="6369">
                  <c:v>104.55</c:v>
                </c:pt>
                <c:pt idx="6370">
                  <c:v>120.92</c:v>
                </c:pt>
                <c:pt idx="6371">
                  <c:v>107.86</c:v>
                </c:pt>
                <c:pt idx="6372">
                  <c:v>106.73</c:v>
                </c:pt>
                <c:pt idx="6373">
                  <c:v>108.02</c:v>
                </c:pt>
                <c:pt idx="6374">
                  <c:v>106.9</c:v>
                </c:pt>
                <c:pt idx="6375">
                  <c:v>96.38</c:v>
                </c:pt>
                <c:pt idx="6376">
                  <c:v>100.64</c:v>
                </c:pt>
                <c:pt idx="6377">
                  <c:v>98.53</c:v>
                </c:pt>
                <c:pt idx="6378">
                  <c:v>93.97</c:v>
                </c:pt>
                <c:pt idx="6379">
                  <c:v>93.89</c:v>
                </c:pt>
                <c:pt idx="6380">
                  <c:v>87.82</c:v>
                </c:pt>
                <c:pt idx="6381">
                  <c:v>90.06</c:v>
                </c:pt>
                <c:pt idx="6382">
                  <c:v>88.95</c:v>
                </c:pt>
                <c:pt idx="6383">
                  <c:v>86.6</c:v>
                </c:pt>
                <c:pt idx="6384">
                  <c:v>77.7</c:v>
                </c:pt>
                <c:pt idx="6385">
                  <c:v>81.19</c:v>
                </c:pt>
                <c:pt idx="6386">
                  <c:v>78.63</c:v>
                </c:pt>
                <c:pt idx="6387">
                  <c:v>74.55</c:v>
                </c:pt>
                <c:pt idx="6388">
                  <c:v>69.849999999999994</c:v>
                </c:pt>
                <c:pt idx="6389">
                  <c:v>71.849999999999994</c:v>
                </c:pt>
                <c:pt idx="6390">
                  <c:v>74.25</c:v>
                </c:pt>
                <c:pt idx="6391">
                  <c:v>70.89</c:v>
                </c:pt>
                <c:pt idx="6392">
                  <c:v>65.959999999999994</c:v>
                </c:pt>
                <c:pt idx="6393">
                  <c:v>66.739999999999995</c:v>
                </c:pt>
                <c:pt idx="6394">
                  <c:v>63.05</c:v>
                </c:pt>
                <c:pt idx="6395">
                  <c:v>63.22</c:v>
                </c:pt>
                <c:pt idx="6396">
                  <c:v>62.73</c:v>
                </c:pt>
                <c:pt idx="6397">
                  <c:v>68.7</c:v>
                </c:pt>
                <c:pt idx="6398">
                  <c:v>65.69</c:v>
                </c:pt>
                <c:pt idx="6399">
                  <c:v>67.81</c:v>
                </c:pt>
                <c:pt idx="6400">
                  <c:v>63.91</c:v>
                </c:pt>
                <c:pt idx="6401">
                  <c:v>70.53</c:v>
                </c:pt>
                <c:pt idx="6402">
                  <c:v>65.3</c:v>
                </c:pt>
                <c:pt idx="6403">
                  <c:v>60.77</c:v>
                </c:pt>
                <c:pt idx="6404">
                  <c:v>61.04</c:v>
                </c:pt>
                <c:pt idx="6405">
                  <c:v>62.41</c:v>
                </c:pt>
                <c:pt idx="6406">
                  <c:v>59.33</c:v>
                </c:pt>
                <c:pt idx="6407">
                  <c:v>56.16</c:v>
                </c:pt>
                <c:pt idx="6408">
                  <c:v>58.24</c:v>
                </c:pt>
                <c:pt idx="6409">
                  <c:v>57.04</c:v>
                </c:pt>
                <c:pt idx="6410">
                  <c:v>54.95</c:v>
                </c:pt>
                <c:pt idx="6411">
                  <c:v>54.39</c:v>
                </c:pt>
                <c:pt idx="6412">
                  <c:v>53.62</c:v>
                </c:pt>
                <c:pt idx="6413">
                  <c:v>49.62</c:v>
                </c:pt>
                <c:pt idx="6414">
                  <c:v>49.13</c:v>
                </c:pt>
                <c:pt idx="6415">
                  <c:v>53.3</c:v>
                </c:pt>
                <c:pt idx="6416">
                  <c:v>49.77</c:v>
                </c:pt>
                <c:pt idx="6417">
                  <c:v>54.44</c:v>
                </c:pt>
                <c:pt idx="6420">
                  <c:v>49.28</c:v>
                </c:pt>
                <c:pt idx="6421">
                  <c:v>46.96</c:v>
                </c:pt>
                <c:pt idx="6422">
                  <c:v>46.79</c:v>
                </c:pt>
                <c:pt idx="6423">
                  <c:v>43.67</c:v>
                </c:pt>
                <c:pt idx="6424">
                  <c:v>40.81</c:v>
                </c:pt>
                <c:pt idx="6425">
                  <c:v>43.71</c:v>
                </c:pt>
                <c:pt idx="6426">
                  <c:v>42.07</c:v>
                </c:pt>
                <c:pt idx="6427">
                  <c:v>43.52</c:v>
                </c:pt>
                <c:pt idx="6428">
                  <c:v>47.98</c:v>
                </c:pt>
                <c:pt idx="6429">
                  <c:v>46.28</c:v>
                </c:pt>
                <c:pt idx="6430">
                  <c:v>44.51</c:v>
                </c:pt>
                <c:pt idx="6431">
                  <c:v>43.6</c:v>
                </c:pt>
                <c:pt idx="6432">
                  <c:v>40.06</c:v>
                </c:pt>
                <c:pt idx="6433">
                  <c:v>36.22</c:v>
                </c:pt>
                <c:pt idx="6434">
                  <c:v>33.869999999999997</c:v>
                </c:pt>
                <c:pt idx="6435">
                  <c:v>30.81</c:v>
                </c:pt>
                <c:pt idx="6436">
                  <c:v>33.979999999999997</c:v>
                </c:pt>
                <c:pt idx="6437">
                  <c:v>32.35</c:v>
                </c:pt>
                <c:pt idx="6440">
                  <c:v>40.020000000000003</c:v>
                </c:pt>
                <c:pt idx="6441">
                  <c:v>39.03</c:v>
                </c:pt>
                <c:pt idx="6442">
                  <c:v>44.6</c:v>
                </c:pt>
                <c:pt idx="6444">
                  <c:v>46.34</c:v>
                </c:pt>
                <c:pt idx="6445">
                  <c:v>48.81</c:v>
                </c:pt>
                <c:pt idx="6446">
                  <c:v>48.58</c:v>
                </c:pt>
                <c:pt idx="6447">
                  <c:v>42.63</c:v>
                </c:pt>
                <c:pt idx="6448">
                  <c:v>41.7</c:v>
                </c:pt>
                <c:pt idx="6449">
                  <c:v>40.83</c:v>
                </c:pt>
                <c:pt idx="6450">
                  <c:v>37.590000000000003</c:v>
                </c:pt>
                <c:pt idx="6451">
                  <c:v>37.78</c:v>
                </c:pt>
                <c:pt idx="6452">
                  <c:v>37.28</c:v>
                </c:pt>
                <c:pt idx="6453">
                  <c:v>35.4</c:v>
                </c:pt>
                <c:pt idx="6454">
                  <c:v>36.51</c:v>
                </c:pt>
                <c:pt idx="6456">
                  <c:v>38.74</c:v>
                </c:pt>
                <c:pt idx="6457">
                  <c:v>42.25</c:v>
                </c:pt>
                <c:pt idx="6458">
                  <c:v>42.27</c:v>
                </c:pt>
                <c:pt idx="6459">
                  <c:v>45.47</c:v>
                </c:pt>
                <c:pt idx="6460">
                  <c:v>45.73</c:v>
                </c:pt>
                <c:pt idx="6461">
                  <c:v>41.58</c:v>
                </c:pt>
                <c:pt idx="6462">
                  <c:v>42.16</c:v>
                </c:pt>
                <c:pt idx="6463">
                  <c:v>41.44</c:v>
                </c:pt>
                <c:pt idx="6464">
                  <c:v>41.68</c:v>
                </c:pt>
                <c:pt idx="6465">
                  <c:v>40.08</c:v>
                </c:pt>
                <c:pt idx="6466">
                  <c:v>40.78</c:v>
                </c:pt>
                <c:pt idx="6467">
                  <c:v>40.32</c:v>
                </c:pt>
                <c:pt idx="6468">
                  <c:v>41.17</c:v>
                </c:pt>
                <c:pt idx="6469">
                  <c:v>40.17</c:v>
                </c:pt>
                <c:pt idx="6470">
                  <c:v>39.56</c:v>
                </c:pt>
                <c:pt idx="6471">
                  <c:v>37.549999999999997</c:v>
                </c:pt>
                <c:pt idx="6472">
                  <c:v>35.94</c:v>
                </c:pt>
                <c:pt idx="6473">
                  <c:v>33.979999999999997</c:v>
                </c:pt>
                <c:pt idx="6474">
                  <c:v>37.51</c:v>
                </c:pt>
                <c:pt idx="6476">
                  <c:v>34.93</c:v>
                </c:pt>
                <c:pt idx="6477">
                  <c:v>34.619999999999997</c:v>
                </c:pt>
                <c:pt idx="6478">
                  <c:v>39.479999999999997</c:v>
                </c:pt>
                <c:pt idx="6479">
                  <c:v>38.94</c:v>
                </c:pt>
                <c:pt idx="6480">
                  <c:v>37.590000000000003</c:v>
                </c:pt>
                <c:pt idx="6481">
                  <c:v>38.96</c:v>
                </c:pt>
                <c:pt idx="6482">
                  <c:v>42.5</c:v>
                </c:pt>
                <c:pt idx="6483">
                  <c:v>45.22</c:v>
                </c:pt>
                <c:pt idx="6484">
                  <c:v>44.76</c:v>
                </c:pt>
                <c:pt idx="6485">
                  <c:v>40.15</c:v>
                </c:pt>
                <c:pt idx="6486">
                  <c:v>41.65</c:v>
                </c:pt>
                <c:pt idx="6487">
                  <c:v>45.38</c:v>
                </c:pt>
                <c:pt idx="6488">
                  <c:v>43.61</c:v>
                </c:pt>
                <c:pt idx="6489">
                  <c:v>45.52</c:v>
                </c:pt>
                <c:pt idx="6490">
                  <c:v>47.07</c:v>
                </c:pt>
                <c:pt idx="6491">
                  <c:v>45.71</c:v>
                </c:pt>
                <c:pt idx="6492">
                  <c:v>42.33</c:v>
                </c:pt>
                <c:pt idx="6493">
                  <c:v>47.03</c:v>
                </c:pt>
                <c:pt idx="6494">
                  <c:v>46.25</c:v>
                </c:pt>
                <c:pt idx="6495">
                  <c:v>47.35</c:v>
                </c:pt>
                <c:pt idx="6496">
                  <c:v>49.16</c:v>
                </c:pt>
                <c:pt idx="6497">
                  <c:v>48.14</c:v>
                </c:pt>
                <c:pt idx="6498">
                  <c:v>51.61</c:v>
                </c:pt>
                <c:pt idx="6499">
                  <c:v>51.06</c:v>
                </c:pt>
                <c:pt idx="6500">
                  <c:v>53</c:v>
                </c:pt>
                <c:pt idx="6501">
                  <c:v>53.48</c:v>
                </c:pt>
                <c:pt idx="6502">
                  <c:v>52.27</c:v>
                </c:pt>
                <c:pt idx="6503">
                  <c:v>54.34</c:v>
                </c:pt>
                <c:pt idx="6504">
                  <c:v>52.38</c:v>
                </c:pt>
                <c:pt idx="6505">
                  <c:v>48.41</c:v>
                </c:pt>
                <c:pt idx="6506">
                  <c:v>49.66</c:v>
                </c:pt>
                <c:pt idx="6507">
                  <c:v>48.39</c:v>
                </c:pt>
                <c:pt idx="6508">
                  <c:v>52.64</c:v>
                </c:pt>
                <c:pt idx="6509">
                  <c:v>52.51</c:v>
                </c:pt>
                <c:pt idx="6510">
                  <c:v>51.05</c:v>
                </c:pt>
                <c:pt idx="6511">
                  <c:v>49.15</c:v>
                </c:pt>
                <c:pt idx="6512">
                  <c:v>49.38</c:v>
                </c:pt>
                <c:pt idx="6513">
                  <c:v>52.24</c:v>
                </c:pt>
                <c:pt idx="6515">
                  <c:v>50.05</c:v>
                </c:pt>
                <c:pt idx="6516">
                  <c:v>49.41</c:v>
                </c:pt>
                <c:pt idx="6517">
                  <c:v>49.25</c:v>
                </c:pt>
                <c:pt idx="6518">
                  <c:v>49.98</c:v>
                </c:pt>
                <c:pt idx="6519">
                  <c:v>50.33</c:v>
                </c:pt>
                <c:pt idx="6520">
                  <c:v>45.88</c:v>
                </c:pt>
                <c:pt idx="6521">
                  <c:v>46.51</c:v>
                </c:pt>
                <c:pt idx="6522">
                  <c:v>47.35</c:v>
                </c:pt>
                <c:pt idx="6523">
                  <c:v>48.62</c:v>
                </c:pt>
                <c:pt idx="6524">
                  <c:v>50.8</c:v>
                </c:pt>
                <c:pt idx="6525">
                  <c:v>50.14</c:v>
                </c:pt>
                <c:pt idx="6526">
                  <c:v>49.92</c:v>
                </c:pt>
                <c:pt idx="6527">
                  <c:v>50.97</c:v>
                </c:pt>
                <c:pt idx="6528">
                  <c:v>51.12</c:v>
                </c:pt>
                <c:pt idx="6529">
                  <c:v>53.2</c:v>
                </c:pt>
                <c:pt idx="6530">
                  <c:v>54.47</c:v>
                </c:pt>
                <c:pt idx="6531">
                  <c:v>53.84</c:v>
                </c:pt>
                <c:pt idx="6532">
                  <c:v>56.34</c:v>
                </c:pt>
                <c:pt idx="6533">
                  <c:v>56.71</c:v>
                </c:pt>
                <c:pt idx="6534">
                  <c:v>58.63</c:v>
                </c:pt>
                <c:pt idx="6535">
                  <c:v>58.5</c:v>
                </c:pt>
                <c:pt idx="6536">
                  <c:v>58.85</c:v>
                </c:pt>
                <c:pt idx="6537">
                  <c:v>58.02</c:v>
                </c:pt>
                <c:pt idx="6538">
                  <c:v>58.62</c:v>
                </c:pt>
                <c:pt idx="6539">
                  <c:v>56.34</c:v>
                </c:pt>
                <c:pt idx="6540">
                  <c:v>59.03</c:v>
                </c:pt>
                <c:pt idx="6541">
                  <c:v>59.65</c:v>
                </c:pt>
                <c:pt idx="6542">
                  <c:v>62.02</c:v>
                </c:pt>
                <c:pt idx="6543">
                  <c:v>60.55</c:v>
                </c:pt>
                <c:pt idx="6544">
                  <c:v>61.17</c:v>
                </c:pt>
                <c:pt idx="6546">
                  <c:v>62.45</c:v>
                </c:pt>
                <c:pt idx="6547">
                  <c:v>63.45</c:v>
                </c:pt>
                <c:pt idx="6548">
                  <c:v>65.08</c:v>
                </c:pt>
                <c:pt idx="6549">
                  <c:v>66.31</c:v>
                </c:pt>
                <c:pt idx="6550">
                  <c:v>68.58</c:v>
                </c:pt>
                <c:pt idx="6551">
                  <c:v>68.55</c:v>
                </c:pt>
                <c:pt idx="6552">
                  <c:v>66.12</c:v>
                </c:pt>
                <c:pt idx="6553">
                  <c:v>68.81</c:v>
                </c:pt>
                <c:pt idx="6554">
                  <c:v>68.44</c:v>
                </c:pt>
                <c:pt idx="6555">
                  <c:v>68.09</c:v>
                </c:pt>
                <c:pt idx="6556">
                  <c:v>70.010000000000005</c:v>
                </c:pt>
                <c:pt idx="6557">
                  <c:v>71.33</c:v>
                </c:pt>
                <c:pt idx="6558">
                  <c:v>72.680000000000007</c:v>
                </c:pt>
                <c:pt idx="6559">
                  <c:v>72.040000000000006</c:v>
                </c:pt>
                <c:pt idx="6560">
                  <c:v>70.62</c:v>
                </c:pt>
                <c:pt idx="6561">
                  <c:v>70.47</c:v>
                </c:pt>
                <c:pt idx="6562">
                  <c:v>71.03</c:v>
                </c:pt>
                <c:pt idx="6563">
                  <c:v>71.37</c:v>
                </c:pt>
                <c:pt idx="6564">
                  <c:v>69.55</c:v>
                </c:pt>
                <c:pt idx="6565">
                  <c:v>66.930000000000007</c:v>
                </c:pt>
                <c:pt idx="6566">
                  <c:v>68.790000000000006</c:v>
                </c:pt>
                <c:pt idx="6567">
                  <c:v>68.67</c:v>
                </c:pt>
                <c:pt idx="6568">
                  <c:v>70.23</c:v>
                </c:pt>
                <c:pt idx="6569">
                  <c:v>69.16</c:v>
                </c:pt>
                <c:pt idx="6570">
                  <c:v>71.489999999999995</c:v>
                </c:pt>
                <c:pt idx="6571">
                  <c:v>69.89</c:v>
                </c:pt>
                <c:pt idx="6572">
                  <c:v>69.31</c:v>
                </c:pt>
                <c:pt idx="6573">
                  <c:v>66.73</c:v>
                </c:pt>
                <c:pt idx="6575">
                  <c:v>65.05</c:v>
                </c:pt>
                <c:pt idx="6576">
                  <c:v>62.93</c:v>
                </c:pt>
                <c:pt idx="6577">
                  <c:v>60.14</c:v>
                </c:pt>
                <c:pt idx="6578">
                  <c:v>60.41</c:v>
                </c:pt>
                <c:pt idx="6579">
                  <c:v>59.89</c:v>
                </c:pt>
                <c:pt idx="6580">
                  <c:v>59.69</c:v>
                </c:pt>
                <c:pt idx="6581">
                  <c:v>59.52</c:v>
                </c:pt>
                <c:pt idx="6582">
                  <c:v>61.54</c:v>
                </c:pt>
                <c:pt idx="6583">
                  <c:v>62.02</c:v>
                </c:pt>
                <c:pt idx="6584">
                  <c:v>63.56</c:v>
                </c:pt>
                <c:pt idx="6585">
                  <c:v>63.98</c:v>
                </c:pt>
                <c:pt idx="6586">
                  <c:v>64.72</c:v>
                </c:pt>
                <c:pt idx="6587">
                  <c:v>63.57</c:v>
                </c:pt>
                <c:pt idx="6588">
                  <c:v>66.11</c:v>
                </c:pt>
                <c:pt idx="6589">
                  <c:v>66.55</c:v>
                </c:pt>
                <c:pt idx="6590">
                  <c:v>68.38</c:v>
                </c:pt>
                <c:pt idx="6591">
                  <c:v>67.23</c:v>
                </c:pt>
                <c:pt idx="6592">
                  <c:v>63.35</c:v>
                </c:pt>
                <c:pt idx="6593">
                  <c:v>66.94</c:v>
                </c:pt>
                <c:pt idx="6594">
                  <c:v>69.45</c:v>
                </c:pt>
                <c:pt idx="6595">
                  <c:v>71.58</c:v>
                </c:pt>
                <c:pt idx="6596">
                  <c:v>71.42</c:v>
                </c:pt>
                <c:pt idx="6597">
                  <c:v>71.97</c:v>
                </c:pt>
                <c:pt idx="6598">
                  <c:v>71.94</c:v>
                </c:pt>
                <c:pt idx="6599">
                  <c:v>70.930000000000007</c:v>
                </c:pt>
                <c:pt idx="6600">
                  <c:v>70.599999999999994</c:v>
                </c:pt>
                <c:pt idx="6601">
                  <c:v>69.45</c:v>
                </c:pt>
                <c:pt idx="6602">
                  <c:v>70.16</c:v>
                </c:pt>
                <c:pt idx="6603">
                  <c:v>70.52</c:v>
                </c:pt>
                <c:pt idx="6604">
                  <c:v>67.510000000000005</c:v>
                </c:pt>
                <c:pt idx="6605">
                  <c:v>66.75</c:v>
                </c:pt>
                <c:pt idx="6606">
                  <c:v>69.19</c:v>
                </c:pt>
                <c:pt idx="6607">
                  <c:v>72.42</c:v>
                </c:pt>
                <c:pt idx="6608">
                  <c:v>72.540000000000006</c:v>
                </c:pt>
                <c:pt idx="6609">
                  <c:v>73.19</c:v>
                </c:pt>
                <c:pt idx="6610">
                  <c:v>73.819999999999993</c:v>
                </c:pt>
                <c:pt idx="6611">
                  <c:v>71.55</c:v>
                </c:pt>
                <c:pt idx="6612">
                  <c:v>71.430000000000007</c:v>
                </c:pt>
                <c:pt idx="6613">
                  <c:v>72.489999999999995</c:v>
                </c:pt>
                <c:pt idx="6614">
                  <c:v>72.739999999999995</c:v>
                </c:pt>
                <c:pt idx="6615">
                  <c:v>69.959999999999994</c:v>
                </c:pt>
                <c:pt idx="6616">
                  <c:v>68.05</c:v>
                </c:pt>
                <c:pt idx="6617">
                  <c:v>68.05</c:v>
                </c:pt>
                <c:pt idx="6618">
                  <c:v>67.959999999999994</c:v>
                </c:pt>
                <c:pt idx="6619">
                  <c:v>68.02</c:v>
                </c:pt>
                <c:pt idx="6621">
                  <c:v>71.099999999999994</c:v>
                </c:pt>
                <c:pt idx="6622">
                  <c:v>71.31</c:v>
                </c:pt>
                <c:pt idx="6623">
                  <c:v>71.94</c:v>
                </c:pt>
                <c:pt idx="6624">
                  <c:v>69.290000000000006</c:v>
                </c:pt>
                <c:pt idx="6625">
                  <c:v>68.86</c:v>
                </c:pt>
                <c:pt idx="6626">
                  <c:v>70.930000000000007</c:v>
                </c:pt>
                <c:pt idx="6627">
                  <c:v>72.510000000000005</c:v>
                </c:pt>
                <c:pt idx="6628">
                  <c:v>72.47</c:v>
                </c:pt>
                <c:pt idx="6629">
                  <c:v>72.040000000000006</c:v>
                </c:pt>
                <c:pt idx="6630">
                  <c:v>69.709999999999994</c:v>
                </c:pt>
                <c:pt idx="6631">
                  <c:v>71.55</c:v>
                </c:pt>
                <c:pt idx="6632">
                  <c:v>68.97</c:v>
                </c:pt>
                <c:pt idx="6633">
                  <c:v>65.790000000000006</c:v>
                </c:pt>
                <c:pt idx="6634">
                  <c:v>66.02</c:v>
                </c:pt>
                <c:pt idx="6635">
                  <c:v>66.84</c:v>
                </c:pt>
                <c:pt idx="6636">
                  <c:v>66.709999999999994</c:v>
                </c:pt>
                <c:pt idx="6637">
                  <c:v>70.61</c:v>
                </c:pt>
                <c:pt idx="6638">
                  <c:v>70.819999999999993</c:v>
                </c:pt>
                <c:pt idx="6639">
                  <c:v>69.95</c:v>
                </c:pt>
                <c:pt idx="6640">
                  <c:v>70.41</c:v>
                </c:pt>
                <c:pt idx="6641">
                  <c:v>70.88</c:v>
                </c:pt>
                <c:pt idx="6642">
                  <c:v>69.569999999999993</c:v>
                </c:pt>
                <c:pt idx="6643">
                  <c:v>71.69</c:v>
                </c:pt>
                <c:pt idx="6644">
                  <c:v>71.77</c:v>
                </c:pt>
                <c:pt idx="6645">
                  <c:v>73.27</c:v>
                </c:pt>
                <c:pt idx="6646">
                  <c:v>74.150000000000006</c:v>
                </c:pt>
                <c:pt idx="6647">
                  <c:v>75.180000000000007</c:v>
                </c:pt>
                <c:pt idx="6648">
                  <c:v>77.58</c:v>
                </c:pt>
                <c:pt idx="6649">
                  <c:v>78.53</c:v>
                </c:pt>
                <c:pt idx="6650">
                  <c:v>79.61</c:v>
                </c:pt>
                <c:pt idx="6651">
                  <c:v>79.09</c:v>
                </c:pt>
                <c:pt idx="6652">
                  <c:v>81.37</c:v>
                </c:pt>
                <c:pt idx="6653">
                  <c:v>81.19</c:v>
                </c:pt>
                <c:pt idx="6654">
                  <c:v>80.5</c:v>
                </c:pt>
                <c:pt idx="6655">
                  <c:v>78.680000000000007</c:v>
                </c:pt>
                <c:pt idx="6656">
                  <c:v>79.55</c:v>
                </c:pt>
                <c:pt idx="6657">
                  <c:v>77.459999999999994</c:v>
                </c:pt>
                <c:pt idx="6658">
                  <c:v>79.87</c:v>
                </c:pt>
                <c:pt idx="6659">
                  <c:v>77</c:v>
                </c:pt>
                <c:pt idx="6660">
                  <c:v>78.13</c:v>
                </c:pt>
                <c:pt idx="6661">
                  <c:v>79.599999999999994</c:v>
                </c:pt>
                <c:pt idx="6662">
                  <c:v>80.400000000000006</c:v>
                </c:pt>
                <c:pt idx="6663">
                  <c:v>79.62</c:v>
                </c:pt>
                <c:pt idx="6664">
                  <c:v>77.430000000000007</c:v>
                </c:pt>
                <c:pt idx="6665">
                  <c:v>79.430000000000007</c:v>
                </c:pt>
                <c:pt idx="6666">
                  <c:v>79.05</c:v>
                </c:pt>
                <c:pt idx="6667">
                  <c:v>79.28</c:v>
                </c:pt>
                <c:pt idx="6668">
                  <c:v>76.94</c:v>
                </c:pt>
                <c:pt idx="6669">
                  <c:v>76.349999999999994</c:v>
                </c:pt>
                <c:pt idx="6670">
                  <c:v>78.900000000000006</c:v>
                </c:pt>
                <c:pt idx="6671">
                  <c:v>79.14</c:v>
                </c:pt>
                <c:pt idx="6672">
                  <c:v>79.58</c:v>
                </c:pt>
                <c:pt idx="6673">
                  <c:v>77.459999999999994</c:v>
                </c:pt>
                <c:pt idx="6674">
                  <c:v>76.72</c:v>
                </c:pt>
                <c:pt idx="6675">
                  <c:v>76.56</c:v>
                </c:pt>
                <c:pt idx="6676">
                  <c:v>74.819999999999993</c:v>
                </c:pt>
                <c:pt idx="6677">
                  <c:v>76.91</c:v>
                </c:pt>
                <c:pt idx="6680">
                  <c:v>77.28</c:v>
                </c:pt>
                <c:pt idx="6681">
                  <c:v>78.37</c:v>
                </c:pt>
                <c:pt idx="6682">
                  <c:v>76.599999999999994</c:v>
                </c:pt>
                <c:pt idx="6683">
                  <c:v>76.459999999999994</c:v>
                </c:pt>
                <c:pt idx="6684">
                  <c:v>75.47</c:v>
                </c:pt>
                <c:pt idx="6685">
                  <c:v>73.930000000000007</c:v>
                </c:pt>
                <c:pt idx="6686">
                  <c:v>72.62</c:v>
                </c:pt>
                <c:pt idx="6687">
                  <c:v>70.67</c:v>
                </c:pt>
                <c:pt idx="6688">
                  <c:v>70.540000000000006</c:v>
                </c:pt>
                <c:pt idx="6689">
                  <c:v>69.87</c:v>
                </c:pt>
                <c:pt idx="6690">
                  <c:v>69.510000000000005</c:v>
                </c:pt>
                <c:pt idx="6691">
                  <c:v>70.69</c:v>
                </c:pt>
                <c:pt idx="6692">
                  <c:v>72.66</c:v>
                </c:pt>
                <c:pt idx="6693">
                  <c:v>72.650000000000006</c:v>
                </c:pt>
                <c:pt idx="6694">
                  <c:v>73.36</c:v>
                </c:pt>
                <c:pt idx="6695">
                  <c:v>72.47</c:v>
                </c:pt>
                <c:pt idx="6697">
                  <c:v>75.739999999999995</c:v>
                </c:pt>
                <c:pt idx="6698">
                  <c:v>77.05</c:v>
                </c:pt>
                <c:pt idx="6700">
                  <c:v>78.77</c:v>
                </c:pt>
                <c:pt idx="6702">
                  <c:v>79.28</c:v>
                </c:pt>
                <c:pt idx="6703">
                  <c:v>79.36</c:v>
                </c:pt>
                <c:pt idx="6706">
                  <c:v>81.77</c:v>
                </c:pt>
                <c:pt idx="6707">
                  <c:v>83.18</c:v>
                </c:pt>
                <c:pt idx="6708">
                  <c:v>82.66</c:v>
                </c:pt>
                <c:pt idx="6709">
                  <c:v>82.75</c:v>
                </c:pt>
                <c:pt idx="6710">
                  <c:v>82.52</c:v>
                </c:pt>
                <c:pt idx="6711">
                  <c:v>80.790000000000006</c:v>
                </c:pt>
                <c:pt idx="6712">
                  <c:v>79.650000000000006</c:v>
                </c:pt>
                <c:pt idx="6713">
                  <c:v>79.39</c:v>
                </c:pt>
                <c:pt idx="6714">
                  <c:v>78</c:v>
                </c:pt>
                <c:pt idx="6716">
                  <c:v>79.02</c:v>
                </c:pt>
                <c:pt idx="6717">
                  <c:v>77.62</c:v>
                </c:pt>
                <c:pt idx="6718">
                  <c:v>75.86</c:v>
                </c:pt>
                <c:pt idx="6719">
                  <c:v>74.540000000000006</c:v>
                </c:pt>
                <c:pt idx="6720">
                  <c:v>75.260000000000005</c:v>
                </c:pt>
                <c:pt idx="6721">
                  <c:v>74.709999999999994</c:v>
                </c:pt>
                <c:pt idx="6722">
                  <c:v>73.67</c:v>
                </c:pt>
                <c:pt idx="6723">
                  <c:v>73.64</c:v>
                </c:pt>
                <c:pt idx="6724">
                  <c:v>72.89</c:v>
                </c:pt>
                <c:pt idx="6725">
                  <c:v>74.430000000000007</c:v>
                </c:pt>
                <c:pt idx="6726">
                  <c:v>77.23</c:v>
                </c:pt>
                <c:pt idx="6727">
                  <c:v>76.98</c:v>
                </c:pt>
                <c:pt idx="6728">
                  <c:v>73.14</c:v>
                </c:pt>
                <c:pt idx="6729">
                  <c:v>71.19</c:v>
                </c:pt>
                <c:pt idx="6730">
                  <c:v>71.89</c:v>
                </c:pt>
                <c:pt idx="6731">
                  <c:v>73.75</c:v>
                </c:pt>
                <c:pt idx="6732">
                  <c:v>74.52</c:v>
                </c:pt>
                <c:pt idx="6733">
                  <c:v>75.28</c:v>
                </c:pt>
                <c:pt idx="6734">
                  <c:v>74.13</c:v>
                </c:pt>
                <c:pt idx="6736">
                  <c:v>77.010000000000005</c:v>
                </c:pt>
                <c:pt idx="6737">
                  <c:v>77.33</c:v>
                </c:pt>
                <c:pt idx="6738">
                  <c:v>79.06</c:v>
                </c:pt>
                <c:pt idx="6739">
                  <c:v>79.81</c:v>
                </c:pt>
                <c:pt idx="6740">
                  <c:v>80.16</c:v>
                </c:pt>
                <c:pt idx="6741">
                  <c:v>78.86</c:v>
                </c:pt>
                <c:pt idx="6742">
                  <c:v>80</c:v>
                </c:pt>
                <c:pt idx="6743">
                  <c:v>77.599999999999994</c:v>
                </c:pt>
                <c:pt idx="6744">
                  <c:v>79.66</c:v>
                </c:pt>
                <c:pt idx="6745">
                  <c:v>78.7</c:v>
                </c:pt>
                <c:pt idx="6746">
                  <c:v>79.680000000000007</c:v>
                </c:pt>
                <c:pt idx="6747">
                  <c:v>80.87</c:v>
                </c:pt>
                <c:pt idx="6748">
                  <c:v>80.209999999999994</c:v>
                </c:pt>
                <c:pt idx="6749">
                  <c:v>81.5</c:v>
                </c:pt>
                <c:pt idx="6750">
                  <c:v>81.87</c:v>
                </c:pt>
                <c:pt idx="6751">
                  <c:v>81.489999999999995</c:v>
                </c:pt>
                <c:pt idx="6752">
                  <c:v>82.09</c:v>
                </c:pt>
                <c:pt idx="6753">
                  <c:v>82.11</c:v>
                </c:pt>
                <c:pt idx="6754">
                  <c:v>81.239999999999995</c:v>
                </c:pt>
                <c:pt idx="6755">
                  <c:v>79.8</c:v>
                </c:pt>
                <c:pt idx="6756">
                  <c:v>81.7</c:v>
                </c:pt>
                <c:pt idx="6757">
                  <c:v>82.93</c:v>
                </c:pt>
                <c:pt idx="6758">
                  <c:v>82.2</c:v>
                </c:pt>
                <c:pt idx="6759">
                  <c:v>80.680000000000007</c:v>
                </c:pt>
                <c:pt idx="6760">
                  <c:v>81.25</c:v>
                </c:pt>
                <c:pt idx="6761">
                  <c:v>81.56</c:v>
                </c:pt>
                <c:pt idx="6762">
                  <c:v>80.36</c:v>
                </c:pt>
                <c:pt idx="6763">
                  <c:v>80.03</c:v>
                </c:pt>
                <c:pt idx="6764">
                  <c:v>80</c:v>
                </c:pt>
                <c:pt idx="6765">
                  <c:v>82.17</c:v>
                </c:pt>
                <c:pt idx="6766">
                  <c:v>82.37</c:v>
                </c:pt>
                <c:pt idx="6767">
                  <c:v>83.76</c:v>
                </c:pt>
                <c:pt idx="6768">
                  <c:v>84.87</c:v>
                </c:pt>
                <c:pt idx="6770">
                  <c:v>86.82</c:v>
                </c:pt>
                <c:pt idx="6771">
                  <c:v>86.84</c:v>
                </c:pt>
                <c:pt idx="6772">
                  <c:v>85.88</c:v>
                </c:pt>
                <c:pt idx="6773">
                  <c:v>85.39</c:v>
                </c:pt>
                <c:pt idx="6774">
                  <c:v>84.92</c:v>
                </c:pt>
                <c:pt idx="6775">
                  <c:v>84.34</c:v>
                </c:pt>
                <c:pt idx="6776">
                  <c:v>84.05</c:v>
                </c:pt>
                <c:pt idx="6777">
                  <c:v>85.84</c:v>
                </c:pt>
                <c:pt idx="6778">
                  <c:v>85.51</c:v>
                </c:pt>
                <c:pt idx="6779">
                  <c:v>83.24</c:v>
                </c:pt>
                <c:pt idx="6780">
                  <c:v>81.45</c:v>
                </c:pt>
                <c:pt idx="6781">
                  <c:v>83.45</c:v>
                </c:pt>
                <c:pt idx="6782">
                  <c:v>82.88</c:v>
                </c:pt>
                <c:pt idx="6783">
                  <c:v>83</c:v>
                </c:pt>
                <c:pt idx="6784">
                  <c:v>84.42</c:v>
                </c:pt>
                <c:pt idx="6785">
                  <c:v>84.2</c:v>
                </c:pt>
                <c:pt idx="6786">
                  <c:v>82.44</c:v>
                </c:pt>
                <c:pt idx="6787">
                  <c:v>83.22</c:v>
                </c:pt>
                <c:pt idx="6788">
                  <c:v>85.17</c:v>
                </c:pt>
                <c:pt idx="6789">
                  <c:v>86.15</c:v>
                </c:pt>
                <c:pt idx="6790">
                  <c:v>86.19</c:v>
                </c:pt>
                <c:pt idx="6791">
                  <c:v>82.74</c:v>
                </c:pt>
                <c:pt idx="6792">
                  <c:v>79.97</c:v>
                </c:pt>
                <c:pt idx="6793">
                  <c:v>77.11</c:v>
                </c:pt>
                <c:pt idx="6794">
                  <c:v>75.11</c:v>
                </c:pt>
                <c:pt idx="6795">
                  <c:v>76.8</c:v>
                </c:pt>
                <c:pt idx="6796">
                  <c:v>76.37</c:v>
                </c:pt>
                <c:pt idx="6797">
                  <c:v>75.650000000000006</c:v>
                </c:pt>
                <c:pt idx="6798">
                  <c:v>74.400000000000006</c:v>
                </c:pt>
                <c:pt idx="6799">
                  <c:v>71.61</c:v>
                </c:pt>
                <c:pt idx="6800">
                  <c:v>70.08</c:v>
                </c:pt>
                <c:pt idx="6801">
                  <c:v>69.41</c:v>
                </c:pt>
                <c:pt idx="6802">
                  <c:v>69.87</c:v>
                </c:pt>
                <c:pt idx="6803">
                  <c:v>68.010000000000005</c:v>
                </c:pt>
                <c:pt idx="6804">
                  <c:v>67.739999999999995</c:v>
                </c:pt>
                <c:pt idx="6805">
                  <c:v>66.88</c:v>
                </c:pt>
                <c:pt idx="6806">
                  <c:v>68.75</c:v>
                </c:pt>
                <c:pt idx="6807">
                  <c:v>71.510000000000005</c:v>
                </c:pt>
                <c:pt idx="6808">
                  <c:v>74.55</c:v>
                </c:pt>
                <c:pt idx="6809">
                  <c:v>73.97</c:v>
                </c:pt>
                <c:pt idx="6811">
                  <c:v>72.58</c:v>
                </c:pt>
                <c:pt idx="6812">
                  <c:v>72.86</c:v>
                </c:pt>
                <c:pt idx="6813">
                  <c:v>74.61</c:v>
                </c:pt>
                <c:pt idx="6814">
                  <c:v>71.510000000000005</c:v>
                </c:pt>
                <c:pt idx="6815">
                  <c:v>71.44</c:v>
                </c:pt>
                <c:pt idx="6816">
                  <c:v>71.989999999999995</c:v>
                </c:pt>
                <c:pt idx="6817">
                  <c:v>74.38</c:v>
                </c:pt>
                <c:pt idx="6818">
                  <c:v>75.48</c:v>
                </c:pt>
                <c:pt idx="6819">
                  <c:v>73.78</c:v>
                </c:pt>
                <c:pt idx="6820">
                  <c:v>75.12</c:v>
                </c:pt>
                <c:pt idx="6821">
                  <c:v>76.94</c:v>
                </c:pt>
                <c:pt idx="6822">
                  <c:v>77.67</c:v>
                </c:pt>
                <c:pt idx="6823">
                  <c:v>76.790000000000006</c:v>
                </c:pt>
                <c:pt idx="6824">
                  <c:v>77.180000000000007</c:v>
                </c:pt>
                <c:pt idx="6825">
                  <c:v>77.819999999999993</c:v>
                </c:pt>
                <c:pt idx="6826">
                  <c:v>77.209999999999994</c:v>
                </c:pt>
                <c:pt idx="6827">
                  <c:v>75.48</c:v>
                </c:pt>
                <c:pt idx="6828">
                  <c:v>76.16</c:v>
                </c:pt>
                <c:pt idx="6829">
                  <c:v>78.86</c:v>
                </c:pt>
                <c:pt idx="6830">
                  <c:v>78.25</c:v>
                </c:pt>
                <c:pt idx="6831">
                  <c:v>75.94</c:v>
                </c:pt>
                <c:pt idx="6832">
                  <c:v>75.63</c:v>
                </c:pt>
                <c:pt idx="6833">
                  <c:v>72.95</c:v>
                </c:pt>
                <c:pt idx="6834">
                  <c:v>72.14</c:v>
                </c:pt>
                <c:pt idx="6836">
                  <c:v>71.98</c:v>
                </c:pt>
                <c:pt idx="6837">
                  <c:v>74.069999999999993</c:v>
                </c:pt>
                <c:pt idx="6838">
                  <c:v>75.44</c:v>
                </c:pt>
                <c:pt idx="6839">
                  <c:v>76.09</c:v>
                </c:pt>
                <c:pt idx="6840">
                  <c:v>74.95</c:v>
                </c:pt>
                <c:pt idx="6841">
                  <c:v>77.150000000000006</c:v>
                </c:pt>
                <c:pt idx="6842">
                  <c:v>77.040000000000006</c:v>
                </c:pt>
                <c:pt idx="6843">
                  <c:v>76.62</c:v>
                </c:pt>
                <c:pt idx="6844">
                  <c:v>76.010000000000005</c:v>
                </c:pt>
                <c:pt idx="6845">
                  <c:v>76.540000000000006</c:v>
                </c:pt>
                <c:pt idx="6846">
                  <c:v>77.44</c:v>
                </c:pt>
                <c:pt idx="6847">
                  <c:v>76.28</c:v>
                </c:pt>
                <c:pt idx="6848">
                  <c:v>79.3</c:v>
                </c:pt>
                <c:pt idx="6849">
                  <c:v>78.98</c:v>
                </c:pt>
                <c:pt idx="6850">
                  <c:v>78.98</c:v>
                </c:pt>
                <c:pt idx="6851">
                  <c:v>77.5</c:v>
                </c:pt>
                <c:pt idx="6852">
                  <c:v>76.989999999999995</c:v>
                </c:pt>
                <c:pt idx="6853">
                  <c:v>78.36</c:v>
                </c:pt>
                <c:pt idx="6854">
                  <c:v>78.95</c:v>
                </c:pt>
                <c:pt idx="6855">
                  <c:v>81.34</c:v>
                </c:pt>
                <c:pt idx="6856">
                  <c:v>82.55</c:v>
                </c:pt>
                <c:pt idx="6857">
                  <c:v>82.47</c:v>
                </c:pt>
                <c:pt idx="6858">
                  <c:v>82.01</c:v>
                </c:pt>
                <c:pt idx="6859">
                  <c:v>80.7</c:v>
                </c:pt>
                <c:pt idx="6860">
                  <c:v>81.48</c:v>
                </c:pt>
                <c:pt idx="6861">
                  <c:v>80.25</c:v>
                </c:pt>
                <c:pt idx="6862">
                  <c:v>80.25</c:v>
                </c:pt>
                <c:pt idx="6863">
                  <c:v>78.02</c:v>
                </c:pt>
                <c:pt idx="6864">
                  <c:v>75.39</c:v>
                </c:pt>
                <c:pt idx="6865">
                  <c:v>75.239999999999995</c:v>
                </c:pt>
                <c:pt idx="6866">
                  <c:v>75.77</c:v>
                </c:pt>
                <c:pt idx="6867">
                  <c:v>72.28</c:v>
                </c:pt>
                <c:pt idx="6868">
                  <c:v>74.430000000000007</c:v>
                </c:pt>
                <c:pt idx="6869">
                  <c:v>73.459999999999994</c:v>
                </c:pt>
                <c:pt idx="6870">
                  <c:v>73.099999999999994</c:v>
                </c:pt>
                <c:pt idx="6871">
                  <c:v>71.209999999999994</c:v>
                </c:pt>
                <c:pt idx="6872">
                  <c:v>71.87</c:v>
                </c:pt>
                <c:pt idx="6873">
                  <c:v>73.36</c:v>
                </c:pt>
                <c:pt idx="6874">
                  <c:v>75.17</c:v>
                </c:pt>
                <c:pt idx="6875">
                  <c:v>74.7</c:v>
                </c:pt>
                <c:pt idx="6876">
                  <c:v>71.92</c:v>
                </c:pt>
                <c:pt idx="6877">
                  <c:v>73.91</c:v>
                </c:pt>
                <c:pt idx="6878">
                  <c:v>75.02</c:v>
                </c:pt>
                <c:pt idx="6879">
                  <c:v>74.599999999999994</c:v>
                </c:pt>
                <c:pt idx="6881">
                  <c:v>74.09</c:v>
                </c:pt>
                <c:pt idx="6882">
                  <c:v>74.67</c:v>
                </c:pt>
                <c:pt idx="6883">
                  <c:v>74.25</c:v>
                </c:pt>
                <c:pt idx="6884">
                  <c:v>76.45</c:v>
                </c:pt>
                <c:pt idx="6885">
                  <c:v>77.19</c:v>
                </c:pt>
                <c:pt idx="6886">
                  <c:v>76.8</c:v>
                </c:pt>
                <c:pt idx="6887">
                  <c:v>76.02</c:v>
                </c:pt>
                <c:pt idx="6888">
                  <c:v>74.569999999999993</c:v>
                </c:pt>
                <c:pt idx="6889">
                  <c:v>73.66</c:v>
                </c:pt>
                <c:pt idx="6890">
                  <c:v>74.86</c:v>
                </c:pt>
                <c:pt idx="6891">
                  <c:v>73.52</c:v>
                </c:pt>
                <c:pt idx="6892">
                  <c:v>72.86</c:v>
                </c:pt>
                <c:pt idx="6893">
                  <c:v>73.430000000000007</c:v>
                </c:pt>
                <c:pt idx="6894">
                  <c:v>74.989999999999995</c:v>
                </c:pt>
                <c:pt idx="6895">
                  <c:v>76.52</c:v>
                </c:pt>
                <c:pt idx="6896">
                  <c:v>76.180000000000007</c:v>
                </c:pt>
                <c:pt idx="6897">
                  <c:v>77.86</c:v>
                </c:pt>
                <c:pt idx="6898">
                  <c:v>79.97</c:v>
                </c:pt>
                <c:pt idx="6899">
                  <c:v>81.58</c:v>
                </c:pt>
                <c:pt idx="6900">
                  <c:v>81.47</c:v>
                </c:pt>
                <c:pt idx="6901">
                  <c:v>82.82</c:v>
                </c:pt>
                <c:pt idx="6902">
                  <c:v>83.23</c:v>
                </c:pt>
                <c:pt idx="6903">
                  <c:v>81.67</c:v>
                </c:pt>
                <c:pt idx="6904">
                  <c:v>82.66</c:v>
                </c:pt>
                <c:pt idx="6905">
                  <c:v>82.21</c:v>
                </c:pt>
                <c:pt idx="6906">
                  <c:v>81.67</c:v>
                </c:pt>
                <c:pt idx="6907">
                  <c:v>83.01</c:v>
                </c:pt>
                <c:pt idx="6908">
                  <c:v>82.69</c:v>
                </c:pt>
                <c:pt idx="6909">
                  <c:v>81.25</c:v>
                </c:pt>
                <c:pt idx="6910">
                  <c:v>83.08</c:v>
                </c:pt>
                <c:pt idx="6911">
                  <c:v>79.489999999999995</c:v>
                </c:pt>
                <c:pt idx="6912">
                  <c:v>81.77</c:v>
                </c:pt>
                <c:pt idx="6913">
                  <c:v>80.06</c:v>
                </c:pt>
                <c:pt idx="6914">
                  <c:v>81.19</c:v>
                </c:pt>
                <c:pt idx="6915">
                  <c:v>82</c:v>
                </c:pt>
                <c:pt idx="6916">
                  <c:v>82.55</c:v>
                </c:pt>
                <c:pt idx="6917">
                  <c:v>81.94</c:v>
                </c:pt>
                <c:pt idx="6918">
                  <c:v>82.18</c:v>
                </c:pt>
                <c:pt idx="6919">
                  <c:v>81.430000000000007</c:v>
                </c:pt>
                <c:pt idx="6920">
                  <c:v>82.95</c:v>
                </c:pt>
                <c:pt idx="6921">
                  <c:v>82.95</c:v>
                </c:pt>
                <c:pt idx="6922">
                  <c:v>84.69</c:v>
                </c:pt>
                <c:pt idx="6923">
                  <c:v>86.49</c:v>
                </c:pt>
                <c:pt idx="6924">
                  <c:v>86.85</c:v>
                </c:pt>
                <c:pt idx="6925">
                  <c:v>87.06</c:v>
                </c:pt>
                <c:pt idx="6926">
                  <c:v>86.72</c:v>
                </c:pt>
                <c:pt idx="6927">
                  <c:v>87.81</c:v>
                </c:pt>
                <c:pt idx="6928">
                  <c:v>87.81</c:v>
                </c:pt>
                <c:pt idx="6929">
                  <c:v>84.88</c:v>
                </c:pt>
                <c:pt idx="6930">
                  <c:v>84.86</c:v>
                </c:pt>
                <c:pt idx="6931">
                  <c:v>82.34</c:v>
                </c:pt>
                <c:pt idx="6932">
                  <c:v>80.44</c:v>
                </c:pt>
                <c:pt idx="6933">
                  <c:v>81.849999999999994</c:v>
                </c:pt>
                <c:pt idx="6934">
                  <c:v>81.510000000000005</c:v>
                </c:pt>
                <c:pt idx="6935">
                  <c:v>81.739999999999995</c:v>
                </c:pt>
                <c:pt idx="6936">
                  <c:v>80.75</c:v>
                </c:pt>
                <c:pt idx="6937">
                  <c:v>83.26</c:v>
                </c:pt>
                <c:pt idx="6940">
                  <c:v>83.73</c:v>
                </c:pt>
                <c:pt idx="6941">
                  <c:v>84.11</c:v>
                </c:pt>
                <c:pt idx="6942">
                  <c:v>86.75</c:v>
                </c:pt>
                <c:pt idx="6943">
                  <c:v>88</c:v>
                </c:pt>
                <c:pt idx="6944">
                  <c:v>89.19</c:v>
                </c:pt>
                <c:pt idx="6945">
                  <c:v>89.38</c:v>
                </c:pt>
                <c:pt idx="6946">
                  <c:v>88.69</c:v>
                </c:pt>
                <c:pt idx="6947">
                  <c:v>88.28</c:v>
                </c:pt>
                <c:pt idx="6948">
                  <c:v>88.37</c:v>
                </c:pt>
                <c:pt idx="6949">
                  <c:v>87.79</c:v>
                </c:pt>
                <c:pt idx="6950">
                  <c:v>88.61</c:v>
                </c:pt>
                <c:pt idx="6951">
                  <c:v>88.28</c:v>
                </c:pt>
                <c:pt idx="6952">
                  <c:v>88.62</c:v>
                </c:pt>
                <c:pt idx="6953">
                  <c:v>87.7</c:v>
                </c:pt>
                <c:pt idx="6954">
                  <c:v>88.02</c:v>
                </c:pt>
                <c:pt idx="6955">
                  <c:v>88.81</c:v>
                </c:pt>
                <c:pt idx="6956">
                  <c:v>89.22</c:v>
                </c:pt>
                <c:pt idx="6957">
                  <c:v>90.48</c:v>
                </c:pt>
                <c:pt idx="6958">
                  <c:v>92.21</c:v>
                </c:pt>
                <c:pt idx="6961">
                  <c:v>91.49</c:v>
                </c:pt>
                <c:pt idx="6962">
                  <c:v>91.12</c:v>
                </c:pt>
                <c:pt idx="6963">
                  <c:v>89.84</c:v>
                </c:pt>
                <c:pt idx="6965">
                  <c:v>91.55</c:v>
                </c:pt>
                <c:pt idx="6966">
                  <c:v>89.38</c:v>
                </c:pt>
                <c:pt idx="6967">
                  <c:v>90.3</c:v>
                </c:pt>
                <c:pt idx="6968">
                  <c:v>88.38</c:v>
                </c:pt>
                <c:pt idx="6969">
                  <c:v>88.03</c:v>
                </c:pt>
                <c:pt idx="6970">
                  <c:v>89.25</c:v>
                </c:pt>
                <c:pt idx="6971">
                  <c:v>91.11</c:v>
                </c:pt>
                <c:pt idx="6972">
                  <c:v>91.86</c:v>
                </c:pt>
                <c:pt idx="6973">
                  <c:v>91.4</c:v>
                </c:pt>
                <c:pt idx="6974">
                  <c:v>91.54</c:v>
                </c:pt>
                <c:pt idx="6976">
                  <c:v>91.38</c:v>
                </c:pt>
                <c:pt idx="6977">
                  <c:v>90.86</c:v>
                </c:pt>
                <c:pt idx="6978">
                  <c:v>88.86</c:v>
                </c:pt>
                <c:pt idx="6979">
                  <c:v>88.11</c:v>
                </c:pt>
                <c:pt idx="6980">
                  <c:v>86.67</c:v>
                </c:pt>
                <c:pt idx="6981">
                  <c:v>85.19</c:v>
                </c:pt>
                <c:pt idx="6982">
                  <c:v>87.33</c:v>
                </c:pt>
                <c:pt idx="6983">
                  <c:v>85.64</c:v>
                </c:pt>
                <c:pt idx="6984">
                  <c:v>89.43</c:v>
                </c:pt>
                <c:pt idx="6985">
                  <c:v>92.19</c:v>
                </c:pt>
                <c:pt idx="6986">
                  <c:v>90.77</c:v>
                </c:pt>
                <c:pt idx="6987">
                  <c:v>90.86</c:v>
                </c:pt>
                <c:pt idx="6988">
                  <c:v>90.54</c:v>
                </c:pt>
                <c:pt idx="6989">
                  <c:v>89.03</c:v>
                </c:pt>
                <c:pt idx="6990">
                  <c:v>87.48</c:v>
                </c:pt>
                <c:pt idx="6991">
                  <c:v>86.94</c:v>
                </c:pt>
                <c:pt idx="6992">
                  <c:v>86.71</c:v>
                </c:pt>
                <c:pt idx="6993">
                  <c:v>86.73</c:v>
                </c:pt>
                <c:pt idx="6994">
                  <c:v>85.58</c:v>
                </c:pt>
                <c:pt idx="6995">
                  <c:v>84.81</c:v>
                </c:pt>
                <c:pt idx="6996">
                  <c:v>84.32</c:v>
                </c:pt>
                <c:pt idx="6997">
                  <c:v>84.99</c:v>
                </c:pt>
                <c:pt idx="6998">
                  <c:v>86.36</c:v>
                </c:pt>
                <c:pt idx="6999">
                  <c:v>86.2</c:v>
                </c:pt>
                <c:pt idx="7001">
                  <c:v>93.57</c:v>
                </c:pt>
                <c:pt idx="7002">
                  <c:v>96.35</c:v>
                </c:pt>
                <c:pt idx="7003">
                  <c:v>95.98</c:v>
                </c:pt>
                <c:pt idx="7004">
                  <c:v>97.89</c:v>
                </c:pt>
                <c:pt idx="7005">
                  <c:v>96.97</c:v>
                </c:pt>
                <c:pt idx="7006">
                  <c:v>99.63</c:v>
                </c:pt>
                <c:pt idx="7007">
                  <c:v>102.23</c:v>
                </c:pt>
                <c:pt idx="7008">
                  <c:v>101.36</c:v>
                </c:pt>
                <c:pt idx="7009">
                  <c:v>104.42</c:v>
                </c:pt>
                <c:pt idx="7010">
                  <c:v>105.44</c:v>
                </c:pt>
                <c:pt idx="7011">
                  <c:v>105.02</c:v>
                </c:pt>
                <c:pt idx="7012">
                  <c:v>104.38</c:v>
                </c:pt>
                <c:pt idx="7013">
                  <c:v>102.7</c:v>
                </c:pt>
                <c:pt idx="7014">
                  <c:v>101.16</c:v>
                </c:pt>
                <c:pt idx="7015">
                  <c:v>101.19</c:v>
                </c:pt>
                <c:pt idx="7016">
                  <c:v>97.18</c:v>
                </c:pt>
                <c:pt idx="7017">
                  <c:v>97.98</c:v>
                </c:pt>
                <c:pt idx="7018">
                  <c:v>101.42</c:v>
                </c:pt>
                <c:pt idx="7019">
                  <c:v>101.07</c:v>
                </c:pt>
                <c:pt idx="7020">
                  <c:v>102.33</c:v>
                </c:pt>
                <c:pt idx="7021">
                  <c:v>104</c:v>
                </c:pt>
                <c:pt idx="7022">
                  <c:v>105.25</c:v>
                </c:pt>
                <c:pt idx="7023">
                  <c:v>105.6</c:v>
                </c:pt>
                <c:pt idx="7024">
                  <c:v>105.4</c:v>
                </c:pt>
                <c:pt idx="7025">
                  <c:v>103.98</c:v>
                </c:pt>
                <c:pt idx="7026">
                  <c:v>104.79</c:v>
                </c:pt>
                <c:pt idx="7027">
                  <c:v>104.27</c:v>
                </c:pt>
                <c:pt idx="7028">
                  <c:v>106.72</c:v>
                </c:pt>
                <c:pt idx="7029">
                  <c:v>107.94</c:v>
                </c:pt>
                <c:pt idx="7030">
                  <c:v>108.47</c:v>
                </c:pt>
                <c:pt idx="7031">
                  <c:v>108.34</c:v>
                </c:pt>
                <c:pt idx="7032">
                  <c:v>108.83</c:v>
                </c:pt>
                <c:pt idx="7033">
                  <c:v>110.3</c:v>
                </c:pt>
                <c:pt idx="7034">
                  <c:v>112.79</c:v>
                </c:pt>
                <c:pt idx="7035">
                  <c:v>109.92</c:v>
                </c:pt>
                <c:pt idx="7036">
                  <c:v>106.25</c:v>
                </c:pt>
                <c:pt idx="7037">
                  <c:v>107.11</c:v>
                </c:pt>
                <c:pt idx="7038">
                  <c:v>108.11</c:v>
                </c:pt>
                <c:pt idx="7039">
                  <c:v>109.66</c:v>
                </c:pt>
                <c:pt idx="7040">
                  <c:v>107.12</c:v>
                </c:pt>
                <c:pt idx="7041">
                  <c:v>108.15</c:v>
                </c:pt>
                <c:pt idx="7042">
                  <c:v>110.89</c:v>
                </c:pt>
                <c:pt idx="7043">
                  <c:v>112.29</c:v>
                </c:pt>
                <c:pt idx="7045">
                  <c:v>112.88</c:v>
                </c:pt>
                <c:pt idx="7046">
                  <c:v>112.21</c:v>
                </c:pt>
                <c:pt idx="7047">
                  <c:v>112.76</c:v>
                </c:pt>
                <c:pt idx="7048">
                  <c:v>112.86</c:v>
                </c:pt>
                <c:pt idx="7049">
                  <c:v>113.93</c:v>
                </c:pt>
                <c:pt idx="7050">
                  <c:v>113.52</c:v>
                </c:pt>
                <c:pt idx="7051">
                  <c:v>111.05</c:v>
                </c:pt>
                <c:pt idx="7052">
                  <c:v>109.24</c:v>
                </c:pt>
                <c:pt idx="7053">
                  <c:v>99.8</c:v>
                </c:pt>
                <c:pt idx="7054">
                  <c:v>97.18</c:v>
                </c:pt>
                <c:pt idx="7055">
                  <c:v>102.55</c:v>
                </c:pt>
                <c:pt idx="7056">
                  <c:v>103.88</c:v>
                </c:pt>
                <c:pt idx="7057">
                  <c:v>98.21</c:v>
                </c:pt>
                <c:pt idx="7058">
                  <c:v>98.97</c:v>
                </c:pt>
                <c:pt idx="7059">
                  <c:v>99.65</c:v>
                </c:pt>
                <c:pt idx="7060">
                  <c:v>97.37</c:v>
                </c:pt>
                <c:pt idx="7061">
                  <c:v>96.91</c:v>
                </c:pt>
                <c:pt idx="7062">
                  <c:v>100.1</c:v>
                </c:pt>
                <c:pt idx="7063">
                  <c:v>98.44</c:v>
                </c:pt>
                <c:pt idx="7064">
                  <c:v>99.49</c:v>
                </c:pt>
                <c:pt idx="7065">
                  <c:v>97.7</c:v>
                </c:pt>
                <c:pt idx="7066">
                  <c:v>99.09</c:v>
                </c:pt>
                <c:pt idx="7067">
                  <c:v>101.32</c:v>
                </c:pt>
                <c:pt idx="7068">
                  <c:v>100.23</c:v>
                </c:pt>
                <c:pt idx="7069">
                  <c:v>100.59</c:v>
                </c:pt>
                <c:pt idx="7071">
                  <c:v>102.7</c:v>
                </c:pt>
                <c:pt idx="7072">
                  <c:v>100.29</c:v>
                </c:pt>
                <c:pt idx="7073">
                  <c:v>100.4</c:v>
                </c:pt>
                <c:pt idx="7074">
                  <c:v>100.22</c:v>
                </c:pt>
                <c:pt idx="7075">
                  <c:v>99.01</c:v>
                </c:pt>
                <c:pt idx="7076">
                  <c:v>99.09</c:v>
                </c:pt>
                <c:pt idx="7077">
                  <c:v>100.74</c:v>
                </c:pt>
                <c:pt idx="7078">
                  <c:v>101.93</c:v>
                </c:pt>
                <c:pt idx="7079">
                  <c:v>99.29</c:v>
                </c:pt>
                <c:pt idx="7080">
                  <c:v>97.3</c:v>
                </c:pt>
                <c:pt idx="7081">
                  <c:v>99.37</c:v>
                </c:pt>
                <c:pt idx="7082">
                  <c:v>94.81</c:v>
                </c:pt>
                <c:pt idx="7083">
                  <c:v>94.95</c:v>
                </c:pt>
                <c:pt idx="7084">
                  <c:v>93.01</c:v>
                </c:pt>
                <c:pt idx="7085">
                  <c:v>93.26</c:v>
                </c:pt>
                <c:pt idx="7086">
                  <c:v>93.4</c:v>
                </c:pt>
                <c:pt idx="7087">
                  <c:v>95.41</c:v>
                </c:pt>
                <c:pt idx="7088">
                  <c:v>91.02</c:v>
                </c:pt>
                <c:pt idx="7089">
                  <c:v>91.16</c:v>
                </c:pt>
                <c:pt idx="7090">
                  <c:v>90.61</c:v>
                </c:pt>
                <c:pt idx="7091">
                  <c:v>92.89</c:v>
                </c:pt>
                <c:pt idx="7092">
                  <c:v>94.77</c:v>
                </c:pt>
                <c:pt idx="7093">
                  <c:v>95.42</c:v>
                </c:pt>
                <c:pt idx="7094">
                  <c:v>94.94</c:v>
                </c:pt>
                <c:pt idx="7096">
                  <c:v>96.89</c:v>
                </c:pt>
                <c:pt idx="7097">
                  <c:v>96.65</c:v>
                </c:pt>
                <c:pt idx="7098">
                  <c:v>98.67</c:v>
                </c:pt>
                <c:pt idx="7099">
                  <c:v>96.2</c:v>
                </c:pt>
                <c:pt idx="7100">
                  <c:v>95.15</c:v>
                </c:pt>
                <c:pt idx="7101">
                  <c:v>97.43</c:v>
                </c:pt>
                <c:pt idx="7102">
                  <c:v>98.05</c:v>
                </c:pt>
                <c:pt idx="7103">
                  <c:v>95.69</c:v>
                </c:pt>
                <c:pt idx="7104">
                  <c:v>95.69</c:v>
                </c:pt>
                <c:pt idx="7105">
                  <c:v>95.58</c:v>
                </c:pt>
                <c:pt idx="7106">
                  <c:v>97.5</c:v>
                </c:pt>
                <c:pt idx="7107">
                  <c:v>98.14</c:v>
                </c:pt>
                <c:pt idx="7108">
                  <c:v>98.93</c:v>
                </c:pt>
                <c:pt idx="7109">
                  <c:v>99.56</c:v>
                </c:pt>
                <c:pt idx="7110">
                  <c:v>98.9</c:v>
                </c:pt>
                <c:pt idx="7111">
                  <c:v>99.59</c:v>
                </c:pt>
                <c:pt idx="7112">
                  <c:v>97.4</c:v>
                </c:pt>
                <c:pt idx="7113">
                  <c:v>97.04</c:v>
                </c:pt>
                <c:pt idx="7114">
                  <c:v>95.7</c:v>
                </c:pt>
                <c:pt idx="7115">
                  <c:v>94.89</c:v>
                </c:pt>
                <c:pt idx="7116">
                  <c:v>93.79</c:v>
                </c:pt>
                <c:pt idx="7117">
                  <c:v>91.93</c:v>
                </c:pt>
                <c:pt idx="7118">
                  <c:v>86.63</c:v>
                </c:pt>
                <c:pt idx="7119">
                  <c:v>86.88</c:v>
                </c:pt>
                <c:pt idx="7120">
                  <c:v>81.31</c:v>
                </c:pt>
                <c:pt idx="7121">
                  <c:v>79.3</c:v>
                </c:pt>
                <c:pt idx="7122">
                  <c:v>82.89</c:v>
                </c:pt>
                <c:pt idx="7123">
                  <c:v>85.72</c:v>
                </c:pt>
                <c:pt idx="7124">
                  <c:v>85.38</c:v>
                </c:pt>
                <c:pt idx="7125">
                  <c:v>87.88</c:v>
                </c:pt>
                <c:pt idx="7126">
                  <c:v>86.65</c:v>
                </c:pt>
                <c:pt idx="7127">
                  <c:v>87.58</c:v>
                </c:pt>
                <c:pt idx="7128">
                  <c:v>82.38</c:v>
                </c:pt>
                <c:pt idx="7129">
                  <c:v>82.26</c:v>
                </c:pt>
                <c:pt idx="7130">
                  <c:v>84.12</c:v>
                </c:pt>
                <c:pt idx="7131">
                  <c:v>85.29</c:v>
                </c:pt>
                <c:pt idx="7132">
                  <c:v>85.16</c:v>
                </c:pt>
                <c:pt idx="7133">
                  <c:v>85.3</c:v>
                </c:pt>
                <c:pt idx="7134">
                  <c:v>85.37</c:v>
                </c:pt>
                <c:pt idx="7135">
                  <c:v>87.27</c:v>
                </c:pt>
                <c:pt idx="7136">
                  <c:v>88.9</c:v>
                </c:pt>
                <c:pt idx="7137">
                  <c:v>88.81</c:v>
                </c:pt>
                <c:pt idx="7138">
                  <c:v>88.93</c:v>
                </c:pt>
                <c:pt idx="7139">
                  <c:v>86.45</c:v>
                </c:pt>
                <c:pt idx="7141">
                  <c:v>86.02</c:v>
                </c:pt>
                <c:pt idx="7142">
                  <c:v>89.34</c:v>
                </c:pt>
                <c:pt idx="7143">
                  <c:v>89.05</c:v>
                </c:pt>
                <c:pt idx="7144">
                  <c:v>87.24</c:v>
                </c:pt>
                <c:pt idx="7145">
                  <c:v>88.19</c:v>
                </c:pt>
                <c:pt idx="7146">
                  <c:v>90.21</c:v>
                </c:pt>
                <c:pt idx="7147">
                  <c:v>88.91</c:v>
                </c:pt>
                <c:pt idx="7148">
                  <c:v>89.4</c:v>
                </c:pt>
                <c:pt idx="7149">
                  <c:v>87.96</c:v>
                </c:pt>
                <c:pt idx="7150">
                  <c:v>85.7</c:v>
                </c:pt>
                <c:pt idx="7151">
                  <c:v>86.89</c:v>
                </c:pt>
                <c:pt idx="7152">
                  <c:v>85.92</c:v>
                </c:pt>
                <c:pt idx="7153">
                  <c:v>80.510000000000005</c:v>
                </c:pt>
                <c:pt idx="7154">
                  <c:v>79.849999999999994</c:v>
                </c:pt>
                <c:pt idx="7155">
                  <c:v>80.239999999999995</c:v>
                </c:pt>
                <c:pt idx="7156">
                  <c:v>84.45</c:v>
                </c:pt>
                <c:pt idx="7157">
                  <c:v>81.209999999999994</c:v>
                </c:pt>
                <c:pt idx="7158">
                  <c:v>82.14</c:v>
                </c:pt>
                <c:pt idx="7159">
                  <c:v>79.2</c:v>
                </c:pt>
                <c:pt idx="7160">
                  <c:v>77.61</c:v>
                </c:pt>
                <c:pt idx="7161">
                  <c:v>75.67</c:v>
                </c:pt>
                <c:pt idx="7162">
                  <c:v>79.680000000000007</c:v>
                </c:pt>
                <c:pt idx="7163">
                  <c:v>82.59</c:v>
                </c:pt>
                <c:pt idx="7164">
                  <c:v>82.98</c:v>
                </c:pt>
                <c:pt idx="7165">
                  <c:v>85.41</c:v>
                </c:pt>
                <c:pt idx="7166">
                  <c:v>85.81</c:v>
                </c:pt>
                <c:pt idx="7167">
                  <c:v>85.57</c:v>
                </c:pt>
                <c:pt idx="7168">
                  <c:v>84.23</c:v>
                </c:pt>
                <c:pt idx="7169">
                  <c:v>86.8</c:v>
                </c:pt>
                <c:pt idx="7170">
                  <c:v>86.38</c:v>
                </c:pt>
                <c:pt idx="7171">
                  <c:v>88.34</c:v>
                </c:pt>
                <c:pt idx="7172">
                  <c:v>86.11</c:v>
                </c:pt>
                <c:pt idx="7173">
                  <c:v>85.3</c:v>
                </c:pt>
                <c:pt idx="7174">
                  <c:v>87.4</c:v>
                </c:pt>
                <c:pt idx="7175">
                  <c:v>91.1</c:v>
                </c:pt>
                <c:pt idx="7176">
                  <c:v>93</c:v>
                </c:pt>
                <c:pt idx="7177">
                  <c:v>90.2</c:v>
                </c:pt>
                <c:pt idx="7178">
                  <c:v>93.96</c:v>
                </c:pt>
                <c:pt idx="7179">
                  <c:v>93.32</c:v>
                </c:pt>
                <c:pt idx="7180">
                  <c:v>93.19</c:v>
                </c:pt>
                <c:pt idx="7181">
                  <c:v>92.19</c:v>
                </c:pt>
                <c:pt idx="7182">
                  <c:v>92.51</c:v>
                </c:pt>
                <c:pt idx="7183">
                  <c:v>94.07</c:v>
                </c:pt>
                <c:pt idx="7184">
                  <c:v>94.26</c:v>
                </c:pt>
                <c:pt idx="7185">
                  <c:v>95.52</c:v>
                </c:pt>
                <c:pt idx="7186">
                  <c:v>96.8</c:v>
                </c:pt>
                <c:pt idx="7187">
                  <c:v>95.74</c:v>
                </c:pt>
                <c:pt idx="7188">
                  <c:v>97.78</c:v>
                </c:pt>
                <c:pt idx="7189">
                  <c:v>98.99</c:v>
                </c:pt>
                <c:pt idx="7190">
                  <c:v>98.14</c:v>
                </c:pt>
                <c:pt idx="7191">
                  <c:v>99.37</c:v>
                </c:pt>
                <c:pt idx="7192">
                  <c:v>102.59</c:v>
                </c:pt>
                <c:pt idx="7193">
                  <c:v>98.82</c:v>
                </c:pt>
                <c:pt idx="7194">
                  <c:v>97.41</c:v>
                </c:pt>
                <c:pt idx="7195">
                  <c:v>97.41</c:v>
                </c:pt>
                <c:pt idx="7196">
                  <c:v>98.01</c:v>
                </c:pt>
                <c:pt idx="7197">
                  <c:v>96.17</c:v>
                </c:pt>
                <c:pt idx="7200">
                  <c:v>98.21</c:v>
                </c:pt>
                <c:pt idx="7201">
                  <c:v>99.79</c:v>
                </c:pt>
                <c:pt idx="7202">
                  <c:v>100.36</c:v>
                </c:pt>
                <c:pt idx="7203">
                  <c:v>100.2</c:v>
                </c:pt>
                <c:pt idx="7204">
                  <c:v>100.96</c:v>
                </c:pt>
                <c:pt idx="7205">
                  <c:v>100.99</c:v>
                </c:pt>
                <c:pt idx="7206">
                  <c:v>101.28</c:v>
                </c:pt>
                <c:pt idx="7207">
                  <c:v>100.49</c:v>
                </c:pt>
                <c:pt idx="7208">
                  <c:v>98.34</c:v>
                </c:pt>
                <c:pt idx="7209">
                  <c:v>99.41</c:v>
                </c:pt>
                <c:pt idx="7210">
                  <c:v>97.77</c:v>
                </c:pt>
                <c:pt idx="7211">
                  <c:v>100.14</c:v>
                </c:pt>
                <c:pt idx="7212">
                  <c:v>94.95</c:v>
                </c:pt>
                <c:pt idx="7213">
                  <c:v>93.22</c:v>
                </c:pt>
                <c:pt idx="7214">
                  <c:v>92.88</c:v>
                </c:pt>
                <c:pt idx="7215">
                  <c:v>93.88</c:v>
                </c:pt>
                <c:pt idx="7216">
                  <c:v>97.22</c:v>
                </c:pt>
                <c:pt idx="7217">
                  <c:v>98.67</c:v>
                </c:pt>
                <c:pt idx="7218">
                  <c:v>99.53</c:v>
                </c:pt>
                <c:pt idx="7219">
                  <c:v>99.68</c:v>
                </c:pt>
                <c:pt idx="7221">
                  <c:v>101.34</c:v>
                </c:pt>
                <c:pt idx="7222">
                  <c:v>99.36</c:v>
                </c:pt>
                <c:pt idx="7223">
                  <c:v>99.65</c:v>
                </c:pt>
                <c:pt idx="7224">
                  <c:v>98.83</c:v>
                </c:pt>
                <c:pt idx="7226">
                  <c:v>102.96</c:v>
                </c:pt>
                <c:pt idx="7227">
                  <c:v>103.22</c:v>
                </c:pt>
                <c:pt idx="7228">
                  <c:v>101.81</c:v>
                </c:pt>
                <c:pt idx="7229">
                  <c:v>101.56</c:v>
                </c:pt>
                <c:pt idx="7230">
                  <c:v>101.31</c:v>
                </c:pt>
                <c:pt idx="7231">
                  <c:v>102.24</c:v>
                </c:pt>
                <c:pt idx="7232">
                  <c:v>100.87</c:v>
                </c:pt>
                <c:pt idx="7233">
                  <c:v>99.1</c:v>
                </c:pt>
                <c:pt idx="7234">
                  <c:v>98.7</c:v>
                </c:pt>
                <c:pt idx="7236">
                  <c:v>100.71</c:v>
                </c:pt>
                <c:pt idx="7237">
                  <c:v>100.59</c:v>
                </c:pt>
                <c:pt idx="7238">
                  <c:v>100.39</c:v>
                </c:pt>
                <c:pt idx="7239">
                  <c:v>98.46</c:v>
                </c:pt>
                <c:pt idx="7240">
                  <c:v>98.18</c:v>
                </c:pt>
                <c:pt idx="7241">
                  <c:v>98.7</c:v>
                </c:pt>
                <c:pt idx="7242">
                  <c:v>99.4</c:v>
                </c:pt>
                <c:pt idx="7243">
                  <c:v>99.7</c:v>
                </c:pt>
                <c:pt idx="7244">
                  <c:v>99.56</c:v>
                </c:pt>
                <c:pt idx="7245">
                  <c:v>98.78</c:v>
                </c:pt>
                <c:pt idx="7246">
                  <c:v>98.48</c:v>
                </c:pt>
                <c:pt idx="7247">
                  <c:v>97.61</c:v>
                </c:pt>
                <c:pt idx="7248">
                  <c:v>96.36</c:v>
                </c:pt>
                <c:pt idx="7249">
                  <c:v>97.84</c:v>
                </c:pt>
                <c:pt idx="7250">
                  <c:v>96.91</c:v>
                </c:pt>
                <c:pt idx="7251">
                  <c:v>98.41</c:v>
                </c:pt>
                <c:pt idx="7252">
                  <c:v>98.71</c:v>
                </c:pt>
                <c:pt idx="7253">
                  <c:v>99.84</c:v>
                </c:pt>
                <c:pt idx="7254">
                  <c:v>98.67</c:v>
                </c:pt>
                <c:pt idx="7255">
                  <c:v>100.91</c:v>
                </c:pt>
                <c:pt idx="7256">
                  <c:v>100.74</c:v>
                </c:pt>
                <c:pt idx="7257">
                  <c:v>101.8</c:v>
                </c:pt>
                <c:pt idx="7258">
                  <c:v>102.31</c:v>
                </c:pt>
                <c:pt idx="7259">
                  <c:v>103.24</c:v>
                </c:pt>
                <c:pt idx="7261">
                  <c:v>105.84</c:v>
                </c:pt>
                <c:pt idx="7262">
                  <c:v>106.28</c:v>
                </c:pt>
                <c:pt idx="7263">
                  <c:v>107.83</c:v>
                </c:pt>
                <c:pt idx="7264">
                  <c:v>109.77</c:v>
                </c:pt>
                <c:pt idx="7265">
                  <c:v>108.56</c:v>
                </c:pt>
                <c:pt idx="7266">
                  <c:v>106.3</c:v>
                </c:pt>
                <c:pt idx="7267">
                  <c:v>107.07</c:v>
                </c:pt>
                <c:pt idx="7268">
                  <c:v>108.84</c:v>
                </c:pt>
                <c:pt idx="7269">
                  <c:v>106.7</c:v>
                </c:pt>
                <c:pt idx="7270">
                  <c:v>106.72</c:v>
                </c:pt>
                <c:pt idx="7271">
                  <c:v>104.7</c:v>
                </c:pt>
                <c:pt idx="7272">
                  <c:v>106.16</c:v>
                </c:pt>
                <c:pt idx="7273">
                  <c:v>106.58</c:v>
                </c:pt>
                <c:pt idx="7274">
                  <c:v>107.4</c:v>
                </c:pt>
                <c:pt idx="7275">
                  <c:v>106.34</c:v>
                </c:pt>
                <c:pt idx="7276">
                  <c:v>106.71</c:v>
                </c:pt>
                <c:pt idx="7277">
                  <c:v>105.43</c:v>
                </c:pt>
                <c:pt idx="7278">
                  <c:v>105.11</c:v>
                </c:pt>
                <c:pt idx="7279">
                  <c:v>107.06</c:v>
                </c:pt>
                <c:pt idx="7280">
                  <c:v>108.09</c:v>
                </c:pt>
                <c:pt idx="7281">
                  <c:v>105.61</c:v>
                </c:pt>
                <c:pt idx="7282">
                  <c:v>106.87</c:v>
                </c:pt>
                <c:pt idx="7283">
                  <c:v>105.35</c:v>
                </c:pt>
                <c:pt idx="7284">
                  <c:v>107.03</c:v>
                </c:pt>
                <c:pt idx="7285">
                  <c:v>107.33</c:v>
                </c:pt>
                <c:pt idx="7286">
                  <c:v>105.5</c:v>
                </c:pt>
                <c:pt idx="7287">
                  <c:v>102.78</c:v>
                </c:pt>
                <c:pt idx="7288">
                  <c:v>103.02</c:v>
                </c:pt>
                <c:pt idx="7289">
                  <c:v>105.23</c:v>
                </c:pt>
                <c:pt idx="7290">
                  <c:v>105.23</c:v>
                </c:pt>
                <c:pt idx="7291">
                  <c:v>104.01</c:v>
                </c:pt>
                <c:pt idx="7292">
                  <c:v>101.47</c:v>
                </c:pt>
                <c:pt idx="7293">
                  <c:v>103.31</c:v>
                </c:pt>
                <c:pt idx="7295">
                  <c:v>102.46</c:v>
                </c:pt>
                <c:pt idx="7296">
                  <c:v>101.02</c:v>
                </c:pt>
                <c:pt idx="7297">
                  <c:v>102.7</c:v>
                </c:pt>
                <c:pt idx="7298">
                  <c:v>103.64</c:v>
                </c:pt>
                <c:pt idx="7299">
                  <c:v>102.83</c:v>
                </c:pt>
                <c:pt idx="7300">
                  <c:v>102.93</c:v>
                </c:pt>
                <c:pt idx="7301">
                  <c:v>104.2</c:v>
                </c:pt>
                <c:pt idx="7302">
                  <c:v>102.67</c:v>
                </c:pt>
                <c:pt idx="7303">
                  <c:v>102.27</c:v>
                </c:pt>
                <c:pt idx="7304">
                  <c:v>103.05</c:v>
                </c:pt>
                <c:pt idx="7305">
                  <c:v>103.11</c:v>
                </c:pt>
                <c:pt idx="7306">
                  <c:v>103.16</c:v>
                </c:pt>
                <c:pt idx="7307">
                  <c:v>104.12</c:v>
                </c:pt>
                <c:pt idx="7308">
                  <c:v>102.27</c:v>
                </c:pt>
                <c:pt idx="7309">
                  <c:v>104.93</c:v>
                </c:pt>
                <c:pt idx="7310">
                  <c:v>104.87</c:v>
                </c:pt>
                <c:pt idx="7311">
                  <c:v>106.16</c:v>
                </c:pt>
                <c:pt idx="7312">
                  <c:v>105.22</c:v>
                </c:pt>
                <c:pt idx="7313">
                  <c:v>102.54</c:v>
                </c:pt>
                <c:pt idx="7314">
                  <c:v>98.49</c:v>
                </c:pt>
                <c:pt idx="7315">
                  <c:v>97.94</c:v>
                </c:pt>
                <c:pt idx="7316">
                  <c:v>97.01</c:v>
                </c:pt>
                <c:pt idx="7317">
                  <c:v>96.81</c:v>
                </c:pt>
                <c:pt idx="7318">
                  <c:v>97.08</c:v>
                </c:pt>
                <c:pt idx="7319">
                  <c:v>96.13</c:v>
                </c:pt>
                <c:pt idx="7320">
                  <c:v>94.78</c:v>
                </c:pt>
                <c:pt idx="7321">
                  <c:v>93.98</c:v>
                </c:pt>
                <c:pt idx="7322">
                  <c:v>92.81</c:v>
                </c:pt>
                <c:pt idx="7323">
                  <c:v>92.56</c:v>
                </c:pt>
                <c:pt idx="7324">
                  <c:v>91.48</c:v>
                </c:pt>
                <c:pt idx="7325">
                  <c:v>92.57</c:v>
                </c:pt>
                <c:pt idx="7326">
                  <c:v>91.66</c:v>
                </c:pt>
                <c:pt idx="7327">
                  <c:v>89.59</c:v>
                </c:pt>
                <c:pt idx="7328">
                  <c:v>90.66</c:v>
                </c:pt>
                <c:pt idx="7329">
                  <c:v>90.86</c:v>
                </c:pt>
                <c:pt idx="7331">
                  <c:v>90.76</c:v>
                </c:pt>
                <c:pt idx="7332">
                  <c:v>87.82</c:v>
                </c:pt>
                <c:pt idx="7333">
                  <c:v>86.53</c:v>
                </c:pt>
                <c:pt idx="7334">
                  <c:v>83.23</c:v>
                </c:pt>
                <c:pt idx="7335">
                  <c:v>83.98</c:v>
                </c:pt>
                <c:pt idx="7336">
                  <c:v>84.29</c:v>
                </c:pt>
                <c:pt idx="7337">
                  <c:v>85.02</c:v>
                </c:pt>
                <c:pt idx="7338">
                  <c:v>84.82</c:v>
                </c:pt>
                <c:pt idx="7339">
                  <c:v>84.1</c:v>
                </c:pt>
                <c:pt idx="7340">
                  <c:v>82.7</c:v>
                </c:pt>
                <c:pt idx="7341">
                  <c:v>83.32</c:v>
                </c:pt>
                <c:pt idx="7342">
                  <c:v>82.62</c:v>
                </c:pt>
                <c:pt idx="7343">
                  <c:v>83.91</c:v>
                </c:pt>
                <c:pt idx="7344">
                  <c:v>84.03</c:v>
                </c:pt>
                <c:pt idx="7345">
                  <c:v>83.27</c:v>
                </c:pt>
                <c:pt idx="7346">
                  <c:v>84.03</c:v>
                </c:pt>
                <c:pt idx="7347">
                  <c:v>81.8</c:v>
                </c:pt>
                <c:pt idx="7348">
                  <c:v>78.2</c:v>
                </c:pt>
                <c:pt idx="7349">
                  <c:v>79.760000000000005</c:v>
                </c:pt>
                <c:pt idx="7350">
                  <c:v>79.209999999999994</c:v>
                </c:pt>
                <c:pt idx="7351">
                  <c:v>79.36</c:v>
                </c:pt>
                <c:pt idx="7352">
                  <c:v>80.209999999999994</c:v>
                </c:pt>
                <c:pt idx="7353">
                  <c:v>77.69</c:v>
                </c:pt>
                <c:pt idx="7354">
                  <c:v>84.96</c:v>
                </c:pt>
                <c:pt idx="7355">
                  <c:v>83.75</c:v>
                </c:pt>
                <c:pt idx="7356">
                  <c:v>87.66</c:v>
                </c:pt>
                <c:pt idx="7358">
                  <c:v>87.22</c:v>
                </c:pt>
                <c:pt idx="7359">
                  <c:v>84.45</c:v>
                </c:pt>
                <c:pt idx="7360">
                  <c:v>85.99</c:v>
                </c:pt>
                <c:pt idx="7361">
                  <c:v>83.91</c:v>
                </c:pt>
                <c:pt idx="7362">
                  <c:v>85.81</c:v>
                </c:pt>
                <c:pt idx="7363">
                  <c:v>86.08</c:v>
                </c:pt>
                <c:pt idx="7364">
                  <c:v>87.1</c:v>
                </c:pt>
                <c:pt idx="7365">
                  <c:v>88.43</c:v>
                </c:pt>
                <c:pt idx="7366">
                  <c:v>89.22</c:v>
                </c:pt>
                <c:pt idx="7367">
                  <c:v>89.87</c:v>
                </c:pt>
                <c:pt idx="7368">
                  <c:v>92.66</c:v>
                </c:pt>
                <c:pt idx="7369">
                  <c:v>91.44</c:v>
                </c:pt>
                <c:pt idx="7370">
                  <c:v>88.14</c:v>
                </c:pt>
                <c:pt idx="7371">
                  <c:v>88.5</c:v>
                </c:pt>
                <c:pt idx="7372">
                  <c:v>88.97</c:v>
                </c:pt>
                <c:pt idx="7373">
                  <c:v>89.39</c:v>
                </c:pt>
                <c:pt idx="7374">
                  <c:v>90.13</c:v>
                </c:pt>
                <c:pt idx="7375">
                  <c:v>89.78</c:v>
                </c:pt>
                <c:pt idx="7376">
                  <c:v>88.06</c:v>
                </c:pt>
                <c:pt idx="7377">
                  <c:v>88.91</c:v>
                </c:pt>
                <c:pt idx="7378">
                  <c:v>87.13</c:v>
                </c:pt>
                <c:pt idx="7379">
                  <c:v>91.4</c:v>
                </c:pt>
                <c:pt idx="7380">
                  <c:v>92.2</c:v>
                </c:pt>
                <c:pt idx="7381">
                  <c:v>93.67</c:v>
                </c:pt>
                <c:pt idx="7382">
                  <c:v>93.35</c:v>
                </c:pt>
                <c:pt idx="7383">
                  <c:v>93.36</c:v>
                </c:pt>
                <c:pt idx="7384">
                  <c:v>92.87</c:v>
                </c:pt>
                <c:pt idx="7385">
                  <c:v>92.73</c:v>
                </c:pt>
                <c:pt idx="7386">
                  <c:v>93.43</c:v>
                </c:pt>
                <c:pt idx="7387">
                  <c:v>94.33</c:v>
                </c:pt>
                <c:pt idx="7388">
                  <c:v>95.6</c:v>
                </c:pt>
                <c:pt idx="7389">
                  <c:v>96.01</c:v>
                </c:pt>
                <c:pt idx="7390">
                  <c:v>95.97</c:v>
                </c:pt>
                <c:pt idx="7391">
                  <c:v>96.68</c:v>
                </c:pt>
                <c:pt idx="7392">
                  <c:v>97.26</c:v>
                </c:pt>
                <c:pt idx="7393">
                  <c:v>96.27</c:v>
                </c:pt>
                <c:pt idx="7394">
                  <c:v>96.15</c:v>
                </c:pt>
                <c:pt idx="7395">
                  <c:v>95.47</c:v>
                </c:pt>
                <c:pt idx="7396">
                  <c:v>96.33</c:v>
                </c:pt>
                <c:pt idx="7397">
                  <c:v>95.49</c:v>
                </c:pt>
                <c:pt idx="7398">
                  <c:v>94.62</c:v>
                </c:pt>
                <c:pt idx="7399">
                  <c:v>96.47</c:v>
                </c:pt>
                <c:pt idx="7401">
                  <c:v>95.3</c:v>
                </c:pt>
                <c:pt idx="7402">
                  <c:v>95.36</c:v>
                </c:pt>
                <c:pt idx="7403">
                  <c:v>95.33</c:v>
                </c:pt>
                <c:pt idx="7404">
                  <c:v>96.42</c:v>
                </c:pt>
                <c:pt idx="7405">
                  <c:v>96.54</c:v>
                </c:pt>
                <c:pt idx="7406">
                  <c:v>97.17</c:v>
                </c:pt>
                <c:pt idx="7407">
                  <c:v>97.01</c:v>
                </c:pt>
                <c:pt idx="7408">
                  <c:v>98.31</c:v>
                </c:pt>
                <c:pt idx="7409">
                  <c:v>99</c:v>
                </c:pt>
                <c:pt idx="7410">
                  <c:v>96.62</c:v>
                </c:pt>
                <c:pt idx="7411">
                  <c:v>95.29</c:v>
                </c:pt>
                <c:pt idx="7412">
                  <c:v>94.98</c:v>
                </c:pt>
                <c:pt idx="7413">
                  <c:v>91.87</c:v>
                </c:pt>
                <c:pt idx="7414">
                  <c:v>92.89</c:v>
                </c:pt>
                <c:pt idx="7415">
                  <c:v>91.93</c:v>
                </c:pt>
                <c:pt idx="7416">
                  <c:v>91.37</c:v>
                </c:pt>
                <c:pt idx="7417">
                  <c:v>89.98</c:v>
                </c:pt>
                <c:pt idx="7418">
                  <c:v>91.85</c:v>
                </c:pt>
                <c:pt idx="7419">
                  <c:v>92.19</c:v>
                </c:pt>
                <c:pt idx="7420">
                  <c:v>92.48</c:v>
                </c:pt>
                <c:pt idx="7421">
                  <c:v>91.89</c:v>
                </c:pt>
                <c:pt idx="7422">
                  <c:v>88.14</c:v>
                </c:pt>
                <c:pt idx="7423">
                  <c:v>91.71</c:v>
                </c:pt>
                <c:pt idx="7424">
                  <c:v>89.88</c:v>
                </c:pt>
                <c:pt idx="7425">
                  <c:v>89.33</c:v>
                </c:pt>
                <c:pt idx="7426">
                  <c:v>92.39</c:v>
                </c:pt>
                <c:pt idx="7427">
                  <c:v>91.25</c:v>
                </c:pt>
                <c:pt idx="7428">
                  <c:v>92.07</c:v>
                </c:pt>
                <c:pt idx="7429">
                  <c:v>91.86</c:v>
                </c:pt>
                <c:pt idx="7430">
                  <c:v>91.85</c:v>
                </c:pt>
                <c:pt idx="7431">
                  <c:v>92.09</c:v>
                </c:pt>
                <c:pt idx="7432">
                  <c:v>92.12</c:v>
                </c:pt>
                <c:pt idx="7433">
                  <c:v>92.1</c:v>
                </c:pt>
                <c:pt idx="7434">
                  <c:v>90.05</c:v>
                </c:pt>
                <c:pt idx="7435">
                  <c:v>88.73</c:v>
                </c:pt>
                <c:pt idx="7436">
                  <c:v>86.67</c:v>
                </c:pt>
                <c:pt idx="7437">
                  <c:v>85.73</c:v>
                </c:pt>
                <c:pt idx="7438">
                  <c:v>86.05</c:v>
                </c:pt>
                <c:pt idx="7439">
                  <c:v>86.28</c:v>
                </c:pt>
                <c:pt idx="7440">
                  <c:v>85.54</c:v>
                </c:pt>
                <c:pt idx="7441">
                  <c:v>85.68</c:v>
                </c:pt>
                <c:pt idx="7442">
                  <c:v>86.24</c:v>
                </c:pt>
                <c:pt idx="7443">
                  <c:v>87.09</c:v>
                </c:pt>
                <c:pt idx="7444">
                  <c:v>84.86</c:v>
                </c:pt>
                <c:pt idx="7445">
                  <c:v>85.65</c:v>
                </c:pt>
                <c:pt idx="7446">
                  <c:v>88.71</c:v>
                </c:pt>
                <c:pt idx="7447">
                  <c:v>84.44</c:v>
                </c:pt>
                <c:pt idx="7448">
                  <c:v>85.09</c:v>
                </c:pt>
                <c:pt idx="7449">
                  <c:v>86.07</c:v>
                </c:pt>
                <c:pt idx="7450">
                  <c:v>85.57</c:v>
                </c:pt>
                <c:pt idx="7451">
                  <c:v>85.38</c:v>
                </c:pt>
                <c:pt idx="7452">
                  <c:v>86.32</c:v>
                </c:pt>
                <c:pt idx="7453">
                  <c:v>85.45</c:v>
                </c:pt>
                <c:pt idx="7454">
                  <c:v>86.67</c:v>
                </c:pt>
                <c:pt idx="7455">
                  <c:v>89.28</c:v>
                </c:pt>
                <c:pt idx="7456">
                  <c:v>86.75</c:v>
                </c:pt>
                <c:pt idx="7457">
                  <c:v>87.38</c:v>
                </c:pt>
                <c:pt idx="7460">
                  <c:v>87.74</c:v>
                </c:pt>
                <c:pt idx="7461">
                  <c:v>87.18</c:v>
                </c:pt>
                <c:pt idx="7462">
                  <c:v>86.49</c:v>
                </c:pt>
                <c:pt idx="7463">
                  <c:v>88.07</c:v>
                </c:pt>
                <c:pt idx="7464">
                  <c:v>88.91</c:v>
                </c:pt>
                <c:pt idx="7465">
                  <c:v>89.09</c:v>
                </c:pt>
                <c:pt idx="7466">
                  <c:v>88.5</c:v>
                </c:pt>
                <c:pt idx="7467">
                  <c:v>87.88</c:v>
                </c:pt>
                <c:pt idx="7468">
                  <c:v>86.26</c:v>
                </c:pt>
                <c:pt idx="7469">
                  <c:v>85.93</c:v>
                </c:pt>
                <c:pt idx="7470">
                  <c:v>85.56</c:v>
                </c:pt>
                <c:pt idx="7471">
                  <c:v>85.79</c:v>
                </c:pt>
                <c:pt idx="7472">
                  <c:v>86.77</c:v>
                </c:pt>
                <c:pt idx="7473">
                  <c:v>85.89</c:v>
                </c:pt>
                <c:pt idx="7474">
                  <c:v>86.73</c:v>
                </c:pt>
                <c:pt idx="7475">
                  <c:v>87.2</c:v>
                </c:pt>
                <c:pt idx="7476">
                  <c:v>87.93</c:v>
                </c:pt>
                <c:pt idx="7477">
                  <c:v>89.51</c:v>
                </c:pt>
                <c:pt idx="7478">
                  <c:v>90.13</c:v>
                </c:pt>
                <c:pt idx="7479">
                  <c:v>88.66</c:v>
                </c:pt>
                <c:pt idx="7480">
                  <c:v>88.61</c:v>
                </c:pt>
                <c:pt idx="7482">
                  <c:v>90.98</c:v>
                </c:pt>
                <c:pt idx="7483">
                  <c:v>90.87</c:v>
                </c:pt>
                <c:pt idx="7484">
                  <c:v>90.8</c:v>
                </c:pt>
                <c:pt idx="7485">
                  <c:v>91.82</c:v>
                </c:pt>
                <c:pt idx="7487">
                  <c:v>93.12</c:v>
                </c:pt>
                <c:pt idx="7488">
                  <c:v>92.92</c:v>
                </c:pt>
                <c:pt idx="7489">
                  <c:v>93.09</c:v>
                </c:pt>
                <c:pt idx="7490">
                  <c:v>93.19</c:v>
                </c:pt>
                <c:pt idx="7491">
                  <c:v>93.15</c:v>
                </c:pt>
                <c:pt idx="7492">
                  <c:v>93.1</c:v>
                </c:pt>
                <c:pt idx="7493">
                  <c:v>93.82</c:v>
                </c:pt>
                <c:pt idx="7494">
                  <c:v>93.56</c:v>
                </c:pt>
                <c:pt idx="7495">
                  <c:v>94.14</c:v>
                </c:pt>
                <c:pt idx="7496">
                  <c:v>93.28</c:v>
                </c:pt>
                <c:pt idx="7497">
                  <c:v>94.24</c:v>
                </c:pt>
                <c:pt idx="7498">
                  <c:v>95.49</c:v>
                </c:pt>
                <c:pt idx="7499">
                  <c:v>95.56</c:v>
                </c:pt>
                <c:pt idx="7501">
                  <c:v>96.24</c:v>
                </c:pt>
                <c:pt idx="7502">
                  <c:v>95.23</c:v>
                </c:pt>
                <c:pt idx="7503">
                  <c:v>95.95</c:v>
                </c:pt>
                <c:pt idx="7504">
                  <c:v>95.88</c:v>
                </c:pt>
                <c:pt idx="7505">
                  <c:v>96.44</c:v>
                </c:pt>
                <c:pt idx="7506">
                  <c:v>97.57</c:v>
                </c:pt>
                <c:pt idx="7507">
                  <c:v>97.94</c:v>
                </c:pt>
                <c:pt idx="7508">
                  <c:v>97.49</c:v>
                </c:pt>
                <c:pt idx="7509">
                  <c:v>97.77</c:v>
                </c:pt>
                <c:pt idx="7510">
                  <c:v>96.17</c:v>
                </c:pt>
                <c:pt idx="7511">
                  <c:v>96.64</c:v>
                </c:pt>
                <c:pt idx="7512">
                  <c:v>96.62</c:v>
                </c:pt>
                <c:pt idx="7513">
                  <c:v>95.83</c:v>
                </c:pt>
                <c:pt idx="7514">
                  <c:v>95.72</c:v>
                </c:pt>
                <c:pt idx="7515">
                  <c:v>97.03</c:v>
                </c:pt>
                <c:pt idx="7516">
                  <c:v>97.51</c:v>
                </c:pt>
                <c:pt idx="7517">
                  <c:v>97.01</c:v>
                </c:pt>
                <c:pt idx="7518">
                  <c:v>97.31</c:v>
                </c:pt>
                <c:pt idx="7519">
                  <c:v>95.86</c:v>
                </c:pt>
                <c:pt idx="7521">
                  <c:v>96.66</c:v>
                </c:pt>
                <c:pt idx="7522">
                  <c:v>94.46</c:v>
                </c:pt>
                <c:pt idx="7523">
                  <c:v>92.84</c:v>
                </c:pt>
                <c:pt idx="7524">
                  <c:v>93.13</c:v>
                </c:pt>
                <c:pt idx="7525">
                  <c:v>93.11</c:v>
                </c:pt>
                <c:pt idx="7526">
                  <c:v>92.63</c:v>
                </c:pt>
                <c:pt idx="7527">
                  <c:v>92.76</c:v>
                </c:pt>
                <c:pt idx="7528">
                  <c:v>92.05</c:v>
                </c:pt>
                <c:pt idx="7529">
                  <c:v>90.68</c:v>
                </c:pt>
                <c:pt idx="7530">
                  <c:v>90.12</c:v>
                </c:pt>
                <c:pt idx="7532">
                  <c:v>90.43</c:v>
                </c:pt>
                <c:pt idx="7533">
                  <c:v>91.56</c:v>
                </c:pt>
                <c:pt idx="7534">
                  <c:v>91.95</c:v>
                </c:pt>
                <c:pt idx="7535">
                  <c:v>92.06</c:v>
                </c:pt>
                <c:pt idx="7536">
                  <c:v>92.54</c:v>
                </c:pt>
                <c:pt idx="7537">
                  <c:v>92.52</c:v>
                </c:pt>
                <c:pt idx="7538">
                  <c:v>93.03</c:v>
                </c:pt>
                <c:pt idx="7539">
                  <c:v>93.03</c:v>
                </c:pt>
                <c:pt idx="7540">
                  <c:v>93.74</c:v>
                </c:pt>
                <c:pt idx="7541">
                  <c:v>92.16</c:v>
                </c:pt>
                <c:pt idx="7542">
                  <c:v>92.96</c:v>
                </c:pt>
                <c:pt idx="7543">
                  <c:v>92.45</c:v>
                </c:pt>
                <c:pt idx="7544">
                  <c:v>93.71</c:v>
                </c:pt>
                <c:pt idx="7545">
                  <c:v>94.81</c:v>
                </c:pt>
                <c:pt idx="7546">
                  <c:v>96.34</c:v>
                </c:pt>
                <c:pt idx="7547">
                  <c:v>96.58</c:v>
                </c:pt>
                <c:pt idx="7548">
                  <c:v>97.23</c:v>
                </c:pt>
                <c:pt idx="7550">
                  <c:v>97.07</c:v>
                </c:pt>
                <c:pt idx="7551">
                  <c:v>97.19</c:v>
                </c:pt>
                <c:pt idx="7552">
                  <c:v>94.45</c:v>
                </c:pt>
                <c:pt idx="7553">
                  <c:v>93.26</c:v>
                </c:pt>
                <c:pt idx="7554">
                  <c:v>92.7</c:v>
                </c:pt>
                <c:pt idx="7555">
                  <c:v>93.36</c:v>
                </c:pt>
                <c:pt idx="7556">
                  <c:v>94.2</c:v>
                </c:pt>
                <c:pt idx="7557">
                  <c:v>94.64</c:v>
                </c:pt>
                <c:pt idx="7558">
                  <c:v>93.51</c:v>
                </c:pt>
                <c:pt idx="7559">
                  <c:v>91.29</c:v>
                </c:pt>
                <c:pt idx="7560">
                  <c:v>88.71</c:v>
                </c:pt>
                <c:pt idx="7561">
                  <c:v>88.72</c:v>
                </c:pt>
                <c:pt idx="7562">
                  <c:v>86.68</c:v>
                </c:pt>
                <c:pt idx="7563">
                  <c:v>87.73</c:v>
                </c:pt>
                <c:pt idx="7564">
                  <c:v>88.01</c:v>
                </c:pt>
                <c:pt idx="7565">
                  <c:v>88.76</c:v>
                </c:pt>
                <c:pt idx="7566">
                  <c:v>89.18</c:v>
                </c:pt>
                <c:pt idx="7567">
                  <c:v>91.43</c:v>
                </c:pt>
                <c:pt idx="7568">
                  <c:v>93.64</c:v>
                </c:pt>
                <c:pt idx="7569">
                  <c:v>93</c:v>
                </c:pt>
                <c:pt idx="7570">
                  <c:v>94.5</c:v>
                </c:pt>
                <c:pt idx="7571">
                  <c:v>93.46</c:v>
                </c:pt>
                <c:pt idx="7572">
                  <c:v>91.03</c:v>
                </c:pt>
                <c:pt idx="7573">
                  <c:v>93.99</c:v>
                </c:pt>
                <c:pt idx="7574">
                  <c:v>95.61</c:v>
                </c:pt>
                <c:pt idx="7575">
                  <c:v>96.16</c:v>
                </c:pt>
                <c:pt idx="7576">
                  <c:v>95.62</c:v>
                </c:pt>
                <c:pt idx="7577">
                  <c:v>96.62</c:v>
                </c:pt>
                <c:pt idx="7578">
                  <c:v>96.39</c:v>
                </c:pt>
                <c:pt idx="7579">
                  <c:v>96.04</c:v>
                </c:pt>
                <c:pt idx="7580">
                  <c:v>95.17</c:v>
                </c:pt>
                <c:pt idx="7581">
                  <c:v>94.21</c:v>
                </c:pt>
                <c:pt idx="7582">
                  <c:v>94.3</c:v>
                </c:pt>
                <c:pt idx="7583">
                  <c:v>95.16</c:v>
                </c:pt>
                <c:pt idx="7584">
                  <c:v>96.02</c:v>
                </c:pt>
                <c:pt idx="7585">
                  <c:v>96.61</c:v>
                </c:pt>
                <c:pt idx="7586">
                  <c:v>96.16</c:v>
                </c:pt>
                <c:pt idx="7587">
                  <c:v>94.28</c:v>
                </c:pt>
                <c:pt idx="7588">
                  <c:v>94.25</c:v>
                </c:pt>
                <c:pt idx="7589">
                  <c:v>94.15</c:v>
                </c:pt>
                <c:pt idx="7591">
                  <c:v>95.01</c:v>
                </c:pt>
                <c:pt idx="7592">
                  <c:v>93.13</c:v>
                </c:pt>
                <c:pt idx="7593">
                  <c:v>93.61</c:v>
                </c:pt>
                <c:pt idx="7594">
                  <c:v>91.97</c:v>
                </c:pt>
                <c:pt idx="7595">
                  <c:v>93.45</c:v>
                </c:pt>
                <c:pt idx="7596">
                  <c:v>93.31</c:v>
                </c:pt>
                <c:pt idx="7597">
                  <c:v>93.74</c:v>
                </c:pt>
                <c:pt idx="7598">
                  <c:v>94.76</c:v>
                </c:pt>
                <c:pt idx="7599">
                  <c:v>96.03</c:v>
                </c:pt>
                <c:pt idx="7600">
                  <c:v>95.77</c:v>
                </c:pt>
                <c:pt idx="7601">
                  <c:v>95.38</c:v>
                </c:pt>
                <c:pt idx="7602">
                  <c:v>95.88</c:v>
                </c:pt>
                <c:pt idx="7603">
                  <c:v>96.69</c:v>
                </c:pt>
                <c:pt idx="7604">
                  <c:v>97.85</c:v>
                </c:pt>
                <c:pt idx="7605">
                  <c:v>97.77</c:v>
                </c:pt>
                <c:pt idx="7606">
                  <c:v>98.44</c:v>
                </c:pt>
                <c:pt idx="7607">
                  <c:v>98.24</c:v>
                </c:pt>
                <c:pt idx="7608">
                  <c:v>95.4</c:v>
                </c:pt>
                <c:pt idx="7609">
                  <c:v>93.69</c:v>
                </c:pt>
                <c:pt idx="7610">
                  <c:v>95.18</c:v>
                </c:pt>
                <c:pt idx="7611">
                  <c:v>95.32</c:v>
                </c:pt>
                <c:pt idx="7612">
                  <c:v>95.5</c:v>
                </c:pt>
                <c:pt idx="7613">
                  <c:v>97.05</c:v>
                </c:pt>
                <c:pt idx="7614">
                  <c:v>96.56</c:v>
                </c:pt>
                <c:pt idx="7615">
                  <c:v>96.07</c:v>
                </c:pt>
                <c:pt idx="7616">
                  <c:v>99.6</c:v>
                </c:pt>
                <c:pt idx="7617">
                  <c:v>101.24</c:v>
                </c:pt>
                <c:pt idx="7619">
                  <c:v>103.22</c:v>
                </c:pt>
                <c:pt idx="7620">
                  <c:v>103.14</c:v>
                </c:pt>
                <c:pt idx="7621">
                  <c:v>103.53</c:v>
                </c:pt>
                <c:pt idx="7622">
                  <c:v>106.52</c:v>
                </c:pt>
                <c:pt idx="7623">
                  <c:v>104.91</c:v>
                </c:pt>
                <c:pt idx="7624">
                  <c:v>105.95</c:v>
                </c:pt>
                <c:pt idx="7625">
                  <c:v>106.32</c:v>
                </c:pt>
                <c:pt idx="7626">
                  <c:v>106</c:v>
                </c:pt>
                <c:pt idx="7627">
                  <c:v>106.48</c:v>
                </c:pt>
                <c:pt idx="7628">
                  <c:v>108.04</c:v>
                </c:pt>
                <c:pt idx="7629">
                  <c:v>108.05</c:v>
                </c:pt>
                <c:pt idx="7630">
                  <c:v>106.91</c:v>
                </c:pt>
                <c:pt idx="7631">
                  <c:v>107.23</c:v>
                </c:pt>
                <c:pt idx="7632">
                  <c:v>105.39</c:v>
                </c:pt>
                <c:pt idx="7633">
                  <c:v>105.49</c:v>
                </c:pt>
                <c:pt idx="7634">
                  <c:v>104.7</c:v>
                </c:pt>
                <c:pt idx="7635">
                  <c:v>104.55</c:v>
                </c:pt>
                <c:pt idx="7636">
                  <c:v>103.08</c:v>
                </c:pt>
                <c:pt idx="7637">
                  <c:v>105.03</c:v>
                </c:pt>
                <c:pt idx="7638">
                  <c:v>107.89</c:v>
                </c:pt>
                <c:pt idx="7639">
                  <c:v>106.94</c:v>
                </c:pt>
                <c:pt idx="7640">
                  <c:v>106.61</c:v>
                </c:pt>
                <c:pt idx="7641">
                  <c:v>105.32</c:v>
                </c:pt>
                <c:pt idx="7642">
                  <c:v>104.41</c:v>
                </c:pt>
                <c:pt idx="7643">
                  <c:v>103.45</c:v>
                </c:pt>
                <c:pt idx="7644">
                  <c:v>106.04</c:v>
                </c:pt>
                <c:pt idx="7645">
                  <c:v>106.19</c:v>
                </c:pt>
                <c:pt idx="7646">
                  <c:v>106.78</c:v>
                </c:pt>
                <c:pt idx="7647">
                  <c:v>106.89</c:v>
                </c:pt>
                <c:pt idx="7648">
                  <c:v>107.43</c:v>
                </c:pt>
                <c:pt idx="7649">
                  <c:v>107.58</c:v>
                </c:pt>
                <c:pt idx="7650">
                  <c:v>107.14</c:v>
                </c:pt>
                <c:pt idx="7651">
                  <c:v>104.9</c:v>
                </c:pt>
                <c:pt idx="7652">
                  <c:v>103.93</c:v>
                </c:pt>
                <c:pt idx="7653">
                  <c:v>104.93</c:v>
                </c:pt>
                <c:pt idx="7654">
                  <c:v>106.48</c:v>
                </c:pt>
                <c:pt idx="7655">
                  <c:v>105.88</c:v>
                </c:pt>
                <c:pt idx="7656">
                  <c:v>109.11</c:v>
                </c:pt>
                <c:pt idx="7657">
                  <c:v>110.17</c:v>
                </c:pt>
                <c:pt idx="7658">
                  <c:v>108.51</c:v>
                </c:pt>
                <c:pt idx="7659">
                  <c:v>107.98</c:v>
                </c:pt>
                <c:pt idx="7661">
                  <c:v>108.67</c:v>
                </c:pt>
                <c:pt idx="7662">
                  <c:v>107.29</c:v>
                </c:pt>
                <c:pt idx="7663">
                  <c:v>108.5</c:v>
                </c:pt>
                <c:pt idx="7664">
                  <c:v>110.62</c:v>
                </c:pt>
                <c:pt idx="7665">
                  <c:v>109.62</c:v>
                </c:pt>
                <c:pt idx="7666">
                  <c:v>107.48</c:v>
                </c:pt>
                <c:pt idx="7667">
                  <c:v>107.65</c:v>
                </c:pt>
                <c:pt idx="7668">
                  <c:v>108.72</c:v>
                </c:pt>
                <c:pt idx="7669">
                  <c:v>108.31</c:v>
                </c:pt>
                <c:pt idx="7670">
                  <c:v>106.54</c:v>
                </c:pt>
                <c:pt idx="7671">
                  <c:v>105.36</c:v>
                </c:pt>
                <c:pt idx="7672">
                  <c:v>108.23</c:v>
                </c:pt>
                <c:pt idx="7673">
                  <c:v>106.26</c:v>
                </c:pt>
                <c:pt idx="7674">
                  <c:v>104.7</c:v>
                </c:pt>
                <c:pt idx="7675">
                  <c:v>103.62</c:v>
                </c:pt>
                <c:pt idx="7676">
                  <c:v>103.22</c:v>
                </c:pt>
                <c:pt idx="7677">
                  <c:v>102.68</c:v>
                </c:pt>
                <c:pt idx="7678">
                  <c:v>103.1</c:v>
                </c:pt>
                <c:pt idx="7679">
                  <c:v>102.86</c:v>
                </c:pt>
                <c:pt idx="7680">
                  <c:v>102.36</c:v>
                </c:pt>
                <c:pt idx="7681">
                  <c:v>102.09</c:v>
                </c:pt>
                <c:pt idx="7682">
                  <c:v>104.15</c:v>
                </c:pt>
                <c:pt idx="7683">
                  <c:v>103.29</c:v>
                </c:pt>
                <c:pt idx="7684">
                  <c:v>103.83</c:v>
                </c:pt>
                <c:pt idx="7685">
                  <c:v>103.07</c:v>
                </c:pt>
                <c:pt idx="7686">
                  <c:v>103.54</c:v>
                </c:pt>
                <c:pt idx="7687">
                  <c:v>101.63</c:v>
                </c:pt>
                <c:pt idx="7688">
                  <c:v>103.08</c:v>
                </c:pt>
                <c:pt idx="7689">
                  <c:v>102.17</c:v>
                </c:pt>
                <c:pt idx="7690">
                  <c:v>102.46</c:v>
                </c:pt>
                <c:pt idx="7691">
                  <c:v>101.15</c:v>
                </c:pt>
                <c:pt idx="7692">
                  <c:v>102.34</c:v>
                </c:pt>
                <c:pt idx="7693">
                  <c:v>100.72</c:v>
                </c:pt>
                <c:pt idx="7694">
                  <c:v>100.87</c:v>
                </c:pt>
                <c:pt idx="7695">
                  <c:v>99.28</c:v>
                </c:pt>
                <c:pt idx="7696">
                  <c:v>97.63</c:v>
                </c:pt>
                <c:pt idx="7697">
                  <c:v>96.9</c:v>
                </c:pt>
                <c:pt idx="7698">
                  <c:v>96.65</c:v>
                </c:pt>
                <c:pt idx="7699">
                  <c:v>97.4</c:v>
                </c:pt>
                <c:pt idx="7700">
                  <c:v>98.74</c:v>
                </c:pt>
                <c:pt idx="7701">
                  <c:v>98.29</c:v>
                </c:pt>
                <c:pt idx="7702">
                  <c:v>96.81</c:v>
                </c:pt>
                <c:pt idx="7703">
                  <c:v>96.29</c:v>
                </c:pt>
                <c:pt idx="7704">
                  <c:v>94.56</c:v>
                </c:pt>
                <c:pt idx="7705">
                  <c:v>94.58</c:v>
                </c:pt>
                <c:pt idx="7706">
                  <c:v>93.4</c:v>
                </c:pt>
                <c:pt idx="7707">
                  <c:v>94.74</c:v>
                </c:pt>
                <c:pt idx="7708">
                  <c:v>94.25</c:v>
                </c:pt>
                <c:pt idx="7709">
                  <c:v>94.56</c:v>
                </c:pt>
                <c:pt idx="7710">
                  <c:v>95.13</c:v>
                </c:pt>
                <c:pt idx="7711">
                  <c:v>93.12</c:v>
                </c:pt>
                <c:pt idx="7712">
                  <c:v>93.91</c:v>
                </c:pt>
                <c:pt idx="7713">
                  <c:v>93.76</c:v>
                </c:pt>
                <c:pt idx="7714">
                  <c:v>93.8</c:v>
                </c:pt>
                <c:pt idx="7715">
                  <c:v>93.03</c:v>
                </c:pt>
                <c:pt idx="7716">
                  <c:v>93.35</c:v>
                </c:pt>
                <c:pt idx="7717">
                  <c:v>93.34</c:v>
                </c:pt>
                <c:pt idx="7718">
                  <c:v>95.35</c:v>
                </c:pt>
                <c:pt idx="7719">
                  <c:v>94.53</c:v>
                </c:pt>
                <c:pt idx="7720">
                  <c:v>93.86</c:v>
                </c:pt>
                <c:pt idx="7721">
                  <c:v>93.41</c:v>
                </c:pt>
                <c:pt idx="7722">
                  <c:v>92.05</c:v>
                </c:pt>
                <c:pt idx="7724">
                  <c:v>92.55</c:v>
                </c:pt>
                <c:pt idx="7725">
                  <c:v>93.61</c:v>
                </c:pt>
                <c:pt idx="7726">
                  <c:v>95.83</c:v>
                </c:pt>
                <c:pt idx="7727">
                  <c:v>96.97</c:v>
                </c:pt>
                <c:pt idx="7728">
                  <c:v>97.14</c:v>
                </c:pt>
                <c:pt idx="7729">
                  <c:v>97.48</c:v>
                </c:pt>
                <c:pt idx="7730">
                  <c:v>97.1</c:v>
                </c:pt>
                <c:pt idx="7731">
                  <c:v>98.32</c:v>
                </c:pt>
                <c:pt idx="7732">
                  <c:v>97.25</c:v>
                </c:pt>
                <c:pt idx="7733">
                  <c:v>97.21</c:v>
                </c:pt>
                <c:pt idx="7734">
                  <c:v>96.27</c:v>
                </c:pt>
                <c:pt idx="7735">
                  <c:v>97.18</c:v>
                </c:pt>
                <c:pt idx="7736">
                  <c:v>96.99</c:v>
                </c:pt>
                <c:pt idx="7737">
                  <c:v>97.59</c:v>
                </c:pt>
                <c:pt idx="7738">
                  <c:v>98.4</c:v>
                </c:pt>
                <c:pt idx="7739">
                  <c:v>99.11</c:v>
                </c:pt>
                <c:pt idx="7740">
                  <c:v>98.62</c:v>
                </c:pt>
                <c:pt idx="7741">
                  <c:v>98.87</c:v>
                </c:pt>
                <c:pt idx="7743">
                  <c:v>99.18</c:v>
                </c:pt>
                <c:pt idx="7744">
                  <c:v>99.94</c:v>
                </c:pt>
                <c:pt idx="7745">
                  <c:v>98.9</c:v>
                </c:pt>
                <c:pt idx="7746">
                  <c:v>98.17</c:v>
                </c:pt>
                <c:pt idx="7748">
                  <c:v>95.14</c:v>
                </c:pt>
                <c:pt idx="7749">
                  <c:v>93.66</c:v>
                </c:pt>
                <c:pt idx="7750">
                  <c:v>93.12</c:v>
                </c:pt>
                <c:pt idx="7751">
                  <c:v>93.31</c:v>
                </c:pt>
                <c:pt idx="7752">
                  <c:v>91.9</c:v>
                </c:pt>
                <c:pt idx="7753">
                  <c:v>91.36</c:v>
                </c:pt>
                <c:pt idx="7754">
                  <c:v>92.39</c:v>
                </c:pt>
                <c:pt idx="7755">
                  <c:v>91.45</c:v>
                </c:pt>
                <c:pt idx="7756">
                  <c:v>92.15</c:v>
                </c:pt>
                <c:pt idx="7757">
                  <c:v>93.78</c:v>
                </c:pt>
                <c:pt idx="7758">
                  <c:v>93.54</c:v>
                </c:pt>
                <c:pt idx="7759">
                  <c:v>93.96</c:v>
                </c:pt>
                <c:pt idx="7761">
                  <c:v>94.51</c:v>
                </c:pt>
                <c:pt idx="7762">
                  <c:v>96.35</c:v>
                </c:pt>
                <c:pt idx="7763">
                  <c:v>97.23</c:v>
                </c:pt>
                <c:pt idx="7764">
                  <c:v>96.66</c:v>
                </c:pt>
                <c:pt idx="7765">
                  <c:v>95.82</c:v>
                </c:pt>
                <c:pt idx="7766">
                  <c:v>97.49</c:v>
                </c:pt>
                <c:pt idx="7767">
                  <c:v>97.34</c:v>
                </c:pt>
                <c:pt idx="7768">
                  <c:v>98.25</c:v>
                </c:pt>
                <c:pt idx="7769">
                  <c:v>97.55</c:v>
                </c:pt>
                <c:pt idx="7770">
                  <c:v>96.44</c:v>
                </c:pt>
                <c:pt idx="7771">
                  <c:v>97.24</c:v>
                </c:pt>
                <c:pt idx="7772">
                  <c:v>97.4</c:v>
                </c:pt>
                <c:pt idx="7773">
                  <c:v>97.84</c:v>
                </c:pt>
                <c:pt idx="7774">
                  <c:v>99.98</c:v>
                </c:pt>
                <c:pt idx="7775">
                  <c:v>100.12</c:v>
                </c:pt>
                <c:pt idx="7776">
                  <c:v>99.96</c:v>
                </c:pt>
                <c:pt idx="7777">
                  <c:v>100.38</c:v>
                </c:pt>
                <c:pt idx="7778">
                  <c:v>100.27</c:v>
                </c:pt>
                <c:pt idx="7779">
                  <c:v>100.31</c:v>
                </c:pt>
                <c:pt idx="7781">
                  <c:v>102.54</c:v>
                </c:pt>
                <c:pt idx="7782">
                  <c:v>103.46</c:v>
                </c:pt>
                <c:pt idx="7783">
                  <c:v>103.2</c:v>
                </c:pt>
                <c:pt idx="7784">
                  <c:v>102.53</c:v>
                </c:pt>
                <c:pt idx="7785">
                  <c:v>103.17</c:v>
                </c:pt>
                <c:pt idx="7786">
                  <c:v>102.2</c:v>
                </c:pt>
                <c:pt idx="7787">
                  <c:v>102.93</c:v>
                </c:pt>
                <c:pt idx="7788">
                  <c:v>102.68</c:v>
                </c:pt>
                <c:pt idx="7789">
                  <c:v>102.88</c:v>
                </c:pt>
                <c:pt idx="7790">
                  <c:v>105.34</c:v>
                </c:pt>
                <c:pt idx="7791">
                  <c:v>103.64</c:v>
                </c:pt>
                <c:pt idx="7792">
                  <c:v>101.75</c:v>
                </c:pt>
                <c:pt idx="7793">
                  <c:v>101.82</c:v>
                </c:pt>
                <c:pt idx="7794">
                  <c:v>102.82</c:v>
                </c:pt>
                <c:pt idx="7795">
                  <c:v>101.39</c:v>
                </c:pt>
                <c:pt idx="7796">
                  <c:v>100.29</c:v>
                </c:pt>
                <c:pt idx="7797">
                  <c:v>98.29</c:v>
                </c:pt>
                <c:pt idx="7798">
                  <c:v>98.57</c:v>
                </c:pt>
                <c:pt idx="7799">
                  <c:v>99.23</c:v>
                </c:pt>
                <c:pt idx="7800">
                  <c:v>98.43</c:v>
                </c:pt>
                <c:pt idx="7801">
                  <c:v>100.08</c:v>
                </c:pt>
                <c:pt idx="7802">
                  <c:v>100.71</c:v>
                </c:pt>
                <c:pt idx="7803">
                  <c:v>99.68</c:v>
                </c:pt>
                <c:pt idx="7804">
                  <c:v>99.97</c:v>
                </c:pt>
                <c:pt idx="7805">
                  <c:v>100.05</c:v>
                </c:pt>
                <c:pt idx="7806">
                  <c:v>99.66</c:v>
                </c:pt>
                <c:pt idx="7807">
                  <c:v>100.61</c:v>
                </c:pt>
                <c:pt idx="7808">
                  <c:v>101.25</c:v>
                </c:pt>
                <c:pt idx="7809">
                  <c:v>101.73</c:v>
                </c:pt>
                <c:pt idx="7810">
                  <c:v>101.57</c:v>
                </c:pt>
                <c:pt idx="7811">
                  <c:v>99.69</c:v>
                </c:pt>
                <c:pt idx="7812">
                  <c:v>99.6</c:v>
                </c:pt>
                <c:pt idx="7813">
                  <c:v>100.29</c:v>
                </c:pt>
                <c:pt idx="7814">
                  <c:v>101.16</c:v>
                </c:pt>
                <c:pt idx="7815">
                  <c:v>100.43</c:v>
                </c:pt>
                <c:pt idx="7816">
                  <c:v>102.57</c:v>
                </c:pt>
                <c:pt idx="7817">
                  <c:v>103.55</c:v>
                </c:pt>
                <c:pt idx="7818">
                  <c:v>103.37</c:v>
                </c:pt>
                <c:pt idx="7819">
                  <c:v>103.68</c:v>
                </c:pt>
                <c:pt idx="7820">
                  <c:v>104.05</c:v>
                </c:pt>
                <c:pt idx="7821">
                  <c:v>103.7</c:v>
                </c:pt>
                <c:pt idx="7822">
                  <c:v>103.71</c:v>
                </c:pt>
                <c:pt idx="7823">
                  <c:v>104.33</c:v>
                </c:pt>
                <c:pt idx="7825">
                  <c:v>104.35</c:v>
                </c:pt>
                <c:pt idx="7826">
                  <c:v>101.69</c:v>
                </c:pt>
                <c:pt idx="7827">
                  <c:v>101.47</c:v>
                </c:pt>
                <c:pt idx="7828">
                  <c:v>102.2</c:v>
                </c:pt>
                <c:pt idx="7829">
                  <c:v>100.845</c:v>
                </c:pt>
                <c:pt idx="7830">
                  <c:v>101.13</c:v>
                </c:pt>
                <c:pt idx="7831">
                  <c:v>101.56</c:v>
                </c:pt>
                <c:pt idx="7832">
                  <c:v>100.07</c:v>
                </c:pt>
                <c:pt idx="7833">
                  <c:v>99.69</c:v>
                </c:pt>
                <c:pt idx="7834">
                  <c:v>100.09</c:v>
                </c:pt>
                <c:pt idx="7835">
                  <c:v>99.74</c:v>
                </c:pt>
                <c:pt idx="7836">
                  <c:v>99.81</c:v>
                </c:pt>
                <c:pt idx="7837">
                  <c:v>101.06</c:v>
                </c:pt>
                <c:pt idx="7838">
                  <c:v>100.52</c:v>
                </c:pt>
                <c:pt idx="7839">
                  <c:v>100.32</c:v>
                </c:pt>
                <c:pt idx="7840">
                  <c:v>100.89</c:v>
                </c:pt>
                <c:pt idx="7841">
                  <c:v>102.01</c:v>
                </c:pt>
                <c:pt idx="7842">
                  <c:v>102.63</c:v>
                </c:pt>
                <c:pt idx="7843">
                  <c:v>101.74</c:v>
                </c:pt>
                <c:pt idx="7844">
                  <c:v>102.31</c:v>
                </c:pt>
                <c:pt idx="7845">
                  <c:v>102.95</c:v>
                </c:pt>
                <c:pt idx="7846">
                  <c:v>102.8</c:v>
                </c:pt>
                <c:pt idx="7847">
                  <c:v>104.31</c:v>
                </c:pt>
                <c:pt idx="7848">
                  <c:v>104.03</c:v>
                </c:pt>
                <c:pt idx="7849">
                  <c:v>105.01</c:v>
                </c:pt>
                <c:pt idx="7851">
                  <c:v>104.78</c:v>
                </c:pt>
                <c:pt idx="7852">
                  <c:v>103.37</c:v>
                </c:pt>
                <c:pt idx="7853">
                  <c:v>104.26</c:v>
                </c:pt>
                <c:pt idx="7854">
                  <c:v>103.4</c:v>
                </c:pt>
                <c:pt idx="7855">
                  <c:v>103.07</c:v>
                </c:pt>
                <c:pt idx="7856">
                  <c:v>103.34</c:v>
                </c:pt>
                <c:pt idx="7857">
                  <c:v>103.27</c:v>
                </c:pt>
                <c:pt idx="7858">
                  <c:v>103.17</c:v>
                </c:pt>
                <c:pt idx="7859">
                  <c:v>103.32</c:v>
                </c:pt>
                <c:pt idx="7860">
                  <c:v>105.09</c:v>
                </c:pt>
                <c:pt idx="7861">
                  <c:v>105.02</c:v>
                </c:pt>
                <c:pt idx="7862">
                  <c:v>105.04</c:v>
                </c:pt>
                <c:pt idx="7863">
                  <c:v>107.2</c:v>
                </c:pt>
                <c:pt idx="7864">
                  <c:v>107.49</c:v>
                </c:pt>
                <c:pt idx="7865">
                  <c:v>107.52</c:v>
                </c:pt>
                <c:pt idx="7866">
                  <c:v>106.95</c:v>
                </c:pt>
                <c:pt idx="7867">
                  <c:v>106.64</c:v>
                </c:pt>
                <c:pt idx="7868">
                  <c:v>107.08</c:v>
                </c:pt>
                <c:pt idx="7869">
                  <c:v>107.95</c:v>
                </c:pt>
                <c:pt idx="7870">
                  <c:v>106.83</c:v>
                </c:pt>
                <c:pt idx="7871">
                  <c:v>106.63500000000001</c:v>
                </c:pt>
                <c:pt idx="7872">
                  <c:v>107.035</c:v>
                </c:pt>
                <c:pt idx="7873">
                  <c:v>106.49</c:v>
                </c:pt>
                <c:pt idx="7874">
                  <c:v>106.46</c:v>
                </c:pt>
                <c:pt idx="7875">
                  <c:v>106.07</c:v>
                </c:pt>
                <c:pt idx="7880">
                  <c:v>104.19</c:v>
                </c:pt>
                <c:pt idx="7881">
                  <c:v>104.06</c:v>
                </c:pt>
                <c:pt idx="7882">
                  <c:v>102.93</c:v>
                </c:pt>
                <c:pt idx="7883">
                  <c:v>103.61</c:v>
                </c:pt>
                <c:pt idx="7884">
                  <c:v>101.48</c:v>
                </c:pt>
                <c:pt idx="7885">
                  <c:v>101.73</c:v>
                </c:pt>
                <c:pt idx="7886">
                  <c:v>100.56</c:v>
                </c:pt>
                <c:pt idx="7887">
                  <c:v>101.88</c:v>
                </c:pt>
                <c:pt idx="7888">
                  <c:v>103.84</c:v>
                </c:pt>
                <c:pt idx="7889">
                  <c:v>103.83</c:v>
                </c:pt>
                <c:pt idx="7890">
                  <c:v>105.34</c:v>
                </c:pt>
                <c:pt idx="7891">
                  <c:v>104.59</c:v>
                </c:pt>
                <c:pt idx="7892">
                  <c:v>103.81</c:v>
                </c:pt>
                <c:pt idx="7893">
                  <c:v>102.76</c:v>
                </c:pt>
                <c:pt idx="7894">
                  <c:v>105.22499999999999</c:v>
                </c:pt>
                <c:pt idx="7895">
                  <c:v>105.68</c:v>
                </c:pt>
                <c:pt idx="7896">
                  <c:v>104.91</c:v>
                </c:pt>
                <c:pt idx="7897">
                  <c:v>104.29</c:v>
                </c:pt>
                <c:pt idx="7898">
                  <c:v>98.23</c:v>
                </c:pt>
                <c:pt idx="7899">
                  <c:v>97.86</c:v>
                </c:pt>
                <c:pt idx="7900">
                  <c:v>98.26</c:v>
                </c:pt>
                <c:pt idx="7901">
                  <c:v>97.34</c:v>
                </c:pt>
                <c:pt idx="7902">
                  <c:v>96.93</c:v>
                </c:pt>
                <c:pt idx="7903">
                  <c:v>97.34</c:v>
                </c:pt>
                <c:pt idx="7904">
                  <c:v>97.61</c:v>
                </c:pt>
                <c:pt idx="7905">
                  <c:v>98.09</c:v>
                </c:pt>
                <c:pt idx="7906">
                  <c:v>97.36</c:v>
                </c:pt>
                <c:pt idx="7907">
                  <c:v>97.57</c:v>
                </c:pt>
                <c:pt idx="7908">
                  <c:v>95.54</c:v>
                </c:pt>
                <c:pt idx="7909">
                  <c:v>97.3</c:v>
                </c:pt>
                <c:pt idx="7910">
                  <c:v>96.44</c:v>
                </c:pt>
                <c:pt idx="7911">
                  <c:v>94.35</c:v>
                </c:pt>
                <c:pt idx="7912">
                  <c:v>96.4</c:v>
                </c:pt>
                <c:pt idx="7913">
                  <c:v>93.97</c:v>
                </c:pt>
                <c:pt idx="7914">
                  <c:v>93.61</c:v>
                </c:pt>
                <c:pt idx="7915">
                  <c:v>95.385000000000005</c:v>
                </c:pt>
                <c:pt idx="7916">
                  <c:v>95.775000000000006</c:v>
                </c:pt>
                <c:pt idx="7917">
                  <c:v>95.814999999999998</c:v>
                </c:pt>
                <c:pt idx="7918">
                  <c:v>96.435000000000002</c:v>
                </c:pt>
                <c:pt idx="7919">
                  <c:v>97.855000000000004</c:v>
                </c:pt>
                <c:pt idx="7921">
                  <c:v>92.92</c:v>
                </c:pt>
                <c:pt idx="7922">
                  <c:v>95.5</c:v>
                </c:pt>
                <c:pt idx="7923">
                  <c:v>94.51</c:v>
                </c:pt>
                <c:pt idx="7924">
                  <c:v>93.32</c:v>
                </c:pt>
                <c:pt idx="7925">
                  <c:v>92.64</c:v>
                </c:pt>
                <c:pt idx="7926">
                  <c:v>92.73</c:v>
                </c:pt>
                <c:pt idx="7927">
                  <c:v>91.71</c:v>
                </c:pt>
                <c:pt idx="7928">
                  <c:v>92.89</c:v>
                </c:pt>
                <c:pt idx="7929">
                  <c:v>92.18</c:v>
                </c:pt>
                <c:pt idx="7930">
                  <c:v>92.86</c:v>
                </c:pt>
                <c:pt idx="7931">
                  <c:v>94.91</c:v>
                </c:pt>
                <c:pt idx="7932">
                  <c:v>94.33</c:v>
                </c:pt>
                <c:pt idx="7933">
                  <c:v>93.07</c:v>
                </c:pt>
                <c:pt idx="7934">
                  <c:v>92.43</c:v>
                </c:pt>
                <c:pt idx="7935">
                  <c:v>91.46</c:v>
                </c:pt>
                <c:pt idx="7936">
                  <c:v>91.55</c:v>
                </c:pt>
                <c:pt idx="7937">
                  <c:v>93.6</c:v>
                </c:pt>
                <c:pt idx="7938">
                  <c:v>93.59</c:v>
                </c:pt>
                <c:pt idx="7939">
                  <c:v>95.55</c:v>
                </c:pt>
                <c:pt idx="7940">
                  <c:v>94.53</c:v>
                </c:pt>
                <c:pt idx="7941">
                  <c:v>91.17</c:v>
                </c:pt>
                <c:pt idx="7942">
                  <c:v>90.74</c:v>
                </c:pt>
                <c:pt idx="7943">
                  <c:v>91.02</c:v>
                </c:pt>
                <c:pt idx="7944">
                  <c:v>89.76</c:v>
                </c:pt>
                <c:pt idx="7945">
                  <c:v>90.33</c:v>
                </c:pt>
                <c:pt idx="7946">
                  <c:v>88.89</c:v>
                </c:pt>
                <c:pt idx="7947">
                  <c:v>87.29</c:v>
                </c:pt>
                <c:pt idx="7948">
                  <c:v>85.76</c:v>
                </c:pt>
                <c:pt idx="7949">
                  <c:v>85.87</c:v>
                </c:pt>
                <c:pt idx="7950">
                  <c:v>85.73</c:v>
                </c:pt>
                <c:pt idx="7951">
                  <c:v>81.72</c:v>
                </c:pt>
                <c:pt idx="7952">
                  <c:v>81.819999999999993</c:v>
                </c:pt>
                <c:pt idx="7953">
                  <c:v>82.33</c:v>
                </c:pt>
                <c:pt idx="7954">
                  <c:v>82.8</c:v>
                </c:pt>
                <c:pt idx="7955">
                  <c:v>82.76</c:v>
                </c:pt>
                <c:pt idx="7956">
                  <c:v>83.25</c:v>
                </c:pt>
                <c:pt idx="7957">
                  <c:v>80.52</c:v>
                </c:pt>
                <c:pt idx="7958">
                  <c:v>82.805000000000007</c:v>
                </c:pt>
                <c:pt idx="7959">
                  <c:v>81.27</c:v>
                </c:pt>
                <c:pt idx="7960">
                  <c:v>81.254999999999995</c:v>
                </c:pt>
                <c:pt idx="7961">
                  <c:v>81.36</c:v>
                </c:pt>
                <c:pt idx="7962">
                  <c:v>82.25</c:v>
                </c:pt>
                <c:pt idx="7963">
                  <c:v>81.06</c:v>
                </c:pt>
                <c:pt idx="7964">
                  <c:v>80.53</c:v>
                </c:pt>
                <c:pt idx="7965">
                  <c:v>78.77</c:v>
                </c:pt>
                <c:pt idx="7966">
                  <c:v>77.150000000000006</c:v>
                </c:pt>
                <c:pt idx="7967">
                  <c:v>78.709999999999994</c:v>
                </c:pt>
                <c:pt idx="7968">
                  <c:v>77.87</c:v>
                </c:pt>
                <c:pt idx="7969">
                  <c:v>78.709999999999994</c:v>
                </c:pt>
                <c:pt idx="7970">
                  <c:v>77.430000000000007</c:v>
                </c:pt>
                <c:pt idx="7971">
                  <c:v>77.849999999999994</c:v>
                </c:pt>
                <c:pt idx="7972">
                  <c:v>77.16</c:v>
                </c:pt>
                <c:pt idx="7973">
                  <c:v>74.13</c:v>
                </c:pt>
                <c:pt idx="7974">
                  <c:v>75.91</c:v>
                </c:pt>
                <c:pt idx="7975">
                  <c:v>75.64</c:v>
                </c:pt>
                <c:pt idx="7976">
                  <c:v>74.55</c:v>
                </c:pt>
                <c:pt idx="7977">
                  <c:v>74.55</c:v>
                </c:pt>
                <c:pt idx="7978">
                  <c:v>75.63</c:v>
                </c:pt>
                <c:pt idx="7979">
                  <c:v>76.52</c:v>
                </c:pt>
                <c:pt idx="7980">
                  <c:v>75.739999999999995</c:v>
                </c:pt>
                <c:pt idx="7981">
                  <c:v>74.040000000000006</c:v>
                </c:pt>
                <c:pt idx="7982">
                  <c:v>73.7</c:v>
                </c:pt>
                <c:pt idx="7984">
                  <c:v>65.94</c:v>
                </c:pt>
                <c:pt idx="7985">
                  <c:v>68.98</c:v>
                </c:pt>
                <c:pt idx="7986">
                  <c:v>66.989999999999995</c:v>
                </c:pt>
                <c:pt idx="7987">
                  <c:v>67.3</c:v>
                </c:pt>
                <c:pt idx="7988">
                  <c:v>66.73</c:v>
                </c:pt>
                <c:pt idx="7989">
                  <c:v>65.89</c:v>
                </c:pt>
                <c:pt idx="7990">
                  <c:v>63.13</c:v>
                </c:pt>
                <c:pt idx="7991">
                  <c:v>63.74</c:v>
                </c:pt>
                <c:pt idx="7992">
                  <c:v>60.99</c:v>
                </c:pt>
                <c:pt idx="7993">
                  <c:v>60.01</c:v>
                </c:pt>
                <c:pt idx="7994">
                  <c:v>57.81</c:v>
                </c:pt>
                <c:pt idx="7995">
                  <c:v>55.96</c:v>
                </c:pt>
                <c:pt idx="7996">
                  <c:v>55.97</c:v>
                </c:pt>
                <c:pt idx="7997">
                  <c:v>56.43</c:v>
                </c:pt>
                <c:pt idx="7998">
                  <c:v>54.18</c:v>
                </c:pt>
                <c:pt idx="7999">
                  <c:v>56.91</c:v>
                </c:pt>
                <c:pt idx="8000">
                  <c:v>55.25</c:v>
                </c:pt>
                <c:pt idx="8001">
                  <c:v>56.78</c:v>
                </c:pt>
                <c:pt idx="8002">
                  <c:v>55.7</c:v>
                </c:pt>
                <c:pt idx="8004">
                  <c:v>54.59</c:v>
                </c:pt>
                <c:pt idx="8005">
                  <c:v>53.46</c:v>
                </c:pt>
                <c:pt idx="8006">
                  <c:v>54.14</c:v>
                </c:pt>
                <c:pt idx="8007">
                  <c:v>53.45</c:v>
                </c:pt>
                <c:pt idx="8009">
                  <c:v>52.72</c:v>
                </c:pt>
                <c:pt idx="8010">
                  <c:v>50.045000000000002</c:v>
                </c:pt>
                <c:pt idx="8011">
                  <c:v>47.98</c:v>
                </c:pt>
                <c:pt idx="8012">
                  <c:v>48.69</c:v>
                </c:pt>
                <c:pt idx="8013">
                  <c:v>48.8</c:v>
                </c:pt>
                <c:pt idx="8014">
                  <c:v>48.35</c:v>
                </c:pt>
                <c:pt idx="8015">
                  <c:v>46.06</c:v>
                </c:pt>
                <c:pt idx="8016">
                  <c:v>45.92</c:v>
                </c:pt>
                <c:pt idx="8017">
                  <c:v>48.49</c:v>
                </c:pt>
                <c:pt idx="8018">
                  <c:v>46.37</c:v>
                </c:pt>
                <c:pt idx="8019">
                  <c:v>48.49</c:v>
                </c:pt>
                <c:pt idx="8021">
                  <c:v>46.79</c:v>
                </c:pt>
                <c:pt idx="8022">
                  <c:v>47.85</c:v>
                </c:pt>
                <c:pt idx="8023">
                  <c:v>45.924999999999997</c:v>
                </c:pt>
                <c:pt idx="8024">
                  <c:v>45.255000000000003</c:v>
                </c:pt>
                <c:pt idx="8025">
                  <c:v>44.795000000000002</c:v>
                </c:pt>
                <c:pt idx="8026">
                  <c:v>45.835000000000001</c:v>
                </c:pt>
                <c:pt idx="8027">
                  <c:v>44.075000000000003</c:v>
                </c:pt>
                <c:pt idx="8028">
                  <c:v>44.115000000000002</c:v>
                </c:pt>
                <c:pt idx="8029">
                  <c:v>47.784999999999997</c:v>
                </c:pt>
                <c:pt idx="8030">
                  <c:v>49.244999999999997</c:v>
                </c:pt>
                <c:pt idx="8031">
                  <c:v>53.04</c:v>
                </c:pt>
                <c:pt idx="8032">
                  <c:v>48.45</c:v>
                </c:pt>
                <c:pt idx="8033">
                  <c:v>50.48</c:v>
                </c:pt>
                <c:pt idx="8034">
                  <c:v>51.66</c:v>
                </c:pt>
                <c:pt idx="8035">
                  <c:v>52.99</c:v>
                </c:pt>
                <c:pt idx="8036">
                  <c:v>50.06</c:v>
                </c:pt>
                <c:pt idx="8037">
                  <c:v>48.8</c:v>
                </c:pt>
                <c:pt idx="8038">
                  <c:v>51.17</c:v>
                </c:pt>
                <c:pt idx="8039">
                  <c:v>52.66</c:v>
                </c:pt>
                <c:pt idx="8041">
                  <c:v>53.56</c:v>
                </c:pt>
                <c:pt idx="8042">
                  <c:v>52.13</c:v>
                </c:pt>
                <c:pt idx="8043">
                  <c:v>51.12</c:v>
                </c:pt>
                <c:pt idx="8044">
                  <c:v>49.95</c:v>
                </c:pt>
                <c:pt idx="8045">
                  <c:v>49.56</c:v>
                </c:pt>
                <c:pt idx="8046">
                  <c:v>48.48</c:v>
                </c:pt>
                <c:pt idx="8047">
                  <c:v>50.25</c:v>
                </c:pt>
                <c:pt idx="8048">
                  <c:v>47.65</c:v>
                </c:pt>
                <c:pt idx="8049">
                  <c:v>49.84</c:v>
                </c:pt>
                <c:pt idx="8050">
                  <c:v>49.59</c:v>
                </c:pt>
                <c:pt idx="8051">
                  <c:v>50.43</c:v>
                </c:pt>
                <c:pt idx="8052">
                  <c:v>51.53</c:v>
                </c:pt>
                <c:pt idx="8053">
                  <c:v>50.76</c:v>
                </c:pt>
                <c:pt idx="8054">
                  <c:v>49.61</c:v>
                </c:pt>
                <c:pt idx="8055">
                  <c:v>49.95</c:v>
                </c:pt>
                <c:pt idx="8056">
                  <c:v>48.42</c:v>
                </c:pt>
                <c:pt idx="8057">
                  <c:v>48.06</c:v>
                </c:pt>
                <c:pt idx="8058">
                  <c:v>47.12</c:v>
                </c:pt>
                <c:pt idx="8059">
                  <c:v>44.88</c:v>
                </c:pt>
                <c:pt idx="8060">
                  <c:v>43.93</c:v>
                </c:pt>
                <c:pt idx="8061">
                  <c:v>43.39</c:v>
                </c:pt>
                <c:pt idx="8062">
                  <c:v>44.63</c:v>
                </c:pt>
                <c:pt idx="8063">
                  <c:v>44.02</c:v>
                </c:pt>
                <c:pt idx="8064">
                  <c:v>46</c:v>
                </c:pt>
                <c:pt idx="8065">
                  <c:v>47.4</c:v>
                </c:pt>
                <c:pt idx="8066">
                  <c:v>47.03</c:v>
                </c:pt>
                <c:pt idx="8067">
                  <c:v>48.75</c:v>
                </c:pt>
                <c:pt idx="8068">
                  <c:v>51.41</c:v>
                </c:pt>
                <c:pt idx="8069">
                  <c:v>48.83</c:v>
                </c:pt>
                <c:pt idx="8070">
                  <c:v>48.66</c:v>
                </c:pt>
                <c:pt idx="8071">
                  <c:v>47.72</c:v>
                </c:pt>
                <c:pt idx="8072">
                  <c:v>50.12</c:v>
                </c:pt>
                <c:pt idx="8073">
                  <c:v>49.13</c:v>
                </c:pt>
                <c:pt idx="8075">
                  <c:v>52.08</c:v>
                </c:pt>
                <c:pt idx="8076">
                  <c:v>53.95</c:v>
                </c:pt>
                <c:pt idx="8077">
                  <c:v>50.44</c:v>
                </c:pt>
                <c:pt idx="8078">
                  <c:v>50.79</c:v>
                </c:pt>
                <c:pt idx="8079">
                  <c:v>51.63</c:v>
                </c:pt>
                <c:pt idx="8080">
                  <c:v>51.95</c:v>
                </c:pt>
                <c:pt idx="8081">
                  <c:v>53.3</c:v>
                </c:pt>
                <c:pt idx="8082">
                  <c:v>56.25</c:v>
                </c:pt>
                <c:pt idx="8083">
                  <c:v>56.69</c:v>
                </c:pt>
                <c:pt idx="8084">
                  <c:v>55.71</c:v>
                </c:pt>
                <c:pt idx="8085">
                  <c:v>56.37</c:v>
                </c:pt>
                <c:pt idx="8086">
                  <c:v>55.58</c:v>
                </c:pt>
                <c:pt idx="8087">
                  <c:v>56.17</c:v>
                </c:pt>
                <c:pt idx="8088">
                  <c:v>56.59</c:v>
                </c:pt>
                <c:pt idx="8089">
                  <c:v>55.98</c:v>
                </c:pt>
                <c:pt idx="8090">
                  <c:v>55.56</c:v>
                </c:pt>
                <c:pt idx="8091">
                  <c:v>57.05</c:v>
                </c:pt>
                <c:pt idx="8092">
                  <c:v>58.55</c:v>
                </c:pt>
                <c:pt idx="8093">
                  <c:v>59.62</c:v>
                </c:pt>
                <c:pt idx="8094">
                  <c:v>59.1</c:v>
                </c:pt>
                <c:pt idx="8095">
                  <c:v>58.92</c:v>
                </c:pt>
                <c:pt idx="8096">
                  <c:v>60.38</c:v>
                </c:pt>
                <c:pt idx="8097">
                  <c:v>60.93</c:v>
                </c:pt>
                <c:pt idx="8098">
                  <c:v>58.99</c:v>
                </c:pt>
                <c:pt idx="8099">
                  <c:v>59.41</c:v>
                </c:pt>
                <c:pt idx="8100">
                  <c:v>59.23</c:v>
                </c:pt>
                <c:pt idx="8101">
                  <c:v>60.72</c:v>
                </c:pt>
                <c:pt idx="8102">
                  <c:v>60.5</c:v>
                </c:pt>
                <c:pt idx="8103">
                  <c:v>59.89</c:v>
                </c:pt>
                <c:pt idx="8104">
                  <c:v>59.73</c:v>
                </c:pt>
                <c:pt idx="8105">
                  <c:v>59.44</c:v>
                </c:pt>
                <c:pt idx="8106">
                  <c:v>57.3</c:v>
                </c:pt>
                <c:pt idx="8107">
                  <c:v>58.96</c:v>
                </c:pt>
                <c:pt idx="8108">
                  <c:v>60.18</c:v>
                </c:pt>
                <c:pt idx="8109">
                  <c:v>58.88</c:v>
                </c:pt>
                <c:pt idx="8110">
                  <c:v>58.88</c:v>
                </c:pt>
                <c:pt idx="8111">
                  <c:v>57.29</c:v>
                </c:pt>
                <c:pt idx="8112">
                  <c:v>57.51</c:v>
                </c:pt>
                <c:pt idx="8113">
                  <c:v>57.69</c:v>
                </c:pt>
                <c:pt idx="8114">
                  <c:v>60.25</c:v>
                </c:pt>
                <c:pt idx="8115">
                  <c:v>60.24</c:v>
                </c:pt>
                <c:pt idx="8116">
                  <c:v>61.3</c:v>
                </c:pt>
                <c:pt idx="8117">
                  <c:v>59.67</c:v>
                </c:pt>
                <c:pt idx="8118">
                  <c:v>58</c:v>
                </c:pt>
                <c:pt idx="8119">
                  <c:v>59.11</c:v>
                </c:pt>
                <c:pt idx="8120">
                  <c:v>58.15</c:v>
                </c:pt>
                <c:pt idx="8121">
                  <c:v>60.15</c:v>
                </c:pt>
                <c:pt idx="8122">
                  <c:v>61.36</c:v>
                </c:pt>
                <c:pt idx="8123">
                  <c:v>60.74</c:v>
                </c:pt>
                <c:pt idx="8124">
                  <c:v>59.96</c:v>
                </c:pt>
                <c:pt idx="8125">
                  <c:v>59.53</c:v>
                </c:pt>
                <c:pt idx="8126">
                  <c:v>60.01</c:v>
                </c:pt>
                <c:pt idx="8127">
                  <c:v>59.89</c:v>
                </c:pt>
                <c:pt idx="8128">
                  <c:v>60.41</c:v>
                </c:pt>
                <c:pt idx="8129">
                  <c:v>59.62</c:v>
                </c:pt>
                <c:pt idx="8130">
                  <c:v>60.01</c:v>
                </c:pt>
                <c:pt idx="8131">
                  <c:v>61.05</c:v>
                </c:pt>
                <c:pt idx="8132">
                  <c:v>60.01</c:v>
                </c:pt>
                <c:pt idx="8133">
                  <c:v>59.59</c:v>
                </c:pt>
                <c:pt idx="8134">
                  <c:v>59.41</c:v>
                </c:pt>
                <c:pt idx="8135">
                  <c:v>58.34</c:v>
                </c:pt>
                <c:pt idx="8136">
                  <c:v>59.48</c:v>
                </c:pt>
                <c:pt idx="8137">
                  <c:v>56.94</c:v>
                </c:pt>
                <c:pt idx="8138">
                  <c:v>56.93</c:v>
                </c:pt>
                <c:pt idx="8140">
                  <c:v>52.48</c:v>
                </c:pt>
                <c:pt idx="8141">
                  <c:v>52.33</c:v>
                </c:pt>
                <c:pt idx="8142">
                  <c:v>51.61</c:v>
                </c:pt>
                <c:pt idx="8143">
                  <c:v>52.76</c:v>
                </c:pt>
                <c:pt idx="8144">
                  <c:v>52.74</c:v>
                </c:pt>
                <c:pt idx="8145">
                  <c:v>52.19</c:v>
                </c:pt>
                <c:pt idx="8146">
                  <c:v>53.05</c:v>
                </c:pt>
                <c:pt idx="8147">
                  <c:v>51.4</c:v>
                </c:pt>
                <c:pt idx="8148">
                  <c:v>50.9</c:v>
                </c:pt>
                <c:pt idx="8149">
                  <c:v>50.88</c:v>
                </c:pt>
                <c:pt idx="8150">
                  <c:v>50.11</c:v>
                </c:pt>
                <c:pt idx="8151">
                  <c:v>50.59</c:v>
                </c:pt>
                <c:pt idx="8152">
                  <c:v>49.27</c:v>
                </c:pt>
                <c:pt idx="8153">
                  <c:v>48.11</c:v>
                </c:pt>
                <c:pt idx="8154">
                  <c:v>47.98</c:v>
                </c:pt>
                <c:pt idx="8155">
                  <c:v>47.17</c:v>
                </c:pt>
                <c:pt idx="8156">
                  <c:v>47.97</c:v>
                </c:pt>
                <c:pt idx="8157">
                  <c:v>48.77</c:v>
                </c:pt>
                <c:pt idx="8158">
                  <c:v>48.53</c:v>
                </c:pt>
                <c:pt idx="8159">
                  <c:v>47.11</c:v>
                </c:pt>
                <c:pt idx="8160">
                  <c:v>45.25</c:v>
                </c:pt>
                <c:pt idx="8161">
                  <c:v>45.75</c:v>
                </c:pt>
                <c:pt idx="8162">
                  <c:v>45.13</c:v>
                </c:pt>
                <c:pt idx="8163">
                  <c:v>44.69</c:v>
                </c:pt>
                <c:pt idx="8164">
                  <c:v>43.87</c:v>
                </c:pt>
                <c:pt idx="8165">
                  <c:v>44.94</c:v>
                </c:pt>
                <c:pt idx="8166">
                  <c:v>43.11</c:v>
                </c:pt>
                <c:pt idx="8167">
                  <c:v>43.22</c:v>
                </c:pt>
                <c:pt idx="8168">
                  <c:v>42.27</c:v>
                </c:pt>
                <c:pt idx="8169">
                  <c:v>42.45</c:v>
                </c:pt>
                <c:pt idx="8170">
                  <c:v>41.93</c:v>
                </c:pt>
                <c:pt idx="8171">
                  <c:v>42.58</c:v>
                </c:pt>
                <c:pt idx="8172">
                  <c:v>40.75</c:v>
                </c:pt>
                <c:pt idx="8173">
                  <c:v>41</c:v>
                </c:pt>
                <c:pt idx="8174">
                  <c:v>40.450000000000003</c:v>
                </c:pt>
                <c:pt idx="8175">
                  <c:v>38.22</c:v>
                </c:pt>
                <c:pt idx="8176">
                  <c:v>39.15</c:v>
                </c:pt>
                <c:pt idx="8177">
                  <c:v>38.5</c:v>
                </c:pt>
                <c:pt idx="8178">
                  <c:v>42.47</c:v>
                </c:pt>
                <c:pt idx="8179">
                  <c:v>45.29</c:v>
                </c:pt>
                <c:pt idx="8180">
                  <c:v>49.2</c:v>
                </c:pt>
                <c:pt idx="8181">
                  <c:v>45.38</c:v>
                </c:pt>
                <c:pt idx="8182">
                  <c:v>46.3</c:v>
                </c:pt>
                <c:pt idx="8183">
                  <c:v>46.75</c:v>
                </c:pt>
                <c:pt idx="8184">
                  <c:v>46.02</c:v>
                </c:pt>
                <c:pt idx="8186">
                  <c:v>45.92</c:v>
                </c:pt>
                <c:pt idx="8187">
                  <c:v>44.13</c:v>
                </c:pt>
                <c:pt idx="8188">
                  <c:v>45.85</c:v>
                </c:pt>
                <c:pt idx="8189">
                  <c:v>44.75</c:v>
                </c:pt>
                <c:pt idx="8190">
                  <c:v>44.07</c:v>
                </c:pt>
                <c:pt idx="8191">
                  <c:v>44.58</c:v>
                </c:pt>
                <c:pt idx="8192">
                  <c:v>47.12</c:v>
                </c:pt>
                <c:pt idx="8193">
                  <c:v>46.93</c:v>
                </c:pt>
                <c:pt idx="8194">
                  <c:v>44.71</c:v>
                </c:pt>
                <c:pt idx="8195">
                  <c:v>46.67</c:v>
                </c:pt>
                <c:pt idx="8196">
                  <c:v>46.17</c:v>
                </c:pt>
                <c:pt idx="8197">
                  <c:v>44.53</c:v>
                </c:pt>
                <c:pt idx="8198">
                  <c:v>44.94</c:v>
                </c:pt>
                <c:pt idx="8199">
                  <c:v>45.55</c:v>
                </c:pt>
                <c:pt idx="8200">
                  <c:v>44.4</c:v>
                </c:pt>
                <c:pt idx="8201">
                  <c:v>45.24</c:v>
                </c:pt>
                <c:pt idx="8202">
                  <c:v>45.06</c:v>
                </c:pt>
                <c:pt idx="8203">
                  <c:v>44.75</c:v>
                </c:pt>
                <c:pt idx="8204">
                  <c:v>45.54</c:v>
                </c:pt>
                <c:pt idx="8205">
                  <c:v>46.28</c:v>
                </c:pt>
                <c:pt idx="8206">
                  <c:v>48.53</c:v>
                </c:pt>
                <c:pt idx="8207">
                  <c:v>47.86</c:v>
                </c:pt>
                <c:pt idx="8208">
                  <c:v>49.46</c:v>
                </c:pt>
                <c:pt idx="8209">
                  <c:v>49.67</c:v>
                </c:pt>
                <c:pt idx="8210">
                  <c:v>47.09</c:v>
                </c:pt>
                <c:pt idx="8211">
                  <c:v>46.7</c:v>
                </c:pt>
                <c:pt idx="8212">
                  <c:v>46.63</c:v>
                </c:pt>
                <c:pt idx="8213">
                  <c:v>46.38</c:v>
                </c:pt>
                <c:pt idx="8214">
                  <c:v>47.3</c:v>
                </c:pt>
                <c:pt idx="8215">
                  <c:v>45.91</c:v>
                </c:pt>
                <c:pt idx="8216">
                  <c:v>45.84</c:v>
                </c:pt>
                <c:pt idx="8217">
                  <c:v>45.22</c:v>
                </c:pt>
                <c:pt idx="8218">
                  <c:v>44.9</c:v>
                </c:pt>
                <c:pt idx="8219">
                  <c:v>43.91</c:v>
                </c:pt>
                <c:pt idx="8220">
                  <c:v>43.19</c:v>
                </c:pt>
                <c:pt idx="8221">
                  <c:v>43.21</c:v>
                </c:pt>
                <c:pt idx="8222">
                  <c:v>45.93</c:v>
                </c:pt>
                <c:pt idx="8223">
                  <c:v>46.02</c:v>
                </c:pt>
                <c:pt idx="8224">
                  <c:v>46.6</c:v>
                </c:pt>
                <c:pt idx="8225">
                  <c:v>46.12</c:v>
                </c:pt>
                <c:pt idx="8226">
                  <c:v>47.88</c:v>
                </c:pt>
                <c:pt idx="8227">
                  <c:v>46.32</c:v>
                </c:pt>
                <c:pt idx="8228">
                  <c:v>45.27</c:v>
                </c:pt>
                <c:pt idx="8229">
                  <c:v>44.32</c:v>
                </c:pt>
                <c:pt idx="8230">
                  <c:v>43.87</c:v>
                </c:pt>
                <c:pt idx="8231">
                  <c:v>44.23</c:v>
                </c:pt>
                <c:pt idx="8232">
                  <c:v>42.95</c:v>
                </c:pt>
                <c:pt idx="8233">
                  <c:v>41.74</c:v>
                </c:pt>
                <c:pt idx="8234">
                  <c:v>40.69</c:v>
                </c:pt>
                <c:pt idx="8235">
                  <c:v>41.68</c:v>
                </c:pt>
                <c:pt idx="8236">
                  <c:v>40.729999999999997</c:v>
                </c:pt>
                <c:pt idx="8237">
                  <c:v>40.75</c:v>
                </c:pt>
                <c:pt idx="8238">
                  <c:v>40.549999999999997</c:v>
                </c:pt>
                <c:pt idx="8239">
                  <c:v>39.39</c:v>
                </c:pt>
                <c:pt idx="8240">
                  <c:v>39.270000000000003</c:v>
                </c:pt>
                <c:pt idx="8241">
                  <c:v>40.89</c:v>
                </c:pt>
                <c:pt idx="8242">
                  <c:v>41.22</c:v>
                </c:pt>
                <c:pt idx="8244">
                  <c:v>40.57</c:v>
                </c:pt>
                <c:pt idx="8245">
                  <c:v>40.43</c:v>
                </c:pt>
                <c:pt idx="8246">
                  <c:v>40.58</c:v>
                </c:pt>
                <c:pt idx="8247">
                  <c:v>39.93</c:v>
                </c:pt>
                <c:pt idx="8248">
                  <c:v>41.08</c:v>
                </c:pt>
                <c:pt idx="8249">
                  <c:v>40</c:v>
                </c:pt>
                <c:pt idx="8250">
                  <c:v>37.64</c:v>
                </c:pt>
                <c:pt idx="8251">
                  <c:v>37.46</c:v>
                </c:pt>
                <c:pt idx="8252">
                  <c:v>37.159999999999997</c:v>
                </c:pt>
                <c:pt idx="8253">
                  <c:v>36.76</c:v>
                </c:pt>
                <c:pt idx="8254">
                  <c:v>35.65</c:v>
                </c:pt>
                <c:pt idx="8255">
                  <c:v>36.31</c:v>
                </c:pt>
                <c:pt idx="8256">
                  <c:v>37.32</c:v>
                </c:pt>
                <c:pt idx="8257">
                  <c:v>35.549999999999997</c:v>
                </c:pt>
                <c:pt idx="8258">
                  <c:v>34.979999999999997</c:v>
                </c:pt>
                <c:pt idx="8259">
                  <c:v>34.72</c:v>
                </c:pt>
                <c:pt idx="8260">
                  <c:v>34.549999999999997</c:v>
                </c:pt>
                <c:pt idx="8261">
                  <c:v>36.119999999999997</c:v>
                </c:pt>
                <c:pt idx="8262">
                  <c:v>36.76</c:v>
                </c:pt>
                <c:pt idx="8263">
                  <c:v>37.619999999999997</c:v>
                </c:pt>
                <c:pt idx="8265">
                  <c:v>36.36</c:v>
                </c:pt>
                <c:pt idx="8268">
                  <c:v>37.130000000000003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54688"/>
        <c:axId val="135156480"/>
      </c:lineChart>
      <c:lineChart>
        <c:grouping val="standard"/>
        <c:varyColors val="0"/>
        <c:ser>
          <c:idx val="1"/>
          <c:order val="0"/>
          <c:tx>
            <c:strRef>
              <c:f>'Daily Oil and Nat. Gas Prices'!$E$4</c:f>
              <c:strCache>
                <c:ptCount val="1"/>
                <c:pt idx="0">
                  <c:v>Natural Gas Price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'Daily Oil and Nat. Gas Prices'!$A$6:$A$8275</c:f>
              <c:numCache>
                <c:formatCode>mmm\-yy</c:formatCode>
                <c:ptCount val="8270"/>
                <c:pt idx="0">
                  <c:v>16803</c:v>
                </c:pt>
                <c:pt idx="1">
                  <c:v>16834</c:v>
                </c:pt>
                <c:pt idx="2">
                  <c:v>16862</c:v>
                </c:pt>
                <c:pt idx="3">
                  <c:v>16893</c:v>
                </c:pt>
                <c:pt idx="4">
                  <c:v>16923</c:v>
                </c:pt>
                <c:pt idx="5">
                  <c:v>16954</c:v>
                </c:pt>
                <c:pt idx="6">
                  <c:v>16984</c:v>
                </c:pt>
                <c:pt idx="7">
                  <c:v>17015</c:v>
                </c:pt>
                <c:pt idx="8">
                  <c:v>17046</c:v>
                </c:pt>
                <c:pt idx="9">
                  <c:v>17076</c:v>
                </c:pt>
                <c:pt idx="10">
                  <c:v>17107</c:v>
                </c:pt>
                <c:pt idx="11">
                  <c:v>17137</c:v>
                </c:pt>
                <c:pt idx="12">
                  <c:v>17168</c:v>
                </c:pt>
                <c:pt idx="13">
                  <c:v>17199</c:v>
                </c:pt>
                <c:pt idx="14">
                  <c:v>17227</c:v>
                </c:pt>
                <c:pt idx="15">
                  <c:v>17258</c:v>
                </c:pt>
                <c:pt idx="16">
                  <c:v>17288</c:v>
                </c:pt>
                <c:pt idx="17">
                  <c:v>17319</c:v>
                </c:pt>
                <c:pt idx="18">
                  <c:v>17349</c:v>
                </c:pt>
                <c:pt idx="19">
                  <c:v>17380</c:v>
                </c:pt>
                <c:pt idx="20">
                  <c:v>17411</c:v>
                </c:pt>
                <c:pt idx="21">
                  <c:v>17441</c:v>
                </c:pt>
                <c:pt idx="22">
                  <c:v>17472</c:v>
                </c:pt>
                <c:pt idx="23">
                  <c:v>17502</c:v>
                </c:pt>
                <c:pt idx="24">
                  <c:v>17533</c:v>
                </c:pt>
                <c:pt idx="25">
                  <c:v>17564</c:v>
                </c:pt>
                <c:pt idx="26">
                  <c:v>17593</c:v>
                </c:pt>
                <c:pt idx="27">
                  <c:v>17624</c:v>
                </c:pt>
                <c:pt idx="28">
                  <c:v>17654</c:v>
                </c:pt>
                <c:pt idx="29">
                  <c:v>17685</c:v>
                </c:pt>
                <c:pt idx="30">
                  <c:v>17715</c:v>
                </c:pt>
                <c:pt idx="31">
                  <c:v>17746</c:v>
                </c:pt>
                <c:pt idx="32">
                  <c:v>17777</c:v>
                </c:pt>
                <c:pt idx="33">
                  <c:v>17807</c:v>
                </c:pt>
                <c:pt idx="34">
                  <c:v>17838</c:v>
                </c:pt>
                <c:pt idx="35">
                  <c:v>17868</c:v>
                </c:pt>
                <c:pt idx="36">
                  <c:v>17899</c:v>
                </c:pt>
                <c:pt idx="37">
                  <c:v>17930</c:v>
                </c:pt>
                <c:pt idx="38">
                  <c:v>17958</c:v>
                </c:pt>
                <c:pt idx="39">
                  <c:v>17989</c:v>
                </c:pt>
                <c:pt idx="40">
                  <c:v>18019</c:v>
                </c:pt>
                <c:pt idx="41">
                  <c:v>18050</c:v>
                </c:pt>
                <c:pt idx="42">
                  <c:v>18080</c:v>
                </c:pt>
                <c:pt idx="43">
                  <c:v>18111</c:v>
                </c:pt>
                <c:pt idx="44">
                  <c:v>18142</c:v>
                </c:pt>
                <c:pt idx="45">
                  <c:v>18172</c:v>
                </c:pt>
                <c:pt idx="46">
                  <c:v>18203</c:v>
                </c:pt>
                <c:pt idx="47">
                  <c:v>18233</c:v>
                </c:pt>
                <c:pt idx="48">
                  <c:v>18264</c:v>
                </c:pt>
                <c:pt idx="49">
                  <c:v>18295</c:v>
                </c:pt>
                <c:pt idx="50">
                  <c:v>18323</c:v>
                </c:pt>
                <c:pt idx="51">
                  <c:v>18354</c:v>
                </c:pt>
                <c:pt idx="52">
                  <c:v>18384</c:v>
                </c:pt>
                <c:pt idx="53">
                  <c:v>18415</c:v>
                </c:pt>
                <c:pt idx="54">
                  <c:v>18445</c:v>
                </c:pt>
                <c:pt idx="55">
                  <c:v>18476</c:v>
                </c:pt>
                <c:pt idx="56">
                  <c:v>18507</c:v>
                </c:pt>
                <c:pt idx="57">
                  <c:v>18537</c:v>
                </c:pt>
                <c:pt idx="58">
                  <c:v>18568</c:v>
                </c:pt>
                <c:pt idx="59">
                  <c:v>18598</c:v>
                </c:pt>
                <c:pt idx="60">
                  <c:v>18629</c:v>
                </c:pt>
                <c:pt idx="61">
                  <c:v>18660</c:v>
                </c:pt>
                <c:pt idx="62">
                  <c:v>18688</c:v>
                </c:pt>
                <c:pt idx="63">
                  <c:v>18719</c:v>
                </c:pt>
                <c:pt idx="64">
                  <c:v>18749</c:v>
                </c:pt>
                <c:pt idx="65">
                  <c:v>18780</c:v>
                </c:pt>
                <c:pt idx="66">
                  <c:v>18810</c:v>
                </c:pt>
                <c:pt idx="67">
                  <c:v>18841</c:v>
                </c:pt>
                <c:pt idx="68">
                  <c:v>18872</c:v>
                </c:pt>
                <c:pt idx="69">
                  <c:v>18902</c:v>
                </c:pt>
                <c:pt idx="70">
                  <c:v>18933</c:v>
                </c:pt>
                <c:pt idx="71">
                  <c:v>18963</c:v>
                </c:pt>
                <c:pt idx="72">
                  <c:v>18994</c:v>
                </c:pt>
                <c:pt idx="73">
                  <c:v>19025</c:v>
                </c:pt>
                <c:pt idx="74">
                  <c:v>19054</c:v>
                </c:pt>
                <c:pt idx="75">
                  <c:v>19085</c:v>
                </c:pt>
                <c:pt idx="76">
                  <c:v>19115</c:v>
                </c:pt>
                <c:pt idx="77">
                  <c:v>19146</c:v>
                </c:pt>
                <c:pt idx="78">
                  <c:v>19176</c:v>
                </c:pt>
                <c:pt idx="79">
                  <c:v>19207</c:v>
                </c:pt>
                <c:pt idx="80">
                  <c:v>19238</c:v>
                </c:pt>
                <c:pt idx="81">
                  <c:v>19268</c:v>
                </c:pt>
                <c:pt idx="82">
                  <c:v>19299</c:v>
                </c:pt>
                <c:pt idx="83">
                  <c:v>19329</c:v>
                </c:pt>
                <c:pt idx="84">
                  <c:v>19360</c:v>
                </c:pt>
                <c:pt idx="85">
                  <c:v>19391</c:v>
                </c:pt>
                <c:pt idx="86">
                  <c:v>19419</c:v>
                </c:pt>
                <c:pt idx="87">
                  <c:v>19450</c:v>
                </c:pt>
                <c:pt idx="88">
                  <c:v>19480</c:v>
                </c:pt>
                <c:pt idx="89">
                  <c:v>19511</c:v>
                </c:pt>
                <c:pt idx="90">
                  <c:v>19541</c:v>
                </c:pt>
                <c:pt idx="91">
                  <c:v>19572</c:v>
                </c:pt>
                <c:pt idx="92">
                  <c:v>19603</c:v>
                </c:pt>
                <c:pt idx="93">
                  <c:v>19633</c:v>
                </c:pt>
                <c:pt idx="94">
                  <c:v>19664</c:v>
                </c:pt>
                <c:pt idx="95">
                  <c:v>19694</c:v>
                </c:pt>
                <c:pt idx="96">
                  <c:v>19725</c:v>
                </c:pt>
                <c:pt idx="97">
                  <c:v>19756</c:v>
                </c:pt>
                <c:pt idx="98">
                  <c:v>19784</c:v>
                </c:pt>
                <c:pt idx="99">
                  <c:v>19815</c:v>
                </c:pt>
                <c:pt idx="100">
                  <c:v>19845</c:v>
                </c:pt>
                <c:pt idx="101">
                  <c:v>19876</c:v>
                </c:pt>
                <c:pt idx="102">
                  <c:v>19906</c:v>
                </c:pt>
                <c:pt idx="103">
                  <c:v>19937</c:v>
                </c:pt>
                <c:pt idx="104">
                  <c:v>19968</c:v>
                </c:pt>
                <c:pt idx="105">
                  <c:v>19998</c:v>
                </c:pt>
                <c:pt idx="106">
                  <c:v>20029</c:v>
                </c:pt>
                <c:pt idx="107">
                  <c:v>20059</c:v>
                </c:pt>
                <c:pt idx="108">
                  <c:v>20090</c:v>
                </c:pt>
                <c:pt idx="109">
                  <c:v>20121</c:v>
                </c:pt>
                <c:pt idx="110">
                  <c:v>20149</c:v>
                </c:pt>
                <c:pt idx="111">
                  <c:v>20180</c:v>
                </c:pt>
                <c:pt idx="112">
                  <c:v>18384</c:v>
                </c:pt>
                <c:pt idx="113">
                  <c:v>20241</c:v>
                </c:pt>
                <c:pt idx="114">
                  <c:v>18445</c:v>
                </c:pt>
                <c:pt idx="115">
                  <c:v>20302</c:v>
                </c:pt>
                <c:pt idx="116">
                  <c:v>20333</c:v>
                </c:pt>
                <c:pt idx="117">
                  <c:v>20363</c:v>
                </c:pt>
                <c:pt idx="118">
                  <c:v>20394</c:v>
                </c:pt>
                <c:pt idx="119">
                  <c:v>20424</c:v>
                </c:pt>
                <c:pt idx="120">
                  <c:v>20455</c:v>
                </c:pt>
                <c:pt idx="121">
                  <c:v>20486</c:v>
                </c:pt>
                <c:pt idx="122">
                  <c:v>20515</c:v>
                </c:pt>
                <c:pt idx="123">
                  <c:v>20546</c:v>
                </c:pt>
                <c:pt idx="124">
                  <c:v>20576</c:v>
                </c:pt>
                <c:pt idx="125">
                  <c:v>20607</c:v>
                </c:pt>
                <c:pt idx="126">
                  <c:v>20637</c:v>
                </c:pt>
                <c:pt idx="127">
                  <c:v>20668</c:v>
                </c:pt>
                <c:pt idx="128">
                  <c:v>20699</c:v>
                </c:pt>
                <c:pt idx="129">
                  <c:v>20729</c:v>
                </c:pt>
                <c:pt idx="130">
                  <c:v>20760</c:v>
                </c:pt>
                <c:pt idx="131">
                  <c:v>20790</c:v>
                </c:pt>
                <c:pt idx="132">
                  <c:v>20821</c:v>
                </c:pt>
                <c:pt idx="133">
                  <c:v>20852</c:v>
                </c:pt>
                <c:pt idx="134">
                  <c:v>20880</c:v>
                </c:pt>
                <c:pt idx="135">
                  <c:v>20911</c:v>
                </c:pt>
                <c:pt idx="136">
                  <c:v>20941</c:v>
                </c:pt>
                <c:pt idx="137">
                  <c:v>20972</c:v>
                </c:pt>
                <c:pt idx="138">
                  <c:v>21002</c:v>
                </c:pt>
                <c:pt idx="139">
                  <c:v>21033</c:v>
                </c:pt>
                <c:pt idx="140">
                  <c:v>21064</c:v>
                </c:pt>
                <c:pt idx="141">
                  <c:v>21094</c:v>
                </c:pt>
                <c:pt idx="142">
                  <c:v>21125</c:v>
                </c:pt>
                <c:pt idx="143">
                  <c:v>21155</c:v>
                </c:pt>
                <c:pt idx="144">
                  <c:v>21186</c:v>
                </c:pt>
                <c:pt idx="145">
                  <c:v>21217</c:v>
                </c:pt>
                <c:pt idx="146">
                  <c:v>21245</c:v>
                </c:pt>
                <c:pt idx="147">
                  <c:v>21276</c:v>
                </c:pt>
                <c:pt idx="148">
                  <c:v>21306</c:v>
                </c:pt>
                <c:pt idx="149">
                  <c:v>21337</c:v>
                </c:pt>
                <c:pt idx="150">
                  <c:v>21367</c:v>
                </c:pt>
                <c:pt idx="151">
                  <c:v>21398</c:v>
                </c:pt>
                <c:pt idx="152">
                  <c:v>21429</c:v>
                </c:pt>
                <c:pt idx="153">
                  <c:v>21459</c:v>
                </c:pt>
                <c:pt idx="154">
                  <c:v>21490</c:v>
                </c:pt>
                <c:pt idx="155">
                  <c:v>21520</c:v>
                </c:pt>
                <c:pt idx="156">
                  <c:v>21551</c:v>
                </c:pt>
                <c:pt idx="157">
                  <c:v>21582</c:v>
                </c:pt>
                <c:pt idx="158">
                  <c:v>21610</c:v>
                </c:pt>
                <c:pt idx="159">
                  <c:v>21641</c:v>
                </c:pt>
                <c:pt idx="160">
                  <c:v>21671</c:v>
                </c:pt>
                <c:pt idx="161">
                  <c:v>21702</c:v>
                </c:pt>
                <c:pt idx="162">
                  <c:v>21732</c:v>
                </c:pt>
                <c:pt idx="163">
                  <c:v>21763</c:v>
                </c:pt>
                <c:pt idx="164">
                  <c:v>21794</c:v>
                </c:pt>
                <c:pt idx="165">
                  <c:v>21824</c:v>
                </c:pt>
                <c:pt idx="166">
                  <c:v>21855</c:v>
                </c:pt>
                <c:pt idx="167">
                  <c:v>21885</c:v>
                </c:pt>
                <c:pt idx="168">
                  <c:v>21916</c:v>
                </c:pt>
                <c:pt idx="169">
                  <c:v>21947</c:v>
                </c:pt>
                <c:pt idx="170">
                  <c:v>21976</c:v>
                </c:pt>
                <c:pt idx="171">
                  <c:v>22007</c:v>
                </c:pt>
                <c:pt idx="172">
                  <c:v>22037</c:v>
                </c:pt>
                <c:pt idx="173">
                  <c:v>22068</c:v>
                </c:pt>
                <c:pt idx="174">
                  <c:v>22098</c:v>
                </c:pt>
                <c:pt idx="175">
                  <c:v>22129</c:v>
                </c:pt>
                <c:pt idx="176">
                  <c:v>22160</c:v>
                </c:pt>
                <c:pt idx="177">
                  <c:v>22190</c:v>
                </c:pt>
                <c:pt idx="178">
                  <c:v>22221</c:v>
                </c:pt>
                <c:pt idx="179">
                  <c:v>22251</c:v>
                </c:pt>
                <c:pt idx="180">
                  <c:v>22282</c:v>
                </c:pt>
                <c:pt idx="181">
                  <c:v>22313</c:v>
                </c:pt>
                <c:pt idx="182">
                  <c:v>22341</c:v>
                </c:pt>
                <c:pt idx="183">
                  <c:v>22372</c:v>
                </c:pt>
                <c:pt idx="184">
                  <c:v>22402</c:v>
                </c:pt>
                <c:pt idx="185">
                  <c:v>22433</c:v>
                </c:pt>
                <c:pt idx="186">
                  <c:v>22463</c:v>
                </c:pt>
                <c:pt idx="187">
                  <c:v>22494</c:v>
                </c:pt>
                <c:pt idx="188">
                  <c:v>22525</c:v>
                </c:pt>
                <c:pt idx="189">
                  <c:v>22555</c:v>
                </c:pt>
                <c:pt idx="190">
                  <c:v>22586</c:v>
                </c:pt>
                <c:pt idx="191">
                  <c:v>22616</c:v>
                </c:pt>
                <c:pt idx="192">
                  <c:v>22647</c:v>
                </c:pt>
                <c:pt idx="193">
                  <c:v>22678</c:v>
                </c:pt>
                <c:pt idx="194">
                  <c:v>22706</c:v>
                </c:pt>
                <c:pt idx="195">
                  <c:v>22737</c:v>
                </c:pt>
                <c:pt idx="196">
                  <c:v>22767</c:v>
                </c:pt>
                <c:pt idx="197">
                  <c:v>22798</c:v>
                </c:pt>
                <c:pt idx="198">
                  <c:v>22828</c:v>
                </c:pt>
                <c:pt idx="199">
                  <c:v>22859</c:v>
                </c:pt>
                <c:pt idx="200">
                  <c:v>22890</c:v>
                </c:pt>
                <c:pt idx="201">
                  <c:v>22920</c:v>
                </c:pt>
                <c:pt idx="202">
                  <c:v>22951</c:v>
                </c:pt>
                <c:pt idx="203">
                  <c:v>22981</c:v>
                </c:pt>
                <c:pt idx="204">
                  <c:v>23012</c:v>
                </c:pt>
                <c:pt idx="205">
                  <c:v>23043</c:v>
                </c:pt>
                <c:pt idx="206">
                  <c:v>23071</c:v>
                </c:pt>
                <c:pt idx="207">
                  <c:v>23102</c:v>
                </c:pt>
                <c:pt idx="208">
                  <c:v>23132</c:v>
                </c:pt>
                <c:pt idx="209">
                  <c:v>23163</c:v>
                </c:pt>
                <c:pt idx="210">
                  <c:v>23193</c:v>
                </c:pt>
                <c:pt idx="211">
                  <c:v>23224</c:v>
                </c:pt>
                <c:pt idx="212">
                  <c:v>23255</c:v>
                </c:pt>
                <c:pt idx="213">
                  <c:v>23285</c:v>
                </c:pt>
                <c:pt idx="214">
                  <c:v>23316</c:v>
                </c:pt>
                <c:pt idx="215">
                  <c:v>23346</c:v>
                </c:pt>
                <c:pt idx="216">
                  <c:v>23377</c:v>
                </c:pt>
                <c:pt idx="217">
                  <c:v>23408</c:v>
                </c:pt>
                <c:pt idx="218">
                  <c:v>23437</c:v>
                </c:pt>
                <c:pt idx="219">
                  <c:v>23468</c:v>
                </c:pt>
                <c:pt idx="220">
                  <c:v>23498</c:v>
                </c:pt>
                <c:pt idx="221">
                  <c:v>23529</c:v>
                </c:pt>
                <c:pt idx="222">
                  <c:v>23559</c:v>
                </c:pt>
                <c:pt idx="223">
                  <c:v>23590</c:v>
                </c:pt>
                <c:pt idx="224">
                  <c:v>23621</c:v>
                </c:pt>
                <c:pt idx="225">
                  <c:v>23651</c:v>
                </c:pt>
                <c:pt idx="226">
                  <c:v>23682</c:v>
                </c:pt>
                <c:pt idx="227">
                  <c:v>23712</c:v>
                </c:pt>
                <c:pt idx="228">
                  <c:v>23743</c:v>
                </c:pt>
                <c:pt idx="229">
                  <c:v>23774</c:v>
                </c:pt>
                <c:pt idx="230">
                  <c:v>23802</c:v>
                </c:pt>
                <c:pt idx="231">
                  <c:v>23833</c:v>
                </c:pt>
                <c:pt idx="232">
                  <c:v>23863</c:v>
                </c:pt>
                <c:pt idx="233">
                  <c:v>23894</c:v>
                </c:pt>
                <c:pt idx="234">
                  <c:v>23924</c:v>
                </c:pt>
                <c:pt idx="235">
                  <c:v>23955</c:v>
                </c:pt>
                <c:pt idx="236">
                  <c:v>23986</c:v>
                </c:pt>
                <c:pt idx="237">
                  <c:v>24016</c:v>
                </c:pt>
                <c:pt idx="238">
                  <c:v>24047</c:v>
                </c:pt>
                <c:pt idx="239">
                  <c:v>24077</c:v>
                </c:pt>
                <c:pt idx="240">
                  <c:v>24108</c:v>
                </c:pt>
                <c:pt idx="241">
                  <c:v>24139</c:v>
                </c:pt>
                <c:pt idx="242">
                  <c:v>24167</c:v>
                </c:pt>
                <c:pt idx="243">
                  <c:v>24198</c:v>
                </c:pt>
                <c:pt idx="244">
                  <c:v>24228</c:v>
                </c:pt>
                <c:pt idx="245">
                  <c:v>24259</c:v>
                </c:pt>
                <c:pt idx="246">
                  <c:v>24289</c:v>
                </c:pt>
                <c:pt idx="247">
                  <c:v>24320</c:v>
                </c:pt>
                <c:pt idx="248">
                  <c:v>24351</c:v>
                </c:pt>
                <c:pt idx="249">
                  <c:v>24381</c:v>
                </c:pt>
                <c:pt idx="250">
                  <c:v>24412</c:v>
                </c:pt>
                <c:pt idx="251">
                  <c:v>24442</c:v>
                </c:pt>
                <c:pt idx="252">
                  <c:v>24473</c:v>
                </c:pt>
                <c:pt idx="253">
                  <c:v>24504</c:v>
                </c:pt>
                <c:pt idx="254">
                  <c:v>24532</c:v>
                </c:pt>
                <c:pt idx="255">
                  <c:v>24563</c:v>
                </c:pt>
                <c:pt idx="256">
                  <c:v>24593</c:v>
                </c:pt>
                <c:pt idx="257">
                  <c:v>24624</c:v>
                </c:pt>
                <c:pt idx="258">
                  <c:v>24654</c:v>
                </c:pt>
                <c:pt idx="259">
                  <c:v>24685</c:v>
                </c:pt>
                <c:pt idx="260">
                  <c:v>24716</c:v>
                </c:pt>
                <c:pt idx="261">
                  <c:v>24746</c:v>
                </c:pt>
                <c:pt idx="262">
                  <c:v>24777</c:v>
                </c:pt>
                <c:pt idx="263">
                  <c:v>24807</c:v>
                </c:pt>
                <c:pt idx="264">
                  <c:v>24838</c:v>
                </c:pt>
                <c:pt idx="265">
                  <c:v>24869</c:v>
                </c:pt>
                <c:pt idx="266">
                  <c:v>24898</c:v>
                </c:pt>
                <c:pt idx="267">
                  <c:v>24929</c:v>
                </c:pt>
                <c:pt idx="268">
                  <c:v>24959</c:v>
                </c:pt>
                <c:pt idx="269">
                  <c:v>24990</c:v>
                </c:pt>
                <c:pt idx="270">
                  <c:v>25020</c:v>
                </c:pt>
                <c:pt idx="271">
                  <c:v>25051</c:v>
                </c:pt>
                <c:pt idx="272">
                  <c:v>25082</c:v>
                </c:pt>
                <c:pt idx="273">
                  <c:v>25112</c:v>
                </c:pt>
                <c:pt idx="274">
                  <c:v>25143</c:v>
                </c:pt>
                <c:pt idx="275">
                  <c:v>25173</c:v>
                </c:pt>
                <c:pt idx="276">
                  <c:v>25204</c:v>
                </c:pt>
                <c:pt idx="277">
                  <c:v>25235</c:v>
                </c:pt>
                <c:pt idx="278">
                  <c:v>25263</c:v>
                </c:pt>
                <c:pt idx="279">
                  <c:v>25294</c:v>
                </c:pt>
                <c:pt idx="280">
                  <c:v>25324</c:v>
                </c:pt>
                <c:pt idx="281">
                  <c:v>25355</c:v>
                </c:pt>
                <c:pt idx="282">
                  <c:v>25385</c:v>
                </c:pt>
                <c:pt idx="283">
                  <c:v>25416</c:v>
                </c:pt>
                <c:pt idx="284">
                  <c:v>25447</c:v>
                </c:pt>
                <c:pt idx="285">
                  <c:v>25477</c:v>
                </c:pt>
                <c:pt idx="286">
                  <c:v>25508</c:v>
                </c:pt>
                <c:pt idx="287">
                  <c:v>25538</c:v>
                </c:pt>
                <c:pt idx="288">
                  <c:v>25569</c:v>
                </c:pt>
                <c:pt idx="289">
                  <c:v>25600</c:v>
                </c:pt>
                <c:pt idx="290">
                  <c:v>25628</c:v>
                </c:pt>
                <c:pt idx="291">
                  <c:v>25659</c:v>
                </c:pt>
                <c:pt idx="292">
                  <c:v>25689</c:v>
                </c:pt>
                <c:pt idx="293">
                  <c:v>25720</c:v>
                </c:pt>
                <c:pt idx="294">
                  <c:v>25750</c:v>
                </c:pt>
                <c:pt idx="295">
                  <c:v>25781</c:v>
                </c:pt>
                <c:pt idx="296">
                  <c:v>25812</c:v>
                </c:pt>
                <c:pt idx="297">
                  <c:v>25842</c:v>
                </c:pt>
                <c:pt idx="298">
                  <c:v>25873</c:v>
                </c:pt>
                <c:pt idx="299">
                  <c:v>25903</c:v>
                </c:pt>
                <c:pt idx="300">
                  <c:v>25934</c:v>
                </c:pt>
                <c:pt idx="301">
                  <c:v>25965</c:v>
                </c:pt>
                <c:pt idx="302">
                  <c:v>25993</c:v>
                </c:pt>
                <c:pt idx="303">
                  <c:v>26024</c:v>
                </c:pt>
                <c:pt idx="304">
                  <c:v>26054</c:v>
                </c:pt>
                <c:pt idx="305">
                  <c:v>26085</c:v>
                </c:pt>
                <c:pt idx="306">
                  <c:v>26115</c:v>
                </c:pt>
                <c:pt idx="307">
                  <c:v>26146</c:v>
                </c:pt>
                <c:pt idx="308">
                  <c:v>26177</c:v>
                </c:pt>
                <c:pt idx="309">
                  <c:v>26207</c:v>
                </c:pt>
                <c:pt idx="310">
                  <c:v>26238</c:v>
                </c:pt>
                <c:pt idx="311">
                  <c:v>26268</c:v>
                </c:pt>
                <c:pt idx="312">
                  <c:v>26299</c:v>
                </c:pt>
                <c:pt idx="313">
                  <c:v>26330</c:v>
                </c:pt>
                <c:pt idx="314">
                  <c:v>26359</c:v>
                </c:pt>
                <c:pt idx="315">
                  <c:v>26390</c:v>
                </c:pt>
                <c:pt idx="316">
                  <c:v>26420</c:v>
                </c:pt>
                <c:pt idx="317">
                  <c:v>26451</c:v>
                </c:pt>
                <c:pt idx="318">
                  <c:v>26481</c:v>
                </c:pt>
                <c:pt idx="319">
                  <c:v>26512</c:v>
                </c:pt>
                <c:pt idx="320">
                  <c:v>26543</c:v>
                </c:pt>
                <c:pt idx="321">
                  <c:v>26573</c:v>
                </c:pt>
                <c:pt idx="322">
                  <c:v>26604</c:v>
                </c:pt>
                <c:pt idx="323">
                  <c:v>26634</c:v>
                </c:pt>
                <c:pt idx="324">
                  <c:v>26665</c:v>
                </c:pt>
                <c:pt idx="325">
                  <c:v>26696</c:v>
                </c:pt>
                <c:pt idx="326">
                  <c:v>26724</c:v>
                </c:pt>
                <c:pt idx="327">
                  <c:v>26755</c:v>
                </c:pt>
                <c:pt idx="328">
                  <c:v>26785</c:v>
                </c:pt>
                <c:pt idx="329">
                  <c:v>26816</c:v>
                </c:pt>
                <c:pt idx="330">
                  <c:v>26846</c:v>
                </c:pt>
                <c:pt idx="331">
                  <c:v>26877</c:v>
                </c:pt>
                <c:pt idx="332">
                  <c:v>26908</c:v>
                </c:pt>
                <c:pt idx="333">
                  <c:v>26938</c:v>
                </c:pt>
                <c:pt idx="334">
                  <c:v>26969</c:v>
                </c:pt>
                <c:pt idx="335">
                  <c:v>26999</c:v>
                </c:pt>
                <c:pt idx="336">
                  <c:v>27030</c:v>
                </c:pt>
                <c:pt idx="337">
                  <c:v>27061</c:v>
                </c:pt>
                <c:pt idx="338">
                  <c:v>27089</c:v>
                </c:pt>
                <c:pt idx="339">
                  <c:v>27120</c:v>
                </c:pt>
                <c:pt idx="340">
                  <c:v>27150</c:v>
                </c:pt>
                <c:pt idx="341">
                  <c:v>27181</c:v>
                </c:pt>
                <c:pt idx="342">
                  <c:v>27211</c:v>
                </c:pt>
                <c:pt idx="343">
                  <c:v>27242</c:v>
                </c:pt>
                <c:pt idx="344">
                  <c:v>27273</c:v>
                </c:pt>
                <c:pt idx="345">
                  <c:v>27303</c:v>
                </c:pt>
                <c:pt idx="346">
                  <c:v>27334</c:v>
                </c:pt>
                <c:pt idx="347">
                  <c:v>27364</c:v>
                </c:pt>
                <c:pt idx="348">
                  <c:v>27395</c:v>
                </c:pt>
                <c:pt idx="349">
                  <c:v>27426</c:v>
                </c:pt>
                <c:pt idx="350">
                  <c:v>27454</c:v>
                </c:pt>
                <c:pt idx="351">
                  <c:v>27485</c:v>
                </c:pt>
                <c:pt idx="352">
                  <c:v>27515</c:v>
                </c:pt>
                <c:pt idx="353">
                  <c:v>27546</c:v>
                </c:pt>
                <c:pt idx="354">
                  <c:v>27576</c:v>
                </c:pt>
                <c:pt idx="355">
                  <c:v>27607</c:v>
                </c:pt>
                <c:pt idx="356">
                  <c:v>27638</c:v>
                </c:pt>
                <c:pt idx="357">
                  <c:v>27668</c:v>
                </c:pt>
                <c:pt idx="358">
                  <c:v>27699</c:v>
                </c:pt>
                <c:pt idx="359">
                  <c:v>27729</c:v>
                </c:pt>
                <c:pt idx="360">
                  <c:v>27760</c:v>
                </c:pt>
                <c:pt idx="361">
                  <c:v>27791</c:v>
                </c:pt>
                <c:pt idx="362">
                  <c:v>27820</c:v>
                </c:pt>
                <c:pt idx="363">
                  <c:v>27851</c:v>
                </c:pt>
                <c:pt idx="364">
                  <c:v>27881</c:v>
                </c:pt>
                <c:pt idx="365">
                  <c:v>27912</c:v>
                </c:pt>
                <c:pt idx="366">
                  <c:v>27942</c:v>
                </c:pt>
                <c:pt idx="367">
                  <c:v>27973</c:v>
                </c:pt>
                <c:pt idx="368">
                  <c:v>28004</c:v>
                </c:pt>
                <c:pt idx="369">
                  <c:v>28034</c:v>
                </c:pt>
                <c:pt idx="370">
                  <c:v>28065</c:v>
                </c:pt>
                <c:pt idx="371">
                  <c:v>28095</c:v>
                </c:pt>
                <c:pt idx="372">
                  <c:v>28126</c:v>
                </c:pt>
                <c:pt idx="373">
                  <c:v>28157</c:v>
                </c:pt>
                <c:pt idx="374">
                  <c:v>28185</c:v>
                </c:pt>
                <c:pt idx="375">
                  <c:v>28216</c:v>
                </c:pt>
                <c:pt idx="376">
                  <c:v>28246</c:v>
                </c:pt>
                <c:pt idx="377">
                  <c:v>28277</c:v>
                </c:pt>
                <c:pt idx="378">
                  <c:v>28307</c:v>
                </c:pt>
                <c:pt idx="379">
                  <c:v>28338</c:v>
                </c:pt>
                <c:pt idx="380">
                  <c:v>28369</c:v>
                </c:pt>
                <c:pt idx="381">
                  <c:v>28399</c:v>
                </c:pt>
                <c:pt idx="382">
                  <c:v>28430</c:v>
                </c:pt>
                <c:pt idx="383">
                  <c:v>28460</c:v>
                </c:pt>
                <c:pt idx="384">
                  <c:v>28491</c:v>
                </c:pt>
                <c:pt idx="385">
                  <c:v>28522</c:v>
                </c:pt>
                <c:pt idx="386">
                  <c:v>28550</c:v>
                </c:pt>
                <c:pt idx="387">
                  <c:v>28581</c:v>
                </c:pt>
                <c:pt idx="388">
                  <c:v>28611</c:v>
                </c:pt>
                <c:pt idx="389">
                  <c:v>28642</c:v>
                </c:pt>
                <c:pt idx="390">
                  <c:v>28672</c:v>
                </c:pt>
                <c:pt idx="391">
                  <c:v>28703</c:v>
                </c:pt>
                <c:pt idx="392">
                  <c:v>28734</c:v>
                </c:pt>
                <c:pt idx="393">
                  <c:v>28764</c:v>
                </c:pt>
                <c:pt idx="394">
                  <c:v>28795</c:v>
                </c:pt>
                <c:pt idx="395">
                  <c:v>28825</c:v>
                </c:pt>
                <c:pt idx="396">
                  <c:v>28856</c:v>
                </c:pt>
                <c:pt idx="397">
                  <c:v>28887</c:v>
                </c:pt>
                <c:pt idx="398">
                  <c:v>28915</c:v>
                </c:pt>
                <c:pt idx="399">
                  <c:v>28946</c:v>
                </c:pt>
                <c:pt idx="400">
                  <c:v>28976</c:v>
                </c:pt>
                <c:pt idx="401">
                  <c:v>29007</c:v>
                </c:pt>
                <c:pt idx="402">
                  <c:v>29037</c:v>
                </c:pt>
                <c:pt idx="403">
                  <c:v>29068</c:v>
                </c:pt>
                <c:pt idx="404">
                  <c:v>29099</c:v>
                </c:pt>
                <c:pt idx="405">
                  <c:v>29129</c:v>
                </c:pt>
                <c:pt idx="406">
                  <c:v>29160</c:v>
                </c:pt>
                <c:pt idx="407">
                  <c:v>29190</c:v>
                </c:pt>
                <c:pt idx="408">
                  <c:v>29221</c:v>
                </c:pt>
                <c:pt idx="409">
                  <c:v>29252</c:v>
                </c:pt>
                <c:pt idx="410">
                  <c:v>29281</c:v>
                </c:pt>
                <c:pt idx="411">
                  <c:v>29312</c:v>
                </c:pt>
                <c:pt idx="412">
                  <c:v>29342</c:v>
                </c:pt>
                <c:pt idx="413">
                  <c:v>29373</c:v>
                </c:pt>
                <c:pt idx="414">
                  <c:v>29403</c:v>
                </c:pt>
                <c:pt idx="415">
                  <c:v>29434</c:v>
                </c:pt>
                <c:pt idx="416">
                  <c:v>29465</c:v>
                </c:pt>
                <c:pt idx="417">
                  <c:v>29495</c:v>
                </c:pt>
                <c:pt idx="418">
                  <c:v>29526</c:v>
                </c:pt>
                <c:pt idx="419">
                  <c:v>29556</c:v>
                </c:pt>
                <c:pt idx="420">
                  <c:v>29587</c:v>
                </c:pt>
                <c:pt idx="421">
                  <c:v>29618</c:v>
                </c:pt>
                <c:pt idx="422">
                  <c:v>29646</c:v>
                </c:pt>
                <c:pt idx="423">
                  <c:v>29677</c:v>
                </c:pt>
                <c:pt idx="424">
                  <c:v>29707</c:v>
                </c:pt>
                <c:pt idx="425">
                  <c:v>29738</c:v>
                </c:pt>
                <c:pt idx="426">
                  <c:v>29768</c:v>
                </c:pt>
                <c:pt idx="427">
                  <c:v>29799</c:v>
                </c:pt>
                <c:pt idx="428">
                  <c:v>29830</c:v>
                </c:pt>
                <c:pt idx="429">
                  <c:v>29860</c:v>
                </c:pt>
                <c:pt idx="430">
                  <c:v>29891</c:v>
                </c:pt>
                <c:pt idx="431">
                  <c:v>29921</c:v>
                </c:pt>
                <c:pt idx="432">
                  <c:v>29952</c:v>
                </c:pt>
                <c:pt idx="433">
                  <c:v>29983</c:v>
                </c:pt>
                <c:pt idx="434">
                  <c:v>30011</c:v>
                </c:pt>
                <c:pt idx="435">
                  <c:v>30042</c:v>
                </c:pt>
                <c:pt idx="436">
                  <c:v>30072</c:v>
                </c:pt>
                <c:pt idx="437">
                  <c:v>30103</c:v>
                </c:pt>
                <c:pt idx="438">
                  <c:v>30133</c:v>
                </c:pt>
                <c:pt idx="439">
                  <c:v>30164</c:v>
                </c:pt>
                <c:pt idx="440">
                  <c:v>30195</c:v>
                </c:pt>
                <c:pt idx="441">
                  <c:v>30225</c:v>
                </c:pt>
                <c:pt idx="442">
                  <c:v>30256</c:v>
                </c:pt>
                <c:pt idx="443">
                  <c:v>30286</c:v>
                </c:pt>
                <c:pt idx="444">
                  <c:v>30317</c:v>
                </c:pt>
                <c:pt idx="445">
                  <c:v>30348</c:v>
                </c:pt>
                <c:pt idx="446">
                  <c:v>30376</c:v>
                </c:pt>
                <c:pt idx="447">
                  <c:v>30407</c:v>
                </c:pt>
                <c:pt idx="448">
                  <c:v>30437</c:v>
                </c:pt>
                <c:pt idx="449">
                  <c:v>30468</c:v>
                </c:pt>
                <c:pt idx="450">
                  <c:v>30498</c:v>
                </c:pt>
                <c:pt idx="451">
                  <c:v>30529</c:v>
                </c:pt>
                <c:pt idx="452">
                  <c:v>30560</c:v>
                </c:pt>
                <c:pt idx="453">
                  <c:v>30590</c:v>
                </c:pt>
                <c:pt idx="454">
                  <c:v>30621</c:v>
                </c:pt>
                <c:pt idx="455">
                  <c:v>30651</c:v>
                </c:pt>
                <c:pt idx="456">
                  <c:v>30682</c:v>
                </c:pt>
                <c:pt idx="457">
                  <c:v>30713</c:v>
                </c:pt>
                <c:pt idx="458">
                  <c:v>30742</c:v>
                </c:pt>
                <c:pt idx="459">
                  <c:v>30773</c:v>
                </c:pt>
                <c:pt idx="460">
                  <c:v>30803</c:v>
                </c:pt>
                <c:pt idx="461">
                  <c:v>30834</c:v>
                </c:pt>
                <c:pt idx="462">
                  <c:v>30864</c:v>
                </c:pt>
                <c:pt idx="463">
                  <c:v>30895</c:v>
                </c:pt>
                <c:pt idx="464">
                  <c:v>30926</c:v>
                </c:pt>
                <c:pt idx="465">
                  <c:v>30956</c:v>
                </c:pt>
                <c:pt idx="466">
                  <c:v>30987</c:v>
                </c:pt>
                <c:pt idx="467">
                  <c:v>31017</c:v>
                </c:pt>
                <c:pt idx="468">
                  <c:v>31048</c:v>
                </c:pt>
                <c:pt idx="469">
                  <c:v>31079</c:v>
                </c:pt>
                <c:pt idx="470">
                  <c:v>31107</c:v>
                </c:pt>
                <c:pt idx="471">
                  <c:v>31138</c:v>
                </c:pt>
                <c:pt idx="472">
                  <c:v>31168</c:v>
                </c:pt>
                <c:pt idx="473">
                  <c:v>31199</c:v>
                </c:pt>
                <c:pt idx="474">
                  <c:v>31229</c:v>
                </c:pt>
                <c:pt idx="475">
                  <c:v>31260</c:v>
                </c:pt>
                <c:pt idx="476">
                  <c:v>31291</c:v>
                </c:pt>
                <c:pt idx="477">
                  <c:v>31321</c:v>
                </c:pt>
                <c:pt idx="478">
                  <c:v>31352</c:v>
                </c:pt>
                <c:pt idx="479">
                  <c:v>31382</c:v>
                </c:pt>
                <c:pt idx="480" formatCode="m/d/yyyy">
                  <c:v>31414</c:v>
                </c:pt>
                <c:pt idx="481" formatCode="m/d/yyyy">
                  <c:v>31415</c:v>
                </c:pt>
                <c:pt idx="482" formatCode="m/d/yyyy">
                  <c:v>31418</c:v>
                </c:pt>
                <c:pt idx="483" formatCode="m/d/yyyy">
                  <c:v>31419</c:v>
                </c:pt>
                <c:pt idx="484" formatCode="m/d/yyyy">
                  <c:v>31420</c:v>
                </c:pt>
                <c:pt idx="485" formatCode="m/d/yyyy">
                  <c:v>31421</c:v>
                </c:pt>
                <c:pt idx="486" formatCode="m/d/yyyy">
                  <c:v>31422</c:v>
                </c:pt>
                <c:pt idx="487" formatCode="m/d/yyyy">
                  <c:v>31425</c:v>
                </c:pt>
                <c:pt idx="488" formatCode="m/d/yyyy">
                  <c:v>31426</c:v>
                </c:pt>
                <c:pt idx="489" formatCode="m/d/yyyy">
                  <c:v>31427</c:v>
                </c:pt>
                <c:pt idx="490" formatCode="m/d/yyyy">
                  <c:v>31428</c:v>
                </c:pt>
                <c:pt idx="491" formatCode="m/d/yyyy">
                  <c:v>31429</c:v>
                </c:pt>
                <c:pt idx="492" formatCode="m/d/yyyy">
                  <c:v>31432</c:v>
                </c:pt>
                <c:pt idx="493" formatCode="m/d/yyyy">
                  <c:v>31433</c:v>
                </c:pt>
                <c:pt idx="494" formatCode="m/d/yyyy">
                  <c:v>31434</c:v>
                </c:pt>
                <c:pt idx="495" formatCode="m/d/yyyy">
                  <c:v>31435</c:v>
                </c:pt>
                <c:pt idx="496" formatCode="m/d/yyyy">
                  <c:v>31436</c:v>
                </c:pt>
                <c:pt idx="497" formatCode="m/d/yyyy">
                  <c:v>31439</c:v>
                </c:pt>
                <c:pt idx="498" formatCode="m/d/yyyy">
                  <c:v>31440</c:v>
                </c:pt>
                <c:pt idx="499" formatCode="m/d/yyyy">
                  <c:v>31441</c:v>
                </c:pt>
                <c:pt idx="500" formatCode="m/d/yyyy">
                  <c:v>31442</c:v>
                </c:pt>
                <c:pt idx="501" formatCode="m/d/yyyy">
                  <c:v>31443</c:v>
                </c:pt>
                <c:pt idx="502" formatCode="m/d/yyyy">
                  <c:v>31446</c:v>
                </c:pt>
                <c:pt idx="503" formatCode="m/d/yyyy">
                  <c:v>31447</c:v>
                </c:pt>
                <c:pt idx="504" formatCode="m/d/yyyy">
                  <c:v>31448</c:v>
                </c:pt>
                <c:pt idx="505" formatCode="m/d/yyyy">
                  <c:v>31449</c:v>
                </c:pt>
                <c:pt idx="506" formatCode="m/d/yyyy">
                  <c:v>31450</c:v>
                </c:pt>
                <c:pt idx="507" formatCode="m/d/yyyy">
                  <c:v>31453</c:v>
                </c:pt>
                <c:pt idx="508" formatCode="m/d/yyyy">
                  <c:v>31454</c:v>
                </c:pt>
                <c:pt idx="509" formatCode="m/d/yyyy">
                  <c:v>31455</c:v>
                </c:pt>
                <c:pt idx="510" formatCode="m/d/yyyy">
                  <c:v>31456</c:v>
                </c:pt>
                <c:pt idx="511" formatCode="m/d/yyyy">
                  <c:v>31457</c:v>
                </c:pt>
                <c:pt idx="512" formatCode="m/d/yyyy">
                  <c:v>31461</c:v>
                </c:pt>
                <c:pt idx="513" formatCode="m/d/yyyy">
                  <c:v>31462</c:v>
                </c:pt>
                <c:pt idx="514" formatCode="m/d/yyyy">
                  <c:v>31463</c:v>
                </c:pt>
                <c:pt idx="515" formatCode="m/d/yyyy">
                  <c:v>31464</c:v>
                </c:pt>
                <c:pt idx="516" formatCode="m/d/yyyy">
                  <c:v>31467</c:v>
                </c:pt>
                <c:pt idx="517" formatCode="m/d/yyyy">
                  <c:v>31468</c:v>
                </c:pt>
                <c:pt idx="518" formatCode="m/d/yyyy">
                  <c:v>31469</c:v>
                </c:pt>
                <c:pt idx="519" formatCode="m/d/yyyy">
                  <c:v>31470</c:v>
                </c:pt>
                <c:pt idx="520" formatCode="m/d/yyyy">
                  <c:v>31471</c:v>
                </c:pt>
                <c:pt idx="521" formatCode="m/d/yyyy">
                  <c:v>31474</c:v>
                </c:pt>
                <c:pt idx="522" formatCode="m/d/yyyy">
                  <c:v>31475</c:v>
                </c:pt>
                <c:pt idx="523" formatCode="m/d/yyyy">
                  <c:v>31476</c:v>
                </c:pt>
                <c:pt idx="524" formatCode="m/d/yyyy">
                  <c:v>31477</c:v>
                </c:pt>
                <c:pt idx="525" formatCode="m/d/yyyy">
                  <c:v>31478</c:v>
                </c:pt>
                <c:pt idx="526" formatCode="m/d/yyyy">
                  <c:v>31481</c:v>
                </c:pt>
                <c:pt idx="527" formatCode="m/d/yyyy">
                  <c:v>31482</c:v>
                </c:pt>
                <c:pt idx="528" formatCode="m/d/yyyy">
                  <c:v>31483</c:v>
                </c:pt>
                <c:pt idx="529" formatCode="m/d/yyyy">
                  <c:v>31484</c:v>
                </c:pt>
                <c:pt idx="530" formatCode="m/d/yyyy">
                  <c:v>31485</c:v>
                </c:pt>
                <c:pt idx="531" formatCode="m/d/yyyy">
                  <c:v>31488</c:v>
                </c:pt>
                <c:pt idx="532" formatCode="m/d/yyyy">
                  <c:v>31489</c:v>
                </c:pt>
                <c:pt idx="533" formatCode="m/d/yyyy">
                  <c:v>31490</c:v>
                </c:pt>
                <c:pt idx="534" formatCode="m/d/yyyy">
                  <c:v>31491</c:v>
                </c:pt>
                <c:pt idx="535" formatCode="m/d/yyyy">
                  <c:v>31492</c:v>
                </c:pt>
                <c:pt idx="536" formatCode="m/d/yyyy">
                  <c:v>31495</c:v>
                </c:pt>
                <c:pt idx="537" formatCode="m/d/yyyy">
                  <c:v>31496</c:v>
                </c:pt>
                <c:pt idx="538" formatCode="m/d/yyyy">
                  <c:v>31497</c:v>
                </c:pt>
                <c:pt idx="539" formatCode="m/d/yyyy">
                  <c:v>31498</c:v>
                </c:pt>
                <c:pt idx="540" formatCode="m/d/yyyy">
                  <c:v>31502</c:v>
                </c:pt>
                <c:pt idx="541" formatCode="m/d/yyyy">
                  <c:v>31503</c:v>
                </c:pt>
                <c:pt idx="542" formatCode="m/d/yyyy">
                  <c:v>31504</c:v>
                </c:pt>
                <c:pt idx="543" formatCode="m/d/yyyy">
                  <c:v>31505</c:v>
                </c:pt>
                <c:pt idx="544" formatCode="m/d/yyyy">
                  <c:v>31506</c:v>
                </c:pt>
                <c:pt idx="545" formatCode="m/d/yyyy">
                  <c:v>31509</c:v>
                </c:pt>
                <c:pt idx="546" formatCode="m/d/yyyy">
                  <c:v>31510</c:v>
                </c:pt>
                <c:pt idx="547" formatCode="m/d/yyyy">
                  <c:v>31511</c:v>
                </c:pt>
                <c:pt idx="548" formatCode="m/d/yyyy">
                  <c:v>31512</c:v>
                </c:pt>
                <c:pt idx="549" formatCode="m/d/yyyy">
                  <c:v>31513</c:v>
                </c:pt>
                <c:pt idx="550" formatCode="m/d/yyyy">
                  <c:v>31516</c:v>
                </c:pt>
                <c:pt idx="551" formatCode="m/d/yyyy">
                  <c:v>31517</c:v>
                </c:pt>
                <c:pt idx="552" formatCode="m/d/yyyy">
                  <c:v>31518</c:v>
                </c:pt>
                <c:pt idx="553" formatCode="m/d/yyyy">
                  <c:v>31519</c:v>
                </c:pt>
                <c:pt idx="554" formatCode="m/d/yyyy">
                  <c:v>31520</c:v>
                </c:pt>
                <c:pt idx="555" formatCode="m/d/yyyy">
                  <c:v>31523</c:v>
                </c:pt>
                <c:pt idx="556" formatCode="m/d/yyyy">
                  <c:v>31524</c:v>
                </c:pt>
                <c:pt idx="557" formatCode="m/d/yyyy">
                  <c:v>31525</c:v>
                </c:pt>
                <c:pt idx="558" formatCode="m/d/yyyy">
                  <c:v>31526</c:v>
                </c:pt>
                <c:pt idx="559" formatCode="m/d/yyyy">
                  <c:v>31527</c:v>
                </c:pt>
                <c:pt idx="560" formatCode="m/d/yyyy">
                  <c:v>31530</c:v>
                </c:pt>
                <c:pt idx="561" formatCode="m/d/yyyy">
                  <c:v>31531</c:v>
                </c:pt>
                <c:pt idx="562" formatCode="m/d/yyyy">
                  <c:v>31532</c:v>
                </c:pt>
                <c:pt idx="563" formatCode="m/d/yyyy">
                  <c:v>31533</c:v>
                </c:pt>
                <c:pt idx="564" formatCode="m/d/yyyy">
                  <c:v>31534</c:v>
                </c:pt>
                <c:pt idx="565" formatCode="m/d/yyyy">
                  <c:v>31537</c:v>
                </c:pt>
                <c:pt idx="566" formatCode="m/d/yyyy">
                  <c:v>31538</c:v>
                </c:pt>
                <c:pt idx="567" formatCode="m/d/yyyy">
                  <c:v>31539</c:v>
                </c:pt>
                <c:pt idx="568" formatCode="m/d/yyyy">
                  <c:v>31540</c:v>
                </c:pt>
                <c:pt idx="569" formatCode="m/d/yyyy">
                  <c:v>31541</c:v>
                </c:pt>
                <c:pt idx="570" formatCode="m/d/yyyy">
                  <c:v>31544</c:v>
                </c:pt>
                <c:pt idx="571" formatCode="m/d/yyyy">
                  <c:v>31545</c:v>
                </c:pt>
                <c:pt idx="572" formatCode="m/d/yyyy">
                  <c:v>31546</c:v>
                </c:pt>
                <c:pt idx="573" formatCode="m/d/yyyy">
                  <c:v>31547</c:v>
                </c:pt>
                <c:pt idx="574" formatCode="m/d/yyyy">
                  <c:v>31548</c:v>
                </c:pt>
                <c:pt idx="575" formatCode="m/d/yyyy">
                  <c:v>31551</c:v>
                </c:pt>
                <c:pt idx="576" formatCode="m/d/yyyy">
                  <c:v>31552</c:v>
                </c:pt>
                <c:pt idx="577" formatCode="m/d/yyyy">
                  <c:v>31553</c:v>
                </c:pt>
                <c:pt idx="578" formatCode="m/d/yyyy">
                  <c:v>31554</c:v>
                </c:pt>
                <c:pt idx="579" formatCode="m/d/yyyy">
                  <c:v>31555</c:v>
                </c:pt>
                <c:pt idx="580" formatCode="m/d/yyyy">
                  <c:v>31559</c:v>
                </c:pt>
                <c:pt idx="581" formatCode="m/d/yyyy">
                  <c:v>31560</c:v>
                </c:pt>
                <c:pt idx="582" formatCode="m/d/yyyy">
                  <c:v>31561</c:v>
                </c:pt>
                <c:pt idx="583" formatCode="m/d/yyyy">
                  <c:v>31562</c:v>
                </c:pt>
                <c:pt idx="584" formatCode="m/d/yyyy">
                  <c:v>31565</c:v>
                </c:pt>
                <c:pt idx="585" formatCode="m/d/yyyy">
                  <c:v>31566</c:v>
                </c:pt>
                <c:pt idx="586" formatCode="m/d/yyyy">
                  <c:v>31567</c:v>
                </c:pt>
                <c:pt idx="587" formatCode="m/d/yyyy">
                  <c:v>31568</c:v>
                </c:pt>
                <c:pt idx="588" formatCode="m/d/yyyy">
                  <c:v>31569</c:v>
                </c:pt>
                <c:pt idx="589" formatCode="m/d/yyyy">
                  <c:v>31572</c:v>
                </c:pt>
                <c:pt idx="590" formatCode="m/d/yyyy">
                  <c:v>31573</c:v>
                </c:pt>
                <c:pt idx="591" formatCode="m/d/yyyy">
                  <c:v>31574</c:v>
                </c:pt>
                <c:pt idx="592" formatCode="m/d/yyyy">
                  <c:v>31575</c:v>
                </c:pt>
                <c:pt idx="593" formatCode="m/d/yyyy">
                  <c:v>31576</c:v>
                </c:pt>
                <c:pt idx="594" formatCode="m/d/yyyy">
                  <c:v>31579</c:v>
                </c:pt>
                <c:pt idx="595" formatCode="m/d/yyyy">
                  <c:v>31580</c:v>
                </c:pt>
                <c:pt idx="596" formatCode="m/d/yyyy">
                  <c:v>31581</c:v>
                </c:pt>
                <c:pt idx="597" formatCode="m/d/yyyy">
                  <c:v>31582</c:v>
                </c:pt>
                <c:pt idx="598" formatCode="m/d/yyyy">
                  <c:v>31583</c:v>
                </c:pt>
                <c:pt idx="599" formatCode="m/d/yyyy">
                  <c:v>31586</c:v>
                </c:pt>
                <c:pt idx="600" formatCode="m/d/yyyy">
                  <c:v>31587</c:v>
                </c:pt>
                <c:pt idx="601" formatCode="m/d/yyyy">
                  <c:v>31588</c:v>
                </c:pt>
                <c:pt idx="602" formatCode="m/d/yyyy">
                  <c:v>31589</c:v>
                </c:pt>
                <c:pt idx="603" formatCode="m/d/yyyy">
                  <c:v>31590</c:v>
                </c:pt>
                <c:pt idx="604" formatCode="m/d/yyyy">
                  <c:v>31593</c:v>
                </c:pt>
                <c:pt idx="605" formatCode="m/d/yyyy">
                  <c:v>31594</c:v>
                </c:pt>
                <c:pt idx="606" formatCode="m/d/yyyy">
                  <c:v>31595</c:v>
                </c:pt>
                <c:pt idx="607" formatCode="m/d/yyyy">
                  <c:v>31596</c:v>
                </c:pt>
                <c:pt idx="608" formatCode="m/d/yyyy">
                  <c:v>31600</c:v>
                </c:pt>
                <c:pt idx="609" formatCode="m/d/yyyy">
                  <c:v>31601</c:v>
                </c:pt>
                <c:pt idx="610" formatCode="m/d/yyyy">
                  <c:v>31602</c:v>
                </c:pt>
                <c:pt idx="611" formatCode="m/d/yyyy">
                  <c:v>31603</c:v>
                </c:pt>
                <c:pt idx="612" formatCode="m/d/yyyy">
                  <c:v>31604</c:v>
                </c:pt>
                <c:pt idx="613" formatCode="m/d/yyyy">
                  <c:v>31607</c:v>
                </c:pt>
                <c:pt idx="614" formatCode="m/d/yyyy">
                  <c:v>31608</c:v>
                </c:pt>
                <c:pt idx="615" formatCode="m/d/yyyy">
                  <c:v>31609</c:v>
                </c:pt>
                <c:pt idx="616" formatCode="m/d/yyyy">
                  <c:v>31610</c:v>
                </c:pt>
                <c:pt idx="617" formatCode="m/d/yyyy">
                  <c:v>31611</c:v>
                </c:pt>
                <c:pt idx="618" formatCode="m/d/yyyy">
                  <c:v>31614</c:v>
                </c:pt>
                <c:pt idx="619" formatCode="m/d/yyyy">
                  <c:v>31615</c:v>
                </c:pt>
                <c:pt idx="620" formatCode="m/d/yyyy">
                  <c:v>31616</c:v>
                </c:pt>
                <c:pt idx="621" formatCode="m/d/yyyy">
                  <c:v>31617</c:v>
                </c:pt>
                <c:pt idx="622" formatCode="m/d/yyyy">
                  <c:v>31618</c:v>
                </c:pt>
                <c:pt idx="623" formatCode="m/d/yyyy">
                  <c:v>31621</c:v>
                </c:pt>
                <c:pt idx="624" formatCode="m/d/yyyy">
                  <c:v>31622</c:v>
                </c:pt>
                <c:pt idx="625" formatCode="m/d/yyyy">
                  <c:v>31623</c:v>
                </c:pt>
                <c:pt idx="626" formatCode="m/d/yyyy">
                  <c:v>31624</c:v>
                </c:pt>
                <c:pt idx="627" formatCode="m/d/yyyy">
                  <c:v>31625</c:v>
                </c:pt>
                <c:pt idx="628" formatCode="m/d/yyyy">
                  <c:v>31628</c:v>
                </c:pt>
                <c:pt idx="629" formatCode="m/d/yyyy">
                  <c:v>31629</c:v>
                </c:pt>
                <c:pt idx="630" formatCode="m/d/yyyy">
                  <c:v>31630</c:v>
                </c:pt>
                <c:pt idx="631" formatCode="m/d/yyyy">
                  <c:v>31631</c:v>
                </c:pt>
                <c:pt idx="632" formatCode="m/d/yyyy">
                  <c:v>31632</c:v>
                </c:pt>
                <c:pt idx="633" formatCode="m/d/yyyy">
                  <c:v>31635</c:v>
                </c:pt>
                <c:pt idx="634" formatCode="m/d/yyyy">
                  <c:v>31636</c:v>
                </c:pt>
                <c:pt idx="635" formatCode="m/d/yyyy">
                  <c:v>31637</c:v>
                </c:pt>
                <c:pt idx="636" formatCode="m/d/yyyy">
                  <c:v>31638</c:v>
                </c:pt>
                <c:pt idx="637" formatCode="m/d/yyyy">
                  <c:v>31639</c:v>
                </c:pt>
                <c:pt idx="638" formatCode="m/d/yyyy">
                  <c:v>31642</c:v>
                </c:pt>
                <c:pt idx="639" formatCode="m/d/yyyy">
                  <c:v>31643</c:v>
                </c:pt>
                <c:pt idx="640" formatCode="m/d/yyyy">
                  <c:v>31644</c:v>
                </c:pt>
                <c:pt idx="641" formatCode="m/d/yyyy">
                  <c:v>31645</c:v>
                </c:pt>
                <c:pt idx="642" formatCode="m/d/yyyy">
                  <c:v>31646</c:v>
                </c:pt>
                <c:pt idx="643" formatCode="m/d/yyyy">
                  <c:v>31649</c:v>
                </c:pt>
                <c:pt idx="644" formatCode="m/d/yyyy">
                  <c:v>31650</c:v>
                </c:pt>
                <c:pt idx="645" formatCode="m/d/yyyy">
                  <c:v>31651</c:v>
                </c:pt>
                <c:pt idx="646" formatCode="m/d/yyyy">
                  <c:v>31652</c:v>
                </c:pt>
                <c:pt idx="647" formatCode="m/d/yyyy">
                  <c:v>31653</c:v>
                </c:pt>
                <c:pt idx="648" formatCode="m/d/yyyy">
                  <c:v>31657</c:v>
                </c:pt>
                <c:pt idx="649" formatCode="m/d/yyyy">
                  <c:v>31658</c:v>
                </c:pt>
                <c:pt idx="650" formatCode="m/d/yyyy">
                  <c:v>31659</c:v>
                </c:pt>
                <c:pt idx="651" formatCode="m/d/yyyy">
                  <c:v>31660</c:v>
                </c:pt>
                <c:pt idx="652" formatCode="m/d/yyyy">
                  <c:v>31663</c:v>
                </c:pt>
                <c:pt idx="653" formatCode="m/d/yyyy">
                  <c:v>31664</c:v>
                </c:pt>
                <c:pt idx="654" formatCode="m/d/yyyy">
                  <c:v>31665</c:v>
                </c:pt>
                <c:pt idx="655" formatCode="m/d/yyyy">
                  <c:v>31666</c:v>
                </c:pt>
                <c:pt idx="656" formatCode="m/d/yyyy">
                  <c:v>31667</c:v>
                </c:pt>
                <c:pt idx="657" formatCode="m/d/yyyy">
                  <c:v>31670</c:v>
                </c:pt>
                <c:pt idx="658" formatCode="m/d/yyyy">
                  <c:v>31671</c:v>
                </c:pt>
                <c:pt idx="659" formatCode="m/d/yyyy">
                  <c:v>31672</c:v>
                </c:pt>
                <c:pt idx="660" formatCode="m/d/yyyy">
                  <c:v>31673</c:v>
                </c:pt>
                <c:pt idx="661" formatCode="m/d/yyyy">
                  <c:v>31674</c:v>
                </c:pt>
                <c:pt idx="662" formatCode="m/d/yyyy">
                  <c:v>31677</c:v>
                </c:pt>
                <c:pt idx="663" formatCode="m/d/yyyy">
                  <c:v>31678</c:v>
                </c:pt>
                <c:pt idx="664" formatCode="m/d/yyyy">
                  <c:v>31679</c:v>
                </c:pt>
                <c:pt idx="665" formatCode="m/d/yyyy">
                  <c:v>31680</c:v>
                </c:pt>
                <c:pt idx="666" formatCode="m/d/yyyy">
                  <c:v>31681</c:v>
                </c:pt>
                <c:pt idx="667" formatCode="m/d/yyyy">
                  <c:v>31684</c:v>
                </c:pt>
                <c:pt idx="668" formatCode="m/d/yyyy">
                  <c:v>31685</c:v>
                </c:pt>
                <c:pt idx="669" formatCode="m/d/yyyy">
                  <c:v>31686</c:v>
                </c:pt>
                <c:pt idx="670" formatCode="m/d/yyyy">
                  <c:v>31687</c:v>
                </c:pt>
                <c:pt idx="671" formatCode="m/d/yyyy">
                  <c:v>31688</c:v>
                </c:pt>
                <c:pt idx="672" formatCode="m/d/yyyy">
                  <c:v>31691</c:v>
                </c:pt>
                <c:pt idx="673" formatCode="m/d/yyyy">
                  <c:v>31692</c:v>
                </c:pt>
                <c:pt idx="674" formatCode="m/d/yyyy">
                  <c:v>31693</c:v>
                </c:pt>
                <c:pt idx="675" formatCode="m/d/yyyy">
                  <c:v>31694</c:v>
                </c:pt>
                <c:pt idx="676" formatCode="m/d/yyyy">
                  <c:v>31695</c:v>
                </c:pt>
                <c:pt idx="677" formatCode="m/d/yyyy">
                  <c:v>31699</c:v>
                </c:pt>
                <c:pt idx="678" formatCode="m/d/yyyy">
                  <c:v>31700</c:v>
                </c:pt>
                <c:pt idx="679" formatCode="m/d/yyyy">
                  <c:v>31701</c:v>
                </c:pt>
                <c:pt idx="680" formatCode="m/d/yyyy">
                  <c:v>31702</c:v>
                </c:pt>
                <c:pt idx="681" formatCode="m/d/yyyy">
                  <c:v>31705</c:v>
                </c:pt>
                <c:pt idx="682" formatCode="m/d/yyyy">
                  <c:v>31706</c:v>
                </c:pt>
                <c:pt idx="683" formatCode="m/d/yyyy">
                  <c:v>31707</c:v>
                </c:pt>
                <c:pt idx="684" formatCode="m/d/yyyy">
                  <c:v>31708</c:v>
                </c:pt>
                <c:pt idx="685" formatCode="m/d/yyyy">
                  <c:v>31709</c:v>
                </c:pt>
                <c:pt idx="686" formatCode="m/d/yyyy">
                  <c:v>31712</c:v>
                </c:pt>
                <c:pt idx="687" formatCode="m/d/yyyy">
                  <c:v>31713</c:v>
                </c:pt>
                <c:pt idx="688" formatCode="m/d/yyyy">
                  <c:v>31714</c:v>
                </c:pt>
                <c:pt idx="689" formatCode="m/d/yyyy">
                  <c:v>31715</c:v>
                </c:pt>
                <c:pt idx="690" formatCode="m/d/yyyy">
                  <c:v>31716</c:v>
                </c:pt>
                <c:pt idx="691" formatCode="m/d/yyyy">
                  <c:v>31719</c:v>
                </c:pt>
                <c:pt idx="692" formatCode="m/d/yyyy">
                  <c:v>31720</c:v>
                </c:pt>
                <c:pt idx="693" formatCode="m/d/yyyy">
                  <c:v>31721</c:v>
                </c:pt>
                <c:pt idx="694" formatCode="m/d/yyyy">
                  <c:v>31722</c:v>
                </c:pt>
                <c:pt idx="695" formatCode="m/d/yyyy">
                  <c:v>31723</c:v>
                </c:pt>
                <c:pt idx="696" formatCode="m/d/yyyy">
                  <c:v>31726</c:v>
                </c:pt>
                <c:pt idx="697" formatCode="m/d/yyyy">
                  <c:v>31727</c:v>
                </c:pt>
                <c:pt idx="698" formatCode="m/d/yyyy">
                  <c:v>31728</c:v>
                </c:pt>
                <c:pt idx="699" formatCode="m/d/yyyy">
                  <c:v>31729</c:v>
                </c:pt>
                <c:pt idx="700" formatCode="m/d/yyyy">
                  <c:v>31730</c:v>
                </c:pt>
                <c:pt idx="701" formatCode="m/d/yyyy">
                  <c:v>31733</c:v>
                </c:pt>
                <c:pt idx="702" formatCode="m/d/yyyy">
                  <c:v>31734</c:v>
                </c:pt>
                <c:pt idx="703" formatCode="m/d/yyyy">
                  <c:v>31735</c:v>
                </c:pt>
                <c:pt idx="704" formatCode="m/d/yyyy">
                  <c:v>31736</c:v>
                </c:pt>
                <c:pt idx="705" formatCode="m/d/yyyy">
                  <c:v>31737</c:v>
                </c:pt>
                <c:pt idx="706" formatCode="m/d/yyyy">
                  <c:v>31740</c:v>
                </c:pt>
                <c:pt idx="707" formatCode="m/d/yyyy">
                  <c:v>31741</c:v>
                </c:pt>
                <c:pt idx="708" formatCode="m/d/yyyy">
                  <c:v>31742</c:v>
                </c:pt>
                <c:pt idx="709" formatCode="m/d/yyyy">
                  <c:v>31744</c:v>
                </c:pt>
                <c:pt idx="710" formatCode="m/d/yyyy">
                  <c:v>31747</c:v>
                </c:pt>
                <c:pt idx="711" formatCode="m/d/yyyy">
                  <c:v>31748</c:v>
                </c:pt>
                <c:pt idx="712" formatCode="m/d/yyyy">
                  <c:v>31749</c:v>
                </c:pt>
                <c:pt idx="713" formatCode="m/d/yyyy">
                  <c:v>31750</c:v>
                </c:pt>
                <c:pt idx="714" formatCode="m/d/yyyy">
                  <c:v>31751</c:v>
                </c:pt>
                <c:pt idx="715" formatCode="m/d/yyyy">
                  <c:v>31754</c:v>
                </c:pt>
                <c:pt idx="716" formatCode="m/d/yyyy">
                  <c:v>31755</c:v>
                </c:pt>
                <c:pt idx="717" formatCode="m/d/yyyy">
                  <c:v>31756</c:v>
                </c:pt>
                <c:pt idx="718" formatCode="m/d/yyyy">
                  <c:v>31757</c:v>
                </c:pt>
                <c:pt idx="719" formatCode="m/d/yyyy">
                  <c:v>31758</c:v>
                </c:pt>
                <c:pt idx="720" formatCode="m/d/yyyy">
                  <c:v>31761</c:v>
                </c:pt>
                <c:pt idx="721" formatCode="m/d/yyyy">
                  <c:v>31762</c:v>
                </c:pt>
                <c:pt idx="722" formatCode="m/d/yyyy">
                  <c:v>31763</c:v>
                </c:pt>
                <c:pt idx="723" formatCode="m/d/yyyy">
                  <c:v>31764</c:v>
                </c:pt>
                <c:pt idx="724" formatCode="m/d/yyyy">
                  <c:v>31765</c:v>
                </c:pt>
                <c:pt idx="725" formatCode="m/d/yyyy">
                  <c:v>31768</c:v>
                </c:pt>
                <c:pt idx="726" formatCode="m/d/yyyy">
                  <c:v>31769</c:v>
                </c:pt>
                <c:pt idx="727" formatCode="m/d/yyyy">
                  <c:v>31770</c:v>
                </c:pt>
                <c:pt idx="728" formatCode="m/d/yyyy">
                  <c:v>31775</c:v>
                </c:pt>
                <c:pt idx="729" formatCode="m/d/yyyy">
                  <c:v>31776</c:v>
                </c:pt>
                <c:pt idx="730" formatCode="m/d/yyyy">
                  <c:v>31777</c:v>
                </c:pt>
                <c:pt idx="731" formatCode="m/d/yyyy">
                  <c:v>31779</c:v>
                </c:pt>
                <c:pt idx="732" formatCode="m/d/yyyy">
                  <c:v>31782</c:v>
                </c:pt>
                <c:pt idx="733" formatCode="m/d/yyyy">
                  <c:v>31783</c:v>
                </c:pt>
                <c:pt idx="734" formatCode="m/d/yyyy">
                  <c:v>31784</c:v>
                </c:pt>
                <c:pt idx="735" formatCode="m/d/yyyy">
                  <c:v>31785</c:v>
                </c:pt>
                <c:pt idx="736" formatCode="m/d/yyyy">
                  <c:v>31786</c:v>
                </c:pt>
                <c:pt idx="737" formatCode="m/d/yyyy">
                  <c:v>31789</c:v>
                </c:pt>
                <c:pt idx="738" formatCode="m/d/yyyy">
                  <c:v>31790</c:v>
                </c:pt>
                <c:pt idx="739" formatCode="m/d/yyyy">
                  <c:v>31791</c:v>
                </c:pt>
                <c:pt idx="740" formatCode="m/d/yyyy">
                  <c:v>31792</c:v>
                </c:pt>
                <c:pt idx="741" formatCode="m/d/yyyy">
                  <c:v>31793</c:v>
                </c:pt>
                <c:pt idx="742" formatCode="m/d/yyyy">
                  <c:v>31796</c:v>
                </c:pt>
                <c:pt idx="743" formatCode="m/d/yyyy">
                  <c:v>31797</c:v>
                </c:pt>
                <c:pt idx="744" formatCode="m/d/yyyy">
                  <c:v>31798</c:v>
                </c:pt>
                <c:pt idx="745" formatCode="m/d/yyyy">
                  <c:v>31799</c:v>
                </c:pt>
                <c:pt idx="746" formatCode="m/d/yyyy">
                  <c:v>31800</c:v>
                </c:pt>
                <c:pt idx="747" formatCode="m/d/yyyy">
                  <c:v>31803</c:v>
                </c:pt>
                <c:pt idx="748" formatCode="m/d/yyyy">
                  <c:v>31804</c:v>
                </c:pt>
                <c:pt idx="749" formatCode="m/d/yyyy">
                  <c:v>31805</c:v>
                </c:pt>
                <c:pt idx="750" formatCode="m/d/yyyy">
                  <c:v>31806</c:v>
                </c:pt>
                <c:pt idx="751" formatCode="m/d/yyyy">
                  <c:v>31807</c:v>
                </c:pt>
                <c:pt idx="752" formatCode="m/d/yyyy">
                  <c:v>31810</c:v>
                </c:pt>
                <c:pt idx="753" formatCode="m/d/yyyy">
                  <c:v>31811</c:v>
                </c:pt>
                <c:pt idx="754" formatCode="m/d/yyyy">
                  <c:v>31812</c:v>
                </c:pt>
                <c:pt idx="755" formatCode="m/d/yyyy">
                  <c:v>31813</c:v>
                </c:pt>
                <c:pt idx="756" formatCode="m/d/yyyy">
                  <c:v>31814</c:v>
                </c:pt>
                <c:pt idx="757" formatCode="m/d/yyyy">
                  <c:v>31817</c:v>
                </c:pt>
                <c:pt idx="758" formatCode="m/d/yyyy">
                  <c:v>31818</c:v>
                </c:pt>
                <c:pt idx="759" formatCode="m/d/yyyy">
                  <c:v>31819</c:v>
                </c:pt>
                <c:pt idx="760" formatCode="m/d/yyyy">
                  <c:v>31820</c:v>
                </c:pt>
                <c:pt idx="761" formatCode="m/d/yyyy">
                  <c:v>31821</c:v>
                </c:pt>
                <c:pt idx="762" formatCode="m/d/yyyy">
                  <c:v>31825</c:v>
                </c:pt>
                <c:pt idx="763" formatCode="m/d/yyyy">
                  <c:v>31826</c:v>
                </c:pt>
                <c:pt idx="764" formatCode="m/d/yyyy">
                  <c:v>31827</c:v>
                </c:pt>
                <c:pt idx="765" formatCode="m/d/yyyy">
                  <c:v>31828</c:v>
                </c:pt>
                <c:pt idx="766" formatCode="m/d/yyyy">
                  <c:v>31831</c:v>
                </c:pt>
                <c:pt idx="767" formatCode="m/d/yyyy">
                  <c:v>31832</c:v>
                </c:pt>
                <c:pt idx="768" formatCode="m/d/yyyy">
                  <c:v>31833</c:v>
                </c:pt>
                <c:pt idx="769" formatCode="m/d/yyyy">
                  <c:v>31834</c:v>
                </c:pt>
                <c:pt idx="770" formatCode="m/d/yyyy">
                  <c:v>31835</c:v>
                </c:pt>
                <c:pt idx="771" formatCode="m/d/yyyy">
                  <c:v>31838</c:v>
                </c:pt>
                <c:pt idx="772" formatCode="m/d/yyyy">
                  <c:v>31839</c:v>
                </c:pt>
                <c:pt idx="773" formatCode="m/d/yyyy">
                  <c:v>31840</c:v>
                </c:pt>
                <c:pt idx="774" formatCode="m/d/yyyy">
                  <c:v>31841</c:v>
                </c:pt>
                <c:pt idx="775" formatCode="m/d/yyyy">
                  <c:v>31842</c:v>
                </c:pt>
                <c:pt idx="776" formatCode="m/d/yyyy">
                  <c:v>31845</c:v>
                </c:pt>
                <c:pt idx="777" formatCode="m/d/yyyy">
                  <c:v>31846</c:v>
                </c:pt>
                <c:pt idx="778" formatCode="m/d/yyyy">
                  <c:v>31847</c:v>
                </c:pt>
                <c:pt idx="779" formatCode="m/d/yyyy">
                  <c:v>31848</c:v>
                </c:pt>
                <c:pt idx="780" formatCode="m/d/yyyy">
                  <c:v>31849</c:v>
                </c:pt>
                <c:pt idx="781" formatCode="m/d/yyyy">
                  <c:v>31852</c:v>
                </c:pt>
                <c:pt idx="782" formatCode="m/d/yyyy">
                  <c:v>31853</c:v>
                </c:pt>
                <c:pt idx="783" formatCode="m/d/yyyy">
                  <c:v>31854</c:v>
                </c:pt>
                <c:pt idx="784" formatCode="m/d/yyyy">
                  <c:v>31855</c:v>
                </c:pt>
                <c:pt idx="785" formatCode="m/d/yyyy">
                  <c:v>31856</c:v>
                </c:pt>
                <c:pt idx="786" formatCode="m/d/yyyy">
                  <c:v>31859</c:v>
                </c:pt>
                <c:pt idx="787" formatCode="m/d/yyyy">
                  <c:v>31861</c:v>
                </c:pt>
                <c:pt idx="788" formatCode="m/d/yyyy">
                  <c:v>31862</c:v>
                </c:pt>
                <c:pt idx="789" formatCode="m/d/yyyy">
                  <c:v>31863</c:v>
                </c:pt>
                <c:pt idx="790" formatCode="m/d/yyyy">
                  <c:v>31866</c:v>
                </c:pt>
                <c:pt idx="791" formatCode="m/d/yyyy">
                  <c:v>31867</c:v>
                </c:pt>
                <c:pt idx="792" formatCode="m/d/yyyy">
                  <c:v>31868</c:v>
                </c:pt>
                <c:pt idx="793" formatCode="m/d/yyyy">
                  <c:v>31869</c:v>
                </c:pt>
                <c:pt idx="794" formatCode="m/d/yyyy">
                  <c:v>31870</c:v>
                </c:pt>
                <c:pt idx="795" formatCode="m/d/yyyy">
                  <c:v>31873</c:v>
                </c:pt>
                <c:pt idx="796" formatCode="m/d/yyyy">
                  <c:v>31874</c:v>
                </c:pt>
                <c:pt idx="797" formatCode="m/d/yyyy">
                  <c:v>31875</c:v>
                </c:pt>
                <c:pt idx="798" formatCode="m/d/yyyy">
                  <c:v>31876</c:v>
                </c:pt>
                <c:pt idx="799" formatCode="m/d/yyyy">
                  <c:v>31877</c:v>
                </c:pt>
                <c:pt idx="800" formatCode="m/d/yyyy">
                  <c:v>31880</c:v>
                </c:pt>
                <c:pt idx="801" formatCode="m/d/yyyy">
                  <c:v>31881</c:v>
                </c:pt>
                <c:pt idx="802" formatCode="m/d/yyyy">
                  <c:v>31882</c:v>
                </c:pt>
                <c:pt idx="803" formatCode="m/d/yyyy">
                  <c:v>31883</c:v>
                </c:pt>
                <c:pt idx="804" formatCode="m/d/yyyy">
                  <c:v>31887</c:v>
                </c:pt>
                <c:pt idx="805" formatCode="m/d/yyyy">
                  <c:v>31888</c:v>
                </c:pt>
                <c:pt idx="806" formatCode="m/d/yyyy">
                  <c:v>31889</c:v>
                </c:pt>
                <c:pt idx="807" formatCode="m/d/yyyy">
                  <c:v>31890</c:v>
                </c:pt>
                <c:pt idx="808" formatCode="m/d/yyyy">
                  <c:v>31891</c:v>
                </c:pt>
                <c:pt idx="809" formatCode="m/d/yyyy">
                  <c:v>31894</c:v>
                </c:pt>
                <c:pt idx="810" formatCode="m/d/yyyy">
                  <c:v>31895</c:v>
                </c:pt>
                <c:pt idx="811" formatCode="m/d/yyyy">
                  <c:v>31896</c:v>
                </c:pt>
                <c:pt idx="812" formatCode="m/d/yyyy">
                  <c:v>31897</c:v>
                </c:pt>
                <c:pt idx="813" formatCode="m/d/yyyy">
                  <c:v>31898</c:v>
                </c:pt>
                <c:pt idx="814" formatCode="m/d/yyyy">
                  <c:v>31901</c:v>
                </c:pt>
                <c:pt idx="815" formatCode="m/d/yyyy">
                  <c:v>31902</c:v>
                </c:pt>
                <c:pt idx="816" formatCode="m/d/yyyy">
                  <c:v>31903</c:v>
                </c:pt>
                <c:pt idx="817" formatCode="m/d/yyyy">
                  <c:v>31904</c:v>
                </c:pt>
                <c:pt idx="818" formatCode="m/d/yyyy">
                  <c:v>31905</c:v>
                </c:pt>
                <c:pt idx="819" formatCode="m/d/yyyy">
                  <c:v>31908</c:v>
                </c:pt>
                <c:pt idx="820" formatCode="m/d/yyyy">
                  <c:v>31909</c:v>
                </c:pt>
                <c:pt idx="821" formatCode="m/d/yyyy">
                  <c:v>31910</c:v>
                </c:pt>
                <c:pt idx="822" formatCode="m/d/yyyy">
                  <c:v>31911</c:v>
                </c:pt>
                <c:pt idx="823" formatCode="m/d/yyyy">
                  <c:v>31912</c:v>
                </c:pt>
                <c:pt idx="824" formatCode="m/d/yyyy">
                  <c:v>31915</c:v>
                </c:pt>
                <c:pt idx="825" formatCode="m/d/yyyy">
                  <c:v>31916</c:v>
                </c:pt>
                <c:pt idx="826" formatCode="m/d/yyyy">
                  <c:v>31917</c:v>
                </c:pt>
                <c:pt idx="827" formatCode="m/d/yyyy">
                  <c:v>31918</c:v>
                </c:pt>
                <c:pt idx="828" formatCode="m/d/yyyy">
                  <c:v>31919</c:v>
                </c:pt>
                <c:pt idx="829" formatCode="m/d/yyyy">
                  <c:v>31922</c:v>
                </c:pt>
                <c:pt idx="830" formatCode="m/d/yyyy">
                  <c:v>31923</c:v>
                </c:pt>
                <c:pt idx="831" formatCode="m/d/yyyy">
                  <c:v>31924</c:v>
                </c:pt>
                <c:pt idx="832" formatCode="m/d/yyyy">
                  <c:v>31925</c:v>
                </c:pt>
                <c:pt idx="833" formatCode="m/d/yyyy">
                  <c:v>31926</c:v>
                </c:pt>
                <c:pt idx="834" formatCode="m/d/yyyy">
                  <c:v>31929</c:v>
                </c:pt>
                <c:pt idx="835" formatCode="m/d/yyyy">
                  <c:v>31930</c:v>
                </c:pt>
                <c:pt idx="836" formatCode="m/d/yyyy">
                  <c:v>31931</c:v>
                </c:pt>
                <c:pt idx="837" formatCode="m/d/yyyy">
                  <c:v>31932</c:v>
                </c:pt>
                <c:pt idx="838" formatCode="m/d/yyyy">
                  <c:v>31933</c:v>
                </c:pt>
                <c:pt idx="839" formatCode="m/d/yyyy">
                  <c:v>31936</c:v>
                </c:pt>
                <c:pt idx="840" formatCode="m/d/yyyy">
                  <c:v>31937</c:v>
                </c:pt>
                <c:pt idx="841" formatCode="m/d/yyyy">
                  <c:v>31938</c:v>
                </c:pt>
                <c:pt idx="842" formatCode="m/d/yyyy">
                  <c:v>31939</c:v>
                </c:pt>
                <c:pt idx="843" formatCode="m/d/yyyy">
                  <c:v>31940</c:v>
                </c:pt>
                <c:pt idx="844" formatCode="m/d/yyyy">
                  <c:v>31943</c:v>
                </c:pt>
                <c:pt idx="845" formatCode="m/d/yyyy">
                  <c:v>31944</c:v>
                </c:pt>
                <c:pt idx="846" formatCode="m/d/yyyy">
                  <c:v>31945</c:v>
                </c:pt>
                <c:pt idx="847" formatCode="m/d/yyyy">
                  <c:v>31946</c:v>
                </c:pt>
                <c:pt idx="848" formatCode="m/d/yyyy">
                  <c:v>31947</c:v>
                </c:pt>
                <c:pt idx="849" formatCode="m/d/yyyy">
                  <c:v>31950</c:v>
                </c:pt>
                <c:pt idx="850" formatCode="m/d/yyyy">
                  <c:v>31951</c:v>
                </c:pt>
                <c:pt idx="851" formatCode="m/d/yyyy">
                  <c:v>31952</c:v>
                </c:pt>
                <c:pt idx="852" formatCode="m/d/yyyy">
                  <c:v>31953</c:v>
                </c:pt>
                <c:pt idx="853" formatCode="m/d/yyyy">
                  <c:v>31954</c:v>
                </c:pt>
                <c:pt idx="854" formatCode="m/d/yyyy">
                  <c:v>31957</c:v>
                </c:pt>
                <c:pt idx="855" formatCode="m/d/yyyy">
                  <c:v>31958</c:v>
                </c:pt>
                <c:pt idx="856" formatCode="m/d/yyyy">
                  <c:v>31959</c:v>
                </c:pt>
                <c:pt idx="857" formatCode="m/d/yyyy">
                  <c:v>31960</c:v>
                </c:pt>
                <c:pt idx="858" formatCode="m/d/yyyy">
                  <c:v>31961</c:v>
                </c:pt>
                <c:pt idx="859" formatCode="m/d/yyyy">
                  <c:v>31964</c:v>
                </c:pt>
                <c:pt idx="860" formatCode="m/d/yyyy">
                  <c:v>31965</c:v>
                </c:pt>
                <c:pt idx="861" formatCode="m/d/yyyy">
                  <c:v>31966</c:v>
                </c:pt>
                <c:pt idx="862" formatCode="m/d/yyyy">
                  <c:v>31967</c:v>
                </c:pt>
                <c:pt idx="863" formatCode="m/d/yyyy">
                  <c:v>31968</c:v>
                </c:pt>
                <c:pt idx="864" formatCode="m/d/yyyy">
                  <c:v>31971</c:v>
                </c:pt>
                <c:pt idx="865" formatCode="m/d/yyyy">
                  <c:v>31972</c:v>
                </c:pt>
                <c:pt idx="866" formatCode="m/d/yyyy">
                  <c:v>31973</c:v>
                </c:pt>
                <c:pt idx="867" formatCode="m/d/yyyy">
                  <c:v>31974</c:v>
                </c:pt>
                <c:pt idx="868" formatCode="m/d/yyyy">
                  <c:v>31975</c:v>
                </c:pt>
                <c:pt idx="869" formatCode="m/d/yyyy">
                  <c:v>31978</c:v>
                </c:pt>
                <c:pt idx="870" formatCode="m/d/yyyy">
                  <c:v>31979</c:v>
                </c:pt>
                <c:pt idx="871" formatCode="m/d/yyyy">
                  <c:v>31980</c:v>
                </c:pt>
                <c:pt idx="872" formatCode="m/d/yyyy">
                  <c:v>31981</c:v>
                </c:pt>
                <c:pt idx="873" formatCode="m/d/yyyy">
                  <c:v>31982</c:v>
                </c:pt>
                <c:pt idx="874" formatCode="m/d/yyyy">
                  <c:v>31985</c:v>
                </c:pt>
                <c:pt idx="875" formatCode="m/d/yyyy">
                  <c:v>31986</c:v>
                </c:pt>
                <c:pt idx="876" formatCode="m/d/yyyy">
                  <c:v>31987</c:v>
                </c:pt>
                <c:pt idx="877" formatCode="m/d/yyyy">
                  <c:v>31988</c:v>
                </c:pt>
                <c:pt idx="878" formatCode="m/d/yyyy">
                  <c:v>31989</c:v>
                </c:pt>
                <c:pt idx="879" formatCode="m/d/yyyy">
                  <c:v>31992</c:v>
                </c:pt>
                <c:pt idx="880" formatCode="m/d/yyyy">
                  <c:v>31993</c:v>
                </c:pt>
                <c:pt idx="881" formatCode="m/d/yyyy">
                  <c:v>31994</c:v>
                </c:pt>
                <c:pt idx="882" formatCode="m/d/yyyy">
                  <c:v>31995</c:v>
                </c:pt>
                <c:pt idx="883" formatCode="m/d/yyyy">
                  <c:v>31996</c:v>
                </c:pt>
                <c:pt idx="884" formatCode="m/d/yyyy">
                  <c:v>31999</c:v>
                </c:pt>
                <c:pt idx="885" formatCode="m/d/yyyy">
                  <c:v>32000</c:v>
                </c:pt>
                <c:pt idx="886" formatCode="m/d/yyyy">
                  <c:v>32001</c:v>
                </c:pt>
                <c:pt idx="887" formatCode="m/d/yyyy">
                  <c:v>32002</c:v>
                </c:pt>
                <c:pt idx="888" formatCode="m/d/yyyy">
                  <c:v>32003</c:v>
                </c:pt>
                <c:pt idx="889" formatCode="m/d/yyyy">
                  <c:v>32006</c:v>
                </c:pt>
                <c:pt idx="890" formatCode="m/d/yyyy">
                  <c:v>32007</c:v>
                </c:pt>
                <c:pt idx="891" formatCode="m/d/yyyy">
                  <c:v>32008</c:v>
                </c:pt>
                <c:pt idx="892" formatCode="m/d/yyyy">
                  <c:v>32009</c:v>
                </c:pt>
                <c:pt idx="893" formatCode="m/d/yyyy">
                  <c:v>32010</c:v>
                </c:pt>
                <c:pt idx="894" formatCode="m/d/yyyy">
                  <c:v>32013</c:v>
                </c:pt>
                <c:pt idx="895" formatCode="m/d/yyyy">
                  <c:v>32014</c:v>
                </c:pt>
                <c:pt idx="896" formatCode="m/d/yyyy">
                  <c:v>32015</c:v>
                </c:pt>
                <c:pt idx="897" formatCode="m/d/yyyy">
                  <c:v>32016</c:v>
                </c:pt>
                <c:pt idx="898" formatCode="m/d/yyyy">
                  <c:v>32017</c:v>
                </c:pt>
                <c:pt idx="899" formatCode="m/d/yyyy">
                  <c:v>32020</c:v>
                </c:pt>
                <c:pt idx="900" formatCode="m/d/yyyy">
                  <c:v>32021</c:v>
                </c:pt>
                <c:pt idx="901" formatCode="m/d/yyyy">
                  <c:v>32022</c:v>
                </c:pt>
                <c:pt idx="902" formatCode="m/d/yyyy">
                  <c:v>32023</c:v>
                </c:pt>
                <c:pt idx="903" formatCode="m/d/yyyy">
                  <c:v>32024</c:v>
                </c:pt>
                <c:pt idx="904" formatCode="m/d/yyyy">
                  <c:v>32027</c:v>
                </c:pt>
                <c:pt idx="905" formatCode="m/d/yyyy">
                  <c:v>32028</c:v>
                </c:pt>
                <c:pt idx="906" formatCode="m/d/yyyy">
                  <c:v>32029</c:v>
                </c:pt>
                <c:pt idx="907" formatCode="m/d/yyyy">
                  <c:v>32030</c:v>
                </c:pt>
                <c:pt idx="908" formatCode="m/d/yyyy">
                  <c:v>32031</c:v>
                </c:pt>
                <c:pt idx="909" formatCode="m/d/yyyy">
                  <c:v>32034</c:v>
                </c:pt>
                <c:pt idx="910" formatCode="m/d/yyyy">
                  <c:v>32035</c:v>
                </c:pt>
                <c:pt idx="911" formatCode="m/d/yyyy">
                  <c:v>32036</c:v>
                </c:pt>
                <c:pt idx="912" formatCode="m/d/yyyy">
                  <c:v>32037</c:v>
                </c:pt>
                <c:pt idx="913" formatCode="m/d/yyyy">
                  <c:v>32038</c:v>
                </c:pt>
                <c:pt idx="914" formatCode="m/d/yyyy">
                  <c:v>32041</c:v>
                </c:pt>
                <c:pt idx="915" formatCode="m/d/yyyy">
                  <c:v>32042</c:v>
                </c:pt>
                <c:pt idx="916" formatCode="m/d/yyyy">
                  <c:v>32043</c:v>
                </c:pt>
                <c:pt idx="917" formatCode="m/d/yyyy">
                  <c:v>32044</c:v>
                </c:pt>
                <c:pt idx="918" formatCode="m/d/yyyy">
                  <c:v>32045</c:v>
                </c:pt>
                <c:pt idx="919" formatCode="m/d/yyyy">
                  <c:v>32048</c:v>
                </c:pt>
                <c:pt idx="920" formatCode="m/d/yyyy">
                  <c:v>32049</c:v>
                </c:pt>
                <c:pt idx="921" formatCode="m/d/yyyy">
                  <c:v>32050</c:v>
                </c:pt>
                <c:pt idx="922" formatCode="m/d/yyyy">
                  <c:v>32051</c:v>
                </c:pt>
                <c:pt idx="923" formatCode="m/d/yyyy">
                  <c:v>32052</c:v>
                </c:pt>
                <c:pt idx="924" formatCode="m/d/yyyy">
                  <c:v>32055</c:v>
                </c:pt>
                <c:pt idx="925" formatCode="m/d/yyyy">
                  <c:v>32056</c:v>
                </c:pt>
                <c:pt idx="926" formatCode="m/d/yyyy">
                  <c:v>32057</c:v>
                </c:pt>
                <c:pt idx="927" formatCode="m/d/yyyy">
                  <c:v>32058</c:v>
                </c:pt>
                <c:pt idx="928" formatCode="m/d/yyyy">
                  <c:v>32059</c:v>
                </c:pt>
                <c:pt idx="929" formatCode="m/d/yyyy">
                  <c:v>32062</c:v>
                </c:pt>
                <c:pt idx="930" formatCode="m/d/yyyy">
                  <c:v>32063</c:v>
                </c:pt>
                <c:pt idx="931" formatCode="m/d/yyyy">
                  <c:v>32064</c:v>
                </c:pt>
                <c:pt idx="932" formatCode="m/d/yyyy">
                  <c:v>32065</c:v>
                </c:pt>
                <c:pt idx="933" formatCode="m/d/yyyy">
                  <c:v>32066</c:v>
                </c:pt>
                <c:pt idx="934" formatCode="m/d/yyyy">
                  <c:v>32069</c:v>
                </c:pt>
                <c:pt idx="935" formatCode="m/d/yyyy">
                  <c:v>32070</c:v>
                </c:pt>
                <c:pt idx="936" formatCode="m/d/yyyy">
                  <c:v>32071</c:v>
                </c:pt>
                <c:pt idx="937" formatCode="m/d/yyyy">
                  <c:v>32072</c:v>
                </c:pt>
                <c:pt idx="938" formatCode="m/d/yyyy">
                  <c:v>32073</c:v>
                </c:pt>
                <c:pt idx="939" formatCode="m/d/yyyy">
                  <c:v>32076</c:v>
                </c:pt>
                <c:pt idx="940" formatCode="m/d/yyyy">
                  <c:v>32077</c:v>
                </c:pt>
                <c:pt idx="941" formatCode="m/d/yyyy">
                  <c:v>32078</c:v>
                </c:pt>
                <c:pt idx="942" formatCode="m/d/yyyy">
                  <c:v>32079</c:v>
                </c:pt>
                <c:pt idx="943" formatCode="m/d/yyyy">
                  <c:v>32080</c:v>
                </c:pt>
                <c:pt idx="944" formatCode="m/d/yyyy">
                  <c:v>32083</c:v>
                </c:pt>
                <c:pt idx="945" formatCode="m/d/yyyy">
                  <c:v>32084</c:v>
                </c:pt>
                <c:pt idx="946" formatCode="m/d/yyyy">
                  <c:v>32085</c:v>
                </c:pt>
                <c:pt idx="947" formatCode="m/d/yyyy">
                  <c:v>32086</c:v>
                </c:pt>
                <c:pt idx="948" formatCode="m/d/yyyy">
                  <c:v>32087</c:v>
                </c:pt>
                <c:pt idx="949" formatCode="m/d/yyyy">
                  <c:v>32090</c:v>
                </c:pt>
                <c:pt idx="950" formatCode="m/d/yyyy">
                  <c:v>32091</c:v>
                </c:pt>
                <c:pt idx="951" formatCode="m/d/yyyy">
                  <c:v>32092</c:v>
                </c:pt>
                <c:pt idx="952" formatCode="m/d/yyyy">
                  <c:v>32093</c:v>
                </c:pt>
                <c:pt idx="953" formatCode="m/d/yyyy">
                  <c:v>32094</c:v>
                </c:pt>
                <c:pt idx="954" formatCode="m/d/yyyy">
                  <c:v>32097</c:v>
                </c:pt>
                <c:pt idx="955" formatCode="m/d/yyyy">
                  <c:v>32098</c:v>
                </c:pt>
                <c:pt idx="956" formatCode="m/d/yyyy">
                  <c:v>32099</c:v>
                </c:pt>
                <c:pt idx="957" formatCode="m/d/yyyy">
                  <c:v>32100</c:v>
                </c:pt>
                <c:pt idx="958" formatCode="m/d/yyyy">
                  <c:v>32101</c:v>
                </c:pt>
                <c:pt idx="959" formatCode="m/d/yyyy">
                  <c:v>32104</c:v>
                </c:pt>
                <c:pt idx="960" formatCode="m/d/yyyy">
                  <c:v>32105</c:v>
                </c:pt>
                <c:pt idx="961" formatCode="m/d/yyyy">
                  <c:v>32106</c:v>
                </c:pt>
                <c:pt idx="962" formatCode="m/d/yyyy">
                  <c:v>32107</c:v>
                </c:pt>
                <c:pt idx="963" formatCode="m/d/yyyy">
                  <c:v>32108</c:v>
                </c:pt>
                <c:pt idx="964" formatCode="m/d/yyyy">
                  <c:v>32111</c:v>
                </c:pt>
                <c:pt idx="965" formatCode="m/d/yyyy">
                  <c:v>32112</c:v>
                </c:pt>
                <c:pt idx="966" formatCode="m/d/yyyy">
                  <c:v>32113</c:v>
                </c:pt>
                <c:pt idx="967" formatCode="m/d/yyyy">
                  <c:v>32114</c:v>
                </c:pt>
                <c:pt idx="968" formatCode="m/d/yyyy">
                  <c:v>32115</c:v>
                </c:pt>
                <c:pt idx="969" formatCode="m/d/yyyy">
                  <c:v>32118</c:v>
                </c:pt>
                <c:pt idx="970" formatCode="m/d/yyyy">
                  <c:v>32119</c:v>
                </c:pt>
                <c:pt idx="971" formatCode="m/d/yyyy">
                  <c:v>32120</c:v>
                </c:pt>
                <c:pt idx="972" formatCode="m/d/yyyy">
                  <c:v>32121</c:v>
                </c:pt>
                <c:pt idx="973" formatCode="m/d/yyyy">
                  <c:v>32122</c:v>
                </c:pt>
                <c:pt idx="974" formatCode="m/d/yyyy">
                  <c:v>32125</c:v>
                </c:pt>
                <c:pt idx="975" formatCode="m/d/yyyy">
                  <c:v>32126</c:v>
                </c:pt>
                <c:pt idx="976" formatCode="m/d/yyyy">
                  <c:v>32127</c:v>
                </c:pt>
                <c:pt idx="977" formatCode="m/d/yyyy">
                  <c:v>32128</c:v>
                </c:pt>
                <c:pt idx="978" formatCode="m/d/yyyy">
                  <c:v>32129</c:v>
                </c:pt>
                <c:pt idx="979" formatCode="m/d/yyyy">
                  <c:v>32132</c:v>
                </c:pt>
                <c:pt idx="980" formatCode="m/d/yyyy">
                  <c:v>32133</c:v>
                </c:pt>
                <c:pt idx="981" formatCode="m/d/yyyy">
                  <c:v>32134</c:v>
                </c:pt>
                <c:pt idx="982" formatCode="m/d/yyyy">
                  <c:v>32135</c:v>
                </c:pt>
                <c:pt idx="983" formatCode="m/d/yyyy">
                  <c:v>32139</c:v>
                </c:pt>
                <c:pt idx="984" formatCode="m/d/yyyy">
                  <c:v>32140</c:v>
                </c:pt>
                <c:pt idx="985" formatCode="m/d/yyyy">
                  <c:v>32141</c:v>
                </c:pt>
                <c:pt idx="986" formatCode="m/d/yyyy">
                  <c:v>32142</c:v>
                </c:pt>
                <c:pt idx="987" formatCode="m/d/yyyy">
                  <c:v>32146</c:v>
                </c:pt>
                <c:pt idx="988" formatCode="m/d/yyyy">
                  <c:v>32147</c:v>
                </c:pt>
                <c:pt idx="989" formatCode="m/d/yyyy">
                  <c:v>32148</c:v>
                </c:pt>
                <c:pt idx="990" formatCode="m/d/yyyy">
                  <c:v>32149</c:v>
                </c:pt>
                <c:pt idx="991" formatCode="m/d/yyyy">
                  <c:v>32150</c:v>
                </c:pt>
                <c:pt idx="992" formatCode="m/d/yyyy">
                  <c:v>32153</c:v>
                </c:pt>
                <c:pt idx="993" formatCode="m/d/yyyy">
                  <c:v>32154</c:v>
                </c:pt>
                <c:pt idx="994" formatCode="m/d/yyyy">
                  <c:v>32155</c:v>
                </c:pt>
                <c:pt idx="995" formatCode="m/d/yyyy">
                  <c:v>32156</c:v>
                </c:pt>
                <c:pt idx="996" formatCode="m/d/yyyy">
                  <c:v>32157</c:v>
                </c:pt>
                <c:pt idx="997" formatCode="m/d/yyyy">
                  <c:v>32160</c:v>
                </c:pt>
                <c:pt idx="998" formatCode="m/d/yyyy">
                  <c:v>32161</c:v>
                </c:pt>
                <c:pt idx="999" formatCode="m/d/yyyy">
                  <c:v>32162</c:v>
                </c:pt>
                <c:pt idx="1000" formatCode="m/d/yyyy">
                  <c:v>32163</c:v>
                </c:pt>
                <c:pt idx="1001" formatCode="m/d/yyyy">
                  <c:v>32164</c:v>
                </c:pt>
                <c:pt idx="1002" formatCode="m/d/yyyy">
                  <c:v>32167</c:v>
                </c:pt>
                <c:pt idx="1003" formatCode="m/d/yyyy">
                  <c:v>32168</c:v>
                </c:pt>
                <c:pt idx="1004" formatCode="m/d/yyyy">
                  <c:v>32169</c:v>
                </c:pt>
                <c:pt idx="1005" formatCode="m/d/yyyy">
                  <c:v>32170</c:v>
                </c:pt>
                <c:pt idx="1006" formatCode="m/d/yyyy">
                  <c:v>32171</c:v>
                </c:pt>
                <c:pt idx="1007" formatCode="m/d/yyyy">
                  <c:v>32174</c:v>
                </c:pt>
                <c:pt idx="1008" formatCode="m/d/yyyy">
                  <c:v>32175</c:v>
                </c:pt>
                <c:pt idx="1009" formatCode="m/d/yyyy">
                  <c:v>32176</c:v>
                </c:pt>
                <c:pt idx="1010" formatCode="m/d/yyyy">
                  <c:v>32177</c:v>
                </c:pt>
                <c:pt idx="1011" formatCode="m/d/yyyy">
                  <c:v>32178</c:v>
                </c:pt>
                <c:pt idx="1012" formatCode="m/d/yyyy">
                  <c:v>32181</c:v>
                </c:pt>
                <c:pt idx="1013" formatCode="m/d/yyyy">
                  <c:v>32182</c:v>
                </c:pt>
                <c:pt idx="1014" formatCode="m/d/yyyy">
                  <c:v>32183</c:v>
                </c:pt>
                <c:pt idx="1015" formatCode="m/d/yyyy">
                  <c:v>32184</c:v>
                </c:pt>
                <c:pt idx="1016" formatCode="m/d/yyyy">
                  <c:v>32185</c:v>
                </c:pt>
                <c:pt idx="1017" formatCode="m/d/yyyy">
                  <c:v>32188</c:v>
                </c:pt>
                <c:pt idx="1018" formatCode="m/d/yyyy">
                  <c:v>32189</c:v>
                </c:pt>
                <c:pt idx="1019" formatCode="m/d/yyyy">
                  <c:v>32190</c:v>
                </c:pt>
                <c:pt idx="1020" formatCode="m/d/yyyy">
                  <c:v>32191</c:v>
                </c:pt>
                <c:pt idx="1021" formatCode="m/d/yyyy">
                  <c:v>32192</c:v>
                </c:pt>
                <c:pt idx="1022" formatCode="m/d/yyyy">
                  <c:v>32195</c:v>
                </c:pt>
                <c:pt idx="1023" formatCode="m/d/yyyy">
                  <c:v>32196</c:v>
                </c:pt>
                <c:pt idx="1024" formatCode="m/d/yyyy">
                  <c:v>32197</c:v>
                </c:pt>
                <c:pt idx="1025" formatCode="m/d/yyyy">
                  <c:v>32198</c:v>
                </c:pt>
                <c:pt idx="1026" formatCode="m/d/yyyy">
                  <c:v>32199</c:v>
                </c:pt>
                <c:pt idx="1027" formatCode="m/d/yyyy">
                  <c:v>32202</c:v>
                </c:pt>
                <c:pt idx="1028" formatCode="m/d/yyyy">
                  <c:v>32203</c:v>
                </c:pt>
                <c:pt idx="1029" formatCode="m/d/yyyy">
                  <c:v>32204</c:v>
                </c:pt>
                <c:pt idx="1030" formatCode="m/d/yyyy">
                  <c:v>32205</c:v>
                </c:pt>
                <c:pt idx="1031" formatCode="m/d/yyyy">
                  <c:v>32206</c:v>
                </c:pt>
                <c:pt idx="1032" formatCode="m/d/yyyy">
                  <c:v>32209</c:v>
                </c:pt>
                <c:pt idx="1033" formatCode="m/d/yyyy">
                  <c:v>32210</c:v>
                </c:pt>
                <c:pt idx="1034" formatCode="m/d/yyyy">
                  <c:v>32211</c:v>
                </c:pt>
                <c:pt idx="1035" formatCode="m/d/yyyy">
                  <c:v>32212</c:v>
                </c:pt>
                <c:pt idx="1036" formatCode="m/d/yyyy">
                  <c:v>32213</c:v>
                </c:pt>
                <c:pt idx="1037" formatCode="m/d/yyyy">
                  <c:v>32216</c:v>
                </c:pt>
                <c:pt idx="1038" formatCode="m/d/yyyy">
                  <c:v>32217</c:v>
                </c:pt>
                <c:pt idx="1039" formatCode="m/d/yyyy">
                  <c:v>32218</c:v>
                </c:pt>
                <c:pt idx="1040" formatCode="m/d/yyyy">
                  <c:v>32219</c:v>
                </c:pt>
                <c:pt idx="1041" formatCode="m/d/yyyy">
                  <c:v>32220</c:v>
                </c:pt>
                <c:pt idx="1042" formatCode="m/d/yyyy">
                  <c:v>32223</c:v>
                </c:pt>
                <c:pt idx="1043" formatCode="m/d/yyyy">
                  <c:v>32224</c:v>
                </c:pt>
                <c:pt idx="1044" formatCode="m/d/yyyy">
                  <c:v>32225</c:v>
                </c:pt>
                <c:pt idx="1045" formatCode="m/d/yyyy">
                  <c:v>32226</c:v>
                </c:pt>
                <c:pt idx="1046" formatCode="m/d/yyyy">
                  <c:v>32227</c:v>
                </c:pt>
                <c:pt idx="1047" formatCode="m/d/yyyy">
                  <c:v>32230</c:v>
                </c:pt>
                <c:pt idx="1048" formatCode="m/d/yyyy">
                  <c:v>32231</c:v>
                </c:pt>
                <c:pt idx="1049" formatCode="m/d/yyyy">
                  <c:v>32232</c:v>
                </c:pt>
                <c:pt idx="1050" formatCode="m/d/yyyy">
                  <c:v>32233</c:v>
                </c:pt>
                <c:pt idx="1051" formatCode="m/d/yyyy">
                  <c:v>32237</c:v>
                </c:pt>
                <c:pt idx="1052" formatCode="m/d/yyyy">
                  <c:v>32238</c:v>
                </c:pt>
                <c:pt idx="1053" formatCode="m/d/yyyy">
                  <c:v>32239</c:v>
                </c:pt>
                <c:pt idx="1054" formatCode="m/d/yyyy">
                  <c:v>32240</c:v>
                </c:pt>
                <c:pt idx="1055" formatCode="m/d/yyyy">
                  <c:v>32241</c:v>
                </c:pt>
                <c:pt idx="1056" formatCode="m/d/yyyy">
                  <c:v>32244</c:v>
                </c:pt>
                <c:pt idx="1057" formatCode="m/d/yyyy">
                  <c:v>32245</c:v>
                </c:pt>
                <c:pt idx="1058" formatCode="m/d/yyyy">
                  <c:v>32246</c:v>
                </c:pt>
                <c:pt idx="1059" formatCode="m/d/yyyy">
                  <c:v>32247</c:v>
                </c:pt>
                <c:pt idx="1060" formatCode="m/d/yyyy">
                  <c:v>32248</c:v>
                </c:pt>
                <c:pt idx="1061" formatCode="m/d/yyyy">
                  <c:v>32251</c:v>
                </c:pt>
                <c:pt idx="1062" formatCode="m/d/yyyy">
                  <c:v>32252</c:v>
                </c:pt>
                <c:pt idx="1063" formatCode="m/d/yyyy">
                  <c:v>32253</c:v>
                </c:pt>
                <c:pt idx="1064" formatCode="m/d/yyyy">
                  <c:v>32254</c:v>
                </c:pt>
                <c:pt idx="1065" formatCode="m/d/yyyy">
                  <c:v>32255</c:v>
                </c:pt>
                <c:pt idx="1066" formatCode="m/d/yyyy">
                  <c:v>32258</c:v>
                </c:pt>
                <c:pt idx="1067" formatCode="m/d/yyyy">
                  <c:v>32259</c:v>
                </c:pt>
                <c:pt idx="1068" formatCode="m/d/yyyy">
                  <c:v>32260</c:v>
                </c:pt>
                <c:pt idx="1069" formatCode="m/d/yyyy">
                  <c:v>32261</c:v>
                </c:pt>
                <c:pt idx="1070" formatCode="m/d/yyyy">
                  <c:v>32262</c:v>
                </c:pt>
                <c:pt idx="1071" formatCode="m/d/yyyy">
                  <c:v>32265</c:v>
                </c:pt>
                <c:pt idx="1072" formatCode="m/d/yyyy">
                  <c:v>32266</c:v>
                </c:pt>
                <c:pt idx="1073" formatCode="m/d/yyyy">
                  <c:v>32267</c:v>
                </c:pt>
                <c:pt idx="1074" formatCode="m/d/yyyy">
                  <c:v>32268</c:v>
                </c:pt>
                <c:pt idx="1075" formatCode="m/d/yyyy">
                  <c:v>32269</c:v>
                </c:pt>
                <c:pt idx="1076" formatCode="m/d/yyyy">
                  <c:v>32272</c:v>
                </c:pt>
                <c:pt idx="1077" formatCode="m/d/yyyy">
                  <c:v>32273</c:v>
                </c:pt>
                <c:pt idx="1078" formatCode="m/d/yyyy">
                  <c:v>32274</c:v>
                </c:pt>
                <c:pt idx="1079" formatCode="m/d/yyyy">
                  <c:v>32275</c:v>
                </c:pt>
                <c:pt idx="1080" formatCode="m/d/yyyy">
                  <c:v>32276</c:v>
                </c:pt>
                <c:pt idx="1081" formatCode="m/d/yyyy">
                  <c:v>32279</c:v>
                </c:pt>
                <c:pt idx="1082" formatCode="m/d/yyyy">
                  <c:v>32280</c:v>
                </c:pt>
                <c:pt idx="1083" formatCode="m/d/yyyy">
                  <c:v>32281</c:v>
                </c:pt>
                <c:pt idx="1084" formatCode="m/d/yyyy">
                  <c:v>32282</c:v>
                </c:pt>
                <c:pt idx="1085" formatCode="m/d/yyyy">
                  <c:v>32283</c:v>
                </c:pt>
                <c:pt idx="1086" formatCode="m/d/yyyy">
                  <c:v>32286</c:v>
                </c:pt>
                <c:pt idx="1087" formatCode="m/d/yyyy">
                  <c:v>32287</c:v>
                </c:pt>
                <c:pt idx="1088" formatCode="m/d/yyyy">
                  <c:v>32288</c:v>
                </c:pt>
                <c:pt idx="1089" formatCode="m/d/yyyy">
                  <c:v>32289</c:v>
                </c:pt>
                <c:pt idx="1090" formatCode="m/d/yyyy">
                  <c:v>32290</c:v>
                </c:pt>
                <c:pt idx="1091" formatCode="m/d/yyyy">
                  <c:v>32293</c:v>
                </c:pt>
                <c:pt idx="1092" formatCode="m/d/yyyy">
                  <c:v>32294</c:v>
                </c:pt>
                <c:pt idx="1093" formatCode="m/d/yyyy">
                  <c:v>32295</c:v>
                </c:pt>
                <c:pt idx="1094" formatCode="m/d/yyyy">
                  <c:v>32296</c:v>
                </c:pt>
                <c:pt idx="1095" formatCode="m/d/yyyy">
                  <c:v>32297</c:v>
                </c:pt>
                <c:pt idx="1096" formatCode="m/d/yyyy">
                  <c:v>32300</c:v>
                </c:pt>
                <c:pt idx="1097" formatCode="m/d/yyyy">
                  <c:v>32301</c:v>
                </c:pt>
                <c:pt idx="1098" formatCode="m/d/yyyy">
                  <c:v>32302</c:v>
                </c:pt>
                <c:pt idx="1099" formatCode="m/d/yyyy">
                  <c:v>32303</c:v>
                </c:pt>
                <c:pt idx="1100" formatCode="m/d/yyyy">
                  <c:v>32304</c:v>
                </c:pt>
                <c:pt idx="1101" formatCode="m/d/yyyy">
                  <c:v>32307</c:v>
                </c:pt>
                <c:pt idx="1102" formatCode="m/d/yyyy">
                  <c:v>32308</c:v>
                </c:pt>
                <c:pt idx="1103" formatCode="m/d/yyyy">
                  <c:v>32309</c:v>
                </c:pt>
                <c:pt idx="1104" formatCode="m/d/yyyy">
                  <c:v>32310</c:v>
                </c:pt>
                <c:pt idx="1105" formatCode="m/d/yyyy">
                  <c:v>32311</c:v>
                </c:pt>
                <c:pt idx="1106" formatCode="m/d/yyyy">
                  <c:v>32314</c:v>
                </c:pt>
                <c:pt idx="1107" formatCode="m/d/yyyy">
                  <c:v>32315</c:v>
                </c:pt>
                <c:pt idx="1108" formatCode="m/d/yyyy">
                  <c:v>32316</c:v>
                </c:pt>
                <c:pt idx="1109" formatCode="m/d/yyyy">
                  <c:v>32317</c:v>
                </c:pt>
                <c:pt idx="1110" formatCode="m/d/yyyy">
                  <c:v>32318</c:v>
                </c:pt>
                <c:pt idx="1111" formatCode="m/d/yyyy">
                  <c:v>32321</c:v>
                </c:pt>
                <c:pt idx="1112" formatCode="m/d/yyyy">
                  <c:v>32322</c:v>
                </c:pt>
                <c:pt idx="1113" formatCode="m/d/yyyy">
                  <c:v>32323</c:v>
                </c:pt>
                <c:pt idx="1114" formatCode="m/d/yyyy">
                  <c:v>32324</c:v>
                </c:pt>
                <c:pt idx="1115" formatCode="m/d/yyyy">
                  <c:v>32325</c:v>
                </c:pt>
                <c:pt idx="1116" formatCode="m/d/yyyy">
                  <c:v>32328</c:v>
                </c:pt>
                <c:pt idx="1117" formatCode="m/d/yyyy">
                  <c:v>32329</c:v>
                </c:pt>
                <c:pt idx="1118" formatCode="m/d/yyyy">
                  <c:v>32330</c:v>
                </c:pt>
                <c:pt idx="1119" formatCode="m/d/yyyy">
                  <c:v>32331</c:v>
                </c:pt>
                <c:pt idx="1120" formatCode="m/d/yyyy">
                  <c:v>32332</c:v>
                </c:pt>
                <c:pt idx="1121" formatCode="m/d/yyyy">
                  <c:v>32335</c:v>
                </c:pt>
                <c:pt idx="1122" formatCode="m/d/yyyy">
                  <c:v>32336</c:v>
                </c:pt>
                <c:pt idx="1123" formatCode="m/d/yyyy">
                  <c:v>32337</c:v>
                </c:pt>
                <c:pt idx="1124" formatCode="m/d/yyyy">
                  <c:v>32338</c:v>
                </c:pt>
                <c:pt idx="1125" formatCode="m/d/yyyy">
                  <c:v>32339</c:v>
                </c:pt>
                <c:pt idx="1126" formatCode="m/d/yyyy">
                  <c:v>32342</c:v>
                </c:pt>
                <c:pt idx="1127" formatCode="m/d/yyyy">
                  <c:v>32343</c:v>
                </c:pt>
                <c:pt idx="1128" formatCode="m/d/yyyy">
                  <c:v>32344</c:v>
                </c:pt>
                <c:pt idx="1129" formatCode="m/d/yyyy">
                  <c:v>32345</c:v>
                </c:pt>
                <c:pt idx="1130" formatCode="m/d/yyyy">
                  <c:v>32346</c:v>
                </c:pt>
                <c:pt idx="1131" formatCode="m/d/yyyy">
                  <c:v>32349</c:v>
                </c:pt>
                <c:pt idx="1132" formatCode="m/d/yyyy">
                  <c:v>32350</c:v>
                </c:pt>
                <c:pt idx="1133" formatCode="m/d/yyyy">
                  <c:v>32351</c:v>
                </c:pt>
                <c:pt idx="1134" formatCode="m/d/yyyy">
                  <c:v>32352</c:v>
                </c:pt>
                <c:pt idx="1135" formatCode="m/d/yyyy">
                  <c:v>32353</c:v>
                </c:pt>
                <c:pt idx="1136" formatCode="m/d/yyyy">
                  <c:v>32356</c:v>
                </c:pt>
                <c:pt idx="1137" formatCode="m/d/yyyy">
                  <c:v>32357</c:v>
                </c:pt>
                <c:pt idx="1138" formatCode="m/d/yyyy">
                  <c:v>32358</c:v>
                </c:pt>
                <c:pt idx="1139" formatCode="m/d/yyyy">
                  <c:v>32359</c:v>
                </c:pt>
                <c:pt idx="1140" formatCode="m/d/yyyy">
                  <c:v>32360</c:v>
                </c:pt>
                <c:pt idx="1141" formatCode="m/d/yyyy">
                  <c:v>32363</c:v>
                </c:pt>
                <c:pt idx="1142" formatCode="m/d/yyyy">
                  <c:v>32364</c:v>
                </c:pt>
                <c:pt idx="1143" formatCode="m/d/yyyy">
                  <c:v>32365</c:v>
                </c:pt>
                <c:pt idx="1144" formatCode="m/d/yyyy">
                  <c:v>32366</c:v>
                </c:pt>
                <c:pt idx="1145" formatCode="m/d/yyyy">
                  <c:v>32367</c:v>
                </c:pt>
                <c:pt idx="1146" formatCode="m/d/yyyy">
                  <c:v>32370</c:v>
                </c:pt>
                <c:pt idx="1147" formatCode="m/d/yyyy">
                  <c:v>32371</c:v>
                </c:pt>
                <c:pt idx="1148" formatCode="m/d/yyyy">
                  <c:v>32372</c:v>
                </c:pt>
                <c:pt idx="1149" formatCode="m/d/yyyy">
                  <c:v>32373</c:v>
                </c:pt>
                <c:pt idx="1150" formatCode="m/d/yyyy">
                  <c:v>32374</c:v>
                </c:pt>
                <c:pt idx="1151" formatCode="m/d/yyyy">
                  <c:v>32377</c:v>
                </c:pt>
                <c:pt idx="1152" formatCode="m/d/yyyy">
                  <c:v>32378</c:v>
                </c:pt>
                <c:pt idx="1153" formatCode="m/d/yyyy">
                  <c:v>32379</c:v>
                </c:pt>
                <c:pt idx="1154" formatCode="m/d/yyyy">
                  <c:v>32380</c:v>
                </c:pt>
                <c:pt idx="1155" formatCode="m/d/yyyy">
                  <c:v>32381</c:v>
                </c:pt>
                <c:pt idx="1156" formatCode="m/d/yyyy">
                  <c:v>32384</c:v>
                </c:pt>
                <c:pt idx="1157" formatCode="m/d/yyyy">
                  <c:v>32385</c:v>
                </c:pt>
                <c:pt idx="1158" formatCode="m/d/yyyy">
                  <c:v>32386</c:v>
                </c:pt>
                <c:pt idx="1159" formatCode="m/d/yyyy">
                  <c:v>32387</c:v>
                </c:pt>
                <c:pt idx="1160" formatCode="m/d/yyyy">
                  <c:v>32388</c:v>
                </c:pt>
                <c:pt idx="1161" formatCode="m/d/yyyy">
                  <c:v>32391</c:v>
                </c:pt>
                <c:pt idx="1162" formatCode="m/d/yyyy">
                  <c:v>32392</c:v>
                </c:pt>
                <c:pt idx="1163" formatCode="m/d/yyyy">
                  <c:v>32393</c:v>
                </c:pt>
                <c:pt idx="1164" formatCode="m/d/yyyy">
                  <c:v>32394</c:v>
                </c:pt>
                <c:pt idx="1165" formatCode="m/d/yyyy">
                  <c:v>32395</c:v>
                </c:pt>
                <c:pt idx="1166" formatCode="m/d/yyyy">
                  <c:v>32398</c:v>
                </c:pt>
                <c:pt idx="1167" formatCode="m/d/yyyy">
                  <c:v>32399</c:v>
                </c:pt>
                <c:pt idx="1168" formatCode="m/d/yyyy">
                  <c:v>32400</c:v>
                </c:pt>
                <c:pt idx="1169" formatCode="m/d/yyyy">
                  <c:v>32401</c:v>
                </c:pt>
                <c:pt idx="1170" formatCode="m/d/yyyy">
                  <c:v>32402</c:v>
                </c:pt>
                <c:pt idx="1171" formatCode="m/d/yyyy">
                  <c:v>32405</c:v>
                </c:pt>
                <c:pt idx="1172" formatCode="m/d/yyyy">
                  <c:v>32406</c:v>
                </c:pt>
                <c:pt idx="1173" formatCode="m/d/yyyy">
                  <c:v>32407</c:v>
                </c:pt>
                <c:pt idx="1174" formatCode="m/d/yyyy">
                  <c:v>32408</c:v>
                </c:pt>
                <c:pt idx="1175" formatCode="m/d/yyyy">
                  <c:v>32409</c:v>
                </c:pt>
                <c:pt idx="1176" formatCode="m/d/yyyy">
                  <c:v>32412</c:v>
                </c:pt>
                <c:pt idx="1177" formatCode="m/d/yyyy">
                  <c:v>32413</c:v>
                </c:pt>
                <c:pt idx="1178" formatCode="m/d/yyyy">
                  <c:v>32414</c:v>
                </c:pt>
                <c:pt idx="1179" formatCode="m/d/yyyy">
                  <c:v>32415</c:v>
                </c:pt>
                <c:pt idx="1180" formatCode="m/d/yyyy">
                  <c:v>32416</c:v>
                </c:pt>
                <c:pt idx="1181" formatCode="m/d/yyyy">
                  <c:v>32419</c:v>
                </c:pt>
                <c:pt idx="1182" formatCode="m/d/yyyy">
                  <c:v>32420</c:v>
                </c:pt>
                <c:pt idx="1183" formatCode="m/d/yyyy">
                  <c:v>32421</c:v>
                </c:pt>
                <c:pt idx="1184" formatCode="m/d/yyyy">
                  <c:v>32422</c:v>
                </c:pt>
                <c:pt idx="1185" formatCode="m/d/yyyy">
                  <c:v>32423</c:v>
                </c:pt>
                <c:pt idx="1186" formatCode="m/d/yyyy">
                  <c:v>32426</c:v>
                </c:pt>
                <c:pt idx="1187" formatCode="m/d/yyyy">
                  <c:v>32427</c:v>
                </c:pt>
                <c:pt idx="1188" formatCode="m/d/yyyy">
                  <c:v>32428</c:v>
                </c:pt>
                <c:pt idx="1189" formatCode="m/d/yyyy">
                  <c:v>32429</c:v>
                </c:pt>
                <c:pt idx="1190" formatCode="m/d/yyyy">
                  <c:v>32430</c:v>
                </c:pt>
                <c:pt idx="1191" formatCode="m/d/yyyy">
                  <c:v>32433</c:v>
                </c:pt>
                <c:pt idx="1192" formatCode="m/d/yyyy">
                  <c:v>32434</c:v>
                </c:pt>
                <c:pt idx="1193" formatCode="m/d/yyyy">
                  <c:v>32435</c:v>
                </c:pt>
                <c:pt idx="1194" formatCode="m/d/yyyy">
                  <c:v>32436</c:v>
                </c:pt>
                <c:pt idx="1195" formatCode="m/d/yyyy">
                  <c:v>32437</c:v>
                </c:pt>
                <c:pt idx="1196" formatCode="m/d/yyyy">
                  <c:v>32440</c:v>
                </c:pt>
                <c:pt idx="1197" formatCode="m/d/yyyy">
                  <c:v>32441</c:v>
                </c:pt>
                <c:pt idx="1198" formatCode="m/d/yyyy">
                  <c:v>32442</c:v>
                </c:pt>
                <c:pt idx="1199" formatCode="m/d/yyyy">
                  <c:v>32443</c:v>
                </c:pt>
                <c:pt idx="1200" formatCode="m/d/yyyy">
                  <c:v>32444</c:v>
                </c:pt>
                <c:pt idx="1201" formatCode="m/d/yyyy">
                  <c:v>32447</c:v>
                </c:pt>
                <c:pt idx="1202" formatCode="m/d/yyyy">
                  <c:v>32448</c:v>
                </c:pt>
                <c:pt idx="1203" formatCode="m/d/yyyy">
                  <c:v>32449</c:v>
                </c:pt>
                <c:pt idx="1204" formatCode="m/d/yyyy">
                  <c:v>32450</c:v>
                </c:pt>
                <c:pt idx="1205" formatCode="m/d/yyyy">
                  <c:v>32451</c:v>
                </c:pt>
                <c:pt idx="1206" formatCode="m/d/yyyy">
                  <c:v>32454</c:v>
                </c:pt>
                <c:pt idx="1207" formatCode="m/d/yyyy">
                  <c:v>32455</c:v>
                </c:pt>
                <c:pt idx="1208" formatCode="m/d/yyyy">
                  <c:v>32456</c:v>
                </c:pt>
                <c:pt idx="1209" formatCode="m/d/yyyy">
                  <c:v>32457</c:v>
                </c:pt>
                <c:pt idx="1210" formatCode="m/d/yyyy">
                  <c:v>32458</c:v>
                </c:pt>
                <c:pt idx="1211" formatCode="m/d/yyyy">
                  <c:v>32461</c:v>
                </c:pt>
                <c:pt idx="1212" formatCode="m/d/yyyy">
                  <c:v>32462</c:v>
                </c:pt>
                <c:pt idx="1213" formatCode="m/d/yyyy">
                  <c:v>32463</c:v>
                </c:pt>
                <c:pt idx="1214" formatCode="m/d/yyyy">
                  <c:v>32464</c:v>
                </c:pt>
                <c:pt idx="1215" formatCode="m/d/yyyy">
                  <c:v>32465</c:v>
                </c:pt>
                <c:pt idx="1216" formatCode="m/d/yyyy">
                  <c:v>32468</c:v>
                </c:pt>
                <c:pt idx="1217" formatCode="m/d/yyyy">
                  <c:v>32469</c:v>
                </c:pt>
                <c:pt idx="1218" formatCode="m/d/yyyy">
                  <c:v>32470</c:v>
                </c:pt>
                <c:pt idx="1219" formatCode="m/d/yyyy">
                  <c:v>32471</c:v>
                </c:pt>
                <c:pt idx="1220" formatCode="m/d/yyyy">
                  <c:v>32472</c:v>
                </c:pt>
                <c:pt idx="1221" formatCode="m/d/yyyy">
                  <c:v>32475</c:v>
                </c:pt>
                <c:pt idx="1222" formatCode="m/d/yyyy">
                  <c:v>32476</c:v>
                </c:pt>
                <c:pt idx="1223" formatCode="m/d/yyyy">
                  <c:v>32477</c:v>
                </c:pt>
                <c:pt idx="1224" formatCode="m/d/yyyy">
                  <c:v>32478</c:v>
                </c:pt>
                <c:pt idx="1225" formatCode="m/d/yyyy">
                  <c:v>32479</c:v>
                </c:pt>
                <c:pt idx="1226" formatCode="m/d/yyyy">
                  <c:v>32482</c:v>
                </c:pt>
                <c:pt idx="1227" formatCode="m/d/yyyy">
                  <c:v>32483</c:v>
                </c:pt>
                <c:pt idx="1228" formatCode="m/d/yyyy">
                  <c:v>32484</c:v>
                </c:pt>
                <c:pt idx="1229" formatCode="m/d/yyyy">
                  <c:v>32485</c:v>
                </c:pt>
                <c:pt idx="1230" formatCode="m/d/yyyy">
                  <c:v>32486</c:v>
                </c:pt>
                <c:pt idx="1231" formatCode="m/d/yyyy">
                  <c:v>32489</c:v>
                </c:pt>
                <c:pt idx="1232" formatCode="m/d/yyyy">
                  <c:v>32490</c:v>
                </c:pt>
                <c:pt idx="1233" formatCode="m/d/yyyy">
                  <c:v>32491</c:v>
                </c:pt>
                <c:pt idx="1234" formatCode="m/d/yyyy">
                  <c:v>32492</c:v>
                </c:pt>
                <c:pt idx="1235" formatCode="m/d/yyyy">
                  <c:v>32493</c:v>
                </c:pt>
                <c:pt idx="1236" formatCode="m/d/yyyy">
                  <c:v>32496</c:v>
                </c:pt>
                <c:pt idx="1237" formatCode="m/d/yyyy">
                  <c:v>32497</c:v>
                </c:pt>
                <c:pt idx="1238" formatCode="m/d/yyyy">
                  <c:v>32498</c:v>
                </c:pt>
                <c:pt idx="1239" formatCode="m/d/yyyy">
                  <c:v>32499</c:v>
                </c:pt>
                <c:pt idx="1240" formatCode="m/d/yyyy">
                  <c:v>32500</c:v>
                </c:pt>
                <c:pt idx="1241" formatCode="m/d/yyyy">
                  <c:v>32504</c:v>
                </c:pt>
                <c:pt idx="1242" formatCode="m/d/yyyy">
                  <c:v>32505</c:v>
                </c:pt>
                <c:pt idx="1243" formatCode="m/d/yyyy">
                  <c:v>32506</c:v>
                </c:pt>
                <c:pt idx="1244" formatCode="m/d/yyyy">
                  <c:v>32507</c:v>
                </c:pt>
                <c:pt idx="1245" formatCode="m/d/yyyy">
                  <c:v>32511</c:v>
                </c:pt>
                <c:pt idx="1246" formatCode="m/d/yyyy">
                  <c:v>32512</c:v>
                </c:pt>
                <c:pt idx="1247" formatCode="m/d/yyyy">
                  <c:v>32513</c:v>
                </c:pt>
                <c:pt idx="1248" formatCode="m/d/yyyy">
                  <c:v>32514</c:v>
                </c:pt>
                <c:pt idx="1249" formatCode="m/d/yyyy">
                  <c:v>32517</c:v>
                </c:pt>
                <c:pt idx="1250" formatCode="m/d/yyyy">
                  <c:v>32518</c:v>
                </c:pt>
                <c:pt idx="1251" formatCode="m/d/yyyy">
                  <c:v>32519</c:v>
                </c:pt>
                <c:pt idx="1252" formatCode="m/d/yyyy">
                  <c:v>32520</c:v>
                </c:pt>
                <c:pt idx="1253" formatCode="m/d/yyyy">
                  <c:v>32521</c:v>
                </c:pt>
                <c:pt idx="1254" formatCode="m/d/yyyy">
                  <c:v>32524</c:v>
                </c:pt>
                <c:pt idx="1255" formatCode="m/d/yyyy">
                  <c:v>32525</c:v>
                </c:pt>
                <c:pt idx="1256" formatCode="m/d/yyyy">
                  <c:v>32526</c:v>
                </c:pt>
                <c:pt idx="1257" formatCode="m/d/yyyy">
                  <c:v>32527</c:v>
                </c:pt>
                <c:pt idx="1258" formatCode="m/d/yyyy">
                  <c:v>32528</c:v>
                </c:pt>
                <c:pt idx="1259" formatCode="m/d/yyyy">
                  <c:v>32531</c:v>
                </c:pt>
                <c:pt idx="1260" formatCode="m/d/yyyy">
                  <c:v>32532</c:v>
                </c:pt>
                <c:pt idx="1261" formatCode="m/d/yyyy">
                  <c:v>32533</c:v>
                </c:pt>
                <c:pt idx="1262" formatCode="m/d/yyyy">
                  <c:v>32534</c:v>
                </c:pt>
                <c:pt idx="1263" formatCode="m/d/yyyy">
                  <c:v>32535</c:v>
                </c:pt>
                <c:pt idx="1264" formatCode="m/d/yyyy">
                  <c:v>32538</c:v>
                </c:pt>
                <c:pt idx="1265" formatCode="m/d/yyyy">
                  <c:v>32539</c:v>
                </c:pt>
                <c:pt idx="1266" formatCode="m/d/yyyy">
                  <c:v>32540</c:v>
                </c:pt>
                <c:pt idx="1267" formatCode="m/d/yyyy">
                  <c:v>32541</c:v>
                </c:pt>
                <c:pt idx="1268" formatCode="m/d/yyyy">
                  <c:v>32542</c:v>
                </c:pt>
                <c:pt idx="1269" formatCode="m/d/yyyy">
                  <c:v>32545</c:v>
                </c:pt>
                <c:pt idx="1270" formatCode="m/d/yyyy">
                  <c:v>32546</c:v>
                </c:pt>
                <c:pt idx="1271" formatCode="m/d/yyyy">
                  <c:v>32547</c:v>
                </c:pt>
                <c:pt idx="1272" formatCode="m/d/yyyy">
                  <c:v>32548</c:v>
                </c:pt>
                <c:pt idx="1273" formatCode="m/d/yyyy">
                  <c:v>32549</c:v>
                </c:pt>
                <c:pt idx="1274" formatCode="m/d/yyyy">
                  <c:v>32552</c:v>
                </c:pt>
                <c:pt idx="1275" formatCode="m/d/yyyy">
                  <c:v>32553</c:v>
                </c:pt>
                <c:pt idx="1276" formatCode="m/d/yyyy">
                  <c:v>32554</c:v>
                </c:pt>
                <c:pt idx="1277" formatCode="m/d/yyyy">
                  <c:v>32555</c:v>
                </c:pt>
                <c:pt idx="1278" formatCode="m/d/yyyy">
                  <c:v>32556</c:v>
                </c:pt>
                <c:pt idx="1279" formatCode="m/d/yyyy">
                  <c:v>32559</c:v>
                </c:pt>
                <c:pt idx="1280" formatCode="m/d/yyyy">
                  <c:v>32560</c:v>
                </c:pt>
                <c:pt idx="1281" formatCode="m/d/yyyy">
                  <c:v>32561</c:v>
                </c:pt>
                <c:pt idx="1282" formatCode="m/d/yyyy">
                  <c:v>32562</c:v>
                </c:pt>
                <c:pt idx="1283" formatCode="m/d/yyyy">
                  <c:v>32563</c:v>
                </c:pt>
                <c:pt idx="1284" formatCode="m/d/yyyy">
                  <c:v>32566</c:v>
                </c:pt>
                <c:pt idx="1285" formatCode="m/d/yyyy">
                  <c:v>32567</c:v>
                </c:pt>
                <c:pt idx="1286" formatCode="m/d/yyyy">
                  <c:v>32568</c:v>
                </c:pt>
                <c:pt idx="1287" formatCode="m/d/yyyy">
                  <c:v>32569</c:v>
                </c:pt>
                <c:pt idx="1288" formatCode="m/d/yyyy">
                  <c:v>32570</c:v>
                </c:pt>
                <c:pt idx="1289" formatCode="m/d/yyyy">
                  <c:v>32573</c:v>
                </c:pt>
                <c:pt idx="1290" formatCode="m/d/yyyy">
                  <c:v>32574</c:v>
                </c:pt>
                <c:pt idx="1291" formatCode="m/d/yyyy">
                  <c:v>32575</c:v>
                </c:pt>
                <c:pt idx="1292" formatCode="m/d/yyyy">
                  <c:v>32576</c:v>
                </c:pt>
                <c:pt idx="1293" formatCode="m/d/yyyy">
                  <c:v>32577</c:v>
                </c:pt>
                <c:pt idx="1294" formatCode="m/d/yyyy">
                  <c:v>32580</c:v>
                </c:pt>
                <c:pt idx="1295" formatCode="m/d/yyyy">
                  <c:v>32581</c:v>
                </c:pt>
                <c:pt idx="1296" formatCode="m/d/yyyy">
                  <c:v>32582</c:v>
                </c:pt>
                <c:pt idx="1297" formatCode="m/d/yyyy">
                  <c:v>32583</c:v>
                </c:pt>
                <c:pt idx="1298" formatCode="m/d/yyyy">
                  <c:v>32584</c:v>
                </c:pt>
                <c:pt idx="1299" formatCode="m/d/yyyy">
                  <c:v>32587</c:v>
                </c:pt>
                <c:pt idx="1300" formatCode="m/d/yyyy">
                  <c:v>32588</c:v>
                </c:pt>
                <c:pt idx="1301" formatCode="m/d/yyyy">
                  <c:v>32589</c:v>
                </c:pt>
                <c:pt idx="1302" formatCode="m/d/yyyy">
                  <c:v>32590</c:v>
                </c:pt>
                <c:pt idx="1303" formatCode="m/d/yyyy">
                  <c:v>32594</c:v>
                </c:pt>
                <c:pt idx="1304" formatCode="m/d/yyyy">
                  <c:v>32595</c:v>
                </c:pt>
                <c:pt idx="1305" formatCode="m/d/yyyy">
                  <c:v>32596</c:v>
                </c:pt>
                <c:pt idx="1306" formatCode="m/d/yyyy">
                  <c:v>32597</c:v>
                </c:pt>
                <c:pt idx="1307" formatCode="m/d/yyyy">
                  <c:v>32598</c:v>
                </c:pt>
                <c:pt idx="1308" formatCode="m/d/yyyy">
                  <c:v>32601</c:v>
                </c:pt>
                <c:pt idx="1309" formatCode="m/d/yyyy">
                  <c:v>32602</c:v>
                </c:pt>
                <c:pt idx="1310" formatCode="m/d/yyyy">
                  <c:v>32603</c:v>
                </c:pt>
                <c:pt idx="1311" formatCode="m/d/yyyy">
                  <c:v>32604</c:v>
                </c:pt>
                <c:pt idx="1312" formatCode="m/d/yyyy">
                  <c:v>32605</c:v>
                </c:pt>
                <c:pt idx="1313" formatCode="m/d/yyyy">
                  <c:v>32608</c:v>
                </c:pt>
                <c:pt idx="1314" formatCode="m/d/yyyy">
                  <c:v>32609</c:v>
                </c:pt>
                <c:pt idx="1315" formatCode="m/d/yyyy">
                  <c:v>32610</c:v>
                </c:pt>
                <c:pt idx="1316" formatCode="m/d/yyyy">
                  <c:v>32611</c:v>
                </c:pt>
                <c:pt idx="1317" formatCode="m/d/yyyy">
                  <c:v>32612</c:v>
                </c:pt>
                <c:pt idx="1318" formatCode="m/d/yyyy">
                  <c:v>32615</c:v>
                </c:pt>
                <c:pt idx="1319" formatCode="m/d/yyyy">
                  <c:v>32616</c:v>
                </c:pt>
                <c:pt idx="1320" formatCode="m/d/yyyy">
                  <c:v>32617</c:v>
                </c:pt>
                <c:pt idx="1321" formatCode="m/d/yyyy">
                  <c:v>32618</c:v>
                </c:pt>
                <c:pt idx="1322" formatCode="m/d/yyyy">
                  <c:v>32619</c:v>
                </c:pt>
                <c:pt idx="1323" formatCode="m/d/yyyy">
                  <c:v>32622</c:v>
                </c:pt>
                <c:pt idx="1324" formatCode="m/d/yyyy">
                  <c:v>32623</c:v>
                </c:pt>
                <c:pt idx="1325" formatCode="m/d/yyyy">
                  <c:v>32624</c:v>
                </c:pt>
                <c:pt idx="1326" formatCode="m/d/yyyy">
                  <c:v>32625</c:v>
                </c:pt>
                <c:pt idx="1327" formatCode="m/d/yyyy">
                  <c:v>32626</c:v>
                </c:pt>
                <c:pt idx="1328" formatCode="m/d/yyyy">
                  <c:v>32629</c:v>
                </c:pt>
                <c:pt idx="1329" formatCode="m/d/yyyy">
                  <c:v>32630</c:v>
                </c:pt>
                <c:pt idx="1330" formatCode="m/d/yyyy">
                  <c:v>32631</c:v>
                </c:pt>
                <c:pt idx="1331" formatCode="m/d/yyyy">
                  <c:v>32632</c:v>
                </c:pt>
                <c:pt idx="1332" formatCode="m/d/yyyy">
                  <c:v>32633</c:v>
                </c:pt>
                <c:pt idx="1333" formatCode="m/d/yyyy">
                  <c:v>32636</c:v>
                </c:pt>
                <c:pt idx="1334" formatCode="m/d/yyyy">
                  <c:v>32637</c:v>
                </c:pt>
                <c:pt idx="1335" formatCode="m/d/yyyy">
                  <c:v>32638</c:v>
                </c:pt>
                <c:pt idx="1336" formatCode="m/d/yyyy">
                  <c:v>32639</c:v>
                </c:pt>
                <c:pt idx="1337" formatCode="m/d/yyyy">
                  <c:v>32640</c:v>
                </c:pt>
                <c:pt idx="1338" formatCode="m/d/yyyy">
                  <c:v>32643</c:v>
                </c:pt>
                <c:pt idx="1339" formatCode="m/d/yyyy">
                  <c:v>32644</c:v>
                </c:pt>
                <c:pt idx="1340" formatCode="m/d/yyyy">
                  <c:v>32645</c:v>
                </c:pt>
                <c:pt idx="1341" formatCode="m/d/yyyy">
                  <c:v>32646</c:v>
                </c:pt>
                <c:pt idx="1342" formatCode="m/d/yyyy">
                  <c:v>32647</c:v>
                </c:pt>
                <c:pt idx="1343" formatCode="m/d/yyyy">
                  <c:v>32650</c:v>
                </c:pt>
                <c:pt idx="1344" formatCode="m/d/yyyy">
                  <c:v>32651</c:v>
                </c:pt>
                <c:pt idx="1345" formatCode="m/d/yyyy">
                  <c:v>32652</c:v>
                </c:pt>
                <c:pt idx="1346" formatCode="m/d/yyyy">
                  <c:v>32653</c:v>
                </c:pt>
                <c:pt idx="1347" formatCode="m/d/yyyy">
                  <c:v>32654</c:v>
                </c:pt>
                <c:pt idx="1348" formatCode="m/d/yyyy">
                  <c:v>32657</c:v>
                </c:pt>
                <c:pt idx="1349" formatCode="m/d/yyyy">
                  <c:v>32658</c:v>
                </c:pt>
                <c:pt idx="1350" formatCode="m/d/yyyy">
                  <c:v>32659</c:v>
                </c:pt>
                <c:pt idx="1351" formatCode="m/d/yyyy">
                  <c:v>32660</c:v>
                </c:pt>
                <c:pt idx="1352" formatCode="m/d/yyyy">
                  <c:v>32661</c:v>
                </c:pt>
                <c:pt idx="1353" formatCode="m/d/yyyy">
                  <c:v>32664</c:v>
                </c:pt>
                <c:pt idx="1354" formatCode="m/d/yyyy">
                  <c:v>32665</c:v>
                </c:pt>
                <c:pt idx="1355" formatCode="m/d/yyyy">
                  <c:v>32666</c:v>
                </c:pt>
                <c:pt idx="1356" formatCode="m/d/yyyy">
                  <c:v>32667</c:v>
                </c:pt>
                <c:pt idx="1357" formatCode="m/d/yyyy">
                  <c:v>32668</c:v>
                </c:pt>
                <c:pt idx="1358" formatCode="m/d/yyyy">
                  <c:v>32671</c:v>
                </c:pt>
                <c:pt idx="1359" formatCode="m/d/yyyy">
                  <c:v>32672</c:v>
                </c:pt>
                <c:pt idx="1360" formatCode="m/d/yyyy">
                  <c:v>32673</c:v>
                </c:pt>
                <c:pt idx="1361" formatCode="m/d/yyyy">
                  <c:v>32674</c:v>
                </c:pt>
                <c:pt idx="1362" formatCode="m/d/yyyy">
                  <c:v>32675</c:v>
                </c:pt>
                <c:pt idx="1363" formatCode="m/d/yyyy">
                  <c:v>32678</c:v>
                </c:pt>
                <c:pt idx="1364" formatCode="m/d/yyyy">
                  <c:v>32679</c:v>
                </c:pt>
                <c:pt idx="1365" formatCode="m/d/yyyy">
                  <c:v>32680</c:v>
                </c:pt>
                <c:pt idx="1366" formatCode="m/d/yyyy">
                  <c:v>32681</c:v>
                </c:pt>
                <c:pt idx="1367" formatCode="m/d/yyyy">
                  <c:v>32682</c:v>
                </c:pt>
                <c:pt idx="1368" formatCode="m/d/yyyy">
                  <c:v>32685</c:v>
                </c:pt>
                <c:pt idx="1369" formatCode="m/d/yyyy">
                  <c:v>32686</c:v>
                </c:pt>
                <c:pt idx="1370" formatCode="m/d/yyyy">
                  <c:v>32687</c:v>
                </c:pt>
                <c:pt idx="1371" formatCode="m/d/yyyy">
                  <c:v>32688</c:v>
                </c:pt>
                <c:pt idx="1372" formatCode="m/d/yyyy">
                  <c:v>32689</c:v>
                </c:pt>
                <c:pt idx="1373" formatCode="m/d/yyyy">
                  <c:v>32692</c:v>
                </c:pt>
                <c:pt idx="1374" formatCode="m/d/yyyy">
                  <c:v>32693</c:v>
                </c:pt>
                <c:pt idx="1375" formatCode="m/d/yyyy">
                  <c:v>32694</c:v>
                </c:pt>
                <c:pt idx="1376" formatCode="m/d/yyyy">
                  <c:v>32695</c:v>
                </c:pt>
                <c:pt idx="1377" formatCode="m/d/yyyy">
                  <c:v>32696</c:v>
                </c:pt>
                <c:pt idx="1378" formatCode="m/d/yyyy">
                  <c:v>32699</c:v>
                </c:pt>
                <c:pt idx="1379" formatCode="m/d/yyyy">
                  <c:v>32700</c:v>
                </c:pt>
                <c:pt idx="1380" formatCode="m/d/yyyy">
                  <c:v>32701</c:v>
                </c:pt>
                <c:pt idx="1381" formatCode="m/d/yyyy">
                  <c:v>32702</c:v>
                </c:pt>
                <c:pt idx="1382" formatCode="m/d/yyyy">
                  <c:v>32703</c:v>
                </c:pt>
                <c:pt idx="1383" formatCode="m/d/yyyy">
                  <c:v>32706</c:v>
                </c:pt>
                <c:pt idx="1384" formatCode="m/d/yyyy">
                  <c:v>32707</c:v>
                </c:pt>
                <c:pt idx="1385" formatCode="m/d/yyyy">
                  <c:v>32708</c:v>
                </c:pt>
                <c:pt idx="1386" formatCode="m/d/yyyy">
                  <c:v>32709</c:v>
                </c:pt>
                <c:pt idx="1387" formatCode="m/d/yyyy">
                  <c:v>32710</c:v>
                </c:pt>
                <c:pt idx="1388" formatCode="m/d/yyyy">
                  <c:v>32713</c:v>
                </c:pt>
                <c:pt idx="1389" formatCode="m/d/yyyy">
                  <c:v>32714</c:v>
                </c:pt>
                <c:pt idx="1390" formatCode="m/d/yyyy">
                  <c:v>32715</c:v>
                </c:pt>
                <c:pt idx="1391" formatCode="m/d/yyyy">
                  <c:v>32716</c:v>
                </c:pt>
                <c:pt idx="1392" formatCode="m/d/yyyy">
                  <c:v>32717</c:v>
                </c:pt>
                <c:pt idx="1393" formatCode="m/d/yyyy">
                  <c:v>32720</c:v>
                </c:pt>
                <c:pt idx="1394" formatCode="m/d/yyyy">
                  <c:v>32721</c:v>
                </c:pt>
                <c:pt idx="1395" formatCode="m/d/yyyy">
                  <c:v>32722</c:v>
                </c:pt>
                <c:pt idx="1396" formatCode="m/d/yyyy">
                  <c:v>32723</c:v>
                </c:pt>
                <c:pt idx="1397" formatCode="m/d/yyyy">
                  <c:v>32724</c:v>
                </c:pt>
                <c:pt idx="1398" formatCode="m/d/yyyy">
                  <c:v>32727</c:v>
                </c:pt>
                <c:pt idx="1399" formatCode="m/d/yyyy">
                  <c:v>32728</c:v>
                </c:pt>
                <c:pt idx="1400" formatCode="m/d/yyyy">
                  <c:v>32729</c:v>
                </c:pt>
                <c:pt idx="1401" formatCode="m/d/yyyy">
                  <c:v>32730</c:v>
                </c:pt>
                <c:pt idx="1402" formatCode="m/d/yyyy">
                  <c:v>32731</c:v>
                </c:pt>
                <c:pt idx="1403" formatCode="m/d/yyyy">
                  <c:v>32734</c:v>
                </c:pt>
                <c:pt idx="1404" formatCode="m/d/yyyy">
                  <c:v>32735</c:v>
                </c:pt>
                <c:pt idx="1405" formatCode="m/d/yyyy">
                  <c:v>32736</c:v>
                </c:pt>
                <c:pt idx="1406" formatCode="m/d/yyyy">
                  <c:v>32737</c:v>
                </c:pt>
                <c:pt idx="1407" formatCode="m/d/yyyy">
                  <c:v>32738</c:v>
                </c:pt>
                <c:pt idx="1408" formatCode="m/d/yyyy">
                  <c:v>32741</c:v>
                </c:pt>
                <c:pt idx="1409" formatCode="m/d/yyyy">
                  <c:v>32742</c:v>
                </c:pt>
                <c:pt idx="1410" formatCode="m/d/yyyy">
                  <c:v>32743</c:v>
                </c:pt>
                <c:pt idx="1411" formatCode="m/d/yyyy">
                  <c:v>32744</c:v>
                </c:pt>
                <c:pt idx="1412" formatCode="m/d/yyyy">
                  <c:v>32745</c:v>
                </c:pt>
                <c:pt idx="1413" formatCode="m/d/yyyy">
                  <c:v>32748</c:v>
                </c:pt>
                <c:pt idx="1414" formatCode="m/d/yyyy">
                  <c:v>32749</c:v>
                </c:pt>
                <c:pt idx="1415" formatCode="m/d/yyyy">
                  <c:v>32750</c:v>
                </c:pt>
                <c:pt idx="1416" formatCode="m/d/yyyy">
                  <c:v>32751</c:v>
                </c:pt>
                <c:pt idx="1417" formatCode="m/d/yyyy">
                  <c:v>32752</c:v>
                </c:pt>
                <c:pt idx="1418" formatCode="m/d/yyyy">
                  <c:v>32755</c:v>
                </c:pt>
                <c:pt idx="1419" formatCode="m/d/yyyy">
                  <c:v>32756</c:v>
                </c:pt>
                <c:pt idx="1420" formatCode="m/d/yyyy">
                  <c:v>32757</c:v>
                </c:pt>
                <c:pt idx="1421" formatCode="m/d/yyyy">
                  <c:v>32758</c:v>
                </c:pt>
                <c:pt idx="1422" formatCode="m/d/yyyy">
                  <c:v>32759</c:v>
                </c:pt>
                <c:pt idx="1423" formatCode="m/d/yyyy">
                  <c:v>32762</c:v>
                </c:pt>
                <c:pt idx="1424" formatCode="m/d/yyyy">
                  <c:v>32763</c:v>
                </c:pt>
                <c:pt idx="1425" formatCode="m/d/yyyy">
                  <c:v>32764</c:v>
                </c:pt>
                <c:pt idx="1426" formatCode="m/d/yyyy">
                  <c:v>32765</c:v>
                </c:pt>
                <c:pt idx="1427" formatCode="m/d/yyyy">
                  <c:v>32766</c:v>
                </c:pt>
                <c:pt idx="1428" formatCode="m/d/yyyy">
                  <c:v>32769</c:v>
                </c:pt>
                <c:pt idx="1429" formatCode="m/d/yyyy">
                  <c:v>32770</c:v>
                </c:pt>
                <c:pt idx="1430" formatCode="m/d/yyyy">
                  <c:v>32771</c:v>
                </c:pt>
                <c:pt idx="1431" formatCode="m/d/yyyy">
                  <c:v>32772</c:v>
                </c:pt>
                <c:pt idx="1432" formatCode="m/d/yyyy">
                  <c:v>32773</c:v>
                </c:pt>
                <c:pt idx="1433" formatCode="m/d/yyyy">
                  <c:v>32776</c:v>
                </c:pt>
                <c:pt idx="1434" formatCode="m/d/yyyy">
                  <c:v>32777</c:v>
                </c:pt>
                <c:pt idx="1435" formatCode="m/d/yyyy">
                  <c:v>32778</c:v>
                </c:pt>
                <c:pt idx="1436" formatCode="m/d/yyyy">
                  <c:v>32779</c:v>
                </c:pt>
                <c:pt idx="1437" formatCode="m/d/yyyy">
                  <c:v>32780</c:v>
                </c:pt>
                <c:pt idx="1438" formatCode="m/d/yyyy">
                  <c:v>32783</c:v>
                </c:pt>
                <c:pt idx="1439" formatCode="m/d/yyyy">
                  <c:v>32784</c:v>
                </c:pt>
                <c:pt idx="1440" formatCode="m/d/yyyy">
                  <c:v>32785</c:v>
                </c:pt>
                <c:pt idx="1441" formatCode="m/d/yyyy">
                  <c:v>32786</c:v>
                </c:pt>
                <c:pt idx="1442" formatCode="m/d/yyyy">
                  <c:v>32787</c:v>
                </c:pt>
                <c:pt idx="1443" formatCode="m/d/yyyy">
                  <c:v>32790</c:v>
                </c:pt>
                <c:pt idx="1444" formatCode="m/d/yyyy">
                  <c:v>32791</c:v>
                </c:pt>
                <c:pt idx="1445" formatCode="m/d/yyyy">
                  <c:v>32792</c:v>
                </c:pt>
                <c:pt idx="1446" formatCode="m/d/yyyy">
                  <c:v>32793</c:v>
                </c:pt>
                <c:pt idx="1447" formatCode="m/d/yyyy">
                  <c:v>32794</c:v>
                </c:pt>
                <c:pt idx="1448" formatCode="m/d/yyyy">
                  <c:v>32797</c:v>
                </c:pt>
                <c:pt idx="1449" formatCode="m/d/yyyy">
                  <c:v>32798</c:v>
                </c:pt>
                <c:pt idx="1450" formatCode="m/d/yyyy">
                  <c:v>32799</c:v>
                </c:pt>
                <c:pt idx="1451" formatCode="m/d/yyyy">
                  <c:v>32800</c:v>
                </c:pt>
                <c:pt idx="1452" formatCode="m/d/yyyy">
                  <c:v>32801</c:v>
                </c:pt>
                <c:pt idx="1453" formatCode="m/d/yyyy">
                  <c:v>32804</c:v>
                </c:pt>
                <c:pt idx="1454" formatCode="m/d/yyyy">
                  <c:v>32805</c:v>
                </c:pt>
                <c:pt idx="1455" formatCode="m/d/yyyy">
                  <c:v>32806</c:v>
                </c:pt>
                <c:pt idx="1456" formatCode="m/d/yyyy">
                  <c:v>32807</c:v>
                </c:pt>
                <c:pt idx="1457" formatCode="m/d/yyyy">
                  <c:v>32808</c:v>
                </c:pt>
                <c:pt idx="1458" formatCode="m/d/yyyy">
                  <c:v>32811</c:v>
                </c:pt>
                <c:pt idx="1459" formatCode="m/d/yyyy">
                  <c:v>32812</c:v>
                </c:pt>
                <c:pt idx="1460" formatCode="m/d/yyyy">
                  <c:v>32813</c:v>
                </c:pt>
                <c:pt idx="1461" formatCode="m/d/yyyy">
                  <c:v>32814</c:v>
                </c:pt>
                <c:pt idx="1462" formatCode="m/d/yyyy">
                  <c:v>32815</c:v>
                </c:pt>
                <c:pt idx="1463" formatCode="m/d/yyyy">
                  <c:v>32818</c:v>
                </c:pt>
                <c:pt idx="1464" formatCode="m/d/yyyy">
                  <c:v>32819</c:v>
                </c:pt>
                <c:pt idx="1465" formatCode="m/d/yyyy">
                  <c:v>32820</c:v>
                </c:pt>
                <c:pt idx="1466" formatCode="m/d/yyyy">
                  <c:v>32821</c:v>
                </c:pt>
                <c:pt idx="1467" formatCode="m/d/yyyy">
                  <c:v>32822</c:v>
                </c:pt>
                <c:pt idx="1468" formatCode="m/d/yyyy">
                  <c:v>32825</c:v>
                </c:pt>
                <c:pt idx="1469" formatCode="m/d/yyyy">
                  <c:v>32826</c:v>
                </c:pt>
                <c:pt idx="1470" formatCode="m/d/yyyy">
                  <c:v>32827</c:v>
                </c:pt>
                <c:pt idx="1471" formatCode="m/d/yyyy">
                  <c:v>32828</c:v>
                </c:pt>
                <c:pt idx="1472" formatCode="m/d/yyyy">
                  <c:v>32829</c:v>
                </c:pt>
                <c:pt idx="1473" formatCode="m/d/yyyy">
                  <c:v>32832</c:v>
                </c:pt>
                <c:pt idx="1474" formatCode="m/d/yyyy">
                  <c:v>32833</c:v>
                </c:pt>
                <c:pt idx="1475" formatCode="m/d/yyyy">
                  <c:v>32834</c:v>
                </c:pt>
                <c:pt idx="1476" formatCode="m/d/yyyy">
                  <c:v>32835</c:v>
                </c:pt>
                <c:pt idx="1477" formatCode="m/d/yyyy">
                  <c:v>32836</c:v>
                </c:pt>
                <c:pt idx="1478" formatCode="m/d/yyyy">
                  <c:v>32839</c:v>
                </c:pt>
                <c:pt idx="1479" formatCode="m/d/yyyy">
                  <c:v>32840</c:v>
                </c:pt>
                <c:pt idx="1480" formatCode="m/d/yyyy">
                  <c:v>32841</c:v>
                </c:pt>
                <c:pt idx="1481" formatCode="m/d/yyyy">
                  <c:v>32842</c:v>
                </c:pt>
                <c:pt idx="1482" formatCode="m/d/yyyy">
                  <c:v>32843</c:v>
                </c:pt>
                <c:pt idx="1483" formatCode="m/d/yyyy">
                  <c:v>32846</c:v>
                </c:pt>
                <c:pt idx="1484" formatCode="m/d/yyyy">
                  <c:v>32847</c:v>
                </c:pt>
                <c:pt idx="1485" formatCode="m/d/yyyy">
                  <c:v>32848</c:v>
                </c:pt>
                <c:pt idx="1486" formatCode="m/d/yyyy">
                  <c:v>32849</c:v>
                </c:pt>
                <c:pt idx="1487" formatCode="m/d/yyyy">
                  <c:v>32850</c:v>
                </c:pt>
                <c:pt idx="1488" formatCode="m/d/yyyy">
                  <c:v>32853</c:v>
                </c:pt>
                <c:pt idx="1489" formatCode="m/d/yyyy">
                  <c:v>32854</c:v>
                </c:pt>
                <c:pt idx="1490" formatCode="m/d/yyyy">
                  <c:v>32855</c:v>
                </c:pt>
                <c:pt idx="1491" formatCode="m/d/yyyy">
                  <c:v>32856</c:v>
                </c:pt>
                <c:pt idx="1492" formatCode="m/d/yyyy">
                  <c:v>32857</c:v>
                </c:pt>
                <c:pt idx="1493" formatCode="m/d/yyyy">
                  <c:v>32860</c:v>
                </c:pt>
                <c:pt idx="1494" formatCode="m/d/yyyy">
                  <c:v>32861</c:v>
                </c:pt>
                <c:pt idx="1495" formatCode="m/d/yyyy">
                  <c:v>32862</c:v>
                </c:pt>
                <c:pt idx="1496" formatCode="m/d/yyyy">
                  <c:v>32863</c:v>
                </c:pt>
                <c:pt idx="1497" formatCode="m/d/yyyy">
                  <c:v>32864</c:v>
                </c:pt>
                <c:pt idx="1498" formatCode="m/d/yyyy">
                  <c:v>32868</c:v>
                </c:pt>
                <c:pt idx="1499" formatCode="m/d/yyyy">
                  <c:v>32869</c:v>
                </c:pt>
                <c:pt idx="1500" formatCode="m/d/yyyy">
                  <c:v>32870</c:v>
                </c:pt>
                <c:pt idx="1501" formatCode="m/d/yyyy">
                  <c:v>32871</c:v>
                </c:pt>
                <c:pt idx="1502" formatCode="m/d/yyyy">
                  <c:v>32875</c:v>
                </c:pt>
                <c:pt idx="1503" formatCode="m/d/yyyy">
                  <c:v>32876</c:v>
                </c:pt>
                <c:pt idx="1504" formatCode="m/d/yyyy">
                  <c:v>32877</c:v>
                </c:pt>
                <c:pt idx="1505" formatCode="m/d/yyyy">
                  <c:v>32878</c:v>
                </c:pt>
                <c:pt idx="1506" formatCode="m/d/yyyy">
                  <c:v>32881</c:v>
                </c:pt>
                <c:pt idx="1507" formatCode="m/d/yyyy">
                  <c:v>32882</c:v>
                </c:pt>
                <c:pt idx="1508" formatCode="m/d/yyyy">
                  <c:v>32883</c:v>
                </c:pt>
                <c:pt idx="1509" formatCode="m/d/yyyy">
                  <c:v>32884</c:v>
                </c:pt>
                <c:pt idx="1510" formatCode="m/d/yyyy">
                  <c:v>32885</c:v>
                </c:pt>
                <c:pt idx="1511" formatCode="m/d/yyyy">
                  <c:v>32888</c:v>
                </c:pt>
                <c:pt idx="1512" formatCode="m/d/yyyy">
                  <c:v>32889</c:v>
                </c:pt>
                <c:pt idx="1513" formatCode="m/d/yyyy">
                  <c:v>32890</c:v>
                </c:pt>
                <c:pt idx="1514" formatCode="m/d/yyyy">
                  <c:v>32891</c:v>
                </c:pt>
                <c:pt idx="1515" formatCode="m/d/yyyy">
                  <c:v>32892</c:v>
                </c:pt>
                <c:pt idx="1516" formatCode="m/d/yyyy">
                  <c:v>32895</c:v>
                </c:pt>
                <c:pt idx="1517" formatCode="m/d/yyyy">
                  <c:v>32896</c:v>
                </c:pt>
                <c:pt idx="1518" formatCode="m/d/yyyy">
                  <c:v>32897</c:v>
                </c:pt>
                <c:pt idx="1519" formatCode="m/d/yyyy">
                  <c:v>32898</c:v>
                </c:pt>
                <c:pt idx="1520" formatCode="m/d/yyyy">
                  <c:v>32899</c:v>
                </c:pt>
                <c:pt idx="1521" formatCode="m/d/yyyy">
                  <c:v>32902</c:v>
                </c:pt>
                <c:pt idx="1522" formatCode="m/d/yyyy">
                  <c:v>32903</c:v>
                </c:pt>
                <c:pt idx="1523" formatCode="m/d/yyyy">
                  <c:v>32904</c:v>
                </c:pt>
                <c:pt idx="1524" formatCode="m/d/yyyy">
                  <c:v>32905</c:v>
                </c:pt>
                <c:pt idx="1525" formatCode="m/d/yyyy">
                  <c:v>32906</c:v>
                </c:pt>
                <c:pt idx="1526" formatCode="m/d/yyyy">
                  <c:v>32909</c:v>
                </c:pt>
                <c:pt idx="1527" formatCode="m/d/yyyy">
                  <c:v>32910</c:v>
                </c:pt>
                <c:pt idx="1528" formatCode="m/d/yyyy">
                  <c:v>32911</c:v>
                </c:pt>
                <c:pt idx="1529" formatCode="m/d/yyyy">
                  <c:v>32912</c:v>
                </c:pt>
                <c:pt idx="1530" formatCode="m/d/yyyy">
                  <c:v>32913</c:v>
                </c:pt>
                <c:pt idx="1531" formatCode="m/d/yyyy">
                  <c:v>32916</c:v>
                </c:pt>
                <c:pt idx="1532" formatCode="m/d/yyyy">
                  <c:v>32917</c:v>
                </c:pt>
                <c:pt idx="1533" formatCode="m/d/yyyy">
                  <c:v>32918</c:v>
                </c:pt>
                <c:pt idx="1534" formatCode="m/d/yyyy">
                  <c:v>32919</c:v>
                </c:pt>
                <c:pt idx="1535" formatCode="m/d/yyyy">
                  <c:v>32920</c:v>
                </c:pt>
                <c:pt idx="1536" formatCode="m/d/yyyy">
                  <c:v>32923</c:v>
                </c:pt>
                <c:pt idx="1537" formatCode="m/d/yyyy">
                  <c:v>32924</c:v>
                </c:pt>
                <c:pt idx="1538" formatCode="m/d/yyyy">
                  <c:v>32925</c:v>
                </c:pt>
                <c:pt idx="1539" formatCode="m/d/yyyy">
                  <c:v>32926</c:v>
                </c:pt>
                <c:pt idx="1540" formatCode="m/d/yyyy">
                  <c:v>32927</c:v>
                </c:pt>
                <c:pt idx="1541" formatCode="m/d/yyyy">
                  <c:v>32930</c:v>
                </c:pt>
                <c:pt idx="1542" formatCode="m/d/yyyy">
                  <c:v>32931</c:v>
                </c:pt>
                <c:pt idx="1543" formatCode="m/d/yyyy">
                  <c:v>32932</c:v>
                </c:pt>
                <c:pt idx="1544" formatCode="m/d/yyyy">
                  <c:v>32933</c:v>
                </c:pt>
                <c:pt idx="1545" formatCode="m/d/yyyy">
                  <c:v>32934</c:v>
                </c:pt>
                <c:pt idx="1546" formatCode="m/d/yyyy">
                  <c:v>32937</c:v>
                </c:pt>
                <c:pt idx="1547" formatCode="m/d/yyyy">
                  <c:v>32938</c:v>
                </c:pt>
                <c:pt idx="1548" formatCode="m/d/yyyy">
                  <c:v>32939</c:v>
                </c:pt>
                <c:pt idx="1549" formatCode="m/d/yyyy">
                  <c:v>32940</c:v>
                </c:pt>
                <c:pt idx="1550" formatCode="m/d/yyyy">
                  <c:v>32941</c:v>
                </c:pt>
                <c:pt idx="1551" formatCode="m/d/yyyy">
                  <c:v>32944</c:v>
                </c:pt>
                <c:pt idx="1552" formatCode="m/d/yyyy">
                  <c:v>32945</c:v>
                </c:pt>
                <c:pt idx="1553" formatCode="m/d/yyyy">
                  <c:v>32946</c:v>
                </c:pt>
                <c:pt idx="1554" formatCode="m/d/yyyy">
                  <c:v>32947</c:v>
                </c:pt>
                <c:pt idx="1555" formatCode="m/d/yyyy">
                  <c:v>32948</c:v>
                </c:pt>
                <c:pt idx="1556" formatCode="m/d/yyyy">
                  <c:v>32951</c:v>
                </c:pt>
                <c:pt idx="1557" formatCode="m/d/yyyy">
                  <c:v>32952</c:v>
                </c:pt>
                <c:pt idx="1558" formatCode="m/d/yyyy">
                  <c:v>32953</c:v>
                </c:pt>
                <c:pt idx="1559" formatCode="m/d/yyyy">
                  <c:v>32954</c:v>
                </c:pt>
                <c:pt idx="1560" formatCode="m/d/yyyy">
                  <c:v>32955</c:v>
                </c:pt>
                <c:pt idx="1561" formatCode="m/d/yyyy">
                  <c:v>32958</c:v>
                </c:pt>
                <c:pt idx="1562" formatCode="m/d/yyyy">
                  <c:v>32959</c:v>
                </c:pt>
                <c:pt idx="1563" formatCode="m/d/yyyy">
                  <c:v>32960</c:v>
                </c:pt>
                <c:pt idx="1564" formatCode="m/d/yyyy">
                  <c:v>32961</c:v>
                </c:pt>
                <c:pt idx="1565" formatCode="m/d/yyyy">
                  <c:v>32962</c:v>
                </c:pt>
                <c:pt idx="1566" formatCode="m/d/yyyy">
                  <c:v>32965</c:v>
                </c:pt>
                <c:pt idx="1567" formatCode="m/d/yyyy">
                  <c:v>32966</c:v>
                </c:pt>
                <c:pt idx="1568" formatCode="m/d/yyyy">
                  <c:v>32967</c:v>
                </c:pt>
                <c:pt idx="1569" formatCode="m/d/yyyy">
                  <c:v>32968</c:v>
                </c:pt>
                <c:pt idx="1570" formatCode="m/d/yyyy">
                  <c:v>32969</c:v>
                </c:pt>
                <c:pt idx="1571" formatCode="m/d/yyyy">
                  <c:v>32972</c:v>
                </c:pt>
                <c:pt idx="1572" formatCode="m/d/yyyy">
                  <c:v>32973</c:v>
                </c:pt>
                <c:pt idx="1573" formatCode="m/d/yyyy">
                  <c:v>32974</c:v>
                </c:pt>
                <c:pt idx="1574" formatCode="m/d/yyyy">
                  <c:v>32975</c:v>
                </c:pt>
                <c:pt idx="1575" formatCode="m/d/yyyy">
                  <c:v>32979</c:v>
                </c:pt>
                <c:pt idx="1576" formatCode="m/d/yyyy">
                  <c:v>32980</c:v>
                </c:pt>
                <c:pt idx="1577" formatCode="m/d/yyyy">
                  <c:v>32981</c:v>
                </c:pt>
                <c:pt idx="1578" formatCode="m/d/yyyy">
                  <c:v>32982</c:v>
                </c:pt>
                <c:pt idx="1579" formatCode="m/d/yyyy">
                  <c:v>32983</c:v>
                </c:pt>
                <c:pt idx="1580" formatCode="m/d/yyyy">
                  <c:v>32986</c:v>
                </c:pt>
                <c:pt idx="1581" formatCode="m/d/yyyy">
                  <c:v>32987</c:v>
                </c:pt>
                <c:pt idx="1582" formatCode="m/d/yyyy">
                  <c:v>32988</c:v>
                </c:pt>
                <c:pt idx="1583" formatCode="m/d/yyyy">
                  <c:v>32989</c:v>
                </c:pt>
                <c:pt idx="1584" formatCode="m/d/yyyy">
                  <c:v>32990</c:v>
                </c:pt>
                <c:pt idx="1585" formatCode="m/d/yyyy">
                  <c:v>32993</c:v>
                </c:pt>
                <c:pt idx="1586" formatCode="m/d/yyyy">
                  <c:v>32994</c:v>
                </c:pt>
                <c:pt idx="1587" formatCode="m/d/yyyy">
                  <c:v>32995</c:v>
                </c:pt>
                <c:pt idx="1588" formatCode="m/d/yyyy">
                  <c:v>32996</c:v>
                </c:pt>
                <c:pt idx="1589" formatCode="m/d/yyyy">
                  <c:v>32997</c:v>
                </c:pt>
                <c:pt idx="1590" formatCode="m/d/yyyy">
                  <c:v>33000</c:v>
                </c:pt>
                <c:pt idx="1591" formatCode="m/d/yyyy">
                  <c:v>33001</c:v>
                </c:pt>
                <c:pt idx="1592" formatCode="m/d/yyyy">
                  <c:v>33002</c:v>
                </c:pt>
                <c:pt idx="1593" formatCode="m/d/yyyy">
                  <c:v>33003</c:v>
                </c:pt>
                <c:pt idx="1594" formatCode="m/d/yyyy">
                  <c:v>33004</c:v>
                </c:pt>
                <c:pt idx="1595" formatCode="m/d/yyyy">
                  <c:v>33007</c:v>
                </c:pt>
                <c:pt idx="1596" formatCode="m/d/yyyy">
                  <c:v>33008</c:v>
                </c:pt>
                <c:pt idx="1597" formatCode="m/d/yyyy">
                  <c:v>33009</c:v>
                </c:pt>
                <c:pt idx="1598" formatCode="m/d/yyyy">
                  <c:v>33010</c:v>
                </c:pt>
                <c:pt idx="1599" formatCode="m/d/yyyy">
                  <c:v>33011</c:v>
                </c:pt>
                <c:pt idx="1600" formatCode="m/d/yyyy">
                  <c:v>33014</c:v>
                </c:pt>
                <c:pt idx="1601" formatCode="m/d/yyyy">
                  <c:v>33015</c:v>
                </c:pt>
                <c:pt idx="1602" formatCode="m/d/yyyy">
                  <c:v>33016</c:v>
                </c:pt>
                <c:pt idx="1603" formatCode="m/d/yyyy">
                  <c:v>33017</c:v>
                </c:pt>
                <c:pt idx="1604" formatCode="m/d/yyyy">
                  <c:v>33018</c:v>
                </c:pt>
                <c:pt idx="1605" formatCode="m/d/yyyy">
                  <c:v>33022</c:v>
                </c:pt>
                <c:pt idx="1606" formatCode="m/d/yyyy">
                  <c:v>33023</c:v>
                </c:pt>
                <c:pt idx="1607" formatCode="m/d/yyyy">
                  <c:v>33024</c:v>
                </c:pt>
                <c:pt idx="1608" formatCode="m/d/yyyy">
                  <c:v>33025</c:v>
                </c:pt>
                <c:pt idx="1609" formatCode="m/d/yyyy">
                  <c:v>33028</c:v>
                </c:pt>
                <c:pt idx="1610" formatCode="m/d/yyyy">
                  <c:v>33029</c:v>
                </c:pt>
                <c:pt idx="1611" formatCode="m/d/yyyy">
                  <c:v>33030</c:v>
                </c:pt>
                <c:pt idx="1612" formatCode="m/d/yyyy">
                  <c:v>33031</c:v>
                </c:pt>
                <c:pt idx="1613" formatCode="m/d/yyyy">
                  <c:v>33032</c:v>
                </c:pt>
                <c:pt idx="1614" formatCode="m/d/yyyy">
                  <c:v>33035</c:v>
                </c:pt>
                <c:pt idx="1615" formatCode="m/d/yyyy">
                  <c:v>33036</c:v>
                </c:pt>
                <c:pt idx="1616" formatCode="m/d/yyyy">
                  <c:v>33037</c:v>
                </c:pt>
                <c:pt idx="1617" formatCode="m/d/yyyy">
                  <c:v>33038</c:v>
                </c:pt>
                <c:pt idx="1618" formatCode="m/d/yyyy">
                  <c:v>33039</c:v>
                </c:pt>
                <c:pt idx="1619" formatCode="m/d/yyyy">
                  <c:v>33042</c:v>
                </c:pt>
                <c:pt idx="1620" formatCode="m/d/yyyy">
                  <c:v>33043</c:v>
                </c:pt>
                <c:pt idx="1621" formatCode="m/d/yyyy">
                  <c:v>33044</c:v>
                </c:pt>
                <c:pt idx="1622" formatCode="m/d/yyyy">
                  <c:v>33045</c:v>
                </c:pt>
                <c:pt idx="1623" formatCode="m/d/yyyy">
                  <c:v>33046</c:v>
                </c:pt>
                <c:pt idx="1624" formatCode="m/d/yyyy">
                  <c:v>33049</c:v>
                </c:pt>
                <c:pt idx="1625" formatCode="m/d/yyyy">
                  <c:v>33050</c:v>
                </c:pt>
                <c:pt idx="1626" formatCode="m/d/yyyy">
                  <c:v>33051</c:v>
                </c:pt>
                <c:pt idx="1627" formatCode="m/d/yyyy">
                  <c:v>33052</c:v>
                </c:pt>
                <c:pt idx="1628" formatCode="m/d/yyyy">
                  <c:v>33053</c:v>
                </c:pt>
                <c:pt idx="1629" formatCode="m/d/yyyy">
                  <c:v>33056</c:v>
                </c:pt>
                <c:pt idx="1630" formatCode="m/d/yyyy">
                  <c:v>33057</c:v>
                </c:pt>
                <c:pt idx="1631" formatCode="m/d/yyyy">
                  <c:v>33058</c:v>
                </c:pt>
                <c:pt idx="1632" formatCode="m/d/yyyy">
                  <c:v>33059</c:v>
                </c:pt>
                <c:pt idx="1633" formatCode="m/d/yyyy">
                  <c:v>33060</c:v>
                </c:pt>
                <c:pt idx="1634" formatCode="m/d/yyyy">
                  <c:v>33063</c:v>
                </c:pt>
                <c:pt idx="1635" formatCode="m/d/yyyy">
                  <c:v>33064</c:v>
                </c:pt>
                <c:pt idx="1636" formatCode="m/d/yyyy">
                  <c:v>33065</c:v>
                </c:pt>
                <c:pt idx="1637" formatCode="m/d/yyyy">
                  <c:v>33066</c:v>
                </c:pt>
                <c:pt idx="1638" formatCode="m/d/yyyy">
                  <c:v>33067</c:v>
                </c:pt>
                <c:pt idx="1639" formatCode="m/d/yyyy">
                  <c:v>33070</c:v>
                </c:pt>
                <c:pt idx="1640" formatCode="m/d/yyyy">
                  <c:v>33071</c:v>
                </c:pt>
                <c:pt idx="1641" formatCode="m/d/yyyy">
                  <c:v>33072</c:v>
                </c:pt>
                <c:pt idx="1642" formatCode="m/d/yyyy">
                  <c:v>33073</c:v>
                </c:pt>
                <c:pt idx="1643" formatCode="m/d/yyyy">
                  <c:v>33074</c:v>
                </c:pt>
                <c:pt idx="1644" formatCode="m/d/yyyy">
                  <c:v>33077</c:v>
                </c:pt>
                <c:pt idx="1645" formatCode="m/d/yyyy">
                  <c:v>33078</c:v>
                </c:pt>
                <c:pt idx="1646" formatCode="m/d/yyyy">
                  <c:v>33079</c:v>
                </c:pt>
                <c:pt idx="1647" formatCode="m/d/yyyy">
                  <c:v>33080</c:v>
                </c:pt>
                <c:pt idx="1648" formatCode="m/d/yyyy">
                  <c:v>33081</c:v>
                </c:pt>
                <c:pt idx="1649" formatCode="m/d/yyyy">
                  <c:v>33084</c:v>
                </c:pt>
                <c:pt idx="1650" formatCode="m/d/yyyy">
                  <c:v>33085</c:v>
                </c:pt>
                <c:pt idx="1651" formatCode="m/d/yyyy">
                  <c:v>33086</c:v>
                </c:pt>
                <c:pt idx="1652" formatCode="m/d/yyyy">
                  <c:v>33087</c:v>
                </c:pt>
                <c:pt idx="1653" formatCode="m/d/yyyy">
                  <c:v>33088</c:v>
                </c:pt>
                <c:pt idx="1654" formatCode="m/d/yyyy">
                  <c:v>33091</c:v>
                </c:pt>
                <c:pt idx="1655" formatCode="m/d/yyyy">
                  <c:v>33092</c:v>
                </c:pt>
                <c:pt idx="1656" formatCode="m/d/yyyy">
                  <c:v>33093</c:v>
                </c:pt>
                <c:pt idx="1657" formatCode="m/d/yyyy">
                  <c:v>33094</c:v>
                </c:pt>
                <c:pt idx="1658" formatCode="m/d/yyyy">
                  <c:v>33095</c:v>
                </c:pt>
                <c:pt idx="1659" formatCode="m/d/yyyy">
                  <c:v>33098</c:v>
                </c:pt>
                <c:pt idx="1660" formatCode="m/d/yyyy">
                  <c:v>33099</c:v>
                </c:pt>
                <c:pt idx="1661" formatCode="m/d/yyyy">
                  <c:v>33100</c:v>
                </c:pt>
                <c:pt idx="1662" formatCode="m/d/yyyy">
                  <c:v>33101</c:v>
                </c:pt>
                <c:pt idx="1663" formatCode="m/d/yyyy">
                  <c:v>33102</c:v>
                </c:pt>
                <c:pt idx="1664" formatCode="m/d/yyyy">
                  <c:v>33105</c:v>
                </c:pt>
                <c:pt idx="1665" formatCode="m/d/yyyy">
                  <c:v>33106</c:v>
                </c:pt>
                <c:pt idx="1666" formatCode="m/d/yyyy">
                  <c:v>33107</c:v>
                </c:pt>
                <c:pt idx="1667" formatCode="m/d/yyyy">
                  <c:v>33108</c:v>
                </c:pt>
                <c:pt idx="1668" formatCode="m/d/yyyy">
                  <c:v>33109</c:v>
                </c:pt>
                <c:pt idx="1669" formatCode="m/d/yyyy">
                  <c:v>33112</c:v>
                </c:pt>
                <c:pt idx="1670" formatCode="m/d/yyyy">
                  <c:v>33113</c:v>
                </c:pt>
                <c:pt idx="1671" formatCode="m/d/yyyy">
                  <c:v>33114</c:v>
                </c:pt>
                <c:pt idx="1672" formatCode="m/d/yyyy">
                  <c:v>33115</c:v>
                </c:pt>
                <c:pt idx="1673" formatCode="m/d/yyyy">
                  <c:v>33116</c:v>
                </c:pt>
                <c:pt idx="1674" formatCode="m/d/yyyy">
                  <c:v>33119</c:v>
                </c:pt>
                <c:pt idx="1675" formatCode="m/d/yyyy">
                  <c:v>33120</c:v>
                </c:pt>
                <c:pt idx="1676" formatCode="m/d/yyyy">
                  <c:v>33121</c:v>
                </c:pt>
                <c:pt idx="1677" formatCode="m/d/yyyy">
                  <c:v>33122</c:v>
                </c:pt>
                <c:pt idx="1678" formatCode="m/d/yyyy">
                  <c:v>33123</c:v>
                </c:pt>
                <c:pt idx="1679" formatCode="m/d/yyyy">
                  <c:v>33126</c:v>
                </c:pt>
                <c:pt idx="1680" formatCode="m/d/yyyy">
                  <c:v>33127</c:v>
                </c:pt>
                <c:pt idx="1681" formatCode="m/d/yyyy">
                  <c:v>33128</c:v>
                </c:pt>
                <c:pt idx="1682" formatCode="m/d/yyyy">
                  <c:v>33129</c:v>
                </c:pt>
                <c:pt idx="1683" formatCode="m/d/yyyy">
                  <c:v>33130</c:v>
                </c:pt>
                <c:pt idx="1684" formatCode="m/d/yyyy">
                  <c:v>33133</c:v>
                </c:pt>
                <c:pt idx="1685" formatCode="m/d/yyyy">
                  <c:v>33134</c:v>
                </c:pt>
                <c:pt idx="1686" formatCode="m/d/yyyy">
                  <c:v>33135</c:v>
                </c:pt>
                <c:pt idx="1687" formatCode="m/d/yyyy">
                  <c:v>33136</c:v>
                </c:pt>
                <c:pt idx="1688" formatCode="m/d/yyyy">
                  <c:v>33137</c:v>
                </c:pt>
                <c:pt idx="1689" formatCode="m/d/yyyy">
                  <c:v>33140</c:v>
                </c:pt>
                <c:pt idx="1690" formatCode="m/d/yyyy">
                  <c:v>33141</c:v>
                </c:pt>
                <c:pt idx="1691" formatCode="m/d/yyyy">
                  <c:v>33142</c:v>
                </c:pt>
                <c:pt idx="1692" formatCode="m/d/yyyy">
                  <c:v>33143</c:v>
                </c:pt>
                <c:pt idx="1693" formatCode="m/d/yyyy">
                  <c:v>33144</c:v>
                </c:pt>
                <c:pt idx="1694" formatCode="m/d/yyyy">
                  <c:v>33147</c:v>
                </c:pt>
                <c:pt idx="1695" formatCode="m/d/yyyy">
                  <c:v>33148</c:v>
                </c:pt>
                <c:pt idx="1696" formatCode="m/d/yyyy">
                  <c:v>33149</c:v>
                </c:pt>
                <c:pt idx="1697" formatCode="m/d/yyyy">
                  <c:v>33150</c:v>
                </c:pt>
                <c:pt idx="1698" formatCode="m/d/yyyy">
                  <c:v>33151</c:v>
                </c:pt>
                <c:pt idx="1699" formatCode="m/d/yyyy">
                  <c:v>33154</c:v>
                </c:pt>
                <c:pt idx="1700" formatCode="m/d/yyyy">
                  <c:v>33155</c:v>
                </c:pt>
                <c:pt idx="1701" formatCode="m/d/yyyy">
                  <c:v>33156</c:v>
                </c:pt>
                <c:pt idx="1702" formatCode="m/d/yyyy">
                  <c:v>33157</c:v>
                </c:pt>
                <c:pt idx="1703" formatCode="m/d/yyyy">
                  <c:v>33158</c:v>
                </c:pt>
                <c:pt idx="1704" formatCode="m/d/yyyy">
                  <c:v>33161</c:v>
                </c:pt>
                <c:pt idx="1705" formatCode="m/d/yyyy">
                  <c:v>33162</c:v>
                </c:pt>
                <c:pt idx="1706" formatCode="m/d/yyyy">
                  <c:v>33163</c:v>
                </c:pt>
                <c:pt idx="1707" formatCode="m/d/yyyy">
                  <c:v>33164</c:v>
                </c:pt>
                <c:pt idx="1708" formatCode="m/d/yyyy">
                  <c:v>33165</c:v>
                </c:pt>
                <c:pt idx="1709" formatCode="m/d/yyyy">
                  <c:v>33168</c:v>
                </c:pt>
                <c:pt idx="1710" formatCode="m/d/yyyy">
                  <c:v>33169</c:v>
                </c:pt>
                <c:pt idx="1711" formatCode="m/d/yyyy">
                  <c:v>33170</c:v>
                </c:pt>
                <c:pt idx="1712" formatCode="m/d/yyyy">
                  <c:v>33171</c:v>
                </c:pt>
                <c:pt idx="1713" formatCode="m/d/yyyy">
                  <c:v>33172</c:v>
                </c:pt>
                <c:pt idx="1714" formatCode="m/d/yyyy">
                  <c:v>33175</c:v>
                </c:pt>
                <c:pt idx="1715" formatCode="m/d/yyyy">
                  <c:v>33176</c:v>
                </c:pt>
                <c:pt idx="1716" formatCode="m/d/yyyy">
                  <c:v>33177</c:v>
                </c:pt>
                <c:pt idx="1717" formatCode="m/d/yyyy">
                  <c:v>33178</c:v>
                </c:pt>
                <c:pt idx="1718" formatCode="m/d/yyyy">
                  <c:v>33179</c:v>
                </c:pt>
                <c:pt idx="1719" formatCode="m/d/yyyy">
                  <c:v>33182</c:v>
                </c:pt>
                <c:pt idx="1720" formatCode="m/d/yyyy">
                  <c:v>33183</c:v>
                </c:pt>
                <c:pt idx="1721" formatCode="m/d/yyyy">
                  <c:v>33184</c:v>
                </c:pt>
                <c:pt idx="1722" formatCode="m/d/yyyy">
                  <c:v>33185</c:v>
                </c:pt>
                <c:pt idx="1723" formatCode="m/d/yyyy">
                  <c:v>33186</c:v>
                </c:pt>
                <c:pt idx="1724" formatCode="m/d/yyyy">
                  <c:v>33189</c:v>
                </c:pt>
                <c:pt idx="1725" formatCode="m/d/yyyy">
                  <c:v>33190</c:v>
                </c:pt>
                <c:pt idx="1726" formatCode="m/d/yyyy">
                  <c:v>33191</c:v>
                </c:pt>
                <c:pt idx="1727" formatCode="m/d/yyyy">
                  <c:v>33192</c:v>
                </c:pt>
                <c:pt idx="1728" formatCode="m/d/yyyy">
                  <c:v>33193</c:v>
                </c:pt>
                <c:pt idx="1729" formatCode="m/d/yyyy">
                  <c:v>33196</c:v>
                </c:pt>
                <c:pt idx="1730" formatCode="m/d/yyyy">
                  <c:v>33197</c:v>
                </c:pt>
                <c:pt idx="1731" formatCode="m/d/yyyy">
                  <c:v>33198</c:v>
                </c:pt>
                <c:pt idx="1732" formatCode="m/d/yyyy">
                  <c:v>33199</c:v>
                </c:pt>
                <c:pt idx="1733" formatCode="m/d/yyyy">
                  <c:v>33200</c:v>
                </c:pt>
                <c:pt idx="1734" formatCode="m/d/yyyy">
                  <c:v>33203</c:v>
                </c:pt>
                <c:pt idx="1735" formatCode="m/d/yyyy">
                  <c:v>33204</c:v>
                </c:pt>
                <c:pt idx="1736" formatCode="m/d/yyyy">
                  <c:v>33205</c:v>
                </c:pt>
                <c:pt idx="1737" formatCode="m/d/yyyy">
                  <c:v>33206</c:v>
                </c:pt>
                <c:pt idx="1738" formatCode="m/d/yyyy">
                  <c:v>33207</c:v>
                </c:pt>
                <c:pt idx="1739" formatCode="m/d/yyyy">
                  <c:v>33210</c:v>
                </c:pt>
                <c:pt idx="1740" formatCode="m/d/yyyy">
                  <c:v>33211</c:v>
                </c:pt>
                <c:pt idx="1741" formatCode="m/d/yyyy">
                  <c:v>33212</c:v>
                </c:pt>
                <c:pt idx="1742" formatCode="m/d/yyyy">
                  <c:v>33213</c:v>
                </c:pt>
                <c:pt idx="1743" formatCode="m/d/yyyy">
                  <c:v>33214</c:v>
                </c:pt>
                <c:pt idx="1744" formatCode="m/d/yyyy">
                  <c:v>33217</c:v>
                </c:pt>
                <c:pt idx="1745" formatCode="m/d/yyyy">
                  <c:v>33218</c:v>
                </c:pt>
                <c:pt idx="1746" formatCode="m/d/yyyy">
                  <c:v>33219</c:v>
                </c:pt>
                <c:pt idx="1747" formatCode="m/d/yyyy">
                  <c:v>33220</c:v>
                </c:pt>
                <c:pt idx="1748" formatCode="m/d/yyyy">
                  <c:v>33221</c:v>
                </c:pt>
                <c:pt idx="1749" formatCode="m/d/yyyy">
                  <c:v>33224</c:v>
                </c:pt>
                <c:pt idx="1750" formatCode="m/d/yyyy">
                  <c:v>33225</c:v>
                </c:pt>
                <c:pt idx="1751" formatCode="m/d/yyyy">
                  <c:v>33226</c:v>
                </c:pt>
                <c:pt idx="1752" formatCode="m/d/yyyy">
                  <c:v>33227</c:v>
                </c:pt>
                <c:pt idx="1753" formatCode="m/d/yyyy">
                  <c:v>33228</c:v>
                </c:pt>
                <c:pt idx="1754" formatCode="m/d/yyyy">
                  <c:v>33231</c:v>
                </c:pt>
                <c:pt idx="1755" formatCode="m/d/yyyy">
                  <c:v>33233</c:v>
                </c:pt>
                <c:pt idx="1756" formatCode="m/d/yyyy">
                  <c:v>33234</c:v>
                </c:pt>
                <c:pt idx="1757" formatCode="m/d/yyyy">
                  <c:v>33235</c:v>
                </c:pt>
                <c:pt idx="1758" formatCode="m/d/yyyy">
                  <c:v>33238</c:v>
                </c:pt>
                <c:pt idx="1759" formatCode="m/d/yyyy">
                  <c:v>33240</c:v>
                </c:pt>
                <c:pt idx="1760" formatCode="m/d/yyyy">
                  <c:v>33241</c:v>
                </c:pt>
                <c:pt idx="1761" formatCode="m/d/yyyy">
                  <c:v>33242</c:v>
                </c:pt>
                <c:pt idx="1762" formatCode="m/d/yyyy">
                  <c:v>33245</c:v>
                </c:pt>
                <c:pt idx="1763" formatCode="m/d/yyyy">
                  <c:v>33246</c:v>
                </c:pt>
                <c:pt idx="1764" formatCode="m/d/yyyy">
                  <c:v>33247</c:v>
                </c:pt>
                <c:pt idx="1765" formatCode="m/d/yyyy">
                  <c:v>33248</c:v>
                </c:pt>
                <c:pt idx="1766" formatCode="m/d/yyyy">
                  <c:v>33249</c:v>
                </c:pt>
                <c:pt idx="1767" formatCode="m/d/yyyy">
                  <c:v>33252</c:v>
                </c:pt>
                <c:pt idx="1768" formatCode="m/d/yyyy">
                  <c:v>33253</c:v>
                </c:pt>
                <c:pt idx="1769" formatCode="m/d/yyyy">
                  <c:v>33254</c:v>
                </c:pt>
                <c:pt idx="1770" formatCode="m/d/yyyy">
                  <c:v>33255</c:v>
                </c:pt>
                <c:pt idx="1771" formatCode="m/d/yyyy">
                  <c:v>33256</c:v>
                </c:pt>
                <c:pt idx="1772" formatCode="m/d/yyyy">
                  <c:v>33259</c:v>
                </c:pt>
                <c:pt idx="1773" formatCode="m/d/yyyy">
                  <c:v>33260</c:v>
                </c:pt>
                <c:pt idx="1774" formatCode="m/d/yyyy">
                  <c:v>33261</c:v>
                </c:pt>
                <c:pt idx="1775" formatCode="m/d/yyyy">
                  <c:v>33262</c:v>
                </c:pt>
                <c:pt idx="1776" formatCode="m/d/yyyy">
                  <c:v>33263</c:v>
                </c:pt>
                <c:pt idx="1777" formatCode="m/d/yyyy">
                  <c:v>33266</c:v>
                </c:pt>
                <c:pt idx="1778" formatCode="m/d/yyyy">
                  <c:v>33267</c:v>
                </c:pt>
                <c:pt idx="1779" formatCode="m/d/yyyy">
                  <c:v>33268</c:v>
                </c:pt>
                <c:pt idx="1780" formatCode="m/d/yyyy">
                  <c:v>33269</c:v>
                </c:pt>
                <c:pt idx="1781" formatCode="m/d/yyyy">
                  <c:v>33270</c:v>
                </c:pt>
                <c:pt idx="1782" formatCode="m/d/yyyy">
                  <c:v>33273</c:v>
                </c:pt>
                <c:pt idx="1783" formatCode="m/d/yyyy">
                  <c:v>33274</c:v>
                </c:pt>
                <c:pt idx="1784" formatCode="m/d/yyyy">
                  <c:v>33275</c:v>
                </c:pt>
                <c:pt idx="1785" formatCode="m/d/yyyy">
                  <c:v>33276</c:v>
                </c:pt>
                <c:pt idx="1786" formatCode="m/d/yyyy">
                  <c:v>33277</c:v>
                </c:pt>
                <c:pt idx="1787" formatCode="m/d/yyyy">
                  <c:v>33280</c:v>
                </c:pt>
                <c:pt idx="1788" formatCode="m/d/yyyy">
                  <c:v>33281</c:v>
                </c:pt>
                <c:pt idx="1789" formatCode="m/d/yyyy">
                  <c:v>33282</c:v>
                </c:pt>
                <c:pt idx="1790" formatCode="m/d/yyyy">
                  <c:v>33283</c:v>
                </c:pt>
                <c:pt idx="1791" formatCode="m/d/yyyy">
                  <c:v>33284</c:v>
                </c:pt>
                <c:pt idx="1792" formatCode="m/d/yyyy">
                  <c:v>33287</c:v>
                </c:pt>
                <c:pt idx="1793" formatCode="m/d/yyyy">
                  <c:v>33288</c:v>
                </c:pt>
                <c:pt idx="1794" formatCode="m/d/yyyy">
                  <c:v>33289</c:v>
                </c:pt>
                <c:pt idx="1795" formatCode="m/d/yyyy">
                  <c:v>33290</c:v>
                </c:pt>
                <c:pt idx="1796" formatCode="m/d/yyyy">
                  <c:v>33291</c:v>
                </c:pt>
                <c:pt idx="1797" formatCode="m/d/yyyy">
                  <c:v>33294</c:v>
                </c:pt>
                <c:pt idx="1798" formatCode="m/d/yyyy">
                  <c:v>33295</c:v>
                </c:pt>
                <c:pt idx="1799" formatCode="m/d/yyyy">
                  <c:v>33296</c:v>
                </c:pt>
                <c:pt idx="1800" formatCode="m/d/yyyy">
                  <c:v>33297</c:v>
                </c:pt>
                <c:pt idx="1801" formatCode="m/d/yyyy">
                  <c:v>33298</c:v>
                </c:pt>
                <c:pt idx="1802" formatCode="m/d/yyyy">
                  <c:v>33301</c:v>
                </c:pt>
                <c:pt idx="1803" formatCode="m/d/yyyy">
                  <c:v>33302</c:v>
                </c:pt>
                <c:pt idx="1804" formatCode="m/d/yyyy">
                  <c:v>33303</c:v>
                </c:pt>
                <c:pt idx="1805" formatCode="m/d/yyyy">
                  <c:v>33304</c:v>
                </c:pt>
                <c:pt idx="1806" formatCode="m/d/yyyy">
                  <c:v>33305</c:v>
                </c:pt>
                <c:pt idx="1807" formatCode="m/d/yyyy">
                  <c:v>33308</c:v>
                </c:pt>
                <c:pt idx="1808" formatCode="m/d/yyyy">
                  <c:v>33309</c:v>
                </c:pt>
                <c:pt idx="1809" formatCode="m/d/yyyy">
                  <c:v>33310</c:v>
                </c:pt>
                <c:pt idx="1810" formatCode="m/d/yyyy">
                  <c:v>33311</c:v>
                </c:pt>
                <c:pt idx="1811" formatCode="m/d/yyyy">
                  <c:v>33312</c:v>
                </c:pt>
                <c:pt idx="1812" formatCode="m/d/yyyy">
                  <c:v>33315</c:v>
                </c:pt>
                <c:pt idx="1813" formatCode="m/d/yyyy">
                  <c:v>33316</c:v>
                </c:pt>
                <c:pt idx="1814" formatCode="m/d/yyyy">
                  <c:v>33317</c:v>
                </c:pt>
                <c:pt idx="1815" formatCode="m/d/yyyy">
                  <c:v>33318</c:v>
                </c:pt>
                <c:pt idx="1816" formatCode="m/d/yyyy">
                  <c:v>33319</c:v>
                </c:pt>
                <c:pt idx="1817" formatCode="m/d/yyyy">
                  <c:v>33322</c:v>
                </c:pt>
                <c:pt idx="1818" formatCode="m/d/yyyy">
                  <c:v>33323</c:v>
                </c:pt>
                <c:pt idx="1819" formatCode="m/d/yyyy">
                  <c:v>33324</c:v>
                </c:pt>
                <c:pt idx="1820" formatCode="m/d/yyyy">
                  <c:v>33325</c:v>
                </c:pt>
                <c:pt idx="1821" formatCode="m/d/yyyy">
                  <c:v>33329</c:v>
                </c:pt>
                <c:pt idx="1822" formatCode="m/d/yyyy">
                  <c:v>33330</c:v>
                </c:pt>
                <c:pt idx="1823" formatCode="m/d/yyyy">
                  <c:v>33331</c:v>
                </c:pt>
                <c:pt idx="1824" formatCode="m/d/yyyy">
                  <c:v>33332</c:v>
                </c:pt>
                <c:pt idx="1825" formatCode="m/d/yyyy">
                  <c:v>33333</c:v>
                </c:pt>
                <c:pt idx="1826" formatCode="m/d/yyyy">
                  <c:v>33336</c:v>
                </c:pt>
                <c:pt idx="1827" formatCode="m/d/yyyy">
                  <c:v>33337</c:v>
                </c:pt>
                <c:pt idx="1828" formatCode="m/d/yyyy">
                  <c:v>33338</c:v>
                </c:pt>
                <c:pt idx="1829" formatCode="m/d/yyyy">
                  <c:v>33339</c:v>
                </c:pt>
                <c:pt idx="1830" formatCode="m/d/yyyy">
                  <c:v>33340</c:v>
                </c:pt>
                <c:pt idx="1831" formatCode="m/d/yyyy">
                  <c:v>33343</c:v>
                </c:pt>
                <c:pt idx="1832" formatCode="m/d/yyyy">
                  <c:v>33344</c:v>
                </c:pt>
                <c:pt idx="1833" formatCode="m/d/yyyy">
                  <c:v>33345</c:v>
                </c:pt>
                <c:pt idx="1834" formatCode="m/d/yyyy">
                  <c:v>33346</c:v>
                </c:pt>
                <c:pt idx="1835" formatCode="m/d/yyyy">
                  <c:v>33347</c:v>
                </c:pt>
                <c:pt idx="1836" formatCode="m/d/yyyy">
                  <c:v>33350</c:v>
                </c:pt>
                <c:pt idx="1837" formatCode="m/d/yyyy">
                  <c:v>33351</c:v>
                </c:pt>
                <c:pt idx="1838" formatCode="m/d/yyyy">
                  <c:v>33352</c:v>
                </c:pt>
                <c:pt idx="1839" formatCode="m/d/yyyy">
                  <c:v>33353</c:v>
                </c:pt>
                <c:pt idx="1840" formatCode="m/d/yyyy">
                  <c:v>33354</c:v>
                </c:pt>
                <c:pt idx="1841" formatCode="m/d/yyyy">
                  <c:v>33357</c:v>
                </c:pt>
                <c:pt idx="1842" formatCode="m/d/yyyy">
                  <c:v>33358</c:v>
                </c:pt>
                <c:pt idx="1843" formatCode="m/d/yyyy">
                  <c:v>33359</c:v>
                </c:pt>
                <c:pt idx="1844" formatCode="m/d/yyyy">
                  <c:v>33360</c:v>
                </c:pt>
                <c:pt idx="1845" formatCode="m/d/yyyy">
                  <c:v>33361</c:v>
                </c:pt>
                <c:pt idx="1846" formatCode="m/d/yyyy">
                  <c:v>33364</c:v>
                </c:pt>
                <c:pt idx="1847" formatCode="m/d/yyyy">
                  <c:v>33365</c:v>
                </c:pt>
                <c:pt idx="1848" formatCode="m/d/yyyy">
                  <c:v>33366</c:v>
                </c:pt>
                <c:pt idx="1849" formatCode="m/d/yyyy">
                  <c:v>33367</c:v>
                </c:pt>
                <c:pt idx="1850" formatCode="m/d/yyyy">
                  <c:v>33368</c:v>
                </c:pt>
                <c:pt idx="1851" formatCode="m/d/yyyy">
                  <c:v>33371</c:v>
                </c:pt>
                <c:pt idx="1852" formatCode="m/d/yyyy">
                  <c:v>33372</c:v>
                </c:pt>
                <c:pt idx="1853" formatCode="m/d/yyyy">
                  <c:v>33373</c:v>
                </c:pt>
                <c:pt idx="1854" formatCode="m/d/yyyy">
                  <c:v>33374</c:v>
                </c:pt>
                <c:pt idx="1855" formatCode="m/d/yyyy">
                  <c:v>33375</c:v>
                </c:pt>
                <c:pt idx="1856" formatCode="m/d/yyyy">
                  <c:v>33378</c:v>
                </c:pt>
                <c:pt idx="1857" formatCode="m/d/yyyy">
                  <c:v>33379</c:v>
                </c:pt>
                <c:pt idx="1858" formatCode="m/d/yyyy">
                  <c:v>33380</c:v>
                </c:pt>
                <c:pt idx="1859" formatCode="m/d/yyyy">
                  <c:v>33381</c:v>
                </c:pt>
                <c:pt idx="1860" formatCode="m/d/yyyy">
                  <c:v>33382</c:v>
                </c:pt>
                <c:pt idx="1861" formatCode="m/d/yyyy">
                  <c:v>33386</c:v>
                </c:pt>
                <c:pt idx="1862" formatCode="m/d/yyyy">
                  <c:v>33387</c:v>
                </c:pt>
                <c:pt idx="1863" formatCode="m/d/yyyy">
                  <c:v>33388</c:v>
                </c:pt>
                <c:pt idx="1864" formatCode="m/d/yyyy">
                  <c:v>33389</c:v>
                </c:pt>
                <c:pt idx="1865" formatCode="m/d/yyyy">
                  <c:v>33392</c:v>
                </c:pt>
                <c:pt idx="1866" formatCode="m/d/yyyy">
                  <c:v>33393</c:v>
                </c:pt>
                <c:pt idx="1867" formatCode="m/d/yyyy">
                  <c:v>33394</c:v>
                </c:pt>
                <c:pt idx="1868" formatCode="m/d/yyyy">
                  <c:v>33395</c:v>
                </c:pt>
                <c:pt idx="1869" formatCode="m/d/yyyy">
                  <c:v>33396</c:v>
                </c:pt>
                <c:pt idx="1870" formatCode="m/d/yyyy">
                  <c:v>33399</c:v>
                </c:pt>
                <c:pt idx="1871" formatCode="m/d/yyyy">
                  <c:v>33400</c:v>
                </c:pt>
                <c:pt idx="1872" formatCode="m/d/yyyy">
                  <c:v>33401</c:v>
                </c:pt>
                <c:pt idx="1873" formatCode="m/d/yyyy">
                  <c:v>33402</c:v>
                </c:pt>
                <c:pt idx="1874" formatCode="m/d/yyyy">
                  <c:v>33403</c:v>
                </c:pt>
                <c:pt idx="1875" formatCode="m/d/yyyy">
                  <c:v>33406</c:v>
                </c:pt>
                <c:pt idx="1876" formatCode="m/d/yyyy">
                  <c:v>33407</c:v>
                </c:pt>
                <c:pt idx="1877" formatCode="m/d/yyyy">
                  <c:v>33408</c:v>
                </c:pt>
                <c:pt idx="1878" formatCode="m/d/yyyy">
                  <c:v>33409</c:v>
                </c:pt>
                <c:pt idx="1879" formatCode="m/d/yyyy">
                  <c:v>33410</c:v>
                </c:pt>
                <c:pt idx="1880" formatCode="m/d/yyyy">
                  <c:v>33413</c:v>
                </c:pt>
                <c:pt idx="1881" formatCode="m/d/yyyy">
                  <c:v>33414</c:v>
                </c:pt>
                <c:pt idx="1882" formatCode="m/d/yyyy">
                  <c:v>33415</c:v>
                </c:pt>
                <c:pt idx="1883" formatCode="m/d/yyyy">
                  <c:v>33416</c:v>
                </c:pt>
                <c:pt idx="1884" formatCode="m/d/yyyy">
                  <c:v>33417</c:v>
                </c:pt>
                <c:pt idx="1885" formatCode="m/d/yyyy">
                  <c:v>33420</c:v>
                </c:pt>
                <c:pt idx="1886" formatCode="m/d/yyyy">
                  <c:v>33421</c:v>
                </c:pt>
                <c:pt idx="1887" formatCode="m/d/yyyy">
                  <c:v>33422</c:v>
                </c:pt>
                <c:pt idx="1888" formatCode="m/d/yyyy">
                  <c:v>33423</c:v>
                </c:pt>
                <c:pt idx="1889" formatCode="m/d/yyyy">
                  <c:v>33424</c:v>
                </c:pt>
                <c:pt idx="1890" formatCode="m/d/yyyy">
                  <c:v>33427</c:v>
                </c:pt>
                <c:pt idx="1891" formatCode="m/d/yyyy">
                  <c:v>33428</c:v>
                </c:pt>
                <c:pt idx="1892" formatCode="m/d/yyyy">
                  <c:v>33429</c:v>
                </c:pt>
                <c:pt idx="1893" formatCode="m/d/yyyy">
                  <c:v>33430</c:v>
                </c:pt>
                <c:pt idx="1894" formatCode="m/d/yyyy">
                  <c:v>33431</c:v>
                </c:pt>
                <c:pt idx="1895" formatCode="m/d/yyyy">
                  <c:v>33434</c:v>
                </c:pt>
                <c:pt idx="1896" formatCode="m/d/yyyy">
                  <c:v>33435</c:v>
                </c:pt>
                <c:pt idx="1897" formatCode="m/d/yyyy">
                  <c:v>33436</c:v>
                </c:pt>
                <c:pt idx="1898" formatCode="m/d/yyyy">
                  <c:v>33437</c:v>
                </c:pt>
                <c:pt idx="1899" formatCode="m/d/yyyy">
                  <c:v>33438</c:v>
                </c:pt>
                <c:pt idx="1900" formatCode="m/d/yyyy">
                  <c:v>33441</c:v>
                </c:pt>
                <c:pt idx="1901" formatCode="m/d/yyyy">
                  <c:v>33442</c:v>
                </c:pt>
                <c:pt idx="1902" formatCode="m/d/yyyy">
                  <c:v>33443</c:v>
                </c:pt>
                <c:pt idx="1903" formatCode="m/d/yyyy">
                  <c:v>33444</c:v>
                </c:pt>
                <c:pt idx="1904" formatCode="m/d/yyyy">
                  <c:v>33445</c:v>
                </c:pt>
                <c:pt idx="1905" formatCode="m/d/yyyy">
                  <c:v>33448</c:v>
                </c:pt>
                <c:pt idx="1906" formatCode="m/d/yyyy">
                  <c:v>33449</c:v>
                </c:pt>
                <c:pt idx="1907" formatCode="m/d/yyyy">
                  <c:v>33450</c:v>
                </c:pt>
                <c:pt idx="1908" formatCode="m/d/yyyy">
                  <c:v>33451</c:v>
                </c:pt>
                <c:pt idx="1909" formatCode="m/d/yyyy">
                  <c:v>33452</c:v>
                </c:pt>
                <c:pt idx="1910" formatCode="m/d/yyyy">
                  <c:v>33455</c:v>
                </c:pt>
                <c:pt idx="1911" formatCode="m/d/yyyy">
                  <c:v>33456</c:v>
                </c:pt>
                <c:pt idx="1912" formatCode="m/d/yyyy">
                  <c:v>33457</c:v>
                </c:pt>
                <c:pt idx="1913" formatCode="m/d/yyyy">
                  <c:v>33458</c:v>
                </c:pt>
                <c:pt idx="1914" formatCode="m/d/yyyy">
                  <c:v>33459</c:v>
                </c:pt>
                <c:pt idx="1915" formatCode="m/d/yyyy">
                  <c:v>33462</c:v>
                </c:pt>
                <c:pt idx="1916" formatCode="m/d/yyyy">
                  <c:v>33463</c:v>
                </c:pt>
                <c:pt idx="1917" formatCode="m/d/yyyy">
                  <c:v>33464</c:v>
                </c:pt>
                <c:pt idx="1918" formatCode="m/d/yyyy">
                  <c:v>33465</c:v>
                </c:pt>
                <c:pt idx="1919" formatCode="m/d/yyyy">
                  <c:v>33466</c:v>
                </c:pt>
                <c:pt idx="1920" formatCode="m/d/yyyy">
                  <c:v>33469</c:v>
                </c:pt>
                <c:pt idx="1921" formatCode="m/d/yyyy">
                  <c:v>33470</c:v>
                </c:pt>
                <c:pt idx="1922" formatCode="m/d/yyyy">
                  <c:v>33471</c:v>
                </c:pt>
                <c:pt idx="1923" formatCode="m/d/yyyy">
                  <c:v>33472</c:v>
                </c:pt>
                <c:pt idx="1924" formatCode="m/d/yyyy">
                  <c:v>33473</c:v>
                </c:pt>
                <c:pt idx="1925" formatCode="m/d/yyyy">
                  <c:v>33476</c:v>
                </c:pt>
                <c:pt idx="1926" formatCode="m/d/yyyy">
                  <c:v>33477</c:v>
                </c:pt>
                <c:pt idx="1927" formatCode="m/d/yyyy">
                  <c:v>33478</c:v>
                </c:pt>
                <c:pt idx="1928" formatCode="m/d/yyyy">
                  <c:v>33479</c:v>
                </c:pt>
                <c:pt idx="1929" formatCode="m/d/yyyy">
                  <c:v>33480</c:v>
                </c:pt>
                <c:pt idx="1930" formatCode="m/d/yyyy">
                  <c:v>33483</c:v>
                </c:pt>
                <c:pt idx="1931" formatCode="m/d/yyyy">
                  <c:v>33484</c:v>
                </c:pt>
                <c:pt idx="1932" formatCode="m/d/yyyy">
                  <c:v>33485</c:v>
                </c:pt>
                <c:pt idx="1933" formatCode="m/d/yyyy">
                  <c:v>33486</c:v>
                </c:pt>
                <c:pt idx="1934" formatCode="m/d/yyyy">
                  <c:v>33487</c:v>
                </c:pt>
                <c:pt idx="1935" formatCode="m/d/yyyy">
                  <c:v>33490</c:v>
                </c:pt>
                <c:pt idx="1936" formatCode="m/d/yyyy">
                  <c:v>33491</c:v>
                </c:pt>
                <c:pt idx="1937" formatCode="m/d/yyyy">
                  <c:v>33492</c:v>
                </c:pt>
                <c:pt idx="1938" formatCode="m/d/yyyy">
                  <c:v>33493</c:v>
                </c:pt>
                <c:pt idx="1939" formatCode="m/d/yyyy">
                  <c:v>33494</c:v>
                </c:pt>
                <c:pt idx="1940" formatCode="m/d/yyyy">
                  <c:v>33497</c:v>
                </c:pt>
                <c:pt idx="1941" formatCode="m/d/yyyy">
                  <c:v>33498</c:v>
                </c:pt>
                <c:pt idx="1942" formatCode="m/d/yyyy">
                  <c:v>33499</c:v>
                </c:pt>
                <c:pt idx="1943" formatCode="m/d/yyyy">
                  <c:v>33500</c:v>
                </c:pt>
                <c:pt idx="1944" formatCode="m/d/yyyy">
                  <c:v>33501</c:v>
                </c:pt>
                <c:pt idx="1945" formatCode="m/d/yyyy">
                  <c:v>33504</c:v>
                </c:pt>
                <c:pt idx="1946" formatCode="m/d/yyyy">
                  <c:v>33505</c:v>
                </c:pt>
                <c:pt idx="1947" formatCode="m/d/yyyy">
                  <c:v>33506</c:v>
                </c:pt>
                <c:pt idx="1948" formatCode="m/d/yyyy">
                  <c:v>33507</c:v>
                </c:pt>
                <c:pt idx="1949" formatCode="m/d/yyyy">
                  <c:v>33508</c:v>
                </c:pt>
                <c:pt idx="1950" formatCode="m/d/yyyy">
                  <c:v>33511</c:v>
                </c:pt>
                <c:pt idx="1951" formatCode="m/d/yyyy">
                  <c:v>33512</c:v>
                </c:pt>
                <c:pt idx="1952" formatCode="m/d/yyyy">
                  <c:v>33513</c:v>
                </c:pt>
                <c:pt idx="1953" formatCode="m/d/yyyy">
                  <c:v>33514</c:v>
                </c:pt>
                <c:pt idx="1954" formatCode="m/d/yyyy">
                  <c:v>33515</c:v>
                </c:pt>
                <c:pt idx="1955" formatCode="m/d/yyyy">
                  <c:v>33518</c:v>
                </c:pt>
                <c:pt idx="1956" formatCode="m/d/yyyy">
                  <c:v>33519</c:v>
                </c:pt>
                <c:pt idx="1957" formatCode="m/d/yyyy">
                  <c:v>33520</c:v>
                </c:pt>
                <c:pt idx="1958" formatCode="m/d/yyyy">
                  <c:v>33521</c:v>
                </c:pt>
                <c:pt idx="1959" formatCode="m/d/yyyy">
                  <c:v>33522</c:v>
                </c:pt>
                <c:pt idx="1960" formatCode="m/d/yyyy">
                  <c:v>33525</c:v>
                </c:pt>
                <c:pt idx="1961" formatCode="m/d/yyyy">
                  <c:v>33526</c:v>
                </c:pt>
                <c:pt idx="1962" formatCode="m/d/yyyy">
                  <c:v>33527</c:v>
                </c:pt>
                <c:pt idx="1963" formatCode="m/d/yyyy">
                  <c:v>33528</c:v>
                </c:pt>
                <c:pt idx="1964" formatCode="m/d/yyyy">
                  <c:v>33529</c:v>
                </c:pt>
                <c:pt idx="1965" formatCode="m/d/yyyy">
                  <c:v>33532</c:v>
                </c:pt>
                <c:pt idx="1966" formatCode="m/d/yyyy">
                  <c:v>33533</c:v>
                </c:pt>
                <c:pt idx="1967" formatCode="m/d/yyyy">
                  <c:v>33534</c:v>
                </c:pt>
                <c:pt idx="1968" formatCode="m/d/yyyy">
                  <c:v>33535</c:v>
                </c:pt>
                <c:pt idx="1969" formatCode="m/d/yyyy">
                  <c:v>33536</c:v>
                </c:pt>
                <c:pt idx="1970" formatCode="m/d/yyyy">
                  <c:v>33539</c:v>
                </c:pt>
                <c:pt idx="1971" formatCode="m/d/yyyy">
                  <c:v>33540</c:v>
                </c:pt>
                <c:pt idx="1972" formatCode="m/d/yyyy">
                  <c:v>33541</c:v>
                </c:pt>
                <c:pt idx="1973" formatCode="m/d/yyyy">
                  <c:v>33542</c:v>
                </c:pt>
                <c:pt idx="1974" formatCode="m/d/yyyy">
                  <c:v>33543</c:v>
                </c:pt>
                <c:pt idx="1975" formatCode="m/d/yyyy">
                  <c:v>33546</c:v>
                </c:pt>
                <c:pt idx="1976" formatCode="m/d/yyyy">
                  <c:v>33547</c:v>
                </c:pt>
                <c:pt idx="1977" formatCode="m/d/yyyy">
                  <c:v>33548</c:v>
                </c:pt>
                <c:pt idx="1978" formatCode="m/d/yyyy">
                  <c:v>33549</c:v>
                </c:pt>
                <c:pt idx="1979" formatCode="m/d/yyyy">
                  <c:v>33550</c:v>
                </c:pt>
                <c:pt idx="1980" formatCode="m/d/yyyy">
                  <c:v>33553</c:v>
                </c:pt>
                <c:pt idx="1981" formatCode="m/d/yyyy">
                  <c:v>33554</c:v>
                </c:pt>
                <c:pt idx="1982" formatCode="m/d/yyyy">
                  <c:v>33555</c:v>
                </c:pt>
                <c:pt idx="1983" formatCode="m/d/yyyy">
                  <c:v>33556</c:v>
                </c:pt>
                <c:pt idx="1984" formatCode="m/d/yyyy">
                  <c:v>33557</c:v>
                </c:pt>
                <c:pt idx="1985" formatCode="m/d/yyyy">
                  <c:v>33560</c:v>
                </c:pt>
                <c:pt idx="1986" formatCode="m/d/yyyy">
                  <c:v>33561</c:v>
                </c:pt>
                <c:pt idx="1987" formatCode="m/d/yyyy">
                  <c:v>33562</c:v>
                </c:pt>
                <c:pt idx="1988" formatCode="m/d/yyyy">
                  <c:v>33563</c:v>
                </c:pt>
                <c:pt idx="1989" formatCode="m/d/yyyy">
                  <c:v>33564</c:v>
                </c:pt>
                <c:pt idx="1990" formatCode="m/d/yyyy">
                  <c:v>33567</c:v>
                </c:pt>
                <c:pt idx="1991" formatCode="m/d/yyyy">
                  <c:v>33568</c:v>
                </c:pt>
                <c:pt idx="1992" formatCode="m/d/yyyy">
                  <c:v>33569</c:v>
                </c:pt>
                <c:pt idx="1993" formatCode="m/d/yyyy">
                  <c:v>33570</c:v>
                </c:pt>
                <c:pt idx="1994" formatCode="m/d/yyyy">
                  <c:v>33571</c:v>
                </c:pt>
                <c:pt idx="1995" formatCode="m/d/yyyy">
                  <c:v>33574</c:v>
                </c:pt>
                <c:pt idx="1996" formatCode="m/d/yyyy">
                  <c:v>33575</c:v>
                </c:pt>
                <c:pt idx="1997" formatCode="m/d/yyyy">
                  <c:v>33576</c:v>
                </c:pt>
                <c:pt idx="1998" formatCode="m/d/yyyy">
                  <c:v>33577</c:v>
                </c:pt>
                <c:pt idx="1999" formatCode="m/d/yyyy">
                  <c:v>33578</c:v>
                </c:pt>
                <c:pt idx="2000" formatCode="m/d/yyyy">
                  <c:v>33581</c:v>
                </c:pt>
                <c:pt idx="2001" formatCode="m/d/yyyy">
                  <c:v>33582</c:v>
                </c:pt>
                <c:pt idx="2002" formatCode="m/d/yyyy">
                  <c:v>33583</c:v>
                </c:pt>
                <c:pt idx="2003" formatCode="m/d/yyyy">
                  <c:v>33584</c:v>
                </c:pt>
                <c:pt idx="2004" formatCode="m/d/yyyy">
                  <c:v>33585</c:v>
                </c:pt>
                <c:pt idx="2005" formatCode="m/d/yyyy">
                  <c:v>33588</c:v>
                </c:pt>
                <c:pt idx="2006" formatCode="m/d/yyyy">
                  <c:v>33589</c:v>
                </c:pt>
                <c:pt idx="2007" formatCode="m/d/yyyy">
                  <c:v>33590</c:v>
                </c:pt>
                <c:pt idx="2008" formatCode="m/d/yyyy">
                  <c:v>33591</c:v>
                </c:pt>
                <c:pt idx="2009" formatCode="m/d/yyyy">
                  <c:v>33592</c:v>
                </c:pt>
                <c:pt idx="2010" formatCode="m/d/yyyy">
                  <c:v>33595</c:v>
                </c:pt>
                <c:pt idx="2011" formatCode="m/d/yyyy">
                  <c:v>33596</c:v>
                </c:pt>
                <c:pt idx="2012" formatCode="m/d/yyyy">
                  <c:v>33598</c:v>
                </c:pt>
                <c:pt idx="2013" formatCode="m/d/yyyy">
                  <c:v>33599</c:v>
                </c:pt>
                <c:pt idx="2014" formatCode="m/d/yyyy">
                  <c:v>33602</c:v>
                </c:pt>
                <c:pt idx="2015" formatCode="m/d/yyyy">
                  <c:v>33603</c:v>
                </c:pt>
                <c:pt idx="2016" formatCode="m/d/yyyy">
                  <c:v>33605</c:v>
                </c:pt>
                <c:pt idx="2017" formatCode="m/d/yyyy">
                  <c:v>33606</c:v>
                </c:pt>
                <c:pt idx="2018" formatCode="m/d/yyyy">
                  <c:v>33609</c:v>
                </c:pt>
                <c:pt idx="2019" formatCode="m/d/yyyy">
                  <c:v>33610</c:v>
                </c:pt>
                <c:pt idx="2020" formatCode="m/d/yyyy">
                  <c:v>33611</c:v>
                </c:pt>
                <c:pt idx="2021" formatCode="m/d/yyyy">
                  <c:v>33612</c:v>
                </c:pt>
                <c:pt idx="2022" formatCode="m/d/yyyy">
                  <c:v>33613</c:v>
                </c:pt>
                <c:pt idx="2023" formatCode="m/d/yyyy">
                  <c:v>33616</c:v>
                </c:pt>
                <c:pt idx="2024" formatCode="m/d/yyyy">
                  <c:v>33617</c:v>
                </c:pt>
                <c:pt idx="2025" formatCode="m/d/yyyy">
                  <c:v>33618</c:v>
                </c:pt>
                <c:pt idx="2026" formatCode="m/d/yyyy">
                  <c:v>33619</c:v>
                </c:pt>
                <c:pt idx="2027" formatCode="m/d/yyyy">
                  <c:v>33620</c:v>
                </c:pt>
                <c:pt idx="2028" formatCode="m/d/yyyy">
                  <c:v>33623</c:v>
                </c:pt>
                <c:pt idx="2029" formatCode="m/d/yyyy">
                  <c:v>33624</c:v>
                </c:pt>
                <c:pt idx="2030" formatCode="m/d/yyyy">
                  <c:v>33625</c:v>
                </c:pt>
                <c:pt idx="2031" formatCode="m/d/yyyy">
                  <c:v>33626</c:v>
                </c:pt>
                <c:pt idx="2032" formatCode="m/d/yyyy">
                  <c:v>33627</c:v>
                </c:pt>
                <c:pt idx="2033" formatCode="m/d/yyyy">
                  <c:v>33630</c:v>
                </c:pt>
                <c:pt idx="2034" formatCode="m/d/yyyy">
                  <c:v>33631</c:v>
                </c:pt>
                <c:pt idx="2035" formatCode="m/d/yyyy">
                  <c:v>33632</c:v>
                </c:pt>
                <c:pt idx="2036" formatCode="m/d/yyyy">
                  <c:v>33633</c:v>
                </c:pt>
                <c:pt idx="2037" formatCode="m/d/yyyy">
                  <c:v>33634</c:v>
                </c:pt>
                <c:pt idx="2038" formatCode="m/d/yyyy">
                  <c:v>33637</c:v>
                </c:pt>
                <c:pt idx="2039" formatCode="m/d/yyyy">
                  <c:v>33638</c:v>
                </c:pt>
                <c:pt idx="2040" formatCode="m/d/yyyy">
                  <c:v>33639</c:v>
                </c:pt>
                <c:pt idx="2041" formatCode="m/d/yyyy">
                  <c:v>33640</c:v>
                </c:pt>
                <c:pt idx="2042" formatCode="m/d/yyyy">
                  <c:v>33641</c:v>
                </c:pt>
                <c:pt idx="2043" formatCode="m/d/yyyy">
                  <c:v>33644</c:v>
                </c:pt>
                <c:pt idx="2044" formatCode="m/d/yyyy">
                  <c:v>33645</c:v>
                </c:pt>
                <c:pt idx="2045" formatCode="m/d/yyyy">
                  <c:v>33646</c:v>
                </c:pt>
                <c:pt idx="2046" formatCode="m/d/yyyy">
                  <c:v>33647</c:v>
                </c:pt>
                <c:pt idx="2047" formatCode="m/d/yyyy">
                  <c:v>33648</c:v>
                </c:pt>
                <c:pt idx="2048" formatCode="m/d/yyyy">
                  <c:v>33651</c:v>
                </c:pt>
                <c:pt idx="2049" formatCode="m/d/yyyy">
                  <c:v>33652</c:v>
                </c:pt>
                <c:pt idx="2050" formatCode="m/d/yyyy">
                  <c:v>33653</c:v>
                </c:pt>
                <c:pt idx="2051" formatCode="m/d/yyyy">
                  <c:v>33654</c:v>
                </c:pt>
                <c:pt idx="2052" formatCode="m/d/yyyy">
                  <c:v>33655</c:v>
                </c:pt>
                <c:pt idx="2053" formatCode="m/d/yyyy">
                  <c:v>33658</c:v>
                </c:pt>
                <c:pt idx="2054" formatCode="m/d/yyyy">
                  <c:v>33659</c:v>
                </c:pt>
                <c:pt idx="2055" formatCode="m/d/yyyy">
                  <c:v>33660</c:v>
                </c:pt>
                <c:pt idx="2056" formatCode="m/d/yyyy">
                  <c:v>33661</c:v>
                </c:pt>
                <c:pt idx="2057" formatCode="m/d/yyyy">
                  <c:v>33662</c:v>
                </c:pt>
                <c:pt idx="2058" formatCode="m/d/yyyy">
                  <c:v>33665</c:v>
                </c:pt>
                <c:pt idx="2059" formatCode="m/d/yyyy">
                  <c:v>33666</c:v>
                </c:pt>
                <c:pt idx="2060" formatCode="m/d/yyyy">
                  <c:v>33667</c:v>
                </c:pt>
                <c:pt idx="2061" formatCode="m/d/yyyy">
                  <c:v>33668</c:v>
                </c:pt>
                <c:pt idx="2062" formatCode="m/d/yyyy">
                  <c:v>33669</c:v>
                </c:pt>
                <c:pt idx="2063" formatCode="m/d/yyyy">
                  <c:v>33672</c:v>
                </c:pt>
                <c:pt idx="2064" formatCode="m/d/yyyy">
                  <c:v>33673</c:v>
                </c:pt>
                <c:pt idx="2065" formatCode="m/d/yyyy">
                  <c:v>33674</c:v>
                </c:pt>
                <c:pt idx="2066" formatCode="m/d/yyyy">
                  <c:v>33675</c:v>
                </c:pt>
                <c:pt idx="2067" formatCode="m/d/yyyy">
                  <c:v>33676</c:v>
                </c:pt>
                <c:pt idx="2068" formatCode="m/d/yyyy">
                  <c:v>33679</c:v>
                </c:pt>
                <c:pt idx="2069" formatCode="m/d/yyyy">
                  <c:v>33680</c:v>
                </c:pt>
                <c:pt idx="2070" formatCode="m/d/yyyy">
                  <c:v>33681</c:v>
                </c:pt>
                <c:pt idx="2071" formatCode="m/d/yyyy">
                  <c:v>33682</c:v>
                </c:pt>
                <c:pt idx="2072" formatCode="m/d/yyyy">
                  <c:v>33683</c:v>
                </c:pt>
                <c:pt idx="2073" formatCode="m/d/yyyy">
                  <c:v>33686</c:v>
                </c:pt>
                <c:pt idx="2074" formatCode="m/d/yyyy">
                  <c:v>33687</c:v>
                </c:pt>
                <c:pt idx="2075" formatCode="m/d/yyyy">
                  <c:v>33688</c:v>
                </c:pt>
                <c:pt idx="2076" formatCode="m/d/yyyy">
                  <c:v>33689</c:v>
                </c:pt>
                <c:pt idx="2077" formatCode="m/d/yyyy">
                  <c:v>33690</c:v>
                </c:pt>
                <c:pt idx="2078" formatCode="m/d/yyyy">
                  <c:v>33693</c:v>
                </c:pt>
                <c:pt idx="2079" formatCode="m/d/yyyy">
                  <c:v>33694</c:v>
                </c:pt>
                <c:pt idx="2080" formatCode="m/d/yyyy">
                  <c:v>33695</c:v>
                </c:pt>
                <c:pt idx="2081" formatCode="m/d/yyyy">
                  <c:v>33696</c:v>
                </c:pt>
                <c:pt idx="2082" formatCode="m/d/yyyy">
                  <c:v>33697</c:v>
                </c:pt>
                <c:pt idx="2083" formatCode="m/d/yyyy">
                  <c:v>33700</c:v>
                </c:pt>
                <c:pt idx="2084" formatCode="m/d/yyyy">
                  <c:v>33701</c:v>
                </c:pt>
                <c:pt idx="2085" formatCode="m/d/yyyy">
                  <c:v>33702</c:v>
                </c:pt>
                <c:pt idx="2086" formatCode="m/d/yyyy">
                  <c:v>33703</c:v>
                </c:pt>
                <c:pt idx="2087" formatCode="m/d/yyyy">
                  <c:v>33704</c:v>
                </c:pt>
                <c:pt idx="2088" formatCode="m/d/yyyy">
                  <c:v>33707</c:v>
                </c:pt>
                <c:pt idx="2089" formatCode="m/d/yyyy">
                  <c:v>33708</c:v>
                </c:pt>
                <c:pt idx="2090" formatCode="m/d/yyyy">
                  <c:v>33709</c:v>
                </c:pt>
                <c:pt idx="2091" formatCode="m/d/yyyy">
                  <c:v>33710</c:v>
                </c:pt>
                <c:pt idx="2092" formatCode="m/d/yyyy">
                  <c:v>33714</c:v>
                </c:pt>
                <c:pt idx="2093" formatCode="m/d/yyyy">
                  <c:v>33715</c:v>
                </c:pt>
                <c:pt idx="2094" formatCode="m/d/yyyy">
                  <c:v>33716</c:v>
                </c:pt>
                <c:pt idx="2095" formatCode="m/d/yyyy">
                  <c:v>33717</c:v>
                </c:pt>
                <c:pt idx="2096" formatCode="m/d/yyyy">
                  <c:v>33718</c:v>
                </c:pt>
                <c:pt idx="2097" formatCode="m/d/yyyy">
                  <c:v>33721</c:v>
                </c:pt>
                <c:pt idx="2098" formatCode="m/d/yyyy">
                  <c:v>33722</c:v>
                </c:pt>
                <c:pt idx="2099" formatCode="m/d/yyyy">
                  <c:v>33723</c:v>
                </c:pt>
                <c:pt idx="2100" formatCode="m/d/yyyy">
                  <c:v>33724</c:v>
                </c:pt>
                <c:pt idx="2101" formatCode="m/d/yyyy">
                  <c:v>33725</c:v>
                </c:pt>
                <c:pt idx="2102" formatCode="m/d/yyyy">
                  <c:v>33728</c:v>
                </c:pt>
                <c:pt idx="2103" formatCode="m/d/yyyy">
                  <c:v>33729</c:v>
                </c:pt>
                <c:pt idx="2104" formatCode="m/d/yyyy">
                  <c:v>33730</c:v>
                </c:pt>
                <c:pt idx="2105" formatCode="m/d/yyyy">
                  <c:v>33731</c:v>
                </c:pt>
                <c:pt idx="2106" formatCode="m/d/yyyy">
                  <c:v>33732</c:v>
                </c:pt>
                <c:pt idx="2107" formatCode="m/d/yyyy">
                  <c:v>33735</c:v>
                </c:pt>
                <c:pt idx="2108" formatCode="m/d/yyyy">
                  <c:v>33736</c:v>
                </c:pt>
                <c:pt idx="2109" formatCode="m/d/yyyy">
                  <c:v>33737</c:v>
                </c:pt>
                <c:pt idx="2110" formatCode="m/d/yyyy">
                  <c:v>33738</c:v>
                </c:pt>
                <c:pt idx="2111" formatCode="m/d/yyyy">
                  <c:v>33739</c:v>
                </c:pt>
                <c:pt idx="2112" formatCode="m/d/yyyy">
                  <c:v>33742</c:v>
                </c:pt>
                <c:pt idx="2113" formatCode="m/d/yyyy">
                  <c:v>33743</c:v>
                </c:pt>
                <c:pt idx="2114" formatCode="m/d/yyyy">
                  <c:v>33744</c:v>
                </c:pt>
                <c:pt idx="2115" formatCode="m/d/yyyy">
                  <c:v>33745</c:v>
                </c:pt>
                <c:pt idx="2116" formatCode="m/d/yyyy">
                  <c:v>33746</c:v>
                </c:pt>
                <c:pt idx="2117" formatCode="m/d/yyyy">
                  <c:v>33750</c:v>
                </c:pt>
                <c:pt idx="2118" formatCode="m/d/yyyy">
                  <c:v>33751</c:v>
                </c:pt>
                <c:pt idx="2119" formatCode="m/d/yyyy">
                  <c:v>33752</c:v>
                </c:pt>
                <c:pt idx="2120" formatCode="m/d/yyyy">
                  <c:v>33753</c:v>
                </c:pt>
                <c:pt idx="2121" formatCode="m/d/yyyy">
                  <c:v>33756</c:v>
                </c:pt>
                <c:pt idx="2122" formatCode="m/d/yyyy">
                  <c:v>33757</c:v>
                </c:pt>
                <c:pt idx="2123" formatCode="m/d/yyyy">
                  <c:v>33758</c:v>
                </c:pt>
                <c:pt idx="2124" formatCode="m/d/yyyy">
                  <c:v>33759</c:v>
                </c:pt>
                <c:pt idx="2125" formatCode="m/d/yyyy">
                  <c:v>33760</c:v>
                </c:pt>
                <c:pt idx="2126" formatCode="m/d/yyyy">
                  <c:v>33763</c:v>
                </c:pt>
                <c:pt idx="2127" formatCode="m/d/yyyy">
                  <c:v>33764</c:v>
                </c:pt>
                <c:pt idx="2128" formatCode="m/d/yyyy">
                  <c:v>33765</c:v>
                </c:pt>
                <c:pt idx="2129" formatCode="m/d/yyyy">
                  <c:v>33766</c:v>
                </c:pt>
                <c:pt idx="2130" formatCode="m/d/yyyy">
                  <c:v>33767</c:v>
                </c:pt>
                <c:pt idx="2131" formatCode="m/d/yyyy">
                  <c:v>33770</c:v>
                </c:pt>
                <c:pt idx="2132" formatCode="m/d/yyyy">
                  <c:v>33771</c:v>
                </c:pt>
                <c:pt idx="2133" formatCode="m/d/yyyy">
                  <c:v>33772</c:v>
                </c:pt>
                <c:pt idx="2134" formatCode="m/d/yyyy">
                  <c:v>33773</c:v>
                </c:pt>
                <c:pt idx="2135" formatCode="m/d/yyyy">
                  <c:v>33774</c:v>
                </c:pt>
                <c:pt idx="2136" formatCode="m/d/yyyy">
                  <c:v>33777</c:v>
                </c:pt>
                <c:pt idx="2137" formatCode="m/d/yyyy">
                  <c:v>33778</c:v>
                </c:pt>
                <c:pt idx="2138" formatCode="m/d/yyyy">
                  <c:v>33779</c:v>
                </c:pt>
                <c:pt idx="2139" formatCode="m/d/yyyy">
                  <c:v>33780</c:v>
                </c:pt>
                <c:pt idx="2140" formatCode="m/d/yyyy">
                  <c:v>33781</c:v>
                </c:pt>
                <c:pt idx="2141" formatCode="m/d/yyyy">
                  <c:v>33784</c:v>
                </c:pt>
                <c:pt idx="2142" formatCode="m/d/yyyy">
                  <c:v>33785</c:v>
                </c:pt>
                <c:pt idx="2143" formatCode="m/d/yyyy">
                  <c:v>33786</c:v>
                </c:pt>
                <c:pt idx="2144" formatCode="m/d/yyyy">
                  <c:v>33787</c:v>
                </c:pt>
                <c:pt idx="2145" formatCode="m/d/yyyy">
                  <c:v>33788</c:v>
                </c:pt>
                <c:pt idx="2146" formatCode="m/d/yyyy">
                  <c:v>33791</c:v>
                </c:pt>
                <c:pt idx="2147" formatCode="m/d/yyyy">
                  <c:v>33792</c:v>
                </c:pt>
                <c:pt idx="2148" formatCode="m/d/yyyy">
                  <c:v>33793</c:v>
                </c:pt>
                <c:pt idx="2149" formatCode="m/d/yyyy">
                  <c:v>33794</c:v>
                </c:pt>
                <c:pt idx="2150" formatCode="m/d/yyyy">
                  <c:v>33795</c:v>
                </c:pt>
                <c:pt idx="2151" formatCode="m/d/yyyy">
                  <c:v>33798</c:v>
                </c:pt>
                <c:pt idx="2152" formatCode="m/d/yyyy">
                  <c:v>33799</c:v>
                </c:pt>
                <c:pt idx="2153" formatCode="m/d/yyyy">
                  <c:v>33800</c:v>
                </c:pt>
                <c:pt idx="2154" formatCode="m/d/yyyy">
                  <c:v>33801</c:v>
                </c:pt>
                <c:pt idx="2155" formatCode="m/d/yyyy">
                  <c:v>33802</c:v>
                </c:pt>
                <c:pt idx="2156" formatCode="m/d/yyyy">
                  <c:v>33805</c:v>
                </c:pt>
                <c:pt idx="2157" formatCode="m/d/yyyy">
                  <c:v>33806</c:v>
                </c:pt>
                <c:pt idx="2158" formatCode="m/d/yyyy">
                  <c:v>33807</c:v>
                </c:pt>
                <c:pt idx="2159" formatCode="m/d/yyyy">
                  <c:v>33808</c:v>
                </c:pt>
                <c:pt idx="2160" formatCode="m/d/yyyy">
                  <c:v>33809</c:v>
                </c:pt>
                <c:pt idx="2161" formatCode="m/d/yyyy">
                  <c:v>33812</c:v>
                </c:pt>
                <c:pt idx="2162" formatCode="m/d/yyyy">
                  <c:v>33813</c:v>
                </c:pt>
                <c:pt idx="2163" formatCode="m/d/yyyy">
                  <c:v>33814</c:v>
                </c:pt>
                <c:pt idx="2164" formatCode="m/d/yyyy">
                  <c:v>33815</c:v>
                </c:pt>
                <c:pt idx="2165" formatCode="m/d/yyyy">
                  <c:v>33816</c:v>
                </c:pt>
                <c:pt idx="2166" formatCode="m/d/yyyy">
                  <c:v>33819</c:v>
                </c:pt>
                <c:pt idx="2167" formatCode="m/d/yyyy">
                  <c:v>33820</c:v>
                </c:pt>
                <c:pt idx="2168" formatCode="m/d/yyyy">
                  <c:v>33821</c:v>
                </c:pt>
                <c:pt idx="2169" formatCode="m/d/yyyy">
                  <c:v>33822</c:v>
                </c:pt>
                <c:pt idx="2170" formatCode="m/d/yyyy">
                  <c:v>33823</c:v>
                </c:pt>
                <c:pt idx="2171" formatCode="m/d/yyyy">
                  <c:v>33826</c:v>
                </c:pt>
                <c:pt idx="2172" formatCode="m/d/yyyy">
                  <c:v>33827</c:v>
                </c:pt>
                <c:pt idx="2173" formatCode="m/d/yyyy">
                  <c:v>33828</c:v>
                </c:pt>
                <c:pt idx="2174" formatCode="m/d/yyyy">
                  <c:v>33829</c:v>
                </c:pt>
                <c:pt idx="2175" formatCode="m/d/yyyy">
                  <c:v>33830</c:v>
                </c:pt>
                <c:pt idx="2176" formatCode="m/d/yyyy">
                  <c:v>33833</c:v>
                </c:pt>
                <c:pt idx="2177" formatCode="m/d/yyyy">
                  <c:v>33834</c:v>
                </c:pt>
                <c:pt idx="2178" formatCode="m/d/yyyy">
                  <c:v>33835</c:v>
                </c:pt>
                <c:pt idx="2179" formatCode="m/d/yyyy">
                  <c:v>33836</c:v>
                </c:pt>
                <c:pt idx="2180" formatCode="m/d/yyyy">
                  <c:v>33837</c:v>
                </c:pt>
                <c:pt idx="2181" formatCode="m/d/yyyy">
                  <c:v>33840</c:v>
                </c:pt>
                <c:pt idx="2182" formatCode="m/d/yyyy">
                  <c:v>33841</c:v>
                </c:pt>
                <c:pt idx="2183" formatCode="m/d/yyyy">
                  <c:v>33842</c:v>
                </c:pt>
                <c:pt idx="2184" formatCode="m/d/yyyy">
                  <c:v>33843</c:v>
                </c:pt>
                <c:pt idx="2185" formatCode="m/d/yyyy">
                  <c:v>33844</c:v>
                </c:pt>
                <c:pt idx="2186" formatCode="m/d/yyyy">
                  <c:v>33847</c:v>
                </c:pt>
                <c:pt idx="2187" formatCode="m/d/yyyy">
                  <c:v>33848</c:v>
                </c:pt>
                <c:pt idx="2188" formatCode="m/d/yyyy">
                  <c:v>33849</c:v>
                </c:pt>
                <c:pt idx="2189" formatCode="m/d/yyyy">
                  <c:v>33850</c:v>
                </c:pt>
                <c:pt idx="2190" formatCode="m/d/yyyy">
                  <c:v>33851</c:v>
                </c:pt>
                <c:pt idx="2191" formatCode="m/d/yyyy">
                  <c:v>33854</c:v>
                </c:pt>
                <c:pt idx="2192" formatCode="m/d/yyyy">
                  <c:v>33855</c:v>
                </c:pt>
                <c:pt idx="2193" formatCode="m/d/yyyy">
                  <c:v>33856</c:v>
                </c:pt>
                <c:pt idx="2194" formatCode="m/d/yyyy">
                  <c:v>33857</c:v>
                </c:pt>
                <c:pt idx="2195" formatCode="m/d/yyyy">
                  <c:v>33858</c:v>
                </c:pt>
                <c:pt idx="2196" formatCode="m/d/yyyy">
                  <c:v>33861</c:v>
                </c:pt>
                <c:pt idx="2197" formatCode="m/d/yyyy">
                  <c:v>33862</c:v>
                </c:pt>
                <c:pt idx="2198" formatCode="m/d/yyyy">
                  <c:v>33863</c:v>
                </c:pt>
                <c:pt idx="2199" formatCode="m/d/yyyy">
                  <c:v>33864</c:v>
                </c:pt>
                <c:pt idx="2200" formatCode="m/d/yyyy">
                  <c:v>33865</c:v>
                </c:pt>
                <c:pt idx="2201" formatCode="m/d/yyyy">
                  <c:v>33868</c:v>
                </c:pt>
                <c:pt idx="2202" formatCode="m/d/yyyy">
                  <c:v>33869</c:v>
                </c:pt>
                <c:pt idx="2203" formatCode="m/d/yyyy">
                  <c:v>33870</c:v>
                </c:pt>
                <c:pt idx="2204" formatCode="m/d/yyyy">
                  <c:v>33871</c:v>
                </c:pt>
                <c:pt idx="2205" formatCode="m/d/yyyy">
                  <c:v>33872</c:v>
                </c:pt>
                <c:pt idx="2206" formatCode="m/d/yyyy">
                  <c:v>33875</c:v>
                </c:pt>
                <c:pt idx="2207" formatCode="m/d/yyyy">
                  <c:v>33876</c:v>
                </c:pt>
                <c:pt idx="2208" formatCode="m/d/yyyy">
                  <c:v>33877</c:v>
                </c:pt>
                <c:pt idx="2209" formatCode="m/d/yyyy">
                  <c:v>33878</c:v>
                </c:pt>
                <c:pt idx="2210" formatCode="m/d/yyyy">
                  <c:v>33879</c:v>
                </c:pt>
                <c:pt idx="2211" formatCode="m/d/yyyy">
                  <c:v>33882</c:v>
                </c:pt>
                <c:pt idx="2212" formatCode="m/d/yyyy">
                  <c:v>33883</c:v>
                </c:pt>
                <c:pt idx="2213" formatCode="m/d/yyyy">
                  <c:v>33884</c:v>
                </c:pt>
                <c:pt idx="2214" formatCode="m/d/yyyy">
                  <c:v>33885</c:v>
                </c:pt>
                <c:pt idx="2215" formatCode="m/d/yyyy">
                  <c:v>33886</c:v>
                </c:pt>
                <c:pt idx="2216" formatCode="m/d/yyyy">
                  <c:v>33889</c:v>
                </c:pt>
                <c:pt idx="2217" formatCode="m/d/yyyy">
                  <c:v>33890</c:v>
                </c:pt>
                <c:pt idx="2218" formatCode="m/d/yyyy">
                  <c:v>33891</c:v>
                </c:pt>
                <c:pt idx="2219" formatCode="m/d/yyyy">
                  <c:v>33892</c:v>
                </c:pt>
                <c:pt idx="2220" formatCode="m/d/yyyy">
                  <c:v>33893</c:v>
                </c:pt>
                <c:pt idx="2221" formatCode="m/d/yyyy">
                  <c:v>33896</c:v>
                </c:pt>
                <c:pt idx="2222" formatCode="m/d/yyyy">
                  <c:v>33897</c:v>
                </c:pt>
                <c:pt idx="2223" formatCode="m/d/yyyy">
                  <c:v>33898</c:v>
                </c:pt>
                <c:pt idx="2224" formatCode="m/d/yyyy">
                  <c:v>33899</c:v>
                </c:pt>
                <c:pt idx="2225" formatCode="m/d/yyyy">
                  <c:v>33900</c:v>
                </c:pt>
                <c:pt idx="2226" formatCode="m/d/yyyy">
                  <c:v>33903</c:v>
                </c:pt>
                <c:pt idx="2227" formatCode="m/d/yyyy">
                  <c:v>33904</c:v>
                </c:pt>
                <c:pt idx="2228" formatCode="m/d/yyyy">
                  <c:v>33905</c:v>
                </c:pt>
                <c:pt idx="2229" formatCode="m/d/yyyy">
                  <c:v>33906</c:v>
                </c:pt>
                <c:pt idx="2230" formatCode="m/d/yyyy">
                  <c:v>33907</c:v>
                </c:pt>
                <c:pt idx="2231" formatCode="m/d/yyyy">
                  <c:v>33910</c:v>
                </c:pt>
                <c:pt idx="2232" formatCode="m/d/yyyy">
                  <c:v>33911</c:v>
                </c:pt>
                <c:pt idx="2233" formatCode="m/d/yyyy">
                  <c:v>33912</c:v>
                </c:pt>
                <c:pt idx="2234" formatCode="m/d/yyyy">
                  <c:v>33913</c:v>
                </c:pt>
                <c:pt idx="2235" formatCode="m/d/yyyy">
                  <c:v>33914</c:v>
                </c:pt>
                <c:pt idx="2236" formatCode="m/d/yyyy">
                  <c:v>33917</c:v>
                </c:pt>
                <c:pt idx="2237" formatCode="m/d/yyyy">
                  <c:v>33918</c:v>
                </c:pt>
                <c:pt idx="2238" formatCode="m/d/yyyy">
                  <c:v>33919</c:v>
                </c:pt>
                <c:pt idx="2239" formatCode="m/d/yyyy">
                  <c:v>33920</c:v>
                </c:pt>
                <c:pt idx="2240" formatCode="m/d/yyyy">
                  <c:v>33921</c:v>
                </c:pt>
                <c:pt idx="2241" formatCode="m/d/yyyy">
                  <c:v>33924</c:v>
                </c:pt>
                <c:pt idx="2242" formatCode="m/d/yyyy">
                  <c:v>33925</c:v>
                </c:pt>
                <c:pt idx="2243" formatCode="m/d/yyyy">
                  <c:v>33926</c:v>
                </c:pt>
                <c:pt idx="2244" formatCode="m/d/yyyy">
                  <c:v>33927</c:v>
                </c:pt>
                <c:pt idx="2245" formatCode="m/d/yyyy">
                  <c:v>33928</c:v>
                </c:pt>
                <c:pt idx="2246" formatCode="m/d/yyyy">
                  <c:v>33931</c:v>
                </c:pt>
                <c:pt idx="2247" formatCode="m/d/yyyy">
                  <c:v>33932</c:v>
                </c:pt>
                <c:pt idx="2248" formatCode="m/d/yyyy">
                  <c:v>33933</c:v>
                </c:pt>
                <c:pt idx="2249" formatCode="m/d/yyyy">
                  <c:v>33934</c:v>
                </c:pt>
                <c:pt idx="2250" formatCode="m/d/yyyy">
                  <c:v>33935</c:v>
                </c:pt>
                <c:pt idx="2251" formatCode="m/d/yyyy">
                  <c:v>33938</c:v>
                </c:pt>
                <c:pt idx="2252" formatCode="m/d/yyyy">
                  <c:v>33939</c:v>
                </c:pt>
                <c:pt idx="2253" formatCode="m/d/yyyy">
                  <c:v>33940</c:v>
                </c:pt>
                <c:pt idx="2254" formatCode="m/d/yyyy">
                  <c:v>33941</c:v>
                </c:pt>
                <c:pt idx="2255" formatCode="m/d/yyyy">
                  <c:v>33942</c:v>
                </c:pt>
                <c:pt idx="2256" formatCode="m/d/yyyy">
                  <c:v>33945</c:v>
                </c:pt>
                <c:pt idx="2257" formatCode="m/d/yyyy">
                  <c:v>33946</c:v>
                </c:pt>
                <c:pt idx="2258" formatCode="m/d/yyyy">
                  <c:v>33947</c:v>
                </c:pt>
                <c:pt idx="2259" formatCode="m/d/yyyy">
                  <c:v>33948</c:v>
                </c:pt>
                <c:pt idx="2260" formatCode="m/d/yyyy">
                  <c:v>33949</c:v>
                </c:pt>
                <c:pt idx="2261" formatCode="m/d/yyyy">
                  <c:v>33952</c:v>
                </c:pt>
                <c:pt idx="2262" formatCode="m/d/yyyy">
                  <c:v>33953</c:v>
                </c:pt>
                <c:pt idx="2263" formatCode="m/d/yyyy">
                  <c:v>33954</c:v>
                </c:pt>
                <c:pt idx="2264" formatCode="m/d/yyyy">
                  <c:v>33955</c:v>
                </c:pt>
                <c:pt idx="2265" formatCode="m/d/yyyy">
                  <c:v>33956</c:v>
                </c:pt>
                <c:pt idx="2266" formatCode="m/d/yyyy">
                  <c:v>33959</c:v>
                </c:pt>
                <c:pt idx="2267" formatCode="m/d/yyyy">
                  <c:v>33960</c:v>
                </c:pt>
                <c:pt idx="2268" formatCode="m/d/yyyy">
                  <c:v>33961</c:v>
                </c:pt>
                <c:pt idx="2269" formatCode="m/d/yyyy">
                  <c:v>33962</c:v>
                </c:pt>
                <c:pt idx="2270" formatCode="m/d/yyyy">
                  <c:v>33966</c:v>
                </c:pt>
                <c:pt idx="2271" formatCode="m/d/yyyy">
                  <c:v>33967</c:v>
                </c:pt>
                <c:pt idx="2272" formatCode="m/d/yyyy">
                  <c:v>33968</c:v>
                </c:pt>
                <c:pt idx="2273" formatCode="m/d/yyyy">
                  <c:v>33969</c:v>
                </c:pt>
                <c:pt idx="2274" formatCode="m/d/yyyy">
                  <c:v>33973</c:v>
                </c:pt>
                <c:pt idx="2275" formatCode="m/d/yyyy">
                  <c:v>33974</c:v>
                </c:pt>
                <c:pt idx="2276" formatCode="m/d/yyyy">
                  <c:v>33975</c:v>
                </c:pt>
                <c:pt idx="2277" formatCode="m/d/yyyy">
                  <c:v>33976</c:v>
                </c:pt>
                <c:pt idx="2278" formatCode="m/d/yyyy">
                  <c:v>33977</c:v>
                </c:pt>
                <c:pt idx="2279" formatCode="m/d/yyyy">
                  <c:v>33980</c:v>
                </c:pt>
                <c:pt idx="2280" formatCode="m/d/yyyy">
                  <c:v>33981</c:v>
                </c:pt>
                <c:pt idx="2281" formatCode="m/d/yyyy">
                  <c:v>33982</c:v>
                </c:pt>
                <c:pt idx="2282" formatCode="m/d/yyyy">
                  <c:v>33983</c:v>
                </c:pt>
                <c:pt idx="2283" formatCode="m/d/yyyy">
                  <c:v>33984</c:v>
                </c:pt>
                <c:pt idx="2284" formatCode="m/d/yyyy">
                  <c:v>33987</c:v>
                </c:pt>
                <c:pt idx="2285" formatCode="m/d/yyyy">
                  <c:v>33988</c:v>
                </c:pt>
                <c:pt idx="2286" formatCode="m/d/yyyy">
                  <c:v>33989</c:v>
                </c:pt>
                <c:pt idx="2287" formatCode="m/d/yyyy">
                  <c:v>33990</c:v>
                </c:pt>
                <c:pt idx="2288" formatCode="m/d/yyyy">
                  <c:v>33991</c:v>
                </c:pt>
                <c:pt idx="2289" formatCode="m/d/yyyy">
                  <c:v>33994</c:v>
                </c:pt>
                <c:pt idx="2290" formatCode="m/d/yyyy">
                  <c:v>33995</c:v>
                </c:pt>
                <c:pt idx="2291" formatCode="m/d/yyyy">
                  <c:v>33996</c:v>
                </c:pt>
                <c:pt idx="2292" formatCode="m/d/yyyy">
                  <c:v>33997</c:v>
                </c:pt>
                <c:pt idx="2293" formatCode="m/d/yyyy">
                  <c:v>33998</c:v>
                </c:pt>
                <c:pt idx="2294" formatCode="m/d/yyyy">
                  <c:v>34001</c:v>
                </c:pt>
                <c:pt idx="2295" formatCode="m/d/yyyy">
                  <c:v>34002</c:v>
                </c:pt>
                <c:pt idx="2296" formatCode="m/d/yyyy">
                  <c:v>34004</c:v>
                </c:pt>
                <c:pt idx="2297" formatCode="m/d/yyyy">
                  <c:v>34005</c:v>
                </c:pt>
                <c:pt idx="2298" formatCode="m/d/yyyy">
                  <c:v>34008</c:v>
                </c:pt>
                <c:pt idx="2299" formatCode="m/d/yyyy">
                  <c:v>34009</c:v>
                </c:pt>
                <c:pt idx="2300" formatCode="m/d/yyyy">
                  <c:v>34010</c:v>
                </c:pt>
                <c:pt idx="2301" formatCode="m/d/yyyy">
                  <c:v>34011</c:v>
                </c:pt>
                <c:pt idx="2302" formatCode="m/d/yyyy">
                  <c:v>34012</c:v>
                </c:pt>
                <c:pt idx="2303" formatCode="m/d/yyyy">
                  <c:v>34015</c:v>
                </c:pt>
                <c:pt idx="2304" formatCode="m/d/yyyy">
                  <c:v>34016</c:v>
                </c:pt>
                <c:pt idx="2305" formatCode="m/d/yyyy">
                  <c:v>34017</c:v>
                </c:pt>
                <c:pt idx="2306" formatCode="m/d/yyyy">
                  <c:v>34018</c:v>
                </c:pt>
                <c:pt idx="2307" formatCode="m/d/yyyy">
                  <c:v>34019</c:v>
                </c:pt>
                <c:pt idx="2308" formatCode="m/d/yyyy">
                  <c:v>34022</c:v>
                </c:pt>
                <c:pt idx="2309" formatCode="m/d/yyyy">
                  <c:v>34023</c:v>
                </c:pt>
                <c:pt idx="2310" formatCode="m/d/yyyy">
                  <c:v>34024</c:v>
                </c:pt>
                <c:pt idx="2311" formatCode="m/d/yyyy">
                  <c:v>34025</c:v>
                </c:pt>
                <c:pt idx="2312" formatCode="m/d/yyyy">
                  <c:v>34026</c:v>
                </c:pt>
                <c:pt idx="2313" formatCode="m/d/yyyy">
                  <c:v>34029</c:v>
                </c:pt>
                <c:pt idx="2314" formatCode="m/d/yyyy">
                  <c:v>34030</c:v>
                </c:pt>
                <c:pt idx="2315" formatCode="m/d/yyyy">
                  <c:v>34031</c:v>
                </c:pt>
                <c:pt idx="2316" formatCode="m/d/yyyy">
                  <c:v>34032</c:v>
                </c:pt>
                <c:pt idx="2317" formatCode="m/d/yyyy">
                  <c:v>34033</c:v>
                </c:pt>
                <c:pt idx="2318" formatCode="m/d/yyyy">
                  <c:v>34036</c:v>
                </c:pt>
                <c:pt idx="2319" formatCode="m/d/yyyy">
                  <c:v>34037</c:v>
                </c:pt>
                <c:pt idx="2320" formatCode="m/d/yyyy">
                  <c:v>34038</c:v>
                </c:pt>
                <c:pt idx="2321" formatCode="m/d/yyyy">
                  <c:v>34039</c:v>
                </c:pt>
                <c:pt idx="2322" formatCode="m/d/yyyy">
                  <c:v>34040</c:v>
                </c:pt>
                <c:pt idx="2323" formatCode="m/d/yyyy">
                  <c:v>34043</c:v>
                </c:pt>
                <c:pt idx="2324" formatCode="m/d/yyyy">
                  <c:v>34044</c:v>
                </c:pt>
                <c:pt idx="2325" formatCode="m/d/yyyy">
                  <c:v>34045</c:v>
                </c:pt>
                <c:pt idx="2326" formatCode="m/d/yyyy">
                  <c:v>34046</c:v>
                </c:pt>
                <c:pt idx="2327" formatCode="m/d/yyyy">
                  <c:v>34047</c:v>
                </c:pt>
                <c:pt idx="2328" formatCode="m/d/yyyy">
                  <c:v>34050</c:v>
                </c:pt>
                <c:pt idx="2329" formatCode="m/d/yyyy">
                  <c:v>34051</c:v>
                </c:pt>
                <c:pt idx="2330" formatCode="m/d/yyyy">
                  <c:v>34052</c:v>
                </c:pt>
                <c:pt idx="2331" formatCode="m/d/yyyy">
                  <c:v>34053</c:v>
                </c:pt>
                <c:pt idx="2332" formatCode="m/d/yyyy">
                  <c:v>34054</c:v>
                </c:pt>
                <c:pt idx="2333" formatCode="m/d/yyyy">
                  <c:v>34057</c:v>
                </c:pt>
                <c:pt idx="2334" formatCode="m/d/yyyy">
                  <c:v>34058</c:v>
                </c:pt>
                <c:pt idx="2335" formatCode="m/d/yyyy">
                  <c:v>34059</c:v>
                </c:pt>
                <c:pt idx="2336" formatCode="m/d/yyyy">
                  <c:v>34060</c:v>
                </c:pt>
                <c:pt idx="2337" formatCode="m/d/yyyy">
                  <c:v>34061</c:v>
                </c:pt>
                <c:pt idx="2338" formatCode="m/d/yyyy">
                  <c:v>34064</c:v>
                </c:pt>
                <c:pt idx="2339" formatCode="m/d/yyyy">
                  <c:v>34065</c:v>
                </c:pt>
                <c:pt idx="2340" formatCode="m/d/yyyy">
                  <c:v>34066</c:v>
                </c:pt>
                <c:pt idx="2341" formatCode="m/d/yyyy">
                  <c:v>34067</c:v>
                </c:pt>
                <c:pt idx="2342" formatCode="m/d/yyyy">
                  <c:v>34071</c:v>
                </c:pt>
                <c:pt idx="2343" formatCode="m/d/yyyy">
                  <c:v>34072</c:v>
                </c:pt>
                <c:pt idx="2344" formatCode="m/d/yyyy">
                  <c:v>34073</c:v>
                </c:pt>
                <c:pt idx="2345" formatCode="m/d/yyyy">
                  <c:v>34074</c:v>
                </c:pt>
                <c:pt idx="2346" formatCode="m/d/yyyy">
                  <c:v>34075</c:v>
                </c:pt>
                <c:pt idx="2347" formatCode="m/d/yyyy">
                  <c:v>34078</c:v>
                </c:pt>
                <c:pt idx="2348" formatCode="m/d/yyyy">
                  <c:v>34079</c:v>
                </c:pt>
                <c:pt idx="2349" formatCode="m/d/yyyy">
                  <c:v>34080</c:v>
                </c:pt>
                <c:pt idx="2350" formatCode="m/d/yyyy">
                  <c:v>34081</c:v>
                </c:pt>
                <c:pt idx="2351" formatCode="m/d/yyyy">
                  <c:v>34082</c:v>
                </c:pt>
                <c:pt idx="2352" formatCode="m/d/yyyy">
                  <c:v>34085</c:v>
                </c:pt>
                <c:pt idx="2353" formatCode="m/d/yyyy">
                  <c:v>34086</c:v>
                </c:pt>
                <c:pt idx="2354" formatCode="m/d/yyyy">
                  <c:v>34087</c:v>
                </c:pt>
                <c:pt idx="2355" formatCode="m/d/yyyy">
                  <c:v>34088</c:v>
                </c:pt>
                <c:pt idx="2356" formatCode="m/d/yyyy">
                  <c:v>34089</c:v>
                </c:pt>
                <c:pt idx="2357" formatCode="m/d/yyyy">
                  <c:v>34092</c:v>
                </c:pt>
                <c:pt idx="2358" formatCode="m/d/yyyy">
                  <c:v>34093</c:v>
                </c:pt>
                <c:pt idx="2359" formatCode="m/d/yyyy">
                  <c:v>34094</c:v>
                </c:pt>
                <c:pt idx="2360" formatCode="m/d/yyyy">
                  <c:v>34095</c:v>
                </c:pt>
                <c:pt idx="2361" formatCode="m/d/yyyy">
                  <c:v>34096</c:v>
                </c:pt>
                <c:pt idx="2362" formatCode="m/d/yyyy">
                  <c:v>34099</c:v>
                </c:pt>
                <c:pt idx="2363" formatCode="m/d/yyyy">
                  <c:v>34100</c:v>
                </c:pt>
                <c:pt idx="2364" formatCode="m/d/yyyy">
                  <c:v>34101</c:v>
                </c:pt>
                <c:pt idx="2365" formatCode="m/d/yyyy">
                  <c:v>34102</c:v>
                </c:pt>
                <c:pt idx="2366" formatCode="m/d/yyyy">
                  <c:v>34103</c:v>
                </c:pt>
                <c:pt idx="2367" formatCode="m/d/yyyy">
                  <c:v>34106</c:v>
                </c:pt>
                <c:pt idx="2368" formatCode="m/d/yyyy">
                  <c:v>34107</c:v>
                </c:pt>
                <c:pt idx="2369" formatCode="m/d/yyyy">
                  <c:v>34108</c:v>
                </c:pt>
                <c:pt idx="2370" formatCode="m/d/yyyy">
                  <c:v>34109</c:v>
                </c:pt>
                <c:pt idx="2371" formatCode="m/d/yyyy">
                  <c:v>34110</c:v>
                </c:pt>
                <c:pt idx="2372" formatCode="m/d/yyyy">
                  <c:v>34113</c:v>
                </c:pt>
                <c:pt idx="2373" formatCode="m/d/yyyy">
                  <c:v>34114</c:v>
                </c:pt>
                <c:pt idx="2374" formatCode="m/d/yyyy">
                  <c:v>34115</c:v>
                </c:pt>
                <c:pt idx="2375" formatCode="m/d/yyyy">
                  <c:v>34116</c:v>
                </c:pt>
                <c:pt idx="2376" formatCode="m/d/yyyy">
                  <c:v>34117</c:v>
                </c:pt>
                <c:pt idx="2377" formatCode="m/d/yyyy">
                  <c:v>34121</c:v>
                </c:pt>
                <c:pt idx="2378" formatCode="m/d/yyyy">
                  <c:v>34122</c:v>
                </c:pt>
                <c:pt idx="2379" formatCode="m/d/yyyy">
                  <c:v>34123</c:v>
                </c:pt>
                <c:pt idx="2380" formatCode="m/d/yyyy">
                  <c:v>34124</c:v>
                </c:pt>
                <c:pt idx="2381" formatCode="m/d/yyyy">
                  <c:v>34127</c:v>
                </c:pt>
                <c:pt idx="2382" formatCode="m/d/yyyy">
                  <c:v>34128</c:v>
                </c:pt>
                <c:pt idx="2383" formatCode="m/d/yyyy">
                  <c:v>34129</c:v>
                </c:pt>
                <c:pt idx="2384" formatCode="m/d/yyyy">
                  <c:v>34130</c:v>
                </c:pt>
                <c:pt idx="2385" formatCode="m/d/yyyy">
                  <c:v>34131</c:v>
                </c:pt>
                <c:pt idx="2386" formatCode="m/d/yyyy">
                  <c:v>34134</c:v>
                </c:pt>
                <c:pt idx="2387" formatCode="m/d/yyyy">
                  <c:v>34135</c:v>
                </c:pt>
                <c:pt idx="2388" formatCode="m/d/yyyy">
                  <c:v>34136</c:v>
                </c:pt>
                <c:pt idx="2389" formatCode="m/d/yyyy">
                  <c:v>34137</c:v>
                </c:pt>
                <c:pt idx="2390" formatCode="m/d/yyyy">
                  <c:v>34138</c:v>
                </c:pt>
                <c:pt idx="2391" formatCode="m/d/yyyy">
                  <c:v>34141</c:v>
                </c:pt>
                <c:pt idx="2392" formatCode="m/d/yyyy">
                  <c:v>34142</c:v>
                </c:pt>
                <c:pt idx="2393" formatCode="m/d/yyyy">
                  <c:v>34143</c:v>
                </c:pt>
                <c:pt idx="2394" formatCode="m/d/yyyy">
                  <c:v>34144</c:v>
                </c:pt>
                <c:pt idx="2395" formatCode="m/d/yyyy">
                  <c:v>34145</c:v>
                </c:pt>
                <c:pt idx="2396" formatCode="m/d/yyyy">
                  <c:v>34148</c:v>
                </c:pt>
                <c:pt idx="2397" formatCode="m/d/yyyy">
                  <c:v>34149</c:v>
                </c:pt>
                <c:pt idx="2398" formatCode="m/d/yyyy">
                  <c:v>34150</c:v>
                </c:pt>
                <c:pt idx="2399" formatCode="m/d/yyyy">
                  <c:v>34151</c:v>
                </c:pt>
                <c:pt idx="2400" formatCode="m/d/yyyy">
                  <c:v>34152</c:v>
                </c:pt>
                <c:pt idx="2401" formatCode="m/d/yyyy">
                  <c:v>34155</c:v>
                </c:pt>
                <c:pt idx="2402" formatCode="m/d/yyyy">
                  <c:v>34156</c:v>
                </c:pt>
                <c:pt idx="2403" formatCode="m/d/yyyy">
                  <c:v>34157</c:v>
                </c:pt>
                <c:pt idx="2404" formatCode="m/d/yyyy">
                  <c:v>34158</c:v>
                </c:pt>
                <c:pt idx="2405" formatCode="m/d/yyyy">
                  <c:v>34159</c:v>
                </c:pt>
                <c:pt idx="2406" formatCode="m/d/yyyy">
                  <c:v>34162</c:v>
                </c:pt>
                <c:pt idx="2407" formatCode="m/d/yyyy">
                  <c:v>34163</c:v>
                </c:pt>
                <c:pt idx="2408" formatCode="m/d/yyyy">
                  <c:v>34164</c:v>
                </c:pt>
                <c:pt idx="2409" formatCode="m/d/yyyy">
                  <c:v>34165</c:v>
                </c:pt>
                <c:pt idx="2410" formatCode="m/d/yyyy">
                  <c:v>34166</c:v>
                </c:pt>
                <c:pt idx="2411" formatCode="m/d/yyyy">
                  <c:v>34169</c:v>
                </c:pt>
                <c:pt idx="2412" formatCode="m/d/yyyy">
                  <c:v>34170</c:v>
                </c:pt>
                <c:pt idx="2413" formatCode="m/d/yyyy">
                  <c:v>34171</c:v>
                </c:pt>
                <c:pt idx="2414" formatCode="m/d/yyyy">
                  <c:v>34172</c:v>
                </c:pt>
                <c:pt idx="2415" formatCode="m/d/yyyy">
                  <c:v>34173</c:v>
                </c:pt>
                <c:pt idx="2416" formatCode="m/d/yyyy">
                  <c:v>34176</c:v>
                </c:pt>
                <c:pt idx="2417" formatCode="m/d/yyyy">
                  <c:v>34177</c:v>
                </c:pt>
                <c:pt idx="2418" formatCode="m/d/yyyy">
                  <c:v>34178</c:v>
                </c:pt>
                <c:pt idx="2419" formatCode="m/d/yyyy">
                  <c:v>34179</c:v>
                </c:pt>
                <c:pt idx="2420" formatCode="m/d/yyyy">
                  <c:v>34180</c:v>
                </c:pt>
                <c:pt idx="2421" formatCode="m/d/yyyy">
                  <c:v>34183</c:v>
                </c:pt>
                <c:pt idx="2422" formatCode="m/d/yyyy">
                  <c:v>34184</c:v>
                </c:pt>
                <c:pt idx="2423" formatCode="m/d/yyyy">
                  <c:v>34185</c:v>
                </c:pt>
                <c:pt idx="2424" formatCode="m/d/yyyy">
                  <c:v>34186</c:v>
                </c:pt>
                <c:pt idx="2425" formatCode="m/d/yyyy">
                  <c:v>34187</c:v>
                </c:pt>
                <c:pt idx="2426" formatCode="m/d/yyyy">
                  <c:v>34190</c:v>
                </c:pt>
                <c:pt idx="2427" formatCode="m/d/yyyy">
                  <c:v>34191</c:v>
                </c:pt>
                <c:pt idx="2428" formatCode="m/d/yyyy">
                  <c:v>34192</c:v>
                </c:pt>
                <c:pt idx="2429" formatCode="m/d/yyyy">
                  <c:v>34193</c:v>
                </c:pt>
                <c:pt idx="2430" formatCode="m/d/yyyy">
                  <c:v>34194</c:v>
                </c:pt>
                <c:pt idx="2431" formatCode="m/d/yyyy">
                  <c:v>34197</c:v>
                </c:pt>
                <c:pt idx="2432" formatCode="m/d/yyyy">
                  <c:v>34198</c:v>
                </c:pt>
                <c:pt idx="2433" formatCode="m/d/yyyy">
                  <c:v>34199</c:v>
                </c:pt>
                <c:pt idx="2434" formatCode="m/d/yyyy">
                  <c:v>34200</c:v>
                </c:pt>
                <c:pt idx="2435" formatCode="m/d/yyyy">
                  <c:v>34201</c:v>
                </c:pt>
                <c:pt idx="2436" formatCode="m/d/yyyy">
                  <c:v>34204</c:v>
                </c:pt>
                <c:pt idx="2437" formatCode="m/d/yyyy">
                  <c:v>34205</c:v>
                </c:pt>
                <c:pt idx="2438" formatCode="m/d/yyyy">
                  <c:v>34206</c:v>
                </c:pt>
                <c:pt idx="2439" formatCode="m/d/yyyy">
                  <c:v>34207</c:v>
                </c:pt>
                <c:pt idx="2440" formatCode="m/d/yyyy">
                  <c:v>34208</c:v>
                </c:pt>
                <c:pt idx="2441" formatCode="m/d/yyyy">
                  <c:v>34211</c:v>
                </c:pt>
                <c:pt idx="2442" formatCode="m/d/yyyy">
                  <c:v>34212</c:v>
                </c:pt>
                <c:pt idx="2443" formatCode="m/d/yyyy">
                  <c:v>34213</c:v>
                </c:pt>
                <c:pt idx="2444" formatCode="m/d/yyyy">
                  <c:v>34214</c:v>
                </c:pt>
                <c:pt idx="2445" formatCode="m/d/yyyy">
                  <c:v>34215</c:v>
                </c:pt>
                <c:pt idx="2446" formatCode="m/d/yyyy">
                  <c:v>34218</c:v>
                </c:pt>
                <c:pt idx="2447" formatCode="m/d/yyyy">
                  <c:v>34219</c:v>
                </c:pt>
                <c:pt idx="2448" formatCode="m/d/yyyy">
                  <c:v>34220</c:v>
                </c:pt>
                <c:pt idx="2449" formatCode="m/d/yyyy">
                  <c:v>34221</c:v>
                </c:pt>
                <c:pt idx="2450" formatCode="m/d/yyyy">
                  <c:v>34222</c:v>
                </c:pt>
                <c:pt idx="2451" formatCode="m/d/yyyy">
                  <c:v>34225</c:v>
                </c:pt>
                <c:pt idx="2452" formatCode="m/d/yyyy">
                  <c:v>34226</c:v>
                </c:pt>
                <c:pt idx="2453" formatCode="m/d/yyyy">
                  <c:v>34227</c:v>
                </c:pt>
                <c:pt idx="2454" formatCode="m/d/yyyy">
                  <c:v>34228</c:v>
                </c:pt>
                <c:pt idx="2455" formatCode="m/d/yyyy">
                  <c:v>34229</c:v>
                </c:pt>
                <c:pt idx="2456" formatCode="m/d/yyyy">
                  <c:v>34232</c:v>
                </c:pt>
                <c:pt idx="2457" formatCode="m/d/yyyy">
                  <c:v>34233</c:v>
                </c:pt>
                <c:pt idx="2458" formatCode="m/d/yyyy">
                  <c:v>34234</c:v>
                </c:pt>
                <c:pt idx="2459" formatCode="m/d/yyyy">
                  <c:v>34235</c:v>
                </c:pt>
                <c:pt idx="2460" formatCode="m/d/yyyy">
                  <c:v>34236</c:v>
                </c:pt>
                <c:pt idx="2461" formatCode="m/d/yyyy">
                  <c:v>34239</c:v>
                </c:pt>
                <c:pt idx="2462" formatCode="m/d/yyyy">
                  <c:v>34240</c:v>
                </c:pt>
                <c:pt idx="2463" formatCode="m/d/yyyy">
                  <c:v>34241</c:v>
                </c:pt>
                <c:pt idx="2464" formatCode="m/d/yyyy">
                  <c:v>34242</c:v>
                </c:pt>
                <c:pt idx="2465" formatCode="m/d/yyyy">
                  <c:v>34243</c:v>
                </c:pt>
                <c:pt idx="2466" formatCode="m/d/yyyy">
                  <c:v>34246</c:v>
                </c:pt>
                <c:pt idx="2467" formatCode="m/d/yyyy">
                  <c:v>34247</c:v>
                </c:pt>
                <c:pt idx="2468" formatCode="m/d/yyyy">
                  <c:v>34248</c:v>
                </c:pt>
                <c:pt idx="2469" formatCode="m/d/yyyy">
                  <c:v>34249</c:v>
                </c:pt>
                <c:pt idx="2470" formatCode="m/d/yyyy">
                  <c:v>34250</c:v>
                </c:pt>
                <c:pt idx="2471" formatCode="m/d/yyyy">
                  <c:v>34253</c:v>
                </c:pt>
                <c:pt idx="2472" formatCode="m/d/yyyy">
                  <c:v>34254</c:v>
                </c:pt>
                <c:pt idx="2473" formatCode="m/d/yyyy">
                  <c:v>34255</c:v>
                </c:pt>
                <c:pt idx="2474" formatCode="m/d/yyyy">
                  <c:v>34256</c:v>
                </c:pt>
                <c:pt idx="2475" formatCode="m/d/yyyy">
                  <c:v>34257</c:v>
                </c:pt>
                <c:pt idx="2476" formatCode="m/d/yyyy">
                  <c:v>34260</c:v>
                </c:pt>
                <c:pt idx="2477" formatCode="m/d/yyyy">
                  <c:v>34261</c:v>
                </c:pt>
                <c:pt idx="2478" formatCode="m/d/yyyy">
                  <c:v>34262</c:v>
                </c:pt>
                <c:pt idx="2479" formatCode="m/d/yyyy">
                  <c:v>34263</c:v>
                </c:pt>
                <c:pt idx="2480" formatCode="m/d/yyyy">
                  <c:v>34264</c:v>
                </c:pt>
                <c:pt idx="2481" formatCode="m/d/yyyy">
                  <c:v>34267</c:v>
                </c:pt>
                <c:pt idx="2482" formatCode="m/d/yyyy">
                  <c:v>34268</c:v>
                </c:pt>
                <c:pt idx="2483" formatCode="m/d/yyyy">
                  <c:v>34269</c:v>
                </c:pt>
                <c:pt idx="2484" formatCode="m/d/yyyy">
                  <c:v>34270</c:v>
                </c:pt>
                <c:pt idx="2485" formatCode="m/d/yyyy">
                  <c:v>34271</c:v>
                </c:pt>
                <c:pt idx="2486" formatCode="m/d/yyyy">
                  <c:v>34274</c:v>
                </c:pt>
                <c:pt idx="2487" formatCode="m/d/yyyy">
                  <c:v>34275</c:v>
                </c:pt>
                <c:pt idx="2488" formatCode="m/d/yyyy">
                  <c:v>34276</c:v>
                </c:pt>
                <c:pt idx="2489" formatCode="m/d/yyyy">
                  <c:v>34277</c:v>
                </c:pt>
                <c:pt idx="2490" formatCode="m/d/yyyy">
                  <c:v>34278</c:v>
                </c:pt>
                <c:pt idx="2491" formatCode="m/d/yyyy">
                  <c:v>34281</c:v>
                </c:pt>
                <c:pt idx="2492" formatCode="m/d/yyyy">
                  <c:v>34282</c:v>
                </c:pt>
                <c:pt idx="2493" formatCode="m/d/yyyy">
                  <c:v>34283</c:v>
                </c:pt>
                <c:pt idx="2494" formatCode="m/d/yyyy">
                  <c:v>34284</c:v>
                </c:pt>
                <c:pt idx="2495" formatCode="m/d/yyyy">
                  <c:v>34285</c:v>
                </c:pt>
                <c:pt idx="2496" formatCode="m/d/yyyy">
                  <c:v>34288</c:v>
                </c:pt>
                <c:pt idx="2497" formatCode="m/d/yyyy">
                  <c:v>34289</c:v>
                </c:pt>
                <c:pt idx="2498" formatCode="m/d/yyyy">
                  <c:v>34290</c:v>
                </c:pt>
                <c:pt idx="2499" formatCode="m/d/yyyy">
                  <c:v>34291</c:v>
                </c:pt>
                <c:pt idx="2500" formatCode="m/d/yyyy">
                  <c:v>34292</c:v>
                </c:pt>
                <c:pt idx="2501" formatCode="m/d/yyyy">
                  <c:v>34295</c:v>
                </c:pt>
                <c:pt idx="2502" formatCode="m/d/yyyy">
                  <c:v>34296</c:v>
                </c:pt>
                <c:pt idx="2503" formatCode="m/d/yyyy">
                  <c:v>34297</c:v>
                </c:pt>
                <c:pt idx="2504" formatCode="m/d/yyyy">
                  <c:v>34298</c:v>
                </c:pt>
                <c:pt idx="2505" formatCode="m/d/yyyy">
                  <c:v>34299</c:v>
                </c:pt>
                <c:pt idx="2506" formatCode="m/d/yyyy">
                  <c:v>34302</c:v>
                </c:pt>
                <c:pt idx="2507" formatCode="m/d/yyyy">
                  <c:v>34303</c:v>
                </c:pt>
                <c:pt idx="2508" formatCode="m/d/yyyy">
                  <c:v>34304</c:v>
                </c:pt>
                <c:pt idx="2509" formatCode="m/d/yyyy">
                  <c:v>34305</c:v>
                </c:pt>
                <c:pt idx="2510" formatCode="m/d/yyyy">
                  <c:v>34306</c:v>
                </c:pt>
                <c:pt idx="2511" formatCode="m/d/yyyy">
                  <c:v>34309</c:v>
                </c:pt>
                <c:pt idx="2512" formatCode="m/d/yyyy">
                  <c:v>34310</c:v>
                </c:pt>
                <c:pt idx="2513" formatCode="m/d/yyyy">
                  <c:v>34311</c:v>
                </c:pt>
                <c:pt idx="2514" formatCode="m/d/yyyy">
                  <c:v>34312</c:v>
                </c:pt>
                <c:pt idx="2515" formatCode="m/d/yyyy">
                  <c:v>34313</c:v>
                </c:pt>
                <c:pt idx="2516" formatCode="m/d/yyyy">
                  <c:v>34316</c:v>
                </c:pt>
                <c:pt idx="2517" formatCode="m/d/yyyy">
                  <c:v>34317</c:v>
                </c:pt>
                <c:pt idx="2518" formatCode="m/d/yyyy">
                  <c:v>34318</c:v>
                </c:pt>
                <c:pt idx="2519" formatCode="m/d/yyyy">
                  <c:v>34319</c:v>
                </c:pt>
                <c:pt idx="2520" formatCode="m/d/yyyy">
                  <c:v>34320</c:v>
                </c:pt>
                <c:pt idx="2521" formatCode="m/d/yyyy">
                  <c:v>34323</c:v>
                </c:pt>
                <c:pt idx="2522" formatCode="m/d/yyyy">
                  <c:v>34324</c:v>
                </c:pt>
                <c:pt idx="2523" formatCode="m/d/yyyy">
                  <c:v>34325</c:v>
                </c:pt>
                <c:pt idx="2524" formatCode="m/d/yyyy">
                  <c:v>34326</c:v>
                </c:pt>
                <c:pt idx="2525" formatCode="m/d/yyyy">
                  <c:v>34327</c:v>
                </c:pt>
                <c:pt idx="2526" formatCode="m/d/yyyy">
                  <c:v>34330</c:v>
                </c:pt>
                <c:pt idx="2527" formatCode="m/d/yyyy">
                  <c:v>34331</c:v>
                </c:pt>
                <c:pt idx="2528" formatCode="m/d/yyyy">
                  <c:v>34332</c:v>
                </c:pt>
                <c:pt idx="2529" formatCode="m/d/yyyy">
                  <c:v>34333</c:v>
                </c:pt>
                <c:pt idx="2530" formatCode="m/d/yyyy">
                  <c:v>34334</c:v>
                </c:pt>
                <c:pt idx="2531" formatCode="m/d/yyyy">
                  <c:v>34337</c:v>
                </c:pt>
                <c:pt idx="2532" formatCode="m/d/yyyy">
                  <c:v>34338</c:v>
                </c:pt>
                <c:pt idx="2533" formatCode="m/d/yyyy">
                  <c:v>34339</c:v>
                </c:pt>
                <c:pt idx="2534" formatCode="m/d/yyyy">
                  <c:v>34340</c:v>
                </c:pt>
                <c:pt idx="2535" formatCode="m/d/yyyy">
                  <c:v>34341</c:v>
                </c:pt>
                <c:pt idx="2536" formatCode="m/d/yyyy">
                  <c:v>34344</c:v>
                </c:pt>
                <c:pt idx="2537" formatCode="m/d/yyyy">
                  <c:v>34345</c:v>
                </c:pt>
                <c:pt idx="2538" formatCode="m/d/yyyy">
                  <c:v>34346</c:v>
                </c:pt>
                <c:pt idx="2539" formatCode="m/d/yyyy">
                  <c:v>34347</c:v>
                </c:pt>
                <c:pt idx="2540" formatCode="m/d/yyyy">
                  <c:v>34348</c:v>
                </c:pt>
                <c:pt idx="2541" formatCode="m/d/yyyy">
                  <c:v>34351</c:v>
                </c:pt>
                <c:pt idx="2542" formatCode="m/d/yyyy">
                  <c:v>34352</c:v>
                </c:pt>
                <c:pt idx="2543" formatCode="m/d/yyyy">
                  <c:v>34353</c:v>
                </c:pt>
                <c:pt idx="2544" formatCode="m/d/yyyy">
                  <c:v>34354</c:v>
                </c:pt>
                <c:pt idx="2545" formatCode="m/d/yyyy">
                  <c:v>34355</c:v>
                </c:pt>
                <c:pt idx="2546" formatCode="m/d/yyyy">
                  <c:v>34358</c:v>
                </c:pt>
                <c:pt idx="2547" formatCode="m/d/yyyy">
                  <c:v>34359</c:v>
                </c:pt>
                <c:pt idx="2548" formatCode="m/d/yyyy">
                  <c:v>34360</c:v>
                </c:pt>
                <c:pt idx="2549" formatCode="m/d/yyyy">
                  <c:v>34361</c:v>
                </c:pt>
                <c:pt idx="2550" formatCode="m/d/yyyy">
                  <c:v>34362</c:v>
                </c:pt>
                <c:pt idx="2551" formatCode="m/d/yyyy">
                  <c:v>34365</c:v>
                </c:pt>
                <c:pt idx="2552" formatCode="m/d/yyyy">
                  <c:v>34366</c:v>
                </c:pt>
                <c:pt idx="2553" formatCode="m/d/yyyy">
                  <c:v>34367</c:v>
                </c:pt>
                <c:pt idx="2554" formatCode="m/d/yyyy">
                  <c:v>34368</c:v>
                </c:pt>
                <c:pt idx="2555" formatCode="m/d/yyyy">
                  <c:v>34369</c:v>
                </c:pt>
                <c:pt idx="2556" formatCode="m/d/yyyy">
                  <c:v>34372</c:v>
                </c:pt>
                <c:pt idx="2557" formatCode="m/d/yyyy">
                  <c:v>34373</c:v>
                </c:pt>
                <c:pt idx="2558" formatCode="m/d/yyyy">
                  <c:v>34374</c:v>
                </c:pt>
                <c:pt idx="2559" formatCode="m/d/yyyy">
                  <c:v>34375</c:v>
                </c:pt>
                <c:pt idx="2560" formatCode="m/d/yyyy">
                  <c:v>34376</c:v>
                </c:pt>
                <c:pt idx="2561" formatCode="m/d/yyyy">
                  <c:v>34379</c:v>
                </c:pt>
                <c:pt idx="2562" formatCode="m/d/yyyy">
                  <c:v>34380</c:v>
                </c:pt>
                <c:pt idx="2563" formatCode="m/d/yyyy">
                  <c:v>34381</c:v>
                </c:pt>
                <c:pt idx="2564" formatCode="m/d/yyyy">
                  <c:v>34382</c:v>
                </c:pt>
                <c:pt idx="2565" formatCode="m/d/yyyy">
                  <c:v>34383</c:v>
                </c:pt>
                <c:pt idx="2566" formatCode="m/d/yyyy">
                  <c:v>34386</c:v>
                </c:pt>
                <c:pt idx="2567" formatCode="m/d/yyyy">
                  <c:v>34387</c:v>
                </c:pt>
                <c:pt idx="2568" formatCode="m/d/yyyy">
                  <c:v>34388</c:v>
                </c:pt>
                <c:pt idx="2569" formatCode="m/d/yyyy">
                  <c:v>34389</c:v>
                </c:pt>
                <c:pt idx="2570" formatCode="m/d/yyyy">
                  <c:v>34390</c:v>
                </c:pt>
                <c:pt idx="2571" formatCode="m/d/yyyy">
                  <c:v>34393</c:v>
                </c:pt>
                <c:pt idx="2572" formatCode="m/d/yyyy">
                  <c:v>34394</c:v>
                </c:pt>
                <c:pt idx="2573" formatCode="m/d/yyyy">
                  <c:v>34395</c:v>
                </c:pt>
                <c:pt idx="2574" formatCode="m/d/yyyy">
                  <c:v>34396</c:v>
                </c:pt>
                <c:pt idx="2575" formatCode="m/d/yyyy">
                  <c:v>34397</c:v>
                </c:pt>
                <c:pt idx="2576" formatCode="m/d/yyyy">
                  <c:v>34400</c:v>
                </c:pt>
                <c:pt idx="2577" formatCode="m/d/yyyy">
                  <c:v>34401</c:v>
                </c:pt>
                <c:pt idx="2578" formatCode="m/d/yyyy">
                  <c:v>34402</c:v>
                </c:pt>
                <c:pt idx="2579" formatCode="m/d/yyyy">
                  <c:v>34403</c:v>
                </c:pt>
                <c:pt idx="2580" formatCode="m/d/yyyy">
                  <c:v>34404</c:v>
                </c:pt>
                <c:pt idx="2581" formatCode="m/d/yyyy">
                  <c:v>34407</c:v>
                </c:pt>
                <c:pt idx="2582" formatCode="m/d/yyyy">
                  <c:v>34408</c:v>
                </c:pt>
                <c:pt idx="2583" formatCode="m/d/yyyy">
                  <c:v>34409</c:v>
                </c:pt>
                <c:pt idx="2584" formatCode="m/d/yyyy">
                  <c:v>34410</c:v>
                </c:pt>
                <c:pt idx="2585" formatCode="m/d/yyyy">
                  <c:v>34411</c:v>
                </c:pt>
                <c:pt idx="2586" formatCode="m/d/yyyy">
                  <c:v>34414</c:v>
                </c:pt>
                <c:pt idx="2587" formatCode="m/d/yyyy">
                  <c:v>34415</c:v>
                </c:pt>
                <c:pt idx="2588" formatCode="m/d/yyyy">
                  <c:v>34416</c:v>
                </c:pt>
                <c:pt idx="2589" formatCode="m/d/yyyy">
                  <c:v>34417</c:v>
                </c:pt>
                <c:pt idx="2590" formatCode="m/d/yyyy">
                  <c:v>34418</c:v>
                </c:pt>
                <c:pt idx="2591" formatCode="m/d/yyyy">
                  <c:v>34421</c:v>
                </c:pt>
                <c:pt idx="2592" formatCode="m/d/yyyy">
                  <c:v>34422</c:v>
                </c:pt>
                <c:pt idx="2593" formatCode="m/d/yyyy">
                  <c:v>34423</c:v>
                </c:pt>
                <c:pt idx="2594" formatCode="m/d/yyyy">
                  <c:v>34424</c:v>
                </c:pt>
                <c:pt idx="2595" formatCode="m/d/yyyy">
                  <c:v>34428</c:v>
                </c:pt>
                <c:pt idx="2596" formatCode="m/d/yyyy">
                  <c:v>34429</c:v>
                </c:pt>
                <c:pt idx="2597" formatCode="m/d/yyyy">
                  <c:v>34430</c:v>
                </c:pt>
                <c:pt idx="2598" formatCode="m/d/yyyy">
                  <c:v>34431</c:v>
                </c:pt>
                <c:pt idx="2599" formatCode="m/d/yyyy">
                  <c:v>34432</c:v>
                </c:pt>
                <c:pt idx="2600" formatCode="m/d/yyyy">
                  <c:v>34435</c:v>
                </c:pt>
                <c:pt idx="2601" formatCode="m/d/yyyy">
                  <c:v>34436</c:v>
                </c:pt>
                <c:pt idx="2602" formatCode="m/d/yyyy">
                  <c:v>34437</c:v>
                </c:pt>
                <c:pt idx="2603" formatCode="m/d/yyyy">
                  <c:v>34438</c:v>
                </c:pt>
                <c:pt idx="2604" formatCode="m/d/yyyy">
                  <c:v>34439</c:v>
                </c:pt>
                <c:pt idx="2605" formatCode="m/d/yyyy">
                  <c:v>34442</c:v>
                </c:pt>
                <c:pt idx="2606" formatCode="m/d/yyyy">
                  <c:v>34443</c:v>
                </c:pt>
                <c:pt idx="2607" formatCode="m/d/yyyy">
                  <c:v>34444</c:v>
                </c:pt>
                <c:pt idx="2608" formatCode="m/d/yyyy">
                  <c:v>34445</c:v>
                </c:pt>
                <c:pt idx="2609" formatCode="m/d/yyyy">
                  <c:v>34446</c:v>
                </c:pt>
                <c:pt idx="2610" formatCode="m/d/yyyy">
                  <c:v>34449</c:v>
                </c:pt>
                <c:pt idx="2611" formatCode="m/d/yyyy">
                  <c:v>34450</c:v>
                </c:pt>
                <c:pt idx="2612" formatCode="m/d/yyyy">
                  <c:v>34451</c:v>
                </c:pt>
                <c:pt idx="2613" formatCode="m/d/yyyy">
                  <c:v>34452</c:v>
                </c:pt>
                <c:pt idx="2614" formatCode="m/d/yyyy">
                  <c:v>34453</c:v>
                </c:pt>
                <c:pt idx="2615" formatCode="m/d/yyyy">
                  <c:v>34456</c:v>
                </c:pt>
                <c:pt idx="2616" formatCode="m/d/yyyy">
                  <c:v>34457</c:v>
                </c:pt>
                <c:pt idx="2617" formatCode="m/d/yyyy">
                  <c:v>34458</c:v>
                </c:pt>
                <c:pt idx="2618" formatCode="m/d/yyyy">
                  <c:v>34459</c:v>
                </c:pt>
                <c:pt idx="2619" formatCode="m/d/yyyy">
                  <c:v>34460</c:v>
                </c:pt>
                <c:pt idx="2620" formatCode="m/d/yyyy">
                  <c:v>34463</c:v>
                </c:pt>
                <c:pt idx="2621" formatCode="m/d/yyyy">
                  <c:v>34464</c:v>
                </c:pt>
                <c:pt idx="2622" formatCode="m/d/yyyy">
                  <c:v>34465</c:v>
                </c:pt>
                <c:pt idx="2623" formatCode="m/d/yyyy">
                  <c:v>34466</c:v>
                </c:pt>
                <c:pt idx="2624" formatCode="m/d/yyyy">
                  <c:v>34467</c:v>
                </c:pt>
                <c:pt idx="2625" formatCode="m/d/yyyy">
                  <c:v>34470</c:v>
                </c:pt>
                <c:pt idx="2626" formatCode="m/d/yyyy">
                  <c:v>34471</c:v>
                </c:pt>
                <c:pt idx="2627" formatCode="m/d/yyyy">
                  <c:v>34472</c:v>
                </c:pt>
                <c:pt idx="2628" formatCode="m/d/yyyy">
                  <c:v>34473</c:v>
                </c:pt>
                <c:pt idx="2629" formatCode="m/d/yyyy">
                  <c:v>34474</c:v>
                </c:pt>
                <c:pt idx="2630" formatCode="m/d/yyyy">
                  <c:v>34477</c:v>
                </c:pt>
                <c:pt idx="2631" formatCode="m/d/yyyy">
                  <c:v>34478</c:v>
                </c:pt>
                <c:pt idx="2632" formatCode="m/d/yyyy">
                  <c:v>34479</c:v>
                </c:pt>
                <c:pt idx="2633" formatCode="m/d/yyyy">
                  <c:v>34480</c:v>
                </c:pt>
                <c:pt idx="2634" formatCode="m/d/yyyy">
                  <c:v>34481</c:v>
                </c:pt>
                <c:pt idx="2635" formatCode="m/d/yyyy">
                  <c:v>34484</c:v>
                </c:pt>
                <c:pt idx="2636" formatCode="m/d/yyyy">
                  <c:v>34485</c:v>
                </c:pt>
                <c:pt idx="2637" formatCode="m/d/yyyy">
                  <c:v>34486</c:v>
                </c:pt>
                <c:pt idx="2638" formatCode="m/d/yyyy">
                  <c:v>34487</c:v>
                </c:pt>
                <c:pt idx="2639" formatCode="m/d/yyyy">
                  <c:v>34488</c:v>
                </c:pt>
                <c:pt idx="2640" formatCode="m/d/yyyy">
                  <c:v>34491</c:v>
                </c:pt>
                <c:pt idx="2641" formatCode="m/d/yyyy">
                  <c:v>34492</c:v>
                </c:pt>
                <c:pt idx="2642" formatCode="m/d/yyyy">
                  <c:v>34493</c:v>
                </c:pt>
                <c:pt idx="2643" formatCode="m/d/yyyy">
                  <c:v>34494</c:v>
                </c:pt>
                <c:pt idx="2644" formatCode="m/d/yyyy">
                  <c:v>34495</c:v>
                </c:pt>
                <c:pt idx="2645" formatCode="m/d/yyyy">
                  <c:v>34498</c:v>
                </c:pt>
                <c:pt idx="2646" formatCode="m/d/yyyy">
                  <c:v>34499</c:v>
                </c:pt>
                <c:pt idx="2647" formatCode="m/d/yyyy">
                  <c:v>34500</c:v>
                </c:pt>
                <c:pt idx="2648" formatCode="m/d/yyyy">
                  <c:v>34501</c:v>
                </c:pt>
                <c:pt idx="2649" formatCode="m/d/yyyy">
                  <c:v>34502</c:v>
                </c:pt>
                <c:pt idx="2650" formatCode="m/d/yyyy">
                  <c:v>34505</c:v>
                </c:pt>
                <c:pt idx="2651" formatCode="m/d/yyyy">
                  <c:v>34506</c:v>
                </c:pt>
                <c:pt idx="2652" formatCode="m/d/yyyy">
                  <c:v>34507</c:v>
                </c:pt>
                <c:pt idx="2653" formatCode="m/d/yyyy">
                  <c:v>34508</c:v>
                </c:pt>
                <c:pt idx="2654" formatCode="m/d/yyyy">
                  <c:v>34509</c:v>
                </c:pt>
                <c:pt idx="2655" formatCode="m/d/yyyy">
                  <c:v>34512</c:v>
                </c:pt>
                <c:pt idx="2656" formatCode="m/d/yyyy">
                  <c:v>34513</c:v>
                </c:pt>
                <c:pt idx="2657" formatCode="m/d/yyyy">
                  <c:v>34514</c:v>
                </c:pt>
                <c:pt idx="2658" formatCode="m/d/yyyy">
                  <c:v>34515</c:v>
                </c:pt>
                <c:pt idx="2659" formatCode="m/d/yyyy">
                  <c:v>34516</c:v>
                </c:pt>
                <c:pt idx="2660" formatCode="m/d/yyyy">
                  <c:v>34519</c:v>
                </c:pt>
                <c:pt idx="2661" formatCode="m/d/yyyy">
                  <c:v>34520</c:v>
                </c:pt>
                <c:pt idx="2662" formatCode="m/d/yyyy">
                  <c:v>34521</c:v>
                </c:pt>
                <c:pt idx="2663" formatCode="m/d/yyyy">
                  <c:v>34522</c:v>
                </c:pt>
                <c:pt idx="2664" formatCode="m/d/yyyy">
                  <c:v>34523</c:v>
                </c:pt>
                <c:pt idx="2665" formatCode="m/d/yyyy">
                  <c:v>34526</c:v>
                </c:pt>
                <c:pt idx="2666" formatCode="m/d/yyyy">
                  <c:v>34527</c:v>
                </c:pt>
                <c:pt idx="2667" formatCode="m/d/yyyy">
                  <c:v>34528</c:v>
                </c:pt>
                <c:pt idx="2668" formatCode="m/d/yyyy">
                  <c:v>34529</c:v>
                </c:pt>
                <c:pt idx="2669" formatCode="m/d/yyyy">
                  <c:v>34530</c:v>
                </c:pt>
                <c:pt idx="2670" formatCode="m/d/yyyy">
                  <c:v>34533</c:v>
                </c:pt>
                <c:pt idx="2671" formatCode="m/d/yyyy">
                  <c:v>34534</c:v>
                </c:pt>
                <c:pt idx="2672" formatCode="m/d/yyyy">
                  <c:v>34535</c:v>
                </c:pt>
                <c:pt idx="2673" formatCode="m/d/yyyy">
                  <c:v>34536</c:v>
                </c:pt>
                <c:pt idx="2674" formatCode="m/d/yyyy">
                  <c:v>34537</c:v>
                </c:pt>
                <c:pt idx="2675" formatCode="m/d/yyyy">
                  <c:v>34540</c:v>
                </c:pt>
                <c:pt idx="2676" formatCode="m/d/yyyy">
                  <c:v>34541</c:v>
                </c:pt>
                <c:pt idx="2677" formatCode="m/d/yyyy">
                  <c:v>34542</c:v>
                </c:pt>
                <c:pt idx="2678" formatCode="m/d/yyyy">
                  <c:v>34543</c:v>
                </c:pt>
                <c:pt idx="2679" formatCode="m/d/yyyy">
                  <c:v>34544</c:v>
                </c:pt>
                <c:pt idx="2680" formatCode="m/d/yyyy">
                  <c:v>34547</c:v>
                </c:pt>
                <c:pt idx="2681" formatCode="m/d/yyyy">
                  <c:v>34548</c:v>
                </c:pt>
                <c:pt idx="2682" formatCode="m/d/yyyy">
                  <c:v>34549</c:v>
                </c:pt>
                <c:pt idx="2683" formatCode="m/d/yyyy">
                  <c:v>34550</c:v>
                </c:pt>
                <c:pt idx="2684" formatCode="m/d/yyyy">
                  <c:v>34551</c:v>
                </c:pt>
                <c:pt idx="2685" formatCode="m/d/yyyy">
                  <c:v>34554</c:v>
                </c:pt>
                <c:pt idx="2686" formatCode="m/d/yyyy">
                  <c:v>34555</c:v>
                </c:pt>
                <c:pt idx="2687" formatCode="m/d/yyyy">
                  <c:v>34556</c:v>
                </c:pt>
                <c:pt idx="2688" formatCode="m/d/yyyy">
                  <c:v>34557</c:v>
                </c:pt>
                <c:pt idx="2689" formatCode="m/d/yyyy">
                  <c:v>34558</c:v>
                </c:pt>
                <c:pt idx="2690" formatCode="m/d/yyyy">
                  <c:v>34561</c:v>
                </c:pt>
                <c:pt idx="2691" formatCode="m/d/yyyy">
                  <c:v>34562</c:v>
                </c:pt>
                <c:pt idx="2692" formatCode="m/d/yyyy">
                  <c:v>34563</c:v>
                </c:pt>
                <c:pt idx="2693" formatCode="m/d/yyyy">
                  <c:v>34564</c:v>
                </c:pt>
                <c:pt idx="2694" formatCode="m/d/yyyy">
                  <c:v>34565</c:v>
                </c:pt>
                <c:pt idx="2695" formatCode="m/d/yyyy">
                  <c:v>34568</c:v>
                </c:pt>
                <c:pt idx="2696" formatCode="m/d/yyyy">
                  <c:v>34569</c:v>
                </c:pt>
                <c:pt idx="2697" formatCode="m/d/yyyy">
                  <c:v>34570</c:v>
                </c:pt>
                <c:pt idx="2698" formatCode="m/d/yyyy">
                  <c:v>34571</c:v>
                </c:pt>
                <c:pt idx="2699" formatCode="m/d/yyyy">
                  <c:v>34572</c:v>
                </c:pt>
                <c:pt idx="2700" formatCode="m/d/yyyy">
                  <c:v>34575</c:v>
                </c:pt>
                <c:pt idx="2701" formatCode="m/d/yyyy">
                  <c:v>34576</c:v>
                </c:pt>
                <c:pt idx="2702" formatCode="m/d/yyyy">
                  <c:v>34577</c:v>
                </c:pt>
                <c:pt idx="2703" formatCode="m/d/yyyy">
                  <c:v>34578</c:v>
                </c:pt>
                <c:pt idx="2704" formatCode="m/d/yyyy">
                  <c:v>34579</c:v>
                </c:pt>
                <c:pt idx="2705" formatCode="m/d/yyyy">
                  <c:v>34582</c:v>
                </c:pt>
                <c:pt idx="2706" formatCode="m/d/yyyy">
                  <c:v>34583</c:v>
                </c:pt>
                <c:pt idx="2707" formatCode="m/d/yyyy">
                  <c:v>34584</c:v>
                </c:pt>
                <c:pt idx="2708" formatCode="m/d/yyyy">
                  <c:v>34585</c:v>
                </c:pt>
                <c:pt idx="2709" formatCode="m/d/yyyy">
                  <c:v>34586</c:v>
                </c:pt>
                <c:pt idx="2710" formatCode="m/d/yyyy">
                  <c:v>34589</c:v>
                </c:pt>
                <c:pt idx="2711" formatCode="m/d/yyyy">
                  <c:v>34590</c:v>
                </c:pt>
                <c:pt idx="2712" formatCode="m/d/yyyy">
                  <c:v>34591</c:v>
                </c:pt>
                <c:pt idx="2713" formatCode="m/d/yyyy">
                  <c:v>34592</c:v>
                </c:pt>
                <c:pt idx="2714" formatCode="m/d/yyyy">
                  <c:v>34593</c:v>
                </c:pt>
                <c:pt idx="2715" formatCode="m/d/yyyy">
                  <c:v>34596</c:v>
                </c:pt>
                <c:pt idx="2716" formatCode="m/d/yyyy">
                  <c:v>34597</c:v>
                </c:pt>
                <c:pt idx="2717" formatCode="m/d/yyyy">
                  <c:v>34598</c:v>
                </c:pt>
                <c:pt idx="2718" formatCode="m/d/yyyy">
                  <c:v>34599</c:v>
                </c:pt>
                <c:pt idx="2719" formatCode="m/d/yyyy">
                  <c:v>34600</c:v>
                </c:pt>
                <c:pt idx="2720" formatCode="m/d/yyyy">
                  <c:v>34603</c:v>
                </c:pt>
                <c:pt idx="2721" formatCode="m/d/yyyy">
                  <c:v>34604</c:v>
                </c:pt>
                <c:pt idx="2722" formatCode="m/d/yyyy">
                  <c:v>34605</c:v>
                </c:pt>
                <c:pt idx="2723" formatCode="m/d/yyyy">
                  <c:v>34606</c:v>
                </c:pt>
                <c:pt idx="2724" formatCode="m/d/yyyy">
                  <c:v>34607</c:v>
                </c:pt>
                <c:pt idx="2725" formatCode="m/d/yyyy">
                  <c:v>34610</c:v>
                </c:pt>
                <c:pt idx="2726" formatCode="m/d/yyyy">
                  <c:v>34611</c:v>
                </c:pt>
                <c:pt idx="2727" formatCode="m/d/yyyy">
                  <c:v>34612</c:v>
                </c:pt>
                <c:pt idx="2728" formatCode="m/d/yyyy">
                  <c:v>34613</c:v>
                </c:pt>
                <c:pt idx="2729" formatCode="m/d/yyyy">
                  <c:v>34614</c:v>
                </c:pt>
                <c:pt idx="2730" formatCode="m/d/yyyy">
                  <c:v>34617</c:v>
                </c:pt>
                <c:pt idx="2731" formatCode="m/d/yyyy">
                  <c:v>34618</c:v>
                </c:pt>
                <c:pt idx="2732" formatCode="m/d/yyyy">
                  <c:v>34619</c:v>
                </c:pt>
                <c:pt idx="2733" formatCode="m/d/yyyy">
                  <c:v>34620</c:v>
                </c:pt>
                <c:pt idx="2734" formatCode="m/d/yyyy">
                  <c:v>34621</c:v>
                </c:pt>
                <c:pt idx="2735" formatCode="m/d/yyyy">
                  <c:v>34624</c:v>
                </c:pt>
                <c:pt idx="2736" formatCode="m/d/yyyy">
                  <c:v>34625</c:v>
                </c:pt>
                <c:pt idx="2737" formatCode="m/d/yyyy">
                  <c:v>34626</c:v>
                </c:pt>
                <c:pt idx="2738" formatCode="m/d/yyyy">
                  <c:v>34627</c:v>
                </c:pt>
                <c:pt idx="2739" formatCode="m/d/yyyy">
                  <c:v>34628</c:v>
                </c:pt>
                <c:pt idx="2740" formatCode="m/d/yyyy">
                  <c:v>34631</c:v>
                </c:pt>
                <c:pt idx="2741" formatCode="m/d/yyyy">
                  <c:v>34632</c:v>
                </c:pt>
                <c:pt idx="2742" formatCode="m/d/yyyy">
                  <c:v>34633</c:v>
                </c:pt>
                <c:pt idx="2743" formatCode="m/d/yyyy">
                  <c:v>34634</c:v>
                </c:pt>
                <c:pt idx="2744" formatCode="m/d/yyyy">
                  <c:v>34635</c:v>
                </c:pt>
                <c:pt idx="2745" formatCode="m/d/yyyy">
                  <c:v>34638</c:v>
                </c:pt>
                <c:pt idx="2746" formatCode="m/d/yyyy">
                  <c:v>34639</c:v>
                </c:pt>
                <c:pt idx="2747" formatCode="m/d/yyyy">
                  <c:v>34640</c:v>
                </c:pt>
                <c:pt idx="2748" formatCode="m/d/yyyy">
                  <c:v>34641</c:v>
                </c:pt>
                <c:pt idx="2749" formatCode="m/d/yyyy">
                  <c:v>34642</c:v>
                </c:pt>
                <c:pt idx="2750" formatCode="m/d/yyyy">
                  <c:v>34645</c:v>
                </c:pt>
                <c:pt idx="2751" formatCode="m/d/yyyy">
                  <c:v>34646</c:v>
                </c:pt>
                <c:pt idx="2752" formatCode="m/d/yyyy">
                  <c:v>34647</c:v>
                </c:pt>
                <c:pt idx="2753" formatCode="m/d/yyyy">
                  <c:v>34648</c:v>
                </c:pt>
                <c:pt idx="2754" formatCode="m/d/yyyy">
                  <c:v>34649</c:v>
                </c:pt>
                <c:pt idx="2755" formatCode="m/d/yyyy">
                  <c:v>34652</c:v>
                </c:pt>
                <c:pt idx="2756" formatCode="m/d/yyyy">
                  <c:v>34653</c:v>
                </c:pt>
                <c:pt idx="2757" formatCode="m/d/yyyy">
                  <c:v>34654</c:v>
                </c:pt>
                <c:pt idx="2758" formatCode="m/d/yyyy">
                  <c:v>34655</c:v>
                </c:pt>
                <c:pt idx="2759" formatCode="m/d/yyyy">
                  <c:v>34656</c:v>
                </c:pt>
                <c:pt idx="2760" formatCode="m/d/yyyy">
                  <c:v>34659</c:v>
                </c:pt>
                <c:pt idx="2761" formatCode="m/d/yyyy">
                  <c:v>34660</c:v>
                </c:pt>
                <c:pt idx="2762" formatCode="m/d/yyyy">
                  <c:v>34661</c:v>
                </c:pt>
                <c:pt idx="2763" formatCode="m/d/yyyy">
                  <c:v>34662</c:v>
                </c:pt>
                <c:pt idx="2764" formatCode="m/d/yyyy">
                  <c:v>34663</c:v>
                </c:pt>
                <c:pt idx="2765" formatCode="m/d/yyyy">
                  <c:v>34666</c:v>
                </c:pt>
                <c:pt idx="2766" formatCode="m/d/yyyy">
                  <c:v>34667</c:v>
                </c:pt>
                <c:pt idx="2767" formatCode="m/d/yyyy">
                  <c:v>34668</c:v>
                </c:pt>
                <c:pt idx="2768" formatCode="m/d/yyyy">
                  <c:v>34669</c:v>
                </c:pt>
                <c:pt idx="2769" formatCode="m/d/yyyy">
                  <c:v>34670</c:v>
                </c:pt>
                <c:pt idx="2770" formatCode="m/d/yyyy">
                  <c:v>34673</c:v>
                </c:pt>
                <c:pt idx="2771" formatCode="m/d/yyyy">
                  <c:v>34674</c:v>
                </c:pt>
                <c:pt idx="2772" formatCode="m/d/yyyy">
                  <c:v>34675</c:v>
                </c:pt>
                <c:pt idx="2773" formatCode="m/d/yyyy">
                  <c:v>34676</c:v>
                </c:pt>
                <c:pt idx="2774" formatCode="m/d/yyyy">
                  <c:v>34677</c:v>
                </c:pt>
                <c:pt idx="2775" formatCode="m/d/yyyy">
                  <c:v>34680</c:v>
                </c:pt>
                <c:pt idx="2776" formatCode="m/d/yyyy">
                  <c:v>34681</c:v>
                </c:pt>
                <c:pt idx="2777" formatCode="m/d/yyyy">
                  <c:v>34682</c:v>
                </c:pt>
                <c:pt idx="2778" formatCode="m/d/yyyy">
                  <c:v>34683</c:v>
                </c:pt>
                <c:pt idx="2779" formatCode="m/d/yyyy">
                  <c:v>34684</c:v>
                </c:pt>
                <c:pt idx="2780" formatCode="m/d/yyyy">
                  <c:v>34687</c:v>
                </c:pt>
                <c:pt idx="2781" formatCode="m/d/yyyy">
                  <c:v>34688</c:v>
                </c:pt>
                <c:pt idx="2782" formatCode="m/d/yyyy">
                  <c:v>34689</c:v>
                </c:pt>
                <c:pt idx="2783" formatCode="m/d/yyyy">
                  <c:v>34690</c:v>
                </c:pt>
                <c:pt idx="2784" formatCode="m/d/yyyy">
                  <c:v>34691</c:v>
                </c:pt>
                <c:pt idx="2785" formatCode="m/d/yyyy">
                  <c:v>34694</c:v>
                </c:pt>
                <c:pt idx="2786" formatCode="m/d/yyyy">
                  <c:v>34695</c:v>
                </c:pt>
                <c:pt idx="2787" formatCode="m/d/yyyy">
                  <c:v>34696</c:v>
                </c:pt>
                <c:pt idx="2788" formatCode="m/d/yyyy">
                  <c:v>34697</c:v>
                </c:pt>
                <c:pt idx="2789" formatCode="m/d/yyyy">
                  <c:v>34698</c:v>
                </c:pt>
                <c:pt idx="2790" formatCode="m/d/yyyy">
                  <c:v>34701</c:v>
                </c:pt>
                <c:pt idx="2791" formatCode="m/d/yyyy">
                  <c:v>34702</c:v>
                </c:pt>
                <c:pt idx="2792" formatCode="m/d/yyyy">
                  <c:v>34703</c:v>
                </c:pt>
                <c:pt idx="2793" formatCode="m/d/yyyy">
                  <c:v>34704</c:v>
                </c:pt>
                <c:pt idx="2794" formatCode="m/d/yyyy">
                  <c:v>34705</c:v>
                </c:pt>
                <c:pt idx="2795" formatCode="m/d/yyyy">
                  <c:v>34708</c:v>
                </c:pt>
                <c:pt idx="2796" formatCode="m/d/yyyy">
                  <c:v>34709</c:v>
                </c:pt>
                <c:pt idx="2797" formatCode="m/d/yyyy">
                  <c:v>34710</c:v>
                </c:pt>
                <c:pt idx="2798" formatCode="m/d/yyyy">
                  <c:v>34711</c:v>
                </c:pt>
                <c:pt idx="2799" formatCode="m/d/yyyy">
                  <c:v>34712</c:v>
                </c:pt>
                <c:pt idx="2800" formatCode="m/d/yyyy">
                  <c:v>34715</c:v>
                </c:pt>
                <c:pt idx="2801" formatCode="m/d/yyyy">
                  <c:v>34716</c:v>
                </c:pt>
                <c:pt idx="2802" formatCode="m/d/yyyy">
                  <c:v>34717</c:v>
                </c:pt>
                <c:pt idx="2803" formatCode="m/d/yyyy">
                  <c:v>34718</c:v>
                </c:pt>
                <c:pt idx="2804" formatCode="m/d/yyyy">
                  <c:v>34719</c:v>
                </c:pt>
                <c:pt idx="2805" formatCode="m/d/yyyy">
                  <c:v>34722</c:v>
                </c:pt>
                <c:pt idx="2806" formatCode="m/d/yyyy">
                  <c:v>34723</c:v>
                </c:pt>
                <c:pt idx="2807" formatCode="m/d/yyyy">
                  <c:v>34724</c:v>
                </c:pt>
                <c:pt idx="2808" formatCode="m/d/yyyy">
                  <c:v>34725</c:v>
                </c:pt>
                <c:pt idx="2809" formatCode="m/d/yyyy">
                  <c:v>34726</c:v>
                </c:pt>
                <c:pt idx="2810" formatCode="m/d/yyyy">
                  <c:v>34729</c:v>
                </c:pt>
                <c:pt idx="2811" formatCode="m/d/yyyy">
                  <c:v>34730</c:v>
                </c:pt>
                <c:pt idx="2812" formatCode="m/d/yyyy">
                  <c:v>34731</c:v>
                </c:pt>
                <c:pt idx="2813" formatCode="m/d/yyyy">
                  <c:v>34732</c:v>
                </c:pt>
                <c:pt idx="2814" formatCode="m/d/yyyy">
                  <c:v>34733</c:v>
                </c:pt>
                <c:pt idx="2815" formatCode="m/d/yyyy">
                  <c:v>34736</c:v>
                </c:pt>
                <c:pt idx="2816" formatCode="m/d/yyyy">
                  <c:v>34737</c:v>
                </c:pt>
                <c:pt idx="2817" formatCode="m/d/yyyy">
                  <c:v>34738</c:v>
                </c:pt>
                <c:pt idx="2818" formatCode="m/d/yyyy">
                  <c:v>34739</c:v>
                </c:pt>
                <c:pt idx="2819" formatCode="m/d/yyyy">
                  <c:v>34740</c:v>
                </c:pt>
                <c:pt idx="2820" formatCode="m/d/yyyy">
                  <c:v>34743</c:v>
                </c:pt>
                <c:pt idx="2821" formatCode="m/d/yyyy">
                  <c:v>34744</c:v>
                </c:pt>
                <c:pt idx="2822" formatCode="m/d/yyyy">
                  <c:v>34745</c:v>
                </c:pt>
                <c:pt idx="2823" formatCode="m/d/yyyy">
                  <c:v>34746</c:v>
                </c:pt>
                <c:pt idx="2824" formatCode="m/d/yyyy">
                  <c:v>34747</c:v>
                </c:pt>
                <c:pt idx="2825" formatCode="m/d/yyyy">
                  <c:v>34750</c:v>
                </c:pt>
                <c:pt idx="2826" formatCode="m/d/yyyy">
                  <c:v>34751</c:v>
                </c:pt>
                <c:pt idx="2827" formatCode="m/d/yyyy">
                  <c:v>34752</c:v>
                </c:pt>
                <c:pt idx="2828" formatCode="m/d/yyyy">
                  <c:v>34753</c:v>
                </c:pt>
                <c:pt idx="2829" formatCode="m/d/yyyy">
                  <c:v>34754</c:v>
                </c:pt>
                <c:pt idx="2830" formatCode="m/d/yyyy">
                  <c:v>34757</c:v>
                </c:pt>
                <c:pt idx="2831" formatCode="m/d/yyyy">
                  <c:v>34758</c:v>
                </c:pt>
                <c:pt idx="2832" formatCode="m/d/yyyy">
                  <c:v>34759</c:v>
                </c:pt>
                <c:pt idx="2833" formatCode="m/d/yyyy">
                  <c:v>34760</c:v>
                </c:pt>
                <c:pt idx="2834" formatCode="m/d/yyyy">
                  <c:v>34761</c:v>
                </c:pt>
                <c:pt idx="2835" formatCode="m/d/yyyy">
                  <c:v>34764</c:v>
                </c:pt>
                <c:pt idx="2836" formatCode="m/d/yyyy">
                  <c:v>34765</c:v>
                </c:pt>
                <c:pt idx="2837" formatCode="m/d/yyyy">
                  <c:v>34766</c:v>
                </c:pt>
                <c:pt idx="2838" formatCode="m/d/yyyy">
                  <c:v>34767</c:v>
                </c:pt>
                <c:pt idx="2839" formatCode="m/d/yyyy">
                  <c:v>34768</c:v>
                </c:pt>
                <c:pt idx="2840" formatCode="m/d/yyyy">
                  <c:v>34771</c:v>
                </c:pt>
                <c:pt idx="2841" formatCode="m/d/yyyy">
                  <c:v>34772</c:v>
                </c:pt>
                <c:pt idx="2842" formatCode="m/d/yyyy">
                  <c:v>34773</c:v>
                </c:pt>
                <c:pt idx="2843" formatCode="m/d/yyyy">
                  <c:v>34774</c:v>
                </c:pt>
                <c:pt idx="2844" formatCode="m/d/yyyy">
                  <c:v>34775</c:v>
                </c:pt>
                <c:pt idx="2845" formatCode="m/d/yyyy">
                  <c:v>34778</c:v>
                </c:pt>
                <c:pt idx="2846" formatCode="m/d/yyyy">
                  <c:v>34779</c:v>
                </c:pt>
                <c:pt idx="2847" formatCode="m/d/yyyy">
                  <c:v>34780</c:v>
                </c:pt>
                <c:pt idx="2848" formatCode="m/d/yyyy">
                  <c:v>34781</c:v>
                </c:pt>
                <c:pt idx="2849" formatCode="m/d/yyyy">
                  <c:v>34782</c:v>
                </c:pt>
                <c:pt idx="2850" formatCode="m/d/yyyy">
                  <c:v>34785</c:v>
                </c:pt>
                <c:pt idx="2851" formatCode="m/d/yyyy">
                  <c:v>34786</c:v>
                </c:pt>
                <c:pt idx="2852" formatCode="m/d/yyyy">
                  <c:v>34787</c:v>
                </c:pt>
                <c:pt idx="2853" formatCode="m/d/yyyy">
                  <c:v>34788</c:v>
                </c:pt>
                <c:pt idx="2854" formatCode="m/d/yyyy">
                  <c:v>34789</c:v>
                </c:pt>
                <c:pt idx="2855" formatCode="m/d/yyyy">
                  <c:v>34792</c:v>
                </c:pt>
                <c:pt idx="2856" formatCode="m/d/yyyy">
                  <c:v>34793</c:v>
                </c:pt>
                <c:pt idx="2857" formatCode="m/d/yyyy">
                  <c:v>34794</c:v>
                </c:pt>
                <c:pt idx="2858" formatCode="m/d/yyyy">
                  <c:v>34795</c:v>
                </c:pt>
                <c:pt idx="2859" formatCode="m/d/yyyy">
                  <c:v>34796</c:v>
                </c:pt>
                <c:pt idx="2860" formatCode="m/d/yyyy">
                  <c:v>34799</c:v>
                </c:pt>
                <c:pt idx="2861" formatCode="m/d/yyyy">
                  <c:v>34800</c:v>
                </c:pt>
                <c:pt idx="2862" formatCode="m/d/yyyy">
                  <c:v>34801</c:v>
                </c:pt>
                <c:pt idx="2863" formatCode="m/d/yyyy">
                  <c:v>34802</c:v>
                </c:pt>
                <c:pt idx="2864" formatCode="m/d/yyyy">
                  <c:v>34803</c:v>
                </c:pt>
                <c:pt idx="2865" formatCode="m/d/yyyy">
                  <c:v>34806</c:v>
                </c:pt>
                <c:pt idx="2866" formatCode="m/d/yyyy">
                  <c:v>34807</c:v>
                </c:pt>
                <c:pt idx="2867" formatCode="m/d/yyyy">
                  <c:v>34808</c:v>
                </c:pt>
                <c:pt idx="2868" formatCode="m/d/yyyy">
                  <c:v>34809</c:v>
                </c:pt>
                <c:pt idx="2869" formatCode="m/d/yyyy">
                  <c:v>34810</c:v>
                </c:pt>
                <c:pt idx="2870" formatCode="m/d/yyyy">
                  <c:v>34813</c:v>
                </c:pt>
                <c:pt idx="2871" formatCode="m/d/yyyy">
                  <c:v>34814</c:v>
                </c:pt>
                <c:pt idx="2872" formatCode="m/d/yyyy">
                  <c:v>34815</c:v>
                </c:pt>
                <c:pt idx="2873" formatCode="m/d/yyyy">
                  <c:v>34816</c:v>
                </c:pt>
                <c:pt idx="2874" formatCode="m/d/yyyy">
                  <c:v>34817</c:v>
                </c:pt>
                <c:pt idx="2875" formatCode="m/d/yyyy">
                  <c:v>34820</c:v>
                </c:pt>
                <c:pt idx="2876" formatCode="m/d/yyyy">
                  <c:v>34821</c:v>
                </c:pt>
                <c:pt idx="2877" formatCode="m/d/yyyy">
                  <c:v>34822</c:v>
                </c:pt>
                <c:pt idx="2878" formatCode="m/d/yyyy">
                  <c:v>34823</c:v>
                </c:pt>
                <c:pt idx="2879" formatCode="m/d/yyyy">
                  <c:v>34824</c:v>
                </c:pt>
                <c:pt idx="2880" formatCode="m/d/yyyy">
                  <c:v>34827</c:v>
                </c:pt>
                <c:pt idx="2881" formatCode="m/d/yyyy">
                  <c:v>34828</c:v>
                </c:pt>
                <c:pt idx="2882" formatCode="m/d/yyyy">
                  <c:v>34829</c:v>
                </c:pt>
                <c:pt idx="2883" formatCode="m/d/yyyy">
                  <c:v>34830</c:v>
                </c:pt>
                <c:pt idx="2884" formatCode="m/d/yyyy">
                  <c:v>34831</c:v>
                </c:pt>
                <c:pt idx="2885" formatCode="m/d/yyyy">
                  <c:v>34834</c:v>
                </c:pt>
                <c:pt idx="2886" formatCode="m/d/yyyy">
                  <c:v>34835</c:v>
                </c:pt>
                <c:pt idx="2887" formatCode="m/d/yyyy">
                  <c:v>34836</c:v>
                </c:pt>
                <c:pt idx="2888" formatCode="m/d/yyyy">
                  <c:v>34837</c:v>
                </c:pt>
                <c:pt idx="2889" formatCode="m/d/yyyy">
                  <c:v>34838</c:v>
                </c:pt>
                <c:pt idx="2890" formatCode="m/d/yyyy">
                  <c:v>34841</c:v>
                </c:pt>
                <c:pt idx="2891" formatCode="m/d/yyyy">
                  <c:v>34842</c:v>
                </c:pt>
                <c:pt idx="2892" formatCode="m/d/yyyy">
                  <c:v>34843</c:v>
                </c:pt>
                <c:pt idx="2893" formatCode="m/d/yyyy">
                  <c:v>34844</c:v>
                </c:pt>
                <c:pt idx="2894" formatCode="m/d/yyyy">
                  <c:v>34845</c:v>
                </c:pt>
                <c:pt idx="2895" formatCode="m/d/yyyy">
                  <c:v>34848</c:v>
                </c:pt>
                <c:pt idx="2896" formatCode="m/d/yyyy">
                  <c:v>34849</c:v>
                </c:pt>
                <c:pt idx="2897" formatCode="m/d/yyyy">
                  <c:v>34850</c:v>
                </c:pt>
                <c:pt idx="2898" formatCode="m/d/yyyy">
                  <c:v>34851</c:v>
                </c:pt>
                <c:pt idx="2899" formatCode="m/d/yyyy">
                  <c:v>34852</c:v>
                </c:pt>
                <c:pt idx="2900" formatCode="m/d/yyyy">
                  <c:v>34855</c:v>
                </c:pt>
                <c:pt idx="2901" formatCode="m/d/yyyy">
                  <c:v>34856</c:v>
                </c:pt>
                <c:pt idx="2902" formatCode="m/d/yyyy">
                  <c:v>34857</c:v>
                </c:pt>
                <c:pt idx="2903" formatCode="m/d/yyyy">
                  <c:v>34858</c:v>
                </c:pt>
                <c:pt idx="2904" formatCode="m/d/yyyy">
                  <c:v>34859</c:v>
                </c:pt>
                <c:pt idx="2905" formatCode="m/d/yyyy">
                  <c:v>34862</c:v>
                </c:pt>
                <c:pt idx="2906" formatCode="m/d/yyyy">
                  <c:v>34863</c:v>
                </c:pt>
                <c:pt idx="2907" formatCode="m/d/yyyy">
                  <c:v>34864</c:v>
                </c:pt>
                <c:pt idx="2908" formatCode="m/d/yyyy">
                  <c:v>34865</c:v>
                </c:pt>
                <c:pt idx="2909" formatCode="m/d/yyyy">
                  <c:v>34866</c:v>
                </c:pt>
                <c:pt idx="2910" formatCode="m/d/yyyy">
                  <c:v>34869</c:v>
                </c:pt>
                <c:pt idx="2911" formatCode="m/d/yyyy">
                  <c:v>34870</c:v>
                </c:pt>
                <c:pt idx="2912" formatCode="m/d/yyyy">
                  <c:v>34871</c:v>
                </c:pt>
                <c:pt idx="2913" formatCode="m/d/yyyy">
                  <c:v>34872</c:v>
                </c:pt>
                <c:pt idx="2914" formatCode="m/d/yyyy">
                  <c:v>34873</c:v>
                </c:pt>
                <c:pt idx="2915" formatCode="m/d/yyyy">
                  <c:v>34876</c:v>
                </c:pt>
                <c:pt idx="2916" formatCode="m/d/yyyy">
                  <c:v>34877</c:v>
                </c:pt>
                <c:pt idx="2917" formatCode="m/d/yyyy">
                  <c:v>34878</c:v>
                </c:pt>
                <c:pt idx="2918" formatCode="m/d/yyyy">
                  <c:v>34879</c:v>
                </c:pt>
                <c:pt idx="2919" formatCode="m/d/yyyy">
                  <c:v>34880</c:v>
                </c:pt>
                <c:pt idx="2920" formatCode="m/d/yyyy">
                  <c:v>34883</c:v>
                </c:pt>
                <c:pt idx="2921" formatCode="m/d/yyyy">
                  <c:v>34884</c:v>
                </c:pt>
                <c:pt idx="2922" formatCode="m/d/yyyy">
                  <c:v>34885</c:v>
                </c:pt>
                <c:pt idx="2923" formatCode="m/d/yyyy">
                  <c:v>34886</c:v>
                </c:pt>
                <c:pt idx="2924" formatCode="m/d/yyyy">
                  <c:v>34887</c:v>
                </c:pt>
                <c:pt idx="2925" formatCode="m/d/yyyy">
                  <c:v>34890</c:v>
                </c:pt>
                <c:pt idx="2926" formatCode="m/d/yyyy">
                  <c:v>34891</c:v>
                </c:pt>
                <c:pt idx="2927" formatCode="m/d/yyyy">
                  <c:v>34892</c:v>
                </c:pt>
                <c:pt idx="2928" formatCode="m/d/yyyy">
                  <c:v>34893</c:v>
                </c:pt>
                <c:pt idx="2929" formatCode="m/d/yyyy">
                  <c:v>34894</c:v>
                </c:pt>
                <c:pt idx="2930" formatCode="m/d/yyyy">
                  <c:v>34897</c:v>
                </c:pt>
                <c:pt idx="2931" formatCode="m/d/yyyy">
                  <c:v>34898</c:v>
                </c:pt>
                <c:pt idx="2932" formatCode="m/d/yyyy">
                  <c:v>34899</c:v>
                </c:pt>
                <c:pt idx="2933" formatCode="m/d/yyyy">
                  <c:v>34900</c:v>
                </c:pt>
                <c:pt idx="2934" formatCode="m/d/yyyy">
                  <c:v>34901</c:v>
                </c:pt>
                <c:pt idx="2935" formatCode="m/d/yyyy">
                  <c:v>34904</c:v>
                </c:pt>
                <c:pt idx="2936" formatCode="m/d/yyyy">
                  <c:v>34905</c:v>
                </c:pt>
                <c:pt idx="2937" formatCode="m/d/yyyy">
                  <c:v>34906</c:v>
                </c:pt>
                <c:pt idx="2938" formatCode="m/d/yyyy">
                  <c:v>34907</c:v>
                </c:pt>
                <c:pt idx="2939" formatCode="m/d/yyyy">
                  <c:v>34908</c:v>
                </c:pt>
                <c:pt idx="2940" formatCode="m/d/yyyy">
                  <c:v>34911</c:v>
                </c:pt>
                <c:pt idx="2941" formatCode="m/d/yyyy">
                  <c:v>34912</c:v>
                </c:pt>
                <c:pt idx="2942" formatCode="m/d/yyyy">
                  <c:v>34913</c:v>
                </c:pt>
                <c:pt idx="2943" formatCode="m/d/yyyy">
                  <c:v>34914</c:v>
                </c:pt>
                <c:pt idx="2944" formatCode="m/d/yyyy">
                  <c:v>34915</c:v>
                </c:pt>
                <c:pt idx="2945" formatCode="m/d/yyyy">
                  <c:v>34918</c:v>
                </c:pt>
                <c:pt idx="2946" formatCode="m/d/yyyy">
                  <c:v>34919</c:v>
                </c:pt>
                <c:pt idx="2947" formatCode="m/d/yyyy">
                  <c:v>34920</c:v>
                </c:pt>
                <c:pt idx="2948" formatCode="m/d/yyyy">
                  <c:v>34921</c:v>
                </c:pt>
                <c:pt idx="2949" formatCode="m/d/yyyy">
                  <c:v>34922</c:v>
                </c:pt>
                <c:pt idx="2950" formatCode="m/d/yyyy">
                  <c:v>34925</c:v>
                </c:pt>
                <c:pt idx="2951" formatCode="m/d/yyyy">
                  <c:v>34926</c:v>
                </c:pt>
                <c:pt idx="2952" formatCode="m/d/yyyy">
                  <c:v>34927</c:v>
                </c:pt>
                <c:pt idx="2953" formatCode="m/d/yyyy">
                  <c:v>34928</c:v>
                </c:pt>
                <c:pt idx="2954" formatCode="m/d/yyyy">
                  <c:v>34929</c:v>
                </c:pt>
                <c:pt idx="2955" formatCode="m/d/yyyy">
                  <c:v>34932</c:v>
                </c:pt>
                <c:pt idx="2956" formatCode="m/d/yyyy">
                  <c:v>34933</c:v>
                </c:pt>
                <c:pt idx="2957" formatCode="m/d/yyyy">
                  <c:v>34934</c:v>
                </c:pt>
                <c:pt idx="2958" formatCode="m/d/yyyy">
                  <c:v>34935</c:v>
                </c:pt>
                <c:pt idx="2959" formatCode="m/d/yyyy">
                  <c:v>34936</c:v>
                </c:pt>
                <c:pt idx="2960" formatCode="m/d/yyyy">
                  <c:v>34939</c:v>
                </c:pt>
                <c:pt idx="2961" formatCode="m/d/yyyy">
                  <c:v>34940</c:v>
                </c:pt>
                <c:pt idx="2962" formatCode="m/d/yyyy">
                  <c:v>34941</c:v>
                </c:pt>
                <c:pt idx="2963" formatCode="m/d/yyyy">
                  <c:v>34942</c:v>
                </c:pt>
                <c:pt idx="2964" formatCode="m/d/yyyy">
                  <c:v>34943</c:v>
                </c:pt>
                <c:pt idx="2965" formatCode="m/d/yyyy">
                  <c:v>34946</c:v>
                </c:pt>
                <c:pt idx="2966" formatCode="m/d/yyyy">
                  <c:v>34947</c:v>
                </c:pt>
                <c:pt idx="2967" formatCode="m/d/yyyy">
                  <c:v>34948</c:v>
                </c:pt>
                <c:pt idx="2968" formatCode="m/d/yyyy">
                  <c:v>34949</c:v>
                </c:pt>
                <c:pt idx="2969" formatCode="m/d/yyyy">
                  <c:v>34950</c:v>
                </c:pt>
                <c:pt idx="2970" formatCode="m/d/yyyy">
                  <c:v>34953</c:v>
                </c:pt>
                <c:pt idx="2971" formatCode="m/d/yyyy">
                  <c:v>34954</c:v>
                </c:pt>
                <c:pt idx="2972" formatCode="m/d/yyyy">
                  <c:v>34955</c:v>
                </c:pt>
                <c:pt idx="2973" formatCode="m/d/yyyy">
                  <c:v>34956</c:v>
                </c:pt>
                <c:pt idx="2974" formatCode="m/d/yyyy">
                  <c:v>34957</c:v>
                </c:pt>
                <c:pt idx="2975" formatCode="m/d/yyyy">
                  <c:v>34960</c:v>
                </c:pt>
                <c:pt idx="2976" formatCode="m/d/yyyy">
                  <c:v>34961</c:v>
                </c:pt>
                <c:pt idx="2977" formatCode="m/d/yyyy">
                  <c:v>34962</c:v>
                </c:pt>
                <c:pt idx="2978" formatCode="m/d/yyyy">
                  <c:v>34963</c:v>
                </c:pt>
                <c:pt idx="2979" formatCode="m/d/yyyy">
                  <c:v>34964</c:v>
                </c:pt>
                <c:pt idx="2980" formatCode="m/d/yyyy">
                  <c:v>34967</c:v>
                </c:pt>
                <c:pt idx="2981" formatCode="m/d/yyyy">
                  <c:v>34968</c:v>
                </c:pt>
                <c:pt idx="2982" formatCode="m/d/yyyy">
                  <c:v>34969</c:v>
                </c:pt>
                <c:pt idx="2983" formatCode="m/d/yyyy">
                  <c:v>34970</c:v>
                </c:pt>
                <c:pt idx="2984" formatCode="m/d/yyyy">
                  <c:v>34971</c:v>
                </c:pt>
                <c:pt idx="2985" formatCode="m/d/yyyy">
                  <c:v>34974</c:v>
                </c:pt>
                <c:pt idx="2986" formatCode="m/d/yyyy">
                  <c:v>34975</c:v>
                </c:pt>
                <c:pt idx="2987" formatCode="m/d/yyyy">
                  <c:v>34976</c:v>
                </c:pt>
                <c:pt idx="2988" formatCode="m/d/yyyy">
                  <c:v>34977</c:v>
                </c:pt>
                <c:pt idx="2989" formatCode="m/d/yyyy">
                  <c:v>34978</c:v>
                </c:pt>
                <c:pt idx="2990" formatCode="m/d/yyyy">
                  <c:v>34981</c:v>
                </c:pt>
                <c:pt idx="2991" formatCode="m/d/yyyy">
                  <c:v>34982</c:v>
                </c:pt>
                <c:pt idx="2992" formatCode="m/d/yyyy">
                  <c:v>34983</c:v>
                </c:pt>
                <c:pt idx="2993" formatCode="m/d/yyyy">
                  <c:v>34984</c:v>
                </c:pt>
                <c:pt idx="2994" formatCode="m/d/yyyy">
                  <c:v>34985</c:v>
                </c:pt>
                <c:pt idx="2995" formatCode="m/d/yyyy">
                  <c:v>34988</c:v>
                </c:pt>
                <c:pt idx="2996" formatCode="m/d/yyyy">
                  <c:v>34989</c:v>
                </c:pt>
                <c:pt idx="2997" formatCode="m/d/yyyy">
                  <c:v>34990</c:v>
                </c:pt>
                <c:pt idx="2998" formatCode="m/d/yyyy">
                  <c:v>34991</c:v>
                </c:pt>
                <c:pt idx="2999" formatCode="m/d/yyyy">
                  <c:v>34992</c:v>
                </c:pt>
                <c:pt idx="3000" formatCode="m/d/yyyy">
                  <c:v>34995</c:v>
                </c:pt>
                <c:pt idx="3001" formatCode="m/d/yyyy">
                  <c:v>34996</c:v>
                </c:pt>
                <c:pt idx="3002" formatCode="m/d/yyyy">
                  <c:v>34997</c:v>
                </c:pt>
                <c:pt idx="3003" formatCode="m/d/yyyy">
                  <c:v>34998</c:v>
                </c:pt>
                <c:pt idx="3004" formatCode="m/d/yyyy">
                  <c:v>34999</c:v>
                </c:pt>
                <c:pt idx="3005" formatCode="m/d/yyyy">
                  <c:v>35002</c:v>
                </c:pt>
                <c:pt idx="3006" formatCode="m/d/yyyy">
                  <c:v>35003</c:v>
                </c:pt>
                <c:pt idx="3007" formatCode="m/d/yyyy">
                  <c:v>35004</c:v>
                </c:pt>
                <c:pt idx="3008" formatCode="m/d/yyyy">
                  <c:v>35005</c:v>
                </c:pt>
                <c:pt idx="3009" formatCode="m/d/yyyy">
                  <c:v>35006</c:v>
                </c:pt>
                <c:pt idx="3010" formatCode="m/d/yyyy">
                  <c:v>35009</c:v>
                </c:pt>
                <c:pt idx="3011" formatCode="m/d/yyyy">
                  <c:v>35010</c:v>
                </c:pt>
                <c:pt idx="3012" formatCode="m/d/yyyy">
                  <c:v>35011</c:v>
                </c:pt>
                <c:pt idx="3013" formatCode="m/d/yyyy">
                  <c:v>35012</c:v>
                </c:pt>
                <c:pt idx="3014" formatCode="m/d/yyyy">
                  <c:v>35013</c:v>
                </c:pt>
                <c:pt idx="3015" formatCode="m/d/yyyy">
                  <c:v>35016</c:v>
                </c:pt>
                <c:pt idx="3016" formatCode="m/d/yyyy">
                  <c:v>35017</c:v>
                </c:pt>
                <c:pt idx="3017" formatCode="m/d/yyyy">
                  <c:v>35018</c:v>
                </c:pt>
                <c:pt idx="3018" formatCode="m/d/yyyy">
                  <c:v>35019</c:v>
                </c:pt>
                <c:pt idx="3019" formatCode="m/d/yyyy">
                  <c:v>35020</c:v>
                </c:pt>
                <c:pt idx="3020" formatCode="m/d/yyyy">
                  <c:v>35023</c:v>
                </c:pt>
                <c:pt idx="3021" formatCode="m/d/yyyy">
                  <c:v>35024</c:v>
                </c:pt>
                <c:pt idx="3022" formatCode="m/d/yyyy">
                  <c:v>35025</c:v>
                </c:pt>
                <c:pt idx="3023" formatCode="m/d/yyyy">
                  <c:v>35026</c:v>
                </c:pt>
                <c:pt idx="3024" formatCode="m/d/yyyy">
                  <c:v>35027</c:v>
                </c:pt>
                <c:pt idx="3025" formatCode="m/d/yyyy">
                  <c:v>35030</c:v>
                </c:pt>
                <c:pt idx="3026" formatCode="m/d/yyyy">
                  <c:v>35031</c:v>
                </c:pt>
                <c:pt idx="3027" formatCode="m/d/yyyy">
                  <c:v>35032</c:v>
                </c:pt>
                <c:pt idx="3028" formatCode="m/d/yyyy">
                  <c:v>35033</c:v>
                </c:pt>
                <c:pt idx="3029" formatCode="m/d/yyyy">
                  <c:v>35034</c:v>
                </c:pt>
                <c:pt idx="3030" formatCode="m/d/yyyy">
                  <c:v>35037</c:v>
                </c:pt>
                <c:pt idx="3031" formatCode="m/d/yyyy">
                  <c:v>35038</c:v>
                </c:pt>
                <c:pt idx="3032" formatCode="m/d/yyyy">
                  <c:v>35039</c:v>
                </c:pt>
                <c:pt idx="3033" formatCode="m/d/yyyy">
                  <c:v>35040</c:v>
                </c:pt>
                <c:pt idx="3034" formatCode="m/d/yyyy">
                  <c:v>35041</c:v>
                </c:pt>
                <c:pt idx="3035" formatCode="m/d/yyyy">
                  <c:v>35044</c:v>
                </c:pt>
                <c:pt idx="3036" formatCode="m/d/yyyy">
                  <c:v>35045</c:v>
                </c:pt>
                <c:pt idx="3037" formatCode="m/d/yyyy">
                  <c:v>35046</c:v>
                </c:pt>
                <c:pt idx="3038" formatCode="m/d/yyyy">
                  <c:v>35047</c:v>
                </c:pt>
                <c:pt idx="3039" formatCode="m/d/yyyy">
                  <c:v>35048</c:v>
                </c:pt>
                <c:pt idx="3040" formatCode="m/d/yyyy">
                  <c:v>35051</c:v>
                </c:pt>
                <c:pt idx="3041" formatCode="m/d/yyyy">
                  <c:v>35052</c:v>
                </c:pt>
                <c:pt idx="3042" formatCode="m/d/yyyy">
                  <c:v>35053</c:v>
                </c:pt>
                <c:pt idx="3043" formatCode="m/d/yyyy">
                  <c:v>35054</c:v>
                </c:pt>
                <c:pt idx="3044" formatCode="m/d/yyyy">
                  <c:v>35055</c:v>
                </c:pt>
                <c:pt idx="3045" formatCode="m/d/yyyy">
                  <c:v>35058</c:v>
                </c:pt>
                <c:pt idx="3046" formatCode="m/d/yyyy">
                  <c:v>35059</c:v>
                </c:pt>
                <c:pt idx="3047" formatCode="m/d/yyyy">
                  <c:v>35060</c:v>
                </c:pt>
                <c:pt idx="3048" formatCode="m/d/yyyy">
                  <c:v>35061</c:v>
                </c:pt>
                <c:pt idx="3049" formatCode="m/d/yyyy">
                  <c:v>35062</c:v>
                </c:pt>
                <c:pt idx="3050" formatCode="m/d/yyyy">
                  <c:v>35065</c:v>
                </c:pt>
                <c:pt idx="3051" formatCode="m/d/yyyy">
                  <c:v>35066</c:v>
                </c:pt>
                <c:pt idx="3052" formatCode="m/d/yyyy">
                  <c:v>35067</c:v>
                </c:pt>
                <c:pt idx="3053" formatCode="m/d/yyyy">
                  <c:v>35068</c:v>
                </c:pt>
                <c:pt idx="3054" formatCode="m/d/yyyy">
                  <c:v>35069</c:v>
                </c:pt>
                <c:pt idx="3055" formatCode="m/d/yyyy">
                  <c:v>35072</c:v>
                </c:pt>
                <c:pt idx="3056" formatCode="m/d/yyyy">
                  <c:v>35073</c:v>
                </c:pt>
                <c:pt idx="3057" formatCode="m/d/yyyy">
                  <c:v>35074</c:v>
                </c:pt>
                <c:pt idx="3058" formatCode="m/d/yyyy">
                  <c:v>35075</c:v>
                </c:pt>
                <c:pt idx="3059" formatCode="m/d/yyyy">
                  <c:v>35076</c:v>
                </c:pt>
                <c:pt idx="3060" formatCode="m/d/yyyy">
                  <c:v>35079</c:v>
                </c:pt>
                <c:pt idx="3061" formatCode="m/d/yyyy">
                  <c:v>35080</c:v>
                </c:pt>
                <c:pt idx="3062" formatCode="m/d/yyyy">
                  <c:v>35081</c:v>
                </c:pt>
                <c:pt idx="3063" formatCode="m/d/yyyy">
                  <c:v>35082</c:v>
                </c:pt>
                <c:pt idx="3064" formatCode="m/d/yyyy">
                  <c:v>35083</c:v>
                </c:pt>
                <c:pt idx="3065" formatCode="m/d/yyyy">
                  <c:v>35086</c:v>
                </c:pt>
                <c:pt idx="3066" formatCode="m/d/yyyy">
                  <c:v>35087</c:v>
                </c:pt>
                <c:pt idx="3067" formatCode="m/d/yyyy">
                  <c:v>35088</c:v>
                </c:pt>
                <c:pt idx="3068" formatCode="m/d/yyyy">
                  <c:v>35089</c:v>
                </c:pt>
                <c:pt idx="3069" formatCode="m/d/yyyy">
                  <c:v>35090</c:v>
                </c:pt>
                <c:pt idx="3070" formatCode="m/d/yyyy">
                  <c:v>35093</c:v>
                </c:pt>
                <c:pt idx="3071" formatCode="m/d/yyyy">
                  <c:v>35094</c:v>
                </c:pt>
                <c:pt idx="3072" formatCode="m/d/yyyy">
                  <c:v>35095</c:v>
                </c:pt>
                <c:pt idx="3073" formatCode="m/d/yyyy">
                  <c:v>35096</c:v>
                </c:pt>
                <c:pt idx="3074" formatCode="m/d/yyyy">
                  <c:v>35097</c:v>
                </c:pt>
                <c:pt idx="3075" formatCode="m/d/yyyy">
                  <c:v>35100</c:v>
                </c:pt>
                <c:pt idx="3076" formatCode="m/d/yyyy">
                  <c:v>35101</c:v>
                </c:pt>
                <c:pt idx="3077" formatCode="m/d/yyyy">
                  <c:v>35102</c:v>
                </c:pt>
                <c:pt idx="3078" formatCode="m/d/yyyy">
                  <c:v>35103</c:v>
                </c:pt>
                <c:pt idx="3079" formatCode="m/d/yyyy">
                  <c:v>35104</c:v>
                </c:pt>
                <c:pt idx="3080" formatCode="m/d/yyyy">
                  <c:v>35107</c:v>
                </c:pt>
                <c:pt idx="3081" formatCode="m/d/yyyy">
                  <c:v>35108</c:v>
                </c:pt>
                <c:pt idx="3082" formatCode="m/d/yyyy">
                  <c:v>35109</c:v>
                </c:pt>
                <c:pt idx="3083" formatCode="m/d/yyyy">
                  <c:v>35110</c:v>
                </c:pt>
                <c:pt idx="3084" formatCode="m/d/yyyy">
                  <c:v>35111</c:v>
                </c:pt>
                <c:pt idx="3085" formatCode="m/d/yyyy">
                  <c:v>35114</c:v>
                </c:pt>
                <c:pt idx="3086" formatCode="m/d/yyyy">
                  <c:v>35115</c:v>
                </c:pt>
                <c:pt idx="3087" formatCode="m/d/yyyy">
                  <c:v>35116</c:v>
                </c:pt>
                <c:pt idx="3088" formatCode="m/d/yyyy">
                  <c:v>35117</c:v>
                </c:pt>
                <c:pt idx="3089" formatCode="m/d/yyyy">
                  <c:v>35118</c:v>
                </c:pt>
                <c:pt idx="3090" formatCode="m/d/yyyy">
                  <c:v>35121</c:v>
                </c:pt>
                <c:pt idx="3091" formatCode="m/d/yyyy">
                  <c:v>35122</c:v>
                </c:pt>
                <c:pt idx="3092" formatCode="m/d/yyyy">
                  <c:v>35123</c:v>
                </c:pt>
                <c:pt idx="3093" formatCode="m/d/yyyy">
                  <c:v>35124</c:v>
                </c:pt>
                <c:pt idx="3094" formatCode="m/d/yyyy">
                  <c:v>35125</c:v>
                </c:pt>
                <c:pt idx="3095" formatCode="m/d/yyyy">
                  <c:v>35128</c:v>
                </c:pt>
                <c:pt idx="3096" formatCode="m/d/yyyy">
                  <c:v>35129</c:v>
                </c:pt>
                <c:pt idx="3097" formatCode="m/d/yyyy">
                  <c:v>35130</c:v>
                </c:pt>
                <c:pt idx="3098" formatCode="m/d/yyyy">
                  <c:v>35131</c:v>
                </c:pt>
                <c:pt idx="3099" formatCode="m/d/yyyy">
                  <c:v>35132</c:v>
                </c:pt>
                <c:pt idx="3100" formatCode="m/d/yyyy">
                  <c:v>35135</c:v>
                </c:pt>
                <c:pt idx="3101" formatCode="m/d/yyyy">
                  <c:v>35136</c:v>
                </c:pt>
                <c:pt idx="3102" formatCode="m/d/yyyy">
                  <c:v>35137</c:v>
                </c:pt>
                <c:pt idx="3103" formatCode="m/d/yyyy">
                  <c:v>35138</c:v>
                </c:pt>
                <c:pt idx="3104" formatCode="m/d/yyyy">
                  <c:v>35139</c:v>
                </c:pt>
                <c:pt idx="3105" formatCode="m/d/yyyy">
                  <c:v>35142</c:v>
                </c:pt>
                <c:pt idx="3106" formatCode="m/d/yyyy">
                  <c:v>35143</c:v>
                </c:pt>
                <c:pt idx="3107" formatCode="m/d/yyyy">
                  <c:v>35144</c:v>
                </c:pt>
                <c:pt idx="3108" formatCode="m/d/yyyy">
                  <c:v>35145</c:v>
                </c:pt>
                <c:pt idx="3109" formatCode="m/d/yyyy">
                  <c:v>35146</c:v>
                </c:pt>
                <c:pt idx="3110" formatCode="m/d/yyyy">
                  <c:v>35149</c:v>
                </c:pt>
                <c:pt idx="3111" formatCode="m/d/yyyy">
                  <c:v>35150</c:v>
                </c:pt>
                <c:pt idx="3112" formatCode="m/d/yyyy">
                  <c:v>35151</c:v>
                </c:pt>
                <c:pt idx="3113" formatCode="m/d/yyyy">
                  <c:v>35152</c:v>
                </c:pt>
                <c:pt idx="3114" formatCode="m/d/yyyy">
                  <c:v>35153</c:v>
                </c:pt>
                <c:pt idx="3115" formatCode="m/d/yyyy">
                  <c:v>35156</c:v>
                </c:pt>
                <c:pt idx="3116" formatCode="m/d/yyyy">
                  <c:v>35157</c:v>
                </c:pt>
                <c:pt idx="3117" formatCode="m/d/yyyy">
                  <c:v>35158</c:v>
                </c:pt>
                <c:pt idx="3118" formatCode="m/d/yyyy">
                  <c:v>35159</c:v>
                </c:pt>
                <c:pt idx="3119" formatCode="m/d/yyyy">
                  <c:v>35160</c:v>
                </c:pt>
                <c:pt idx="3120" formatCode="m/d/yyyy">
                  <c:v>35163</c:v>
                </c:pt>
                <c:pt idx="3121" formatCode="m/d/yyyy">
                  <c:v>35164</c:v>
                </c:pt>
                <c:pt idx="3122" formatCode="m/d/yyyy">
                  <c:v>35165</c:v>
                </c:pt>
                <c:pt idx="3123" formatCode="m/d/yyyy">
                  <c:v>35166</c:v>
                </c:pt>
                <c:pt idx="3124" formatCode="m/d/yyyy">
                  <c:v>35167</c:v>
                </c:pt>
                <c:pt idx="3125" formatCode="m/d/yyyy">
                  <c:v>35170</c:v>
                </c:pt>
                <c:pt idx="3126" formatCode="m/d/yyyy">
                  <c:v>35171</c:v>
                </c:pt>
                <c:pt idx="3127" formatCode="m/d/yyyy">
                  <c:v>35172</c:v>
                </c:pt>
                <c:pt idx="3128" formatCode="m/d/yyyy">
                  <c:v>35173</c:v>
                </c:pt>
                <c:pt idx="3129" formatCode="m/d/yyyy">
                  <c:v>35174</c:v>
                </c:pt>
                <c:pt idx="3130" formatCode="m/d/yyyy">
                  <c:v>35177</c:v>
                </c:pt>
                <c:pt idx="3131" formatCode="m/d/yyyy">
                  <c:v>35178</c:v>
                </c:pt>
                <c:pt idx="3132" formatCode="m/d/yyyy">
                  <c:v>35179</c:v>
                </c:pt>
                <c:pt idx="3133" formatCode="m/d/yyyy">
                  <c:v>35180</c:v>
                </c:pt>
                <c:pt idx="3134" formatCode="m/d/yyyy">
                  <c:v>35181</c:v>
                </c:pt>
                <c:pt idx="3135" formatCode="m/d/yyyy">
                  <c:v>35184</c:v>
                </c:pt>
                <c:pt idx="3136" formatCode="m/d/yyyy">
                  <c:v>35185</c:v>
                </c:pt>
                <c:pt idx="3137" formatCode="m/d/yyyy">
                  <c:v>35186</c:v>
                </c:pt>
                <c:pt idx="3138" formatCode="m/d/yyyy">
                  <c:v>35187</c:v>
                </c:pt>
                <c:pt idx="3139" formatCode="m/d/yyyy">
                  <c:v>35188</c:v>
                </c:pt>
                <c:pt idx="3140" formatCode="m/d/yyyy">
                  <c:v>35191</c:v>
                </c:pt>
                <c:pt idx="3141" formatCode="m/d/yyyy">
                  <c:v>35192</c:v>
                </c:pt>
                <c:pt idx="3142" formatCode="m/d/yyyy">
                  <c:v>35193</c:v>
                </c:pt>
                <c:pt idx="3143" formatCode="m/d/yyyy">
                  <c:v>35194</c:v>
                </c:pt>
                <c:pt idx="3144" formatCode="m/d/yyyy">
                  <c:v>35195</c:v>
                </c:pt>
                <c:pt idx="3145" formatCode="m/d/yyyy">
                  <c:v>35198</c:v>
                </c:pt>
                <c:pt idx="3146" formatCode="m/d/yyyy">
                  <c:v>35199</c:v>
                </c:pt>
                <c:pt idx="3147" formatCode="m/d/yyyy">
                  <c:v>35200</c:v>
                </c:pt>
                <c:pt idx="3148" formatCode="m/d/yyyy">
                  <c:v>35201</c:v>
                </c:pt>
                <c:pt idx="3149" formatCode="m/d/yyyy">
                  <c:v>35202</c:v>
                </c:pt>
                <c:pt idx="3150" formatCode="m/d/yyyy">
                  <c:v>35205</c:v>
                </c:pt>
                <c:pt idx="3151" formatCode="m/d/yyyy">
                  <c:v>35206</c:v>
                </c:pt>
                <c:pt idx="3152" formatCode="m/d/yyyy">
                  <c:v>35207</c:v>
                </c:pt>
                <c:pt idx="3153" formatCode="m/d/yyyy">
                  <c:v>35208</c:v>
                </c:pt>
                <c:pt idx="3154" formatCode="m/d/yyyy">
                  <c:v>35209</c:v>
                </c:pt>
                <c:pt idx="3155" formatCode="m/d/yyyy">
                  <c:v>35212</c:v>
                </c:pt>
                <c:pt idx="3156" formatCode="m/d/yyyy">
                  <c:v>35213</c:v>
                </c:pt>
                <c:pt idx="3157" formatCode="m/d/yyyy">
                  <c:v>35214</c:v>
                </c:pt>
                <c:pt idx="3158" formatCode="m/d/yyyy">
                  <c:v>35215</c:v>
                </c:pt>
                <c:pt idx="3159" formatCode="m/d/yyyy">
                  <c:v>35216</c:v>
                </c:pt>
                <c:pt idx="3160" formatCode="m/d/yyyy">
                  <c:v>35219</c:v>
                </c:pt>
                <c:pt idx="3161" formatCode="m/d/yyyy">
                  <c:v>35220</c:v>
                </c:pt>
                <c:pt idx="3162" formatCode="m/d/yyyy">
                  <c:v>35221</c:v>
                </c:pt>
                <c:pt idx="3163" formatCode="m/d/yyyy">
                  <c:v>35222</c:v>
                </c:pt>
                <c:pt idx="3164" formatCode="m/d/yyyy">
                  <c:v>35223</c:v>
                </c:pt>
                <c:pt idx="3165" formatCode="m/d/yyyy">
                  <c:v>35226</c:v>
                </c:pt>
                <c:pt idx="3166" formatCode="m/d/yyyy">
                  <c:v>35227</c:v>
                </c:pt>
                <c:pt idx="3167" formatCode="m/d/yyyy">
                  <c:v>35228</c:v>
                </c:pt>
                <c:pt idx="3168" formatCode="m/d/yyyy">
                  <c:v>35229</c:v>
                </c:pt>
                <c:pt idx="3169" formatCode="m/d/yyyy">
                  <c:v>35230</c:v>
                </c:pt>
                <c:pt idx="3170" formatCode="m/d/yyyy">
                  <c:v>35233</c:v>
                </c:pt>
                <c:pt idx="3171" formatCode="m/d/yyyy">
                  <c:v>35234</c:v>
                </c:pt>
                <c:pt idx="3172" formatCode="m/d/yyyy">
                  <c:v>35235</c:v>
                </c:pt>
                <c:pt idx="3173" formatCode="m/d/yyyy">
                  <c:v>35236</c:v>
                </c:pt>
                <c:pt idx="3174" formatCode="m/d/yyyy">
                  <c:v>35237</c:v>
                </c:pt>
                <c:pt idx="3175" formatCode="m/d/yyyy">
                  <c:v>35240</c:v>
                </c:pt>
                <c:pt idx="3176" formatCode="m/d/yyyy">
                  <c:v>35241</c:v>
                </c:pt>
                <c:pt idx="3177" formatCode="m/d/yyyy">
                  <c:v>35242</c:v>
                </c:pt>
                <c:pt idx="3178" formatCode="m/d/yyyy">
                  <c:v>35243</c:v>
                </c:pt>
                <c:pt idx="3179" formatCode="m/d/yyyy">
                  <c:v>35244</c:v>
                </c:pt>
                <c:pt idx="3180" formatCode="m/d/yyyy">
                  <c:v>35247</c:v>
                </c:pt>
                <c:pt idx="3181" formatCode="m/d/yyyy">
                  <c:v>35248</c:v>
                </c:pt>
                <c:pt idx="3182" formatCode="m/d/yyyy">
                  <c:v>35249</c:v>
                </c:pt>
                <c:pt idx="3183" formatCode="m/d/yyyy">
                  <c:v>35250</c:v>
                </c:pt>
                <c:pt idx="3184" formatCode="m/d/yyyy">
                  <c:v>35251</c:v>
                </c:pt>
                <c:pt idx="3185" formatCode="m/d/yyyy">
                  <c:v>35254</c:v>
                </c:pt>
                <c:pt idx="3186" formatCode="m/d/yyyy">
                  <c:v>35255</c:v>
                </c:pt>
                <c:pt idx="3187" formatCode="m/d/yyyy">
                  <c:v>35256</c:v>
                </c:pt>
                <c:pt idx="3188" formatCode="m/d/yyyy">
                  <c:v>35257</c:v>
                </c:pt>
                <c:pt idx="3189" formatCode="m/d/yyyy">
                  <c:v>35258</c:v>
                </c:pt>
                <c:pt idx="3190" formatCode="m/d/yyyy">
                  <c:v>35261</c:v>
                </c:pt>
                <c:pt idx="3191" formatCode="m/d/yyyy">
                  <c:v>35262</c:v>
                </c:pt>
                <c:pt idx="3192" formatCode="m/d/yyyy">
                  <c:v>35263</c:v>
                </c:pt>
                <c:pt idx="3193" formatCode="m/d/yyyy">
                  <c:v>35264</c:v>
                </c:pt>
                <c:pt idx="3194" formatCode="m/d/yyyy">
                  <c:v>35265</c:v>
                </c:pt>
                <c:pt idx="3195" formatCode="m/d/yyyy">
                  <c:v>35268</c:v>
                </c:pt>
                <c:pt idx="3196" formatCode="m/d/yyyy">
                  <c:v>35269</c:v>
                </c:pt>
                <c:pt idx="3197" formatCode="m/d/yyyy">
                  <c:v>35270</c:v>
                </c:pt>
                <c:pt idx="3198" formatCode="m/d/yyyy">
                  <c:v>35271</c:v>
                </c:pt>
                <c:pt idx="3199" formatCode="m/d/yyyy">
                  <c:v>35272</c:v>
                </c:pt>
                <c:pt idx="3200" formatCode="m/d/yyyy">
                  <c:v>35275</c:v>
                </c:pt>
                <c:pt idx="3201" formatCode="m/d/yyyy">
                  <c:v>35276</c:v>
                </c:pt>
                <c:pt idx="3202" formatCode="m/d/yyyy">
                  <c:v>35277</c:v>
                </c:pt>
                <c:pt idx="3203" formatCode="m/d/yyyy">
                  <c:v>35278</c:v>
                </c:pt>
                <c:pt idx="3204" formatCode="m/d/yyyy">
                  <c:v>35279</c:v>
                </c:pt>
                <c:pt idx="3205" formatCode="m/d/yyyy">
                  <c:v>35282</c:v>
                </c:pt>
                <c:pt idx="3206" formatCode="m/d/yyyy">
                  <c:v>35283</c:v>
                </c:pt>
                <c:pt idx="3207" formatCode="m/d/yyyy">
                  <c:v>35284</c:v>
                </c:pt>
                <c:pt idx="3208" formatCode="m/d/yyyy">
                  <c:v>35285</c:v>
                </c:pt>
                <c:pt idx="3209" formatCode="m/d/yyyy">
                  <c:v>35286</c:v>
                </c:pt>
                <c:pt idx="3210" formatCode="m/d/yyyy">
                  <c:v>35289</c:v>
                </c:pt>
                <c:pt idx="3211" formatCode="m/d/yyyy">
                  <c:v>35290</c:v>
                </c:pt>
                <c:pt idx="3212" formatCode="m/d/yyyy">
                  <c:v>35291</c:v>
                </c:pt>
                <c:pt idx="3213" formatCode="m/d/yyyy">
                  <c:v>35292</c:v>
                </c:pt>
                <c:pt idx="3214" formatCode="m/d/yyyy">
                  <c:v>35293</c:v>
                </c:pt>
                <c:pt idx="3215" formatCode="m/d/yyyy">
                  <c:v>35296</c:v>
                </c:pt>
                <c:pt idx="3216" formatCode="m/d/yyyy">
                  <c:v>35297</c:v>
                </c:pt>
                <c:pt idx="3217" formatCode="m/d/yyyy">
                  <c:v>35298</c:v>
                </c:pt>
                <c:pt idx="3218" formatCode="m/d/yyyy">
                  <c:v>35299</c:v>
                </c:pt>
                <c:pt idx="3219" formatCode="m/d/yyyy">
                  <c:v>35300</c:v>
                </c:pt>
                <c:pt idx="3220" formatCode="m/d/yyyy">
                  <c:v>35303</c:v>
                </c:pt>
                <c:pt idx="3221" formatCode="m/d/yyyy">
                  <c:v>35304</c:v>
                </c:pt>
                <c:pt idx="3222" formatCode="m/d/yyyy">
                  <c:v>35305</c:v>
                </c:pt>
                <c:pt idx="3223" formatCode="m/d/yyyy">
                  <c:v>35306</c:v>
                </c:pt>
                <c:pt idx="3224" formatCode="m/d/yyyy">
                  <c:v>35307</c:v>
                </c:pt>
                <c:pt idx="3225" formatCode="m/d/yyyy">
                  <c:v>35310</c:v>
                </c:pt>
                <c:pt idx="3226" formatCode="m/d/yyyy">
                  <c:v>35311</c:v>
                </c:pt>
                <c:pt idx="3227" formatCode="m/d/yyyy">
                  <c:v>35312</c:v>
                </c:pt>
                <c:pt idx="3228" formatCode="m/d/yyyy">
                  <c:v>35313</c:v>
                </c:pt>
                <c:pt idx="3229" formatCode="m/d/yyyy">
                  <c:v>35314</c:v>
                </c:pt>
                <c:pt idx="3230" formatCode="m/d/yyyy">
                  <c:v>35317</c:v>
                </c:pt>
                <c:pt idx="3231" formatCode="m/d/yyyy">
                  <c:v>35318</c:v>
                </c:pt>
                <c:pt idx="3232" formatCode="m/d/yyyy">
                  <c:v>35319</c:v>
                </c:pt>
                <c:pt idx="3233" formatCode="m/d/yyyy">
                  <c:v>35320</c:v>
                </c:pt>
                <c:pt idx="3234" formatCode="m/d/yyyy">
                  <c:v>35321</c:v>
                </c:pt>
                <c:pt idx="3235" formatCode="m/d/yyyy">
                  <c:v>35324</c:v>
                </c:pt>
                <c:pt idx="3236" formatCode="m/d/yyyy">
                  <c:v>35325</c:v>
                </c:pt>
                <c:pt idx="3237" formatCode="m/d/yyyy">
                  <c:v>35326</c:v>
                </c:pt>
                <c:pt idx="3238" formatCode="m/d/yyyy">
                  <c:v>35327</c:v>
                </c:pt>
                <c:pt idx="3239" formatCode="m/d/yyyy">
                  <c:v>35328</c:v>
                </c:pt>
                <c:pt idx="3240" formatCode="m/d/yyyy">
                  <c:v>35331</c:v>
                </c:pt>
                <c:pt idx="3241" formatCode="m/d/yyyy">
                  <c:v>35332</c:v>
                </c:pt>
                <c:pt idx="3242" formatCode="m/d/yyyy">
                  <c:v>35333</c:v>
                </c:pt>
                <c:pt idx="3243" formatCode="m/d/yyyy">
                  <c:v>35334</c:v>
                </c:pt>
                <c:pt idx="3244" formatCode="m/d/yyyy">
                  <c:v>35335</c:v>
                </c:pt>
                <c:pt idx="3245" formatCode="m/d/yyyy">
                  <c:v>35338</c:v>
                </c:pt>
                <c:pt idx="3246" formatCode="m/d/yyyy">
                  <c:v>35339</c:v>
                </c:pt>
                <c:pt idx="3247" formatCode="m/d/yyyy">
                  <c:v>35340</c:v>
                </c:pt>
                <c:pt idx="3248" formatCode="m/d/yyyy">
                  <c:v>35341</c:v>
                </c:pt>
                <c:pt idx="3249" formatCode="m/d/yyyy">
                  <c:v>35342</c:v>
                </c:pt>
                <c:pt idx="3250" formatCode="m/d/yyyy">
                  <c:v>35345</c:v>
                </c:pt>
                <c:pt idx="3251" formatCode="m/d/yyyy">
                  <c:v>35346</c:v>
                </c:pt>
                <c:pt idx="3252" formatCode="m/d/yyyy">
                  <c:v>35347</c:v>
                </c:pt>
                <c:pt idx="3253" formatCode="m/d/yyyy">
                  <c:v>35348</c:v>
                </c:pt>
                <c:pt idx="3254" formatCode="m/d/yyyy">
                  <c:v>35349</c:v>
                </c:pt>
                <c:pt idx="3255" formatCode="m/d/yyyy">
                  <c:v>35352</c:v>
                </c:pt>
                <c:pt idx="3256" formatCode="m/d/yyyy">
                  <c:v>35353</c:v>
                </c:pt>
                <c:pt idx="3257" formatCode="m/d/yyyy">
                  <c:v>35354</c:v>
                </c:pt>
                <c:pt idx="3258" formatCode="m/d/yyyy">
                  <c:v>35355</c:v>
                </c:pt>
                <c:pt idx="3259" formatCode="m/d/yyyy">
                  <c:v>35356</c:v>
                </c:pt>
                <c:pt idx="3260" formatCode="m/d/yyyy">
                  <c:v>35359</c:v>
                </c:pt>
                <c:pt idx="3261" formatCode="m/d/yyyy">
                  <c:v>35360</c:v>
                </c:pt>
                <c:pt idx="3262" formatCode="m/d/yyyy">
                  <c:v>35361</c:v>
                </c:pt>
                <c:pt idx="3263" formatCode="m/d/yyyy">
                  <c:v>35362</c:v>
                </c:pt>
                <c:pt idx="3264" formatCode="m/d/yyyy">
                  <c:v>35363</c:v>
                </c:pt>
                <c:pt idx="3265" formatCode="m/d/yyyy">
                  <c:v>35366</c:v>
                </c:pt>
                <c:pt idx="3266" formatCode="m/d/yyyy">
                  <c:v>35367</c:v>
                </c:pt>
                <c:pt idx="3267" formatCode="m/d/yyyy">
                  <c:v>35368</c:v>
                </c:pt>
                <c:pt idx="3268" formatCode="m/d/yyyy">
                  <c:v>35369</c:v>
                </c:pt>
                <c:pt idx="3269" formatCode="m/d/yyyy">
                  <c:v>35370</c:v>
                </c:pt>
                <c:pt idx="3270" formatCode="m/d/yyyy">
                  <c:v>35373</c:v>
                </c:pt>
                <c:pt idx="3271" formatCode="m/d/yyyy">
                  <c:v>35374</c:v>
                </c:pt>
                <c:pt idx="3272" formatCode="m/d/yyyy">
                  <c:v>35375</c:v>
                </c:pt>
                <c:pt idx="3273" formatCode="m/d/yyyy">
                  <c:v>35376</c:v>
                </c:pt>
                <c:pt idx="3274" formatCode="m/d/yyyy">
                  <c:v>35377</c:v>
                </c:pt>
                <c:pt idx="3275" formatCode="m/d/yyyy">
                  <c:v>35380</c:v>
                </c:pt>
                <c:pt idx="3276" formatCode="m/d/yyyy">
                  <c:v>35381</c:v>
                </c:pt>
                <c:pt idx="3277" formatCode="m/d/yyyy">
                  <c:v>35382</c:v>
                </c:pt>
                <c:pt idx="3278" formatCode="m/d/yyyy">
                  <c:v>35383</c:v>
                </c:pt>
                <c:pt idx="3279" formatCode="m/d/yyyy">
                  <c:v>35384</c:v>
                </c:pt>
                <c:pt idx="3280" formatCode="m/d/yyyy">
                  <c:v>35387</c:v>
                </c:pt>
                <c:pt idx="3281" formatCode="m/d/yyyy">
                  <c:v>35388</c:v>
                </c:pt>
                <c:pt idx="3282" formatCode="m/d/yyyy">
                  <c:v>35389</c:v>
                </c:pt>
                <c:pt idx="3283" formatCode="m/d/yyyy">
                  <c:v>35390</c:v>
                </c:pt>
                <c:pt idx="3284" formatCode="m/d/yyyy">
                  <c:v>35391</c:v>
                </c:pt>
                <c:pt idx="3285" formatCode="m/d/yyyy">
                  <c:v>35394</c:v>
                </c:pt>
                <c:pt idx="3286" formatCode="m/d/yyyy">
                  <c:v>35395</c:v>
                </c:pt>
                <c:pt idx="3287" formatCode="m/d/yyyy">
                  <c:v>35396</c:v>
                </c:pt>
                <c:pt idx="3288" formatCode="m/d/yyyy">
                  <c:v>35397</c:v>
                </c:pt>
                <c:pt idx="3289" formatCode="m/d/yyyy">
                  <c:v>35398</c:v>
                </c:pt>
                <c:pt idx="3290" formatCode="m/d/yyyy">
                  <c:v>35401</c:v>
                </c:pt>
                <c:pt idx="3291" formatCode="m/d/yyyy">
                  <c:v>35402</c:v>
                </c:pt>
                <c:pt idx="3292" formatCode="m/d/yyyy">
                  <c:v>35403</c:v>
                </c:pt>
                <c:pt idx="3293" formatCode="m/d/yyyy">
                  <c:v>35404</c:v>
                </c:pt>
                <c:pt idx="3294" formatCode="m/d/yyyy">
                  <c:v>35405</c:v>
                </c:pt>
                <c:pt idx="3295" formatCode="m/d/yyyy">
                  <c:v>35408</c:v>
                </c:pt>
                <c:pt idx="3296" formatCode="m/d/yyyy">
                  <c:v>35409</c:v>
                </c:pt>
                <c:pt idx="3297" formatCode="m/d/yyyy">
                  <c:v>35410</c:v>
                </c:pt>
                <c:pt idx="3298" formatCode="m/d/yyyy">
                  <c:v>35411</c:v>
                </c:pt>
                <c:pt idx="3299" formatCode="m/d/yyyy">
                  <c:v>35412</c:v>
                </c:pt>
                <c:pt idx="3300" formatCode="m/d/yyyy">
                  <c:v>35415</c:v>
                </c:pt>
                <c:pt idx="3301" formatCode="m/d/yyyy">
                  <c:v>35416</c:v>
                </c:pt>
                <c:pt idx="3302" formatCode="m/d/yyyy">
                  <c:v>35417</c:v>
                </c:pt>
                <c:pt idx="3303" formatCode="m/d/yyyy">
                  <c:v>35418</c:v>
                </c:pt>
                <c:pt idx="3304" formatCode="m/d/yyyy">
                  <c:v>35419</c:v>
                </c:pt>
                <c:pt idx="3305" formatCode="m/d/yyyy">
                  <c:v>35422</c:v>
                </c:pt>
                <c:pt idx="3306" formatCode="m/d/yyyy">
                  <c:v>35423</c:v>
                </c:pt>
                <c:pt idx="3307" formatCode="m/d/yyyy">
                  <c:v>35424</c:v>
                </c:pt>
                <c:pt idx="3308" formatCode="m/d/yyyy">
                  <c:v>35425</c:v>
                </c:pt>
                <c:pt idx="3309" formatCode="m/d/yyyy">
                  <c:v>35426</c:v>
                </c:pt>
                <c:pt idx="3310" formatCode="m/d/yyyy">
                  <c:v>35429</c:v>
                </c:pt>
                <c:pt idx="3311" formatCode="m/d/yyyy">
                  <c:v>35430</c:v>
                </c:pt>
                <c:pt idx="3312" formatCode="m/d/yyyy">
                  <c:v>35431</c:v>
                </c:pt>
                <c:pt idx="3313" formatCode="m/d/yyyy">
                  <c:v>35432</c:v>
                </c:pt>
                <c:pt idx="3314" formatCode="m/d/yyyy">
                  <c:v>35433</c:v>
                </c:pt>
                <c:pt idx="3315" formatCode="m/d/yyyy">
                  <c:v>35436</c:v>
                </c:pt>
                <c:pt idx="3316" formatCode="m/d/yyyy">
                  <c:v>35437</c:v>
                </c:pt>
                <c:pt idx="3317" formatCode="m/d/yyyy">
                  <c:v>35438</c:v>
                </c:pt>
                <c:pt idx="3318" formatCode="m/d/yyyy">
                  <c:v>35439</c:v>
                </c:pt>
                <c:pt idx="3319" formatCode="m/d/yyyy">
                  <c:v>35440</c:v>
                </c:pt>
                <c:pt idx="3320" formatCode="m/d/yyyy">
                  <c:v>35443</c:v>
                </c:pt>
                <c:pt idx="3321" formatCode="m/d/yyyy">
                  <c:v>35444</c:v>
                </c:pt>
                <c:pt idx="3322" formatCode="m/d/yyyy">
                  <c:v>35445</c:v>
                </c:pt>
                <c:pt idx="3323" formatCode="m/d/yyyy">
                  <c:v>35446</c:v>
                </c:pt>
                <c:pt idx="3324" formatCode="m/d/yyyy">
                  <c:v>35447</c:v>
                </c:pt>
                <c:pt idx="3325" formatCode="m/d/yyyy">
                  <c:v>35450</c:v>
                </c:pt>
                <c:pt idx="3326" formatCode="m/d/yyyy">
                  <c:v>35451</c:v>
                </c:pt>
                <c:pt idx="3327" formatCode="m/d/yyyy">
                  <c:v>35452</c:v>
                </c:pt>
                <c:pt idx="3328" formatCode="m/d/yyyy">
                  <c:v>35453</c:v>
                </c:pt>
                <c:pt idx="3329" formatCode="m/d/yyyy">
                  <c:v>35454</c:v>
                </c:pt>
                <c:pt idx="3330" formatCode="m/d/yyyy">
                  <c:v>35457</c:v>
                </c:pt>
                <c:pt idx="3331" formatCode="m/d/yyyy">
                  <c:v>35458</c:v>
                </c:pt>
                <c:pt idx="3332" formatCode="m/d/yyyy">
                  <c:v>35459</c:v>
                </c:pt>
                <c:pt idx="3333" formatCode="m/d/yyyy">
                  <c:v>35460</c:v>
                </c:pt>
                <c:pt idx="3334" formatCode="m/d/yyyy">
                  <c:v>35461</c:v>
                </c:pt>
                <c:pt idx="3335" formatCode="m/d/yyyy">
                  <c:v>35464</c:v>
                </c:pt>
                <c:pt idx="3336" formatCode="m/d/yyyy">
                  <c:v>35465</c:v>
                </c:pt>
                <c:pt idx="3337" formatCode="m/d/yyyy">
                  <c:v>35466</c:v>
                </c:pt>
                <c:pt idx="3338" formatCode="m/d/yyyy">
                  <c:v>35467</c:v>
                </c:pt>
                <c:pt idx="3339" formatCode="m/d/yyyy">
                  <c:v>35468</c:v>
                </c:pt>
                <c:pt idx="3340" formatCode="m/d/yyyy">
                  <c:v>35471</c:v>
                </c:pt>
                <c:pt idx="3341" formatCode="m/d/yyyy">
                  <c:v>35472</c:v>
                </c:pt>
                <c:pt idx="3342" formatCode="m/d/yyyy">
                  <c:v>35473</c:v>
                </c:pt>
                <c:pt idx="3343" formatCode="m/d/yyyy">
                  <c:v>35474</c:v>
                </c:pt>
                <c:pt idx="3344" formatCode="m/d/yyyy">
                  <c:v>35475</c:v>
                </c:pt>
                <c:pt idx="3345" formatCode="m/d/yyyy">
                  <c:v>35478</c:v>
                </c:pt>
                <c:pt idx="3346" formatCode="m/d/yyyy">
                  <c:v>35479</c:v>
                </c:pt>
                <c:pt idx="3347" formatCode="m/d/yyyy">
                  <c:v>35480</c:v>
                </c:pt>
                <c:pt idx="3348" formatCode="m/d/yyyy">
                  <c:v>35481</c:v>
                </c:pt>
                <c:pt idx="3349" formatCode="m/d/yyyy">
                  <c:v>35482</c:v>
                </c:pt>
                <c:pt idx="3350" formatCode="m/d/yyyy">
                  <c:v>35485</c:v>
                </c:pt>
                <c:pt idx="3351" formatCode="m/d/yyyy">
                  <c:v>35486</c:v>
                </c:pt>
                <c:pt idx="3352" formatCode="m/d/yyyy">
                  <c:v>35487</c:v>
                </c:pt>
                <c:pt idx="3353" formatCode="m/d/yyyy">
                  <c:v>35488</c:v>
                </c:pt>
                <c:pt idx="3354" formatCode="m/d/yyyy">
                  <c:v>35489</c:v>
                </c:pt>
                <c:pt idx="3355" formatCode="m/d/yyyy">
                  <c:v>35492</c:v>
                </c:pt>
                <c:pt idx="3356" formatCode="m/d/yyyy">
                  <c:v>35493</c:v>
                </c:pt>
                <c:pt idx="3357" formatCode="m/d/yyyy">
                  <c:v>35494</c:v>
                </c:pt>
                <c:pt idx="3358" formatCode="m/d/yyyy">
                  <c:v>35495</c:v>
                </c:pt>
                <c:pt idx="3359" formatCode="m/d/yyyy">
                  <c:v>35496</c:v>
                </c:pt>
                <c:pt idx="3360" formatCode="m/d/yyyy">
                  <c:v>35499</c:v>
                </c:pt>
                <c:pt idx="3361" formatCode="m/d/yyyy">
                  <c:v>35500</c:v>
                </c:pt>
                <c:pt idx="3362" formatCode="m/d/yyyy">
                  <c:v>35501</c:v>
                </c:pt>
                <c:pt idx="3363" formatCode="m/d/yyyy">
                  <c:v>35502</c:v>
                </c:pt>
                <c:pt idx="3364" formatCode="m/d/yyyy">
                  <c:v>35503</c:v>
                </c:pt>
                <c:pt idx="3365" formatCode="m/d/yyyy">
                  <c:v>35506</c:v>
                </c:pt>
                <c:pt idx="3366" formatCode="m/d/yyyy">
                  <c:v>35507</c:v>
                </c:pt>
                <c:pt idx="3367" formatCode="m/d/yyyy">
                  <c:v>35508</c:v>
                </c:pt>
                <c:pt idx="3368" formatCode="m/d/yyyy">
                  <c:v>35509</c:v>
                </c:pt>
                <c:pt idx="3369" formatCode="m/d/yyyy">
                  <c:v>35510</c:v>
                </c:pt>
                <c:pt idx="3370" formatCode="m/d/yyyy">
                  <c:v>35513</c:v>
                </c:pt>
                <c:pt idx="3371" formatCode="m/d/yyyy">
                  <c:v>35514</c:v>
                </c:pt>
                <c:pt idx="3372" formatCode="m/d/yyyy">
                  <c:v>35515</c:v>
                </c:pt>
                <c:pt idx="3373" formatCode="m/d/yyyy">
                  <c:v>35516</c:v>
                </c:pt>
                <c:pt idx="3374" formatCode="m/d/yyyy">
                  <c:v>35517</c:v>
                </c:pt>
                <c:pt idx="3375" formatCode="m/d/yyyy">
                  <c:v>35520</c:v>
                </c:pt>
                <c:pt idx="3376" formatCode="m/d/yyyy">
                  <c:v>35521</c:v>
                </c:pt>
                <c:pt idx="3377" formatCode="m/d/yyyy">
                  <c:v>35522</c:v>
                </c:pt>
                <c:pt idx="3378" formatCode="m/d/yyyy">
                  <c:v>35523</c:v>
                </c:pt>
                <c:pt idx="3379" formatCode="m/d/yyyy">
                  <c:v>35524</c:v>
                </c:pt>
                <c:pt idx="3380" formatCode="m/d/yyyy">
                  <c:v>35527</c:v>
                </c:pt>
                <c:pt idx="3381" formatCode="m/d/yyyy">
                  <c:v>35528</c:v>
                </c:pt>
                <c:pt idx="3382" formatCode="m/d/yyyy">
                  <c:v>35529</c:v>
                </c:pt>
                <c:pt idx="3383" formatCode="m/d/yyyy">
                  <c:v>35530</c:v>
                </c:pt>
                <c:pt idx="3384" formatCode="m/d/yyyy">
                  <c:v>35531</c:v>
                </c:pt>
                <c:pt idx="3385" formatCode="m/d/yyyy">
                  <c:v>35534</c:v>
                </c:pt>
                <c:pt idx="3386" formatCode="m/d/yyyy">
                  <c:v>35535</c:v>
                </c:pt>
                <c:pt idx="3387" formatCode="m/d/yyyy">
                  <c:v>35536</c:v>
                </c:pt>
                <c:pt idx="3388" formatCode="m/d/yyyy">
                  <c:v>35537</c:v>
                </c:pt>
                <c:pt idx="3389" formatCode="m/d/yyyy">
                  <c:v>35538</c:v>
                </c:pt>
                <c:pt idx="3390" formatCode="m/d/yyyy">
                  <c:v>35541</c:v>
                </c:pt>
                <c:pt idx="3391" formatCode="m/d/yyyy">
                  <c:v>35542</c:v>
                </c:pt>
                <c:pt idx="3392" formatCode="m/d/yyyy">
                  <c:v>35543</c:v>
                </c:pt>
                <c:pt idx="3393" formatCode="m/d/yyyy">
                  <c:v>35544</c:v>
                </c:pt>
                <c:pt idx="3394" formatCode="m/d/yyyy">
                  <c:v>35545</c:v>
                </c:pt>
                <c:pt idx="3395" formatCode="m/d/yyyy">
                  <c:v>35548</c:v>
                </c:pt>
                <c:pt idx="3396" formatCode="m/d/yyyy">
                  <c:v>35549</c:v>
                </c:pt>
                <c:pt idx="3397" formatCode="m/d/yyyy">
                  <c:v>35550</c:v>
                </c:pt>
                <c:pt idx="3398" formatCode="m/d/yyyy">
                  <c:v>35551</c:v>
                </c:pt>
                <c:pt idx="3399" formatCode="m/d/yyyy">
                  <c:v>35552</c:v>
                </c:pt>
                <c:pt idx="3400" formatCode="m/d/yyyy">
                  <c:v>35555</c:v>
                </c:pt>
                <c:pt idx="3401" formatCode="m/d/yyyy">
                  <c:v>35556</c:v>
                </c:pt>
                <c:pt idx="3402" formatCode="m/d/yyyy">
                  <c:v>35557</c:v>
                </c:pt>
                <c:pt idx="3403" formatCode="m/d/yyyy">
                  <c:v>35558</c:v>
                </c:pt>
                <c:pt idx="3404" formatCode="m/d/yyyy">
                  <c:v>35559</c:v>
                </c:pt>
                <c:pt idx="3405" formatCode="m/d/yyyy">
                  <c:v>35562</c:v>
                </c:pt>
                <c:pt idx="3406" formatCode="m/d/yyyy">
                  <c:v>35563</c:v>
                </c:pt>
                <c:pt idx="3407" formatCode="m/d/yyyy">
                  <c:v>35564</c:v>
                </c:pt>
                <c:pt idx="3408" formatCode="m/d/yyyy">
                  <c:v>35565</c:v>
                </c:pt>
                <c:pt idx="3409" formatCode="m/d/yyyy">
                  <c:v>35566</c:v>
                </c:pt>
                <c:pt idx="3410" formatCode="m/d/yyyy">
                  <c:v>35569</c:v>
                </c:pt>
                <c:pt idx="3411" formatCode="m/d/yyyy">
                  <c:v>35570</c:v>
                </c:pt>
                <c:pt idx="3412" formatCode="m/d/yyyy">
                  <c:v>35571</c:v>
                </c:pt>
                <c:pt idx="3413" formatCode="m/d/yyyy">
                  <c:v>35572</c:v>
                </c:pt>
                <c:pt idx="3414" formatCode="m/d/yyyy">
                  <c:v>35573</c:v>
                </c:pt>
                <c:pt idx="3415" formatCode="m/d/yyyy">
                  <c:v>35576</c:v>
                </c:pt>
                <c:pt idx="3416" formatCode="m/d/yyyy">
                  <c:v>35577</c:v>
                </c:pt>
                <c:pt idx="3417" formatCode="m/d/yyyy">
                  <c:v>35578</c:v>
                </c:pt>
                <c:pt idx="3418" formatCode="m/d/yyyy">
                  <c:v>35579</c:v>
                </c:pt>
                <c:pt idx="3419" formatCode="m/d/yyyy">
                  <c:v>35580</c:v>
                </c:pt>
                <c:pt idx="3420" formatCode="m/d/yyyy">
                  <c:v>35583</c:v>
                </c:pt>
                <c:pt idx="3421" formatCode="m/d/yyyy">
                  <c:v>35584</c:v>
                </c:pt>
                <c:pt idx="3422" formatCode="m/d/yyyy">
                  <c:v>35585</c:v>
                </c:pt>
                <c:pt idx="3423" formatCode="m/d/yyyy">
                  <c:v>35586</c:v>
                </c:pt>
                <c:pt idx="3424" formatCode="m/d/yyyy">
                  <c:v>35587</c:v>
                </c:pt>
                <c:pt idx="3425" formatCode="m/d/yyyy">
                  <c:v>35590</c:v>
                </c:pt>
                <c:pt idx="3426" formatCode="m/d/yyyy">
                  <c:v>35591</c:v>
                </c:pt>
                <c:pt idx="3427" formatCode="m/d/yyyy">
                  <c:v>35592</c:v>
                </c:pt>
                <c:pt idx="3428" formatCode="m/d/yyyy">
                  <c:v>35593</c:v>
                </c:pt>
                <c:pt idx="3429" formatCode="m/d/yyyy">
                  <c:v>35594</c:v>
                </c:pt>
                <c:pt idx="3430" formatCode="m/d/yyyy">
                  <c:v>35597</c:v>
                </c:pt>
                <c:pt idx="3431" formatCode="m/d/yyyy">
                  <c:v>35598</c:v>
                </c:pt>
                <c:pt idx="3432" formatCode="m/d/yyyy">
                  <c:v>35599</c:v>
                </c:pt>
                <c:pt idx="3433" formatCode="m/d/yyyy">
                  <c:v>35600</c:v>
                </c:pt>
                <c:pt idx="3434" formatCode="m/d/yyyy">
                  <c:v>35601</c:v>
                </c:pt>
                <c:pt idx="3435" formatCode="m/d/yyyy">
                  <c:v>35604</c:v>
                </c:pt>
                <c:pt idx="3436" formatCode="m/d/yyyy">
                  <c:v>35605</c:v>
                </c:pt>
                <c:pt idx="3437" formatCode="m/d/yyyy">
                  <c:v>35606</c:v>
                </c:pt>
                <c:pt idx="3438" formatCode="m/d/yyyy">
                  <c:v>35607</c:v>
                </c:pt>
                <c:pt idx="3439" formatCode="m/d/yyyy">
                  <c:v>35608</c:v>
                </c:pt>
                <c:pt idx="3440" formatCode="m/d/yyyy">
                  <c:v>35611</c:v>
                </c:pt>
                <c:pt idx="3441" formatCode="m/d/yyyy">
                  <c:v>35612</c:v>
                </c:pt>
                <c:pt idx="3442" formatCode="m/d/yyyy">
                  <c:v>35613</c:v>
                </c:pt>
                <c:pt idx="3443" formatCode="m/d/yyyy">
                  <c:v>35614</c:v>
                </c:pt>
                <c:pt idx="3444" formatCode="m/d/yyyy">
                  <c:v>35615</c:v>
                </c:pt>
                <c:pt idx="3445" formatCode="m/d/yyyy">
                  <c:v>35618</c:v>
                </c:pt>
                <c:pt idx="3446" formatCode="m/d/yyyy">
                  <c:v>35619</c:v>
                </c:pt>
                <c:pt idx="3447" formatCode="m/d/yyyy">
                  <c:v>35620</c:v>
                </c:pt>
                <c:pt idx="3448" formatCode="m/d/yyyy">
                  <c:v>35621</c:v>
                </c:pt>
                <c:pt idx="3449" formatCode="m/d/yyyy">
                  <c:v>35622</c:v>
                </c:pt>
                <c:pt idx="3450" formatCode="m/d/yyyy">
                  <c:v>35625</c:v>
                </c:pt>
                <c:pt idx="3451" formatCode="m/d/yyyy">
                  <c:v>35626</c:v>
                </c:pt>
                <c:pt idx="3452" formatCode="m/d/yyyy">
                  <c:v>35627</c:v>
                </c:pt>
                <c:pt idx="3453" formatCode="m/d/yyyy">
                  <c:v>35628</c:v>
                </c:pt>
                <c:pt idx="3454" formatCode="m/d/yyyy">
                  <c:v>35629</c:v>
                </c:pt>
                <c:pt idx="3455" formatCode="m/d/yyyy">
                  <c:v>35632</c:v>
                </c:pt>
                <c:pt idx="3456" formatCode="m/d/yyyy">
                  <c:v>35633</c:v>
                </c:pt>
                <c:pt idx="3457" formatCode="m/d/yyyy">
                  <c:v>35634</c:v>
                </c:pt>
                <c:pt idx="3458" formatCode="m/d/yyyy">
                  <c:v>35635</c:v>
                </c:pt>
                <c:pt idx="3459" formatCode="m/d/yyyy">
                  <c:v>35636</c:v>
                </c:pt>
                <c:pt idx="3460" formatCode="m/d/yyyy">
                  <c:v>35639</c:v>
                </c:pt>
                <c:pt idx="3461" formatCode="m/d/yyyy">
                  <c:v>35640</c:v>
                </c:pt>
                <c:pt idx="3462" formatCode="m/d/yyyy">
                  <c:v>35641</c:v>
                </c:pt>
                <c:pt idx="3463" formatCode="m/d/yyyy">
                  <c:v>35642</c:v>
                </c:pt>
                <c:pt idx="3464" formatCode="m/d/yyyy">
                  <c:v>35643</c:v>
                </c:pt>
                <c:pt idx="3465" formatCode="m/d/yyyy">
                  <c:v>35646</c:v>
                </c:pt>
                <c:pt idx="3466" formatCode="m/d/yyyy">
                  <c:v>35647</c:v>
                </c:pt>
                <c:pt idx="3467" formatCode="m/d/yyyy">
                  <c:v>35648</c:v>
                </c:pt>
                <c:pt idx="3468" formatCode="m/d/yyyy">
                  <c:v>35649</c:v>
                </c:pt>
                <c:pt idx="3469" formatCode="m/d/yyyy">
                  <c:v>35650</c:v>
                </c:pt>
                <c:pt idx="3470" formatCode="m/d/yyyy">
                  <c:v>35653</c:v>
                </c:pt>
                <c:pt idx="3471" formatCode="m/d/yyyy">
                  <c:v>35654</c:v>
                </c:pt>
                <c:pt idx="3472" formatCode="m/d/yyyy">
                  <c:v>35655</c:v>
                </c:pt>
                <c:pt idx="3473" formatCode="m/d/yyyy">
                  <c:v>35656</c:v>
                </c:pt>
                <c:pt idx="3474" formatCode="m/d/yyyy">
                  <c:v>35657</c:v>
                </c:pt>
                <c:pt idx="3475" formatCode="m/d/yyyy">
                  <c:v>35660</c:v>
                </c:pt>
                <c:pt idx="3476" formatCode="m/d/yyyy">
                  <c:v>35661</c:v>
                </c:pt>
                <c:pt idx="3477" formatCode="m/d/yyyy">
                  <c:v>35662</c:v>
                </c:pt>
                <c:pt idx="3478" formatCode="m/d/yyyy">
                  <c:v>35663</c:v>
                </c:pt>
                <c:pt idx="3479" formatCode="m/d/yyyy">
                  <c:v>35664</c:v>
                </c:pt>
                <c:pt idx="3480" formatCode="m/d/yyyy">
                  <c:v>35667</c:v>
                </c:pt>
                <c:pt idx="3481" formatCode="m/d/yyyy">
                  <c:v>35668</c:v>
                </c:pt>
                <c:pt idx="3482" formatCode="m/d/yyyy">
                  <c:v>35669</c:v>
                </c:pt>
                <c:pt idx="3483" formatCode="m/d/yyyy">
                  <c:v>35670</c:v>
                </c:pt>
                <c:pt idx="3484" formatCode="m/d/yyyy">
                  <c:v>35671</c:v>
                </c:pt>
                <c:pt idx="3485" formatCode="m/d/yyyy">
                  <c:v>35674</c:v>
                </c:pt>
                <c:pt idx="3486" formatCode="m/d/yyyy">
                  <c:v>35675</c:v>
                </c:pt>
                <c:pt idx="3487" formatCode="m/d/yyyy">
                  <c:v>35676</c:v>
                </c:pt>
                <c:pt idx="3488" formatCode="m/d/yyyy">
                  <c:v>35677</c:v>
                </c:pt>
                <c:pt idx="3489" formatCode="m/d/yyyy">
                  <c:v>35678</c:v>
                </c:pt>
                <c:pt idx="3490" formatCode="m/d/yyyy">
                  <c:v>35681</c:v>
                </c:pt>
                <c:pt idx="3491" formatCode="m/d/yyyy">
                  <c:v>35682</c:v>
                </c:pt>
                <c:pt idx="3492" formatCode="m/d/yyyy">
                  <c:v>35683</c:v>
                </c:pt>
                <c:pt idx="3493" formatCode="m/d/yyyy">
                  <c:v>35684</c:v>
                </c:pt>
                <c:pt idx="3494" formatCode="m/d/yyyy">
                  <c:v>35685</c:v>
                </c:pt>
                <c:pt idx="3495" formatCode="m/d/yyyy">
                  <c:v>35688</c:v>
                </c:pt>
                <c:pt idx="3496" formatCode="m/d/yyyy">
                  <c:v>35689</c:v>
                </c:pt>
                <c:pt idx="3497" formatCode="m/d/yyyy">
                  <c:v>35690</c:v>
                </c:pt>
                <c:pt idx="3498" formatCode="m/d/yyyy">
                  <c:v>35691</c:v>
                </c:pt>
                <c:pt idx="3499" formatCode="m/d/yyyy">
                  <c:v>35692</c:v>
                </c:pt>
                <c:pt idx="3500" formatCode="m/d/yyyy">
                  <c:v>35695</c:v>
                </c:pt>
                <c:pt idx="3501" formatCode="m/d/yyyy">
                  <c:v>35696</c:v>
                </c:pt>
                <c:pt idx="3502" formatCode="m/d/yyyy">
                  <c:v>35697</c:v>
                </c:pt>
                <c:pt idx="3503" formatCode="m/d/yyyy">
                  <c:v>35698</c:v>
                </c:pt>
                <c:pt idx="3504" formatCode="m/d/yyyy">
                  <c:v>35699</c:v>
                </c:pt>
                <c:pt idx="3505" formatCode="m/d/yyyy">
                  <c:v>35702</c:v>
                </c:pt>
                <c:pt idx="3506" formatCode="m/d/yyyy">
                  <c:v>35703</c:v>
                </c:pt>
                <c:pt idx="3507" formatCode="m/d/yyyy">
                  <c:v>35704</c:v>
                </c:pt>
                <c:pt idx="3508" formatCode="m/d/yyyy">
                  <c:v>35705</c:v>
                </c:pt>
                <c:pt idx="3509" formatCode="m/d/yyyy">
                  <c:v>35706</c:v>
                </c:pt>
                <c:pt idx="3510" formatCode="m/d/yyyy">
                  <c:v>35709</c:v>
                </c:pt>
                <c:pt idx="3511" formatCode="m/d/yyyy">
                  <c:v>35710</c:v>
                </c:pt>
                <c:pt idx="3512" formatCode="m/d/yyyy">
                  <c:v>35711</c:v>
                </c:pt>
                <c:pt idx="3513" formatCode="m/d/yyyy">
                  <c:v>35712</c:v>
                </c:pt>
                <c:pt idx="3514" formatCode="m/d/yyyy">
                  <c:v>35713</c:v>
                </c:pt>
                <c:pt idx="3515" formatCode="m/d/yyyy">
                  <c:v>35716</c:v>
                </c:pt>
                <c:pt idx="3516" formatCode="m/d/yyyy">
                  <c:v>35717</c:v>
                </c:pt>
                <c:pt idx="3517" formatCode="m/d/yyyy">
                  <c:v>35718</c:v>
                </c:pt>
                <c:pt idx="3518" formatCode="m/d/yyyy">
                  <c:v>35719</c:v>
                </c:pt>
                <c:pt idx="3519" formatCode="m/d/yyyy">
                  <c:v>35720</c:v>
                </c:pt>
                <c:pt idx="3520" formatCode="m/d/yyyy">
                  <c:v>35723</c:v>
                </c:pt>
                <c:pt idx="3521" formatCode="m/d/yyyy">
                  <c:v>35724</c:v>
                </c:pt>
                <c:pt idx="3522" formatCode="m/d/yyyy">
                  <c:v>35725</c:v>
                </c:pt>
                <c:pt idx="3523" formatCode="m/d/yyyy">
                  <c:v>35726</c:v>
                </c:pt>
                <c:pt idx="3524" formatCode="m/d/yyyy">
                  <c:v>35727</c:v>
                </c:pt>
                <c:pt idx="3525" formatCode="m/d/yyyy">
                  <c:v>35730</c:v>
                </c:pt>
                <c:pt idx="3526" formatCode="m/d/yyyy">
                  <c:v>35731</c:v>
                </c:pt>
                <c:pt idx="3527" formatCode="m/d/yyyy">
                  <c:v>35732</c:v>
                </c:pt>
                <c:pt idx="3528" formatCode="m/d/yyyy">
                  <c:v>35733</c:v>
                </c:pt>
                <c:pt idx="3529" formatCode="m/d/yyyy">
                  <c:v>35734</c:v>
                </c:pt>
                <c:pt idx="3530" formatCode="m/d/yyyy">
                  <c:v>35737</c:v>
                </c:pt>
                <c:pt idx="3531" formatCode="m/d/yyyy">
                  <c:v>35738</c:v>
                </c:pt>
                <c:pt idx="3532" formatCode="m/d/yyyy">
                  <c:v>35739</c:v>
                </c:pt>
                <c:pt idx="3533" formatCode="m/d/yyyy">
                  <c:v>35740</c:v>
                </c:pt>
                <c:pt idx="3534" formatCode="m/d/yyyy">
                  <c:v>35741</c:v>
                </c:pt>
                <c:pt idx="3535" formatCode="m/d/yyyy">
                  <c:v>35744</c:v>
                </c:pt>
                <c:pt idx="3536" formatCode="m/d/yyyy">
                  <c:v>35745</c:v>
                </c:pt>
                <c:pt idx="3537" formatCode="m/d/yyyy">
                  <c:v>35746</c:v>
                </c:pt>
                <c:pt idx="3538" formatCode="m/d/yyyy">
                  <c:v>35747</c:v>
                </c:pt>
                <c:pt idx="3539" formatCode="m/d/yyyy">
                  <c:v>35748</c:v>
                </c:pt>
                <c:pt idx="3540" formatCode="m/d/yyyy">
                  <c:v>35751</c:v>
                </c:pt>
                <c:pt idx="3541" formatCode="m/d/yyyy">
                  <c:v>35752</c:v>
                </c:pt>
                <c:pt idx="3542" formatCode="m/d/yyyy">
                  <c:v>35753</c:v>
                </c:pt>
                <c:pt idx="3543" formatCode="m/d/yyyy">
                  <c:v>35754</c:v>
                </c:pt>
                <c:pt idx="3544" formatCode="m/d/yyyy">
                  <c:v>35755</c:v>
                </c:pt>
                <c:pt idx="3545" formatCode="m/d/yyyy">
                  <c:v>35758</c:v>
                </c:pt>
                <c:pt idx="3546" formatCode="m/d/yyyy">
                  <c:v>35759</c:v>
                </c:pt>
                <c:pt idx="3547" formatCode="m/d/yyyy">
                  <c:v>35760</c:v>
                </c:pt>
                <c:pt idx="3548" formatCode="m/d/yyyy">
                  <c:v>35761</c:v>
                </c:pt>
                <c:pt idx="3549" formatCode="m/d/yyyy">
                  <c:v>35762</c:v>
                </c:pt>
                <c:pt idx="3550" formatCode="m/d/yyyy">
                  <c:v>35765</c:v>
                </c:pt>
                <c:pt idx="3551" formatCode="m/d/yyyy">
                  <c:v>35766</c:v>
                </c:pt>
                <c:pt idx="3552" formatCode="m/d/yyyy">
                  <c:v>35767</c:v>
                </c:pt>
                <c:pt idx="3553" formatCode="m/d/yyyy">
                  <c:v>35768</c:v>
                </c:pt>
                <c:pt idx="3554" formatCode="m/d/yyyy">
                  <c:v>35769</c:v>
                </c:pt>
                <c:pt idx="3555" formatCode="m/d/yyyy">
                  <c:v>35772</c:v>
                </c:pt>
                <c:pt idx="3556" formatCode="m/d/yyyy">
                  <c:v>35773</c:v>
                </c:pt>
                <c:pt idx="3557" formatCode="m/d/yyyy">
                  <c:v>35774</c:v>
                </c:pt>
                <c:pt idx="3558" formatCode="m/d/yyyy">
                  <c:v>35775</c:v>
                </c:pt>
                <c:pt idx="3559" formatCode="m/d/yyyy">
                  <c:v>35776</c:v>
                </c:pt>
                <c:pt idx="3560" formatCode="m/d/yyyy">
                  <c:v>35779</c:v>
                </c:pt>
                <c:pt idx="3561" formatCode="m/d/yyyy">
                  <c:v>35780</c:v>
                </c:pt>
                <c:pt idx="3562" formatCode="m/d/yyyy">
                  <c:v>35781</c:v>
                </c:pt>
                <c:pt idx="3563" formatCode="m/d/yyyy">
                  <c:v>35782</c:v>
                </c:pt>
                <c:pt idx="3564" formatCode="m/d/yyyy">
                  <c:v>35783</c:v>
                </c:pt>
                <c:pt idx="3565" formatCode="m/d/yyyy">
                  <c:v>35786</c:v>
                </c:pt>
                <c:pt idx="3566" formatCode="m/d/yyyy">
                  <c:v>35787</c:v>
                </c:pt>
                <c:pt idx="3567" formatCode="m/d/yyyy">
                  <c:v>35788</c:v>
                </c:pt>
                <c:pt idx="3568" formatCode="m/d/yyyy">
                  <c:v>35789</c:v>
                </c:pt>
                <c:pt idx="3569" formatCode="m/d/yyyy">
                  <c:v>35790</c:v>
                </c:pt>
                <c:pt idx="3570" formatCode="m/d/yyyy">
                  <c:v>35793</c:v>
                </c:pt>
                <c:pt idx="3571" formatCode="m/d/yyyy">
                  <c:v>35794</c:v>
                </c:pt>
                <c:pt idx="3572" formatCode="m/d/yyyy">
                  <c:v>35795</c:v>
                </c:pt>
                <c:pt idx="3573" formatCode="m/d/yyyy">
                  <c:v>35796</c:v>
                </c:pt>
                <c:pt idx="3574" formatCode="m/d/yyyy">
                  <c:v>35797</c:v>
                </c:pt>
                <c:pt idx="3575" formatCode="m/d/yyyy">
                  <c:v>35800</c:v>
                </c:pt>
                <c:pt idx="3576" formatCode="m/d/yyyy">
                  <c:v>35801</c:v>
                </c:pt>
                <c:pt idx="3577" formatCode="m/d/yyyy">
                  <c:v>35802</c:v>
                </c:pt>
                <c:pt idx="3578" formatCode="m/d/yyyy">
                  <c:v>35803</c:v>
                </c:pt>
                <c:pt idx="3579" formatCode="m/d/yyyy">
                  <c:v>35804</c:v>
                </c:pt>
                <c:pt idx="3580" formatCode="m/d/yyyy">
                  <c:v>35807</c:v>
                </c:pt>
                <c:pt idx="3581" formatCode="m/d/yyyy">
                  <c:v>35808</c:v>
                </c:pt>
                <c:pt idx="3582" formatCode="m/d/yyyy">
                  <c:v>35809</c:v>
                </c:pt>
                <c:pt idx="3583" formatCode="m/d/yyyy">
                  <c:v>35810</c:v>
                </c:pt>
                <c:pt idx="3584" formatCode="m/d/yyyy">
                  <c:v>35811</c:v>
                </c:pt>
                <c:pt idx="3585" formatCode="m/d/yyyy">
                  <c:v>35814</c:v>
                </c:pt>
                <c:pt idx="3586" formatCode="m/d/yyyy">
                  <c:v>35815</c:v>
                </c:pt>
                <c:pt idx="3587" formatCode="m/d/yyyy">
                  <c:v>35816</c:v>
                </c:pt>
                <c:pt idx="3588" formatCode="m/d/yyyy">
                  <c:v>35817</c:v>
                </c:pt>
                <c:pt idx="3589" formatCode="m/d/yyyy">
                  <c:v>35818</c:v>
                </c:pt>
                <c:pt idx="3590" formatCode="m/d/yyyy">
                  <c:v>35821</c:v>
                </c:pt>
                <c:pt idx="3591" formatCode="m/d/yyyy">
                  <c:v>35822</c:v>
                </c:pt>
                <c:pt idx="3592" formatCode="m/d/yyyy">
                  <c:v>35823</c:v>
                </c:pt>
                <c:pt idx="3593" formatCode="m/d/yyyy">
                  <c:v>35824</c:v>
                </c:pt>
                <c:pt idx="3594" formatCode="m/d/yyyy">
                  <c:v>35825</c:v>
                </c:pt>
                <c:pt idx="3595" formatCode="m/d/yyyy">
                  <c:v>35828</c:v>
                </c:pt>
                <c:pt idx="3596" formatCode="m/d/yyyy">
                  <c:v>35829</c:v>
                </c:pt>
                <c:pt idx="3597" formatCode="m/d/yyyy">
                  <c:v>35830</c:v>
                </c:pt>
                <c:pt idx="3598" formatCode="m/d/yyyy">
                  <c:v>35831</c:v>
                </c:pt>
                <c:pt idx="3599" formatCode="m/d/yyyy">
                  <c:v>35832</c:v>
                </c:pt>
                <c:pt idx="3600" formatCode="m/d/yyyy">
                  <c:v>35835</c:v>
                </c:pt>
                <c:pt idx="3601" formatCode="m/d/yyyy">
                  <c:v>35836</c:v>
                </c:pt>
                <c:pt idx="3602" formatCode="m/d/yyyy">
                  <c:v>35837</c:v>
                </c:pt>
                <c:pt idx="3603" formatCode="m/d/yyyy">
                  <c:v>35838</c:v>
                </c:pt>
                <c:pt idx="3604" formatCode="m/d/yyyy">
                  <c:v>35839</c:v>
                </c:pt>
                <c:pt idx="3605" formatCode="m/d/yyyy">
                  <c:v>35842</c:v>
                </c:pt>
                <c:pt idx="3606" formatCode="m/d/yyyy">
                  <c:v>35843</c:v>
                </c:pt>
                <c:pt idx="3607" formatCode="m/d/yyyy">
                  <c:v>35844</c:v>
                </c:pt>
                <c:pt idx="3608" formatCode="m/d/yyyy">
                  <c:v>35845</c:v>
                </c:pt>
                <c:pt idx="3609" formatCode="m/d/yyyy">
                  <c:v>35846</c:v>
                </c:pt>
                <c:pt idx="3610" formatCode="m/d/yyyy">
                  <c:v>35849</c:v>
                </c:pt>
                <c:pt idx="3611" formatCode="m/d/yyyy">
                  <c:v>35850</c:v>
                </c:pt>
                <c:pt idx="3612" formatCode="m/d/yyyy">
                  <c:v>35851</c:v>
                </c:pt>
                <c:pt idx="3613" formatCode="m/d/yyyy">
                  <c:v>35852</c:v>
                </c:pt>
                <c:pt idx="3614" formatCode="m/d/yyyy">
                  <c:v>35853</c:v>
                </c:pt>
                <c:pt idx="3615" formatCode="m/d/yyyy">
                  <c:v>35856</c:v>
                </c:pt>
                <c:pt idx="3616" formatCode="m/d/yyyy">
                  <c:v>35857</c:v>
                </c:pt>
                <c:pt idx="3617" formatCode="m/d/yyyy">
                  <c:v>35858</c:v>
                </c:pt>
                <c:pt idx="3618" formatCode="m/d/yyyy">
                  <c:v>35859</c:v>
                </c:pt>
                <c:pt idx="3619" formatCode="m/d/yyyy">
                  <c:v>35860</c:v>
                </c:pt>
                <c:pt idx="3620" formatCode="m/d/yyyy">
                  <c:v>35863</c:v>
                </c:pt>
                <c:pt idx="3621" formatCode="m/d/yyyy">
                  <c:v>35864</c:v>
                </c:pt>
                <c:pt idx="3622" formatCode="m/d/yyyy">
                  <c:v>35865</c:v>
                </c:pt>
                <c:pt idx="3623" formatCode="m/d/yyyy">
                  <c:v>35866</c:v>
                </c:pt>
                <c:pt idx="3624" formatCode="m/d/yyyy">
                  <c:v>35867</c:v>
                </c:pt>
                <c:pt idx="3625" formatCode="m/d/yyyy">
                  <c:v>35870</c:v>
                </c:pt>
                <c:pt idx="3626" formatCode="m/d/yyyy">
                  <c:v>35871</c:v>
                </c:pt>
                <c:pt idx="3627" formatCode="m/d/yyyy">
                  <c:v>35872</c:v>
                </c:pt>
                <c:pt idx="3628" formatCode="m/d/yyyy">
                  <c:v>35873</c:v>
                </c:pt>
                <c:pt idx="3629" formatCode="m/d/yyyy">
                  <c:v>35874</c:v>
                </c:pt>
                <c:pt idx="3630" formatCode="m/d/yyyy">
                  <c:v>35877</c:v>
                </c:pt>
                <c:pt idx="3631" formatCode="m/d/yyyy">
                  <c:v>35878</c:v>
                </c:pt>
                <c:pt idx="3632" formatCode="m/d/yyyy">
                  <c:v>35879</c:v>
                </c:pt>
                <c:pt idx="3633" formatCode="m/d/yyyy">
                  <c:v>35880</c:v>
                </c:pt>
                <c:pt idx="3634" formatCode="m/d/yyyy">
                  <c:v>35881</c:v>
                </c:pt>
                <c:pt idx="3635" formatCode="m/d/yyyy">
                  <c:v>35884</c:v>
                </c:pt>
                <c:pt idx="3636" formatCode="m/d/yyyy">
                  <c:v>35885</c:v>
                </c:pt>
                <c:pt idx="3637" formatCode="m/d/yyyy">
                  <c:v>35886</c:v>
                </c:pt>
                <c:pt idx="3638" formatCode="m/d/yyyy">
                  <c:v>35887</c:v>
                </c:pt>
                <c:pt idx="3639" formatCode="m/d/yyyy">
                  <c:v>35888</c:v>
                </c:pt>
                <c:pt idx="3640" formatCode="m/d/yyyy">
                  <c:v>35891</c:v>
                </c:pt>
                <c:pt idx="3641" formatCode="m/d/yyyy">
                  <c:v>35892</c:v>
                </c:pt>
                <c:pt idx="3642" formatCode="m/d/yyyy">
                  <c:v>35893</c:v>
                </c:pt>
                <c:pt idx="3643" formatCode="m/d/yyyy">
                  <c:v>35894</c:v>
                </c:pt>
                <c:pt idx="3644" formatCode="m/d/yyyy">
                  <c:v>35895</c:v>
                </c:pt>
                <c:pt idx="3645" formatCode="m/d/yyyy">
                  <c:v>35898</c:v>
                </c:pt>
                <c:pt idx="3646" formatCode="m/d/yyyy">
                  <c:v>35899</c:v>
                </c:pt>
                <c:pt idx="3647" formatCode="m/d/yyyy">
                  <c:v>35900</c:v>
                </c:pt>
                <c:pt idx="3648" formatCode="m/d/yyyy">
                  <c:v>35901</c:v>
                </c:pt>
                <c:pt idx="3649" formatCode="m/d/yyyy">
                  <c:v>35902</c:v>
                </c:pt>
                <c:pt idx="3650" formatCode="m/d/yyyy">
                  <c:v>35905</c:v>
                </c:pt>
                <c:pt idx="3651" formatCode="m/d/yyyy">
                  <c:v>35906</c:v>
                </c:pt>
                <c:pt idx="3652" formatCode="m/d/yyyy">
                  <c:v>35907</c:v>
                </c:pt>
                <c:pt idx="3653" formatCode="m/d/yyyy">
                  <c:v>35908</c:v>
                </c:pt>
                <c:pt idx="3654" formatCode="m/d/yyyy">
                  <c:v>35909</c:v>
                </c:pt>
                <c:pt idx="3655" formatCode="m/d/yyyy">
                  <c:v>35912</c:v>
                </c:pt>
                <c:pt idx="3656" formatCode="m/d/yyyy">
                  <c:v>35913</c:v>
                </c:pt>
                <c:pt idx="3657" formatCode="m/d/yyyy">
                  <c:v>35914</c:v>
                </c:pt>
                <c:pt idx="3658" formatCode="m/d/yyyy">
                  <c:v>35915</c:v>
                </c:pt>
                <c:pt idx="3659" formatCode="m/d/yyyy">
                  <c:v>35916</c:v>
                </c:pt>
                <c:pt idx="3660" formatCode="m/d/yyyy">
                  <c:v>35919</c:v>
                </c:pt>
                <c:pt idx="3661" formatCode="m/d/yyyy">
                  <c:v>35920</c:v>
                </c:pt>
                <c:pt idx="3662" formatCode="m/d/yyyy">
                  <c:v>35921</c:v>
                </c:pt>
                <c:pt idx="3663" formatCode="m/d/yyyy">
                  <c:v>35922</c:v>
                </c:pt>
                <c:pt idx="3664" formatCode="m/d/yyyy">
                  <c:v>35923</c:v>
                </c:pt>
                <c:pt idx="3665" formatCode="m/d/yyyy">
                  <c:v>35926</c:v>
                </c:pt>
                <c:pt idx="3666" formatCode="m/d/yyyy">
                  <c:v>35927</c:v>
                </c:pt>
                <c:pt idx="3667" formatCode="m/d/yyyy">
                  <c:v>35928</c:v>
                </c:pt>
                <c:pt idx="3668" formatCode="m/d/yyyy">
                  <c:v>35929</c:v>
                </c:pt>
                <c:pt idx="3669" formatCode="m/d/yyyy">
                  <c:v>35930</c:v>
                </c:pt>
                <c:pt idx="3670" formatCode="m/d/yyyy">
                  <c:v>35933</c:v>
                </c:pt>
                <c:pt idx="3671" formatCode="m/d/yyyy">
                  <c:v>35934</c:v>
                </c:pt>
                <c:pt idx="3672" formatCode="m/d/yyyy">
                  <c:v>35935</c:v>
                </c:pt>
                <c:pt idx="3673" formatCode="m/d/yyyy">
                  <c:v>35936</c:v>
                </c:pt>
                <c:pt idx="3674" formatCode="m/d/yyyy">
                  <c:v>35937</c:v>
                </c:pt>
                <c:pt idx="3675" formatCode="m/d/yyyy">
                  <c:v>35940</c:v>
                </c:pt>
                <c:pt idx="3676" formatCode="m/d/yyyy">
                  <c:v>35941</c:v>
                </c:pt>
                <c:pt idx="3677" formatCode="m/d/yyyy">
                  <c:v>35942</c:v>
                </c:pt>
                <c:pt idx="3678" formatCode="m/d/yyyy">
                  <c:v>35943</c:v>
                </c:pt>
                <c:pt idx="3679" formatCode="m/d/yyyy">
                  <c:v>35944</c:v>
                </c:pt>
                <c:pt idx="3680" formatCode="m/d/yyyy">
                  <c:v>35947</c:v>
                </c:pt>
                <c:pt idx="3681" formatCode="m/d/yyyy">
                  <c:v>35948</c:v>
                </c:pt>
                <c:pt idx="3682" formatCode="m/d/yyyy">
                  <c:v>35949</c:v>
                </c:pt>
                <c:pt idx="3683" formatCode="m/d/yyyy">
                  <c:v>35950</c:v>
                </c:pt>
                <c:pt idx="3684" formatCode="m/d/yyyy">
                  <c:v>35951</c:v>
                </c:pt>
                <c:pt idx="3685" formatCode="m/d/yyyy">
                  <c:v>35954</c:v>
                </c:pt>
                <c:pt idx="3686" formatCode="m/d/yyyy">
                  <c:v>35955</c:v>
                </c:pt>
                <c:pt idx="3687" formatCode="m/d/yyyy">
                  <c:v>35956</c:v>
                </c:pt>
                <c:pt idx="3688" formatCode="m/d/yyyy">
                  <c:v>35957</c:v>
                </c:pt>
                <c:pt idx="3689" formatCode="m/d/yyyy">
                  <c:v>35958</c:v>
                </c:pt>
                <c:pt idx="3690" formatCode="m/d/yyyy">
                  <c:v>35961</c:v>
                </c:pt>
                <c:pt idx="3691" formatCode="m/d/yyyy">
                  <c:v>35962</c:v>
                </c:pt>
                <c:pt idx="3692" formatCode="m/d/yyyy">
                  <c:v>35963</c:v>
                </c:pt>
                <c:pt idx="3693" formatCode="m/d/yyyy">
                  <c:v>35964</c:v>
                </c:pt>
                <c:pt idx="3694" formatCode="m/d/yyyy">
                  <c:v>35965</c:v>
                </c:pt>
                <c:pt idx="3695" formatCode="m/d/yyyy">
                  <c:v>35968</c:v>
                </c:pt>
                <c:pt idx="3696" formatCode="m/d/yyyy">
                  <c:v>35969</c:v>
                </c:pt>
                <c:pt idx="3697" formatCode="m/d/yyyy">
                  <c:v>35970</c:v>
                </c:pt>
                <c:pt idx="3698" formatCode="m/d/yyyy">
                  <c:v>35971</c:v>
                </c:pt>
                <c:pt idx="3699" formatCode="m/d/yyyy">
                  <c:v>35972</c:v>
                </c:pt>
                <c:pt idx="3700" formatCode="m/d/yyyy">
                  <c:v>35975</c:v>
                </c:pt>
                <c:pt idx="3701" formatCode="m/d/yyyy">
                  <c:v>35976</c:v>
                </c:pt>
                <c:pt idx="3702" formatCode="m/d/yyyy">
                  <c:v>35977</c:v>
                </c:pt>
                <c:pt idx="3703" formatCode="m/d/yyyy">
                  <c:v>35978</c:v>
                </c:pt>
                <c:pt idx="3704" formatCode="m/d/yyyy">
                  <c:v>35979</c:v>
                </c:pt>
                <c:pt idx="3705" formatCode="m/d/yyyy">
                  <c:v>35982</c:v>
                </c:pt>
                <c:pt idx="3706" formatCode="m/d/yyyy">
                  <c:v>35983</c:v>
                </c:pt>
                <c:pt idx="3707" formatCode="m/d/yyyy">
                  <c:v>35984</c:v>
                </c:pt>
                <c:pt idx="3708" formatCode="m/d/yyyy">
                  <c:v>35985</c:v>
                </c:pt>
                <c:pt idx="3709" formatCode="m/d/yyyy">
                  <c:v>35986</c:v>
                </c:pt>
                <c:pt idx="3710" formatCode="m/d/yyyy">
                  <c:v>35989</c:v>
                </c:pt>
                <c:pt idx="3711" formatCode="m/d/yyyy">
                  <c:v>35990</c:v>
                </c:pt>
                <c:pt idx="3712" formatCode="m/d/yyyy">
                  <c:v>35991</c:v>
                </c:pt>
                <c:pt idx="3713" formatCode="m/d/yyyy">
                  <c:v>35992</c:v>
                </c:pt>
                <c:pt idx="3714" formatCode="m/d/yyyy">
                  <c:v>35993</c:v>
                </c:pt>
                <c:pt idx="3715" formatCode="m/d/yyyy">
                  <c:v>35996</c:v>
                </c:pt>
                <c:pt idx="3716" formatCode="m/d/yyyy">
                  <c:v>35997</c:v>
                </c:pt>
                <c:pt idx="3717" formatCode="m/d/yyyy">
                  <c:v>35998</c:v>
                </c:pt>
                <c:pt idx="3718" formatCode="m/d/yyyy">
                  <c:v>35999</c:v>
                </c:pt>
                <c:pt idx="3719" formatCode="m/d/yyyy">
                  <c:v>36000</c:v>
                </c:pt>
                <c:pt idx="3720" formatCode="m/d/yyyy">
                  <c:v>36003</c:v>
                </c:pt>
                <c:pt idx="3721" formatCode="m/d/yyyy">
                  <c:v>36004</c:v>
                </c:pt>
                <c:pt idx="3722" formatCode="m/d/yyyy">
                  <c:v>36005</c:v>
                </c:pt>
                <c:pt idx="3723" formatCode="m/d/yyyy">
                  <c:v>36006</c:v>
                </c:pt>
                <c:pt idx="3724" formatCode="m/d/yyyy">
                  <c:v>36007</c:v>
                </c:pt>
                <c:pt idx="3725" formatCode="m/d/yyyy">
                  <c:v>36010</c:v>
                </c:pt>
                <c:pt idx="3726" formatCode="m/d/yyyy">
                  <c:v>36011</c:v>
                </c:pt>
                <c:pt idx="3727" formatCode="m/d/yyyy">
                  <c:v>36012</c:v>
                </c:pt>
                <c:pt idx="3728" formatCode="m/d/yyyy">
                  <c:v>36013</c:v>
                </c:pt>
                <c:pt idx="3729" formatCode="m/d/yyyy">
                  <c:v>36014</c:v>
                </c:pt>
                <c:pt idx="3730" formatCode="m/d/yyyy">
                  <c:v>36017</c:v>
                </c:pt>
                <c:pt idx="3731" formatCode="m/d/yyyy">
                  <c:v>36018</c:v>
                </c:pt>
                <c:pt idx="3732" formatCode="m/d/yyyy">
                  <c:v>36019</c:v>
                </c:pt>
                <c:pt idx="3733" formatCode="m/d/yyyy">
                  <c:v>36020</c:v>
                </c:pt>
                <c:pt idx="3734" formatCode="m/d/yyyy">
                  <c:v>36021</c:v>
                </c:pt>
                <c:pt idx="3735" formatCode="m/d/yyyy">
                  <c:v>36024</c:v>
                </c:pt>
                <c:pt idx="3736" formatCode="m/d/yyyy">
                  <c:v>36025</c:v>
                </c:pt>
                <c:pt idx="3737" formatCode="m/d/yyyy">
                  <c:v>36026</c:v>
                </c:pt>
                <c:pt idx="3738" formatCode="m/d/yyyy">
                  <c:v>36027</c:v>
                </c:pt>
                <c:pt idx="3739" formatCode="m/d/yyyy">
                  <c:v>36028</c:v>
                </c:pt>
                <c:pt idx="3740" formatCode="m/d/yyyy">
                  <c:v>36031</c:v>
                </c:pt>
                <c:pt idx="3741" formatCode="m/d/yyyy">
                  <c:v>36032</c:v>
                </c:pt>
                <c:pt idx="3742" formatCode="m/d/yyyy">
                  <c:v>36033</c:v>
                </c:pt>
                <c:pt idx="3743" formatCode="m/d/yyyy">
                  <c:v>36034</c:v>
                </c:pt>
                <c:pt idx="3744" formatCode="m/d/yyyy">
                  <c:v>36035</c:v>
                </c:pt>
                <c:pt idx="3745" formatCode="m/d/yyyy">
                  <c:v>36038</c:v>
                </c:pt>
                <c:pt idx="3746" formatCode="m/d/yyyy">
                  <c:v>36039</c:v>
                </c:pt>
                <c:pt idx="3747" formatCode="m/d/yyyy">
                  <c:v>36040</c:v>
                </c:pt>
                <c:pt idx="3748" formatCode="m/d/yyyy">
                  <c:v>36041</c:v>
                </c:pt>
                <c:pt idx="3749" formatCode="m/d/yyyy">
                  <c:v>36042</c:v>
                </c:pt>
                <c:pt idx="3750" formatCode="m/d/yyyy">
                  <c:v>36045</c:v>
                </c:pt>
                <c:pt idx="3751" formatCode="m/d/yyyy">
                  <c:v>36046</c:v>
                </c:pt>
                <c:pt idx="3752" formatCode="m/d/yyyy">
                  <c:v>36047</c:v>
                </c:pt>
                <c:pt idx="3753" formatCode="m/d/yyyy">
                  <c:v>36048</c:v>
                </c:pt>
                <c:pt idx="3754" formatCode="m/d/yyyy">
                  <c:v>36049</c:v>
                </c:pt>
                <c:pt idx="3755" formatCode="m/d/yyyy">
                  <c:v>36052</c:v>
                </c:pt>
                <c:pt idx="3756" formatCode="m/d/yyyy">
                  <c:v>36053</c:v>
                </c:pt>
                <c:pt idx="3757" formatCode="m/d/yyyy">
                  <c:v>36054</c:v>
                </c:pt>
                <c:pt idx="3758" formatCode="m/d/yyyy">
                  <c:v>36055</c:v>
                </c:pt>
                <c:pt idx="3759" formatCode="m/d/yyyy">
                  <c:v>36056</c:v>
                </c:pt>
                <c:pt idx="3760" formatCode="m/d/yyyy">
                  <c:v>36059</c:v>
                </c:pt>
                <c:pt idx="3761" formatCode="m/d/yyyy">
                  <c:v>36060</c:v>
                </c:pt>
                <c:pt idx="3762" formatCode="m/d/yyyy">
                  <c:v>36061</c:v>
                </c:pt>
                <c:pt idx="3763" formatCode="m/d/yyyy">
                  <c:v>36062</c:v>
                </c:pt>
                <c:pt idx="3764" formatCode="m/d/yyyy">
                  <c:v>36063</c:v>
                </c:pt>
                <c:pt idx="3765" formatCode="m/d/yyyy">
                  <c:v>36066</c:v>
                </c:pt>
                <c:pt idx="3766" formatCode="m/d/yyyy">
                  <c:v>36067</c:v>
                </c:pt>
                <c:pt idx="3767" formatCode="m/d/yyyy">
                  <c:v>36068</c:v>
                </c:pt>
                <c:pt idx="3768" formatCode="m/d/yyyy">
                  <c:v>36069</c:v>
                </c:pt>
                <c:pt idx="3769" formatCode="m/d/yyyy">
                  <c:v>36070</c:v>
                </c:pt>
                <c:pt idx="3770" formatCode="m/d/yyyy">
                  <c:v>36073</c:v>
                </c:pt>
                <c:pt idx="3771" formatCode="m/d/yyyy">
                  <c:v>36074</c:v>
                </c:pt>
                <c:pt idx="3772" formatCode="m/d/yyyy">
                  <c:v>36075</c:v>
                </c:pt>
                <c:pt idx="3773" formatCode="m/d/yyyy">
                  <c:v>36076</c:v>
                </c:pt>
                <c:pt idx="3774" formatCode="m/d/yyyy">
                  <c:v>36077</c:v>
                </c:pt>
                <c:pt idx="3775" formatCode="m/d/yyyy">
                  <c:v>36080</c:v>
                </c:pt>
                <c:pt idx="3776" formatCode="m/d/yyyy">
                  <c:v>36081</c:v>
                </c:pt>
                <c:pt idx="3777" formatCode="m/d/yyyy">
                  <c:v>36082</c:v>
                </c:pt>
                <c:pt idx="3778" formatCode="m/d/yyyy">
                  <c:v>36083</c:v>
                </c:pt>
                <c:pt idx="3779" formatCode="m/d/yyyy">
                  <c:v>36084</c:v>
                </c:pt>
                <c:pt idx="3780" formatCode="m/d/yyyy">
                  <c:v>36087</c:v>
                </c:pt>
                <c:pt idx="3781" formatCode="m/d/yyyy">
                  <c:v>36088</c:v>
                </c:pt>
                <c:pt idx="3782" formatCode="m/d/yyyy">
                  <c:v>36089</c:v>
                </c:pt>
                <c:pt idx="3783" formatCode="m/d/yyyy">
                  <c:v>36090</c:v>
                </c:pt>
                <c:pt idx="3784" formatCode="m/d/yyyy">
                  <c:v>36091</c:v>
                </c:pt>
                <c:pt idx="3785" formatCode="m/d/yyyy">
                  <c:v>36094</c:v>
                </c:pt>
                <c:pt idx="3786" formatCode="m/d/yyyy">
                  <c:v>36095</c:v>
                </c:pt>
                <c:pt idx="3787" formatCode="m/d/yyyy">
                  <c:v>36096</c:v>
                </c:pt>
                <c:pt idx="3788" formatCode="m/d/yyyy">
                  <c:v>36097</c:v>
                </c:pt>
                <c:pt idx="3789" formatCode="m/d/yyyy">
                  <c:v>36098</c:v>
                </c:pt>
                <c:pt idx="3790" formatCode="m/d/yyyy">
                  <c:v>36101</c:v>
                </c:pt>
                <c:pt idx="3791" formatCode="m/d/yyyy">
                  <c:v>36102</c:v>
                </c:pt>
                <c:pt idx="3792" formatCode="m/d/yyyy">
                  <c:v>36103</c:v>
                </c:pt>
                <c:pt idx="3793" formatCode="m/d/yyyy">
                  <c:v>36104</c:v>
                </c:pt>
                <c:pt idx="3794" formatCode="m/d/yyyy">
                  <c:v>36105</c:v>
                </c:pt>
                <c:pt idx="3795" formatCode="m/d/yyyy">
                  <c:v>36108</c:v>
                </c:pt>
                <c:pt idx="3796" formatCode="m/d/yyyy">
                  <c:v>36109</c:v>
                </c:pt>
                <c:pt idx="3797" formatCode="m/d/yyyy">
                  <c:v>36110</c:v>
                </c:pt>
                <c:pt idx="3798" formatCode="m/d/yyyy">
                  <c:v>36111</c:v>
                </c:pt>
                <c:pt idx="3799" formatCode="m/d/yyyy">
                  <c:v>36112</c:v>
                </c:pt>
                <c:pt idx="3800" formatCode="m/d/yyyy">
                  <c:v>36115</c:v>
                </c:pt>
                <c:pt idx="3801" formatCode="m/d/yyyy">
                  <c:v>36116</c:v>
                </c:pt>
                <c:pt idx="3802" formatCode="m/d/yyyy">
                  <c:v>36117</c:v>
                </c:pt>
                <c:pt idx="3803" formatCode="m/d/yyyy">
                  <c:v>36118</c:v>
                </c:pt>
                <c:pt idx="3804" formatCode="m/d/yyyy">
                  <c:v>36119</c:v>
                </c:pt>
                <c:pt idx="3805" formatCode="m/d/yyyy">
                  <c:v>36122</c:v>
                </c:pt>
                <c:pt idx="3806" formatCode="m/d/yyyy">
                  <c:v>36123</c:v>
                </c:pt>
                <c:pt idx="3807" formatCode="m/d/yyyy">
                  <c:v>36124</c:v>
                </c:pt>
                <c:pt idx="3808" formatCode="m/d/yyyy">
                  <c:v>36125</c:v>
                </c:pt>
                <c:pt idx="3809" formatCode="m/d/yyyy">
                  <c:v>36126</c:v>
                </c:pt>
                <c:pt idx="3810" formatCode="m/d/yyyy">
                  <c:v>36129</c:v>
                </c:pt>
                <c:pt idx="3811" formatCode="m/d/yyyy">
                  <c:v>36130</c:v>
                </c:pt>
                <c:pt idx="3812" formatCode="m/d/yyyy">
                  <c:v>36131</c:v>
                </c:pt>
                <c:pt idx="3813" formatCode="m/d/yyyy">
                  <c:v>36132</c:v>
                </c:pt>
                <c:pt idx="3814" formatCode="m/d/yyyy">
                  <c:v>36133</c:v>
                </c:pt>
                <c:pt idx="3815" formatCode="m/d/yyyy">
                  <c:v>36136</c:v>
                </c:pt>
                <c:pt idx="3816" formatCode="m/d/yyyy">
                  <c:v>36137</c:v>
                </c:pt>
                <c:pt idx="3817" formatCode="m/d/yyyy">
                  <c:v>36138</c:v>
                </c:pt>
                <c:pt idx="3818" formatCode="m/d/yyyy">
                  <c:v>36139</c:v>
                </c:pt>
                <c:pt idx="3819" formatCode="m/d/yyyy">
                  <c:v>36140</c:v>
                </c:pt>
                <c:pt idx="3820" formatCode="m/d/yyyy">
                  <c:v>36143</c:v>
                </c:pt>
                <c:pt idx="3821" formatCode="m/d/yyyy">
                  <c:v>36144</c:v>
                </c:pt>
                <c:pt idx="3822" formatCode="m/d/yyyy">
                  <c:v>36145</c:v>
                </c:pt>
                <c:pt idx="3823" formatCode="m/d/yyyy">
                  <c:v>36146</c:v>
                </c:pt>
                <c:pt idx="3824" formatCode="m/d/yyyy">
                  <c:v>36147</c:v>
                </c:pt>
                <c:pt idx="3825" formatCode="m/d/yyyy">
                  <c:v>36150</c:v>
                </c:pt>
                <c:pt idx="3826" formatCode="m/d/yyyy">
                  <c:v>36151</c:v>
                </c:pt>
                <c:pt idx="3827" formatCode="m/d/yyyy">
                  <c:v>36152</c:v>
                </c:pt>
                <c:pt idx="3828" formatCode="m/d/yyyy">
                  <c:v>36153</c:v>
                </c:pt>
                <c:pt idx="3829" formatCode="m/d/yyyy">
                  <c:v>36154</c:v>
                </c:pt>
                <c:pt idx="3830" formatCode="m/d/yyyy">
                  <c:v>36157</c:v>
                </c:pt>
                <c:pt idx="3831" formatCode="m/d/yyyy">
                  <c:v>36158</c:v>
                </c:pt>
                <c:pt idx="3832" formatCode="m/d/yyyy">
                  <c:v>36159</c:v>
                </c:pt>
                <c:pt idx="3833" formatCode="m/d/yyyy">
                  <c:v>36160</c:v>
                </c:pt>
                <c:pt idx="3834" formatCode="m/d/yyyy">
                  <c:v>36161</c:v>
                </c:pt>
                <c:pt idx="3835" formatCode="m/d/yyyy">
                  <c:v>36164</c:v>
                </c:pt>
                <c:pt idx="3836" formatCode="m/d/yyyy">
                  <c:v>36165</c:v>
                </c:pt>
                <c:pt idx="3837" formatCode="m/d/yyyy">
                  <c:v>36166</c:v>
                </c:pt>
                <c:pt idx="3838" formatCode="m/d/yyyy">
                  <c:v>36167</c:v>
                </c:pt>
                <c:pt idx="3839" formatCode="m/d/yyyy">
                  <c:v>36168</c:v>
                </c:pt>
                <c:pt idx="3840" formatCode="m/d/yyyy">
                  <c:v>36171</c:v>
                </c:pt>
                <c:pt idx="3841" formatCode="m/d/yyyy">
                  <c:v>36172</c:v>
                </c:pt>
                <c:pt idx="3842" formatCode="m/d/yyyy">
                  <c:v>36173</c:v>
                </c:pt>
                <c:pt idx="3843" formatCode="m/d/yyyy">
                  <c:v>36174</c:v>
                </c:pt>
                <c:pt idx="3844" formatCode="m/d/yyyy">
                  <c:v>36175</c:v>
                </c:pt>
                <c:pt idx="3845" formatCode="m/d/yyyy">
                  <c:v>36178</c:v>
                </c:pt>
                <c:pt idx="3846" formatCode="m/d/yyyy">
                  <c:v>36179</c:v>
                </c:pt>
                <c:pt idx="3847" formatCode="m/d/yyyy">
                  <c:v>36180</c:v>
                </c:pt>
                <c:pt idx="3848" formatCode="m/d/yyyy">
                  <c:v>36181</c:v>
                </c:pt>
                <c:pt idx="3849" formatCode="m/d/yyyy">
                  <c:v>36182</c:v>
                </c:pt>
                <c:pt idx="3850" formatCode="m/d/yyyy">
                  <c:v>36185</c:v>
                </c:pt>
                <c:pt idx="3851" formatCode="m/d/yyyy">
                  <c:v>36186</c:v>
                </c:pt>
                <c:pt idx="3852" formatCode="m/d/yyyy">
                  <c:v>36187</c:v>
                </c:pt>
                <c:pt idx="3853" formatCode="m/d/yyyy">
                  <c:v>36188</c:v>
                </c:pt>
                <c:pt idx="3854" formatCode="m/d/yyyy">
                  <c:v>36189</c:v>
                </c:pt>
                <c:pt idx="3855" formatCode="m/d/yyyy">
                  <c:v>36192</c:v>
                </c:pt>
                <c:pt idx="3856" formatCode="m/d/yyyy">
                  <c:v>36193</c:v>
                </c:pt>
                <c:pt idx="3857" formatCode="m/d/yyyy">
                  <c:v>36194</c:v>
                </c:pt>
                <c:pt idx="3858" formatCode="m/d/yyyy">
                  <c:v>36195</c:v>
                </c:pt>
                <c:pt idx="3859" formatCode="m/d/yyyy">
                  <c:v>36196</c:v>
                </c:pt>
                <c:pt idx="3860" formatCode="m/d/yyyy">
                  <c:v>36199</c:v>
                </c:pt>
                <c:pt idx="3861" formatCode="m/d/yyyy">
                  <c:v>36200</c:v>
                </c:pt>
                <c:pt idx="3862" formatCode="m/d/yyyy">
                  <c:v>36201</c:v>
                </c:pt>
                <c:pt idx="3863" formatCode="m/d/yyyy">
                  <c:v>36202</c:v>
                </c:pt>
                <c:pt idx="3864" formatCode="m/d/yyyy">
                  <c:v>36203</c:v>
                </c:pt>
                <c:pt idx="3865" formatCode="m/d/yyyy">
                  <c:v>36206</c:v>
                </c:pt>
                <c:pt idx="3866" formatCode="m/d/yyyy">
                  <c:v>36207</c:v>
                </c:pt>
                <c:pt idx="3867" formatCode="m/d/yyyy">
                  <c:v>36208</c:v>
                </c:pt>
                <c:pt idx="3868" formatCode="m/d/yyyy">
                  <c:v>36209</c:v>
                </c:pt>
                <c:pt idx="3869" formatCode="m/d/yyyy">
                  <c:v>36210</c:v>
                </c:pt>
                <c:pt idx="3870" formatCode="m/d/yyyy">
                  <c:v>36213</c:v>
                </c:pt>
                <c:pt idx="3871" formatCode="m/d/yyyy">
                  <c:v>36214</c:v>
                </c:pt>
                <c:pt idx="3872" formatCode="m/d/yyyy">
                  <c:v>36215</c:v>
                </c:pt>
                <c:pt idx="3873" formatCode="m/d/yyyy">
                  <c:v>36216</c:v>
                </c:pt>
                <c:pt idx="3874" formatCode="m/d/yyyy">
                  <c:v>36217</c:v>
                </c:pt>
                <c:pt idx="3875" formatCode="m/d/yyyy">
                  <c:v>36220</c:v>
                </c:pt>
                <c:pt idx="3876" formatCode="m/d/yyyy">
                  <c:v>36221</c:v>
                </c:pt>
                <c:pt idx="3877" formatCode="m/d/yyyy">
                  <c:v>36222</c:v>
                </c:pt>
                <c:pt idx="3878" formatCode="m/d/yyyy">
                  <c:v>36223</c:v>
                </c:pt>
                <c:pt idx="3879" formatCode="m/d/yyyy">
                  <c:v>36224</c:v>
                </c:pt>
                <c:pt idx="3880" formatCode="m/d/yyyy">
                  <c:v>36227</c:v>
                </c:pt>
                <c:pt idx="3881" formatCode="m/d/yyyy">
                  <c:v>36228</c:v>
                </c:pt>
                <c:pt idx="3882" formatCode="m/d/yyyy">
                  <c:v>36229</c:v>
                </c:pt>
                <c:pt idx="3883" formatCode="m/d/yyyy">
                  <c:v>36230</c:v>
                </c:pt>
                <c:pt idx="3884" formatCode="m/d/yyyy">
                  <c:v>36231</c:v>
                </c:pt>
                <c:pt idx="3885" formatCode="m/d/yyyy">
                  <c:v>36234</c:v>
                </c:pt>
                <c:pt idx="3886" formatCode="m/d/yyyy">
                  <c:v>36235</c:v>
                </c:pt>
                <c:pt idx="3887" formatCode="m/d/yyyy">
                  <c:v>36236</c:v>
                </c:pt>
                <c:pt idx="3888" formatCode="m/d/yyyy">
                  <c:v>36237</c:v>
                </c:pt>
                <c:pt idx="3889" formatCode="m/d/yyyy">
                  <c:v>36238</c:v>
                </c:pt>
                <c:pt idx="3890" formatCode="m/d/yyyy">
                  <c:v>36241</c:v>
                </c:pt>
                <c:pt idx="3891" formatCode="m/d/yyyy">
                  <c:v>36242</c:v>
                </c:pt>
                <c:pt idx="3892" formatCode="m/d/yyyy">
                  <c:v>36243</c:v>
                </c:pt>
                <c:pt idx="3893" formatCode="m/d/yyyy">
                  <c:v>36244</c:v>
                </c:pt>
                <c:pt idx="3894" formatCode="m/d/yyyy">
                  <c:v>36245</c:v>
                </c:pt>
                <c:pt idx="3895" formatCode="m/d/yyyy">
                  <c:v>36248</c:v>
                </c:pt>
                <c:pt idx="3896" formatCode="m/d/yyyy">
                  <c:v>36249</c:v>
                </c:pt>
                <c:pt idx="3897" formatCode="m/d/yyyy">
                  <c:v>36250</c:v>
                </c:pt>
                <c:pt idx="3898" formatCode="m/d/yyyy">
                  <c:v>36251</c:v>
                </c:pt>
                <c:pt idx="3899" formatCode="m/d/yyyy">
                  <c:v>36252</c:v>
                </c:pt>
                <c:pt idx="3900" formatCode="m/d/yyyy">
                  <c:v>36255</c:v>
                </c:pt>
                <c:pt idx="3901" formatCode="m/d/yyyy">
                  <c:v>36256</c:v>
                </c:pt>
                <c:pt idx="3902" formatCode="m/d/yyyy">
                  <c:v>36257</c:v>
                </c:pt>
                <c:pt idx="3903" formatCode="m/d/yyyy">
                  <c:v>36258</c:v>
                </c:pt>
                <c:pt idx="3904" formatCode="m/d/yyyy">
                  <c:v>36259</c:v>
                </c:pt>
                <c:pt idx="3905" formatCode="m/d/yyyy">
                  <c:v>36262</c:v>
                </c:pt>
                <c:pt idx="3906" formatCode="m/d/yyyy">
                  <c:v>36263</c:v>
                </c:pt>
                <c:pt idx="3907" formatCode="m/d/yyyy">
                  <c:v>36264</c:v>
                </c:pt>
                <c:pt idx="3908" formatCode="m/d/yyyy">
                  <c:v>36265</c:v>
                </c:pt>
                <c:pt idx="3909" formatCode="m/d/yyyy">
                  <c:v>36266</c:v>
                </c:pt>
                <c:pt idx="3910" formatCode="m/d/yyyy">
                  <c:v>36269</c:v>
                </c:pt>
                <c:pt idx="3911" formatCode="m/d/yyyy">
                  <c:v>36270</c:v>
                </c:pt>
                <c:pt idx="3912" formatCode="m/d/yyyy">
                  <c:v>36271</c:v>
                </c:pt>
                <c:pt idx="3913" formatCode="m/d/yyyy">
                  <c:v>36272</c:v>
                </c:pt>
                <c:pt idx="3914" formatCode="m/d/yyyy">
                  <c:v>36273</c:v>
                </c:pt>
                <c:pt idx="3915" formatCode="m/d/yyyy">
                  <c:v>36276</c:v>
                </c:pt>
                <c:pt idx="3916" formatCode="m/d/yyyy">
                  <c:v>36277</c:v>
                </c:pt>
                <c:pt idx="3917" formatCode="m/d/yyyy">
                  <c:v>36278</c:v>
                </c:pt>
                <c:pt idx="3918" formatCode="m/d/yyyy">
                  <c:v>36279</c:v>
                </c:pt>
                <c:pt idx="3919" formatCode="m/d/yyyy">
                  <c:v>36280</c:v>
                </c:pt>
                <c:pt idx="3920" formatCode="m/d/yyyy">
                  <c:v>36283</c:v>
                </c:pt>
                <c:pt idx="3921" formatCode="m/d/yyyy">
                  <c:v>36284</c:v>
                </c:pt>
                <c:pt idx="3922" formatCode="m/d/yyyy">
                  <c:v>36285</c:v>
                </c:pt>
                <c:pt idx="3923" formatCode="m/d/yyyy">
                  <c:v>36286</c:v>
                </c:pt>
                <c:pt idx="3924" formatCode="m/d/yyyy">
                  <c:v>36287</c:v>
                </c:pt>
                <c:pt idx="3925" formatCode="m/d/yyyy">
                  <c:v>36290</c:v>
                </c:pt>
                <c:pt idx="3926" formatCode="m/d/yyyy">
                  <c:v>36291</c:v>
                </c:pt>
                <c:pt idx="3927" formatCode="m/d/yyyy">
                  <c:v>36292</c:v>
                </c:pt>
                <c:pt idx="3928" formatCode="m/d/yyyy">
                  <c:v>36293</c:v>
                </c:pt>
                <c:pt idx="3929" formatCode="m/d/yyyy">
                  <c:v>36294</c:v>
                </c:pt>
                <c:pt idx="3930" formatCode="m/d/yyyy">
                  <c:v>36297</c:v>
                </c:pt>
                <c:pt idx="3931" formatCode="m/d/yyyy">
                  <c:v>36298</c:v>
                </c:pt>
                <c:pt idx="3932" formatCode="m/d/yyyy">
                  <c:v>36299</c:v>
                </c:pt>
                <c:pt idx="3933" formatCode="m/d/yyyy">
                  <c:v>36300</c:v>
                </c:pt>
                <c:pt idx="3934" formatCode="m/d/yyyy">
                  <c:v>36301</c:v>
                </c:pt>
                <c:pt idx="3935" formatCode="m/d/yyyy">
                  <c:v>36304</c:v>
                </c:pt>
                <c:pt idx="3936" formatCode="m/d/yyyy">
                  <c:v>36305</c:v>
                </c:pt>
                <c:pt idx="3937" formatCode="m/d/yyyy">
                  <c:v>36306</c:v>
                </c:pt>
                <c:pt idx="3938" formatCode="m/d/yyyy">
                  <c:v>36307</c:v>
                </c:pt>
                <c:pt idx="3939" formatCode="m/d/yyyy">
                  <c:v>36308</c:v>
                </c:pt>
                <c:pt idx="3940" formatCode="m/d/yyyy">
                  <c:v>36311</c:v>
                </c:pt>
                <c:pt idx="3941" formatCode="m/d/yyyy">
                  <c:v>36312</c:v>
                </c:pt>
                <c:pt idx="3942" formatCode="m/d/yyyy">
                  <c:v>36313</c:v>
                </c:pt>
                <c:pt idx="3943" formatCode="m/d/yyyy">
                  <c:v>36314</c:v>
                </c:pt>
                <c:pt idx="3944" formatCode="m/d/yyyy">
                  <c:v>36315</c:v>
                </c:pt>
                <c:pt idx="3945" formatCode="m/d/yyyy">
                  <c:v>36318</c:v>
                </c:pt>
                <c:pt idx="3946" formatCode="m/d/yyyy">
                  <c:v>36319</c:v>
                </c:pt>
                <c:pt idx="3947" formatCode="m/d/yyyy">
                  <c:v>36320</c:v>
                </c:pt>
                <c:pt idx="3948" formatCode="m/d/yyyy">
                  <c:v>36321</c:v>
                </c:pt>
                <c:pt idx="3949" formatCode="m/d/yyyy">
                  <c:v>36322</c:v>
                </c:pt>
                <c:pt idx="3950" formatCode="m/d/yyyy">
                  <c:v>36325</c:v>
                </c:pt>
                <c:pt idx="3951" formatCode="m/d/yyyy">
                  <c:v>36326</c:v>
                </c:pt>
                <c:pt idx="3952" formatCode="m/d/yyyy">
                  <c:v>36327</c:v>
                </c:pt>
                <c:pt idx="3953" formatCode="m/d/yyyy">
                  <c:v>36328</c:v>
                </c:pt>
                <c:pt idx="3954" formatCode="m/d/yyyy">
                  <c:v>36329</c:v>
                </c:pt>
                <c:pt idx="3955" formatCode="m/d/yyyy">
                  <c:v>36332</c:v>
                </c:pt>
                <c:pt idx="3956" formatCode="m/d/yyyy">
                  <c:v>36333</c:v>
                </c:pt>
                <c:pt idx="3957" formatCode="m/d/yyyy">
                  <c:v>36334</c:v>
                </c:pt>
                <c:pt idx="3958" formatCode="m/d/yyyy">
                  <c:v>36335</c:v>
                </c:pt>
                <c:pt idx="3959" formatCode="m/d/yyyy">
                  <c:v>36336</c:v>
                </c:pt>
                <c:pt idx="3960" formatCode="m/d/yyyy">
                  <c:v>36339</c:v>
                </c:pt>
                <c:pt idx="3961" formatCode="m/d/yyyy">
                  <c:v>36340</c:v>
                </c:pt>
                <c:pt idx="3962" formatCode="m/d/yyyy">
                  <c:v>36341</c:v>
                </c:pt>
                <c:pt idx="3963" formatCode="m/d/yyyy">
                  <c:v>36342</c:v>
                </c:pt>
                <c:pt idx="3964" formatCode="m/d/yyyy">
                  <c:v>36343</c:v>
                </c:pt>
                <c:pt idx="3965" formatCode="m/d/yyyy">
                  <c:v>36346</c:v>
                </c:pt>
                <c:pt idx="3966" formatCode="m/d/yyyy">
                  <c:v>36347</c:v>
                </c:pt>
                <c:pt idx="3967" formatCode="m/d/yyyy">
                  <c:v>36348</c:v>
                </c:pt>
                <c:pt idx="3968" formatCode="m/d/yyyy">
                  <c:v>36349</c:v>
                </c:pt>
                <c:pt idx="3969" formatCode="m/d/yyyy">
                  <c:v>36350</c:v>
                </c:pt>
                <c:pt idx="3970" formatCode="m/d/yyyy">
                  <c:v>36353</c:v>
                </c:pt>
                <c:pt idx="3971" formatCode="m/d/yyyy">
                  <c:v>36354</c:v>
                </c:pt>
                <c:pt idx="3972" formatCode="m/d/yyyy">
                  <c:v>36355</c:v>
                </c:pt>
                <c:pt idx="3973" formatCode="m/d/yyyy">
                  <c:v>36356</c:v>
                </c:pt>
                <c:pt idx="3974" formatCode="m/d/yyyy">
                  <c:v>36357</c:v>
                </c:pt>
                <c:pt idx="3975" formatCode="m/d/yyyy">
                  <c:v>36360</c:v>
                </c:pt>
                <c:pt idx="3976" formatCode="m/d/yyyy">
                  <c:v>36361</c:v>
                </c:pt>
                <c:pt idx="3977" formatCode="m/d/yyyy">
                  <c:v>36362</c:v>
                </c:pt>
                <c:pt idx="3978" formatCode="m/d/yyyy">
                  <c:v>36363</c:v>
                </c:pt>
                <c:pt idx="3979" formatCode="m/d/yyyy">
                  <c:v>36364</c:v>
                </c:pt>
                <c:pt idx="3980" formatCode="m/d/yyyy">
                  <c:v>36367</c:v>
                </c:pt>
                <c:pt idx="3981" formatCode="m/d/yyyy">
                  <c:v>36368</c:v>
                </c:pt>
                <c:pt idx="3982" formatCode="m/d/yyyy">
                  <c:v>36369</c:v>
                </c:pt>
                <c:pt idx="3983" formatCode="m/d/yyyy">
                  <c:v>36370</c:v>
                </c:pt>
                <c:pt idx="3984" formatCode="m/d/yyyy">
                  <c:v>36371</c:v>
                </c:pt>
                <c:pt idx="3985" formatCode="m/d/yyyy">
                  <c:v>36374</c:v>
                </c:pt>
                <c:pt idx="3986" formatCode="m/d/yyyy">
                  <c:v>36375</c:v>
                </c:pt>
                <c:pt idx="3987" formatCode="m/d/yyyy">
                  <c:v>36376</c:v>
                </c:pt>
                <c:pt idx="3988" formatCode="m/d/yyyy">
                  <c:v>36377</c:v>
                </c:pt>
                <c:pt idx="3989" formatCode="m/d/yyyy">
                  <c:v>36378</c:v>
                </c:pt>
                <c:pt idx="3990" formatCode="m/d/yyyy">
                  <c:v>36381</c:v>
                </c:pt>
                <c:pt idx="3991" formatCode="m/d/yyyy">
                  <c:v>36382</c:v>
                </c:pt>
                <c:pt idx="3992" formatCode="m/d/yyyy">
                  <c:v>36383</c:v>
                </c:pt>
                <c:pt idx="3993" formatCode="m/d/yyyy">
                  <c:v>36384</c:v>
                </c:pt>
                <c:pt idx="3994" formatCode="m/d/yyyy">
                  <c:v>36385</c:v>
                </c:pt>
                <c:pt idx="3995" formatCode="m/d/yyyy">
                  <c:v>36388</c:v>
                </c:pt>
                <c:pt idx="3996" formatCode="m/d/yyyy">
                  <c:v>36389</c:v>
                </c:pt>
                <c:pt idx="3997" formatCode="m/d/yyyy">
                  <c:v>36390</c:v>
                </c:pt>
                <c:pt idx="3998" formatCode="m/d/yyyy">
                  <c:v>36391</c:v>
                </c:pt>
                <c:pt idx="3999" formatCode="m/d/yyyy">
                  <c:v>36392</c:v>
                </c:pt>
                <c:pt idx="4000" formatCode="m/d/yyyy">
                  <c:v>36395</c:v>
                </c:pt>
                <c:pt idx="4001" formatCode="m/d/yyyy">
                  <c:v>36396</c:v>
                </c:pt>
                <c:pt idx="4002" formatCode="m/d/yyyy">
                  <c:v>36397</c:v>
                </c:pt>
                <c:pt idx="4003" formatCode="m/d/yyyy">
                  <c:v>36398</c:v>
                </c:pt>
                <c:pt idx="4004" formatCode="m/d/yyyy">
                  <c:v>36399</c:v>
                </c:pt>
                <c:pt idx="4005" formatCode="m/d/yyyy">
                  <c:v>36402</c:v>
                </c:pt>
                <c:pt idx="4006" formatCode="m/d/yyyy">
                  <c:v>36403</c:v>
                </c:pt>
                <c:pt idx="4007" formatCode="m/d/yyyy">
                  <c:v>36404</c:v>
                </c:pt>
                <c:pt idx="4008" formatCode="m/d/yyyy">
                  <c:v>36405</c:v>
                </c:pt>
                <c:pt idx="4009" formatCode="m/d/yyyy">
                  <c:v>36406</c:v>
                </c:pt>
                <c:pt idx="4010" formatCode="m/d/yyyy">
                  <c:v>36409</c:v>
                </c:pt>
                <c:pt idx="4011" formatCode="m/d/yyyy">
                  <c:v>36410</c:v>
                </c:pt>
                <c:pt idx="4012" formatCode="m/d/yyyy">
                  <c:v>36411</c:v>
                </c:pt>
                <c:pt idx="4013" formatCode="m/d/yyyy">
                  <c:v>36412</c:v>
                </c:pt>
                <c:pt idx="4014" formatCode="m/d/yyyy">
                  <c:v>36413</c:v>
                </c:pt>
                <c:pt idx="4015" formatCode="m/d/yyyy">
                  <c:v>36416</c:v>
                </c:pt>
                <c:pt idx="4016" formatCode="m/d/yyyy">
                  <c:v>36417</c:v>
                </c:pt>
                <c:pt idx="4017" formatCode="m/d/yyyy">
                  <c:v>36418</c:v>
                </c:pt>
                <c:pt idx="4018" formatCode="m/d/yyyy">
                  <c:v>36419</c:v>
                </c:pt>
                <c:pt idx="4019" formatCode="m/d/yyyy">
                  <c:v>36420</c:v>
                </c:pt>
                <c:pt idx="4020" formatCode="m/d/yyyy">
                  <c:v>36423</c:v>
                </c:pt>
                <c:pt idx="4021" formatCode="m/d/yyyy">
                  <c:v>36424</c:v>
                </c:pt>
                <c:pt idx="4022" formatCode="m/d/yyyy">
                  <c:v>36425</c:v>
                </c:pt>
                <c:pt idx="4023" formatCode="m/d/yyyy">
                  <c:v>36426</c:v>
                </c:pt>
                <c:pt idx="4024" formatCode="m/d/yyyy">
                  <c:v>36427</c:v>
                </c:pt>
                <c:pt idx="4025" formatCode="m/d/yyyy">
                  <c:v>36430</c:v>
                </c:pt>
                <c:pt idx="4026" formatCode="m/d/yyyy">
                  <c:v>36431</c:v>
                </c:pt>
                <c:pt idx="4027" formatCode="m/d/yyyy">
                  <c:v>36432</c:v>
                </c:pt>
                <c:pt idx="4028" formatCode="m/d/yyyy">
                  <c:v>36433</c:v>
                </c:pt>
                <c:pt idx="4029" formatCode="m/d/yyyy">
                  <c:v>36434</c:v>
                </c:pt>
                <c:pt idx="4030" formatCode="m/d/yyyy">
                  <c:v>36437</c:v>
                </c:pt>
                <c:pt idx="4031" formatCode="m/d/yyyy">
                  <c:v>36438</c:v>
                </c:pt>
                <c:pt idx="4032" formatCode="m/d/yyyy">
                  <c:v>36439</c:v>
                </c:pt>
                <c:pt idx="4033" formatCode="m/d/yyyy">
                  <c:v>36440</c:v>
                </c:pt>
                <c:pt idx="4034" formatCode="m/d/yyyy">
                  <c:v>36441</c:v>
                </c:pt>
                <c:pt idx="4035" formatCode="m/d/yyyy">
                  <c:v>36444</c:v>
                </c:pt>
                <c:pt idx="4036" formatCode="m/d/yyyy">
                  <c:v>36445</c:v>
                </c:pt>
                <c:pt idx="4037" formatCode="m/d/yyyy">
                  <c:v>36446</c:v>
                </c:pt>
                <c:pt idx="4038" formatCode="m/d/yyyy">
                  <c:v>36447</c:v>
                </c:pt>
                <c:pt idx="4039" formatCode="m/d/yyyy">
                  <c:v>36448</c:v>
                </c:pt>
                <c:pt idx="4040" formatCode="m/d/yyyy">
                  <c:v>36451</c:v>
                </c:pt>
                <c:pt idx="4041" formatCode="m/d/yyyy">
                  <c:v>36452</c:v>
                </c:pt>
                <c:pt idx="4042" formatCode="m/d/yyyy">
                  <c:v>36453</c:v>
                </c:pt>
                <c:pt idx="4043" formatCode="m/d/yyyy">
                  <c:v>36454</c:v>
                </c:pt>
                <c:pt idx="4044" formatCode="m/d/yyyy">
                  <c:v>36455</c:v>
                </c:pt>
                <c:pt idx="4045" formatCode="m/d/yyyy">
                  <c:v>36458</c:v>
                </c:pt>
                <c:pt idx="4046" formatCode="m/d/yyyy">
                  <c:v>36459</c:v>
                </c:pt>
                <c:pt idx="4047" formatCode="m/d/yyyy">
                  <c:v>36460</c:v>
                </c:pt>
                <c:pt idx="4048" formatCode="m/d/yyyy">
                  <c:v>36461</c:v>
                </c:pt>
                <c:pt idx="4049" formatCode="m/d/yyyy">
                  <c:v>36462</c:v>
                </c:pt>
                <c:pt idx="4050" formatCode="m/d/yyyy">
                  <c:v>36465</c:v>
                </c:pt>
                <c:pt idx="4051" formatCode="m/d/yyyy">
                  <c:v>36466</c:v>
                </c:pt>
                <c:pt idx="4052" formatCode="m/d/yyyy">
                  <c:v>36467</c:v>
                </c:pt>
                <c:pt idx="4053" formatCode="m/d/yyyy">
                  <c:v>36468</c:v>
                </c:pt>
                <c:pt idx="4054" formatCode="m/d/yyyy">
                  <c:v>36469</c:v>
                </c:pt>
                <c:pt idx="4055" formatCode="m/d/yyyy">
                  <c:v>36472</c:v>
                </c:pt>
                <c:pt idx="4056" formatCode="m/d/yyyy">
                  <c:v>36473</c:v>
                </c:pt>
                <c:pt idx="4057" formatCode="m/d/yyyy">
                  <c:v>36474</c:v>
                </c:pt>
                <c:pt idx="4058" formatCode="m/d/yyyy">
                  <c:v>36475</c:v>
                </c:pt>
                <c:pt idx="4059" formatCode="m/d/yyyy">
                  <c:v>36476</c:v>
                </c:pt>
                <c:pt idx="4060" formatCode="m/d/yyyy">
                  <c:v>36479</c:v>
                </c:pt>
                <c:pt idx="4061" formatCode="m/d/yyyy">
                  <c:v>36480</c:v>
                </c:pt>
                <c:pt idx="4062" formatCode="m/d/yyyy">
                  <c:v>36481</c:v>
                </c:pt>
                <c:pt idx="4063" formatCode="m/d/yyyy">
                  <c:v>36482</c:v>
                </c:pt>
                <c:pt idx="4064" formatCode="m/d/yyyy">
                  <c:v>36483</c:v>
                </c:pt>
                <c:pt idx="4065" formatCode="m/d/yyyy">
                  <c:v>36486</c:v>
                </c:pt>
                <c:pt idx="4066" formatCode="m/d/yyyy">
                  <c:v>36487</c:v>
                </c:pt>
                <c:pt idx="4067" formatCode="m/d/yyyy">
                  <c:v>36488</c:v>
                </c:pt>
                <c:pt idx="4068" formatCode="m/d/yyyy">
                  <c:v>36489</c:v>
                </c:pt>
                <c:pt idx="4069" formatCode="m/d/yyyy">
                  <c:v>36490</c:v>
                </c:pt>
                <c:pt idx="4070" formatCode="m/d/yyyy">
                  <c:v>36493</c:v>
                </c:pt>
                <c:pt idx="4071" formatCode="m/d/yyyy">
                  <c:v>36494</c:v>
                </c:pt>
                <c:pt idx="4072" formatCode="m/d/yyyy">
                  <c:v>36495</c:v>
                </c:pt>
                <c:pt idx="4073" formatCode="m/d/yyyy">
                  <c:v>36496</c:v>
                </c:pt>
                <c:pt idx="4074" formatCode="m/d/yyyy">
                  <c:v>36497</c:v>
                </c:pt>
                <c:pt idx="4075" formatCode="m/d/yyyy">
                  <c:v>36500</c:v>
                </c:pt>
                <c:pt idx="4076" formatCode="m/d/yyyy">
                  <c:v>36501</c:v>
                </c:pt>
                <c:pt idx="4077" formatCode="m/d/yyyy">
                  <c:v>36502</c:v>
                </c:pt>
                <c:pt idx="4078" formatCode="m/d/yyyy">
                  <c:v>36503</c:v>
                </c:pt>
                <c:pt idx="4079" formatCode="m/d/yyyy">
                  <c:v>36504</c:v>
                </c:pt>
                <c:pt idx="4080" formatCode="m/d/yyyy">
                  <c:v>36507</c:v>
                </c:pt>
                <c:pt idx="4081" formatCode="m/d/yyyy">
                  <c:v>36508</c:v>
                </c:pt>
                <c:pt idx="4082" formatCode="m/d/yyyy">
                  <c:v>36509</c:v>
                </c:pt>
                <c:pt idx="4083" formatCode="m/d/yyyy">
                  <c:v>36510</c:v>
                </c:pt>
                <c:pt idx="4084" formatCode="m/d/yyyy">
                  <c:v>36511</c:v>
                </c:pt>
                <c:pt idx="4085" formatCode="m/d/yyyy">
                  <c:v>36514</c:v>
                </c:pt>
                <c:pt idx="4086" formatCode="m/d/yyyy">
                  <c:v>36515</c:v>
                </c:pt>
                <c:pt idx="4087" formatCode="m/d/yyyy">
                  <c:v>36516</c:v>
                </c:pt>
                <c:pt idx="4088" formatCode="m/d/yyyy">
                  <c:v>36517</c:v>
                </c:pt>
                <c:pt idx="4089" formatCode="m/d/yyyy">
                  <c:v>36518</c:v>
                </c:pt>
                <c:pt idx="4090" formatCode="m/d/yyyy">
                  <c:v>36521</c:v>
                </c:pt>
                <c:pt idx="4091" formatCode="m/d/yyyy">
                  <c:v>36522</c:v>
                </c:pt>
                <c:pt idx="4092" formatCode="m/d/yyyy">
                  <c:v>36523</c:v>
                </c:pt>
                <c:pt idx="4093" formatCode="m/d/yyyy">
                  <c:v>36524</c:v>
                </c:pt>
                <c:pt idx="4094" formatCode="m/d/yyyy">
                  <c:v>36525</c:v>
                </c:pt>
                <c:pt idx="4095" formatCode="m/d/yyyy">
                  <c:v>36528</c:v>
                </c:pt>
                <c:pt idx="4096" formatCode="m/d/yyyy">
                  <c:v>36529</c:v>
                </c:pt>
                <c:pt idx="4097" formatCode="m/d/yyyy">
                  <c:v>36530</c:v>
                </c:pt>
                <c:pt idx="4098" formatCode="m/d/yyyy">
                  <c:v>36531</c:v>
                </c:pt>
                <c:pt idx="4099" formatCode="m/d/yyyy">
                  <c:v>36532</c:v>
                </c:pt>
                <c:pt idx="4100" formatCode="m/d/yyyy">
                  <c:v>36535</c:v>
                </c:pt>
                <c:pt idx="4101" formatCode="m/d/yyyy">
                  <c:v>36536</c:v>
                </c:pt>
                <c:pt idx="4102" formatCode="m/d/yyyy">
                  <c:v>36537</c:v>
                </c:pt>
                <c:pt idx="4103" formatCode="m/d/yyyy">
                  <c:v>36538</c:v>
                </c:pt>
                <c:pt idx="4104" formatCode="m/d/yyyy">
                  <c:v>36539</c:v>
                </c:pt>
                <c:pt idx="4105" formatCode="m/d/yyyy">
                  <c:v>36542</c:v>
                </c:pt>
                <c:pt idx="4106" formatCode="m/d/yyyy">
                  <c:v>36543</c:v>
                </c:pt>
                <c:pt idx="4107" formatCode="m/d/yyyy">
                  <c:v>36544</c:v>
                </c:pt>
                <c:pt idx="4108" formatCode="m/d/yyyy">
                  <c:v>36545</c:v>
                </c:pt>
                <c:pt idx="4109" formatCode="m/d/yyyy">
                  <c:v>36546</c:v>
                </c:pt>
                <c:pt idx="4110" formatCode="m/d/yyyy">
                  <c:v>36549</c:v>
                </c:pt>
                <c:pt idx="4111" formatCode="m/d/yyyy">
                  <c:v>36550</c:v>
                </c:pt>
                <c:pt idx="4112" formatCode="m/d/yyyy">
                  <c:v>36551</c:v>
                </c:pt>
                <c:pt idx="4113" formatCode="m/d/yyyy">
                  <c:v>36552</c:v>
                </c:pt>
                <c:pt idx="4114" formatCode="m/d/yyyy">
                  <c:v>36553</c:v>
                </c:pt>
                <c:pt idx="4115" formatCode="m/d/yyyy">
                  <c:v>36556</c:v>
                </c:pt>
                <c:pt idx="4116" formatCode="m/d/yyyy">
                  <c:v>36557</c:v>
                </c:pt>
                <c:pt idx="4117" formatCode="m/d/yyyy">
                  <c:v>36558</c:v>
                </c:pt>
                <c:pt idx="4118" formatCode="m/d/yyyy">
                  <c:v>36559</c:v>
                </c:pt>
                <c:pt idx="4119" formatCode="m/d/yyyy">
                  <c:v>36560</c:v>
                </c:pt>
                <c:pt idx="4120" formatCode="m/d/yyyy">
                  <c:v>36563</c:v>
                </c:pt>
                <c:pt idx="4121" formatCode="m/d/yyyy">
                  <c:v>36564</c:v>
                </c:pt>
                <c:pt idx="4122" formatCode="m/d/yyyy">
                  <c:v>36565</c:v>
                </c:pt>
                <c:pt idx="4123" formatCode="m/d/yyyy">
                  <c:v>36566</c:v>
                </c:pt>
                <c:pt idx="4124" formatCode="m/d/yyyy">
                  <c:v>36567</c:v>
                </c:pt>
                <c:pt idx="4125" formatCode="m/d/yyyy">
                  <c:v>36570</c:v>
                </c:pt>
                <c:pt idx="4126" formatCode="m/d/yyyy">
                  <c:v>36571</c:v>
                </c:pt>
                <c:pt idx="4127" formatCode="m/d/yyyy">
                  <c:v>36572</c:v>
                </c:pt>
                <c:pt idx="4128" formatCode="m/d/yyyy">
                  <c:v>36573</c:v>
                </c:pt>
                <c:pt idx="4129" formatCode="m/d/yyyy">
                  <c:v>36574</c:v>
                </c:pt>
                <c:pt idx="4130" formatCode="m/d/yyyy">
                  <c:v>36577</c:v>
                </c:pt>
                <c:pt idx="4131" formatCode="m/d/yyyy">
                  <c:v>36578</c:v>
                </c:pt>
                <c:pt idx="4132" formatCode="m/d/yyyy">
                  <c:v>36579</c:v>
                </c:pt>
                <c:pt idx="4133" formatCode="m/d/yyyy">
                  <c:v>36580</c:v>
                </c:pt>
                <c:pt idx="4134" formatCode="m/d/yyyy">
                  <c:v>36581</c:v>
                </c:pt>
                <c:pt idx="4135" formatCode="m/d/yyyy">
                  <c:v>36584</c:v>
                </c:pt>
                <c:pt idx="4136" formatCode="m/d/yyyy">
                  <c:v>36585</c:v>
                </c:pt>
                <c:pt idx="4137" formatCode="m/d/yyyy">
                  <c:v>36586</c:v>
                </c:pt>
                <c:pt idx="4138" formatCode="m/d/yyyy">
                  <c:v>36587</c:v>
                </c:pt>
                <c:pt idx="4139" formatCode="m/d/yyyy">
                  <c:v>36588</c:v>
                </c:pt>
                <c:pt idx="4140" formatCode="m/d/yyyy">
                  <c:v>36591</c:v>
                </c:pt>
                <c:pt idx="4141" formatCode="m/d/yyyy">
                  <c:v>36592</c:v>
                </c:pt>
                <c:pt idx="4142" formatCode="m/d/yyyy">
                  <c:v>36593</c:v>
                </c:pt>
                <c:pt idx="4143" formatCode="m/d/yyyy">
                  <c:v>36594</c:v>
                </c:pt>
                <c:pt idx="4144" formatCode="m/d/yyyy">
                  <c:v>36595</c:v>
                </c:pt>
                <c:pt idx="4145" formatCode="m/d/yyyy">
                  <c:v>36598</c:v>
                </c:pt>
                <c:pt idx="4146" formatCode="m/d/yyyy">
                  <c:v>36599</c:v>
                </c:pt>
                <c:pt idx="4147" formatCode="m/d/yyyy">
                  <c:v>36600</c:v>
                </c:pt>
                <c:pt idx="4148" formatCode="m/d/yyyy">
                  <c:v>36601</c:v>
                </c:pt>
                <c:pt idx="4149" formatCode="m/d/yyyy">
                  <c:v>36602</c:v>
                </c:pt>
                <c:pt idx="4150" formatCode="m/d/yyyy">
                  <c:v>36605</c:v>
                </c:pt>
                <c:pt idx="4151" formatCode="m/d/yyyy">
                  <c:v>36606</c:v>
                </c:pt>
                <c:pt idx="4152" formatCode="m/d/yyyy">
                  <c:v>36607</c:v>
                </c:pt>
                <c:pt idx="4153" formatCode="m/d/yyyy">
                  <c:v>36608</c:v>
                </c:pt>
                <c:pt idx="4154" formatCode="m/d/yyyy">
                  <c:v>36609</c:v>
                </c:pt>
                <c:pt idx="4155" formatCode="m/d/yyyy">
                  <c:v>36612</c:v>
                </c:pt>
                <c:pt idx="4156" formatCode="m/d/yyyy">
                  <c:v>36613</c:v>
                </c:pt>
                <c:pt idx="4157" formatCode="m/d/yyyy">
                  <c:v>36614</c:v>
                </c:pt>
                <c:pt idx="4158" formatCode="m/d/yyyy">
                  <c:v>36615</c:v>
                </c:pt>
                <c:pt idx="4159" formatCode="m/d/yyyy">
                  <c:v>36616</c:v>
                </c:pt>
                <c:pt idx="4160" formatCode="m/d/yyyy">
                  <c:v>36619</c:v>
                </c:pt>
                <c:pt idx="4161" formatCode="m/d/yyyy">
                  <c:v>36620</c:v>
                </c:pt>
                <c:pt idx="4162" formatCode="m/d/yyyy">
                  <c:v>36621</c:v>
                </c:pt>
                <c:pt idx="4163" formatCode="m/d/yyyy">
                  <c:v>36622</c:v>
                </c:pt>
                <c:pt idx="4164" formatCode="m/d/yyyy">
                  <c:v>36623</c:v>
                </c:pt>
                <c:pt idx="4165" formatCode="m/d/yyyy">
                  <c:v>36626</c:v>
                </c:pt>
                <c:pt idx="4166" formatCode="m/d/yyyy">
                  <c:v>36627</c:v>
                </c:pt>
                <c:pt idx="4167" formatCode="m/d/yyyy">
                  <c:v>36628</c:v>
                </c:pt>
                <c:pt idx="4168" formatCode="m/d/yyyy">
                  <c:v>36629</c:v>
                </c:pt>
                <c:pt idx="4169" formatCode="m/d/yyyy">
                  <c:v>36630</c:v>
                </c:pt>
                <c:pt idx="4170" formatCode="m/d/yyyy">
                  <c:v>36633</c:v>
                </c:pt>
                <c:pt idx="4171" formatCode="m/d/yyyy">
                  <c:v>36634</c:v>
                </c:pt>
                <c:pt idx="4172" formatCode="m/d/yyyy">
                  <c:v>36635</c:v>
                </c:pt>
                <c:pt idx="4173" formatCode="m/d/yyyy">
                  <c:v>36636</c:v>
                </c:pt>
                <c:pt idx="4174" formatCode="m/d/yyyy">
                  <c:v>36637</c:v>
                </c:pt>
                <c:pt idx="4175" formatCode="m/d/yyyy">
                  <c:v>36640</c:v>
                </c:pt>
                <c:pt idx="4176" formatCode="m/d/yyyy">
                  <c:v>36641</c:v>
                </c:pt>
                <c:pt idx="4177" formatCode="m/d/yyyy">
                  <c:v>36642</c:v>
                </c:pt>
                <c:pt idx="4178" formatCode="m/d/yyyy">
                  <c:v>36643</c:v>
                </c:pt>
                <c:pt idx="4179" formatCode="m/d/yyyy">
                  <c:v>36644</c:v>
                </c:pt>
                <c:pt idx="4180" formatCode="m/d/yyyy">
                  <c:v>36647</c:v>
                </c:pt>
                <c:pt idx="4181" formatCode="m/d/yyyy">
                  <c:v>36648</c:v>
                </c:pt>
                <c:pt idx="4182" formatCode="m/d/yyyy">
                  <c:v>36649</c:v>
                </c:pt>
                <c:pt idx="4183" formatCode="m/d/yyyy">
                  <c:v>36650</c:v>
                </c:pt>
                <c:pt idx="4184" formatCode="m/d/yyyy">
                  <c:v>36651</c:v>
                </c:pt>
                <c:pt idx="4185" formatCode="m/d/yyyy">
                  <c:v>36654</c:v>
                </c:pt>
                <c:pt idx="4186" formatCode="m/d/yyyy">
                  <c:v>36655</c:v>
                </c:pt>
                <c:pt idx="4187" formatCode="m/d/yyyy">
                  <c:v>36656</c:v>
                </c:pt>
                <c:pt idx="4188" formatCode="m/d/yyyy">
                  <c:v>36657</c:v>
                </c:pt>
                <c:pt idx="4189" formatCode="m/d/yyyy">
                  <c:v>36658</c:v>
                </c:pt>
                <c:pt idx="4190" formatCode="m/d/yyyy">
                  <c:v>36661</c:v>
                </c:pt>
                <c:pt idx="4191" formatCode="m/d/yyyy">
                  <c:v>36662</c:v>
                </c:pt>
                <c:pt idx="4192" formatCode="m/d/yyyy">
                  <c:v>36663</c:v>
                </c:pt>
                <c:pt idx="4193" formatCode="m/d/yyyy">
                  <c:v>36664</c:v>
                </c:pt>
                <c:pt idx="4194" formatCode="m/d/yyyy">
                  <c:v>36665</c:v>
                </c:pt>
                <c:pt idx="4195" formatCode="m/d/yyyy">
                  <c:v>36668</c:v>
                </c:pt>
                <c:pt idx="4196" formatCode="m/d/yyyy">
                  <c:v>36669</c:v>
                </c:pt>
                <c:pt idx="4197" formatCode="m/d/yyyy">
                  <c:v>36670</c:v>
                </c:pt>
                <c:pt idx="4198" formatCode="m/d/yyyy">
                  <c:v>36671</c:v>
                </c:pt>
                <c:pt idx="4199" formatCode="m/d/yyyy">
                  <c:v>36672</c:v>
                </c:pt>
                <c:pt idx="4200" formatCode="m/d/yyyy">
                  <c:v>36675</c:v>
                </c:pt>
                <c:pt idx="4201" formatCode="m/d/yyyy">
                  <c:v>36676</c:v>
                </c:pt>
                <c:pt idx="4202" formatCode="m/d/yyyy">
                  <c:v>36677</c:v>
                </c:pt>
                <c:pt idx="4203" formatCode="m/d/yyyy">
                  <c:v>36678</c:v>
                </c:pt>
                <c:pt idx="4204" formatCode="m/d/yyyy">
                  <c:v>36679</c:v>
                </c:pt>
                <c:pt idx="4205" formatCode="m/d/yyyy">
                  <c:v>36682</c:v>
                </c:pt>
                <c:pt idx="4206" formatCode="m/d/yyyy">
                  <c:v>36683</c:v>
                </c:pt>
                <c:pt idx="4207" formatCode="m/d/yyyy">
                  <c:v>36684</c:v>
                </c:pt>
                <c:pt idx="4208" formatCode="m/d/yyyy">
                  <c:v>36685</c:v>
                </c:pt>
                <c:pt idx="4209" formatCode="m/d/yyyy">
                  <c:v>36686</c:v>
                </c:pt>
                <c:pt idx="4210" formatCode="m/d/yyyy">
                  <c:v>36689</c:v>
                </c:pt>
                <c:pt idx="4211" formatCode="m/d/yyyy">
                  <c:v>36690</c:v>
                </c:pt>
                <c:pt idx="4212" formatCode="m/d/yyyy">
                  <c:v>36691</c:v>
                </c:pt>
                <c:pt idx="4213" formatCode="m/d/yyyy">
                  <c:v>36692</c:v>
                </c:pt>
                <c:pt idx="4214" formatCode="m/d/yyyy">
                  <c:v>36693</c:v>
                </c:pt>
                <c:pt idx="4215" formatCode="m/d/yyyy">
                  <c:v>36696</c:v>
                </c:pt>
                <c:pt idx="4216" formatCode="m/d/yyyy">
                  <c:v>36697</c:v>
                </c:pt>
                <c:pt idx="4217" formatCode="m/d/yyyy">
                  <c:v>36698</c:v>
                </c:pt>
                <c:pt idx="4218" formatCode="m/d/yyyy">
                  <c:v>36699</c:v>
                </c:pt>
                <c:pt idx="4219" formatCode="m/d/yyyy">
                  <c:v>36700</c:v>
                </c:pt>
                <c:pt idx="4220" formatCode="m/d/yyyy">
                  <c:v>36703</c:v>
                </c:pt>
                <c:pt idx="4221" formatCode="m/d/yyyy">
                  <c:v>36704</c:v>
                </c:pt>
                <c:pt idx="4222" formatCode="m/d/yyyy">
                  <c:v>36705</c:v>
                </c:pt>
                <c:pt idx="4223" formatCode="m/d/yyyy">
                  <c:v>36706</c:v>
                </c:pt>
                <c:pt idx="4224" formatCode="m/d/yyyy">
                  <c:v>36707</c:v>
                </c:pt>
                <c:pt idx="4225" formatCode="m/d/yyyy">
                  <c:v>36710</c:v>
                </c:pt>
                <c:pt idx="4226" formatCode="m/d/yyyy">
                  <c:v>36711</c:v>
                </c:pt>
                <c:pt idx="4227" formatCode="m/d/yyyy">
                  <c:v>36712</c:v>
                </c:pt>
                <c:pt idx="4228" formatCode="m/d/yyyy">
                  <c:v>36713</c:v>
                </c:pt>
                <c:pt idx="4229" formatCode="m/d/yyyy">
                  <c:v>36714</c:v>
                </c:pt>
                <c:pt idx="4230" formatCode="m/d/yyyy">
                  <c:v>36717</c:v>
                </c:pt>
                <c:pt idx="4231" formatCode="m/d/yyyy">
                  <c:v>36718</c:v>
                </c:pt>
                <c:pt idx="4232" formatCode="m/d/yyyy">
                  <c:v>36719</c:v>
                </c:pt>
                <c:pt idx="4233" formatCode="m/d/yyyy">
                  <c:v>36720</c:v>
                </c:pt>
                <c:pt idx="4234" formatCode="m/d/yyyy">
                  <c:v>36721</c:v>
                </c:pt>
                <c:pt idx="4235" formatCode="m/d/yyyy">
                  <c:v>36724</c:v>
                </c:pt>
                <c:pt idx="4236" formatCode="m/d/yyyy">
                  <c:v>36725</c:v>
                </c:pt>
                <c:pt idx="4237" formatCode="m/d/yyyy">
                  <c:v>36726</c:v>
                </c:pt>
                <c:pt idx="4238" formatCode="m/d/yyyy">
                  <c:v>36727</c:v>
                </c:pt>
                <c:pt idx="4239" formatCode="m/d/yyyy">
                  <c:v>36728</c:v>
                </c:pt>
                <c:pt idx="4240" formatCode="m/d/yyyy">
                  <c:v>36731</c:v>
                </c:pt>
                <c:pt idx="4241" formatCode="m/d/yyyy">
                  <c:v>36732</c:v>
                </c:pt>
                <c:pt idx="4242" formatCode="m/d/yyyy">
                  <c:v>36733</c:v>
                </c:pt>
                <c:pt idx="4243" formatCode="m/d/yyyy">
                  <c:v>36734</c:v>
                </c:pt>
                <c:pt idx="4244" formatCode="m/d/yyyy">
                  <c:v>36735</c:v>
                </c:pt>
                <c:pt idx="4245" formatCode="m/d/yyyy">
                  <c:v>36738</c:v>
                </c:pt>
                <c:pt idx="4246" formatCode="m/d/yyyy">
                  <c:v>36739</c:v>
                </c:pt>
                <c:pt idx="4247" formatCode="m/d/yyyy">
                  <c:v>36740</c:v>
                </c:pt>
                <c:pt idx="4248" formatCode="m/d/yyyy">
                  <c:v>36741</c:v>
                </c:pt>
                <c:pt idx="4249" formatCode="m/d/yyyy">
                  <c:v>36742</c:v>
                </c:pt>
                <c:pt idx="4250" formatCode="m/d/yyyy">
                  <c:v>36745</c:v>
                </c:pt>
                <c:pt idx="4251" formatCode="m/d/yyyy">
                  <c:v>36746</c:v>
                </c:pt>
                <c:pt idx="4252" formatCode="m/d/yyyy">
                  <c:v>36747</c:v>
                </c:pt>
                <c:pt idx="4253" formatCode="m/d/yyyy">
                  <c:v>36748</c:v>
                </c:pt>
                <c:pt idx="4254" formatCode="m/d/yyyy">
                  <c:v>36749</c:v>
                </c:pt>
                <c:pt idx="4255" formatCode="m/d/yyyy">
                  <c:v>36752</c:v>
                </c:pt>
                <c:pt idx="4256" formatCode="m/d/yyyy">
                  <c:v>36753</c:v>
                </c:pt>
                <c:pt idx="4257" formatCode="m/d/yyyy">
                  <c:v>36754</c:v>
                </c:pt>
                <c:pt idx="4258" formatCode="m/d/yyyy">
                  <c:v>36755</c:v>
                </c:pt>
                <c:pt idx="4259" formatCode="m/d/yyyy">
                  <c:v>36756</c:v>
                </c:pt>
                <c:pt idx="4260" formatCode="m/d/yyyy">
                  <c:v>36759</c:v>
                </c:pt>
                <c:pt idx="4261" formatCode="m/d/yyyy">
                  <c:v>36760</c:v>
                </c:pt>
                <c:pt idx="4262" formatCode="m/d/yyyy">
                  <c:v>36761</c:v>
                </c:pt>
                <c:pt idx="4263" formatCode="m/d/yyyy">
                  <c:v>36762</c:v>
                </c:pt>
                <c:pt idx="4264" formatCode="m/d/yyyy">
                  <c:v>36763</c:v>
                </c:pt>
                <c:pt idx="4265" formatCode="m/d/yyyy">
                  <c:v>36766</c:v>
                </c:pt>
                <c:pt idx="4266" formatCode="m/d/yyyy">
                  <c:v>36767</c:v>
                </c:pt>
                <c:pt idx="4267" formatCode="m/d/yyyy">
                  <c:v>36768</c:v>
                </c:pt>
                <c:pt idx="4268" formatCode="m/d/yyyy">
                  <c:v>36769</c:v>
                </c:pt>
                <c:pt idx="4269" formatCode="m/d/yyyy">
                  <c:v>36770</c:v>
                </c:pt>
                <c:pt idx="4270" formatCode="m/d/yyyy">
                  <c:v>36773</c:v>
                </c:pt>
                <c:pt idx="4271" formatCode="m/d/yyyy">
                  <c:v>36774</c:v>
                </c:pt>
                <c:pt idx="4272" formatCode="m/d/yyyy">
                  <c:v>36775</c:v>
                </c:pt>
                <c:pt idx="4273" formatCode="m/d/yyyy">
                  <c:v>36776</c:v>
                </c:pt>
                <c:pt idx="4274" formatCode="m/d/yyyy">
                  <c:v>36777</c:v>
                </c:pt>
                <c:pt idx="4275" formatCode="m/d/yyyy">
                  <c:v>36780</c:v>
                </c:pt>
                <c:pt idx="4276" formatCode="m/d/yyyy">
                  <c:v>36781</c:v>
                </c:pt>
                <c:pt idx="4277" formatCode="m/d/yyyy">
                  <c:v>36782</c:v>
                </c:pt>
                <c:pt idx="4278" formatCode="m/d/yyyy">
                  <c:v>36783</c:v>
                </c:pt>
                <c:pt idx="4279" formatCode="m/d/yyyy">
                  <c:v>36784</c:v>
                </c:pt>
                <c:pt idx="4280" formatCode="m/d/yyyy">
                  <c:v>36787</c:v>
                </c:pt>
                <c:pt idx="4281" formatCode="m/d/yyyy">
                  <c:v>36788</c:v>
                </c:pt>
                <c:pt idx="4282" formatCode="m/d/yyyy">
                  <c:v>36789</c:v>
                </c:pt>
                <c:pt idx="4283" formatCode="m/d/yyyy">
                  <c:v>36790</c:v>
                </c:pt>
                <c:pt idx="4284" formatCode="m/d/yyyy">
                  <c:v>36791</c:v>
                </c:pt>
                <c:pt idx="4285" formatCode="m/d/yyyy">
                  <c:v>36794</c:v>
                </c:pt>
                <c:pt idx="4286" formatCode="m/d/yyyy">
                  <c:v>36795</c:v>
                </c:pt>
                <c:pt idx="4287" formatCode="m/d/yyyy">
                  <c:v>36796</c:v>
                </c:pt>
                <c:pt idx="4288" formatCode="m/d/yyyy">
                  <c:v>36797</c:v>
                </c:pt>
                <c:pt idx="4289" formatCode="m/d/yyyy">
                  <c:v>36798</c:v>
                </c:pt>
                <c:pt idx="4290" formatCode="m/d/yyyy">
                  <c:v>36801</c:v>
                </c:pt>
                <c:pt idx="4291" formatCode="m/d/yyyy">
                  <c:v>36802</c:v>
                </c:pt>
                <c:pt idx="4292" formatCode="m/d/yyyy">
                  <c:v>36803</c:v>
                </c:pt>
                <c:pt idx="4293" formatCode="m/d/yyyy">
                  <c:v>36804</c:v>
                </c:pt>
                <c:pt idx="4294" formatCode="m/d/yyyy">
                  <c:v>36805</c:v>
                </c:pt>
                <c:pt idx="4295" formatCode="m/d/yyyy">
                  <c:v>36808</c:v>
                </c:pt>
                <c:pt idx="4296" formatCode="m/d/yyyy">
                  <c:v>36809</c:v>
                </c:pt>
                <c:pt idx="4297" formatCode="m/d/yyyy">
                  <c:v>36810</c:v>
                </c:pt>
                <c:pt idx="4298" formatCode="m/d/yyyy">
                  <c:v>36811</c:v>
                </c:pt>
                <c:pt idx="4299" formatCode="m/d/yyyy">
                  <c:v>36812</c:v>
                </c:pt>
                <c:pt idx="4300" formatCode="m/d/yyyy">
                  <c:v>36815</c:v>
                </c:pt>
                <c:pt idx="4301" formatCode="m/d/yyyy">
                  <c:v>36816</c:v>
                </c:pt>
                <c:pt idx="4302" formatCode="m/d/yyyy">
                  <c:v>36817</c:v>
                </c:pt>
                <c:pt idx="4303" formatCode="m/d/yyyy">
                  <c:v>36818</c:v>
                </c:pt>
                <c:pt idx="4304" formatCode="m/d/yyyy">
                  <c:v>36819</c:v>
                </c:pt>
                <c:pt idx="4305" formatCode="m/d/yyyy">
                  <c:v>36822</c:v>
                </c:pt>
                <c:pt idx="4306" formatCode="m/d/yyyy">
                  <c:v>36823</c:v>
                </c:pt>
                <c:pt idx="4307" formatCode="m/d/yyyy">
                  <c:v>36824</c:v>
                </c:pt>
                <c:pt idx="4308" formatCode="m/d/yyyy">
                  <c:v>36825</c:v>
                </c:pt>
                <c:pt idx="4309" formatCode="m/d/yyyy">
                  <c:v>36826</c:v>
                </c:pt>
                <c:pt idx="4310" formatCode="m/d/yyyy">
                  <c:v>36829</c:v>
                </c:pt>
                <c:pt idx="4311" formatCode="m/d/yyyy">
                  <c:v>36830</c:v>
                </c:pt>
                <c:pt idx="4312" formatCode="m/d/yyyy">
                  <c:v>36831</c:v>
                </c:pt>
                <c:pt idx="4313" formatCode="m/d/yyyy">
                  <c:v>36832</c:v>
                </c:pt>
                <c:pt idx="4314" formatCode="m/d/yyyy">
                  <c:v>36833</c:v>
                </c:pt>
                <c:pt idx="4315" formatCode="m/d/yyyy">
                  <c:v>36836</c:v>
                </c:pt>
                <c:pt idx="4316" formatCode="m/d/yyyy">
                  <c:v>36837</c:v>
                </c:pt>
                <c:pt idx="4317" formatCode="m/d/yyyy">
                  <c:v>36838</c:v>
                </c:pt>
                <c:pt idx="4318" formatCode="m/d/yyyy">
                  <c:v>36839</c:v>
                </c:pt>
                <c:pt idx="4319" formatCode="m/d/yyyy">
                  <c:v>36840</c:v>
                </c:pt>
                <c:pt idx="4320" formatCode="m/d/yyyy">
                  <c:v>36843</c:v>
                </c:pt>
                <c:pt idx="4321" formatCode="m/d/yyyy">
                  <c:v>36844</c:v>
                </c:pt>
                <c:pt idx="4322" formatCode="m/d/yyyy">
                  <c:v>36845</c:v>
                </c:pt>
                <c:pt idx="4323" formatCode="m/d/yyyy">
                  <c:v>36846</c:v>
                </c:pt>
                <c:pt idx="4324" formatCode="m/d/yyyy">
                  <c:v>36847</c:v>
                </c:pt>
                <c:pt idx="4325" formatCode="m/d/yyyy">
                  <c:v>36850</c:v>
                </c:pt>
                <c:pt idx="4326" formatCode="m/d/yyyy">
                  <c:v>36851</c:v>
                </c:pt>
                <c:pt idx="4327" formatCode="m/d/yyyy">
                  <c:v>36852</c:v>
                </c:pt>
                <c:pt idx="4328" formatCode="m/d/yyyy">
                  <c:v>36853</c:v>
                </c:pt>
                <c:pt idx="4329" formatCode="m/d/yyyy">
                  <c:v>36854</c:v>
                </c:pt>
                <c:pt idx="4330" formatCode="m/d/yyyy">
                  <c:v>36857</c:v>
                </c:pt>
                <c:pt idx="4331" formatCode="m/d/yyyy">
                  <c:v>36858</c:v>
                </c:pt>
                <c:pt idx="4332" formatCode="m/d/yyyy">
                  <c:v>36859</c:v>
                </c:pt>
                <c:pt idx="4333" formatCode="m/d/yyyy">
                  <c:v>36860</c:v>
                </c:pt>
                <c:pt idx="4334" formatCode="m/d/yyyy">
                  <c:v>36861</c:v>
                </c:pt>
                <c:pt idx="4335" formatCode="m/d/yyyy">
                  <c:v>36864</c:v>
                </c:pt>
                <c:pt idx="4336" formatCode="m/d/yyyy">
                  <c:v>36865</c:v>
                </c:pt>
                <c:pt idx="4337" formatCode="m/d/yyyy">
                  <c:v>36866</c:v>
                </c:pt>
                <c:pt idx="4338" formatCode="m/d/yyyy">
                  <c:v>36867</c:v>
                </c:pt>
                <c:pt idx="4339" formatCode="m/d/yyyy">
                  <c:v>36868</c:v>
                </c:pt>
                <c:pt idx="4340" formatCode="m/d/yyyy">
                  <c:v>36871</c:v>
                </c:pt>
                <c:pt idx="4341" formatCode="m/d/yyyy">
                  <c:v>36872</c:v>
                </c:pt>
                <c:pt idx="4342" formatCode="m/d/yyyy">
                  <c:v>36873</c:v>
                </c:pt>
                <c:pt idx="4343" formatCode="m/d/yyyy">
                  <c:v>36874</c:v>
                </c:pt>
                <c:pt idx="4344" formatCode="m/d/yyyy">
                  <c:v>36875</c:v>
                </c:pt>
                <c:pt idx="4345" formatCode="m/d/yyyy">
                  <c:v>36878</c:v>
                </c:pt>
                <c:pt idx="4346" formatCode="m/d/yyyy">
                  <c:v>36879</c:v>
                </c:pt>
                <c:pt idx="4347" formatCode="m/d/yyyy">
                  <c:v>36880</c:v>
                </c:pt>
                <c:pt idx="4348" formatCode="m/d/yyyy">
                  <c:v>36881</c:v>
                </c:pt>
                <c:pt idx="4349" formatCode="m/d/yyyy">
                  <c:v>36882</c:v>
                </c:pt>
                <c:pt idx="4350" formatCode="m/d/yyyy">
                  <c:v>36885</c:v>
                </c:pt>
                <c:pt idx="4351" formatCode="m/d/yyyy">
                  <c:v>36886</c:v>
                </c:pt>
                <c:pt idx="4352" formatCode="m/d/yyyy">
                  <c:v>36887</c:v>
                </c:pt>
                <c:pt idx="4353" formatCode="m/d/yyyy">
                  <c:v>36888</c:v>
                </c:pt>
                <c:pt idx="4354" formatCode="m/d/yyyy">
                  <c:v>36889</c:v>
                </c:pt>
                <c:pt idx="4355" formatCode="m/d/yyyy">
                  <c:v>36892</c:v>
                </c:pt>
                <c:pt idx="4356" formatCode="m/d/yyyy">
                  <c:v>36893</c:v>
                </c:pt>
                <c:pt idx="4357" formatCode="m/d/yyyy">
                  <c:v>36894</c:v>
                </c:pt>
                <c:pt idx="4358" formatCode="m/d/yyyy">
                  <c:v>36895</c:v>
                </c:pt>
                <c:pt idx="4359" formatCode="m/d/yyyy">
                  <c:v>36896</c:v>
                </c:pt>
                <c:pt idx="4360" formatCode="m/d/yyyy">
                  <c:v>36899</c:v>
                </c:pt>
                <c:pt idx="4361" formatCode="m/d/yyyy">
                  <c:v>36900</c:v>
                </c:pt>
                <c:pt idx="4362" formatCode="m/d/yyyy">
                  <c:v>36901</c:v>
                </c:pt>
                <c:pt idx="4363" formatCode="m/d/yyyy">
                  <c:v>36902</c:v>
                </c:pt>
                <c:pt idx="4364" formatCode="m/d/yyyy">
                  <c:v>36903</c:v>
                </c:pt>
                <c:pt idx="4365" formatCode="m/d/yyyy">
                  <c:v>36906</c:v>
                </c:pt>
                <c:pt idx="4366" formatCode="m/d/yyyy">
                  <c:v>36907</c:v>
                </c:pt>
                <c:pt idx="4367" formatCode="m/d/yyyy">
                  <c:v>36908</c:v>
                </c:pt>
                <c:pt idx="4368" formatCode="m/d/yyyy">
                  <c:v>36909</c:v>
                </c:pt>
                <c:pt idx="4369" formatCode="m/d/yyyy">
                  <c:v>36910</c:v>
                </c:pt>
                <c:pt idx="4370" formatCode="m/d/yyyy">
                  <c:v>36913</c:v>
                </c:pt>
                <c:pt idx="4371" formatCode="m/d/yyyy">
                  <c:v>36914</c:v>
                </c:pt>
                <c:pt idx="4372" formatCode="m/d/yyyy">
                  <c:v>36915</c:v>
                </c:pt>
                <c:pt idx="4373" formatCode="m/d/yyyy">
                  <c:v>36916</c:v>
                </c:pt>
                <c:pt idx="4374" formatCode="m/d/yyyy">
                  <c:v>36917</c:v>
                </c:pt>
                <c:pt idx="4375" formatCode="m/d/yyyy">
                  <c:v>36920</c:v>
                </c:pt>
                <c:pt idx="4376" formatCode="m/d/yyyy">
                  <c:v>36921</c:v>
                </c:pt>
                <c:pt idx="4377" formatCode="m/d/yyyy">
                  <c:v>36922</c:v>
                </c:pt>
                <c:pt idx="4378" formatCode="m/d/yyyy">
                  <c:v>36923</c:v>
                </c:pt>
                <c:pt idx="4379" formatCode="m/d/yyyy">
                  <c:v>36924</c:v>
                </c:pt>
                <c:pt idx="4380" formatCode="m/d/yyyy">
                  <c:v>36927</c:v>
                </c:pt>
                <c:pt idx="4381" formatCode="m/d/yyyy">
                  <c:v>36928</c:v>
                </c:pt>
                <c:pt idx="4382" formatCode="m/d/yyyy">
                  <c:v>36929</c:v>
                </c:pt>
                <c:pt idx="4383" formatCode="m/d/yyyy">
                  <c:v>36930</c:v>
                </c:pt>
                <c:pt idx="4384" formatCode="m/d/yyyy">
                  <c:v>36931</c:v>
                </c:pt>
                <c:pt idx="4385" formatCode="m/d/yyyy">
                  <c:v>36934</c:v>
                </c:pt>
                <c:pt idx="4386" formatCode="m/d/yyyy">
                  <c:v>36935</c:v>
                </c:pt>
                <c:pt idx="4387" formatCode="m/d/yyyy">
                  <c:v>36936</c:v>
                </c:pt>
                <c:pt idx="4388" formatCode="m/d/yyyy">
                  <c:v>36937</c:v>
                </c:pt>
                <c:pt idx="4389" formatCode="m/d/yyyy">
                  <c:v>36938</c:v>
                </c:pt>
                <c:pt idx="4390" formatCode="m/d/yyyy">
                  <c:v>36941</c:v>
                </c:pt>
                <c:pt idx="4391" formatCode="m/d/yyyy">
                  <c:v>36942</c:v>
                </c:pt>
                <c:pt idx="4392" formatCode="m/d/yyyy">
                  <c:v>36943</c:v>
                </c:pt>
                <c:pt idx="4393" formatCode="m/d/yyyy">
                  <c:v>36944</c:v>
                </c:pt>
                <c:pt idx="4394" formatCode="m/d/yyyy">
                  <c:v>36945</c:v>
                </c:pt>
                <c:pt idx="4395" formatCode="m/d/yyyy">
                  <c:v>36948</c:v>
                </c:pt>
                <c:pt idx="4396" formatCode="m/d/yyyy">
                  <c:v>36949</c:v>
                </c:pt>
                <c:pt idx="4397" formatCode="m/d/yyyy">
                  <c:v>36950</c:v>
                </c:pt>
                <c:pt idx="4398" formatCode="m/d/yyyy">
                  <c:v>36951</c:v>
                </c:pt>
                <c:pt idx="4399" formatCode="m/d/yyyy">
                  <c:v>36952</c:v>
                </c:pt>
                <c:pt idx="4400" formatCode="m/d/yyyy">
                  <c:v>36955</c:v>
                </c:pt>
                <c:pt idx="4401" formatCode="m/d/yyyy">
                  <c:v>36956</c:v>
                </c:pt>
                <c:pt idx="4402" formatCode="m/d/yyyy">
                  <c:v>36957</c:v>
                </c:pt>
                <c:pt idx="4403" formatCode="m/d/yyyy">
                  <c:v>36958</c:v>
                </c:pt>
                <c:pt idx="4404" formatCode="m/d/yyyy">
                  <c:v>36959</c:v>
                </c:pt>
                <c:pt idx="4405" formatCode="m/d/yyyy">
                  <c:v>36962</c:v>
                </c:pt>
                <c:pt idx="4406" formatCode="m/d/yyyy">
                  <c:v>36963</c:v>
                </c:pt>
                <c:pt idx="4407" formatCode="m/d/yyyy">
                  <c:v>36964</c:v>
                </c:pt>
                <c:pt idx="4408" formatCode="m/d/yyyy">
                  <c:v>36965</c:v>
                </c:pt>
                <c:pt idx="4409" formatCode="m/d/yyyy">
                  <c:v>36966</c:v>
                </c:pt>
                <c:pt idx="4410" formatCode="m/d/yyyy">
                  <c:v>36969</c:v>
                </c:pt>
                <c:pt idx="4411" formatCode="m/d/yyyy">
                  <c:v>36970</c:v>
                </c:pt>
                <c:pt idx="4412" formatCode="m/d/yyyy">
                  <c:v>36971</c:v>
                </c:pt>
                <c:pt idx="4413" formatCode="m/d/yyyy">
                  <c:v>36972</c:v>
                </c:pt>
                <c:pt idx="4414" formatCode="m/d/yyyy">
                  <c:v>36973</c:v>
                </c:pt>
                <c:pt idx="4415" formatCode="m/d/yyyy">
                  <c:v>36976</c:v>
                </c:pt>
                <c:pt idx="4416" formatCode="m/d/yyyy">
                  <c:v>36977</c:v>
                </c:pt>
                <c:pt idx="4417" formatCode="m/d/yyyy">
                  <c:v>36978</c:v>
                </c:pt>
                <c:pt idx="4418" formatCode="m/d/yyyy">
                  <c:v>36979</c:v>
                </c:pt>
                <c:pt idx="4419" formatCode="m/d/yyyy">
                  <c:v>36980</c:v>
                </c:pt>
                <c:pt idx="4420" formatCode="m/d/yyyy">
                  <c:v>36983</c:v>
                </c:pt>
                <c:pt idx="4421" formatCode="m/d/yyyy">
                  <c:v>36984</c:v>
                </c:pt>
                <c:pt idx="4422" formatCode="m/d/yyyy">
                  <c:v>36985</c:v>
                </c:pt>
                <c:pt idx="4423" formatCode="m/d/yyyy">
                  <c:v>36986</c:v>
                </c:pt>
                <c:pt idx="4424" formatCode="m/d/yyyy">
                  <c:v>36987</c:v>
                </c:pt>
                <c:pt idx="4425" formatCode="m/d/yyyy">
                  <c:v>36990</c:v>
                </c:pt>
                <c:pt idx="4426" formatCode="m/d/yyyy">
                  <c:v>36991</c:v>
                </c:pt>
                <c:pt idx="4427" formatCode="m/d/yyyy">
                  <c:v>36992</c:v>
                </c:pt>
                <c:pt idx="4428" formatCode="m/d/yyyy">
                  <c:v>36993</c:v>
                </c:pt>
                <c:pt idx="4429" formatCode="m/d/yyyy">
                  <c:v>36994</c:v>
                </c:pt>
                <c:pt idx="4430" formatCode="m/d/yyyy">
                  <c:v>36997</c:v>
                </c:pt>
                <c:pt idx="4431" formatCode="m/d/yyyy">
                  <c:v>36998</c:v>
                </c:pt>
                <c:pt idx="4432" formatCode="m/d/yyyy">
                  <c:v>36999</c:v>
                </c:pt>
                <c:pt idx="4433" formatCode="m/d/yyyy">
                  <c:v>37000</c:v>
                </c:pt>
                <c:pt idx="4434" formatCode="m/d/yyyy">
                  <c:v>37001</c:v>
                </c:pt>
                <c:pt idx="4435" formatCode="m/d/yyyy">
                  <c:v>37004</c:v>
                </c:pt>
                <c:pt idx="4436" formatCode="m/d/yyyy">
                  <c:v>37005</c:v>
                </c:pt>
                <c:pt idx="4437" formatCode="m/d/yyyy">
                  <c:v>37006</c:v>
                </c:pt>
                <c:pt idx="4438" formatCode="m/d/yyyy">
                  <c:v>37007</c:v>
                </c:pt>
                <c:pt idx="4439" formatCode="m/d/yyyy">
                  <c:v>37008</c:v>
                </c:pt>
                <c:pt idx="4440" formatCode="m/d/yyyy">
                  <c:v>37011</c:v>
                </c:pt>
                <c:pt idx="4441" formatCode="m/d/yyyy">
                  <c:v>37012</c:v>
                </c:pt>
                <c:pt idx="4442" formatCode="m/d/yyyy">
                  <c:v>37013</c:v>
                </c:pt>
                <c:pt idx="4443" formatCode="m/d/yyyy">
                  <c:v>37014</c:v>
                </c:pt>
                <c:pt idx="4444" formatCode="m/d/yyyy">
                  <c:v>37015</c:v>
                </c:pt>
                <c:pt idx="4445" formatCode="m/d/yyyy">
                  <c:v>37018</c:v>
                </c:pt>
                <c:pt idx="4446" formatCode="m/d/yyyy">
                  <c:v>37019</c:v>
                </c:pt>
                <c:pt idx="4447" formatCode="m/d/yyyy">
                  <c:v>37020</c:v>
                </c:pt>
                <c:pt idx="4448" formatCode="m/d/yyyy">
                  <c:v>37021</c:v>
                </c:pt>
                <c:pt idx="4449" formatCode="m/d/yyyy">
                  <c:v>37022</c:v>
                </c:pt>
                <c:pt idx="4450" formatCode="m/d/yyyy">
                  <c:v>37025</c:v>
                </c:pt>
                <c:pt idx="4451" formatCode="m/d/yyyy">
                  <c:v>37026</c:v>
                </c:pt>
                <c:pt idx="4452" formatCode="m/d/yyyy">
                  <c:v>37027</c:v>
                </c:pt>
                <c:pt idx="4453" formatCode="m/d/yyyy">
                  <c:v>37028</c:v>
                </c:pt>
                <c:pt idx="4454" formatCode="m/d/yyyy">
                  <c:v>37029</c:v>
                </c:pt>
                <c:pt idx="4455" formatCode="m/d/yyyy">
                  <c:v>37032</c:v>
                </c:pt>
                <c:pt idx="4456" formatCode="m/d/yyyy">
                  <c:v>37033</c:v>
                </c:pt>
                <c:pt idx="4457" formatCode="m/d/yyyy">
                  <c:v>37034</c:v>
                </c:pt>
                <c:pt idx="4458" formatCode="m/d/yyyy">
                  <c:v>37035</c:v>
                </c:pt>
                <c:pt idx="4459" formatCode="m/d/yyyy">
                  <c:v>37036</c:v>
                </c:pt>
                <c:pt idx="4460" formatCode="m/d/yyyy">
                  <c:v>37039</c:v>
                </c:pt>
                <c:pt idx="4461" formatCode="m/d/yyyy">
                  <c:v>37040</c:v>
                </c:pt>
                <c:pt idx="4462" formatCode="m/d/yyyy">
                  <c:v>37041</c:v>
                </c:pt>
                <c:pt idx="4463" formatCode="m/d/yyyy">
                  <c:v>37042</c:v>
                </c:pt>
                <c:pt idx="4464" formatCode="m/d/yyyy">
                  <c:v>37043</c:v>
                </c:pt>
                <c:pt idx="4465" formatCode="m/d/yyyy">
                  <c:v>37046</c:v>
                </c:pt>
                <c:pt idx="4466" formatCode="m/d/yyyy">
                  <c:v>37047</c:v>
                </c:pt>
                <c:pt idx="4467" formatCode="m/d/yyyy">
                  <c:v>37048</c:v>
                </c:pt>
                <c:pt idx="4468" formatCode="m/d/yyyy">
                  <c:v>37049</c:v>
                </c:pt>
                <c:pt idx="4469" formatCode="m/d/yyyy">
                  <c:v>37050</c:v>
                </c:pt>
                <c:pt idx="4470" formatCode="m/d/yyyy">
                  <c:v>37053</c:v>
                </c:pt>
                <c:pt idx="4471" formatCode="m/d/yyyy">
                  <c:v>37054</c:v>
                </c:pt>
                <c:pt idx="4472" formatCode="m/d/yyyy">
                  <c:v>37055</c:v>
                </c:pt>
                <c:pt idx="4473" formatCode="m/d/yyyy">
                  <c:v>37056</c:v>
                </c:pt>
                <c:pt idx="4474" formatCode="m/d/yyyy">
                  <c:v>37057</c:v>
                </c:pt>
                <c:pt idx="4475" formatCode="m/d/yyyy">
                  <c:v>37060</c:v>
                </c:pt>
                <c:pt idx="4476" formatCode="m/d/yyyy">
                  <c:v>37061</c:v>
                </c:pt>
                <c:pt idx="4477" formatCode="m/d/yyyy">
                  <c:v>37062</c:v>
                </c:pt>
                <c:pt idx="4478" formatCode="m/d/yyyy">
                  <c:v>37063</c:v>
                </c:pt>
                <c:pt idx="4479" formatCode="m/d/yyyy">
                  <c:v>37064</c:v>
                </c:pt>
                <c:pt idx="4480" formatCode="m/d/yyyy">
                  <c:v>37067</c:v>
                </c:pt>
                <c:pt idx="4481" formatCode="m/d/yyyy">
                  <c:v>37068</c:v>
                </c:pt>
                <c:pt idx="4482" formatCode="m/d/yyyy">
                  <c:v>37069</c:v>
                </c:pt>
                <c:pt idx="4483" formatCode="m/d/yyyy">
                  <c:v>37070</c:v>
                </c:pt>
                <c:pt idx="4484" formatCode="m/d/yyyy">
                  <c:v>37071</c:v>
                </c:pt>
                <c:pt idx="4485" formatCode="m/d/yyyy">
                  <c:v>37074</c:v>
                </c:pt>
                <c:pt idx="4486" formatCode="m/d/yyyy">
                  <c:v>37075</c:v>
                </c:pt>
                <c:pt idx="4487" formatCode="m/d/yyyy">
                  <c:v>37076</c:v>
                </c:pt>
                <c:pt idx="4488" formatCode="m/d/yyyy">
                  <c:v>37077</c:v>
                </c:pt>
                <c:pt idx="4489" formatCode="m/d/yyyy">
                  <c:v>37078</c:v>
                </c:pt>
                <c:pt idx="4490" formatCode="m/d/yyyy">
                  <c:v>37081</c:v>
                </c:pt>
                <c:pt idx="4491" formatCode="m/d/yyyy">
                  <c:v>37082</c:v>
                </c:pt>
                <c:pt idx="4492" formatCode="m/d/yyyy">
                  <c:v>37083</c:v>
                </c:pt>
                <c:pt idx="4493" formatCode="m/d/yyyy">
                  <c:v>37084</c:v>
                </c:pt>
                <c:pt idx="4494" formatCode="m/d/yyyy">
                  <c:v>37085</c:v>
                </c:pt>
                <c:pt idx="4495" formatCode="m/d/yyyy">
                  <c:v>37088</c:v>
                </c:pt>
                <c:pt idx="4496" formatCode="m/d/yyyy">
                  <c:v>37089</c:v>
                </c:pt>
                <c:pt idx="4497" formatCode="m/d/yyyy">
                  <c:v>37090</c:v>
                </c:pt>
                <c:pt idx="4498" formatCode="m/d/yyyy">
                  <c:v>37091</c:v>
                </c:pt>
                <c:pt idx="4499" formatCode="m/d/yyyy">
                  <c:v>37092</c:v>
                </c:pt>
                <c:pt idx="4500" formatCode="m/d/yyyy">
                  <c:v>37095</c:v>
                </c:pt>
                <c:pt idx="4501" formatCode="m/d/yyyy">
                  <c:v>37096</c:v>
                </c:pt>
                <c:pt idx="4502" formatCode="m/d/yyyy">
                  <c:v>37097</c:v>
                </c:pt>
                <c:pt idx="4503" formatCode="m/d/yyyy">
                  <c:v>37098</c:v>
                </c:pt>
                <c:pt idx="4504" formatCode="m/d/yyyy">
                  <c:v>37099</c:v>
                </c:pt>
                <c:pt idx="4505" formatCode="m/d/yyyy">
                  <c:v>37102</c:v>
                </c:pt>
                <c:pt idx="4506" formatCode="m/d/yyyy">
                  <c:v>37103</c:v>
                </c:pt>
                <c:pt idx="4507" formatCode="m/d/yyyy">
                  <c:v>37104</c:v>
                </c:pt>
                <c:pt idx="4508" formatCode="m/d/yyyy">
                  <c:v>37105</c:v>
                </c:pt>
                <c:pt idx="4509" formatCode="m/d/yyyy">
                  <c:v>37106</c:v>
                </c:pt>
                <c:pt idx="4510" formatCode="m/d/yyyy">
                  <c:v>37109</c:v>
                </c:pt>
                <c:pt idx="4511" formatCode="m/d/yyyy">
                  <c:v>37110</c:v>
                </c:pt>
                <c:pt idx="4512" formatCode="m/d/yyyy">
                  <c:v>37111</c:v>
                </c:pt>
                <c:pt idx="4513" formatCode="m/d/yyyy">
                  <c:v>37112</c:v>
                </c:pt>
                <c:pt idx="4514" formatCode="m/d/yyyy">
                  <c:v>37113</c:v>
                </c:pt>
                <c:pt idx="4515" formatCode="m/d/yyyy">
                  <c:v>37116</c:v>
                </c:pt>
                <c:pt idx="4516" formatCode="m/d/yyyy">
                  <c:v>37117</c:v>
                </c:pt>
                <c:pt idx="4517" formatCode="m/d/yyyy">
                  <c:v>37118</c:v>
                </c:pt>
                <c:pt idx="4518" formatCode="m/d/yyyy">
                  <c:v>37119</c:v>
                </c:pt>
                <c:pt idx="4519" formatCode="m/d/yyyy">
                  <c:v>37120</c:v>
                </c:pt>
                <c:pt idx="4520" formatCode="m/d/yyyy">
                  <c:v>37123</c:v>
                </c:pt>
                <c:pt idx="4521" formatCode="m/d/yyyy">
                  <c:v>37124</c:v>
                </c:pt>
                <c:pt idx="4522" formatCode="m/d/yyyy">
                  <c:v>37125</c:v>
                </c:pt>
                <c:pt idx="4523" formatCode="m/d/yyyy">
                  <c:v>37126</c:v>
                </c:pt>
                <c:pt idx="4524" formatCode="m/d/yyyy">
                  <c:v>37127</c:v>
                </c:pt>
                <c:pt idx="4525" formatCode="m/d/yyyy">
                  <c:v>37130</c:v>
                </c:pt>
                <c:pt idx="4526" formatCode="m/d/yyyy">
                  <c:v>37131</c:v>
                </c:pt>
                <c:pt idx="4527" formatCode="m/d/yyyy">
                  <c:v>37132</c:v>
                </c:pt>
                <c:pt idx="4528" formatCode="m/d/yyyy">
                  <c:v>37133</c:v>
                </c:pt>
                <c:pt idx="4529" formatCode="m/d/yyyy">
                  <c:v>37134</c:v>
                </c:pt>
                <c:pt idx="4530" formatCode="m/d/yyyy">
                  <c:v>37137</c:v>
                </c:pt>
                <c:pt idx="4531" formatCode="m/d/yyyy">
                  <c:v>37138</c:v>
                </c:pt>
                <c:pt idx="4532" formatCode="m/d/yyyy">
                  <c:v>37139</c:v>
                </c:pt>
                <c:pt idx="4533" formatCode="m/d/yyyy">
                  <c:v>37140</c:v>
                </c:pt>
                <c:pt idx="4534" formatCode="m/d/yyyy">
                  <c:v>37141</c:v>
                </c:pt>
                <c:pt idx="4535" formatCode="m/d/yyyy">
                  <c:v>37144</c:v>
                </c:pt>
                <c:pt idx="4536" formatCode="m/d/yyyy">
                  <c:v>37145</c:v>
                </c:pt>
                <c:pt idx="4537" formatCode="m/d/yyyy">
                  <c:v>37146</c:v>
                </c:pt>
                <c:pt idx="4538" formatCode="m/d/yyyy">
                  <c:v>37147</c:v>
                </c:pt>
                <c:pt idx="4539" formatCode="m/d/yyyy">
                  <c:v>37148</c:v>
                </c:pt>
                <c:pt idx="4540" formatCode="m/d/yyyy">
                  <c:v>37151</c:v>
                </c:pt>
                <c:pt idx="4541" formatCode="m/d/yyyy">
                  <c:v>37152</c:v>
                </c:pt>
                <c:pt idx="4542" formatCode="m/d/yyyy">
                  <c:v>37153</c:v>
                </c:pt>
                <c:pt idx="4543" formatCode="m/d/yyyy">
                  <c:v>37154</c:v>
                </c:pt>
                <c:pt idx="4544" formatCode="m/d/yyyy">
                  <c:v>37155</c:v>
                </c:pt>
                <c:pt idx="4545" formatCode="m/d/yyyy">
                  <c:v>37158</c:v>
                </c:pt>
                <c:pt idx="4546" formatCode="m/d/yyyy">
                  <c:v>37159</c:v>
                </c:pt>
                <c:pt idx="4547" formatCode="m/d/yyyy">
                  <c:v>37160</c:v>
                </c:pt>
                <c:pt idx="4548" formatCode="m/d/yyyy">
                  <c:v>37161</c:v>
                </c:pt>
                <c:pt idx="4549" formatCode="m/d/yyyy">
                  <c:v>37162</c:v>
                </c:pt>
                <c:pt idx="4550" formatCode="m/d/yyyy">
                  <c:v>37165</c:v>
                </c:pt>
                <c:pt idx="4551" formatCode="m/d/yyyy">
                  <c:v>37166</c:v>
                </c:pt>
                <c:pt idx="4552" formatCode="m/d/yyyy">
                  <c:v>37167</c:v>
                </c:pt>
                <c:pt idx="4553" formatCode="m/d/yyyy">
                  <c:v>37168</c:v>
                </c:pt>
                <c:pt idx="4554" formatCode="m/d/yyyy">
                  <c:v>37169</c:v>
                </c:pt>
                <c:pt idx="4555" formatCode="m/d/yyyy">
                  <c:v>37172</c:v>
                </c:pt>
                <c:pt idx="4556" formatCode="m/d/yyyy">
                  <c:v>37173</c:v>
                </c:pt>
                <c:pt idx="4557" formatCode="m/d/yyyy">
                  <c:v>37174</c:v>
                </c:pt>
                <c:pt idx="4558" formatCode="m/d/yyyy">
                  <c:v>37175</c:v>
                </c:pt>
                <c:pt idx="4559" formatCode="m/d/yyyy">
                  <c:v>37176</c:v>
                </c:pt>
                <c:pt idx="4560" formatCode="m/d/yyyy">
                  <c:v>37179</c:v>
                </c:pt>
                <c:pt idx="4561" formatCode="m/d/yyyy">
                  <c:v>37180</c:v>
                </c:pt>
                <c:pt idx="4562" formatCode="m/d/yyyy">
                  <c:v>37181</c:v>
                </c:pt>
                <c:pt idx="4563" formatCode="m/d/yyyy">
                  <c:v>37182</c:v>
                </c:pt>
                <c:pt idx="4564" formatCode="m/d/yyyy">
                  <c:v>37183</c:v>
                </c:pt>
                <c:pt idx="4565" formatCode="m/d/yyyy">
                  <c:v>37186</c:v>
                </c:pt>
                <c:pt idx="4566" formatCode="m/d/yyyy">
                  <c:v>37187</c:v>
                </c:pt>
                <c:pt idx="4567" formatCode="m/d/yyyy">
                  <c:v>37188</c:v>
                </c:pt>
                <c:pt idx="4568" formatCode="m/d/yyyy">
                  <c:v>37189</c:v>
                </c:pt>
                <c:pt idx="4569" formatCode="m/d/yyyy">
                  <c:v>37190</c:v>
                </c:pt>
                <c:pt idx="4570" formatCode="m/d/yyyy">
                  <c:v>37193</c:v>
                </c:pt>
                <c:pt idx="4571" formatCode="m/d/yyyy">
                  <c:v>37194</c:v>
                </c:pt>
                <c:pt idx="4572" formatCode="m/d/yyyy">
                  <c:v>37195</c:v>
                </c:pt>
                <c:pt idx="4573" formatCode="m/d/yyyy">
                  <c:v>37196</c:v>
                </c:pt>
                <c:pt idx="4574" formatCode="m/d/yyyy">
                  <c:v>37197</c:v>
                </c:pt>
                <c:pt idx="4575" formatCode="m/d/yyyy">
                  <c:v>37200</c:v>
                </c:pt>
                <c:pt idx="4576" formatCode="m/d/yyyy">
                  <c:v>37201</c:v>
                </c:pt>
                <c:pt idx="4577" formatCode="m/d/yyyy">
                  <c:v>37202</c:v>
                </c:pt>
                <c:pt idx="4578" formatCode="m/d/yyyy">
                  <c:v>37203</c:v>
                </c:pt>
                <c:pt idx="4579" formatCode="m/d/yyyy">
                  <c:v>37204</c:v>
                </c:pt>
                <c:pt idx="4580" formatCode="m/d/yyyy">
                  <c:v>37207</c:v>
                </c:pt>
                <c:pt idx="4581" formatCode="m/d/yyyy">
                  <c:v>37208</c:v>
                </c:pt>
                <c:pt idx="4582" formatCode="m/d/yyyy">
                  <c:v>37209</c:v>
                </c:pt>
                <c:pt idx="4583" formatCode="m/d/yyyy">
                  <c:v>37210</c:v>
                </c:pt>
                <c:pt idx="4584" formatCode="m/d/yyyy">
                  <c:v>37211</c:v>
                </c:pt>
                <c:pt idx="4585" formatCode="m/d/yyyy">
                  <c:v>37214</c:v>
                </c:pt>
                <c:pt idx="4586" formatCode="m/d/yyyy">
                  <c:v>37215</c:v>
                </c:pt>
                <c:pt idx="4587" formatCode="m/d/yyyy">
                  <c:v>37216</c:v>
                </c:pt>
                <c:pt idx="4588" formatCode="m/d/yyyy">
                  <c:v>37217</c:v>
                </c:pt>
                <c:pt idx="4589" formatCode="m/d/yyyy">
                  <c:v>37218</c:v>
                </c:pt>
                <c:pt idx="4590" formatCode="m/d/yyyy">
                  <c:v>37221</c:v>
                </c:pt>
                <c:pt idx="4591" formatCode="m/d/yyyy">
                  <c:v>37222</c:v>
                </c:pt>
                <c:pt idx="4592" formatCode="m/d/yyyy">
                  <c:v>37223</c:v>
                </c:pt>
                <c:pt idx="4593" formatCode="m/d/yyyy">
                  <c:v>37224</c:v>
                </c:pt>
                <c:pt idx="4594" formatCode="m/d/yyyy">
                  <c:v>37225</c:v>
                </c:pt>
                <c:pt idx="4595" formatCode="m/d/yyyy">
                  <c:v>37228</c:v>
                </c:pt>
                <c:pt idx="4596" formatCode="m/d/yyyy">
                  <c:v>37229</c:v>
                </c:pt>
                <c:pt idx="4597" formatCode="m/d/yyyy">
                  <c:v>37230</c:v>
                </c:pt>
                <c:pt idx="4598" formatCode="m/d/yyyy">
                  <c:v>37231</c:v>
                </c:pt>
                <c:pt idx="4599" formatCode="m/d/yyyy">
                  <c:v>37232</c:v>
                </c:pt>
                <c:pt idx="4600" formatCode="m/d/yyyy">
                  <c:v>37235</c:v>
                </c:pt>
                <c:pt idx="4601" formatCode="m/d/yyyy">
                  <c:v>37236</c:v>
                </c:pt>
                <c:pt idx="4602" formatCode="m/d/yyyy">
                  <c:v>37237</c:v>
                </c:pt>
                <c:pt idx="4603" formatCode="m/d/yyyy">
                  <c:v>37238</c:v>
                </c:pt>
                <c:pt idx="4604" formatCode="m/d/yyyy">
                  <c:v>37239</c:v>
                </c:pt>
                <c:pt idx="4605" formatCode="m/d/yyyy">
                  <c:v>37242</c:v>
                </c:pt>
                <c:pt idx="4606" formatCode="m/d/yyyy">
                  <c:v>37243</c:v>
                </c:pt>
                <c:pt idx="4607" formatCode="m/d/yyyy">
                  <c:v>37244</c:v>
                </c:pt>
                <c:pt idx="4608" formatCode="m/d/yyyy">
                  <c:v>37245</c:v>
                </c:pt>
                <c:pt idx="4609" formatCode="m/d/yyyy">
                  <c:v>37246</c:v>
                </c:pt>
                <c:pt idx="4610" formatCode="m/d/yyyy">
                  <c:v>37249</c:v>
                </c:pt>
                <c:pt idx="4611" formatCode="m/d/yyyy">
                  <c:v>37250</c:v>
                </c:pt>
                <c:pt idx="4612" formatCode="m/d/yyyy">
                  <c:v>37251</c:v>
                </c:pt>
                <c:pt idx="4613" formatCode="m/d/yyyy">
                  <c:v>37252</c:v>
                </c:pt>
                <c:pt idx="4614" formatCode="m/d/yyyy">
                  <c:v>37253</c:v>
                </c:pt>
                <c:pt idx="4615" formatCode="m/d/yyyy">
                  <c:v>37256</c:v>
                </c:pt>
                <c:pt idx="4616" formatCode="m/d/yyyy">
                  <c:v>37257</c:v>
                </c:pt>
                <c:pt idx="4617" formatCode="m/d/yyyy">
                  <c:v>37258</c:v>
                </c:pt>
                <c:pt idx="4618" formatCode="m/d/yyyy">
                  <c:v>37259</c:v>
                </c:pt>
                <c:pt idx="4619" formatCode="m/d/yyyy">
                  <c:v>37260</c:v>
                </c:pt>
                <c:pt idx="4620" formatCode="m/d/yyyy">
                  <c:v>37263</c:v>
                </c:pt>
                <c:pt idx="4621" formatCode="m/d/yyyy">
                  <c:v>37264</c:v>
                </c:pt>
                <c:pt idx="4622" formatCode="m/d/yyyy">
                  <c:v>37265</c:v>
                </c:pt>
                <c:pt idx="4623" formatCode="m/d/yyyy">
                  <c:v>37266</c:v>
                </c:pt>
                <c:pt idx="4624" formatCode="m/d/yyyy">
                  <c:v>37267</c:v>
                </c:pt>
                <c:pt idx="4625" formatCode="m/d/yyyy">
                  <c:v>37270</c:v>
                </c:pt>
                <c:pt idx="4626" formatCode="m/d/yyyy">
                  <c:v>37271</c:v>
                </c:pt>
                <c:pt idx="4627" formatCode="m/d/yyyy">
                  <c:v>37272</c:v>
                </c:pt>
                <c:pt idx="4628" formatCode="m/d/yyyy">
                  <c:v>37273</c:v>
                </c:pt>
                <c:pt idx="4629" formatCode="m/d/yyyy">
                  <c:v>37274</c:v>
                </c:pt>
                <c:pt idx="4630" formatCode="m/d/yyyy">
                  <c:v>37277</c:v>
                </c:pt>
                <c:pt idx="4631" formatCode="m/d/yyyy">
                  <c:v>37278</c:v>
                </c:pt>
                <c:pt idx="4632" formatCode="m/d/yyyy">
                  <c:v>37279</c:v>
                </c:pt>
                <c:pt idx="4633" formatCode="m/d/yyyy">
                  <c:v>37280</c:v>
                </c:pt>
                <c:pt idx="4634" formatCode="m/d/yyyy">
                  <c:v>37281</c:v>
                </c:pt>
                <c:pt idx="4635" formatCode="m/d/yyyy">
                  <c:v>37284</c:v>
                </c:pt>
                <c:pt idx="4636" formatCode="m/d/yyyy">
                  <c:v>37285</c:v>
                </c:pt>
                <c:pt idx="4637" formatCode="m/d/yyyy">
                  <c:v>37286</c:v>
                </c:pt>
                <c:pt idx="4638" formatCode="m/d/yyyy">
                  <c:v>37287</c:v>
                </c:pt>
                <c:pt idx="4639" formatCode="m/d/yyyy">
                  <c:v>37288</c:v>
                </c:pt>
                <c:pt idx="4640" formatCode="m/d/yyyy">
                  <c:v>37291</c:v>
                </c:pt>
                <c:pt idx="4641" formatCode="m/d/yyyy">
                  <c:v>37292</c:v>
                </c:pt>
                <c:pt idx="4642" formatCode="m/d/yyyy">
                  <c:v>37293</c:v>
                </c:pt>
                <c:pt idx="4643" formatCode="m/d/yyyy">
                  <c:v>37294</c:v>
                </c:pt>
                <c:pt idx="4644" formatCode="m/d/yyyy">
                  <c:v>37295</c:v>
                </c:pt>
                <c:pt idx="4645" formatCode="m/d/yyyy">
                  <c:v>37298</c:v>
                </c:pt>
                <c:pt idx="4646" formatCode="m/d/yyyy">
                  <c:v>37299</c:v>
                </c:pt>
                <c:pt idx="4647" formatCode="m/d/yyyy">
                  <c:v>37300</c:v>
                </c:pt>
                <c:pt idx="4648" formatCode="m/d/yyyy">
                  <c:v>37301</c:v>
                </c:pt>
                <c:pt idx="4649" formatCode="m/d/yyyy">
                  <c:v>37302</c:v>
                </c:pt>
                <c:pt idx="4650" formatCode="m/d/yyyy">
                  <c:v>37305</c:v>
                </c:pt>
                <c:pt idx="4651" formatCode="m/d/yyyy">
                  <c:v>37306</c:v>
                </c:pt>
                <c:pt idx="4652" formatCode="m/d/yyyy">
                  <c:v>37307</c:v>
                </c:pt>
                <c:pt idx="4653" formatCode="m/d/yyyy">
                  <c:v>37308</c:v>
                </c:pt>
                <c:pt idx="4654" formatCode="m/d/yyyy">
                  <c:v>37309</c:v>
                </c:pt>
                <c:pt idx="4655" formatCode="m/d/yyyy">
                  <c:v>37312</c:v>
                </c:pt>
                <c:pt idx="4656" formatCode="m/d/yyyy">
                  <c:v>37313</c:v>
                </c:pt>
                <c:pt idx="4657" formatCode="m/d/yyyy">
                  <c:v>37314</c:v>
                </c:pt>
                <c:pt idx="4658" formatCode="m/d/yyyy">
                  <c:v>37315</c:v>
                </c:pt>
                <c:pt idx="4659" formatCode="m/d/yyyy">
                  <c:v>37316</c:v>
                </c:pt>
                <c:pt idx="4660" formatCode="m/d/yyyy">
                  <c:v>37319</c:v>
                </c:pt>
                <c:pt idx="4661" formatCode="m/d/yyyy">
                  <c:v>37320</c:v>
                </c:pt>
                <c:pt idx="4662" formatCode="m/d/yyyy">
                  <c:v>37321</c:v>
                </c:pt>
                <c:pt idx="4663" formatCode="m/d/yyyy">
                  <c:v>37322</c:v>
                </c:pt>
                <c:pt idx="4664" formatCode="m/d/yyyy">
                  <c:v>37323</c:v>
                </c:pt>
                <c:pt idx="4665" formatCode="m/d/yyyy">
                  <c:v>37326</c:v>
                </c:pt>
                <c:pt idx="4666" formatCode="m/d/yyyy">
                  <c:v>37327</c:v>
                </c:pt>
                <c:pt idx="4667" formatCode="m/d/yyyy">
                  <c:v>37328</c:v>
                </c:pt>
                <c:pt idx="4668" formatCode="m/d/yyyy">
                  <c:v>37329</c:v>
                </c:pt>
                <c:pt idx="4669" formatCode="m/d/yyyy">
                  <c:v>37330</c:v>
                </c:pt>
                <c:pt idx="4670" formatCode="m/d/yyyy">
                  <c:v>37333</c:v>
                </c:pt>
                <c:pt idx="4671" formatCode="m/d/yyyy">
                  <c:v>37334</c:v>
                </c:pt>
                <c:pt idx="4672" formatCode="m/d/yyyy">
                  <c:v>37335</c:v>
                </c:pt>
                <c:pt idx="4673" formatCode="m/d/yyyy">
                  <c:v>37336</c:v>
                </c:pt>
                <c:pt idx="4674" formatCode="m/d/yyyy">
                  <c:v>37337</c:v>
                </c:pt>
                <c:pt idx="4675" formatCode="m/d/yyyy">
                  <c:v>37340</c:v>
                </c:pt>
                <c:pt idx="4676" formatCode="m/d/yyyy">
                  <c:v>37341</c:v>
                </c:pt>
                <c:pt idx="4677" formatCode="m/d/yyyy">
                  <c:v>37342</c:v>
                </c:pt>
                <c:pt idx="4678" formatCode="m/d/yyyy">
                  <c:v>37343</c:v>
                </c:pt>
                <c:pt idx="4679" formatCode="m/d/yyyy">
                  <c:v>37344</c:v>
                </c:pt>
                <c:pt idx="4680" formatCode="m/d/yyyy">
                  <c:v>37347</c:v>
                </c:pt>
                <c:pt idx="4681" formatCode="m/d/yyyy">
                  <c:v>37348</c:v>
                </c:pt>
                <c:pt idx="4682" formatCode="m/d/yyyy">
                  <c:v>37349</c:v>
                </c:pt>
                <c:pt idx="4683" formatCode="m/d/yyyy">
                  <c:v>37350</c:v>
                </c:pt>
                <c:pt idx="4684" formatCode="m/d/yyyy">
                  <c:v>37351</c:v>
                </c:pt>
                <c:pt idx="4685" formatCode="m/d/yyyy">
                  <c:v>37354</c:v>
                </c:pt>
                <c:pt idx="4686" formatCode="m/d/yyyy">
                  <c:v>37355</c:v>
                </c:pt>
                <c:pt idx="4687" formatCode="m/d/yyyy">
                  <c:v>37356</c:v>
                </c:pt>
                <c:pt idx="4688" formatCode="m/d/yyyy">
                  <c:v>37357</c:v>
                </c:pt>
                <c:pt idx="4689" formatCode="m/d/yyyy">
                  <c:v>37358</c:v>
                </c:pt>
                <c:pt idx="4690" formatCode="m/d/yyyy">
                  <c:v>37361</c:v>
                </c:pt>
                <c:pt idx="4691" formatCode="m/d/yyyy">
                  <c:v>37362</c:v>
                </c:pt>
                <c:pt idx="4692" formatCode="m/d/yyyy">
                  <c:v>37363</c:v>
                </c:pt>
                <c:pt idx="4693" formatCode="m/d/yyyy">
                  <c:v>37364</c:v>
                </c:pt>
                <c:pt idx="4694" formatCode="m/d/yyyy">
                  <c:v>37365</c:v>
                </c:pt>
                <c:pt idx="4695" formatCode="m/d/yyyy">
                  <c:v>37368</c:v>
                </c:pt>
                <c:pt idx="4696" formatCode="m/d/yyyy">
                  <c:v>37369</c:v>
                </c:pt>
                <c:pt idx="4697" formatCode="m/d/yyyy">
                  <c:v>37370</c:v>
                </c:pt>
                <c:pt idx="4698" formatCode="m/d/yyyy">
                  <c:v>37371</c:v>
                </c:pt>
                <c:pt idx="4699" formatCode="m/d/yyyy">
                  <c:v>37372</c:v>
                </c:pt>
                <c:pt idx="4700" formatCode="m/d/yyyy">
                  <c:v>37375</c:v>
                </c:pt>
                <c:pt idx="4701" formatCode="m/d/yyyy">
                  <c:v>37376</c:v>
                </c:pt>
                <c:pt idx="4702" formatCode="m/d/yyyy">
                  <c:v>37377</c:v>
                </c:pt>
                <c:pt idx="4703" formatCode="m/d/yyyy">
                  <c:v>37378</c:v>
                </c:pt>
                <c:pt idx="4704" formatCode="m/d/yyyy">
                  <c:v>37379</c:v>
                </c:pt>
                <c:pt idx="4705" formatCode="m/d/yyyy">
                  <c:v>37382</c:v>
                </c:pt>
                <c:pt idx="4706" formatCode="m/d/yyyy">
                  <c:v>37383</c:v>
                </c:pt>
                <c:pt idx="4707" formatCode="m/d/yyyy">
                  <c:v>37384</c:v>
                </c:pt>
                <c:pt idx="4708" formatCode="m/d/yyyy">
                  <c:v>37385</c:v>
                </c:pt>
                <c:pt idx="4709" formatCode="m/d/yyyy">
                  <c:v>37386</c:v>
                </c:pt>
                <c:pt idx="4710" formatCode="m/d/yyyy">
                  <c:v>37389</c:v>
                </c:pt>
                <c:pt idx="4711" formatCode="m/d/yyyy">
                  <c:v>37390</c:v>
                </c:pt>
                <c:pt idx="4712" formatCode="m/d/yyyy">
                  <c:v>37391</c:v>
                </c:pt>
                <c:pt idx="4713" formatCode="m/d/yyyy">
                  <c:v>37392</c:v>
                </c:pt>
                <c:pt idx="4714" formatCode="m/d/yyyy">
                  <c:v>37393</c:v>
                </c:pt>
                <c:pt idx="4715" formatCode="m/d/yyyy">
                  <c:v>37396</c:v>
                </c:pt>
                <c:pt idx="4716" formatCode="m/d/yyyy">
                  <c:v>37397</c:v>
                </c:pt>
                <c:pt idx="4717" formatCode="m/d/yyyy">
                  <c:v>37398</c:v>
                </c:pt>
                <c:pt idx="4718" formatCode="m/d/yyyy">
                  <c:v>37399</c:v>
                </c:pt>
                <c:pt idx="4719" formatCode="m/d/yyyy">
                  <c:v>37400</c:v>
                </c:pt>
                <c:pt idx="4720" formatCode="m/d/yyyy">
                  <c:v>37403</c:v>
                </c:pt>
                <c:pt idx="4721" formatCode="m/d/yyyy">
                  <c:v>37404</c:v>
                </c:pt>
                <c:pt idx="4722" formatCode="m/d/yyyy">
                  <c:v>37405</c:v>
                </c:pt>
                <c:pt idx="4723" formatCode="m/d/yyyy">
                  <c:v>37406</c:v>
                </c:pt>
                <c:pt idx="4724" formatCode="m/d/yyyy">
                  <c:v>37407</c:v>
                </c:pt>
                <c:pt idx="4725" formatCode="m/d/yyyy">
                  <c:v>37410</c:v>
                </c:pt>
                <c:pt idx="4726" formatCode="m/d/yyyy">
                  <c:v>37411</c:v>
                </c:pt>
                <c:pt idx="4727" formatCode="m/d/yyyy">
                  <c:v>37412</c:v>
                </c:pt>
                <c:pt idx="4728" formatCode="m/d/yyyy">
                  <c:v>37413</c:v>
                </c:pt>
                <c:pt idx="4729" formatCode="m/d/yyyy">
                  <c:v>37414</c:v>
                </c:pt>
                <c:pt idx="4730" formatCode="m/d/yyyy">
                  <c:v>37417</c:v>
                </c:pt>
                <c:pt idx="4731" formatCode="m/d/yyyy">
                  <c:v>37418</c:v>
                </c:pt>
                <c:pt idx="4732" formatCode="m/d/yyyy">
                  <c:v>37419</c:v>
                </c:pt>
                <c:pt idx="4733" formatCode="m/d/yyyy">
                  <c:v>37420</c:v>
                </c:pt>
                <c:pt idx="4734" formatCode="m/d/yyyy">
                  <c:v>37421</c:v>
                </c:pt>
                <c:pt idx="4735" formatCode="m/d/yyyy">
                  <c:v>37424</c:v>
                </c:pt>
                <c:pt idx="4736" formatCode="m/d/yyyy">
                  <c:v>37425</c:v>
                </c:pt>
                <c:pt idx="4737" formatCode="m/d/yyyy">
                  <c:v>37426</c:v>
                </c:pt>
                <c:pt idx="4738" formatCode="m/d/yyyy">
                  <c:v>37427</c:v>
                </c:pt>
                <c:pt idx="4739" formatCode="m/d/yyyy">
                  <c:v>37428</c:v>
                </c:pt>
                <c:pt idx="4740" formatCode="m/d/yyyy">
                  <c:v>37431</c:v>
                </c:pt>
                <c:pt idx="4741" formatCode="m/d/yyyy">
                  <c:v>37432</c:v>
                </c:pt>
                <c:pt idx="4742" formatCode="m/d/yyyy">
                  <c:v>37433</c:v>
                </c:pt>
                <c:pt idx="4743" formatCode="m/d/yyyy">
                  <c:v>37434</c:v>
                </c:pt>
                <c:pt idx="4744" formatCode="m/d/yyyy">
                  <c:v>37435</c:v>
                </c:pt>
                <c:pt idx="4745" formatCode="m/d/yyyy">
                  <c:v>37438</c:v>
                </c:pt>
                <c:pt idx="4746" formatCode="m/d/yyyy">
                  <c:v>37439</c:v>
                </c:pt>
                <c:pt idx="4747" formatCode="m/d/yyyy">
                  <c:v>37440</c:v>
                </c:pt>
                <c:pt idx="4748" formatCode="m/d/yyyy">
                  <c:v>37441</c:v>
                </c:pt>
                <c:pt idx="4749" formatCode="m/d/yyyy">
                  <c:v>37442</c:v>
                </c:pt>
                <c:pt idx="4750" formatCode="m/d/yyyy">
                  <c:v>37445</c:v>
                </c:pt>
                <c:pt idx="4751" formatCode="m/d/yyyy">
                  <c:v>37446</c:v>
                </c:pt>
                <c:pt idx="4752" formatCode="m/d/yyyy">
                  <c:v>37447</c:v>
                </c:pt>
                <c:pt idx="4753" formatCode="m/d/yyyy">
                  <c:v>37448</c:v>
                </c:pt>
                <c:pt idx="4754" formatCode="m/d/yyyy">
                  <c:v>37449</c:v>
                </c:pt>
                <c:pt idx="4755" formatCode="m/d/yyyy">
                  <c:v>37452</c:v>
                </c:pt>
                <c:pt idx="4756" formatCode="m/d/yyyy">
                  <c:v>37453</c:v>
                </c:pt>
                <c:pt idx="4757" formatCode="m/d/yyyy">
                  <c:v>37454</c:v>
                </c:pt>
                <c:pt idx="4758" formatCode="m/d/yyyy">
                  <c:v>37455</c:v>
                </c:pt>
                <c:pt idx="4759" formatCode="m/d/yyyy">
                  <c:v>37456</c:v>
                </c:pt>
                <c:pt idx="4760" formatCode="m/d/yyyy">
                  <c:v>37459</c:v>
                </c:pt>
                <c:pt idx="4761" formatCode="m/d/yyyy">
                  <c:v>37460</c:v>
                </c:pt>
                <c:pt idx="4762" formatCode="m/d/yyyy">
                  <c:v>37461</c:v>
                </c:pt>
                <c:pt idx="4763" formatCode="m/d/yyyy">
                  <c:v>37462</c:v>
                </c:pt>
                <c:pt idx="4764" formatCode="m/d/yyyy">
                  <c:v>37463</c:v>
                </c:pt>
                <c:pt idx="4765" formatCode="m/d/yyyy">
                  <c:v>37466</c:v>
                </c:pt>
                <c:pt idx="4766" formatCode="m/d/yyyy">
                  <c:v>37467</c:v>
                </c:pt>
                <c:pt idx="4767" formatCode="m/d/yyyy">
                  <c:v>37468</c:v>
                </c:pt>
                <c:pt idx="4768" formatCode="m/d/yyyy">
                  <c:v>37469</c:v>
                </c:pt>
                <c:pt idx="4769" formatCode="m/d/yyyy">
                  <c:v>37470</c:v>
                </c:pt>
                <c:pt idx="4770" formatCode="m/d/yyyy">
                  <c:v>37473</c:v>
                </c:pt>
                <c:pt idx="4771" formatCode="m/d/yyyy">
                  <c:v>37474</c:v>
                </c:pt>
                <c:pt idx="4772" formatCode="m/d/yyyy">
                  <c:v>37475</c:v>
                </c:pt>
                <c:pt idx="4773" formatCode="m/d/yyyy">
                  <c:v>37476</c:v>
                </c:pt>
                <c:pt idx="4774" formatCode="m/d/yyyy">
                  <c:v>37477</c:v>
                </c:pt>
                <c:pt idx="4775" formatCode="m/d/yyyy">
                  <c:v>37480</c:v>
                </c:pt>
                <c:pt idx="4776" formatCode="m/d/yyyy">
                  <c:v>37481</c:v>
                </c:pt>
                <c:pt idx="4777" formatCode="m/d/yyyy">
                  <c:v>37482</c:v>
                </c:pt>
                <c:pt idx="4778" formatCode="m/d/yyyy">
                  <c:v>37483</c:v>
                </c:pt>
                <c:pt idx="4779" formatCode="m/d/yyyy">
                  <c:v>37484</c:v>
                </c:pt>
                <c:pt idx="4780" formatCode="m/d/yyyy">
                  <c:v>37487</c:v>
                </c:pt>
                <c:pt idx="4781" formatCode="m/d/yyyy">
                  <c:v>37488</c:v>
                </c:pt>
                <c:pt idx="4782" formatCode="m/d/yyyy">
                  <c:v>37489</c:v>
                </c:pt>
                <c:pt idx="4783" formatCode="m/d/yyyy">
                  <c:v>37490</c:v>
                </c:pt>
                <c:pt idx="4784" formatCode="m/d/yyyy">
                  <c:v>37491</c:v>
                </c:pt>
                <c:pt idx="4785" formatCode="m/d/yyyy">
                  <c:v>37494</c:v>
                </c:pt>
                <c:pt idx="4786" formatCode="m/d/yyyy">
                  <c:v>37495</c:v>
                </c:pt>
                <c:pt idx="4787" formatCode="m/d/yyyy">
                  <c:v>37496</c:v>
                </c:pt>
                <c:pt idx="4788" formatCode="m/d/yyyy">
                  <c:v>37497</c:v>
                </c:pt>
                <c:pt idx="4789" formatCode="m/d/yyyy">
                  <c:v>37498</c:v>
                </c:pt>
                <c:pt idx="4790" formatCode="m/d/yyyy">
                  <c:v>37501</c:v>
                </c:pt>
                <c:pt idx="4791" formatCode="m/d/yyyy">
                  <c:v>37502</c:v>
                </c:pt>
                <c:pt idx="4792" formatCode="m/d/yyyy">
                  <c:v>37503</c:v>
                </c:pt>
                <c:pt idx="4793" formatCode="m/d/yyyy">
                  <c:v>37504</c:v>
                </c:pt>
                <c:pt idx="4794" formatCode="m/d/yyyy">
                  <c:v>37505</c:v>
                </c:pt>
                <c:pt idx="4795" formatCode="m/d/yyyy">
                  <c:v>37508</c:v>
                </c:pt>
                <c:pt idx="4796" formatCode="m/d/yyyy">
                  <c:v>37509</c:v>
                </c:pt>
                <c:pt idx="4797" formatCode="m/d/yyyy">
                  <c:v>37510</c:v>
                </c:pt>
                <c:pt idx="4798" formatCode="m/d/yyyy">
                  <c:v>37511</c:v>
                </c:pt>
                <c:pt idx="4799" formatCode="m/d/yyyy">
                  <c:v>37512</c:v>
                </c:pt>
                <c:pt idx="4800" formatCode="m/d/yyyy">
                  <c:v>37515</c:v>
                </c:pt>
                <c:pt idx="4801" formatCode="m/d/yyyy">
                  <c:v>37516</c:v>
                </c:pt>
                <c:pt idx="4802" formatCode="m/d/yyyy">
                  <c:v>37517</c:v>
                </c:pt>
                <c:pt idx="4803" formatCode="m/d/yyyy">
                  <c:v>37518</c:v>
                </c:pt>
                <c:pt idx="4804" formatCode="m/d/yyyy">
                  <c:v>37519</c:v>
                </c:pt>
                <c:pt idx="4805" formatCode="m/d/yyyy">
                  <c:v>37522</c:v>
                </c:pt>
                <c:pt idx="4806" formatCode="m/d/yyyy">
                  <c:v>37523</c:v>
                </c:pt>
                <c:pt idx="4807" formatCode="m/d/yyyy">
                  <c:v>37524</c:v>
                </c:pt>
                <c:pt idx="4808" formatCode="m/d/yyyy">
                  <c:v>37525</c:v>
                </c:pt>
                <c:pt idx="4809" formatCode="m/d/yyyy">
                  <c:v>37526</c:v>
                </c:pt>
                <c:pt idx="4810" formatCode="m/d/yyyy">
                  <c:v>37529</c:v>
                </c:pt>
                <c:pt idx="4811" formatCode="m/d/yyyy">
                  <c:v>37530</c:v>
                </c:pt>
                <c:pt idx="4812" formatCode="m/d/yyyy">
                  <c:v>37531</c:v>
                </c:pt>
                <c:pt idx="4813" formatCode="m/d/yyyy">
                  <c:v>37532</c:v>
                </c:pt>
                <c:pt idx="4814" formatCode="m/d/yyyy">
                  <c:v>37533</c:v>
                </c:pt>
                <c:pt idx="4815" formatCode="m/d/yyyy">
                  <c:v>37536</c:v>
                </c:pt>
                <c:pt idx="4816" formatCode="m/d/yyyy">
                  <c:v>37537</c:v>
                </c:pt>
                <c:pt idx="4817" formatCode="m/d/yyyy">
                  <c:v>37538</c:v>
                </c:pt>
                <c:pt idx="4818" formatCode="m/d/yyyy">
                  <c:v>37539</c:v>
                </c:pt>
                <c:pt idx="4819" formatCode="m/d/yyyy">
                  <c:v>37540</c:v>
                </c:pt>
                <c:pt idx="4820" formatCode="m/d/yyyy">
                  <c:v>37543</c:v>
                </c:pt>
                <c:pt idx="4821" formatCode="m/d/yyyy">
                  <c:v>37544</c:v>
                </c:pt>
                <c:pt idx="4822" formatCode="m/d/yyyy">
                  <c:v>37545</c:v>
                </c:pt>
                <c:pt idx="4823" formatCode="m/d/yyyy">
                  <c:v>37546</c:v>
                </c:pt>
                <c:pt idx="4824" formatCode="m/d/yyyy">
                  <c:v>37547</c:v>
                </c:pt>
                <c:pt idx="4825" formatCode="m/d/yyyy">
                  <c:v>37550</c:v>
                </c:pt>
                <c:pt idx="4826" formatCode="m/d/yyyy">
                  <c:v>37551</c:v>
                </c:pt>
                <c:pt idx="4827" formatCode="m/d/yyyy">
                  <c:v>37552</c:v>
                </c:pt>
                <c:pt idx="4828" formatCode="m/d/yyyy">
                  <c:v>37553</c:v>
                </c:pt>
                <c:pt idx="4829" formatCode="m/d/yyyy">
                  <c:v>37554</c:v>
                </c:pt>
                <c:pt idx="4830" formatCode="m/d/yyyy">
                  <c:v>37557</c:v>
                </c:pt>
                <c:pt idx="4831" formatCode="m/d/yyyy">
                  <c:v>37558</c:v>
                </c:pt>
                <c:pt idx="4832" formatCode="m/d/yyyy">
                  <c:v>37559</c:v>
                </c:pt>
                <c:pt idx="4833" formatCode="m/d/yyyy">
                  <c:v>37560</c:v>
                </c:pt>
                <c:pt idx="4834" formatCode="m/d/yyyy">
                  <c:v>37561</c:v>
                </c:pt>
                <c:pt idx="4835" formatCode="m/d/yyyy">
                  <c:v>37564</c:v>
                </c:pt>
                <c:pt idx="4836" formatCode="m/d/yyyy">
                  <c:v>37565</c:v>
                </c:pt>
                <c:pt idx="4837" formatCode="m/d/yyyy">
                  <c:v>37566</c:v>
                </c:pt>
                <c:pt idx="4838" formatCode="m/d/yyyy">
                  <c:v>37567</c:v>
                </c:pt>
                <c:pt idx="4839" formatCode="m/d/yyyy">
                  <c:v>37568</c:v>
                </c:pt>
                <c:pt idx="4840" formatCode="m/d/yyyy">
                  <c:v>37571</c:v>
                </c:pt>
                <c:pt idx="4841" formatCode="m/d/yyyy">
                  <c:v>37572</c:v>
                </c:pt>
                <c:pt idx="4842" formatCode="m/d/yyyy">
                  <c:v>37573</c:v>
                </c:pt>
                <c:pt idx="4843" formatCode="m/d/yyyy">
                  <c:v>37574</c:v>
                </c:pt>
                <c:pt idx="4844" formatCode="m/d/yyyy">
                  <c:v>37575</c:v>
                </c:pt>
                <c:pt idx="4845" formatCode="m/d/yyyy">
                  <c:v>37578</c:v>
                </c:pt>
                <c:pt idx="4846" formatCode="m/d/yyyy">
                  <c:v>37579</c:v>
                </c:pt>
                <c:pt idx="4847" formatCode="m/d/yyyy">
                  <c:v>37580</c:v>
                </c:pt>
                <c:pt idx="4848" formatCode="m/d/yyyy">
                  <c:v>37581</c:v>
                </c:pt>
                <c:pt idx="4849" formatCode="m/d/yyyy">
                  <c:v>37582</c:v>
                </c:pt>
                <c:pt idx="4850" formatCode="m/d/yyyy">
                  <c:v>37585</c:v>
                </c:pt>
                <c:pt idx="4851" formatCode="m/d/yyyy">
                  <c:v>37586</c:v>
                </c:pt>
                <c:pt idx="4852" formatCode="m/d/yyyy">
                  <c:v>37587</c:v>
                </c:pt>
                <c:pt idx="4853" formatCode="m/d/yyyy">
                  <c:v>37588</c:v>
                </c:pt>
                <c:pt idx="4854" formatCode="m/d/yyyy">
                  <c:v>37589</c:v>
                </c:pt>
                <c:pt idx="4855" formatCode="m/d/yyyy">
                  <c:v>37592</c:v>
                </c:pt>
                <c:pt idx="4856" formatCode="m/d/yyyy">
                  <c:v>37593</c:v>
                </c:pt>
                <c:pt idx="4857" formatCode="m/d/yyyy">
                  <c:v>37594</c:v>
                </c:pt>
                <c:pt idx="4858" formatCode="m/d/yyyy">
                  <c:v>37595</c:v>
                </c:pt>
                <c:pt idx="4859" formatCode="m/d/yyyy">
                  <c:v>37596</c:v>
                </c:pt>
                <c:pt idx="4860" formatCode="m/d/yyyy">
                  <c:v>37599</c:v>
                </c:pt>
                <c:pt idx="4861" formatCode="m/d/yyyy">
                  <c:v>37600</c:v>
                </c:pt>
                <c:pt idx="4862" formatCode="m/d/yyyy">
                  <c:v>37601</c:v>
                </c:pt>
                <c:pt idx="4863" formatCode="m/d/yyyy">
                  <c:v>37602</c:v>
                </c:pt>
                <c:pt idx="4864" formatCode="m/d/yyyy">
                  <c:v>37603</c:v>
                </c:pt>
                <c:pt idx="4865" formatCode="m/d/yyyy">
                  <c:v>37606</c:v>
                </c:pt>
                <c:pt idx="4866" formatCode="m/d/yyyy">
                  <c:v>37607</c:v>
                </c:pt>
                <c:pt idx="4867" formatCode="m/d/yyyy">
                  <c:v>37608</c:v>
                </c:pt>
                <c:pt idx="4868" formatCode="m/d/yyyy">
                  <c:v>37609</c:v>
                </c:pt>
                <c:pt idx="4869" formatCode="m/d/yyyy">
                  <c:v>37610</c:v>
                </c:pt>
                <c:pt idx="4870" formatCode="m/d/yyyy">
                  <c:v>37613</c:v>
                </c:pt>
                <c:pt idx="4871" formatCode="m/d/yyyy">
                  <c:v>37614</c:v>
                </c:pt>
                <c:pt idx="4872" formatCode="m/d/yyyy">
                  <c:v>37615</c:v>
                </c:pt>
                <c:pt idx="4873" formatCode="m/d/yyyy">
                  <c:v>37616</c:v>
                </c:pt>
                <c:pt idx="4874" formatCode="m/d/yyyy">
                  <c:v>37617</c:v>
                </c:pt>
                <c:pt idx="4875" formatCode="m/d/yyyy">
                  <c:v>37620</c:v>
                </c:pt>
                <c:pt idx="4876" formatCode="m/d/yyyy">
                  <c:v>37621</c:v>
                </c:pt>
                <c:pt idx="4877" formatCode="m/d/yyyy">
                  <c:v>37622</c:v>
                </c:pt>
                <c:pt idx="4878" formatCode="m/d/yyyy">
                  <c:v>37623</c:v>
                </c:pt>
                <c:pt idx="4879" formatCode="m/d/yyyy">
                  <c:v>37624</c:v>
                </c:pt>
                <c:pt idx="4880" formatCode="m/d/yyyy">
                  <c:v>37627</c:v>
                </c:pt>
                <c:pt idx="4881" formatCode="m/d/yyyy">
                  <c:v>37628</c:v>
                </c:pt>
                <c:pt idx="4882" formatCode="m/d/yyyy">
                  <c:v>37629</c:v>
                </c:pt>
                <c:pt idx="4883" formatCode="m/d/yyyy">
                  <c:v>37630</c:v>
                </c:pt>
                <c:pt idx="4884" formatCode="m/d/yyyy">
                  <c:v>37631</c:v>
                </c:pt>
                <c:pt idx="4885" formatCode="m/d/yyyy">
                  <c:v>37634</c:v>
                </c:pt>
                <c:pt idx="4886" formatCode="m/d/yyyy">
                  <c:v>37635</c:v>
                </c:pt>
                <c:pt idx="4887" formatCode="m/d/yyyy">
                  <c:v>37636</c:v>
                </c:pt>
                <c:pt idx="4888" formatCode="m/d/yyyy">
                  <c:v>37637</c:v>
                </c:pt>
                <c:pt idx="4889" formatCode="m/d/yyyy">
                  <c:v>37638</c:v>
                </c:pt>
                <c:pt idx="4890" formatCode="m/d/yyyy">
                  <c:v>37641</c:v>
                </c:pt>
                <c:pt idx="4891" formatCode="m/d/yyyy">
                  <c:v>37642</c:v>
                </c:pt>
                <c:pt idx="4892" formatCode="m/d/yyyy">
                  <c:v>37643</c:v>
                </c:pt>
                <c:pt idx="4893" formatCode="m/d/yyyy">
                  <c:v>37644</c:v>
                </c:pt>
                <c:pt idx="4894" formatCode="m/d/yyyy">
                  <c:v>37645</c:v>
                </c:pt>
                <c:pt idx="4895" formatCode="m/d/yyyy">
                  <c:v>37648</c:v>
                </c:pt>
                <c:pt idx="4896" formatCode="m/d/yyyy">
                  <c:v>37649</c:v>
                </c:pt>
                <c:pt idx="4897" formatCode="m/d/yyyy">
                  <c:v>37650</c:v>
                </c:pt>
                <c:pt idx="4898" formatCode="m/d/yyyy">
                  <c:v>37651</c:v>
                </c:pt>
                <c:pt idx="4899" formatCode="m/d/yyyy">
                  <c:v>37652</c:v>
                </c:pt>
                <c:pt idx="4900" formatCode="m/d/yyyy">
                  <c:v>37655</c:v>
                </c:pt>
                <c:pt idx="4901" formatCode="m/d/yyyy">
                  <c:v>37656</c:v>
                </c:pt>
                <c:pt idx="4902" formatCode="m/d/yyyy">
                  <c:v>37657</c:v>
                </c:pt>
                <c:pt idx="4903" formatCode="m/d/yyyy">
                  <c:v>37658</c:v>
                </c:pt>
                <c:pt idx="4904" formatCode="m/d/yyyy">
                  <c:v>37659</c:v>
                </c:pt>
                <c:pt idx="4905" formatCode="m/d/yyyy">
                  <c:v>37662</c:v>
                </c:pt>
                <c:pt idx="4906" formatCode="m/d/yyyy">
                  <c:v>37663</c:v>
                </c:pt>
                <c:pt idx="4907" formatCode="m/d/yyyy">
                  <c:v>37664</c:v>
                </c:pt>
                <c:pt idx="4908" formatCode="m/d/yyyy">
                  <c:v>37665</c:v>
                </c:pt>
                <c:pt idx="4909" formatCode="m/d/yyyy">
                  <c:v>37666</c:v>
                </c:pt>
                <c:pt idx="4910" formatCode="m/d/yyyy">
                  <c:v>37669</c:v>
                </c:pt>
                <c:pt idx="4911" formatCode="m/d/yyyy">
                  <c:v>37670</c:v>
                </c:pt>
                <c:pt idx="4912" formatCode="m/d/yyyy">
                  <c:v>37671</c:v>
                </c:pt>
                <c:pt idx="4913" formatCode="m/d/yyyy">
                  <c:v>37672</c:v>
                </c:pt>
                <c:pt idx="4914" formatCode="m/d/yyyy">
                  <c:v>37673</c:v>
                </c:pt>
                <c:pt idx="4915" formatCode="m/d/yyyy">
                  <c:v>37676</c:v>
                </c:pt>
                <c:pt idx="4916" formatCode="m/d/yyyy">
                  <c:v>37677</c:v>
                </c:pt>
                <c:pt idx="4917" formatCode="m/d/yyyy">
                  <c:v>37678</c:v>
                </c:pt>
                <c:pt idx="4918" formatCode="m/d/yyyy">
                  <c:v>37679</c:v>
                </c:pt>
                <c:pt idx="4919" formatCode="m/d/yyyy">
                  <c:v>37680</c:v>
                </c:pt>
                <c:pt idx="4920" formatCode="m/d/yyyy">
                  <c:v>37683</c:v>
                </c:pt>
                <c:pt idx="4921" formatCode="m/d/yyyy">
                  <c:v>37684</c:v>
                </c:pt>
                <c:pt idx="4922" formatCode="m/d/yyyy">
                  <c:v>37685</c:v>
                </c:pt>
                <c:pt idx="4923" formatCode="m/d/yyyy">
                  <c:v>37686</c:v>
                </c:pt>
                <c:pt idx="4924" formatCode="m/d/yyyy">
                  <c:v>37687</c:v>
                </c:pt>
                <c:pt idx="4925" formatCode="m/d/yyyy">
                  <c:v>37690</c:v>
                </c:pt>
                <c:pt idx="4926" formatCode="m/d/yyyy">
                  <c:v>37691</c:v>
                </c:pt>
                <c:pt idx="4927" formatCode="m/d/yyyy">
                  <c:v>37692</c:v>
                </c:pt>
                <c:pt idx="4928" formatCode="m/d/yyyy">
                  <c:v>37693</c:v>
                </c:pt>
                <c:pt idx="4929" formatCode="m/d/yyyy">
                  <c:v>37694</c:v>
                </c:pt>
                <c:pt idx="4930" formatCode="m/d/yyyy">
                  <c:v>37697</c:v>
                </c:pt>
                <c:pt idx="4931" formatCode="m/d/yyyy">
                  <c:v>37698</c:v>
                </c:pt>
                <c:pt idx="4932" formatCode="m/d/yyyy">
                  <c:v>37699</c:v>
                </c:pt>
                <c:pt idx="4933" formatCode="m/d/yyyy">
                  <c:v>37700</c:v>
                </c:pt>
                <c:pt idx="4934" formatCode="m/d/yyyy">
                  <c:v>37701</c:v>
                </c:pt>
                <c:pt idx="4935" formatCode="m/d/yyyy">
                  <c:v>37704</c:v>
                </c:pt>
                <c:pt idx="4936" formatCode="m/d/yyyy">
                  <c:v>37705</c:v>
                </c:pt>
                <c:pt idx="4937" formatCode="m/d/yyyy">
                  <c:v>37706</c:v>
                </c:pt>
                <c:pt idx="4938" formatCode="m/d/yyyy">
                  <c:v>37707</c:v>
                </c:pt>
                <c:pt idx="4939" formatCode="m/d/yyyy">
                  <c:v>37708</c:v>
                </c:pt>
                <c:pt idx="4940" formatCode="m/d/yyyy">
                  <c:v>37711</c:v>
                </c:pt>
                <c:pt idx="4941" formatCode="m/d/yyyy">
                  <c:v>37712</c:v>
                </c:pt>
                <c:pt idx="4942" formatCode="m/d/yyyy">
                  <c:v>37713</c:v>
                </c:pt>
                <c:pt idx="4943" formatCode="m/d/yyyy">
                  <c:v>37714</c:v>
                </c:pt>
                <c:pt idx="4944" formatCode="m/d/yyyy">
                  <c:v>37715</c:v>
                </c:pt>
                <c:pt idx="4945" formatCode="m/d/yyyy">
                  <c:v>37718</c:v>
                </c:pt>
                <c:pt idx="4946" formatCode="m/d/yyyy">
                  <c:v>37719</c:v>
                </c:pt>
                <c:pt idx="4947" formatCode="m/d/yyyy">
                  <c:v>37720</c:v>
                </c:pt>
                <c:pt idx="4948" formatCode="m/d/yyyy">
                  <c:v>37721</c:v>
                </c:pt>
                <c:pt idx="4949" formatCode="m/d/yyyy">
                  <c:v>37722</c:v>
                </c:pt>
                <c:pt idx="4950" formatCode="m/d/yyyy">
                  <c:v>37725</c:v>
                </c:pt>
                <c:pt idx="4951" formatCode="m/d/yyyy">
                  <c:v>37726</c:v>
                </c:pt>
                <c:pt idx="4952" formatCode="m/d/yyyy">
                  <c:v>37727</c:v>
                </c:pt>
                <c:pt idx="4953" formatCode="m/d/yyyy">
                  <c:v>37728</c:v>
                </c:pt>
                <c:pt idx="4954" formatCode="m/d/yyyy">
                  <c:v>37729</c:v>
                </c:pt>
                <c:pt idx="4955" formatCode="m/d/yyyy">
                  <c:v>37732</c:v>
                </c:pt>
                <c:pt idx="4956" formatCode="m/d/yyyy">
                  <c:v>37733</c:v>
                </c:pt>
                <c:pt idx="4957" formatCode="m/d/yyyy">
                  <c:v>37734</c:v>
                </c:pt>
                <c:pt idx="4958" formatCode="m/d/yyyy">
                  <c:v>37735</c:v>
                </c:pt>
                <c:pt idx="4959" formatCode="m/d/yyyy">
                  <c:v>37736</c:v>
                </c:pt>
                <c:pt idx="4960" formatCode="m/d/yyyy">
                  <c:v>37739</c:v>
                </c:pt>
                <c:pt idx="4961" formatCode="m/d/yyyy">
                  <c:v>37740</c:v>
                </c:pt>
                <c:pt idx="4962" formatCode="m/d/yyyy">
                  <c:v>37741</c:v>
                </c:pt>
                <c:pt idx="4963" formatCode="m/d/yyyy">
                  <c:v>37742</c:v>
                </c:pt>
                <c:pt idx="4964" formatCode="m/d/yyyy">
                  <c:v>37743</c:v>
                </c:pt>
                <c:pt idx="4965" formatCode="m/d/yyyy">
                  <c:v>37746</c:v>
                </c:pt>
                <c:pt idx="4966" formatCode="m/d/yyyy">
                  <c:v>37747</c:v>
                </c:pt>
                <c:pt idx="4967" formatCode="m/d/yyyy">
                  <c:v>37748</c:v>
                </c:pt>
                <c:pt idx="4968" formatCode="m/d/yyyy">
                  <c:v>37749</c:v>
                </c:pt>
                <c:pt idx="4969" formatCode="m/d/yyyy">
                  <c:v>37750</c:v>
                </c:pt>
                <c:pt idx="4970" formatCode="m/d/yyyy">
                  <c:v>37753</c:v>
                </c:pt>
                <c:pt idx="4971" formatCode="m/d/yyyy">
                  <c:v>37754</c:v>
                </c:pt>
                <c:pt idx="4972" formatCode="m/d/yyyy">
                  <c:v>37755</c:v>
                </c:pt>
                <c:pt idx="4973" formatCode="m/d/yyyy">
                  <c:v>37756</c:v>
                </c:pt>
                <c:pt idx="4974" formatCode="m/d/yyyy">
                  <c:v>37757</c:v>
                </c:pt>
                <c:pt idx="4975" formatCode="m/d/yyyy">
                  <c:v>37760</c:v>
                </c:pt>
                <c:pt idx="4976" formatCode="m/d/yyyy">
                  <c:v>37761</c:v>
                </c:pt>
                <c:pt idx="4977" formatCode="m/d/yyyy">
                  <c:v>37762</c:v>
                </c:pt>
                <c:pt idx="4978" formatCode="m/d/yyyy">
                  <c:v>37763</c:v>
                </c:pt>
                <c:pt idx="4979" formatCode="m/d/yyyy">
                  <c:v>37764</c:v>
                </c:pt>
                <c:pt idx="4980" formatCode="m/d/yyyy">
                  <c:v>37767</c:v>
                </c:pt>
                <c:pt idx="4981" formatCode="m/d/yyyy">
                  <c:v>37768</c:v>
                </c:pt>
                <c:pt idx="4982" formatCode="m/d/yyyy">
                  <c:v>37769</c:v>
                </c:pt>
                <c:pt idx="4983" formatCode="m/d/yyyy">
                  <c:v>37770</c:v>
                </c:pt>
                <c:pt idx="4984" formatCode="m/d/yyyy">
                  <c:v>37771</c:v>
                </c:pt>
                <c:pt idx="4985" formatCode="m/d/yyyy">
                  <c:v>37774</c:v>
                </c:pt>
                <c:pt idx="4986" formatCode="m/d/yyyy">
                  <c:v>37775</c:v>
                </c:pt>
                <c:pt idx="4987" formatCode="m/d/yyyy">
                  <c:v>37776</c:v>
                </c:pt>
                <c:pt idx="4988" formatCode="m/d/yyyy">
                  <c:v>37777</c:v>
                </c:pt>
                <c:pt idx="4989" formatCode="m/d/yyyy">
                  <c:v>37778</c:v>
                </c:pt>
                <c:pt idx="4990" formatCode="m/d/yyyy">
                  <c:v>37781</c:v>
                </c:pt>
                <c:pt idx="4991" formatCode="m/d/yyyy">
                  <c:v>37782</c:v>
                </c:pt>
                <c:pt idx="4992" formatCode="m/d/yyyy">
                  <c:v>37783</c:v>
                </c:pt>
                <c:pt idx="4993" formatCode="m/d/yyyy">
                  <c:v>37784</c:v>
                </c:pt>
                <c:pt idx="4994" formatCode="m/d/yyyy">
                  <c:v>37785</c:v>
                </c:pt>
                <c:pt idx="4995" formatCode="m/d/yyyy">
                  <c:v>37788</c:v>
                </c:pt>
                <c:pt idx="4996" formatCode="m/d/yyyy">
                  <c:v>37789</c:v>
                </c:pt>
                <c:pt idx="4997" formatCode="m/d/yyyy">
                  <c:v>37790</c:v>
                </c:pt>
                <c:pt idx="4998" formatCode="m/d/yyyy">
                  <c:v>37791</c:v>
                </c:pt>
                <c:pt idx="4999" formatCode="m/d/yyyy">
                  <c:v>37792</c:v>
                </c:pt>
                <c:pt idx="5000" formatCode="m/d/yyyy">
                  <c:v>37795</c:v>
                </c:pt>
                <c:pt idx="5001" formatCode="m/d/yyyy">
                  <c:v>37796</c:v>
                </c:pt>
                <c:pt idx="5002" formatCode="m/d/yyyy">
                  <c:v>37797</c:v>
                </c:pt>
                <c:pt idx="5003" formatCode="m/d/yyyy">
                  <c:v>37798</c:v>
                </c:pt>
                <c:pt idx="5004" formatCode="m/d/yyyy">
                  <c:v>37799</c:v>
                </c:pt>
                <c:pt idx="5005" formatCode="m/d/yyyy">
                  <c:v>37802</c:v>
                </c:pt>
                <c:pt idx="5006" formatCode="m/d/yyyy">
                  <c:v>37803</c:v>
                </c:pt>
                <c:pt idx="5007" formatCode="m/d/yyyy">
                  <c:v>37804</c:v>
                </c:pt>
                <c:pt idx="5008" formatCode="m/d/yyyy">
                  <c:v>37805</c:v>
                </c:pt>
                <c:pt idx="5009" formatCode="m/d/yyyy">
                  <c:v>37806</c:v>
                </c:pt>
                <c:pt idx="5010" formatCode="m/d/yyyy">
                  <c:v>37809</c:v>
                </c:pt>
                <c:pt idx="5011" formatCode="m/d/yyyy">
                  <c:v>37810</c:v>
                </c:pt>
                <c:pt idx="5012" formatCode="m/d/yyyy">
                  <c:v>37811</c:v>
                </c:pt>
                <c:pt idx="5013" formatCode="m/d/yyyy">
                  <c:v>37812</c:v>
                </c:pt>
                <c:pt idx="5014" formatCode="m/d/yyyy">
                  <c:v>37813</c:v>
                </c:pt>
                <c:pt idx="5015" formatCode="m/d/yyyy">
                  <c:v>37816</c:v>
                </c:pt>
                <c:pt idx="5016" formatCode="m/d/yyyy">
                  <c:v>37817</c:v>
                </c:pt>
                <c:pt idx="5017" formatCode="m/d/yyyy">
                  <c:v>37818</c:v>
                </c:pt>
                <c:pt idx="5018" formatCode="m/d/yyyy">
                  <c:v>37819</c:v>
                </c:pt>
                <c:pt idx="5019" formatCode="m/d/yyyy">
                  <c:v>37820</c:v>
                </c:pt>
                <c:pt idx="5020" formatCode="m/d/yyyy">
                  <c:v>37823</c:v>
                </c:pt>
                <c:pt idx="5021" formatCode="m/d/yyyy">
                  <c:v>37824</c:v>
                </c:pt>
                <c:pt idx="5022" formatCode="m/d/yyyy">
                  <c:v>37825</c:v>
                </c:pt>
                <c:pt idx="5023" formatCode="m/d/yyyy">
                  <c:v>37826</c:v>
                </c:pt>
                <c:pt idx="5024" formatCode="m/d/yyyy">
                  <c:v>37827</c:v>
                </c:pt>
                <c:pt idx="5025" formatCode="m/d/yyyy">
                  <c:v>37830</c:v>
                </c:pt>
                <c:pt idx="5026" formatCode="m/d/yyyy">
                  <c:v>37831</c:v>
                </c:pt>
                <c:pt idx="5027" formatCode="m/d/yyyy">
                  <c:v>37832</c:v>
                </c:pt>
                <c:pt idx="5028" formatCode="m/d/yyyy">
                  <c:v>37833</c:v>
                </c:pt>
                <c:pt idx="5029" formatCode="m/d/yyyy">
                  <c:v>37834</c:v>
                </c:pt>
                <c:pt idx="5030" formatCode="m/d/yyyy">
                  <c:v>37837</c:v>
                </c:pt>
                <c:pt idx="5031" formatCode="m/d/yyyy">
                  <c:v>37838</c:v>
                </c:pt>
                <c:pt idx="5032" formatCode="m/d/yyyy">
                  <c:v>37839</c:v>
                </c:pt>
                <c:pt idx="5033" formatCode="m/d/yyyy">
                  <c:v>37840</c:v>
                </c:pt>
                <c:pt idx="5034" formatCode="m/d/yyyy">
                  <c:v>37841</c:v>
                </c:pt>
                <c:pt idx="5035" formatCode="m/d/yyyy">
                  <c:v>37844</c:v>
                </c:pt>
                <c:pt idx="5036" formatCode="m/d/yyyy">
                  <c:v>37845</c:v>
                </c:pt>
                <c:pt idx="5037" formatCode="m/d/yyyy">
                  <c:v>37846</c:v>
                </c:pt>
                <c:pt idx="5038" formatCode="m/d/yyyy">
                  <c:v>37847</c:v>
                </c:pt>
                <c:pt idx="5039" formatCode="m/d/yyyy">
                  <c:v>37848</c:v>
                </c:pt>
                <c:pt idx="5040" formatCode="m/d/yyyy">
                  <c:v>37851</c:v>
                </c:pt>
                <c:pt idx="5041" formatCode="m/d/yyyy">
                  <c:v>37852</c:v>
                </c:pt>
                <c:pt idx="5042" formatCode="m/d/yyyy">
                  <c:v>37853</c:v>
                </c:pt>
                <c:pt idx="5043" formatCode="m/d/yyyy">
                  <c:v>37854</c:v>
                </c:pt>
                <c:pt idx="5044" formatCode="m/d/yyyy">
                  <c:v>37855</c:v>
                </c:pt>
                <c:pt idx="5045" formatCode="m/d/yyyy">
                  <c:v>37858</c:v>
                </c:pt>
                <c:pt idx="5046" formatCode="m/d/yyyy">
                  <c:v>37859</c:v>
                </c:pt>
                <c:pt idx="5047" formatCode="m/d/yyyy">
                  <c:v>37860</c:v>
                </c:pt>
                <c:pt idx="5048" formatCode="m/d/yyyy">
                  <c:v>37861</c:v>
                </c:pt>
                <c:pt idx="5049" formatCode="m/d/yyyy">
                  <c:v>37862</c:v>
                </c:pt>
                <c:pt idx="5050" formatCode="m/d/yyyy">
                  <c:v>37865</c:v>
                </c:pt>
                <c:pt idx="5051" formatCode="m/d/yyyy">
                  <c:v>37866</c:v>
                </c:pt>
                <c:pt idx="5052" formatCode="m/d/yyyy">
                  <c:v>37867</c:v>
                </c:pt>
                <c:pt idx="5053" formatCode="m/d/yyyy">
                  <c:v>37868</c:v>
                </c:pt>
                <c:pt idx="5054" formatCode="m/d/yyyy">
                  <c:v>37869</c:v>
                </c:pt>
                <c:pt idx="5055" formatCode="m/d/yyyy">
                  <c:v>37872</c:v>
                </c:pt>
                <c:pt idx="5056" formatCode="m/d/yyyy">
                  <c:v>37873</c:v>
                </c:pt>
                <c:pt idx="5057" formatCode="m/d/yyyy">
                  <c:v>37874</c:v>
                </c:pt>
                <c:pt idx="5058" formatCode="m/d/yyyy">
                  <c:v>37875</c:v>
                </c:pt>
                <c:pt idx="5059" formatCode="m/d/yyyy">
                  <c:v>37876</c:v>
                </c:pt>
                <c:pt idx="5060" formatCode="m/d/yyyy">
                  <c:v>37879</c:v>
                </c:pt>
                <c:pt idx="5061" formatCode="m/d/yyyy">
                  <c:v>37880</c:v>
                </c:pt>
                <c:pt idx="5062" formatCode="m/d/yyyy">
                  <c:v>37881</c:v>
                </c:pt>
                <c:pt idx="5063" formatCode="m/d/yyyy">
                  <c:v>37882</c:v>
                </c:pt>
                <c:pt idx="5064" formatCode="m/d/yyyy">
                  <c:v>37883</c:v>
                </c:pt>
                <c:pt idx="5065" formatCode="m/d/yyyy">
                  <c:v>37886</c:v>
                </c:pt>
                <c:pt idx="5066" formatCode="m/d/yyyy">
                  <c:v>37887</c:v>
                </c:pt>
                <c:pt idx="5067" formatCode="m/d/yyyy">
                  <c:v>37888</c:v>
                </c:pt>
                <c:pt idx="5068" formatCode="m/d/yyyy">
                  <c:v>37889</c:v>
                </c:pt>
                <c:pt idx="5069" formatCode="m/d/yyyy">
                  <c:v>37890</c:v>
                </c:pt>
                <c:pt idx="5070" formatCode="m/d/yyyy">
                  <c:v>37893</c:v>
                </c:pt>
                <c:pt idx="5071" formatCode="m/d/yyyy">
                  <c:v>37894</c:v>
                </c:pt>
                <c:pt idx="5072" formatCode="m/d/yyyy">
                  <c:v>37895</c:v>
                </c:pt>
                <c:pt idx="5073" formatCode="m/d/yyyy">
                  <c:v>37896</c:v>
                </c:pt>
                <c:pt idx="5074" formatCode="m/d/yyyy">
                  <c:v>37897</c:v>
                </c:pt>
                <c:pt idx="5075" formatCode="m/d/yyyy">
                  <c:v>37900</c:v>
                </c:pt>
                <c:pt idx="5076" formatCode="m/d/yyyy">
                  <c:v>37901</c:v>
                </c:pt>
                <c:pt idx="5077" formatCode="m/d/yyyy">
                  <c:v>37902</c:v>
                </c:pt>
                <c:pt idx="5078" formatCode="m/d/yyyy">
                  <c:v>37903</c:v>
                </c:pt>
                <c:pt idx="5079" formatCode="m/d/yyyy">
                  <c:v>37904</c:v>
                </c:pt>
                <c:pt idx="5080" formatCode="m/d/yyyy">
                  <c:v>37907</c:v>
                </c:pt>
                <c:pt idx="5081" formatCode="m/d/yyyy">
                  <c:v>37908</c:v>
                </c:pt>
                <c:pt idx="5082" formatCode="m/d/yyyy">
                  <c:v>37909</c:v>
                </c:pt>
                <c:pt idx="5083" formatCode="m/d/yyyy">
                  <c:v>37910</c:v>
                </c:pt>
                <c:pt idx="5084" formatCode="m/d/yyyy">
                  <c:v>37911</c:v>
                </c:pt>
                <c:pt idx="5085" formatCode="m/d/yyyy">
                  <c:v>37914</c:v>
                </c:pt>
                <c:pt idx="5086" formatCode="m/d/yyyy">
                  <c:v>37915</c:v>
                </c:pt>
                <c:pt idx="5087" formatCode="m/d/yyyy">
                  <c:v>37916</c:v>
                </c:pt>
                <c:pt idx="5088" formatCode="m/d/yyyy">
                  <c:v>37917</c:v>
                </c:pt>
                <c:pt idx="5089" formatCode="m/d/yyyy">
                  <c:v>37918</c:v>
                </c:pt>
                <c:pt idx="5090" formatCode="m/d/yyyy">
                  <c:v>37921</c:v>
                </c:pt>
                <c:pt idx="5091" formatCode="m/d/yyyy">
                  <c:v>37922</c:v>
                </c:pt>
                <c:pt idx="5092" formatCode="m/d/yyyy">
                  <c:v>37923</c:v>
                </c:pt>
                <c:pt idx="5093" formatCode="m/d/yyyy">
                  <c:v>37924</c:v>
                </c:pt>
                <c:pt idx="5094" formatCode="m/d/yyyy">
                  <c:v>37925</c:v>
                </c:pt>
                <c:pt idx="5095" formatCode="m/d/yyyy">
                  <c:v>37928</c:v>
                </c:pt>
                <c:pt idx="5096" formatCode="m/d/yyyy">
                  <c:v>37929</c:v>
                </c:pt>
                <c:pt idx="5097" formatCode="m/d/yyyy">
                  <c:v>37930</c:v>
                </c:pt>
                <c:pt idx="5098" formatCode="m/d/yyyy">
                  <c:v>37931</c:v>
                </c:pt>
                <c:pt idx="5099" formatCode="m/d/yyyy">
                  <c:v>37932</c:v>
                </c:pt>
                <c:pt idx="5100" formatCode="m/d/yyyy">
                  <c:v>37935</c:v>
                </c:pt>
                <c:pt idx="5101" formatCode="m/d/yyyy">
                  <c:v>37936</c:v>
                </c:pt>
                <c:pt idx="5102" formatCode="m/d/yyyy">
                  <c:v>37937</c:v>
                </c:pt>
                <c:pt idx="5103" formatCode="m/d/yyyy">
                  <c:v>37938</c:v>
                </c:pt>
                <c:pt idx="5104" formatCode="m/d/yyyy">
                  <c:v>37939</c:v>
                </c:pt>
                <c:pt idx="5105" formatCode="m/d/yyyy">
                  <c:v>37942</c:v>
                </c:pt>
                <c:pt idx="5106" formatCode="m/d/yyyy">
                  <c:v>37943</c:v>
                </c:pt>
                <c:pt idx="5107" formatCode="m/d/yyyy">
                  <c:v>37944</c:v>
                </c:pt>
                <c:pt idx="5108" formatCode="m/d/yyyy">
                  <c:v>37945</c:v>
                </c:pt>
                <c:pt idx="5109" formatCode="m/d/yyyy">
                  <c:v>37946</c:v>
                </c:pt>
                <c:pt idx="5110" formatCode="m/d/yyyy">
                  <c:v>37949</c:v>
                </c:pt>
                <c:pt idx="5111" formatCode="m/d/yyyy">
                  <c:v>37950</c:v>
                </c:pt>
                <c:pt idx="5112" formatCode="m/d/yyyy">
                  <c:v>37951</c:v>
                </c:pt>
                <c:pt idx="5113" formatCode="m/d/yyyy">
                  <c:v>37952</c:v>
                </c:pt>
                <c:pt idx="5114" formatCode="m/d/yyyy">
                  <c:v>37953</c:v>
                </c:pt>
                <c:pt idx="5115" formatCode="m/d/yyyy">
                  <c:v>37956</c:v>
                </c:pt>
                <c:pt idx="5116" formatCode="m/d/yyyy">
                  <c:v>37957</c:v>
                </c:pt>
                <c:pt idx="5117" formatCode="m/d/yyyy">
                  <c:v>37958</c:v>
                </c:pt>
                <c:pt idx="5118" formatCode="m/d/yyyy">
                  <c:v>37959</c:v>
                </c:pt>
                <c:pt idx="5119" formatCode="m/d/yyyy">
                  <c:v>37960</c:v>
                </c:pt>
                <c:pt idx="5120" formatCode="m/d/yyyy">
                  <c:v>37963</c:v>
                </c:pt>
                <c:pt idx="5121" formatCode="m/d/yyyy">
                  <c:v>37964</c:v>
                </c:pt>
                <c:pt idx="5122" formatCode="m/d/yyyy">
                  <c:v>37965</c:v>
                </c:pt>
                <c:pt idx="5123" formatCode="m/d/yyyy">
                  <c:v>37966</c:v>
                </c:pt>
                <c:pt idx="5124" formatCode="m/d/yyyy">
                  <c:v>37967</c:v>
                </c:pt>
                <c:pt idx="5125" formatCode="m/d/yyyy">
                  <c:v>37970</c:v>
                </c:pt>
                <c:pt idx="5126" formatCode="m/d/yyyy">
                  <c:v>37971</c:v>
                </c:pt>
                <c:pt idx="5127" formatCode="m/d/yyyy">
                  <c:v>37972</c:v>
                </c:pt>
                <c:pt idx="5128" formatCode="m/d/yyyy">
                  <c:v>37973</c:v>
                </c:pt>
                <c:pt idx="5129" formatCode="m/d/yyyy">
                  <c:v>37974</c:v>
                </c:pt>
                <c:pt idx="5130" formatCode="m/d/yyyy">
                  <c:v>37977</c:v>
                </c:pt>
                <c:pt idx="5131" formatCode="m/d/yyyy">
                  <c:v>37978</c:v>
                </c:pt>
                <c:pt idx="5132" formatCode="m/d/yyyy">
                  <c:v>37979</c:v>
                </c:pt>
                <c:pt idx="5133" formatCode="m/d/yyyy">
                  <c:v>37980</c:v>
                </c:pt>
                <c:pt idx="5134" formatCode="m/d/yyyy">
                  <c:v>37981</c:v>
                </c:pt>
                <c:pt idx="5135" formatCode="m/d/yyyy">
                  <c:v>37984</c:v>
                </c:pt>
                <c:pt idx="5136" formatCode="m/d/yyyy">
                  <c:v>37985</c:v>
                </c:pt>
                <c:pt idx="5137" formatCode="m/d/yyyy">
                  <c:v>37986</c:v>
                </c:pt>
                <c:pt idx="5138" formatCode="m/d/yyyy">
                  <c:v>37987</c:v>
                </c:pt>
                <c:pt idx="5139" formatCode="m/d/yyyy">
                  <c:v>37988</c:v>
                </c:pt>
                <c:pt idx="5140" formatCode="m/d/yyyy">
                  <c:v>37991</c:v>
                </c:pt>
                <c:pt idx="5141" formatCode="m/d/yyyy">
                  <c:v>37992</c:v>
                </c:pt>
                <c:pt idx="5142" formatCode="m/d/yyyy">
                  <c:v>37993</c:v>
                </c:pt>
                <c:pt idx="5143" formatCode="m/d/yyyy">
                  <c:v>37994</c:v>
                </c:pt>
                <c:pt idx="5144" formatCode="m/d/yyyy">
                  <c:v>37995</c:v>
                </c:pt>
                <c:pt idx="5145" formatCode="m/d/yyyy">
                  <c:v>37998</c:v>
                </c:pt>
                <c:pt idx="5146" formatCode="m/d/yyyy">
                  <c:v>37999</c:v>
                </c:pt>
                <c:pt idx="5147" formatCode="m/d/yyyy">
                  <c:v>38000</c:v>
                </c:pt>
                <c:pt idx="5148" formatCode="m/d/yyyy">
                  <c:v>38001</c:v>
                </c:pt>
                <c:pt idx="5149" formatCode="m/d/yyyy">
                  <c:v>38002</c:v>
                </c:pt>
                <c:pt idx="5150" formatCode="m/d/yyyy">
                  <c:v>38005</c:v>
                </c:pt>
                <c:pt idx="5151" formatCode="m/d/yyyy">
                  <c:v>38006</c:v>
                </c:pt>
                <c:pt idx="5152" formatCode="m/d/yyyy">
                  <c:v>38007</c:v>
                </c:pt>
                <c:pt idx="5153" formatCode="m/d/yyyy">
                  <c:v>38008</c:v>
                </c:pt>
                <c:pt idx="5154" formatCode="m/d/yyyy">
                  <c:v>38009</c:v>
                </c:pt>
                <c:pt idx="5155" formatCode="m/d/yyyy">
                  <c:v>38012</c:v>
                </c:pt>
                <c:pt idx="5156" formatCode="m/d/yyyy">
                  <c:v>38013</c:v>
                </c:pt>
                <c:pt idx="5157" formatCode="m/d/yyyy">
                  <c:v>38014</c:v>
                </c:pt>
                <c:pt idx="5158" formatCode="m/d/yyyy">
                  <c:v>38015</c:v>
                </c:pt>
                <c:pt idx="5159" formatCode="m/d/yyyy">
                  <c:v>38016</c:v>
                </c:pt>
                <c:pt idx="5160" formatCode="m/d/yyyy">
                  <c:v>38019</c:v>
                </c:pt>
                <c:pt idx="5161" formatCode="m/d/yyyy">
                  <c:v>38020</c:v>
                </c:pt>
                <c:pt idx="5162" formatCode="m/d/yyyy">
                  <c:v>38021</c:v>
                </c:pt>
                <c:pt idx="5163" formatCode="m/d/yyyy">
                  <c:v>38022</c:v>
                </c:pt>
                <c:pt idx="5164" formatCode="m/d/yyyy">
                  <c:v>38023</c:v>
                </c:pt>
                <c:pt idx="5165" formatCode="m/d/yyyy">
                  <c:v>38026</c:v>
                </c:pt>
                <c:pt idx="5166" formatCode="m/d/yyyy">
                  <c:v>38027</c:v>
                </c:pt>
                <c:pt idx="5167" formatCode="m/d/yyyy">
                  <c:v>38028</c:v>
                </c:pt>
                <c:pt idx="5168" formatCode="m/d/yyyy">
                  <c:v>38029</c:v>
                </c:pt>
                <c:pt idx="5169" formatCode="m/d/yyyy">
                  <c:v>38030</c:v>
                </c:pt>
                <c:pt idx="5170" formatCode="m/d/yyyy">
                  <c:v>38033</c:v>
                </c:pt>
                <c:pt idx="5171" formatCode="m/d/yyyy">
                  <c:v>38034</c:v>
                </c:pt>
                <c:pt idx="5172" formatCode="m/d/yyyy">
                  <c:v>38035</c:v>
                </c:pt>
                <c:pt idx="5173" formatCode="m/d/yyyy">
                  <c:v>38036</c:v>
                </c:pt>
                <c:pt idx="5174" formatCode="m/d/yyyy">
                  <c:v>38037</c:v>
                </c:pt>
                <c:pt idx="5175" formatCode="m/d/yyyy">
                  <c:v>38040</c:v>
                </c:pt>
                <c:pt idx="5176" formatCode="m/d/yyyy">
                  <c:v>38041</c:v>
                </c:pt>
                <c:pt idx="5177" formatCode="m/d/yyyy">
                  <c:v>38042</c:v>
                </c:pt>
                <c:pt idx="5178" formatCode="m/d/yyyy">
                  <c:v>38043</c:v>
                </c:pt>
                <c:pt idx="5179" formatCode="m/d/yyyy">
                  <c:v>38044</c:v>
                </c:pt>
                <c:pt idx="5180" formatCode="m/d/yyyy">
                  <c:v>38047</c:v>
                </c:pt>
                <c:pt idx="5181" formatCode="m/d/yyyy">
                  <c:v>38048</c:v>
                </c:pt>
                <c:pt idx="5182" formatCode="m/d/yyyy">
                  <c:v>38049</c:v>
                </c:pt>
                <c:pt idx="5183" formatCode="m/d/yyyy">
                  <c:v>38050</c:v>
                </c:pt>
                <c:pt idx="5184" formatCode="m/d/yyyy">
                  <c:v>38051</c:v>
                </c:pt>
                <c:pt idx="5185" formatCode="m/d/yyyy">
                  <c:v>38054</c:v>
                </c:pt>
                <c:pt idx="5186" formatCode="m/d/yyyy">
                  <c:v>38055</c:v>
                </c:pt>
                <c:pt idx="5187" formatCode="m/d/yyyy">
                  <c:v>38056</c:v>
                </c:pt>
                <c:pt idx="5188" formatCode="m/d/yyyy">
                  <c:v>38057</c:v>
                </c:pt>
                <c:pt idx="5189" formatCode="m/d/yyyy">
                  <c:v>38058</c:v>
                </c:pt>
                <c:pt idx="5190" formatCode="m/d/yyyy">
                  <c:v>38061</c:v>
                </c:pt>
                <c:pt idx="5191" formatCode="m/d/yyyy">
                  <c:v>38062</c:v>
                </c:pt>
                <c:pt idx="5192" formatCode="m/d/yyyy">
                  <c:v>38063</c:v>
                </c:pt>
                <c:pt idx="5193" formatCode="m/d/yyyy">
                  <c:v>38064</c:v>
                </c:pt>
                <c:pt idx="5194" formatCode="m/d/yyyy">
                  <c:v>38065</c:v>
                </c:pt>
                <c:pt idx="5195" formatCode="m/d/yyyy">
                  <c:v>38068</c:v>
                </c:pt>
                <c:pt idx="5196" formatCode="m/d/yyyy">
                  <c:v>38069</c:v>
                </c:pt>
                <c:pt idx="5197" formatCode="m/d/yyyy">
                  <c:v>38070</c:v>
                </c:pt>
                <c:pt idx="5198" formatCode="m/d/yyyy">
                  <c:v>38071</c:v>
                </c:pt>
                <c:pt idx="5199" formatCode="m/d/yyyy">
                  <c:v>38072</c:v>
                </c:pt>
                <c:pt idx="5200" formatCode="m/d/yyyy">
                  <c:v>38075</c:v>
                </c:pt>
                <c:pt idx="5201" formatCode="m/d/yyyy">
                  <c:v>38076</c:v>
                </c:pt>
                <c:pt idx="5202" formatCode="m/d/yyyy">
                  <c:v>38077</c:v>
                </c:pt>
                <c:pt idx="5203" formatCode="m/d/yyyy">
                  <c:v>38078</c:v>
                </c:pt>
                <c:pt idx="5204" formatCode="m/d/yyyy">
                  <c:v>38079</c:v>
                </c:pt>
                <c:pt idx="5205" formatCode="m/d/yyyy">
                  <c:v>38082</c:v>
                </c:pt>
                <c:pt idx="5206" formatCode="m/d/yyyy">
                  <c:v>38083</c:v>
                </c:pt>
                <c:pt idx="5207" formatCode="m/d/yyyy">
                  <c:v>38084</c:v>
                </c:pt>
                <c:pt idx="5208" formatCode="m/d/yyyy">
                  <c:v>38085</c:v>
                </c:pt>
                <c:pt idx="5209" formatCode="m/d/yyyy">
                  <c:v>38086</c:v>
                </c:pt>
                <c:pt idx="5210" formatCode="m/d/yyyy">
                  <c:v>38089</c:v>
                </c:pt>
                <c:pt idx="5211" formatCode="m/d/yyyy">
                  <c:v>38090</c:v>
                </c:pt>
                <c:pt idx="5212" formatCode="m/d/yyyy">
                  <c:v>38091</c:v>
                </c:pt>
                <c:pt idx="5213" formatCode="m/d/yyyy">
                  <c:v>38092</c:v>
                </c:pt>
                <c:pt idx="5214" formatCode="m/d/yyyy">
                  <c:v>38093</c:v>
                </c:pt>
                <c:pt idx="5215" formatCode="m/d/yyyy">
                  <c:v>38096</c:v>
                </c:pt>
                <c:pt idx="5216" formatCode="m/d/yyyy">
                  <c:v>38097</c:v>
                </c:pt>
                <c:pt idx="5217" formatCode="m/d/yyyy">
                  <c:v>38098</c:v>
                </c:pt>
                <c:pt idx="5218" formatCode="m/d/yyyy">
                  <c:v>38099</c:v>
                </c:pt>
                <c:pt idx="5219" formatCode="m/d/yyyy">
                  <c:v>38100</c:v>
                </c:pt>
                <c:pt idx="5220" formatCode="m/d/yyyy">
                  <c:v>38103</c:v>
                </c:pt>
                <c:pt idx="5221" formatCode="m/d/yyyy">
                  <c:v>38104</c:v>
                </c:pt>
                <c:pt idx="5222" formatCode="m/d/yyyy">
                  <c:v>38105</c:v>
                </c:pt>
                <c:pt idx="5223" formatCode="m/d/yyyy">
                  <c:v>38106</c:v>
                </c:pt>
                <c:pt idx="5224" formatCode="m/d/yyyy">
                  <c:v>38107</c:v>
                </c:pt>
                <c:pt idx="5225" formatCode="m/d/yyyy">
                  <c:v>38110</c:v>
                </c:pt>
                <c:pt idx="5226" formatCode="m/d/yyyy">
                  <c:v>38111</c:v>
                </c:pt>
                <c:pt idx="5227" formatCode="m/d/yyyy">
                  <c:v>38112</c:v>
                </c:pt>
                <c:pt idx="5228" formatCode="m/d/yyyy">
                  <c:v>38113</c:v>
                </c:pt>
                <c:pt idx="5229" formatCode="m/d/yyyy">
                  <c:v>38114</c:v>
                </c:pt>
                <c:pt idx="5230" formatCode="m/d/yyyy">
                  <c:v>38117</c:v>
                </c:pt>
                <c:pt idx="5231" formatCode="m/d/yyyy">
                  <c:v>38118</c:v>
                </c:pt>
                <c:pt idx="5232" formatCode="m/d/yyyy">
                  <c:v>38119</c:v>
                </c:pt>
                <c:pt idx="5233" formatCode="m/d/yyyy">
                  <c:v>38120</c:v>
                </c:pt>
                <c:pt idx="5234" formatCode="m/d/yyyy">
                  <c:v>38121</c:v>
                </c:pt>
                <c:pt idx="5235" formatCode="m/d/yyyy">
                  <c:v>38124</c:v>
                </c:pt>
                <c:pt idx="5236" formatCode="m/d/yyyy">
                  <c:v>38125</c:v>
                </c:pt>
                <c:pt idx="5237" formatCode="m/d/yyyy">
                  <c:v>38126</c:v>
                </c:pt>
                <c:pt idx="5238" formatCode="m/d/yyyy">
                  <c:v>38127</c:v>
                </c:pt>
                <c:pt idx="5239" formatCode="m/d/yyyy">
                  <c:v>38128</c:v>
                </c:pt>
                <c:pt idx="5240" formatCode="m/d/yyyy">
                  <c:v>38131</c:v>
                </c:pt>
                <c:pt idx="5241" formatCode="m/d/yyyy">
                  <c:v>38132</c:v>
                </c:pt>
                <c:pt idx="5242" formatCode="m/d/yyyy">
                  <c:v>38133</c:v>
                </c:pt>
                <c:pt idx="5243" formatCode="m/d/yyyy">
                  <c:v>38134</c:v>
                </c:pt>
                <c:pt idx="5244" formatCode="m/d/yyyy">
                  <c:v>38135</c:v>
                </c:pt>
                <c:pt idx="5245" formatCode="m/d/yyyy">
                  <c:v>38138</c:v>
                </c:pt>
                <c:pt idx="5246" formatCode="m/d/yyyy">
                  <c:v>38139</c:v>
                </c:pt>
                <c:pt idx="5247" formatCode="m/d/yyyy">
                  <c:v>38140</c:v>
                </c:pt>
                <c:pt idx="5248" formatCode="m/d/yyyy">
                  <c:v>38141</c:v>
                </c:pt>
                <c:pt idx="5249" formatCode="m/d/yyyy">
                  <c:v>38142</c:v>
                </c:pt>
                <c:pt idx="5250" formatCode="m/d/yyyy">
                  <c:v>38145</c:v>
                </c:pt>
                <c:pt idx="5251" formatCode="m/d/yyyy">
                  <c:v>38146</c:v>
                </c:pt>
                <c:pt idx="5252" formatCode="m/d/yyyy">
                  <c:v>38147</c:v>
                </c:pt>
                <c:pt idx="5253" formatCode="m/d/yyyy">
                  <c:v>38148</c:v>
                </c:pt>
                <c:pt idx="5254" formatCode="m/d/yyyy">
                  <c:v>38149</c:v>
                </c:pt>
                <c:pt idx="5255" formatCode="m/d/yyyy">
                  <c:v>38152</c:v>
                </c:pt>
                <c:pt idx="5256" formatCode="m/d/yyyy">
                  <c:v>38153</c:v>
                </c:pt>
                <c:pt idx="5257" formatCode="m/d/yyyy">
                  <c:v>38154</c:v>
                </c:pt>
                <c:pt idx="5258" formatCode="m/d/yyyy">
                  <c:v>38155</c:v>
                </c:pt>
                <c:pt idx="5259" formatCode="m/d/yyyy">
                  <c:v>38156</c:v>
                </c:pt>
                <c:pt idx="5260" formatCode="m/d/yyyy">
                  <c:v>38159</c:v>
                </c:pt>
                <c:pt idx="5261" formatCode="m/d/yyyy">
                  <c:v>38160</c:v>
                </c:pt>
                <c:pt idx="5262" formatCode="m/d/yyyy">
                  <c:v>38161</c:v>
                </c:pt>
                <c:pt idx="5263" formatCode="m/d/yyyy">
                  <c:v>38162</c:v>
                </c:pt>
                <c:pt idx="5264" formatCode="m/d/yyyy">
                  <c:v>38163</c:v>
                </c:pt>
                <c:pt idx="5265" formatCode="m/d/yyyy">
                  <c:v>38166</c:v>
                </c:pt>
                <c:pt idx="5266" formatCode="m/d/yyyy">
                  <c:v>38167</c:v>
                </c:pt>
                <c:pt idx="5267" formatCode="m/d/yyyy">
                  <c:v>38168</c:v>
                </c:pt>
                <c:pt idx="5268" formatCode="m/d/yyyy">
                  <c:v>38169</c:v>
                </c:pt>
                <c:pt idx="5269" formatCode="m/d/yyyy">
                  <c:v>38170</c:v>
                </c:pt>
                <c:pt idx="5270" formatCode="m/d/yyyy">
                  <c:v>38173</c:v>
                </c:pt>
                <c:pt idx="5271" formatCode="m/d/yyyy">
                  <c:v>38174</c:v>
                </c:pt>
                <c:pt idx="5272" formatCode="m/d/yyyy">
                  <c:v>38175</c:v>
                </c:pt>
                <c:pt idx="5273" formatCode="m/d/yyyy">
                  <c:v>38176</c:v>
                </c:pt>
                <c:pt idx="5274" formatCode="m/d/yyyy">
                  <c:v>38177</c:v>
                </c:pt>
                <c:pt idx="5275" formatCode="m/d/yyyy">
                  <c:v>38180</c:v>
                </c:pt>
                <c:pt idx="5276" formatCode="m/d/yyyy">
                  <c:v>38181</c:v>
                </c:pt>
                <c:pt idx="5277" formatCode="m/d/yyyy">
                  <c:v>38182</c:v>
                </c:pt>
                <c:pt idx="5278" formatCode="m/d/yyyy">
                  <c:v>38183</c:v>
                </c:pt>
                <c:pt idx="5279" formatCode="m/d/yyyy">
                  <c:v>38184</c:v>
                </c:pt>
                <c:pt idx="5280" formatCode="m/d/yyyy">
                  <c:v>38187</c:v>
                </c:pt>
                <c:pt idx="5281" formatCode="m/d/yyyy">
                  <c:v>38188</c:v>
                </c:pt>
                <c:pt idx="5282" formatCode="m/d/yyyy">
                  <c:v>38189</c:v>
                </c:pt>
                <c:pt idx="5283" formatCode="m/d/yyyy">
                  <c:v>38190</c:v>
                </c:pt>
                <c:pt idx="5284" formatCode="m/d/yyyy">
                  <c:v>38191</c:v>
                </c:pt>
                <c:pt idx="5285" formatCode="m/d/yyyy">
                  <c:v>38194</c:v>
                </c:pt>
                <c:pt idx="5286" formatCode="m/d/yyyy">
                  <c:v>38195</c:v>
                </c:pt>
                <c:pt idx="5287" formatCode="m/d/yyyy">
                  <c:v>38196</c:v>
                </c:pt>
                <c:pt idx="5288" formatCode="m/d/yyyy">
                  <c:v>38197</c:v>
                </c:pt>
                <c:pt idx="5289" formatCode="m/d/yyyy">
                  <c:v>38198</c:v>
                </c:pt>
                <c:pt idx="5290" formatCode="m/d/yyyy">
                  <c:v>38201</c:v>
                </c:pt>
                <c:pt idx="5291" formatCode="m/d/yyyy">
                  <c:v>38202</c:v>
                </c:pt>
                <c:pt idx="5292" formatCode="m/d/yyyy">
                  <c:v>38203</c:v>
                </c:pt>
                <c:pt idx="5293" formatCode="m/d/yyyy">
                  <c:v>38204</c:v>
                </c:pt>
                <c:pt idx="5294" formatCode="m/d/yyyy">
                  <c:v>38205</c:v>
                </c:pt>
                <c:pt idx="5295" formatCode="m/d/yyyy">
                  <c:v>38208</c:v>
                </c:pt>
                <c:pt idx="5296" formatCode="m/d/yyyy">
                  <c:v>38209</c:v>
                </c:pt>
                <c:pt idx="5297" formatCode="m/d/yyyy">
                  <c:v>38210</c:v>
                </c:pt>
                <c:pt idx="5298" formatCode="m/d/yyyy">
                  <c:v>38211</c:v>
                </c:pt>
                <c:pt idx="5299" formatCode="m/d/yyyy">
                  <c:v>38212</c:v>
                </c:pt>
                <c:pt idx="5300" formatCode="m/d/yyyy">
                  <c:v>38215</c:v>
                </c:pt>
                <c:pt idx="5301" formatCode="m/d/yyyy">
                  <c:v>38216</c:v>
                </c:pt>
                <c:pt idx="5302" formatCode="m/d/yyyy">
                  <c:v>38217</c:v>
                </c:pt>
                <c:pt idx="5303" formatCode="m/d/yyyy">
                  <c:v>38218</c:v>
                </c:pt>
                <c:pt idx="5304" formatCode="m/d/yyyy">
                  <c:v>38219</c:v>
                </c:pt>
                <c:pt idx="5305" formatCode="m/d/yyyy">
                  <c:v>38222</c:v>
                </c:pt>
                <c:pt idx="5306" formatCode="m/d/yyyy">
                  <c:v>38223</c:v>
                </c:pt>
                <c:pt idx="5307" formatCode="m/d/yyyy">
                  <c:v>38224</c:v>
                </c:pt>
                <c:pt idx="5308" formatCode="m/d/yyyy">
                  <c:v>38225</c:v>
                </c:pt>
                <c:pt idx="5309" formatCode="m/d/yyyy">
                  <c:v>38226</c:v>
                </c:pt>
                <c:pt idx="5310" formatCode="m/d/yyyy">
                  <c:v>38229</c:v>
                </c:pt>
                <c:pt idx="5311" formatCode="m/d/yyyy">
                  <c:v>38230</c:v>
                </c:pt>
                <c:pt idx="5312" formatCode="m/d/yyyy">
                  <c:v>38231</c:v>
                </c:pt>
                <c:pt idx="5313" formatCode="m/d/yyyy">
                  <c:v>38232</c:v>
                </c:pt>
                <c:pt idx="5314" formatCode="m/d/yyyy">
                  <c:v>38233</c:v>
                </c:pt>
                <c:pt idx="5315" formatCode="m/d/yyyy">
                  <c:v>38236</c:v>
                </c:pt>
                <c:pt idx="5316" formatCode="m/d/yyyy">
                  <c:v>38237</c:v>
                </c:pt>
                <c:pt idx="5317" formatCode="m/d/yyyy">
                  <c:v>38238</c:v>
                </c:pt>
                <c:pt idx="5318" formatCode="m/d/yyyy">
                  <c:v>38239</c:v>
                </c:pt>
                <c:pt idx="5319" formatCode="m/d/yyyy">
                  <c:v>38240</c:v>
                </c:pt>
                <c:pt idx="5320" formatCode="m/d/yyyy">
                  <c:v>38243</c:v>
                </c:pt>
                <c:pt idx="5321" formatCode="m/d/yyyy">
                  <c:v>38244</c:v>
                </c:pt>
                <c:pt idx="5322" formatCode="m/d/yyyy">
                  <c:v>38245</c:v>
                </c:pt>
                <c:pt idx="5323" formatCode="m/d/yyyy">
                  <c:v>38246</c:v>
                </c:pt>
                <c:pt idx="5324" formatCode="m/d/yyyy">
                  <c:v>38247</c:v>
                </c:pt>
                <c:pt idx="5325" formatCode="m/d/yyyy">
                  <c:v>38250</c:v>
                </c:pt>
                <c:pt idx="5326" formatCode="m/d/yyyy">
                  <c:v>38251</c:v>
                </c:pt>
                <c:pt idx="5327" formatCode="m/d/yyyy">
                  <c:v>38252</c:v>
                </c:pt>
                <c:pt idx="5328" formatCode="m/d/yyyy">
                  <c:v>38253</c:v>
                </c:pt>
                <c:pt idx="5329" formatCode="m/d/yyyy">
                  <c:v>38254</c:v>
                </c:pt>
                <c:pt idx="5330" formatCode="m/d/yyyy">
                  <c:v>38257</c:v>
                </c:pt>
                <c:pt idx="5331" formatCode="m/d/yyyy">
                  <c:v>38258</c:v>
                </c:pt>
                <c:pt idx="5332" formatCode="m/d/yyyy">
                  <c:v>38259</c:v>
                </c:pt>
                <c:pt idx="5333" formatCode="m/d/yyyy">
                  <c:v>38260</c:v>
                </c:pt>
                <c:pt idx="5334" formatCode="m/d/yyyy">
                  <c:v>38261</c:v>
                </c:pt>
                <c:pt idx="5335" formatCode="m/d/yyyy">
                  <c:v>38264</c:v>
                </c:pt>
                <c:pt idx="5336" formatCode="m/d/yyyy">
                  <c:v>38265</c:v>
                </c:pt>
                <c:pt idx="5337" formatCode="m/d/yyyy">
                  <c:v>38266</c:v>
                </c:pt>
                <c:pt idx="5338" formatCode="m/d/yyyy">
                  <c:v>38267</c:v>
                </c:pt>
                <c:pt idx="5339" formatCode="m/d/yyyy">
                  <c:v>38268</c:v>
                </c:pt>
                <c:pt idx="5340" formatCode="m/d/yyyy">
                  <c:v>38271</c:v>
                </c:pt>
                <c:pt idx="5341" formatCode="m/d/yyyy">
                  <c:v>38272</c:v>
                </c:pt>
                <c:pt idx="5342" formatCode="m/d/yyyy">
                  <c:v>38273</c:v>
                </c:pt>
                <c:pt idx="5343" formatCode="m/d/yyyy">
                  <c:v>38274</c:v>
                </c:pt>
                <c:pt idx="5344" formatCode="m/d/yyyy">
                  <c:v>38275</c:v>
                </c:pt>
                <c:pt idx="5345" formatCode="m/d/yyyy">
                  <c:v>38278</c:v>
                </c:pt>
                <c:pt idx="5346" formatCode="m/d/yyyy">
                  <c:v>38279</c:v>
                </c:pt>
                <c:pt idx="5347" formatCode="m/d/yyyy">
                  <c:v>38280</c:v>
                </c:pt>
                <c:pt idx="5348" formatCode="m/d/yyyy">
                  <c:v>38281</c:v>
                </c:pt>
                <c:pt idx="5349" formatCode="m/d/yyyy">
                  <c:v>38282</c:v>
                </c:pt>
                <c:pt idx="5350" formatCode="m/d/yyyy">
                  <c:v>38285</c:v>
                </c:pt>
                <c:pt idx="5351" formatCode="m/d/yyyy">
                  <c:v>38286</c:v>
                </c:pt>
                <c:pt idx="5352" formatCode="m/d/yyyy">
                  <c:v>38287</c:v>
                </c:pt>
                <c:pt idx="5353" formatCode="m/d/yyyy">
                  <c:v>38288</c:v>
                </c:pt>
                <c:pt idx="5354" formatCode="m/d/yyyy">
                  <c:v>38289</c:v>
                </c:pt>
                <c:pt idx="5355" formatCode="m/d/yyyy">
                  <c:v>38292</c:v>
                </c:pt>
                <c:pt idx="5356" formatCode="m/d/yyyy">
                  <c:v>38293</c:v>
                </c:pt>
                <c:pt idx="5357" formatCode="m/d/yyyy">
                  <c:v>38294</c:v>
                </c:pt>
                <c:pt idx="5358" formatCode="m/d/yyyy">
                  <c:v>38295</c:v>
                </c:pt>
                <c:pt idx="5359" formatCode="m/d/yyyy">
                  <c:v>38296</c:v>
                </c:pt>
                <c:pt idx="5360" formatCode="m/d/yyyy">
                  <c:v>38299</c:v>
                </c:pt>
                <c:pt idx="5361" formatCode="m/d/yyyy">
                  <c:v>38300</c:v>
                </c:pt>
                <c:pt idx="5362" formatCode="m/d/yyyy">
                  <c:v>38301</c:v>
                </c:pt>
                <c:pt idx="5363" formatCode="m/d/yyyy">
                  <c:v>38302</c:v>
                </c:pt>
                <c:pt idx="5364" formatCode="m/d/yyyy">
                  <c:v>38303</c:v>
                </c:pt>
                <c:pt idx="5365" formatCode="m/d/yyyy">
                  <c:v>38306</c:v>
                </c:pt>
                <c:pt idx="5366" formatCode="m/d/yyyy">
                  <c:v>38307</c:v>
                </c:pt>
                <c:pt idx="5367" formatCode="m/d/yyyy">
                  <c:v>38308</c:v>
                </c:pt>
                <c:pt idx="5368" formatCode="m/d/yyyy">
                  <c:v>38309</c:v>
                </c:pt>
                <c:pt idx="5369" formatCode="m/d/yyyy">
                  <c:v>38310</c:v>
                </c:pt>
                <c:pt idx="5370" formatCode="m/d/yyyy">
                  <c:v>38313</c:v>
                </c:pt>
                <c:pt idx="5371" formatCode="m/d/yyyy">
                  <c:v>38314</c:v>
                </c:pt>
                <c:pt idx="5372" formatCode="m/d/yyyy">
                  <c:v>38315</c:v>
                </c:pt>
                <c:pt idx="5373" formatCode="m/d/yyyy">
                  <c:v>38316</c:v>
                </c:pt>
                <c:pt idx="5374" formatCode="m/d/yyyy">
                  <c:v>38317</c:v>
                </c:pt>
                <c:pt idx="5375" formatCode="m/d/yyyy">
                  <c:v>38320</c:v>
                </c:pt>
                <c:pt idx="5376" formatCode="m/d/yyyy">
                  <c:v>38321</c:v>
                </c:pt>
                <c:pt idx="5377" formatCode="m/d/yyyy">
                  <c:v>38322</c:v>
                </c:pt>
                <c:pt idx="5378" formatCode="m/d/yyyy">
                  <c:v>38323</c:v>
                </c:pt>
                <c:pt idx="5379" formatCode="m/d/yyyy">
                  <c:v>38324</c:v>
                </c:pt>
                <c:pt idx="5380" formatCode="m/d/yyyy">
                  <c:v>38327</c:v>
                </c:pt>
                <c:pt idx="5381" formatCode="m/d/yyyy">
                  <c:v>38328</c:v>
                </c:pt>
                <c:pt idx="5382" formatCode="m/d/yyyy">
                  <c:v>38329</c:v>
                </c:pt>
                <c:pt idx="5383" formatCode="m/d/yyyy">
                  <c:v>38330</c:v>
                </c:pt>
                <c:pt idx="5384" formatCode="m/d/yyyy">
                  <c:v>38331</c:v>
                </c:pt>
                <c:pt idx="5385" formatCode="m/d/yyyy">
                  <c:v>38334</c:v>
                </c:pt>
                <c:pt idx="5386" formatCode="m/d/yyyy">
                  <c:v>38335</c:v>
                </c:pt>
                <c:pt idx="5387" formatCode="m/d/yyyy">
                  <c:v>38336</c:v>
                </c:pt>
                <c:pt idx="5388" formatCode="m/d/yyyy">
                  <c:v>38337</c:v>
                </c:pt>
                <c:pt idx="5389" formatCode="m/d/yyyy">
                  <c:v>38338</c:v>
                </c:pt>
                <c:pt idx="5390" formatCode="m/d/yyyy">
                  <c:v>38341</c:v>
                </c:pt>
                <c:pt idx="5391" formatCode="m/d/yyyy">
                  <c:v>38342</c:v>
                </c:pt>
                <c:pt idx="5392" formatCode="m/d/yyyy">
                  <c:v>38343</c:v>
                </c:pt>
                <c:pt idx="5393" formatCode="m/d/yyyy">
                  <c:v>38344</c:v>
                </c:pt>
                <c:pt idx="5394" formatCode="m/d/yyyy">
                  <c:v>38345</c:v>
                </c:pt>
                <c:pt idx="5395" formatCode="m/d/yyyy">
                  <c:v>38348</c:v>
                </c:pt>
                <c:pt idx="5396" formatCode="m/d/yyyy">
                  <c:v>38349</c:v>
                </c:pt>
                <c:pt idx="5397" formatCode="m/d/yyyy">
                  <c:v>38350</c:v>
                </c:pt>
                <c:pt idx="5398" formatCode="m/d/yyyy">
                  <c:v>38351</c:v>
                </c:pt>
                <c:pt idx="5399" formatCode="m/d/yyyy">
                  <c:v>38352</c:v>
                </c:pt>
                <c:pt idx="5400" formatCode="m/d/yyyy">
                  <c:v>38355</c:v>
                </c:pt>
                <c:pt idx="5401" formatCode="m/d/yyyy">
                  <c:v>38356</c:v>
                </c:pt>
                <c:pt idx="5402" formatCode="m/d/yyyy">
                  <c:v>38357</c:v>
                </c:pt>
                <c:pt idx="5403" formatCode="m/d/yyyy">
                  <c:v>38358</c:v>
                </c:pt>
                <c:pt idx="5404" formatCode="m/d/yyyy">
                  <c:v>38359</c:v>
                </c:pt>
                <c:pt idx="5405" formatCode="m/d/yyyy">
                  <c:v>38362</c:v>
                </c:pt>
                <c:pt idx="5406" formatCode="m/d/yyyy">
                  <c:v>38363</c:v>
                </c:pt>
                <c:pt idx="5407" formatCode="m/d/yyyy">
                  <c:v>38364</c:v>
                </c:pt>
                <c:pt idx="5408" formatCode="m/d/yyyy">
                  <c:v>38365</c:v>
                </c:pt>
                <c:pt idx="5409" formatCode="m/d/yyyy">
                  <c:v>38366</c:v>
                </c:pt>
                <c:pt idx="5410" formatCode="m/d/yyyy">
                  <c:v>38369</c:v>
                </c:pt>
                <c:pt idx="5411" formatCode="m/d/yyyy">
                  <c:v>38370</c:v>
                </c:pt>
                <c:pt idx="5412" formatCode="m/d/yyyy">
                  <c:v>38371</c:v>
                </c:pt>
                <c:pt idx="5413" formatCode="m/d/yyyy">
                  <c:v>38372</c:v>
                </c:pt>
                <c:pt idx="5414" formatCode="m/d/yyyy">
                  <c:v>38373</c:v>
                </c:pt>
                <c:pt idx="5415" formatCode="m/d/yyyy">
                  <c:v>38376</c:v>
                </c:pt>
                <c:pt idx="5416" formatCode="m/d/yyyy">
                  <c:v>38377</c:v>
                </c:pt>
                <c:pt idx="5417" formatCode="m/d/yyyy">
                  <c:v>38378</c:v>
                </c:pt>
                <c:pt idx="5418" formatCode="m/d/yyyy">
                  <c:v>38379</c:v>
                </c:pt>
                <c:pt idx="5419" formatCode="m/d/yyyy">
                  <c:v>38380</c:v>
                </c:pt>
                <c:pt idx="5420" formatCode="m/d/yyyy">
                  <c:v>38383</c:v>
                </c:pt>
                <c:pt idx="5421" formatCode="m/d/yyyy">
                  <c:v>38384</c:v>
                </c:pt>
                <c:pt idx="5422" formatCode="m/d/yyyy">
                  <c:v>38385</c:v>
                </c:pt>
                <c:pt idx="5423" formatCode="m/d/yyyy">
                  <c:v>38386</c:v>
                </c:pt>
                <c:pt idx="5424" formatCode="m/d/yyyy">
                  <c:v>38387</c:v>
                </c:pt>
                <c:pt idx="5425" formatCode="m/d/yyyy">
                  <c:v>38390</c:v>
                </c:pt>
                <c:pt idx="5426" formatCode="m/d/yyyy">
                  <c:v>38391</c:v>
                </c:pt>
                <c:pt idx="5427" formatCode="m/d/yyyy">
                  <c:v>38392</c:v>
                </c:pt>
                <c:pt idx="5428" formatCode="m/d/yyyy">
                  <c:v>38393</c:v>
                </c:pt>
                <c:pt idx="5429" formatCode="m/d/yyyy">
                  <c:v>38394</c:v>
                </c:pt>
                <c:pt idx="5430" formatCode="m/d/yyyy">
                  <c:v>38397</c:v>
                </c:pt>
                <c:pt idx="5431" formatCode="m/d/yyyy">
                  <c:v>38398</c:v>
                </c:pt>
                <c:pt idx="5432" formatCode="m/d/yyyy">
                  <c:v>38399</c:v>
                </c:pt>
                <c:pt idx="5433" formatCode="m/d/yyyy">
                  <c:v>38400</c:v>
                </c:pt>
                <c:pt idx="5434" formatCode="m/d/yyyy">
                  <c:v>38401</c:v>
                </c:pt>
                <c:pt idx="5435" formatCode="m/d/yyyy">
                  <c:v>38404</c:v>
                </c:pt>
                <c:pt idx="5436" formatCode="m/d/yyyy">
                  <c:v>38405</c:v>
                </c:pt>
                <c:pt idx="5437" formatCode="m/d/yyyy">
                  <c:v>38406</c:v>
                </c:pt>
                <c:pt idx="5438" formatCode="m/d/yyyy">
                  <c:v>38407</c:v>
                </c:pt>
                <c:pt idx="5439" formatCode="m/d/yyyy">
                  <c:v>38408</c:v>
                </c:pt>
                <c:pt idx="5440" formatCode="m/d/yyyy">
                  <c:v>38411</c:v>
                </c:pt>
                <c:pt idx="5441" formatCode="m/d/yyyy">
                  <c:v>38412</c:v>
                </c:pt>
                <c:pt idx="5442" formatCode="m/d/yyyy">
                  <c:v>38413</c:v>
                </c:pt>
                <c:pt idx="5443" formatCode="m/d/yyyy">
                  <c:v>38414</c:v>
                </c:pt>
                <c:pt idx="5444" formatCode="m/d/yyyy">
                  <c:v>38415</c:v>
                </c:pt>
                <c:pt idx="5445" formatCode="m/d/yyyy">
                  <c:v>38418</c:v>
                </c:pt>
                <c:pt idx="5446" formatCode="m/d/yyyy">
                  <c:v>38419</c:v>
                </c:pt>
                <c:pt idx="5447" formatCode="m/d/yyyy">
                  <c:v>38420</c:v>
                </c:pt>
                <c:pt idx="5448" formatCode="m/d/yyyy">
                  <c:v>38421</c:v>
                </c:pt>
                <c:pt idx="5449" formatCode="m/d/yyyy">
                  <c:v>38422</c:v>
                </c:pt>
                <c:pt idx="5450" formatCode="m/d/yyyy">
                  <c:v>38425</c:v>
                </c:pt>
                <c:pt idx="5451" formatCode="m/d/yyyy">
                  <c:v>38426</c:v>
                </c:pt>
                <c:pt idx="5452" formatCode="m/d/yyyy">
                  <c:v>38427</c:v>
                </c:pt>
                <c:pt idx="5453" formatCode="m/d/yyyy">
                  <c:v>38428</c:v>
                </c:pt>
                <c:pt idx="5454" formatCode="m/d/yyyy">
                  <c:v>38429</c:v>
                </c:pt>
                <c:pt idx="5455" formatCode="m/d/yyyy">
                  <c:v>38432</c:v>
                </c:pt>
                <c:pt idx="5456" formatCode="m/d/yyyy">
                  <c:v>38433</c:v>
                </c:pt>
                <c:pt idx="5457" formatCode="m/d/yyyy">
                  <c:v>38434</c:v>
                </c:pt>
                <c:pt idx="5458" formatCode="m/d/yyyy">
                  <c:v>38435</c:v>
                </c:pt>
                <c:pt idx="5459" formatCode="m/d/yyyy">
                  <c:v>38436</c:v>
                </c:pt>
                <c:pt idx="5460" formatCode="m/d/yyyy">
                  <c:v>38439</c:v>
                </c:pt>
                <c:pt idx="5461" formatCode="m/d/yyyy">
                  <c:v>38440</c:v>
                </c:pt>
                <c:pt idx="5462" formatCode="m/d/yyyy">
                  <c:v>38441</c:v>
                </c:pt>
                <c:pt idx="5463" formatCode="m/d/yyyy">
                  <c:v>38442</c:v>
                </c:pt>
                <c:pt idx="5464" formatCode="m/d/yyyy">
                  <c:v>38443</c:v>
                </c:pt>
                <c:pt idx="5465" formatCode="m/d/yyyy">
                  <c:v>38446</c:v>
                </c:pt>
                <c:pt idx="5466" formatCode="m/d/yyyy">
                  <c:v>38447</c:v>
                </c:pt>
                <c:pt idx="5467" formatCode="m/d/yyyy">
                  <c:v>38448</c:v>
                </c:pt>
                <c:pt idx="5468" formatCode="m/d/yyyy">
                  <c:v>38449</c:v>
                </c:pt>
                <c:pt idx="5469" formatCode="m/d/yyyy">
                  <c:v>38450</c:v>
                </c:pt>
                <c:pt idx="5470" formatCode="m/d/yyyy">
                  <c:v>38453</c:v>
                </c:pt>
                <c:pt idx="5471" formatCode="m/d/yyyy">
                  <c:v>38454</c:v>
                </c:pt>
                <c:pt idx="5472" formatCode="m/d/yyyy">
                  <c:v>38455</c:v>
                </c:pt>
                <c:pt idx="5473" formatCode="m/d/yyyy">
                  <c:v>38456</c:v>
                </c:pt>
                <c:pt idx="5474" formatCode="m/d/yyyy">
                  <c:v>38457</c:v>
                </c:pt>
                <c:pt idx="5475" formatCode="m/d/yyyy">
                  <c:v>38460</c:v>
                </c:pt>
                <c:pt idx="5476" formatCode="m/d/yyyy">
                  <c:v>38461</c:v>
                </c:pt>
                <c:pt idx="5477" formatCode="m/d/yyyy">
                  <c:v>38462</c:v>
                </c:pt>
                <c:pt idx="5478" formatCode="m/d/yyyy">
                  <c:v>38463</c:v>
                </c:pt>
                <c:pt idx="5479" formatCode="m/d/yyyy">
                  <c:v>38464</c:v>
                </c:pt>
                <c:pt idx="5480" formatCode="m/d/yyyy">
                  <c:v>38467</c:v>
                </c:pt>
                <c:pt idx="5481" formatCode="m/d/yyyy">
                  <c:v>38468</c:v>
                </c:pt>
                <c:pt idx="5482" formatCode="m/d/yyyy">
                  <c:v>38469</c:v>
                </c:pt>
                <c:pt idx="5483" formatCode="m/d/yyyy">
                  <c:v>38470</c:v>
                </c:pt>
                <c:pt idx="5484" formatCode="m/d/yyyy">
                  <c:v>38471</c:v>
                </c:pt>
                <c:pt idx="5485" formatCode="m/d/yyyy">
                  <c:v>38474</c:v>
                </c:pt>
                <c:pt idx="5486" formatCode="m/d/yyyy">
                  <c:v>38475</c:v>
                </c:pt>
                <c:pt idx="5487" formatCode="m/d/yyyy">
                  <c:v>38476</c:v>
                </c:pt>
                <c:pt idx="5488" formatCode="m/d/yyyy">
                  <c:v>38477</c:v>
                </c:pt>
                <c:pt idx="5489" formatCode="m/d/yyyy">
                  <c:v>38478</c:v>
                </c:pt>
                <c:pt idx="5490" formatCode="m/d/yyyy">
                  <c:v>38481</c:v>
                </c:pt>
                <c:pt idx="5491" formatCode="m/d/yyyy">
                  <c:v>38482</c:v>
                </c:pt>
                <c:pt idx="5492" formatCode="m/d/yyyy">
                  <c:v>38483</c:v>
                </c:pt>
                <c:pt idx="5493" formatCode="m/d/yyyy">
                  <c:v>38484</c:v>
                </c:pt>
                <c:pt idx="5494" formatCode="m/d/yyyy">
                  <c:v>38485</c:v>
                </c:pt>
                <c:pt idx="5495" formatCode="m/d/yyyy">
                  <c:v>38488</c:v>
                </c:pt>
                <c:pt idx="5496" formatCode="m/d/yyyy">
                  <c:v>38489</c:v>
                </c:pt>
                <c:pt idx="5497" formatCode="m/d/yyyy">
                  <c:v>38490</c:v>
                </c:pt>
                <c:pt idx="5498" formatCode="m/d/yyyy">
                  <c:v>38491</c:v>
                </c:pt>
                <c:pt idx="5499" formatCode="m/d/yyyy">
                  <c:v>38492</c:v>
                </c:pt>
                <c:pt idx="5500" formatCode="m/d/yyyy">
                  <c:v>38495</c:v>
                </c:pt>
                <c:pt idx="5501" formatCode="m/d/yyyy">
                  <c:v>38496</c:v>
                </c:pt>
                <c:pt idx="5502" formatCode="m/d/yyyy">
                  <c:v>38497</c:v>
                </c:pt>
                <c:pt idx="5503" formatCode="m/d/yyyy">
                  <c:v>38498</c:v>
                </c:pt>
                <c:pt idx="5504" formatCode="m/d/yyyy">
                  <c:v>38499</c:v>
                </c:pt>
                <c:pt idx="5505" formatCode="m/d/yyyy">
                  <c:v>38502</c:v>
                </c:pt>
                <c:pt idx="5506" formatCode="m/d/yyyy">
                  <c:v>38503</c:v>
                </c:pt>
                <c:pt idx="5507" formatCode="m/d/yyyy">
                  <c:v>38504</c:v>
                </c:pt>
                <c:pt idx="5508" formatCode="m/d/yyyy">
                  <c:v>38505</c:v>
                </c:pt>
                <c:pt idx="5509" formatCode="m/d/yyyy">
                  <c:v>38506</c:v>
                </c:pt>
                <c:pt idx="5510" formatCode="m/d/yyyy">
                  <c:v>38509</c:v>
                </c:pt>
                <c:pt idx="5511" formatCode="m/d/yyyy">
                  <c:v>38510</c:v>
                </c:pt>
                <c:pt idx="5512" formatCode="m/d/yyyy">
                  <c:v>38511</c:v>
                </c:pt>
                <c:pt idx="5513" formatCode="m/d/yyyy">
                  <c:v>38512</c:v>
                </c:pt>
                <c:pt idx="5514" formatCode="m/d/yyyy">
                  <c:v>38513</c:v>
                </c:pt>
                <c:pt idx="5515" formatCode="m/d/yyyy">
                  <c:v>38516</c:v>
                </c:pt>
                <c:pt idx="5516" formatCode="m/d/yyyy">
                  <c:v>38517</c:v>
                </c:pt>
                <c:pt idx="5517" formatCode="m/d/yyyy">
                  <c:v>38518</c:v>
                </c:pt>
                <c:pt idx="5518" formatCode="m/d/yyyy">
                  <c:v>38519</c:v>
                </c:pt>
                <c:pt idx="5519" formatCode="m/d/yyyy">
                  <c:v>38520</c:v>
                </c:pt>
                <c:pt idx="5520" formatCode="m/d/yyyy">
                  <c:v>38523</c:v>
                </c:pt>
                <c:pt idx="5521" formatCode="m/d/yyyy">
                  <c:v>38524</c:v>
                </c:pt>
                <c:pt idx="5522" formatCode="m/d/yyyy">
                  <c:v>38525</c:v>
                </c:pt>
                <c:pt idx="5523" formatCode="m/d/yyyy">
                  <c:v>38526</c:v>
                </c:pt>
                <c:pt idx="5524" formatCode="m/d/yyyy">
                  <c:v>38527</c:v>
                </c:pt>
                <c:pt idx="5525" formatCode="m/d/yyyy">
                  <c:v>38530</c:v>
                </c:pt>
                <c:pt idx="5526" formatCode="m/d/yyyy">
                  <c:v>38531</c:v>
                </c:pt>
                <c:pt idx="5527" formatCode="m/d/yyyy">
                  <c:v>38532</c:v>
                </c:pt>
                <c:pt idx="5528" formatCode="m/d/yyyy">
                  <c:v>38533</c:v>
                </c:pt>
                <c:pt idx="5529" formatCode="m/d/yyyy">
                  <c:v>38534</c:v>
                </c:pt>
                <c:pt idx="5530" formatCode="m/d/yyyy">
                  <c:v>38537</c:v>
                </c:pt>
                <c:pt idx="5531" formatCode="m/d/yyyy">
                  <c:v>38538</c:v>
                </c:pt>
                <c:pt idx="5532" formatCode="m/d/yyyy">
                  <c:v>38539</c:v>
                </c:pt>
                <c:pt idx="5533" formatCode="m/d/yyyy">
                  <c:v>38540</c:v>
                </c:pt>
                <c:pt idx="5534" formatCode="m/d/yyyy">
                  <c:v>38541</c:v>
                </c:pt>
                <c:pt idx="5535" formatCode="m/d/yyyy">
                  <c:v>38544</c:v>
                </c:pt>
                <c:pt idx="5536" formatCode="m/d/yyyy">
                  <c:v>38545</c:v>
                </c:pt>
                <c:pt idx="5537" formatCode="m/d/yyyy">
                  <c:v>38546</c:v>
                </c:pt>
                <c:pt idx="5538" formatCode="m/d/yyyy">
                  <c:v>38547</c:v>
                </c:pt>
                <c:pt idx="5539" formatCode="m/d/yyyy">
                  <c:v>38548</c:v>
                </c:pt>
                <c:pt idx="5540" formatCode="m/d/yyyy">
                  <c:v>38551</c:v>
                </c:pt>
                <c:pt idx="5541" formatCode="m/d/yyyy">
                  <c:v>38552</c:v>
                </c:pt>
                <c:pt idx="5542" formatCode="m/d/yyyy">
                  <c:v>38553</c:v>
                </c:pt>
                <c:pt idx="5543" formatCode="m/d/yyyy">
                  <c:v>38554</c:v>
                </c:pt>
                <c:pt idx="5544" formatCode="m/d/yyyy">
                  <c:v>38555</c:v>
                </c:pt>
                <c:pt idx="5545" formatCode="m/d/yyyy">
                  <c:v>38558</c:v>
                </c:pt>
                <c:pt idx="5546" formatCode="m/d/yyyy">
                  <c:v>38559</c:v>
                </c:pt>
                <c:pt idx="5547" formatCode="m/d/yyyy">
                  <c:v>38560</c:v>
                </c:pt>
                <c:pt idx="5548" formatCode="m/d/yyyy">
                  <c:v>38561</c:v>
                </c:pt>
                <c:pt idx="5549" formatCode="m/d/yyyy">
                  <c:v>38562</c:v>
                </c:pt>
                <c:pt idx="5550" formatCode="m/d/yyyy">
                  <c:v>38565</c:v>
                </c:pt>
                <c:pt idx="5551" formatCode="m/d/yyyy">
                  <c:v>38566</c:v>
                </c:pt>
                <c:pt idx="5552" formatCode="m/d/yyyy">
                  <c:v>38567</c:v>
                </c:pt>
                <c:pt idx="5553" formatCode="m/d/yyyy">
                  <c:v>38568</c:v>
                </c:pt>
                <c:pt idx="5554" formatCode="m/d/yyyy">
                  <c:v>38569</c:v>
                </c:pt>
                <c:pt idx="5555" formatCode="m/d/yyyy">
                  <c:v>38572</c:v>
                </c:pt>
                <c:pt idx="5556" formatCode="m/d/yyyy">
                  <c:v>38573</c:v>
                </c:pt>
                <c:pt idx="5557" formatCode="m/d/yyyy">
                  <c:v>38574</c:v>
                </c:pt>
                <c:pt idx="5558" formatCode="m/d/yyyy">
                  <c:v>38575</c:v>
                </c:pt>
                <c:pt idx="5559" formatCode="m/d/yyyy">
                  <c:v>38576</c:v>
                </c:pt>
                <c:pt idx="5560" formatCode="m/d/yyyy">
                  <c:v>38579</c:v>
                </c:pt>
                <c:pt idx="5561" formatCode="m/d/yyyy">
                  <c:v>38580</c:v>
                </c:pt>
                <c:pt idx="5562" formatCode="m/d/yyyy">
                  <c:v>38581</c:v>
                </c:pt>
                <c:pt idx="5563" formatCode="m/d/yyyy">
                  <c:v>38582</c:v>
                </c:pt>
                <c:pt idx="5564" formatCode="m/d/yyyy">
                  <c:v>38583</c:v>
                </c:pt>
                <c:pt idx="5565" formatCode="m/d/yyyy">
                  <c:v>38586</c:v>
                </c:pt>
                <c:pt idx="5566" formatCode="m/d/yyyy">
                  <c:v>38587</c:v>
                </c:pt>
                <c:pt idx="5567" formatCode="m/d/yyyy">
                  <c:v>38588</c:v>
                </c:pt>
                <c:pt idx="5568" formatCode="m/d/yyyy">
                  <c:v>38589</c:v>
                </c:pt>
                <c:pt idx="5569" formatCode="m/d/yyyy">
                  <c:v>38590</c:v>
                </c:pt>
                <c:pt idx="5570" formatCode="m/d/yyyy">
                  <c:v>38593</c:v>
                </c:pt>
                <c:pt idx="5571" formatCode="m/d/yyyy">
                  <c:v>38594</c:v>
                </c:pt>
                <c:pt idx="5572" formatCode="m/d/yyyy">
                  <c:v>38595</c:v>
                </c:pt>
                <c:pt idx="5573" formatCode="m/d/yyyy">
                  <c:v>38596</c:v>
                </c:pt>
                <c:pt idx="5574" formatCode="m/d/yyyy">
                  <c:v>38597</c:v>
                </c:pt>
                <c:pt idx="5575" formatCode="m/d/yyyy">
                  <c:v>38600</c:v>
                </c:pt>
                <c:pt idx="5576" formatCode="m/d/yyyy">
                  <c:v>38601</c:v>
                </c:pt>
                <c:pt idx="5577" formatCode="m/d/yyyy">
                  <c:v>38602</c:v>
                </c:pt>
                <c:pt idx="5578" formatCode="m/d/yyyy">
                  <c:v>38603</c:v>
                </c:pt>
                <c:pt idx="5579" formatCode="m/d/yyyy">
                  <c:v>38604</c:v>
                </c:pt>
                <c:pt idx="5580" formatCode="m/d/yyyy">
                  <c:v>38607</c:v>
                </c:pt>
                <c:pt idx="5581" formatCode="m/d/yyyy">
                  <c:v>38608</c:v>
                </c:pt>
                <c:pt idx="5582" formatCode="m/d/yyyy">
                  <c:v>38609</c:v>
                </c:pt>
                <c:pt idx="5583" formatCode="m/d/yyyy">
                  <c:v>38610</c:v>
                </c:pt>
                <c:pt idx="5584" formatCode="m/d/yyyy">
                  <c:v>38611</c:v>
                </c:pt>
                <c:pt idx="5585" formatCode="m/d/yyyy">
                  <c:v>38614</c:v>
                </c:pt>
                <c:pt idx="5586" formatCode="m/d/yyyy">
                  <c:v>38615</c:v>
                </c:pt>
                <c:pt idx="5587" formatCode="m/d/yyyy">
                  <c:v>38616</c:v>
                </c:pt>
                <c:pt idx="5588" formatCode="m/d/yyyy">
                  <c:v>38617</c:v>
                </c:pt>
                <c:pt idx="5589" formatCode="m/d/yyyy">
                  <c:v>38618</c:v>
                </c:pt>
                <c:pt idx="5590" formatCode="m/d/yyyy">
                  <c:v>38621</c:v>
                </c:pt>
                <c:pt idx="5591" formatCode="m/d/yyyy">
                  <c:v>38622</c:v>
                </c:pt>
                <c:pt idx="5592" formatCode="m/d/yyyy">
                  <c:v>38623</c:v>
                </c:pt>
                <c:pt idx="5593" formatCode="m/d/yyyy">
                  <c:v>38624</c:v>
                </c:pt>
                <c:pt idx="5594" formatCode="m/d/yyyy">
                  <c:v>38625</c:v>
                </c:pt>
                <c:pt idx="5595" formatCode="m/d/yyyy">
                  <c:v>38628</c:v>
                </c:pt>
                <c:pt idx="5596" formatCode="m/d/yyyy">
                  <c:v>38629</c:v>
                </c:pt>
                <c:pt idx="5597" formatCode="m/d/yyyy">
                  <c:v>38630</c:v>
                </c:pt>
                <c:pt idx="5598" formatCode="m/d/yyyy">
                  <c:v>38631</c:v>
                </c:pt>
                <c:pt idx="5599" formatCode="m/d/yyyy">
                  <c:v>38632</c:v>
                </c:pt>
                <c:pt idx="5600" formatCode="m/d/yyyy">
                  <c:v>38635</c:v>
                </c:pt>
                <c:pt idx="5601" formatCode="m/d/yyyy">
                  <c:v>38636</c:v>
                </c:pt>
                <c:pt idx="5602" formatCode="m/d/yyyy">
                  <c:v>38637</c:v>
                </c:pt>
                <c:pt idx="5603" formatCode="m/d/yyyy">
                  <c:v>38638</c:v>
                </c:pt>
                <c:pt idx="5604" formatCode="m/d/yyyy">
                  <c:v>38639</c:v>
                </c:pt>
                <c:pt idx="5605" formatCode="m/d/yyyy">
                  <c:v>38642</c:v>
                </c:pt>
                <c:pt idx="5606" formatCode="m/d/yyyy">
                  <c:v>38643</c:v>
                </c:pt>
                <c:pt idx="5607" formatCode="m/d/yyyy">
                  <c:v>38644</c:v>
                </c:pt>
                <c:pt idx="5608" formatCode="m/d/yyyy">
                  <c:v>38645</c:v>
                </c:pt>
                <c:pt idx="5609" formatCode="m/d/yyyy">
                  <c:v>38646</c:v>
                </c:pt>
                <c:pt idx="5610" formatCode="m/d/yyyy">
                  <c:v>38649</c:v>
                </c:pt>
                <c:pt idx="5611" formatCode="m/d/yyyy">
                  <c:v>38650</c:v>
                </c:pt>
                <c:pt idx="5612" formatCode="m/d/yyyy">
                  <c:v>38651</c:v>
                </c:pt>
                <c:pt idx="5613" formatCode="m/d/yyyy">
                  <c:v>38652</c:v>
                </c:pt>
                <c:pt idx="5614" formatCode="m/d/yyyy">
                  <c:v>38653</c:v>
                </c:pt>
                <c:pt idx="5615" formatCode="m/d/yyyy">
                  <c:v>38656</c:v>
                </c:pt>
                <c:pt idx="5616" formatCode="m/d/yyyy">
                  <c:v>38657</c:v>
                </c:pt>
                <c:pt idx="5617" formatCode="m/d/yyyy">
                  <c:v>38658</c:v>
                </c:pt>
                <c:pt idx="5618" formatCode="m/d/yyyy">
                  <c:v>38659</c:v>
                </c:pt>
                <c:pt idx="5619" formatCode="m/d/yyyy">
                  <c:v>38660</c:v>
                </c:pt>
                <c:pt idx="5620" formatCode="m/d/yyyy">
                  <c:v>38663</c:v>
                </c:pt>
                <c:pt idx="5621" formatCode="m/d/yyyy">
                  <c:v>38664</c:v>
                </c:pt>
                <c:pt idx="5622" formatCode="m/d/yyyy">
                  <c:v>38665</c:v>
                </c:pt>
                <c:pt idx="5623" formatCode="m/d/yyyy">
                  <c:v>38666</c:v>
                </c:pt>
                <c:pt idx="5624" formatCode="m/d/yyyy">
                  <c:v>38667</c:v>
                </c:pt>
                <c:pt idx="5625" formatCode="m/d/yyyy">
                  <c:v>38670</c:v>
                </c:pt>
                <c:pt idx="5626" formatCode="m/d/yyyy">
                  <c:v>38671</c:v>
                </c:pt>
                <c:pt idx="5627" formatCode="m/d/yyyy">
                  <c:v>38672</c:v>
                </c:pt>
                <c:pt idx="5628" formatCode="m/d/yyyy">
                  <c:v>38673</c:v>
                </c:pt>
                <c:pt idx="5629" formatCode="m/d/yyyy">
                  <c:v>38674</c:v>
                </c:pt>
                <c:pt idx="5630" formatCode="m/d/yyyy">
                  <c:v>38677</c:v>
                </c:pt>
                <c:pt idx="5631" formatCode="m/d/yyyy">
                  <c:v>38678</c:v>
                </c:pt>
                <c:pt idx="5632" formatCode="m/d/yyyy">
                  <c:v>38679</c:v>
                </c:pt>
                <c:pt idx="5633" formatCode="m/d/yyyy">
                  <c:v>38680</c:v>
                </c:pt>
                <c:pt idx="5634" formatCode="m/d/yyyy">
                  <c:v>38681</c:v>
                </c:pt>
                <c:pt idx="5635" formatCode="m/d/yyyy">
                  <c:v>38684</c:v>
                </c:pt>
                <c:pt idx="5636" formatCode="m/d/yyyy">
                  <c:v>38685</c:v>
                </c:pt>
                <c:pt idx="5637" formatCode="m/d/yyyy">
                  <c:v>38686</c:v>
                </c:pt>
                <c:pt idx="5638" formatCode="m/d/yyyy">
                  <c:v>38687</c:v>
                </c:pt>
                <c:pt idx="5639" formatCode="m/d/yyyy">
                  <c:v>38688</c:v>
                </c:pt>
                <c:pt idx="5640" formatCode="m/d/yyyy">
                  <c:v>38691</c:v>
                </c:pt>
                <c:pt idx="5641" formatCode="m/d/yyyy">
                  <c:v>38692</c:v>
                </c:pt>
                <c:pt idx="5642" formatCode="m/d/yyyy">
                  <c:v>38693</c:v>
                </c:pt>
                <c:pt idx="5643" formatCode="m/d/yyyy">
                  <c:v>38694</c:v>
                </c:pt>
                <c:pt idx="5644" formatCode="m/d/yyyy">
                  <c:v>38695</c:v>
                </c:pt>
                <c:pt idx="5645" formatCode="m/d/yyyy">
                  <c:v>38698</c:v>
                </c:pt>
                <c:pt idx="5646" formatCode="m/d/yyyy">
                  <c:v>38699</c:v>
                </c:pt>
                <c:pt idx="5647" formatCode="m/d/yyyy">
                  <c:v>38700</c:v>
                </c:pt>
                <c:pt idx="5648" formatCode="m/d/yyyy">
                  <c:v>38701</c:v>
                </c:pt>
                <c:pt idx="5649" formatCode="m/d/yyyy">
                  <c:v>38702</c:v>
                </c:pt>
                <c:pt idx="5650" formatCode="m/d/yyyy">
                  <c:v>38705</c:v>
                </c:pt>
                <c:pt idx="5651" formatCode="m/d/yyyy">
                  <c:v>38706</c:v>
                </c:pt>
                <c:pt idx="5652" formatCode="m/d/yyyy">
                  <c:v>38707</c:v>
                </c:pt>
                <c:pt idx="5653" formatCode="m/d/yyyy">
                  <c:v>38708</c:v>
                </c:pt>
                <c:pt idx="5654" formatCode="m/d/yyyy">
                  <c:v>38709</c:v>
                </c:pt>
                <c:pt idx="5655" formatCode="m/d/yyyy">
                  <c:v>38712</c:v>
                </c:pt>
                <c:pt idx="5656" formatCode="m/d/yyyy">
                  <c:v>38713</c:v>
                </c:pt>
                <c:pt idx="5657" formatCode="m/d/yyyy">
                  <c:v>38714</c:v>
                </c:pt>
                <c:pt idx="5658" formatCode="m/d/yyyy">
                  <c:v>38715</c:v>
                </c:pt>
                <c:pt idx="5659" formatCode="m/d/yyyy">
                  <c:v>38716</c:v>
                </c:pt>
                <c:pt idx="5660" formatCode="m/d/yyyy">
                  <c:v>38719</c:v>
                </c:pt>
                <c:pt idx="5661" formatCode="m/d/yyyy">
                  <c:v>38720</c:v>
                </c:pt>
                <c:pt idx="5662" formatCode="m/d/yyyy">
                  <c:v>38721</c:v>
                </c:pt>
                <c:pt idx="5663" formatCode="m/d/yyyy">
                  <c:v>38722</c:v>
                </c:pt>
                <c:pt idx="5664" formatCode="m/d/yyyy">
                  <c:v>38723</c:v>
                </c:pt>
                <c:pt idx="5665" formatCode="m/d/yyyy">
                  <c:v>38726</c:v>
                </c:pt>
                <c:pt idx="5666" formatCode="m/d/yyyy">
                  <c:v>38727</c:v>
                </c:pt>
                <c:pt idx="5667" formatCode="m/d/yyyy">
                  <c:v>38728</c:v>
                </c:pt>
                <c:pt idx="5668" formatCode="m/d/yyyy">
                  <c:v>38729</c:v>
                </c:pt>
                <c:pt idx="5669" formatCode="m/d/yyyy">
                  <c:v>38730</c:v>
                </c:pt>
                <c:pt idx="5670" formatCode="m/d/yyyy">
                  <c:v>38733</c:v>
                </c:pt>
                <c:pt idx="5671" formatCode="m/d/yyyy">
                  <c:v>38734</c:v>
                </c:pt>
                <c:pt idx="5672" formatCode="m/d/yyyy">
                  <c:v>38735</c:v>
                </c:pt>
                <c:pt idx="5673" formatCode="m/d/yyyy">
                  <c:v>38736</c:v>
                </c:pt>
                <c:pt idx="5674" formatCode="m/d/yyyy">
                  <c:v>38737</c:v>
                </c:pt>
                <c:pt idx="5675" formatCode="m/d/yyyy">
                  <c:v>38740</c:v>
                </c:pt>
                <c:pt idx="5676" formatCode="m/d/yyyy">
                  <c:v>38741</c:v>
                </c:pt>
                <c:pt idx="5677" formatCode="m/d/yyyy">
                  <c:v>38742</c:v>
                </c:pt>
                <c:pt idx="5678" formatCode="m/d/yyyy">
                  <c:v>38743</c:v>
                </c:pt>
                <c:pt idx="5679" formatCode="m/d/yyyy">
                  <c:v>38744</c:v>
                </c:pt>
                <c:pt idx="5680" formatCode="m/d/yyyy">
                  <c:v>38747</c:v>
                </c:pt>
                <c:pt idx="5681" formatCode="m/d/yyyy">
                  <c:v>38748</c:v>
                </c:pt>
                <c:pt idx="5682" formatCode="m/d/yyyy">
                  <c:v>38749</c:v>
                </c:pt>
                <c:pt idx="5683" formatCode="m/d/yyyy">
                  <c:v>38750</c:v>
                </c:pt>
                <c:pt idx="5684" formatCode="m/d/yyyy">
                  <c:v>38751</c:v>
                </c:pt>
                <c:pt idx="5685" formatCode="m/d/yyyy">
                  <c:v>38754</c:v>
                </c:pt>
                <c:pt idx="5686" formatCode="m/d/yyyy">
                  <c:v>38755</c:v>
                </c:pt>
                <c:pt idx="5687" formatCode="m/d/yyyy">
                  <c:v>38756</c:v>
                </c:pt>
                <c:pt idx="5688" formatCode="m/d/yyyy">
                  <c:v>38757</c:v>
                </c:pt>
                <c:pt idx="5689" formatCode="m/d/yyyy">
                  <c:v>38758</c:v>
                </c:pt>
                <c:pt idx="5690" formatCode="m/d/yyyy">
                  <c:v>38761</c:v>
                </c:pt>
                <c:pt idx="5691" formatCode="m/d/yyyy">
                  <c:v>38762</c:v>
                </c:pt>
                <c:pt idx="5692" formatCode="m/d/yyyy">
                  <c:v>38763</c:v>
                </c:pt>
                <c:pt idx="5693" formatCode="m/d/yyyy">
                  <c:v>38764</c:v>
                </c:pt>
                <c:pt idx="5694" formatCode="m/d/yyyy">
                  <c:v>38765</c:v>
                </c:pt>
                <c:pt idx="5695" formatCode="m/d/yyyy">
                  <c:v>38768</c:v>
                </c:pt>
                <c:pt idx="5696" formatCode="m/d/yyyy">
                  <c:v>38769</c:v>
                </c:pt>
                <c:pt idx="5697" formatCode="m/d/yyyy">
                  <c:v>38770</c:v>
                </c:pt>
                <c:pt idx="5698" formatCode="m/d/yyyy">
                  <c:v>38771</c:v>
                </c:pt>
                <c:pt idx="5699" formatCode="m/d/yyyy">
                  <c:v>38772</c:v>
                </c:pt>
                <c:pt idx="5700" formatCode="m/d/yyyy">
                  <c:v>38775</c:v>
                </c:pt>
                <c:pt idx="5701" formatCode="m/d/yyyy">
                  <c:v>38776</c:v>
                </c:pt>
                <c:pt idx="5702" formatCode="m/d/yyyy">
                  <c:v>38777</c:v>
                </c:pt>
                <c:pt idx="5703" formatCode="m/d/yyyy">
                  <c:v>38778</c:v>
                </c:pt>
                <c:pt idx="5704" formatCode="m/d/yyyy">
                  <c:v>38779</c:v>
                </c:pt>
                <c:pt idx="5705" formatCode="m/d/yyyy">
                  <c:v>38782</c:v>
                </c:pt>
                <c:pt idx="5706" formatCode="m/d/yyyy">
                  <c:v>38783</c:v>
                </c:pt>
                <c:pt idx="5707" formatCode="m/d/yyyy">
                  <c:v>38784</c:v>
                </c:pt>
                <c:pt idx="5708" formatCode="m/d/yyyy">
                  <c:v>38785</c:v>
                </c:pt>
                <c:pt idx="5709" formatCode="m/d/yyyy">
                  <c:v>38786</c:v>
                </c:pt>
                <c:pt idx="5710" formatCode="m/d/yyyy">
                  <c:v>38789</c:v>
                </c:pt>
                <c:pt idx="5711" formatCode="m/d/yyyy">
                  <c:v>38790</c:v>
                </c:pt>
                <c:pt idx="5712" formatCode="m/d/yyyy">
                  <c:v>38791</c:v>
                </c:pt>
                <c:pt idx="5713" formatCode="m/d/yyyy">
                  <c:v>38792</c:v>
                </c:pt>
                <c:pt idx="5714" formatCode="m/d/yyyy">
                  <c:v>38793</c:v>
                </c:pt>
                <c:pt idx="5715" formatCode="m/d/yyyy">
                  <c:v>38796</c:v>
                </c:pt>
                <c:pt idx="5716" formatCode="m/d/yyyy">
                  <c:v>38797</c:v>
                </c:pt>
                <c:pt idx="5717" formatCode="m/d/yyyy">
                  <c:v>38798</c:v>
                </c:pt>
                <c:pt idx="5718" formatCode="m/d/yyyy">
                  <c:v>38799</c:v>
                </c:pt>
                <c:pt idx="5719" formatCode="m/d/yyyy">
                  <c:v>38800</c:v>
                </c:pt>
                <c:pt idx="5720" formatCode="m/d/yyyy">
                  <c:v>38803</c:v>
                </c:pt>
                <c:pt idx="5721" formatCode="m/d/yyyy">
                  <c:v>38804</c:v>
                </c:pt>
                <c:pt idx="5722" formatCode="m/d/yyyy">
                  <c:v>38805</c:v>
                </c:pt>
                <c:pt idx="5723" formatCode="m/d/yyyy">
                  <c:v>38806</c:v>
                </c:pt>
                <c:pt idx="5724" formatCode="m/d/yyyy">
                  <c:v>38807</c:v>
                </c:pt>
                <c:pt idx="5725" formatCode="m/d/yyyy">
                  <c:v>38810</c:v>
                </c:pt>
                <c:pt idx="5726" formatCode="m/d/yyyy">
                  <c:v>38811</c:v>
                </c:pt>
                <c:pt idx="5727" formatCode="m/d/yyyy">
                  <c:v>38812</c:v>
                </c:pt>
                <c:pt idx="5728" formatCode="m/d/yyyy">
                  <c:v>38813</c:v>
                </c:pt>
                <c:pt idx="5729" formatCode="m/d/yyyy">
                  <c:v>38814</c:v>
                </c:pt>
                <c:pt idx="5730" formatCode="m/d/yyyy">
                  <c:v>38817</c:v>
                </c:pt>
                <c:pt idx="5731" formatCode="m/d/yyyy">
                  <c:v>38818</c:v>
                </c:pt>
                <c:pt idx="5732" formatCode="m/d/yyyy">
                  <c:v>38819</c:v>
                </c:pt>
                <c:pt idx="5733" formatCode="m/d/yyyy">
                  <c:v>38820</c:v>
                </c:pt>
                <c:pt idx="5734" formatCode="m/d/yyyy">
                  <c:v>38821</c:v>
                </c:pt>
                <c:pt idx="5735" formatCode="m/d/yyyy">
                  <c:v>38824</c:v>
                </c:pt>
                <c:pt idx="5736" formatCode="m/d/yyyy">
                  <c:v>38825</c:v>
                </c:pt>
                <c:pt idx="5737" formatCode="m/d/yyyy">
                  <c:v>38826</c:v>
                </c:pt>
                <c:pt idx="5738" formatCode="m/d/yyyy">
                  <c:v>38827</c:v>
                </c:pt>
                <c:pt idx="5739" formatCode="m/d/yyyy">
                  <c:v>38828</c:v>
                </c:pt>
                <c:pt idx="5740" formatCode="m/d/yyyy">
                  <c:v>38831</c:v>
                </c:pt>
                <c:pt idx="5741" formatCode="m/d/yyyy">
                  <c:v>38832</c:v>
                </c:pt>
                <c:pt idx="5742" formatCode="m/d/yyyy">
                  <c:v>38833</c:v>
                </c:pt>
                <c:pt idx="5743" formatCode="m/d/yyyy">
                  <c:v>38834</c:v>
                </c:pt>
                <c:pt idx="5744" formatCode="m/d/yyyy">
                  <c:v>38835</c:v>
                </c:pt>
                <c:pt idx="5745" formatCode="m/d/yyyy">
                  <c:v>38838</c:v>
                </c:pt>
                <c:pt idx="5746" formatCode="m/d/yyyy">
                  <c:v>38839</c:v>
                </c:pt>
                <c:pt idx="5747" formatCode="m/d/yyyy">
                  <c:v>38840</c:v>
                </c:pt>
                <c:pt idx="5748" formatCode="m/d/yyyy">
                  <c:v>38841</c:v>
                </c:pt>
                <c:pt idx="5749" formatCode="m/d/yyyy">
                  <c:v>38842</c:v>
                </c:pt>
                <c:pt idx="5750" formatCode="m/d/yyyy">
                  <c:v>38845</c:v>
                </c:pt>
                <c:pt idx="5751" formatCode="m/d/yyyy">
                  <c:v>38846</c:v>
                </c:pt>
                <c:pt idx="5752" formatCode="m/d/yyyy">
                  <c:v>38847</c:v>
                </c:pt>
                <c:pt idx="5753" formatCode="m/d/yyyy">
                  <c:v>38848</c:v>
                </c:pt>
                <c:pt idx="5754" formatCode="m/d/yyyy">
                  <c:v>38849</c:v>
                </c:pt>
                <c:pt idx="5755" formatCode="m/d/yyyy">
                  <c:v>38852</c:v>
                </c:pt>
                <c:pt idx="5756" formatCode="m/d/yyyy">
                  <c:v>38853</c:v>
                </c:pt>
                <c:pt idx="5757" formatCode="m/d/yyyy">
                  <c:v>38854</c:v>
                </c:pt>
                <c:pt idx="5758" formatCode="m/d/yyyy">
                  <c:v>38855</c:v>
                </c:pt>
                <c:pt idx="5759" formatCode="m/d/yyyy">
                  <c:v>38856</c:v>
                </c:pt>
                <c:pt idx="5760" formatCode="m/d/yyyy">
                  <c:v>38859</c:v>
                </c:pt>
                <c:pt idx="5761" formatCode="m/d/yyyy">
                  <c:v>38860</c:v>
                </c:pt>
                <c:pt idx="5762" formatCode="m/d/yyyy">
                  <c:v>38861</c:v>
                </c:pt>
                <c:pt idx="5763" formatCode="m/d/yyyy">
                  <c:v>38862</c:v>
                </c:pt>
                <c:pt idx="5764" formatCode="m/d/yyyy">
                  <c:v>38863</c:v>
                </c:pt>
                <c:pt idx="5765" formatCode="m/d/yyyy">
                  <c:v>38866</c:v>
                </c:pt>
                <c:pt idx="5766" formatCode="m/d/yyyy">
                  <c:v>38867</c:v>
                </c:pt>
                <c:pt idx="5767" formatCode="m/d/yyyy">
                  <c:v>38868</c:v>
                </c:pt>
                <c:pt idx="5768" formatCode="m/d/yyyy">
                  <c:v>38869</c:v>
                </c:pt>
                <c:pt idx="5769" formatCode="m/d/yyyy">
                  <c:v>38870</c:v>
                </c:pt>
                <c:pt idx="5770" formatCode="m/d/yyyy">
                  <c:v>38873</c:v>
                </c:pt>
                <c:pt idx="5771" formatCode="m/d/yyyy">
                  <c:v>38874</c:v>
                </c:pt>
                <c:pt idx="5772" formatCode="m/d/yyyy">
                  <c:v>38875</c:v>
                </c:pt>
                <c:pt idx="5773" formatCode="m/d/yyyy">
                  <c:v>38876</c:v>
                </c:pt>
                <c:pt idx="5774" formatCode="m/d/yyyy">
                  <c:v>38877</c:v>
                </c:pt>
                <c:pt idx="5775" formatCode="m/d/yyyy">
                  <c:v>38880</c:v>
                </c:pt>
                <c:pt idx="5776" formatCode="m/d/yyyy">
                  <c:v>38881</c:v>
                </c:pt>
                <c:pt idx="5777" formatCode="m/d/yyyy">
                  <c:v>38882</c:v>
                </c:pt>
                <c:pt idx="5778" formatCode="m/d/yyyy">
                  <c:v>38883</c:v>
                </c:pt>
                <c:pt idx="5779" formatCode="m/d/yyyy">
                  <c:v>38884</c:v>
                </c:pt>
                <c:pt idx="5780" formatCode="m/d/yyyy">
                  <c:v>38887</c:v>
                </c:pt>
                <c:pt idx="5781" formatCode="m/d/yyyy">
                  <c:v>38888</c:v>
                </c:pt>
                <c:pt idx="5782" formatCode="m/d/yyyy">
                  <c:v>38889</c:v>
                </c:pt>
                <c:pt idx="5783" formatCode="m/d/yyyy">
                  <c:v>38890</c:v>
                </c:pt>
                <c:pt idx="5784" formatCode="m/d/yyyy">
                  <c:v>38891</c:v>
                </c:pt>
                <c:pt idx="5785" formatCode="m/d/yyyy">
                  <c:v>38894</c:v>
                </c:pt>
                <c:pt idx="5786" formatCode="m/d/yyyy">
                  <c:v>38895</c:v>
                </c:pt>
                <c:pt idx="5787" formatCode="m/d/yyyy">
                  <c:v>38896</c:v>
                </c:pt>
                <c:pt idx="5788" formatCode="m/d/yyyy">
                  <c:v>38897</c:v>
                </c:pt>
                <c:pt idx="5789" formatCode="m/d/yyyy">
                  <c:v>38898</c:v>
                </c:pt>
                <c:pt idx="5790" formatCode="m/d/yyyy">
                  <c:v>38901</c:v>
                </c:pt>
                <c:pt idx="5791" formatCode="m/d/yyyy">
                  <c:v>38902</c:v>
                </c:pt>
                <c:pt idx="5792" formatCode="m/d/yyyy">
                  <c:v>38903</c:v>
                </c:pt>
                <c:pt idx="5793" formatCode="m/d/yyyy">
                  <c:v>38904</c:v>
                </c:pt>
                <c:pt idx="5794" formatCode="m/d/yyyy">
                  <c:v>38905</c:v>
                </c:pt>
                <c:pt idx="5795" formatCode="m/d/yyyy">
                  <c:v>38908</c:v>
                </c:pt>
                <c:pt idx="5796" formatCode="m/d/yyyy">
                  <c:v>38909</c:v>
                </c:pt>
                <c:pt idx="5797" formatCode="m/d/yyyy">
                  <c:v>38910</c:v>
                </c:pt>
                <c:pt idx="5798" formatCode="m/d/yyyy">
                  <c:v>38911</c:v>
                </c:pt>
                <c:pt idx="5799" formatCode="m/d/yyyy">
                  <c:v>38912</c:v>
                </c:pt>
                <c:pt idx="5800" formatCode="m/d/yyyy">
                  <c:v>38915</c:v>
                </c:pt>
                <c:pt idx="5801" formatCode="m/d/yyyy">
                  <c:v>38916</c:v>
                </c:pt>
                <c:pt idx="5802" formatCode="m/d/yyyy">
                  <c:v>38917</c:v>
                </c:pt>
                <c:pt idx="5803" formatCode="m/d/yyyy">
                  <c:v>38918</c:v>
                </c:pt>
                <c:pt idx="5804" formatCode="m/d/yyyy">
                  <c:v>38919</c:v>
                </c:pt>
                <c:pt idx="5805" formatCode="m/d/yyyy">
                  <c:v>38922</c:v>
                </c:pt>
                <c:pt idx="5806" formatCode="m/d/yyyy">
                  <c:v>38923</c:v>
                </c:pt>
                <c:pt idx="5807" formatCode="m/d/yyyy">
                  <c:v>38924</c:v>
                </c:pt>
                <c:pt idx="5808" formatCode="m/d/yyyy">
                  <c:v>38925</c:v>
                </c:pt>
                <c:pt idx="5809" formatCode="m/d/yyyy">
                  <c:v>38926</c:v>
                </c:pt>
                <c:pt idx="5810" formatCode="m/d/yyyy">
                  <c:v>38929</c:v>
                </c:pt>
                <c:pt idx="5811" formatCode="m/d/yyyy">
                  <c:v>38930</c:v>
                </c:pt>
                <c:pt idx="5812" formatCode="m/d/yyyy">
                  <c:v>38931</c:v>
                </c:pt>
                <c:pt idx="5813" formatCode="m/d/yyyy">
                  <c:v>38932</c:v>
                </c:pt>
                <c:pt idx="5814" formatCode="m/d/yyyy">
                  <c:v>38933</c:v>
                </c:pt>
                <c:pt idx="5815" formatCode="m/d/yyyy">
                  <c:v>38936</c:v>
                </c:pt>
                <c:pt idx="5816" formatCode="m/d/yyyy">
                  <c:v>38937</c:v>
                </c:pt>
                <c:pt idx="5817" formatCode="m/d/yyyy">
                  <c:v>38938</c:v>
                </c:pt>
                <c:pt idx="5818" formatCode="m/d/yyyy">
                  <c:v>38939</c:v>
                </c:pt>
                <c:pt idx="5819" formatCode="m/d/yyyy">
                  <c:v>38940</c:v>
                </c:pt>
                <c:pt idx="5820" formatCode="m/d/yyyy">
                  <c:v>38943</c:v>
                </c:pt>
                <c:pt idx="5821" formatCode="m/d/yyyy">
                  <c:v>38944</c:v>
                </c:pt>
                <c:pt idx="5822" formatCode="m/d/yyyy">
                  <c:v>38945</c:v>
                </c:pt>
                <c:pt idx="5823" formatCode="m/d/yyyy">
                  <c:v>38946</c:v>
                </c:pt>
                <c:pt idx="5824" formatCode="m/d/yyyy">
                  <c:v>38947</c:v>
                </c:pt>
                <c:pt idx="5825" formatCode="m/d/yyyy">
                  <c:v>38950</c:v>
                </c:pt>
                <c:pt idx="5826" formatCode="m/d/yyyy">
                  <c:v>38951</c:v>
                </c:pt>
                <c:pt idx="5827" formatCode="m/d/yyyy">
                  <c:v>38952</c:v>
                </c:pt>
                <c:pt idx="5828" formatCode="m/d/yyyy">
                  <c:v>38953</c:v>
                </c:pt>
                <c:pt idx="5829" formatCode="m/d/yyyy">
                  <c:v>38954</c:v>
                </c:pt>
                <c:pt idx="5830" formatCode="m/d/yyyy">
                  <c:v>38957</c:v>
                </c:pt>
                <c:pt idx="5831" formatCode="m/d/yyyy">
                  <c:v>38958</c:v>
                </c:pt>
                <c:pt idx="5832" formatCode="m/d/yyyy">
                  <c:v>38959</c:v>
                </c:pt>
                <c:pt idx="5833" formatCode="m/d/yyyy">
                  <c:v>38960</c:v>
                </c:pt>
                <c:pt idx="5834" formatCode="m/d/yyyy">
                  <c:v>38961</c:v>
                </c:pt>
                <c:pt idx="5835" formatCode="m/d/yyyy">
                  <c:v>38964</c:v>
                </c:pt>
                <c:pt idx="5836" formatCode="m/d/yyyy">
                  <c:v>38965</c:v>
                </c:pt>
                <c:pt idx="5837" formatCode="m/d/yyyy">
                  <c:v>38966</c:v>
                </c:pt>
                <c:pt idx="5838" formatCode="m/d/yyyy">
                  <c:v>38967</c:v>
                </c:pt>
                <c:pt idx="5839" formatCode="m/d/yyyy">
                  <c:v>38968</c:v>
                </c:pt>
                <c:pt idx="5840" formatCode="m/d/yyyy">
                  <c:v>38971</c:v>
                </c:pt>
                <c:pt idx="5841" formatCode="m/d/yyyy">
                  <c:v>38972</c:v>
                </c:pt>
                <c:pt idx="5842" formatCode="m/d/yyyy">
                  <c:v>38973</c:v>
                </c:pt>
                <c:pt idx="5843" formatCode="m/d/yyyy">
                  <c:v>38974</c:v>
                </c:pt>
                <c:pt idx="5844" formatCode="m/d/yyyy">
                  <c:v>38975</c:v>
                </c:pt>
                <c:pt idx="5845" formatCode="m/d/yyyy">
                  <c:v>38978</c:v>
                </c:pt>
                <c:pt idx="5846" formatCode="m/d/yyyy">
                  <c:v>38979</c:v>
                </c:pt>
                <c:pt idx="5847" formatCode="m/d/yyyy">
                  <c:v>38980</c:v>
                </c:pt>
                <c:pt idx="5848" formatCode="m/d/yyyy">
                  <c:v>38981</c:v>
                </c:pt>
                <c:pt idx="5849" formatCode="m/d/yyyy">
                  <c:v>38982</c:v>
                </c:pt>
                <c:pt idx="5850" formatCode="m/d/yyyy">
                  <c:v>38985</c:v>
                </c:pt>
                <c:pt idx="5851" formatCode="m/d/yyyy">
                  <c:v>38986</c:v>
                </c:pt>
                <c:pt idx="5852" formatCode="m/d/yyyy">
                  <c:v>38987</c:v>
                </c:pt>
                <c:pt idx="5853" formatCode="m/d/yyyy">
                  <c:v>38988</c:v>
                </c:pt>
                <c:pt idx="5854" formatCode="m/d/yyyy">
                  <c:v>38989</c:v>
                </c:pt>
                <c:pt idx="5855" formatCode="m/d/yyyy">
                  <c:v>38992</c:v>
                </c:pt>
                <c:pt idx="5856" formatCode="m/d/yyyy">
                  <c:v>38993</c:v>
                </c:pt>
                <c:pt idx="5857" formatCode="m/d/yyyy">
                  <c:v>38994</c:v>
                </c:pt>
                <c:pt idx="5858" formatCode="m/d/yyyy">
                  <c:v>38995</c:v>
                </c:pt>
                <c:pt idx="5859" formatCode="m/d/yyyy">
                  <c:v>38996</c:v>
                </c:pt>
                <c:pt idx="5860" formatCode="m/d/yyyy">
                  <c:v>38999</c:v>
                </c:pt>
                <c:pt idx="5861" formatCode="m/d/yyyy">
                  <c:v>39000</c:v>
                </c:pt>
                <c:pt idx="5862" formatCode="m/d/yyyy">
                  <c:v>39001</c:v>
                </c:pt>
                <c:pt idx="5863" formatCode="m/d/yyyy">
                  <c:v>39002</c:v>
                </c:pt>
                <c:pt idx="5864" formatCode="m/d/yyyy">
                  <c:v>39003</c:v>
                </c:pt>
                <c:pt idx="5865" formatCode="m/d/yyyy">
                  <c:v>39006</c:v>
                </c:pt>
                <c:pt idx="5866" formatCode="m/d/yyyy">
                  <c:v>39007</c:v>
                </c:pt>
                <c:pt idx="5867" formatCode="m/d/yyyy">
                  <c:v>39008</c:v>
                </c:pt>
                <c:pt idx="5868" formatCode="m/d/yyyy">
                  <c:v>39009</c:v>
                </c:pt>
                <c:pt idx="5869" formatCode="m/d/yyyy">
                  <c:v>39010</c:v>
                </c:pt>
                <c:pt idx="5870" formatCode="m/d/yyyy">
                  <c:v>39013</c:v>
                </c:pt>
                <c:pt idx="5871" formatCode="m/d/yyyy">
                  <c:v>39014</c:v>
                </c:pt>
                <c:pt idx="5872" formatCode="m/d/yyyy">
                  <c:v>39015</c:v>
                </c:pt>
                <c:pt idx="5873" formatCode="m/d/yyyy">
                  <c:v>39016</c:v>
                </c:pt>
                <c:pt idx="5874" formatCode="m/d/yyyy">
                  <c:v>39017</c:v>
                </c:pt>
                <c:pt idx="5875" formatCode="m/d/yyyy">
                  <c:v>39020</c:v>
                </c:pt>
                <c:pt idx="5876" formatCode="m/d/yyyy">
                  <c:v>39021</c:v>
                </c:pt>
                <c:pt idx="5877" formatCode="m/d/yyyy">
                  <c:v>39022</c:v>
                </c:pt>
                <c:pt idx="5878" formatCode="m/d/yyyy">
                  <c:v>39023</c:v>
                </c:pt>
                <c:pt idx="5879" formatCode="m/d/yyyy">
                  <c:v>39024</c:v>
                </c:pt>
                <c:pt idx="5880" formatCode="m/d/yyyy">
                  <c:v>39027</c:v>
                </c:pt>
                <c:pt idx="5881" formatCode="m/d/yyyy">
                  <c:v>39028</c:v>
                </c:pt>
                <c:pt idx="5882" formatCode="m/d/yyyy">
                  <c:v>39029</c:v>
                </c:pt>
                <c:pt idx="5883" formatCode="m/d/yyyy">
                  <c:v>39030</c:v>
                </c:pt>
                <c:pt idx="5884" formatCode="m/d/yyyy">
                  <c:v>39031</c:v>
                </c:pt>
                <c:pt idx="5885" formatCode="m/d/yyyy">
                  <c:v>39034</c:v>
                </c:pt>
                <c:pt idx="5886" formatCode="m/d/yyyy">
                  <c:v>39035</c:v>
                </c:pt>
                <c:pt idx="5887" formatCode="m/d/yyyy">
                  <c:v>39036</c:v>
                </c:pt>
                <c:pt idx="5888" formatCode="m/d/yyyy">
                  <c:v>39037</c:v>
                </c:pt>
                <c:pt idx="5889" formatCode="m/d/yyyy">
                  <c:v>39038</c:v>
                </c:pt>
                <c:pt idx="5890" formatCode="m/d/yyyy">
                  <c:v>39041</c:v>
                </c:pt>
                <c:pt idx="5891" formatCode="m/d/yyyy">
                  <c:v>39042</c:v>
                </c:pt>
                <c:pt idx="5892" formatCode="m/d/yyyy">
                  <c:v>39043</c:v>
                </c:pt>
                <c:pt idx="5893" formatCode="m/d/yyyy">
                  <c:v>39044</c:v>
                </c:pt>
                <c:pt idx="5894" formatCode="m/d/yyyy">
                  <c:v>39045</c:v>
                </c:pt>
                <c:pt idx="5895" formatCode="m/d/yyyy">
                  <c:v>39048</c:v>
                </c:pt>
                <c:pt idx="5896" formatCode="m/d/yyyy">
                  <c:v>39049</c:v>
                </c:pt>
                <c:pt idx="5897" formatCode="m/d/yyyy">
                  <c:v>39050</c:v>
                </c:pt>
                <c:pt idx="5898" formatCode="m/d/yyyy">
                  <c:v>39051</c:v>
                </c:pt>
                <c:pt idx="5899" formatCode="m/d/yyyy">
                  <c:v>39052</c:v>
                </c:pt>
                <c:pt idx="5900" formatCode="m/d/yyyy">
                  <c:v>39055</c:v>
                </c:pt>
                <c:pt idx="5901" formatCode="m/d/yyyy">
                  <c:v>39056</c:v>
                </c:pt>
                <c:pt idx="5902" formatCode="m/d/yyyy">
                  <c:v>39057</c:v>
                </c:pt>
                <c:pt idx="5903" formatCode="m/d/yyyy">
                  <c:v>39058</c:v>
                </c:pt>
                <c:pt idx="5904" formatCode="m/d/yyyy">
                  <c:v>39059</c:v>
                </c:pt>
                <c:pt idx="5905" formatCode="m/d/yyyy">
                  <c:v>39062</c:v>
                </c:pt>
                <c:pt idx="5906" formatCode="m/d/yyyy">
                  <c:v>39063</c:v>
                </c:pt>
                <c:pt idx="5907" formatCode="m/d/yyyy">
                  <c:v>39064</c:v>
                </c:pt>
                <c:pt idx="5908" formatCode="m/d/yyyy">
                  <c:v>39065</c:v>
                </c:pt>
                <c:pt idx="5909" formatCode="m/d/yyyy">
                  <c:v>39066</c:v>
                </c:pt>
                <c:pt idx="5910" formatCode="m/d/yyyy">
                  <c:v>39069</c:v>
                </c:pt>
                <c:pt idx="5911" formatCode="m/d/yyyy">
                  <c:v>39070</c:v>
                </c:pt>
                <c:pt idx="5912" formatCode="m/d/yyyy">
                  <c:v>39071</c:v>
                </c:pt>
                <c:pt idx="5913" formatCode="m/d/yyyy">
                  <c:v>39072</c:v>
                </c:pt>
                <c:pt idx="5914" formatCode="m/d/yyyy">
                  <c:v>39073</c:v>
                </c:pt>
                <c:pt idx="5915" formatCode="m/d/yyyy">
                  <c:v>39076</c:v>
                </c:pt>
                <c:pt idx="5916" formatCode="m/d/yyyy">
                  <c:v>39077</c:v>
                </c:pt>
                <c:pt idx="5917" formatCode="m/d/yyyy">
                  <c:v>39078</c:v>
                </c:pt>
                <c:pt idx="5918" formatCode="m/d/yyyy">
                  <c:v>39079</c:v>
                </c:pt>
                <c:pt idx="5919" formatCode="m/d/yyyy">
                  <c:v>39080</c:v>
                </c:pt>
                <c:pt idx="5920" formatCode="m/d/yyyy">
                  <c:v>39083</c:v>
                </c:pt>
                <c:pt idx="5921" formatCode="m/d/yyyy">
                  <c:v>39084</c:v>
                </c:pt>
                <c:pt idx="5922" formatCode="m/d/yyyy">
                  <c:v>39085</c:v>
                </c:pt>
                <c:pt idx="5923" formatCode="m/d/yyyy">
                  <c:v>39086</c:v>
                </c:pt>
                <c:pt idx="5924" formatCode="m/d/yyyy">
                  <c:v>39087</c:v>
                </c:pt>
                <c:pt idx="5925" formatCode="m/d/yyyy">
                  <c:v>39090</c:v>
                </c:pt>
                <c:pt idx="5926" formatCode="m/d/yyyy">
                  <c:v>39091</c:v>
                </c:pt>
                <c:pt idx="5927" formatCode="m/d/yyyy">
                  <c:v>39092</c:v>
                </c:pt>
                <c:pt idx="5928" formatCode="m/d/yyyy">
                  <c:v>39093</c:v>
                </c:pt>
                <c:pt idx="5929" formatCode="m/d/yyyy">
                  <c:v>39094</c:v>
                </c:pt>
                <c:pt idx="5930" formatCode="m/d/yyyy">
                  <c:v>39097</c:v>
                </c:pt>
                <c:pt idx="5931" formatCode="m/d/yyyy">
                  <c:v>39098</c:v>
                </c:pt>
                <c:pt idx="5932" formatCode="m/d/yyyy">
                  <c:v>39099</c:v>
                </c:pt>
                <c:pt idx="5933" formatCode="m/d/yyyy">
                  <c:v>39100</c:v>
                </c:pt>
                <c:pt idx="5934" formatCode="m/d/yyyy">
                  <c:v>39101</c:v>
                </c:pt>
                <c:pt idx="5935" formatCode="m/d/yyyy">
                  <c:v>39104</c:v>
                </c:pt>
                <c:pt idx="5936" formatCode="m/d/yyyy">
                  <c:v>39105</c:v>
                </c:pt>
                <c:pt idx="5937" formatCode="m/d/yyyy">
                  <c:v>39106</c:v>
                </c:pt>
                <c:pt idx="5938" formatCode="m/d/yyyy">
                  <c:v>39107</c:v>
                </c:pt>
                <c:pt idx="5939" formatCode="m/d/yyyy">
                  <c:v>39108</c:v>
                </c:pt>
                <c:pt idx="5940" formatCode="m/d/yyyy">
                  <c:v>39111</c:v>
                </c:pt>
                <c:pt idx="5941" formatCode="m/d/yyyy">
                  <c:v>39112</c:v>
                </c:pt>
                <c:pt idx="5942" formatCode="m/d/yyyy">
                  <c:v>39113</c:v>
                </c:pt>
                <c:pt idx="5943" formatCode="m/d/yyyy">
                  <c:v>39114</c:v>
                </c:pt>
                <c:pt idx="5944" formatCode="m/d/yyyy">
                  <c:v>39115</c:v>
                </c:pt>
                <c:pt idx="5945" formatCode="m/d/yyyy">
                  <c:v>39118</c:v>
                </c:pt>
                <c:pt idx="5946" formatCode="m/d/yyyy">
                  <c:v>39119</c:v>
                </c:pt>
                <c:pt idx="5947" formatCode="m/d/yyyy">
                  <c:v>39120</c:v>
                </c:pt>
                <c:pt idx="5948" formatCode="m/d/yyyy">
                  <c:v>39121</c:v>
                </c:pt>
                <c:pt idx="5949" formatCode="m/d/yyyy">
                  <c:v>39122</c:v>
                </c:pt>
                <c:pt idx="5950" formatCode="m/d/yyyy">
                  <c:v>39125</c:v>
                </c:pt>
                <c:pt idx="5951" formatCode="m/d/yyyy">
                  <c:v>39126</c:v>
                </c:pt>
                <c:pt idx="5952" formatCode="m/d/yyyy">
                  <c:v>39127</c:v>
                </c:pt>
                <c:pt idx="5953" formatCode="m/d/yyyy">
                  <c:v>39128</c:v>
                </c:pt>
                <c:pt idx="5954" formatCode="m/d/yyyy">
                  <c:v>39129</c:v>
                </c:pt>
                <c:pt idx="5955" formatCode="m/d/yyyy">
                  <c:v>39132</c:v>
                </c:pt>
                <c:pt idx="5956" formatCode="m/d/yyyy">
                  <c:v>39133</c:v>
                </c:pt>
                <c:pt idx="5957" formatCode="m/d/yyyy">
                  <c:v>39134</c:v>
                </c:pt>
                <c:pt idx="5958" formatCode="m/d/yyyy">
                  <c:v>39135</c:v>
                </c:pt>
                <c:pt idx="5959" formatCode="m/d/yyyy">
                  <c:v>39136</c:v>
                </c:pt>
                <c:pt idx="5960" formatCode="m/d/yyyy">
                  <c:v>39139</c:v>
                </c:pt>
                <c:pt idx="5961" formatCode="m/d/yyyy">
                  <c:v>39140</c:v>
                </c:pt>
                <c:pt idx="5962" formatCode="m/d/yyyy">
                  <c:v>39141</c:v>
                </c:pt>
                <c:pt idx="5963" formatCode="m/d/yyyy">
                  <c:v>39142</c:v>
                </c:pt>
                <c:pt idx="5964" formatCode="m/d/yyyy">
                  <c:v>39143</c:v>
                </c:pt>
                <c:pt idx="5965" formatCode="m/d/yyyy">
                  <c:v>39146</c:v>
                </c:pt>
                <c:pt idx="5966" formatCode="m/d/yyyy">
                  <c:v>39147</c:v>
                </c:pt>
                <c:pt idx="5967" formatCode="m/d/yyyy">
                  <c:v>39148</c:v>
                </c:pt>
                <c:pt idx="5968" formatCode="m/d/yyyy">
                  <c:v>39149</c:v>
                </c:pt>
                <c:pt idx="5969" formatCode="m/d/yyyy">
                  <c:v>39150</c:v>
                </c:pt>
                <c:pt idx="5970" formatCode="m/d/yyyy">
                  <c:v>39153</c:v>
                </c:pt>
                <c:pt idx="5971" formatCode="m/d/yyyy">
                  <c:v>39154</c:v>
                </c:pt>
                <c:pt idx="5972" formatCode="m/d/yyyy">
                  <c:v>39155</c:v>
                </c:pt>
                <c:pt idx="5973" formatCode="m/d/yyyy">
                  <c:v>39156</c:v>
                </c:pt>
                <c:pt idx="5974" formatCode="m/d/yyyy">
                  <c:v>39157</c:v>
                </c:pt>
                <c:pt idx="5975" formatCode="m/d/yyyy">
                  <c:v>39160</c:v>
                </c:pt>
                <c:pt idx="5976" formatCode="m/d/yyyy">
                  <c:v>39161</c:v>
                </c:pt>
                <c:pt idx="5977" formatCode="m/d/yyyy">
                  <c:v>39162</c:v>
                </c:pt>
                <c:pt idx="5978" formatCode="m/d/yyyy">
                  <c:v>39163</c:v>
                </c:pt>
                <c:pt idx="5979" formatCode="m/d/yyyy">
                  <c:v>39164</c:v>
                </c:pt>
                <c:pt idx="5980" formatCode="m/d/yyyy">
                  <c:v>39167</c:v>
                </c:pt>
                <c:pt idx="5981" formatCode="m/d/yyyy">
                  <c:v>39168</c:v>
                </c:pt>
                <c:pt idx="5982" formatCode="m/d/yyyy">
                  <c:v>39169</c:v>
                </c:pt>
                <c:pt idx="5983" formatCode="m/d/yyyy">
                  <c:v>39170</c:v>
                </c:pt>
                <c:pt idx="5984" formatCode="m/d/yyyy">
                  <c:v>39171</c:v>
                </c:pt>
                <c:pt idx="5985" formatCode="m/d/yyyy">
                  <c:v>39174</c:v>
                </c:pt>
                <c:pt idx="5986" formatCode="m/d/yyyy">
                  <c:v>39175</c:v>
                </c:pt>
                <c:pt idx="5987" formatCode="m/d/yyyy">
                  <c:v>39176</c:v>
                </c:pt>
                <c:pt idx="5988" formatCode="m/d/yyyy">
                  <c:v>39177</c:v>
                </c:pt>
                <c:pt idx="5989" formatCode="m/d/yyyy">
                  <c:v>39178</c:v>
                </c:pt>
                <c:pt idx="5990" formatCode="m/d/yyyy">
                  <c:v>39181</c:v>
                </c:pt>
                <c:pt idx="5991" formatCode="m/d/yyyy">
                  <c:v>39182</c:v>
                </c:pt>
                <c:pt idx="5992" formatCode="m/d/yyyy">
                  <c:v>39183</c:v>
                </c:pt>
                <c:pt idx="5993" formatCode="m/d/yyyy">
                  <c:v>39184</c:v>
                </c:pt>
                <c:pt idx="5994" formatCode="m/d/yyyy">
                  <c:v>39185</c:v>
                </c:pt>
                <c:pt idx="5995" formatCode="m/d/yyyy">
                  <c:v>39188</c:v>
                </c:pt>
                <c:pt idx="5996" formatCode="m/d/yyyy">
                  <c:v>39189</c:v>
                </c:pt>
                <c:pt idx="5997" formatCode="m/d/yyyy">
                  <c:v>39190</c:v>
                </c:pt>
                <c:pt idx="5998" formatCode="m/d/yyyy">
                  <c:v>39191</c:v>
                </c:pt>
                <c:pt idx="5999" formatCode="m/d/yyyy">
                  <c:v>39192</c:v>
                </c:pt>
                <c:pt idx="6000" formatCode="m/d/yyyy">
                  <c:v>39195</c:v>
                </c:pt>
                <c:pt idx="6001" formatCode="m/d/yyyy">
                  <c:v>39196</c:v>
                </c:pt>
                <c:pt idx="6002" formatCode="m/d/yyyy">
                  <c:v>39197</c:v>
                </c:pt>
                <c:pt idx="6003" formatCode="m/d/yyyy">
                  <c:v>39198</c:v>
                </c:pt>
                <c:pt idx="6004" formatCode="m/d/yyyy">
                  <c:v>39199</c:v>
                </c:pt>
                <c:pt idx="6005" formatCode="m/d/yyyy">
                  <c:v>39202</c:v>
                </c:pt>
                <c:pt idx="6006" formatCode="m/d/yyyy">
                  <c:v>39203</c:v>
                </c:pt>
                <c:pt idx="6007" formatCode="m/d/yyyy">
                  <c:v>39204</c:v>
                </c:pt>
                <c:pt idx="6008" formatCode="m/d/yyyy">
                  <c:v>39205</c:v>
                </c:pt>
                <c:pt idx="6009" formatCode="m/d/yyyy">
                  <c:v>39206</c:v>
                </c:pt>
                <c:pt idx="6010" formatCode="m/d/yyyy">
                  <c:v>39209</c:v>
                </c:pt>
                <c:pt idx="6011" formatCode="m/d/yyyy">
                  <c:v>39210</c:v>
                </c:pt>
                <c:pt idx="6012" formatCode="m/d/yyyy">
                  <c:v>39211</c:v>
                </c:pt>
                <c:pt idx="6013" formatCode="m/d/yyyy">
                  <c:v>39212</c:v>
                </c:pt>
                <c:pt idx="6014" formatCode="m/d/yyyy">
                  <c:v>39213</c:v>
                </c:pt>
                <c:pt idx="6015" formatCode="m/d/yyyy">
                  <c:v>39216</c:v>
                </c:pt>
                <c:pt idx="6016" formatCode="m/d/yyyy">
                  <c:v>39217</c:v>
                </c:pt>
                <c:pt idx="6017" formatCode="m/d/yyyy">
                  <c:v>39218</c:v>
                </c:pt>
                <c:pt idx="6018" formatCode="m/d/yyyy">
                  <c:v>39219</c:v>
                </c:pt>
                <c:pt idx="6019" formatCode="m/d/yyyy">
                  <c:v>39220</c:v>
                </c:pt>
                <c:pt idx="6020" formatCode="m/d/yyyy">
                  <c:v>39223</c:v>
                </c:pt>
                <c:pt idx="6021" formatCode="m/d/yyyy">
                  <c:v>39224</c:v>
                </c:pt>
                <c:pt idx="6022" formatCode="m/d/yyyy">
                  <c:v>39225</c:v>
                </c:pt>
                <c:pt idx="6023" formatCode="m/d/yyyy">
                  <c:v>39226</c:v>
                </c:pt>
                <c:pt idx="6024" formatCode="m/d/yyyy">
                  <c:v>39227</c:v>
                </c:pt>
                <c:pt idx="6025" formatCode="m/d/yyyy">
                  <c:v>39230</c:v>
                </c:pt>
                <c:pt idx="6026" formatCode="m/d/yyyy">
                  <c:v>39231</c:v>
                </c:pt>
                <c:pt idx="6027" formatCode="m/d/yyyy">
                  <c:v>39232</c:v>
                </c:pt>
                <c:pt idx="6028" formatCode="m/d/yyyy">
                  <c:v>39233</c:v>
                </c:pt>
                <c:pt idx="6029" formatCode="m/d/yyyy">
                  <c:v>39234</c:v>
                </c:pt>
                <c:pt idx="6030" formatCode="m/d/yyyy">
                  <c:v>39237</c:v>
                </c:pt>
                <c:pt idx="6031" formatCode="m/d/yyyy">
                  <c:v>39238</c:v>
                </c:pt>
                <c:pt idx="6032" formatCode="m/d/yyyy">
                  <c:v>39239</c:v>
                </c:pt>
                <c:pt idx="6033" formatCode="m/d/yyyy">
                  <c:v>39240</c:v>
                </c:pt>
                <c:pt idx="6034" formatCode="m/d/yyyy">
                  <c:v>39241</c:v>
                </c:pt>
                <c:pt idx="6035" formatCode="m/d/yyyy">
                  <c:v>39244</c:v>
                </c:pt>
                <c:pt idx="6036" formatCode="m/d/yyyy">
                  <c:v>39245</c:v>
                </c:pt>
                <c:pt idx="6037" formatCode="m/d/yyyy">
                  <c:v>39246</c:v>
                </c:pt>
                <c:pt idx="6038" formatCode="m/d/yyyy">
                  <c:v>39247</c:v>
                </c:pt>
                <c:pt idx="6039" formatCode="m/d/yyyy">
                  <c:v>39248</c:v>
                </c:pt>
                <c:pt idx="6040" formatCode="m/d/yyyy">
                  <c:v>39251</c:v>
                </c:pt>
                <c:pt idx="6041" formatCode="m/d/yyyy">
                  <c:v>39252</c:v>
                </c:pt>
                <c:pt idx="6042" formatCode="m/d/yyyy">
                  <c:v>39253</c:v>
                </c:pt>
                <c:pt idx="6043" formatCode="m/d/yyyy">
                  <c:v>39254</c:v>
                </c:pt>
                <c:pt idx="6044" formatCode="m/d/yyyy">
                  <c:v>39255</c:v>
                </c:pt>
                <c:pt idx="6045" formatCode="m/d/yyyy">
                  <c:v>39258</c:v>
                </c:pt>
                <c:pt idx="6046" formatCode="m/d/yyyy">
                  <c:v>39259</c:v>
                </c:pt>
                <c:pt idx="6047" formatCode="m/d/yyyy">
                  <c:v>39260</c:v>
                </c:pt>
                <c:pt idx="6048" formatCode="m/d/yyyy">
                  <c:v>39261</c:v>
                </c:pt>
                <c:pt idx="6049" formatCode="m/d/yyyy">
                  <c:v>39262</c:v>
                </c:pt>
                <c:pt idx="6050" formatCode="m/d/yyyy">
                  <c:v>39265</c:v>
                </c:pt>
                <c:pt idx="6051" formatCode="m/d/yyyy">
                  <c:v>39266</c:v>
                </c:pt>
                <c:pt idx="6052" formatCode="m/d/yyyy">
                  <c:v>39267</c:v>
                </c:pt>
                <c:pt idx="6053" formatCode="m/d/yyyy">
                  <c:v>39268</c:v>
                </c:pt>
                <c:pt idx="6054" formatCode="m/d/yyyy">
                  <c:v>39269</c:v>
                </c:pt>
                <c:pt idx="6055" formatCode="m/d/yyyy">
                  <c:v>39272</c:v>
                </c:pt>
                <c:pt idx="6056" formatCode="m/d/yyyy">
                  <c:v>39273</c:v>
                </c:pt>
                <c:pt idx="6057" formatCode="m/d/yyyy">
                  <c:v>39274</c:v>
                </c:pt>
                <c:pt idx="6058" formatCode="m/d/yyyy">
                  <c:v>39275</c:v>
                </c:pt>
                <c:pt idx="6059" formatCode="m/d/yyyy">
                  <c:v>39276</c:v>
                </c:pt>
                <c:pt idx="6060" formatCode="m/d/yyyy">
                  <c:v>39279</c:v>
                </c:pt>
                <c:pt idx="6061" formatCode="m/d/yyyy">
                  <c:v>39280</c:v>
                </c:pt>
                <c:pt idx="6062" formatCode="m/d/yyyy">
                  <c:v>39281</c:v>
                </c:pt>
                <c:pt idx="6063" formatCode="m/d/yyyy">
                  <c:v>39282</c:v>
                </c:pt>
                <c:pt idx="6064" formatCode="m/d/yyyy">
                  <c:v>39283</c:v>
                </c:pt>
                <c:pt idx="6065" formatCode="m/d/yyyy">
                  <c:v>39286</c:v>
                </c:pt>
                <c:pt idx="6066" formatCode="m/d/yyyy">
                  <c:v>39287</c:v>
                </c:pt>
                <c:pt idx="6067" formatCode="m/d/yyyy">
                  <c:v>39288</c:v>
                </c:pt>
                <c:pt idx="6068" formatCode="m/d/yyyy">
                  <c:v>39289</c:v>
                </c:pt>
                <c:pt idx="6069" formatCode="m/d/yyyy">
                  <c:v>39290</c:v>
                </c:pt>
                <c:pt idx="6070" formatCode="m/d/yyyy">
                  <c:v>39293</c:v>
                </c:pt>
                <c:pt idx="6071" formatCode="m/d/yyyy">
                  <c:v>39294</c:v>
                </c:pt>
                <c:pt idx="6072" formatCode="m/d/yyyy">
                  <c:v>39295</c:v>
                </c:pt>
                <c:pt idx="6073" formatCode="m/d/yyyy">
                  <c:v>39296</c:v>
                </c:pt>
                <c:pt idx="6074" formatCode="m/d/yyyy">
                  <c:v>39297</c:v>
                </c:pt>
                <c:pt idx="6075" formatCode="m/d/yyyy">
                  <c:v>39300</c:v>
                </c:pt>
                <c:pt idx="6076" formatCode="m/d/yyyy">
                  <c:v>39301</c:v>
                </c:pt>
                <c:pt idx="6077" formatCode="m/d/yyyy">
                  <c:v>39302</c:v>
                </c:pt>
                <c:pt idx="6078" formatCode="m/d/yyyy">
                  <c:v>39303</c:v>
                </c:pt>
                <c:pt idx="6079" formatCode="m/d/yyyy">
                  <c:v>39304</c:v>
                </c:pt>
                <c:pt idx="6080" formatCode="m/d/yyyy">
                  <c:v>39307</c:v>
                </c:pt>
                <c:pt idx="6081" formatCode="m/d/yyyy">
                  <c:v>39308</c:v>
                </c:pt>
                <c:pt idx="6082" formatCode="m/d/yyyy">
                  <c:v>39309</c:v>
                </c:pt>
                <c:pt idx="6083" formatCode="m/d/yyyy">
                  <c:v>39310</c:v>
                </c:pt>
                <c:pt idx="6084" formatCode="m/d/yyyy">
                  <c:v>39311</c:v>
                </c:pt>
                <c:pt idx="6085" formatCode="m/d/yyyy">
                  <c:v>39314</c:v>
                </c:pt>
                <c:pt idx="6086" formatCode="m/d/yyyy">
                  <c:v>39315</c:v>
                </c:pt>
                <c:pt idx="6087" formatCode="m/d/yyyy">
                  <c:v>39316</c:v>
                </c:pt>
                <c:pt idx="6088" formatCode="m/d/yyyy">
                  <c:v>39317</c:v>
                </c:pt>
                <c:pt idx="6089" formatCode="m/d/yyyy">
                  <c:v>39318</c:v>
                </c:pt>
                <c:pt idx="6090" formatCode="m/d/yyyy">
                  <c:v>39321</c:v>
                </c:pt>
                <c:pt idx="6091" formatCode="m/d/yyyy">
                  <c:v>39322</c:v>
                </c:pt>
                <c:pt idx="6092" formatCode="m/d/yyyy">
                  <c:v>39323</c:v>
                </c:pt>
                <c:pt idx="6093" formatCode="m/d/yyyy">
                  <c:v>39324</c:v>
                </c:pt>
                <c:pt idx="6094" formatCode="m/d/yyyy">
                  <c:v>39325</c:v>
                </c:pt>
                <c:pt idx="6095" formatCode="m/d/yyyy">
                  <c:v>39328</c:v>
                </c:pt>
                <c:pt idx="6096" formatCode="m/d/yyyy">
                  <c:v>39329</c:v>
                </c:pt>
                <c:pt idx="6097" formatCode="m/d/yyyy">
                  <c:v>39330</c:v>
                </c:pt>
                <c:pt idx="6098" formatCode="m/d/yyyy">
                  <c:v>39331</c:v>
                </c:pt>
                <c:pt idx="6099" formatCode="m/d/yyyy">
                  <c:v>39332</c:v>
                </c:pt>
                <c:pt idx="6100" formatCode="m/d/yyyy">
                  <c:v>39335</c:v>
                </c:pt>
                <c:pt idx="6101" formatCode="m/d/yyyy">
                  <c:v>39336</c:v>
                </c:pt>
                <c:pt idx="6102" formatCode="m/d/yyyy">
                  <c:v>39337</c:v>
                </c:pt>
                <c:pt idx="6103" formatCode="m/d/yyyy">
                  <c:v>39338</c:v>
                </c:pt>
                <c:pt idx="6104" formatCode="m/d/yyyy">
                  <c:v>39339</c:v>
                </c:pt>
                <c:pt idx="6105" formatCode="m/d/yyyy">
                  <c:v>39342</c:v>
                </c:pt>
                <c:pt idx="6106" formatCode="m/d/yyyy">
                  <c:v>39343</c:v>
                </c:pt>
                <c:pt idx="6107" formatCode="m/d/yyyy">
                  <c:v>39344</c:v>
                </c:pt>
                <c:pt idx="6108" formatCode="m/d/yyyy">
                  <c:v>39345</c:v>
                </c:pt>
                <c:pt idx="6109" formatCode="m/d/yyyy">
                  <c:v>39346</c:v>
                </c:pt>
                <c:pt idx="6110" formatCode="m/d/yyyy">
                  <c:v>39349</c:v>
                </c:pt>
                <c:pt idx="6111" formatCode="m/d/yyyy">
                  <c:v>39350</c:v>
                </c:pt>
                <c:pt idx="6112" formatCode="m/d/yyyy">
                  <c:v>39351</c:v>
                </c:pt>
                <c:pt idx="6113" formatCode="m/d/yyyy">
                  <c:v>39352</c:v>
                </c:pt>
                <c:pt idx="6114" formatCode="m/d/yyyy">
                  <c:v>39353</c:v>
                </c:pt>
                <c:pt idx="6115" formatCode="m/d/yyyy">
                  <c:v>39356</c:v>
                </c:pt>
                <c:pt idx="6116" formatCode="m/d/yyyy">
                  <c:v>39357</c:v>
                </c:pt>
                <c:pt idx="6117" formatCode="m/d/yyyy">
                  <c:v>39358</c:v>
                </c:pt>
                <c:pt idx="6118" formatCode="m/d/yyyy">
                  <c:v>39359</c:v>
                </c:pt>
                <c:pt idx="6119" formatCode="m/d/yyyy">
                  <c:v>39360</c:v>
                </c:pt>
                <c:pt idx="6120" formatCode="m/d/yyyy">
                  <c:v>39363</c:v>
                </c:pt>
                <c:pt idx="6121" formatCode="m/d/yyyy">
                  <c:v>39364</c:v>
                </c:pt>
                <c:pt idx="6122" formatCode="m/d/yyyy">
                  <c:v>39365</c:v>
                </c:pt>
                <c:pt idx="6123" formatCode="m/d/yyyy">
                  <c:v>39366</c:v>
                </c:pt>
                <c:pt idx="6124" formatCode="m/d/yyyy">
                  <c:v>39367</c:v>
                </c:pt>
                <c:pt idx="6125" formatCode="m/d/yyyy">
                  <c:v>39370</c:v>
                </c:pt>
                <c:pt idx="6126" formatCode="m/d/yyyy">
                  <c:v>39371</c:v>
                </c:pt>
                <c:pt idx="6127" formatCode="m/d/yyyy">
                  <c:v>39372</c:v>
                </c:pt>
                <c:pt idx="6128" formatCode="m/d/yyyy">
                  <c:v>39373</c:v>
                </c:pt>
                <c:pt idx="6129" formatCode="m/d/yyyy">
                  <c:v>39374</c:v>
                </c:pt>
                <c:pt idx="6130" formatCode="m/d/yyyy">
                  <c:v>39377</c:v>
                </c:pt>
                <c:pt idx="6131" formatCode="m/d/yyyy">
                  <c:v>39378</c:v>
                </c:pt>
                <c:pt idx="6132" formatCode="m/d/yyyy">
                  <c:v>39379</c:v>
                </c:pt>
                <c:pt idx="6133" formatCode="m/d/yyyy">
                  <c:v>39380</c:v>
                </c:pt>
                <c:pt idx="6134" formatCode="m/d/yyyy">
                  <c:v>39381</c:v>
                </c:pt>
                <c:pt idx="6135" formatCode="m/d/yyyy">
                  <c:v>39384</c:v>
                </c:pt>
                <c:pt idx="6136" formatCode="m/d/yyyy">
                  <c:v>39385</c:v>
                </c:pt>
                <c:pt idx="6137" formatCode="m/d/yyyy">
                  <c:v>39386</c:v>
                </c:pt>
                <c:pt idx="6138" formatCode="m/d/yyyy">
                  <c:v>39387</c:v>
                </c:pt>
                <c:pt idx="6139" formatCode="m/d/yyyy">
                  <c:v>39388</c:v>
                </c:pt>
                <c:pt idx="6140" formatCode="m/d/yyyy">
                  <c:v>39391</c:v>
                </c:pt>
                <c:pt idx="6141" formatCode="m/d/yyyy">
                  <c:v>39392</c:v>
                </c:pt>
                <c:pt idx="6142" formatCode="m/d/yyyy">
                  <c:v>39393</c:v>
                </c:pt>
                <c:pt idx="6143" formatCode="m/d/yyyy">
                  <c:v>39394</c:v>
                </c:pt>
                <c:pt idx="6144" formatCode="m/d/yyyy">
                  <c:v>39395</c:v>
                </c:pt>
                <c:pt idx="6145" formatCode="m/d/yyyy">
                  <c:v>39398</c:v>
                </c:pt>
                <c:pt idx="6146" formatCode="m/d/yyyy">
                  <c:v>39399</c:v>
                </c:pt>
                <c:pt idx="6147" formatCode="m/d/yyyy">
                  <c:v>39400</c:v>
                </c:pt>
                <c:pt idx="6148" formatCode="m/d/yyyy">
                  <c:v>39401</c:v>
                </c:pt>
                <c:pt idx="6149" formatCode="m/d/yyyy">
                  <c:v>39402</c:v>
                </c:pt>
                <c:pt idx="6150" formatCode="m/d/yyyy">
                  <c:v>39405</c:v>
                </c:pt>
                <c:pt idx="6151" formatCode="m/d/yyyy">
                  <c:v>39406</c:v>
                </c:pt>
                <c:pt idx="6152" formatCode="m/d/yyyy">
                  <c:v>39407</c:v>
                </c:pt>
                <c:pt idx="6153" formatCode="m/d/yyyy">
                  <c:v>39408</c:v>
                </c:pt>
                <c:pt idx="6154" formatCode="m/d/yyyy">
                  <c:v>39409</c:v>
                </c:pt>
                <c:pt idx="6155" formatCode="m/d/yyyy">
                  <c:v>39412</c:v>
                </c:pt>
                <c:pt idx="6156" formatCode="m/d/yyyy">
                  <c:v>39413</c:v>
                </c:pt>
                <c:pt idx="6157" formatCode="m/d/yyyy">
                  <c:v>39414</c:v>
                </c:pt>
                <c:pt idx="6158" formatCode="m/d/yyyy">
                  <c:v>39415</c:v>
                </c:pt>
                <c:pt idx="6159" formatCode="m/d/yyyy">
                  <c:v>39416</c:v>
                </c:pt>
                <c:pt idx="6160" formatCode="m/d/yyyy">
                  <c:v>39419</c:v>
                </c:pt>
                <c:pt idx="6161" formatCode="m/d/yyyy">
                  <c:v>39420</c:v>
                </c:pt>
                <c:pt idx="6162" formatCode="m/d/yyyy">
                  <c:v>39421</c:v>
                </c:pt>
                <c:pt idx="6163" formatCode="m/d/yyyy">
                  <c:v>39422</c:v>
                </c:pt>
                <c:pt idx="6164" formatCode="m/d/yyyy">
                  <c:v>39423</c:v>
                </c:pt>
                <c:pt idx="6165" formatCode="m/d/yyyy">
                  <c:v>39426</c:v>
                </c:pt>
                <c:pt idx="6166" formatCode="m/d/yyyy">
                  <c:v>39427</c:v>
                </c:pt>
                <c:pt idx="6167" formatCode="m/d/yyyy">
                  <c:v>39428</c:v>
                </c:pt>
                <c:pt idx="6168" formatCode="m/d/yyyy">
                  <c:v>39429</c:v>
                </c:pt>
                <c:pt idx="6169" formatCode="m/d/yyyy">
                  <c:v>39430</c:v>
                </c:pt>
                <c:pt idx="6170" formatCode="m/d/yyyy">
                  <c:v>39433</c:v>
                </c:pt>
                <c:pt idx="6171" formatCode="m/d/yyyy">
                  <c:v>39434</c:v>
                </c:pt>
                <c:pt idx="6172" formatCode="m/d/yyyy">
                  <c:v>39435</c:v>
                </c:pt>
                <c:pt idx="6173" formatCode="m/d/yyyy">
                  <c:v>39436</c:v>
                </c:pt>
                <c:pt idx="6174" formatCode="m/d/yyyy">
                  <c:v>39437</c:v>
                </c:pt>
                <c:pt idx="6175" formatCode="m/d/yyyy">
                  <c:v>39440</c:v>
                </c:pt>
                <c:pt idx="6176" formatCode="m/d/yyyy">
                  <c:v>39441</c:v>
                </c:pt>
                <c:pt idx="6177" formatCode="m/d/yyyy">
                  <c:v>39442</c:v>
                </c:pt>
                <c:pt idx="6178" formatCode="m/d/yyyy">
                  <c:v>39443</c:v>
                </c:pt>
                <c:pt idx="6179" formatCode="m/d/yyyy">
                  <c:v>39444</c:v>
                </c:pt>
                <c:pt idx="6180" formatCode="m/d/yyyy">
                  <c:v>39447</c:v>
                </c:pt>
                <c:pt idx="6181" formatCode="m/d/yyyy">
                  <c:v>39448</c:v>
                </c:pt>
                <c:pt idx="6182" formatCode="m/d/yyyy">
                  <c:v>39449</c:v>
                </c:pt>
                <c:pt idx="6183" formatCode="m/d/yyyy">
                  <c:v>39450</c:v>
                </c:pt>
                <c:pt idx="6184" formatCode="m/d/yyyy">
                  <c:v>39451</c:v>
                </c:pt>
                <c:pt idx="6185" formatCode="m/d/yyyy">
                  <c:v>39454</c:v>
                </c:pt>
                <c:pt idx="6186" formatCode="m/d/yyyy">
                  <c:v>39455</c:v>
                </c:pt>
                <c:pt idx="6187" formatCode="m/d/yyyy">
                  <c:v>39456</c:v>
                </c:pt>
                <c:pt idx="6188" formatCode="m/d/yyyy">
                  <c:v>39457</c:v>
                </c:pt>
                <c:pt idx="6189" formatCode="m/d/yyyy">
                  <c:v>39458</c:v>
                </c:pt>
                <c:pt idx="6190" formatCode="m/d/yyyy">
                  <c:v>39461</c:v>
                </c:pt>
                <c:pt idx="6191" formatCode="m/d/yyyy">
                  <c:v>39462</c:v>
                </c:pt>
                <c:pt idx="6192" formatCode="m/d/yyyy">
                  <c:v>39463</c:v>
                </c:pt>
                <c:pt idx="6193" formatCode="m/d/yyyy">
                  <c:v>39464</c:v>
                </c:pt>
                <c:pt idx="6194" formatCode="m/d/yyyy">
                  <c:v>39465</c:v>
                </c:pt>
                <c:pt idx="6195" formatCode="m/d/yyyy">
                  <c:v>39468</c:v>
                </c:pt>
                <c:pt idx="6196" formatCode="m/d/yyyy">
                  <c:v>39469</c:v>
                </c:pt>
                <c:pt idx="6197" formatCode="m/d/yyyy">
                  <c:v>39470</c:v>
                </c:pt>
                <c:pt idx="6198" formatCode="m/d/yyyy">
                  <c:v>39471</c:v>
                </c:pt>
                <c:pt idx="6199" formatCode="m/d/yyyy">
                  <c:v>39472</c:v>
                </c:pt>
                <c:pt idx="6200" formatCode="m/d/yyyy">
                  <c:v>39475</c:v>
                </c:pt>
                <c:pt idx="6201" formatCode="m/d/yyyy">
                  <c:v>39476</c:v>
                </c:pt>
                <c:pt idx="6202" formatCode="m/d/yyyy">
                  <c:v>39477</c:v>
                </c:pt>
                <c:pt idx="6203" formatCode="m/d/yyyy">
                  <c:v>39478</c:v>
                </c:pt>
                <c:pt idx="6204" formatCode="m/d/yyyy">
                  <c:v>39479</c:v>
                </c:pt>
                <c:pt idx="6205" formatCode="m/d/yyyy">
                  <c:v>39482</c:v>
                </c:pt>
                <c:pt idx="6206" formatCode="m/d/yyyy">
                  <c:v>39483</c:v>
                </c:pt>
                <c:pt idx="6207" formatCode="m/d/yyyy">
                  <c:v>39484</c:v>
                </c:pt>
                <c:pt idx="6208" formatCode="m/d/yyyy">
                  <c:v>39485</c:v>
                </c:pt>
                <c:pt idx="6209" formatCode="m/d/yyyy">
                  <c:v>39486</c:v>
                </c:pt>
                <c:pt idx="6210" formatCode="m/d/yyyy">
                  <c:v>39489</c:v>
                </c:pt>
                <c:pt idx="6211" formatCode="m/d/yyyy">
                  <c:v>39490</c:v>
                </c:pt>
                <c:pt idx="6212" formatCode="m/d/yyyy">
                  <c:v>39491</c:v>
                </c:pt>
                <c:pt idx="6213" formatCode="m/d/yyyy">
                  <c:v>39492</c:v>
                </c:pt>
                <c:pt idx="6214" formatCode="m/d/yyyy">
                  <c:v>39493</c:v>
                </c:pt>
                <c:pt idx="6215" formatCode="m/d/yyyy">
                  <c:v>39496</c:v>
                </c:pt>
                <c:pt idx="6216" formatCode="m/d/yyyy">
                  <c:v>39497</c:v>
                </c:pt>
                <c:pt idx="6217" formatCode="m/d/yyyy">
                  <c:v>39498</c:v>
                </c:pt>
                <c:pt idx="6218" formatCode="m/d/yyyy">
                  <c:v>39499</c:v>
                </c:pt>
                <c:pt idx="6219" formatCode="m/d/yyyy">
                  <c:v>39500</c:v>
                </c:pt>
                <c:pt idx="6220" formatCode="m/d/yyyy">
                  <c:v>39503</c:v>
                </c:pt>
                <c:pt idx="6221" formatCode="m/d/yyyy">
                  <c:v>39504</c:v>
                </c:pt>
                <c:pt idx="6222" formatCode="m/d/yyyy">
                  <c:v>39505</c:v>
                </c:pt>
                <c:pt idx="6223" formatCode="m/d/yyyy">
                  <c:v>39506</c:v>
                </c:pt>
                <c:pt idx="6224" formatCode="m/d/yyyy">
                  <c:v>39507</c:v>
                </c:pt>
                <c:pt idx="6225" formatCode="m/d/yyyy">
                  <c:v>39510</c:v>
                </c:pt>
                <c:pt idx="6226" formatCode="m/d/yyyy">
                  <c:v>39511</c:v>
                </c:pt>
                <c:pt idx="6227" formatCode="m/d/yyyy">
                  <c:v>39512</c:v>
                </c:pt>
                <c:pt idx="6228" formatCode="m/d/yyyy">
                  <c:v>39513</c:v>
                </c:pt>
                <c:pt idx="6229" formatCode="m/d/yyyy">
                  <c:v>39514</c:v>
                </c:pt>
                <c:pt idx="6230" formatCode="m/d/yyyy">
                  <c:v>39517</c:v>
                </c:pt>
                <c:pt idx="6231" formatCode="m/d/yyyy">
                  <c:v>39518</c:v>
                </c:pt>
                <c:pt idx="6232" formatCode="m/d/yyyy">
                  <c:v>39519</c:v>
                </c:pt>
                <c:pt idx="6233" formatCode="m/d/yyyy">
                  <c:v>39520</c:v>
                </c:pt>
                <c:pt idx="6234" formatCode="m/d/yyyy">
                  <c:v>39521</c:v>
                </c:pt>
                <c:pt idx="6235" formatCode="m/d/yyyy">
                  <c:v>39524</c:v>
                </c:pt>
                <c:pt idx="6236" formatCode="m/d/yyyy">
                  <c:v>39525</c:v>
                </c:pt>
                <c:pt idx="6237" formatCode="m/d/yyyy">
                  <c:v>39526</c:v>
                </c:pt>
                <c:pt idx="6238" formatCode="m/d/yyyy">
                  <c:v>39527</c:v>
                </c:pt>
                <c:pt idx="6239" formatCode="m/d/yyyy">
                  <c:v>39528</c:v>
                </c:pt>
                <c:pt idx="6240" formatCode="m/d/yyyy">
                  <c:v>39531</c:v>
                </c:pt>
                <c:pt idx="6241" formatCode="m/d/yyyy">
                  <c:v>39532</c:v>
                </c:pt>
                <c:pt idx="6242" formatCode="m/d/yyyy">
                  <c:v>39533</c:v>
                </c:pt>
                <c:pt idx="6243" formatCode="m/d/yyyy">
                  <c:v>39534</c:v>
                </c:pt>
                <c:pt idx="6244" formatCode="m/d/yyyy">
                  <c:v>39535</c:v>
                </c:pt>
                <c:pt idx="6245" formatCode="m/d/yyyy">
                  <c:v>39538</c:v>
                </c:pt>
                <c:pt idx="6246" formatCode="m/d/yyyy">
                  <c:v>39539</c:v>
                </c:pt>
                <c:pt idx="6247" formatCode="m/d/yyyy">
                  <c:v>39540</c:v>
                </c:pt>
                <c:pt idx="6248" formatCode="m/d/yyyy">
                  <c:v>39541</c:v>
                </c:pt>
                <c:pt idx="6249" formatCode="m/d/yyyy">
                  <c:v>39542</c:v>
                </c:pt>
                <c:pt idx="6250" formatCode="m/d/yyyy">
                  <c:v>39545</c:v>
                </c:pt>
                <c:pt idx="6251" formatCode="m/d/yyyy">
                  <c:v>39546</c:v>
                </c:pt>
                <c:pt idx="6252" formatCode="m/d/yyyy">
                  <c:v>39547</c:v>
                </c:pt>
                <c:pt idx="6253" formatCode="m/d/yyyy">
                  <c:v>39548</c:v>
                </c:pt>
                <c:pt idx="6254" formatCode="m/d/yyyy">
                  <c:v>39549</c:v>
                </c:pt>
                <c:pt idx="6255" formatCode="m/d/yyyy">
                  <c:v>39552</c:v>
                </c:pt>
                <c:pt idx="6256" formatCode="m/d/yyyy">
                  <c:v>39553</c:v>
                </c:pt>
                <c:pt idx="6257" formatCode="m/d/yyyy">
                  <c:v>39554</c:v>
                </c:pt>
                <c:pt idx="6258" formatCode="m/d/yyyy">
                  <c:v>39555</c:v>
                </c:pt>
                <c:pt idx="6259" formatCode="m/d/yyyy">
                  <c:v>39556</c:v>
                </c:pt>
                <c:pt idx="6260" formatCode="m/d/yyyy">
                  <c:v>39559</c:v>
                </c:pt>
                <c:pt idx="6261" formatCode="m/d/yyyy">
                  <c:v>39560</c:v>
                </c:pt>
                <c:pt idx="6262" formatCode="m/d/yyyy">
                  <c:v>39561</c:v>
                </c:pt>
                <c:pt idx="6263" formatCode="m/d/yyyy">
                  <c:v>39562</c:v>
                </c:pt>
                <c:pt idx="6264" formatCode="m/d/yyyy">
                  <c:v>39563</c:v>
                </c:pt>
                <c:pt idx="6265" formatCode="m/d/yyyy">
                  <c:v>39566</c:v>
                </c:pt>
                <c:pt idx="6266" formatCode="m/d/yyyy">
                  <c:v>39567</c:v>
                </c:pt>
                <c:pt idx="6267" formatCode="m/d/yyyy">
                  <c:v>39568</c:v>
                </c:pt>
                <c:pt idx="6268" formatCode="m/d/yyyy">
                  <c:v>39569</c:v>
                </c:pt>
                <c:pt idx="6269" formatCode="m/d/yyyy">
                  <c:v>39570</c:v>
                </c:pt>
                <c:pt idx="6270" formatCode="m/d/yyyy">
                  <c:v>39573</c:v>
                </c:pt>
                <c:pt idx="6271" formatCode="m/d/yyyy">
                  <c:v>39574</c:v>
                </c:pt>
                <c:pt idx="6272" formatCode="m/d/yyyy">
                  <c:v>39575</c:v>
                </c:pt>
                <c:pt idx="6273" formatCode="m/d/yyyy">
                  <c:v>39576</c:v>
                </c:pt>
                <c:pt idx="6274" formatCode="m/d/yyyy">
                  <c:v>39577</c:v>
                </c:pt>
                <c:pt idx="6275" formatCode="m/d/yyyy">
                  <c:v>39580</c:v>
                </c:pt>
                <c:pt idx="6276" formatCode="m/d/yyyy">
                  <c:v>39581</c:v>
                </c:pt>
                <c:pt idx="6277" formatCode="m/d/yyyy">
                  <c:v>39582</c:v>
                </c:pt>
                <c:pt idx="6278" formatCode="m/d/yyyy">
                  <c:v>39583</c:v>
                </c:pt>
                <c:pt idx="6279" formatCode="m/d/yyyy">
                  <c:v>39584</c:v>
                </c:pt>
                <c:pt idx="6280" formatCode="m/d/yyyy">
                  <c:v>39587</c:v>
                </c:pt>
                <c:pt idx="6281" formatCode="m/d/yyyy">
                  <c:v>39588</c:v>
                </c:pt>
                <c:pt idx="6282" formatCode="m/d/yyyy">
                  <c:v>39589</c:v>
                </c:pt>
                <c:pt idx="6283" formatCode="m/d/yyyy">
                  <c:v>39590</c:v>
                </c:pt>
                <c:pt idx="6284" formatCode="m/d/yyyy">
                  <c:v>39591</c:v>
                </c:pt>
                <c:pt idx="6285" formatCode="m/d/yyyy">
                  <c:v>39594</c:v>
                </c:pt>
                <c:pt idx="6286" formatCode="m/d/yyyy">
                  <c:v>39595</c:v>
                </c:pt>
                <c:pt idx="6287" formatCode="m/d/yyyy">
                  <c:v>39596</c:v>
                </c:pt>
                <c:pt idx="6288" formatCode="m/d/yyyy">
                  <c:v>39597</c:v>
                </c:pt>
                <c:pt idx="6289" formatCode="m/d/yyyy">
                  <c:v>39598</c:v>
                </c:pt>
                <c:pt idx="6290" formatCode="m/d/yyyy">
                  <c:v>39601</c:v>
                </c:pt>
                <c:pt idx="6291" formatCode="m/d/yyyy">
                  <c:v>39602</c:v>
                </c:pt>
                <c:pt idx="6292" formatCode="m/d/yyyy">
                  <c:v>39603</c:v>
                </c:pt>
                <c:pt idx="6293" formatCode="m/d/yyyy">
                  <c:v>39604</c:v>
                </c:pt>
                <c:pt idx="6294" formatCode="m/d/yyyy">
                  <c:v>39605</c:v>
                </c:pt>
                <c:pt idx="6295" formatCode="m/d/yyyy">
                  <c:v>39608</c:v>
                </c:pt>
                <c:pt idx="6296" formatCode="m/d/yyyy">
                  <c:v>39609</c:v>
                </c:pt>
                <c:pt idx="6297" formatCode="m/d/yyyy">
                  <c:v>39610</c:v>
                </c:pt>
                <c:pt idx="6298" formatCode="m/d/yyyy">
                  <c:v>39611</c:v>
                </c:pt>
                <c:pt idx="6299" formatCode="m/d/yyyy">
                  <c:v>39612</c:v>
                </c:pt>
                <c:pt idx="6300" formatCode="m/d/yyyy">
                  <c:v>39615</c:v>
                </c:pt>
                <c:pt idx="6301" formatCode="m/d/yyyy">
                  <c:v>39616</c:v>
                </c:pt>
                <c:pt idx="6302" formatCode="m/d/yyyy">
                  <c:v>39617</c:v>
                </c:pt>
                <c:pt idx="6303" formatCode="m/d/yyyy">
                  <c:v>39618</c:v>
                </c:pt>
                <c:pt idx="6304" formatCode="m/d/yyyy">
                  <c:v>39619</c:v>
                </c:pt>
                <c:pt idx="6305" formatCode="m/d/yyyy">
                  <c:v>39622</c:v>
                </c:pt>
                <c:pt idx="6306" formatCode="m/d/yyyy">
                  <c:v>39623</c:v>
                </c:pt>
                <c:pt idx="6307" formatCode="m/d/yyyy">
                  <c:v>39624</c:v>
                </c:pt>
                <c:pt idx="6308" formatCode="m/d/yyyy">
                  <c:v>39625</c:v>
                </c:pt>
                <c:pt idx="6309" formatCode="m/d/yyyy">
                  <c:v>39626</c:v>
                </c:pt>
                <c:pt idx="6310" formatCode="m/d/yyyy">
                  <c:v>39629</c:v>
                </c:pt>
                <c:pt idx="6311" formatCode="m/d/yyyy">
                  <c:v>39630</c:v>
                </c:pt>
                <c:pt idx="6312" formatCode="m/d/yyyy">
                  <c:v>39631</c:v>
                </c:pt>
                <c:pt idx="6313" formatCode="m/d/yyyy">
                  <c:v>39632</c:v>
                </c:pt>
                <c:pt idx="6314" formatCode="m/d/yyyy">
                  <c:v>39633</c:v>
                </c:pt>
                <c:pt idx="6315" formatCode="m/d/yyyy">
                  <c:v>39636</c:v>
                </c:pt>
                <c:pt idx="6316" formatCode="m/d/yyyy">
                  <c:v>39637</c:v>
                </c:pt>
                <c:pt idx="6317" formatCode="m/d/yyyy">
                  <c:v>39638</c:v>
                </c:pt>
                <c:pt idx="6318" formatCode="m/d/yyyy">
                  <c:v>39639</c:v>
                </c:pt>
                <c:pt idx="6319" formatCode="m/d/yyyy">
                  <c:v>39640</c:v>
                </c:pt>
                <c:pt idx="6320" formatCode="m/d/yyyy">
                  <c:v>39643</c:v>
                </c:pt>
                <c:pt idx="6321" formatCode="m/d/yyyy">
                  <c:v>39644</c:v>
                </c:pt>
                <c:pt idx="6322" formatCode="m/d/yyyy">
                  <c:v>39645</c:v>
                </c:pt>
                <c:pt idx="6323" formatCode="m/d/yyyy">
                  <c:v>39646</c:v>
                </c:pt>
                <c:pt idx="6324" formatCode="m/d/yyyy">
                  <c:v>39647</c:v>
                </c:pt>
                <c:pt idx="6325" formatCode="m/d/yyyy">
                  <c:v>39650</c:v>
                </c:pt>
                <c:pt idx="6326" formatCode="m/d/yyyy">
                  <c:v>39651</c:v>
                </c:pt>
                <c:pt idx="6327" formatCode="m/d/yyyy">
                  <c:v>39652</c:v>
                </c:pt>
                <c:pt idx="6328" formatCode="m/d/yyyy">
                  <c:v>39653</c:v>
                </c:pt>
                <c:pt idx="6329" formatCode="m/d/yyyy">
                  <c:v>39654</c:v>
                </c:pt>
                <c:pt idx="6330" formatCode="m/d/yyyy">
                  <c:v>39657</c:v>
                </c:pt>
                <c:pt idx="6331" formatCode="m/d/yyyy">
                  <c:v>39658</c:v>
                </c:pt>
                <c:pt idx="6332" formatCode="m/d/yyyy">
                  <c:v>39659</c:v>
                </c:pt>
                <c:pt idx="6333" formatCode="m/d/yyyy">
                  <c:v>39660</c:v>
                </c:pt>
                <c:pt idx="6334" formatCode="m/d/yyyy">
                  <c:v>39661</c:v>
                </c:pt>
                <c:pt idx="6335" formatCode="m/d/yyyy">
                  <c:v>39664</c:v>
                </c:pt>
                <c:pt idx="6336" formatCode="m/d/yyyy">
                  <c:v>39665</c:v>
                </c:pt>
                <c:pt idx="6337" formatCode="m/d/yyyy">
                  <c:v>39666</c:v>
                </c:pt>
                <c:pt idx="6338" formatCode="m/d/yyyy">
                  <c:v>39667</c:v>
                </c:pt>
                <c:pt idx="6339" formatCode="m/d/yyyy">
                  <c:v>39668</c:v>
                </c:pt>
                <c:pt idx="6340" formatCode="m/d/yyyy">
                  <c:v>39671</c:v>
                </c:pt>
                <c:pt idx="6341" formatCode="m/d/yyyy">
                  <c:v>39672</c:v>
                </c:pt>
                <c:pt idx="6342" formatCode="m/d/yyyy">
                  <c:v>39673</c:v>
                </c:pt>
                <c:pt idx="6343" formatCode="m/d/yyyy">
                  <c:v>39674</c:v>
                </c:pt>
                <c:pt idx="6344" formatCode="m/d/yyyy">
                  <c:v>39675</c:v>
                </c:pt>
                <c:pt idx="6345" formatCode="m/d/yyyy">
                  <c:v>39678</c:v>
                </c:pt>
                <c:pt idx="6346" formatCode="m/d/yyyy">
                  <c:v>39679</c:v>
                </c:pt>
                <c:pt idx="6347" formatCode="m/d/yyyy">
                  <c:v>39680</c:v>
                </c:pt>
                <c:pt idx="6348" formatCode="m/d/yyyy">
                  <c:v>39681</c:v>
                </c:pt>
                <c:pt idx="6349" formatCode="m/d/yyyy">
                  <c:v>39682</c:v>
                </c:pt>
                <c:pt idx="6350" formatCode="m/d/yyyy">
                  <c:v>39685</c:v>
                </c:pt>
                <c:pt idx="6351" formatCode="m/d/yyyy">
                  <c:v>39686</c:v>
                </c:pt>
                <c:pt idx="6352" formatCode="m/d/yyyy">
                  <c:v>39687</c:v>
                </c:pt>
                <c:pt idx="6353" formatCode="m/d/yyyy">
                  <c:v>39688</c:v>
                </c:pt>
                <c:pt idx="6354" formatCode="m/d/yyyy">
                  <c:v>39689</c:v>
                </c:pt>
                <c:pt idx="6355" formatCode="m/d/yyyy">
                  <c:v>39692</c:v>
                </c:pt>
                <c:pt idx="6356" formatCode="m/d/yyyy">
                  <c:v>39693</c:v>
                </c:pt>
                <c:pt idx="6357" formatCode="m/d/yyyy">
                  <c:v>39694</c:v>
                </c:pt>
                <c:pt idx="6358" formatCode="m/d/yyyy">
                  <c:v>39695</c:v>
                </c:pt>
                <c:pt idx="6359" formatCode="m/d/yyyy">
                  <c:v>39696</c:v>
                </c:pt>
                <c:pt idx="6360" formatCode="m/d/yyyy">
                  <c:v>39699</c:v>
                </c:pt>
                <c:pt idx="6361" formatCode="m/d/yyyy">
                  <c:v>39700</c:v>
                </c:pt>
                <c:pt idx="6362" formatCode="m/d/yyyy">
                  <c:v>39701</c:v>
                </c:pt>
                <c:pt idx="6363" formatCode="m/d/yyyy">
                  <c:v>39702</c:v>
                </c:pt>
                <c:pt idx="6364" formatCode="m/d/yyyy">
                  <c:v>39703</c:v>
                </c:pt>
                <c:pt idx="6365" formatCode="m/d/yyyy">
                  <c:v>39706</c:v>
                </c:pt>
                <c:pt idx="6366" formatCode="m/d/yyyy">
                  <c:v>39707</c:v>
                </c:pt>
                <c:pt idx="6367" formatCode="m/d/yyyy">
                  <c:v>39708</c:v>
                </c:pt>
                <c:pt idx="6368" formatCode="m/d/yyyy">
                  <c:v>39709</c:v>
                </c:pt>
                <c:pt idx="6369" formatCode="m/d/yyyy">
                  <c:v>39710</c:v>
                </c:pt>
                <c:pt idx="6370" formatCode="m/d/yyyy">
                  <c:v>39713</c:v>
                </c:pt>
                <c:pt idx="6371" formatCode="m/d/yyyy">
                  <c:v>39714</c:v>
                </c:pt>
                <c:pt idx="6372" formatCode="m/d/yyyy">
                  <c:v>39715</c:v>
                </c:pt>
                <c:pt idx="6373" formatCode="m/d/yyyy">
                  <c:v>39716</c:v>
                </c:pt>
                <c:pt idx="6374" formatCode="m/d/yyyy">
                  <c:v>39717</c:v>
                </c:pt>
                <c:pt idx="6375" formatCode="m/d/yyyy">
                  <c:v>39720</c:v>
                </c:pt>
                <c:pt idx="6376" formatCode="m/d/yyyy">
                  <c:v>39721</c:v>
                </c:pt>
                <c:pt idx="6377" formatCode="m/d/yyyy">
                  <c:v>39722</c:v>
                </c:pt>
                <c:pt idx="6378" formatCode="m/d/yyyy">
                  <c:v>39723</c:v>
                </c:pt>
                <c:pt idx="6379" formatCode="m/d/yyyy">
                  <c:v>39724</c:v>
                </c:pt>
                <c:pt idx="6380" formatCode="m/d/yyyy">
                  <c:v>39727</c:v>
                </c:pt>
                <c:pt idx="6381" formatCode="m/d/yyyy">
                  <c:v>39728</c:v>
                </c:pt>
                <c:pt idx="6382" formatCode="m/d/yyyy">
                  <c:v>39729</c:v>
                </c:pt>
                <c:pt idx="6383" formatCode="m/d/yyyy">
                  <c:v>39730</c:v>
                </c:pt>
                <c:pt idx="6384" formatCode="m/d/yyyy">
                  <c:v>39731</c:v>
                </c:pt>
                <c:pt idx="6385" formatCode="m/d/yyyy">
                  <c:v>39734</c:v>
                </c:pt>
                <c:pt idx="6386" formatCode="m/d/yyyy">
                  <c:v>39735</c:v>
                </c:pt>
                <c:pt idx="6387" formatCode="m/d/yyyy">
                  <c:v>39736</c:v>
                </c:pt>
                <c:pt idx="6388" formatCode="m/d/yyyy">
                  <c:v>39737</c:v>
                </c:pt>
                <c:pt idx="6389" formatCode="m/d/yyyy">
                  <c:v>39738</c:v>
                </c:pt>
                <c:pt idx="6390" formatCode="m/d/yyyy">
                  <c:v>39741</c:v>
                </c:pt>
                <c:pt idx="6391" formatCode="m/d/yyyy">
                  <c:v>39742</c:v>
                </c:pt>
                <c:pt idx="6392" formatCode="m/d/yyyy">
                  <c:v>39743</c:v>
                </c:pt>
                <c:pt idx="6393" formatCode="m/d/yyyy">
                  <c:v>39744</c:v>
                </c:pt>
                <c:pt idx="6394" formatCode="m/d/yyyy">
                  <c:v>39745</c:v>
                </c:pt>
                <c:pt idx="6395" formatCode="m/d/yyyy">
                  <c:v>39748</c:v>
                </c:pt>
                <c:pt idx="6396" formatCode="m/d/yyyy">
                  <c:v>39749</c:v>
                </c:pt>
                <c:pt idx="6397" formatCode="m/d/yyyy">
                  <c:v>39750</c:v>
                </c:pt>
                <c:pt idx="6398" formatCode="m/d/yyyy">
                  <c:v>39751</c:v>
                </c:pt>
                <c:pt idx="6399" formatCode="m/d/yyyy">
                  <c:v>39752</c:v>
                </c:pt>
                <c:pt idx="6400" formatCode="m/d/yyyy">
                  <c:v>39755</c:v>
                </c:pt>
                <c:pt idx="6401" formatCode="m/d/yyyy">
                  <c:v>39756</c:v>
                </c:pt>
                <c:pt idx="6402" formatCode="m/d/yyyy">
                  <c:v>39757</c:v>
                </c:pt>
                <c:pt idx="6403" formatCode="m/d/yyyy">
                  <c:v>39758</c:v>
                </c:pt>
                <c:pt idx="6404" formatCode="m/d/yyyy">
                  <c:v>39759</c:v>
                </c:pt>
                <c:pt idx="6405" formatCode="m/d/yyyy">
                  <c:v>39762</c:v>
                </c:pt>
                <c:pt idx="6406" formatCode="m/d/yyyy">
                  <c:v>39763</c:v>
                </c:pt>
                <c:pt idx="6407" formatCode="m/d/yyyy">
                  <c:v>39764</c:v>
                </c:pt>
                <c:pt idx="6408" formatCode="m/d/yyyy">
                  <c:v>39765</c:v>
                </c:pt>
                <c:pt idx="6409" formatCode="m/d/yyyy">
                  <c:v>39766</c:v>
                </c:pt>
                <c:pt idx="6410" formatCode="m/d/yyyy">
                  <c:v>39769</c:v>
                </c:pt>
                <c:pt idx="6411" formatCode="m/d/yyyy">
                  <c:v>39770</c:v>
                </c:pt>
                <c:pt idx="6412" formatCode="m/d/yyyy">
                  <c:v>39771</c:v>
                </c:pt>
                <c:pt idx="6413" formatCode="m/d/yyyy">
                  <c:v>39772</c:v>
                </c:pt>
                <c:pt idx="6414" formatCode="m/d/yyyy">
                  <c:v>39773</c:v>
                </c:pt>
                <c:pt idx="6415" formatCode="m/d/yyyy">
                  <c:v>39776</c:v>
                </c:pt>
                <c:pt idx="6416" formatCode="m/d/yyyy">
                  <c:v>39777</c:v>
                </c:pt>
                <c:pt idx="6417" formatCode="m/d/yyyy">
                  <c:v>39778</c:v>
                </c:pt>
                <c:pt idx="6418" formatCode="m/d/yyyy">
                  <c:v>39779</c:v>
                </c:pt>
                <c:pt idx="6419" formatCode="m/d/yyyy">
                  <c:v>39780</c:v>
                </c:pt>
                <c:pt idx="6420" formatCode="m/d/yyyy">
                  <c:v>39783</c:v>
                </c:pt>
                <c:pt idx="6421" formatCode="m/d/yyyy">
                  <c:v>39784</c:v>
                </c:pt>
                <c:pt idx="6422" formatCode="m/d/yyyy">
                  <c:v>39785</c:v>
                </c:pt>
                <c:pt idx="6423" formatCode="m/d/yyyy">
                  <c:v>39786</c:v>
                </c:pt>
                <c:pt idx="6424" formatCode="m/d/yyyy">
                  <c:v>39787</c:v>
                </c:pt>
                <c:pt idx="6425" formatCode="m/d/yyyy">
                  <c:v>39790</c:v>
                </c:pt>
                <c:pt idx="6426" formatCode="m/d/yyyy">
                  <c:v>39791</c:v>
                </c:pt>
                <c:pt idx="6427" formatCode="m/d/yyyy">
                  <c:v>39792</c:v>
                </c:pt>
                <c:pt idx="6428" formatCode="m/d/yyyy">
                  <c:v>39793</c:v>
                </c:pt>
                <c:pt idx="6429" formatCode="m/d/yyyy">
                  <c:v>39794</c:v>
                </c:pt>
                <c:pt idx="6430" formatCode="m/d/yyyy">
                  <c:v>39797</c:v>
                </c:pt>
                <c:pt idx="6431" formatCode="m/d/yyyy">
                  <c:v>39798</c:v>
                </c:pt>
                <c:pt idx="6432" formatCode="m/d/yyyy">
                  <c:v>39799</c:v>
                </c:pt>
                <c:pt idx="6433" formatCode="m/d/yyyy">
                  <c:v>39800</c:v>
                </c:pt>
                <c:pt idx="6434" formatCode="m/d/yyyy">
                  <c:v>39801</c:v>
                </c:pt>
                <c:pt idx="6435" formatCode="m/d/yyyy">
                  <c:v>39804</c:v>
                </c:pt>
                <c:pt idx="6436" formatCode="m/d/yyyy">
                  <c:v>39805</c:v>
                </c:pt>
                <c:pt idx="6437" formatCode="m/d/yyyy">
                  <c:v>39806</c:v>
                </c:pt>
                <c:pt idx="6438" formatCode="m/d/yyyy">
                  <c:v>39807</c:v>
                </c:pt>
                <c:pt idx="6439" formatCode="m/d/yyyy">
                  <c:v>39808</c:v>
                </c:pt>
                <c:pt idx="6440" formatCode="m/d/yyyy">
                  <c:v>39811</c:v>
                </c:pt>
                <c:pt idx="6441" formatCode="m/d/yyyy">
                  <c:v>39812</c:v>
                </c:pt>
                <c:pt idx="6442" formatCode="m/d/yyyy">
                  <c:v>39813</c:v>
                </c:pt>
                <c:pt idx="6443" formatCode="m/d/yyyy">
                  <c:v>39814</c:v>
                </c:pt>
                <c:pt idx="6444" formatCode="m/d/yyyy">
                  <c:v>39815</c:v>
                </c:pt>
                <c:pt idx="6445" formatCode="m/d/yyyy">
                  <c:v>39818</c:v>
                </c:pt>
                <c:pt idx="6446" formatCode="m/d/yyyy">
                  <c:v>39819</c:v>
                </c:pt>
                <c:pt idx="6447" formatCode="m/d/yyyy">
                  <c:v>39820</c:v>
                </c:pt>
                <c:pt idx="6448" formatCode="m/d/yyyy">
                  <c:v>39821</c:v>
                </c:pt>
                <c:pt idx="6449" formatCode="m/d/yyyy">
                  <c:v>39822</c:v>
                </c:pt>
                <c:pt idx="6450" formatCode="m/d/yyyy">
                  <c:v>39825</c:v>
                </c:pt>
                <c:pt idx="6451" formatCode="m/d/yyyy">
                  <c:v>39826</c:v>
                </c:pt>
                <c:pt idx="6452" formatCode="m/d/yyyy">
                  <c:v>39827</c:v>
                </c:pt>
                <c:pt idx="6453" formatCode="m/d/yyyy">
                  <c:v>39828</c:v>
                </c:pt>
                <c:pt idx="6454" formatCode="m/d/yyyy">
                  <c:v>39829</c:v>
                </c:pt>
                <c:pt idx="6455" formatCode="m/d/yyyy">
                  <c:v>39832</c:v>
                </c:pt>
                <c:pt idx="6456" formatCode="m/d/yyyy">
                  <c:v>39833</c:v>
                </c:pt>
                <c:pt idx="6457" formatCode="m/d/yyyy">
                  <c:v>39834</c:v>
                </c:pt>
                <c:pt idx="6458" formatCode="m/d/yyyy">
                  <c:v>39835</c:v>
                </c:pt>
                <c:pt idx="6459" formatCode="m/d/yyyy">
                  <c:v>39836</c:v>
                </c:pt>
                <c:pt idx="6460" formatCode="m/d/yyyy">
                  <c:v>39839</c:v>
                </c:pt>
                <c:pt idx="6461" formatCode="m/d/yyyy">
                  <c:v>39840</c:v>
                </c:pt>
                <c:pt idx="6462" formatCode="m/d/yyyy">
                  <c:v>39841</c:v>
                </c:pt>
                <c:pt idx="6463" formatCode="m/d/yyyy">
                  <c:v>39842</c:v>
                </c:pt>
                <c:pt idx="6464" formatCode="m/d/yyyy">
                  <c:v>39843</c:v>
                </c:pt>
                <c:pt idx="6465" formatCode="m/d/yyyy">
                  <c:v>39846</c:v>
                </c:pt>
                <c:pt idx="6466" formatCode="m/d/yyyy">
                  <c:v>39847</c:v>
                </c:pt>
                <c:pt idx="6467" formatCode="m/d/yyyy">
                  <c:v>39848</c:v>
                </c:pt>
                <c:pt idx="6468" formatCode="m/d/yyyy">
                  <c:v>39849</c:v>
                </c:pt>
                <c:pt idx="6469" formatCode="m/d/yyyy">
                  <c:v>39850</c:v>
                </c:pt>
                <c:pt idx="6470" formatCode="m/d/yyyy">
                  <c:v>39853</c:v>
                </c:pt>
                <c:pt idx="6471" formatCode="m/d/yyyy">
                  <c:v>39854</c:v>
                </c:pt>
                <c:pt idx="6472" formatCode="m/d/yyyy">
                  <c:v>39855</c:v>
                </c:pt>
                <c:pt idx="6473" formatCode="m/d/yyyy">
                  <c:v>39856</c:v>
                </c:pt>
                <c:pt idx="6474" formatCode="m/d/yyyy">
                  <c:v>39857</c:v>
                </c:pt>
                <c:pt idx="6475" formatCode="m/d/yyyy">
                  <c:v>39860</c:v>
                </c:pt>
                <c:pt idx="6476" formatCode="m/d/yyyy">
                  <c:v>39861</c:v>
                </c:pt>
                <c:pt idx="6477" formatCode="m/d/yyyy">
                  <c:v>39862</c:v>
                </c:pt>
                <c:pt idx="6478" formatCode="m/d/yyyy">
                  <c:v>39863</c:v>
                </c:pt>
                <c:pt idx="6479" formatCode="m/d/yyyy">
                  <c:v>39864</c:v>
                </c:pt>
                <c:pt idx="6480" formatCode="m/d/yyyy">
                  <c:v>39867</c:v>
                </c:pt>
                <c:pt idx="6481" formatCode="m/d/yyyy">
                  <c:v>39868</c:v>
                </c:pt>
                <c:pt idx="6482" formatCode="m/d/yyyy">
                  <c:v>39869</c:v>
                </c:pt>
                <c:pt idx="6483" formatCode="m/d/yyyy">
                  <c:v>39870</c:v>
                </c:pt>
                <c:pt idx="6484" formatCode="m/d/yyyy">
                  <c:v>39871</c:v>
                </c:pt>
                <c:pt idx="6485" formatCode="m/d/yyyy">
                  <c:v>39874</c:v>
                </c:pt>
                <c:pt idx="6486" formatCode="m/d/yyyy">
                  <c:v>39875</c:v>
                </c:pt>
                <c:pt idx="6487" formatCode="m/d/yyyy">
                  <c:v>39876</c:v>
                </c:pt>
                <c:pt idx="6488" formatCode="m/d/yyyy">
                  <c:v>39877</c:v>
                </c:pt>
                <c:pt idx="6489" formatCode="m/d/yyyy">
                  <c:v>39878</c:v>
                </c:pt>
                <c:pt idx="6490" formatCode="m/d/yyyy">
                  <c:v>39881</c:v>
                </c:pt>
                <c:pt idx="6491" formatCode="m/d/yyyy">
                  <c:v>39882</c:v>
                </c:pt>
                <c:pt idx="6492" formatCode="m/d/yyyy">
                  <c:v>39883</c:v>
                </c:pt>
                <c:pt idx="6493" formatCode="m/d/yyyy">
                  <c:v>39884</c:v>
                </c:pt>
                <c:pt idx="6494" formatCode="m/d/yyyy">
                  <c:v>39885</c:v>
                </c:pt>
                <c:pt idx="6495" formatCode="m/d/yyyy">
                  <c:v>39888</c:v>
                </c:pt>
                <c:pt idx="6496" formatCode="m/d/yyyy">
                  <c:v>39889</c:v>
                </c:pt>
                <c:pt idx="6497" formatCode="m/d/yyyy">
                  <c:v>39890</c:v>
                </c:pt>
                <c:pt idx="6498" formatCode="m/d/yyyy">
                  <c:v>39891</c:v>
                </c:pt>
                <c:pt idx="6499" formatCode="m/d/yyyy">
                  <c:v>39892</c:v>
                </c:pt>
                <c:pt idx="6500" formatCode="m/d/yyyy">
                  <c:v>39895</c:v>
                </c:pt>
                <c:pt idx="6501" formatCode="m/d/yyyy">
                  <c:v>39896</c:v>
                </c:pt>
                <c:pt idx="6502" formatCode="m/d/yyyy">
                  <c:v>39897</c:v>
                </c:pt>
                <c:pt idx="6503" formatCode="m/d/yyyy">
                  <c:v>39898</c:v>
                </c:pt>
                <c:pt idx="6504" formatCode="m/d/yyyy">
                  <c:v>39899</c:v>
                </c:pt>
                <c:pt idx="6505" formatCode="m/d/yyyy">
                  <c:v>39902</c:v>
                </c:pt>
                <c:pt idx="6506" formatCode="m/d/yyyy">
                  <c:v>39903</c:v>
                </c:pt>
                <c:pt idx="6507" formatCode="m/d/yyyy">
                  <c:v>39904</c:v>
                </c:pt>
                <c:pt idx="6508" formatCode="m/d/yyyy">
                  <c:v>39905</c:v>
                </c:pt>
                <c:pt idx="6509" formatCode="m/d/yyyy">
                  <c:v>39906</c:v>
                </c:pt>
                <c:pt idx="6510" formatCode="m/d/yyyy">
                  <c:v>39909</c:v>
                </c:pt>
                <c:pt idx="6511" formatCode="m/d/yyyy">
                  <c:v>39910</c:v>
                </c:pt>
                <c:pt idx="6512" formatCode="m/d/yyyy">
                  <c:v>39911</c:v>
                </c:pt>
                <c:pt idx="6513" formatCode="m/d/yyyy">
                  <c:v>39912</c:v>
                </c:pt>
                <c:pt idx="6514" formatCode="m/d/yyyy">
                  <c:v>39913</c:v>
                </c:pt>
                <c:pt idx="6515" formatCode="m/d/yyyy">
                  <c:v>39916</c:v>
                </c:pt>
                <c:pt idx="6516" formatCode="m/d/yyyy">
                  <c:v>39917</c:v>
                </c:pt>
                <c:pt idx="6517" formatCode="m/d/yyyy">
                  <c:v>39918</c:v>
                </c:pt>
                <c:pt idx="6518" formatCode="m/d/yyyy">
                  <c:v>39919</c:v>
                </c:pt>
                <c:pt idx="6519" formatCode="m/d/yyyy">
                  <c:v>39920</c:v>
                </c:pt>
                <c:pt idx="6520" formatCode="m/d/yyyy">
                  <c:v>39923</c:v>
                </c:pt>
                <c:pt idx="6521" formatCode="m/d/yyyy">
                  <c:v>39924</c:v>
                </c:pt>
                <c:pt idx="6522" formatCode="m/d/yyyy">
                  <c:v>39925</c:v>
                </c:pt>
                <c:pt idx="6523" formatCode="m/d/yyyy">
                  <c:v>39926</c:v>
                </c:pt>
                <c:pt idx="6524" formatCode="m/d/yyyy">
                  <c:v>39927</c:v>
                </c:pt>
                <c:pt idx="6525" formatCode="m/d/yyyy">
                  <c:v>39930</c:v>
                </c:pt>
                <c:pt idx="6526" formatCode="m/d/yyyy">
                  <c:v>39931</c:v>
                </c:pt>
                <c:pt idx="6527" formatCode="m/d/yyyy">
                  <c:v>39932</c:v>
                </c:pt>
                <c:pt idx="6528" formatCode="m/d/yyyy">
                  <c:v>39933</c:v>
                </c:pt>
                <c:pt idx="6529" formatCode="m/d/yyyy">
                  <c:v>39934</c:v>
                </c:pt>
                <c:pt idx="6530" formatCode="m/d/yyyy">
                  <c:v>39937</c:v>
                </c:pt>
                <c:pt idx="6531" formatCode="m/d/yyyy">
                  <c:v>39938</c:v>
                </c:pt>
                <c:pt idx="6532" formatCode="m/d/yyyy">
                  <c:v>39939</c:v>
                </c:pt>
                <c:pt idx="6533" formatCode="m/d/yyyy">
                  <c:v>39940</c:v>
                </c:pt>
                <c:pt idx="6534" formatCode="m/d/yyyy">
                  <c:v>39941</c:v>
                </c:pt>
                <c:pt idx="6535" formatCode="m/d/yyyy">
                  <c:v>39944</c:v>
                </c:pt>
                <c:pt idx="6536" formatCode="m/d/yyyy">
                  <c:v>39945</c:v>
                </c:pt>
                <c:pt idx="6537" formatCode="m/d/yyyy">
                  <c:v>39946</c:v>
                </c:pt>
                <c:pt idx="6538" formatCode="m/d/yyyy">
                  <c:v>39947</c:v>
                </c:pt>
                <c:pt idx="6539" formatCode="m/d/yyyy">
                  <c:v>39948</c:v>
                </c:pt>
                <c:pt idx="6540" formatCode="m/d/yyyy">
                  <c:v>39951</c:v>
                </c:pt>
                <c:pt idx="6541" formatCode="m/d/yyyy">
                  <c:v>39952</c:v>
                </c:pt>
                <c:pt idx="6542" formatCode="m/d/yyyy">
                  <c:v>39953</c:v>
                </c:pt>
                <c:pt idx="6543" formatCode="m/d/yyyy">
                  <c:v>39954</c:v>
                </c:pt>
                <c:pt idx="6544" formatCode="m/d/yyyy">
                  <c:v>39955</c:v>
                </c:pt>
                <c:pt idx="6545" formatCode="m/d/yyyy">
                  <c:v>39958</c:v>
                </c:pt>
                <c:pt idx="6546" formatCode="m/d/yyyy">
                  <c:v>39959</c:v>
                </c:pt>
                <c:pt idx="6547" formatCode="m/d/yyyy">
                  <c:v>39960</c:v>
                </c:pt>
                <c:pt idx="6548" formatCode="m/d/yyyy">
                  <c:v>39961</c:v>
                </c:pt>
                <c:pt idx="6549" formatCode="m/d/yyyy">
                  <c:v>39962</c:v>
                </c:pt>
                <c:pt idx="6550" formatCode="m/d/yyyy">
                  <c:v>39965</c:v>
                </c:pt>
                <c:pt idx="6551" formatCode="m/d/yyyy">
                  <c:v>39966</c:v>
                </c:pt>
                <c:pt idx="6552" formatCode="m/d/yyyy">
                  <c:v>39967</c:v>
                </c:pt>
                <c:pt idx="6553" formatCode="m/d/yyyy">
                  <c:v>39968</c:v>
                </c:pt>
                <c:pt idx="6554" formatCode="m/d/yyyy">
                  <c:v>39969</c:v>
                </c:pt>
                <c:pt idx="6555" formatCode="m/d/yyyy">
                  <c:v>39972</c:v>
                </c:pt>
                <c:pt idx="6556" formatCode="m/d/yyyy">
                  <c:v>39973</c:v>
                </c:pt>
                <c:pt idx="6557" formatCode="m/d/yyyy">
                  <c:v>39974</c:v>
                </c:pt>
                <c:pt idx="6558" formatCode="m/d/yyyy">
                  <c:v>39975</c:v>
                </c:pt>
                <c:pt idx="6559" formatCode="m/d/yyyy">
                  <c:v>39976</c:v>
                </c:pt>
                <c:pt idx="6560" formatCode="m/d/yyyy">
                  <c:v>39979</c:v>
                </c:pt>
                <c:pt idx="6561" formatCode="m/d/yyyy">
                  <c:v>39980</c:v>
                </c:pt>
                <c:pt idx="6562" formatCode="m/d/yyyy">
                  <c:v>39981</c:v>
                </c:pt>
                <c:pt idx="6563" formatCode="m/d/yyyy">
                  <c:v>39982</c:v>
                </c:pt>
                <c:pt idx="6564" formatCode="m/d/yyyy">
                  <c:v>39983</c:v>
                </c:pt>
                <c:pt idx="6565" formatCode="m/d/yyyy">
                  <c:v>39986</c:v>
                </c:pt>
                <c:pt idx="6566" formatCode="m/d/yyyy">
                  <c:v>39987</c:v>
                </c:pt>
                <c:pt idx="6567" formatCode="m/d/yyyy">
                  <c:v>39988</c:v>
                </c:pt>
                <c:pt idx="6568" formatCode="m/d/yyyy">
                  <c:v>39989</c:v>
                </c:pt>
                <c:pt idx="6569" formatCode="m/d/yyyy">
                  <c:v>39990</c:v>
                </c:pt>
                <c:pt idx="6570" formatCode="m/d/yyyy">
                  <c:v>39993</c:v>
                </c:pt>
                <c:pt idx="6571" formatCode="m/d/yyyy">
                  <c:v>39994</c:v>
                </c:pt>
                <c:pt idx="6572" formatCode="m/d/yyyy">
                  <c:v>39995</c:v>
                </c:pt>
                <c:pt idx="6573" formatCode="m/d/yyyy">
                  <c:v>39996</c:v>
                </c:pt>
                <c:pt idx="6574" formatCode="m/d/yyyy">
                  <c:v>39997</c:v>
                </c:pt>
                <c:pt idx="6575" formatCode="m/d/yyyy">
                  <c:v>40000</c:v>
                </c:pt>
                <c:pt idx="6576" formatCode="m/d/yyyy">
                  <c:v>40001</c:v>
                </c:pt>
                <c:pt idx="6577" formatCode="m/d/yyyy">
                  <c:v>40002</c:v>
                </c:pt>
                <c:pt idx="6578" formatCode="m/d/yyyy">
                  <c:v>40003</c:v>
                </c:pt>
                <c:pt idx="6579" formatCode="m/d/yyyy">
                  <c:v>40004</c:v>
                </c:pt>
                <c:pt idx="6580" formatCode="m/d/yyyy">
                  <c:v>40007</c:v>
                </c:pt>
                <c:pt idx="6581" formatCode="m/d/yyyy">
                  <c:v>40008</c:v>
                </c:pt>
                <c:pt idx="6582" formatCode="m/d/yyyy">
                  <c:v>40009</c:v>
                </c:pt>
                <c:pt idx="6583" formatCode="m/d/yyyy">
                  <c:v>40010</c:v>
                </c:pt>
                <c:pt idx="6584" formatCode="m/d/yyyy">
                  <c:v>40011</c:v>
                </c:pt>
                <c:pt idx="6585" formatCode="m/d/yyyy">
                  <c:v>40014</c:v>
                </c:pt>
                <c:pt idx="6586" formatCode="m/d/yyyy">
                  <c:v>40015</c:v>
                </c:pt>
                <c:pt idx="6587" formatCode="m/d/yyyy">
                  <c:v>40016</c:v>
                </c:pt>
                <c:pt idx="6588" formatCode="m/d/yyyy">
                  <c:v>40017</c:v>
                </c:pt>
                <c:pt idx="6589" formatCode="m/d/yyyy">
                  <c:v>40018</c:v>
                </c:pt>
                <c:pt idx="6590" formatCode="m/d/yyyy">
                  <c:v>40021</c:v>
                </c:pt>
                <c:pt idx="6591" formatCode="m/d/yyyy">
                  <c:v>40022</c:v>
                </c:pt>
                <c:pt idx="6592" formatCode="m/d/yyyy">
                  <c:v>40023</c:v>
                </c:pt>
                <c:pt idx="6593" formatCode="m/d/yyyy">
                  <c:v>40024</c:v>
                </c:pt>
                <c:pt idx="6594" formatCode="m/d/yyyy">
                  <c:v>40025</c:v>
                </c:pt>
                <c:pt idx="6595" formatCode="m/d/yyyy">
                  <c:v>40028</c:v>
                </c:pt>
                <c:pt idx="6596" formatCode="m/d/yyyy">
                  <c:v>40029</c:v>
                </c:pt>
                <c:pt idx="6597" formatCode="m/d/yyyy">
                  <c:v>40030</c:v>
                </c:pt>
                <c:pt idx="6598" formatCode="m/d/yyyy">
                  <c:v>40031</c:v>
                </c:pt>
                <c:pt idx="6599" formatCode="m/d/yyyy">
                  <c:v>40032</c:v>
                </c:pt>
                <c:pt idx="6600" formatCode="m/d/yyyy">
                  <c:v>40035</c:v>
                </c:pt>
                <c:pt idx="6601" formatCode="m/d/yyyy">
                  <c:v>40036</c:v>
                </c:pt>
                <c:pt idx="6602" formatCode="m/d/yyyy">
                  <c:v>40037</c:v>
                </c:pt>
                <c:pt idx="6603" formatCode="m/d/yyyy">
                  <c:v>40038</c:v>
                </c:pt>
                <c:pt idx="6604" formatCode="m/d/yyyy">
                  <c:v>40039</c:v>
                </c:pt>
                <c:pt idx="6605" formatCode="m/d/yyyy">
                  <c:v>40042</c:v>
                </c:pt>
                <c:pt idx="6606" formatCode="m/d/yyyy">
                  <c:v>40043</c:v>
                </c:pt>
                <c:pt idx="6607" formatCode="m/d/yyyy">
                  <c:v>40044</c:v>
                </c:pt>
                <c:pt idx="6608" formatCode="m/d/yyyy">
                  <c:v>40045</c:v>
                </c:pt>
                <c:pt idx="6609" formatCode="m/d/yyyy">
                  <c:v>40046</c:v>
                </c:pt>
                <c:pt idx="6610" formatCode="m/d/yyyy">
                  <c:v>40049</c:v>
                </c:pt>
                <c:pt idx="6611" formatCode="m/d/yyyy">
                  <c:v>40050</c:v>
                </c:pt>
                <c:pt idx="6612" formatCode="m/d/yyyy">
                  <c:v>40051</c:v>
                </c:pt>
                <c:pt idx="6613" formatCode="m/d/yyyy">
                  <c:v>40052</c:v>
                </c:pt>
                <c:pt idx="6614" formatCode="m/d/yyyy">
                  <c:v>40053</c:v>
                </c:pt>
                <c:pt idx="6615" formatCode="m/d/yyyy">
                  <c:v>40056</c:v>
                </c:pt>
                <c:pt idx="6616" formatCode="m/d/yyyy">
                  <c:v>40057</c:v>
                </c:pt>
                <c:pt idx="6617" formatCode="m/d/yyyy">
                  <c:v>40058</c:v>
                </c:pt>
                <c:pt idx="6618" formatCode="m/d/yyyy">
                  <c:v>40059</c:v>
                </c:pt>
                <c:pt idx="6619" formatCode="m/d/yyyy">
                  <c:v>40060</c:v>
                </c:pt>
                <c:pt idx="6620" formatCode="m/d/yyyy">
                  <c:v>40063</c:v>
                </c:pt>
                <c:pt idx="6621" formatCode="m/d/yyyy">
                  <c:v>40064</c:v>
                </c:pt>
                <c:pt idx="6622" formatCode="m/d/yyyy">
                  <c:v>40065</c:v>
                </c:pt>
                <c:pt idx="6623" formatCode="m/d/yyyy">
                  <c:v>40066</c:v>
                </c:pt>
                <c:pt idx="6624" formatCode="m/d/yyyy">
                  <c:v>40067</c:v>
                </c:pt>
                <c:pt idx="6625" formatCode="m/d/yyyy">
                  <c:v>40070</c:v>
                </c:pt>
                <c:pt idx="6626" formatCode="m/d/yyyy">
                  <c:v>40071</c:v>
                </c:pt>
                <c:pt idx="6627" formatCode="m/d/yyyy">
                  <c:v>40072</c:v>
                </c:pt>
                <c:pt idx="6628" formatCode="m/d/yyyy">
                  <c:v>40073</c:v>
                </c:pt>
                <c:pt idx="6629" formatCode="m/d/yyyy">
                  <c:v>40074</c:v>
                </c:pt>
                <c:pt idx="6630" formatCode="m/d/yyyy">
                  <c:v>40077</c:v>
                </c:pt>
                <c:pt idx="6631" formatCode="m/d/yyyy">
                  <c:v>40078</c:v>
                </c:pt>
                <c:pt idx="6632" formatCode="m/d/yyyy">
                  <c:v>40079</c:v>
                </c:pt>
                <c:pt idx="6633" formatCode="m/d/yyyy">
                  <c:v>40080</c:v>
                </c:pt>
                <c:pt idx="6634" formatCode="m/d/yyyy">
                  <c:v>40081</c:v>
                </c:pt>
                <c:pt idx="6635" formatCode="m/d/yyyy">
                  <c:v>40084</c:v>
                </c:pt>
                <c:pt idx="6636" formatCode="m/d/yyyy">
                  <c:v>40085</c:v>
                </c:pt>
                <c:pt idx="6637" formatCode="m/d/yyyy">
                  <c:v>40086</c:v>
                </c:pt>
                <c:pt idx="6638" formatCode="m/d/yyyy">
                  <c:v>40087</c:v>
                </c:pt>
                <c:pt idx="6639" formatCode="m/d/yyyy">
                  <c:v>40088</c:v>
                </c:pt>
                <c:pt idx="6640" formatCode="m/d/yyyy">
                  <c:v>40091</c:v>
                </c:pt>
                <c:pt idx="6641" formatCode="m/d/yyyy">
                  <c:v>40092</c:v>
                </c:pt>
                <c:pt idx="6642" formatCode="m/d/yyyy">
                  <c:v>40093</c:v>
                </c:pt>
                <c:pt idx="6643" formatCode="m/d/yyyy">
                  <c:v>40094</c:v>
                </c:pt>
                <c:pt idx="6644" formatCode="m/d/yyyy">
                  <c:v>40095</c:v>
                </c:pt>
                <c:pt idx="6645" formatCode="m/d/yyyy">
                  <c:v>40098</c:v>
                </c:pt>
                <c:pt idx="6646" formatCode="m/d/yyyy">
                  <c:v>40099</c:v>
                </c:pt>
                <c:pt idx="6647" formatCode="m/d/yyyy">
                  <c:v>40100</c:v>
                </c:pt>
                <c:pt idx="6648" formatCode="m/d/yyyy">
                  <c:v>40101</c:v>
                </c:pt>
                <c:pt idx="6649" formatCode="m/d/yyyy">
                  <c:v>40102</c:v>
                </c:pt>
                <c:pt idx="6650" formatCode="m/d/yyyy">
                  <c:v>40105</c:v>
                </c:pt>
                <c:pt idx="6651" formatCode="m/d/yyyy">
                  <c:v>40106</c:v>
                </c:pt>
                <c:pt idx="6652" formatCode="m/d/yyyy">
                  <c:v>40107</c:v>
                </c:pt>
                <c:pt idx="6653" formatCode="m/d/yyyy">
                  <c:v>40108</c:v>
                </c:pt>
                <c:pt idx="6654" formatCode="m/d/yyyy">
                  <c:v>40109</c:v>
                </c:pt>
                <c:pt idx="6655" formatCode="m/d/yyyy">
                  <c:v>40112</c:v>
                </c:pt>
                <c:pt idx="6656" formatCode="m/d/yyyy">
                  <c:v>40113</c:v>
                </c:pt>
                <c:pt idx="6657" formatCode="m/d/yyyy">
                  <c:v>40114</c:v>
                </c:pt>
                <c:pt idx="6658" formatCode="m/d/yyyy">
                  <c:v>40115</c:v>
                </c:pt>
                <c:pt idx="6659" formatCode="m/d/yyyy">
                  <c:v>40116</c:v>
                </c:pt>
                <c:pt idx="6660" formatCode="m/d/yyyy">
                  <c:v>40119</c:v>
                </c:pt>
                <c:pt idx="6661" formatCode="m/d/yyyy">
                  <c:v>40120</c:v>
                </c:pt>
                <c:pt idx="6662" formatCode="m/d/yyyy">
                  <c:v>40121</c:v>
                </c:pt>
                <c:pt idx="6663" formatCode="m/d/yyyy">
                  <c:v>40122</c:v>
                </c:pt>
                <c:pt idx="6664" formatCode="m/d/yyyy">
                  <c:v>40123</c:v>
                </c:pt>
                <c:pt idx="6665" formatCode="m/d/yyyy">
                  <c:v>40126</c:v>
                </c:pt>
                <c:pt idx="6666" formatCode="m/d/yyyy">
                  <c:v>40127</c:v>
                </c:pt>
                <c:pt idx="6667" formatCode="m/d/yyyy">
                  <c:v>40128</c:v>
                </c:pt>
                <c:pt idx="6668" formatCode="m/d/yyyy">
                  <c:v>40129</c:v>
                </c:pt>
                <c:pt idx="6669" formatCode="m/d/yyyy">
                  <c:v>40130</c:v>
                </c:pt>
                <c:pt idx="6670" formatCode="m/d/yyyy">
                  <c:v>40133</c:v>
                </c:pt>
                <c:pt idx="6671" formatCode="m/d/yyyy">
                  <c:v>40134</c:v>
                </c:pt>
                <c:pt idx="6672" formatCode="m/d/yyyy">
                  <c:v>40135</c:v>
                </c:pt>
                <c:pt idx="6673" formatCode="m/d/yyyy">
                  <c:v>40136</c:v>
                </c:pt>
                <c:pt idx="6674" formatCode="m/d/yyyy">
                  <c:v>40137</c:v>
                </c:pt>
                <c:pt idx="6675" formatCode="m/d/yyyy">
                  <c:v>40140</c:v>
                </c:pt>
                <c:pt idx="6676" formatCode="m/d/yyyy">
                  <c:v>40141</c:v>
                </c:pt>
                <c:pt idx="6677" formatCode="m/d/yyyy">
                  <c:v>40142</c:v>
                </c:pt>
                <c:pt idx="6678" formatCode="m/d/yyyy">
                  <c:v>40143</c:v>
                </c:pt>
                <c:pt idx="6679" formatCode="m/d/yyyy">
                  <c:v>40144</c:v>
                </c:pt>
                <c:pt idx="6680" formatCode="m/d/yyyy">
                  <c:v>40147</c:v>
                </c:pt>
                <c:pt idx="6681" formatCode="m/d/yyyy">
                  <c:v>40148</c:v>
                </c:pt>
                <c:pt idx="6682" formatCode="m/d/yyyy">
                  <c:v>40149</c:v>
                </c:pt>
                <c:pt idx="6683" formatCode="m/d/yyyy">
                  <c:v>40150</c:v>
                </c:pt>
                <c:pt idx="6684" formatCode="m/d/yyyy">
                  <c:v>40151</c:v>
                </c:pt>
                <c:pt idx="6685" formatCode="m/d/yyyy">
                  <c:v>40154</c:v>
                </c:pt>
                <c:pt idx="6686" formatCode="m/d/yyyy">
                  <c:v>40155</c:v>
                </c:pt>
                <c:pt idx="6687" formatCode="m/d/yyyy">
                  <c:v>40156</c:v>
                </c:pt>
                <c:pt idx="6688" formatCode="m/d/yyyy">
                  <c:v>40157</c:v>
                </c:pt>
                <c:pt idx="6689" formatCode="m/d/yyyy">
                  <c:v>40158</c:v>
                </c:pt>
                <c:pt idx="6690" formatCode="m/d/yyyy">
                  <c:v>40161</c:v>
                </c:pt>
                <c:pt idx="6691" formatCode="m/d/yyyy">
                  <c:v>40162</c:v>
                </c:pt>
                <c:pt idx="6692" formatCode="m/d/yyyy">
                  <c:v>40163</c:v>
                </c:pt>
                <c:pt idx="6693" formatCode="m/d/yyyy">
                  <c:v>40164</c:v>
                </c:pt>
                <c:pt idx="6694" formatCode="m/d/yyyy">
                  <c:v>40165</c:v>
                </c:pt>
                <c:pt idx="6695" formatCode="m/d/yyyy">
                  <c:v>40168</c:v>
                </c:pt>
                <c:pt idx="6696" formatCode="m/d/yyyy">
                  <c:v>40169</c:v>
                </c:pt>
                <c:pt idx="6697" formatCode="m/d/yyyy">
                  <c:v>40170</c:v>
                </c:pt>
                <c:pt idx="6698" formatCode="m/d/yyyy">
                  <c:v>40171</c:v>
                </c:pt>
                <c:pt idx="6699" formatCode="m/d/yyyy">
                  <c:v>40172</c:v>
                </c:pt>
                <c:pt idx="6700" formatCode="m/d/yyyy">
                  <c:v>40175</c:v>
                </c:pt>
                <c:pt idx="6701" formatCode="m/d/yyyy">
                  <c:v>40176</c:v>
                </c:pt>
                <c:pt idx="6702" formatCode="m/d/yyyy">
                  <c:v>40177</c:v>
                </c:pt>
                <c:pt idx="6703" formatCode="m/d/yyyy">
                  <c:v>40178</c:v>
                </c:pt>
                <c:pt idx="6704" formatCode="m/d/yyyy">
                  <c:v>40179</c:v>
                </c:pt>
                <c:pt idx="6705" formatCode="m/d/yyyy">
                  <c:v>40182</c:v>
                </c:pt>
                <c:pt idx="6706" formatCode="m/d/yyyy">
                  <c:v>40183</c:v>
                </c:pt>
                <c:pt idx="6707" formatCode="m/d/yyyy">
                  <c:v>40184</c:v>
                </c:pt>
                <c:pt idx="6708" formatCode="m/d/yyyy">
                  <c:v>40185</c:v>
                </c:pt>
                <c:pt idx="6709" formatCode="m/d/yyyy">
                  <c:v>40186</c:v>
                </c:pt>
                <c:pt idx="6710" formatCode="m/d/yyyy">
                  <c:v>40189</c:v>
                </c:pt>
                <c:pt idx="6711" formatCode="m/d/yyyy">
                  <c:v>40190</c:v>
                </c:pt>
                <c:pt idx="6712" formatCode="m/d/yyyy">
                  <c:v>40191</c:v>
                </c:pt>
                <c:pt idx="6713" formatCode="m/d/yyyy">
                  <c:v>40192</c:v>
                </c:pt>
                <c:pt idx="6714" formatCode="m/d/yyyy">
                  <c:v>40193</c:v>
                </c:pt>
                <c:pt idx="6715" formatCode="m/d/yyyy">
                  <c:v>40196</c:v>
                </c:pt>
                <c:pt idx="6716" formatCode="m/d/yyyy">
                  <c:v>40197</c:v>
                </c:pt>
                <c:pt idx="6717" formatCode="m/d/yyyy">
                  <c:v>40198</c:v>
                </c:pt>
                <c:pt idx="6718" formatCode="m/d/yyyy">
                  <c:v>40199</c:v>
                </c:pt>
                <c:pt idx="6719" formatCode="m/d/yyyy">
                  <c:v>40200</c:v>
                </c:pt>
                <c:pt idx="6720" formatCode="m/d/yyyy">
                  <c:v>40203</c:v>
                </c:pt>
                <c:pt idx="6721" formatCode="m/d/yyyy">
                  <c:v>40204</c:v>
                </c:pt>
                <c:pt idx="6722" formatCode="m/d/yyyy">
                  <c:v>40205</c:v>
                </c:pt>
                <c:pt idx="6723" formatCode="m/d/yyyy">
                  <c:v>40206</c:v>
                </c:pt>
                <c:pt idx="6724" formatCode="m/d/yyyy">
                  <c:v>40207</c:v>
                </c:pt>
                <c:pt idx="6725" formatCode="m/d/yyyy">
                  <c:v>40210</c:v>
                </c:pt>
                <c:pt idx="6726" formatCode="m/d/yyyy">
                  <c:v>40211</c:v>
                </c:pt>
                <c:pt idx="6727" formatCode="m/d/yyyy">
                  <c:v>40212</c:v>
                </c:pt>
                <c:pt idx="6728" formatCode="m/d/yyyy">
                  <c:v>40213</c:v>
                </c:pt>
                <c:pt idx="6729" formatCode="m/d/yyyy">
                  <c:v>40214</c:v>
                </c:pt>
                <c:pt idx="6730" formatCode="m/d/yyyy">
                  <c:v>40217</c:v>
                </c:pt>
                <c:pt idx="6731" formatCode="m/d/yyyy">
                  <c:v>40218</c:v>
                </c:pt>
                <c:pt idx="6732" formatCode="m/d/yyyy">
                  <c:v>40219</c:v>
                </c:pt>
                <c:pt idx="6733" formatCode="m/d/yyyy">
                  <c:v>40220</c:v>
                </c:pt>
                <c:pt idx="6734" formatCode="m/d/yyyy">
                  <c:v>40221</c:v>
                </c:pt>
                <c:pt idx="6735" formatCode="m/d/yyyy">
                  <c:v>40224</c:v>
                </c:pt>
                <c:pt idx="6736" formatCode="m/d/yyyy">
                  <c:v>40225</c:v>
                </c:pt>
                <c:pt idx="6737" formatCode="m/d/yyyy">
                  <c:v>40226</c:v>
                </c:pt>
                <c:pt idx="6738" formatCode="m/d/yyyy">
                  <c:v>40227</c:v>
                </c:pt>
                <c:pt idx="6739" formatCode="m/d/yyyy">
                  <c:v>40228</c:v>
                </c:pt>
                <c:pt idx="6740" formatCode="m/d/yyyy">
                  <c:v>40231</c:v>
                </c:pt>
                <c:pt idx="6741" formatCode="m/d/yyyy">
                  <c:v>40232</c:v>
                </c:pt>
                <c:pt idx="6742" formatCode="m/d/yyyy">
                  <c:v>40233</c:v>
                </c:pt>
                <c:pt idx="6743" formatCode="m/d/yyyy">
                  <c:v>40234</c:v>
                </c:pt>
                <c:pt idx="6744" formatCode="m/d/yyyy">
                  <c:v>40235</c:v>
                </c:pt>
                <c:pt idx="6745" formatCode="m/d/yyyy">
                  <c:v>40238</c:v>
                </c:pt>
                <c:pt idx="6746" formatCode="m/d/yyyy">
                  <c:v>40239</c:v>
                </c:pt>
                <c:pt idx="6747" formatCode="m/d/yyyy">
                  <c:v>40240</c:v>
                </c:pt>
                <c:pt idx="6748" formatCode="m/d/yyyy">
                  <c:v>40241</c:v>
                </c:pt>
                <c:pt idx="6749" formatCode="m/d/yyyy">
                  <c:v>40242</c:v>
                </c:pt>
                <c:pt idx="6750" formatCode="m/d/yyyy">
                  <c:v>40245</c:v>
                </c:pt>
                <c:pt idx="6751" formatCode="m/d/yyyy">
                  <c:v>40246</c:v>
                </c:pt>
                <c:pt idx="6752" formatCode="m/d/yyyy">
                  <c:v>40247</c:v>
                </c:pt>
                <c:pt idx="6753" formatCode="m/d/yyyy">
                  <c:v>40248</c:v>
                </c:pt>
                <c:pt idx="6754" formatCode="m/d/yyyy">
                  <c:v>40249</c:v>
                </c:pt>
                <c:pt idx="6755" formatCode="m/d/yyyy">
                  <c:v>40252</c:v>
                </c:pt>
                <c:pt idx="6756" formatCode="m/d/yyyy">
                  <c:v>40253</c:v>
                </c:pt>
                <c:pt idx="6757" formatCode="m/d/yyyy">
                  <c:v>40254</c:v>
                </c:pt>
                <c:pt idx="6758" formatCode="m/d/yyyy">
                  <c:v>40255</c:v>
                </c:pt>
                <c:pt idx="6759" formatCode="m/d/yyyy">
                  <c:v>40256</c:v>
                </c:pt>
                <c:pt idx="6760" formatCode="m/d/yyyy">
                  <c:v>40259</c:v>
                </c:pt>
                <c:pt idx="6761" formatCode="m/d/yyyy">
                  <c:v>40260</c:v>
                </c:pt>
                <c:pt idx="6762" formatCode="m/d/yyyy">
                  <c:v>40261</c:v>
                </c:pt>
                <c:pt idx="6763" formatCode="m/d/yyyy">
                  <c:v>40262</c:v>
                </c:pt>
                <c:pt idx="6764" formatCode="m/d/yyyy">
                  <c:v>40263</c:v>
                </c:pt>
                <c:pt idx="6765" formatCode="m/d/yyyy">
                  <c:v>40266</c:v>
                </c:pt>
                <c:pt idx="6766" formatCode="m/d/yyyy">
                  <c:v>40267</c:v>
                </c:pt>
                <c:pt idx="6767" formatCode="m/d/yyyy">
                  <c:v>40268</c:v>
                </c:pt>
                <c:pt idx="6768" formatCode="m/d/yyyy">
                  <c:v>40269</c:v>
                </c:pt>
                <c:pt idx="6769" formatCode="m/d/yyyy">
                  <c:v>40270</c:v>
                </c:pt>
                <c:pt idx="6770" formatCode="m/d/yyyy">
                  <c:v>40273</c:v>
                </c:pt>
                <c:pt idx="6771" formatCode="m/d/yyyy">
                  <c:v>40274</c:v>
                </c:pt>
                <c:pt idx="6772" formatCode="m/d/yyyy">
                  <c:v>40275</c:v>
                </c:pt>
                <c:pt idx="6773" formatCode="m/d/yyyy">
                  <c:v>40276</c:v>
                </c:pt>
                <c:pt idx="6774" formatCode="m/d/yyyy">
                  <c:v>40277</c:v>
                </c:pt>
                <c:pt idx="6775" formatCode="m/d/yyyy">
                  <c:v>40280</c:v>
                </c:pt>
                <c:pt idx="6776" formatCode="m/d/yyyy">
                  <c:v>40281</c:v>
                </c:pt>
                <c:pt idx="6777" formatCode="m/d/yyyy">
                  <c:v>40282</c:v>
                </c:pt>
                <c:pt idx="6778" formatCode="m/d/yyyy">
                  <c:v>40283</c:v>
                </c:pt>
                <c:pt idx="6779" formatCode="m/d/yyyy">
                  <c:v>40284</c:v>
                </c:pt>
                <c:pt idx="6780" formatCode="m/d/yyyy">
                  <c:v>40287</c:v>
                </c:pt>
                <c:pt idx="6781" formatCode="m/d/yyyy">
                  <c:v>40288</c:v>
                </c:pt>
                <c:pt idx="6782" formatCode="m/d/yyyy">
                  <c:v>40289</c:v>
                </c:pt>
                <c:pt idx="6783" formatCode="m/d/yyyy">
                  <c:v>40290</c:v>
                </c:pt>
                <c:pt idx="6784" formatCode="m/d/yyyy">
                  <c:v>40291</c:v>
                </c:pt>
                <c:pt idx="6785" formatCode="m/d/yyyy">
                  <c:v>40294</c:v>
                </c:pt>
                <c:pt idx="6786" formatCode="m/d/yyyy">
                  <c:v>40295</c:v>
                </c:pt>
                <c:pt idx="6787" formatCode="m/d/yyyy">
                  <c:v>40296</c:v>
                </c:pt>
                <c:pt idx="6788" formatCode="m/d/yyyy">
                  <c:v>40297</c:v>
                </c:pt>
                <c:pt idx="6789" formatCode="m/d/yyyy">
                  <c:v>40298</c:v>
                </c:pt>
                <c:pt idx="6790" formatCode="m/d/yyyy">
                  <c:v>40301</c:v>
                </c:pt>
                <c:pt idx="6791" formatCode="m/d/yyyy">
                  <c:v>40302</c:v>
                </c:pt>
                <c:pt idx="6792" formatCode="m/d/yyyy">
                  <c:v>40303</c:v>
                </c:pt>
                <c:pt idx="6793" formatCode="m/d/yyyy">
                  <c:v>40304</c:v>
                </c:pt>
                <c:pt idx="6794" formatCode="m/d/yyyy">
                  <c:v>40305</c:v>
                </c:pt>
                <c:pt idx="6795" formatCode="m/d/yyyy">
                  <c:v>40308</c:v>
                </c:pt>
                <c:pt idx="6796" formatCode="m/d/yyyy">
                  <c:v>40309</c:v>
                </c:pt>
                <c:pt idx="6797" formatCode="m/d/yyyy">
                  <c:v>40310</c:v>
                </c:pt>
                <c:pt idx="6798" formatCode="m/d/yyyy">
                  <c:v>40311</c:v>
                </c:pt>
                <c:pt idx="6799" formatCode="m/d/yyyy">
                  <c:v>40312</c:v>
                </c:pt>
                <c:pt idx="6800" formatCode="m/d/yyyy">
                  <c:v>40315</c:v>
                </c:pt>
                <c:pt idx="6801" formatCode="m/d/yyyy">
                  <c:v>40316</c:v>
                </c:pt>
                <c:pt idx="6802" formatCode="m/d/yyyy">
                  <c:v>40317</c:v>
                </c:pt>
                <c:pt idx="6803" formatCode="m/d/yyyy">
                  <c:v>40318</c:v>
                </c:pt>
                <c:pt idx="6804" formatCode="m/d/yyyy">
                  <c:v>40319</c:v>
                </c:pt>
                <c:pt idx="6805" formatCode="m/d/yyyy">
                  <c:v>40322</c:v>
                </c:pt>
                <c:pt idx="6806" formatCode="m/d/yyyy">
                  <c:v>40323</c:v>
                </c:pt>
                <c:pt idx="6807" formatCode="m/d/yyyy">
                  <c:v>40324</c:v>
                </c:pt>
                <c:pt idx="6808" formatCode="m/d/yyyy">
                  <c:v>40325</c:v>
                </c:pt>
                <c:pt idx="6809" formatCode="m/d/yyyy">
                  <c:v>40326</c:v>
                </c:pt>
                <c:pt idx="6810" formatCode="m/d/yyyy">
                  <c:v>40329</c:v>
                </c:pt>
                <c:pt idx="6811" formatCode="m/d/yyyy">
                  <c:v>40330</c:v>
                </c:pt>
                <c:pt idx="6812" formatCode="m/d/yyyy">
                  <c:v>40331</c:v>
                </c:pt>
                <c:pt idx="6813" formatCode="m/d/yyyy">
                  <c:v>40332</c:v>
                </c:pt>
                <c:pt idx="6814" formatCode="m/d/yyyy">
                  <c:v>40333</c:v>
                </c:pt>
                <c:pt idx="6815" formatCode="m/d/yyyy">
                  <c:v>40336</c:v>
                </c:pt>
                <c:pt idx="6816" formatCode="m/d/yyyy">
                  <c:v>40337</c:v>
                </c:pt>
                <c:pt idx="6817" formatCode="m/d/yyyy">
                  <c:v>40338</c:v>
                </c:pt>
                <c:pt idx="6818" formatCode="m/d/yyyy">
                  <c:v>40339</c:v>
                </c:pt>
                <c:pt idx="6819" formatCode="m/d/yyyy">
                  <c:v>40340</c:v>
                </c:pt>
                <c:pt idx="6820" formatCode="m/d/yyyy">
                  <c:v>40343</c:v>
                </c:pt>
                <c:pt idx="6821" formatCode="m/d/yyyy">
                  <c:v>40344</c:v>
                </c:pt>
                <c:pt idx="6822" formatCode="m/d/yyyy">
                  <c:v>40345</c:v>
                </c:pt>
                <c:pt idx="6823" formatCode="m/d/yyyy">
                  <c:v>40346</c:v>
                </c:pt>
                <c:pt idx="6824" formatCode="m/d/yyyy">
                  <c:v>40347</c:v>
                </c:pt>
                <c:pt idx="6825" formatCode="m/d/yyyy">
                  <c:v>40350</c:v>
                </c:pt>
                <c:pt idx="6826" formatCode="m/d/yyyy">
                  <c:v>40351</c:v>
                </c:pt>
                <c:pt idx="6827" formatCode="m/d/yyyy">
                  <c:v>40352</c:v>
                </c:pt>
                <c:pt idx="6828" formatCode="m/d/yyyy">
                  <c:v>40353</c:v>
                </c:pt>
                <c:pt idx="6829" formatCode="m/d/yyyy">
                  <c:v>40354</c:v>
                </c:pt>
                <c:pt idx="6830" formatCode="m/d/yyyy">
                  <c:v>40357</c:v>
                </c:pt>
                <c:pt idx="6831" formatCode="m/d/yyyy">
                  <c:v>40358</c:v>
                </c:pt>
                <c:pt idx="6832" formatCode="m/d/yyyy">
                  <c:v>40359</c:v>
                </c:pt>
                <c:pt idx="6833" formatCode="m/d/yyyy">
                  <c:v>40360</c:v>
                </c:pt>
                <c:pt idx="6834" formatCode="m/d/yyyy">
                  <c:v>40361</c:v>
                </c:pt>
                <c:pt idx="6835" formatCode="m/d/yyyy">
                  <c:v>40364</c:v>
                </c:pt>
                <c:pt idx="6836" formatCode="m/d/yyyy">
                  <c:v>40365</c:v>
                </c:pt>
                <c:pt idx="6837" formatCode="m/d/yyyy">
                  <c:v>40366</c:v>
                </c:pt>
                <c:pt idx="6838" formatCode="m/d/yyyy">
                  <c:v>40367</c:v>
                </c:pt>
                <c:pt idx="6839" formatCode="m/d/yyyy">
                  <c:v>40368</c:v>
                </c:pt>
                <c:pt idx="6840" formatCode="m/d/yyyy">
                  <c:v>40371</c:v>
                </c:pt>
                <c:pt idx="6841" formatCode="m/d/yyyy">
                  <c:v>40372</c:v>
                </c:pt>
                <c:pt idx="6842" formatCode="m/d/yyyy">
                  <c:v>40373</c:v>
                </c:pt>
                <c:pt idx="6843" formatCode="m/d/yyyy">
                  <c:v>40374</c:v>
                </c:pt>
                <c:pt idx="6844" formatCode="m/d/yyyy">
                  <c:v>40375</c:v>
                </c:pt>
                <c:pt idx="6845" formatCode="m/d/yyyy">
                  <c:v>40378</c:v>
                </c:pt>
                <c:pt idx="6846" formatCode="m/d/yyyy">
                  <c:v>40379</c:v>
                </c:pt>
                <c:pt idx="6847" formatCode="m/d/yyyy">
                  <c:v>40380</c:v>
                </c:pt>
                <c:pt idx="6848" formatCode="m/d/yyyy">
                  <c:v>40381</c:v>
                </c:pt>
                <c:pt idx="6849" formatCode="m/d/yyyy">
                  <c:v>40382</c:v>
                </c:pt>
                <c:pt idx="6850" formatCode="m/d/yyyy">
                  <c:v>40385</c:v>
                </c:pt>
                <c:pt idx="6851" formatCode="m/d/yyyy">
                  <c:v>40386</c:v>
                </c:pt>
                <c:pt idx="6852" formatCode="m/d/yyyy">
                  <c:v>40387</c:v>
                </c:pt>
                <c:pt idx="6853" formatCode="m/d/yyyy">
                  <c:v>40388</c:v>
                </c:pt>
                <c:pt idx="6854" formatCode="m/d/yyyy">
                  <c:v>40389</c:v>
                </c:pt>
                <c:pt idx="6855" formatCode="m/d/yyyy">
                  <c:v>40392</c:v>
                </c:pt>
                <c:pt idx="6856" formatCode="m/d/yyyy">
                  <c:v>40393</c:v>
                </c:pt>
                <c:pt idx="6857" formatCode="m/d/yyyy">
                  <c:v>40394</c:v>
                </c:pt>
                <c:pt idx="6858" formatCode="m/d/yyyy">
                  <c:v>40395</c:v>
                </c:pt>
                <c:pt idx="6859" formatCode="m/d/yyyy">
                  <c:v>40396</c:v>
                </c:pt>
                <c:pt idx="6860" formatCode="m/d/yyyy">
                  <c:v>40399</c:v>
                </c:pt>
                <c:pt idx="6861" formatCode="m/d/yyyy">
                  <c:v>40400</c:v>
                </c:pt>
                <c:pt idx="6862" formatCode="m/d/yyyy">
                  <c:v>40401</c:v>
                </c:pt>
                <c:pt idx="6863" formatCode="m/d/yyyy">
                  <c:v>40402</c:v>
                </c:pt>
                <c:pt idx="6864" formatCode="m/d/yyyy">
                  <c:v>40403</c:v>
                </c:pt>
                <c:pt idx="6865" formatCode="m/d/yyyy">
                  <c:v>40406</c:v>
                </c:pt>
                <c:pt idx="6866" formatCode="m/d/yyyy">
                  <c:v>40407</c:v>
                </c:pt>
                <c:pt idx="6867" formatCode="m/d/yyyy">
                  <c:v>40408</c:v>
                </c:pt>
                <c:pt idx="6868" formatCode="m/d/yyyy">
                  <c:v>40409</c:v>
                </c:pt>
                <c:pt idx="6869" formatCode="m/d/yyyy">
                  <c:v>40410</c:v>
                </c:pt>
                <c:pt idx="6870" formatCode="m/d/yyyy">
                  <c:v>40413</c:v>
                </c:pt>
                <c:pt idx="6871" formatCode="m/d/yyyy">
                  <c:v>40414</c:v>
                </c:pt>
                <c:pt idx="6872" formatCode="m/d/yyyy">
                  <c:v>40415</c:v>
                </c:pt>
                <c:pt idx="6873" formatCode="m/d/yyyy">
                  <c:v>40416</c:v>
                </c:pt>
                <c:pt idx="6874" formatCode="m/d/yyyy">
                  <c:v>40417</c:v>
                </c:pt>
                <c:pt idx="6875" formatCode="m/d/yyyy">
                  <c:v>40420</c:v>
                </c:pt>
                <c:pt idx="6876" formatCode="m/d/yyyy">
                  <c:v>40421</c:v>
                </c:pt>
                <c:pt idx="6877" formatCode="m/d/yyyy">
                  <c:v>40422</c:v>
                </c:pt>
                <c:pt idx="6878" formatCode="m/d/yyyy">
                  <c:v>40423</c:v>
                </c:pt>
                <c:pt idx="6879" formatCode="m/d/yyyy">
                  <c:v>40424</c:v>
                </c:pt>
                <c:pt idx="6880" formatCode="m/d/yyyy">
                  <c:v>40427</c:v>
                </c:pt>
                <c:pt idx="6881" formatCode="m/d/yyyy">
                  <c:v>40428</c:v>
                </c:pt>
                <c:pt idx="6882" formatCode="m/d/yyyy">
                  <c:v>40429</c:v>
                </c:pt>
                <c:pt idx="6883" formatCode="m/d/yyyy">
                  <c:v>40430</c:v>
                </c:pt>
                <c:pt idx="6884" formatCode="m/d/yyyy">
                  <c:v>40431</c:v>
                </c:pt>
                <c:pt idx="6885" formatCode="m/d/yyyy">
                  <c:v>40434</c:v>
                </c:pt>
                <c:pt idx="6886" formatCode="m/d/yyyy">
                  <c:v>40435</c:v>
                </c:pt>
                <c:pt idx="6887" formatCode="m/d/yyyy">
                  <c:v>40436</c:v>
                </c:pt>
                <c:pt idx="6888" formatCode="m/d/yyyy">
                  <c:v>40437</c:v>
                </c:pt>
                <c:pt idx="6889" formatCode="m/d/yyyy">
                  <c:v>40438</c:v>
                </c:pt>
                <c:pt idx="6890" formatCode="m/d/yyyy">
                  <c:v>40441</c:v>
                </c:pt>
                <c:pt idx="6891" formatCode="m/d/yyyy">
                  <c:v>40442</c:v>
                </c:pt>
                <c:pt idx="6892" formatCode="m/d/yyyy">
                  <c:v>40443</c:v>
                </c:pt>
                <c:pt idx="6893" formatCode="m/d/yyyy">
                  <c:v>40444</c:v>
                </c:pt>
                <c:pt idx="6894" formatCode="m/d/yyyy">
                  <c:v>40445</c:v>
                </c:pt>
                <c:pt idx="6895" formatCode="m/d/yyyy">
                  <c:v>40448</c:v>
                </c:pt>
                <c:pt idx="6896" formatCode="m/d/yyyy">
                  <c:v>40449</c:v>
                </c:pt>
                <c:pt idx="6897" formatCode="m/d/yyyy">
                  <c:v>40450</c:v>
                </c:pt>
                <c:pt idx="6898" formatCode="m/d/yyyy">
                  <c:v>40451</c:v>
                </c:pt>
                <c:pt idx="6899" formatCode="m/d/yyyy">
                  <c:v>40452</c:v>
                </c:pt>
                <c:pt idx="6900" formatCode="m/d/yyyy">
                  <c:v>40455</c:v>
                </c:pt>
                <c:pt idx="6901" formatCode="m/d/yyyy">
                  <c:v>40456</c:v>
                </c:pt>
                <c:pt idx="6902" formatCode="m/d/yyyy">
                  <c:v>40457</c:v>
                </c:pt>
                <c:pt idx="6903" formatCode="m/d/yyyy">
                  <c:v>40458</c:v>
                </c:pt>
                <c:pt idx="6904" formatCode="m/d/yyyy">
                  <c:v>40459</c:v>
                </c:pt>
                <c:pt idx="6905" formatCode="m/d/yyyy">
                  <c:v>40462</c:v>
                </c:pt>
                <c:pt idx="6906" formatCode="m/d/yyyy">
                  <c:v>40463</c:v>
                </c:pt>
                <c:pt idx="6907" formatCode="m/d/yyyy">
                  <c:v>40464</c:v>
                </c:pt>
                <c:pt idx="6908" formatCode="m/d/yyyy">
                  <c:v>40465</c:v>
                </c:pt>
                <c:pt idx="6909" formatCode="m/d/yyyy">
                  <c:v>40466</c:v>
                </c:pt>
                <c:pt idx="6910" formatCode="m/d/yyyy">
                  <c:v>40469</c:v>
                </c:pt>
                <c:pt idx="6911" formatCode="m/d/yyyy">
                  <c:v>40470</c:v>
                </c:pt>
                <c:pt idx="6912" formatCode="m/d/yyyy">
                  <c:v>40471</c:v>
                </c:pt>
                <c:pt idx="6913" formatCode="m/d/yyyy">
                  <c:v>40472</c:v>
                </c:pt>
                <c:pt idx="6914" formatCode="m/d/yyyy">
                  <c:v>40473</c:v>
                </c:pt>
                <c:pt idx="6915" formatCode="m/d/yyyy">
                  <c:v>40476</c:v>
                </c:pt>
                <c:pt idx="6916" formatCode="m/d/yyyy">
                  <c:v>40477</c:v>
                </c:pt>
                <c:pt idx="6917" formatCode="m/d/yyyy">
                  <c:v>40478</c:v>
                </c:pt>
                <c:pt idx="6918" formatCode="m/d/yyyy">
                  <c:v>40479</c:v>
                </c:pt>
                <c:pt idx="6919" formatCode="m/d/yyyy">
                  <c:v>40480</c:v>
                </c:pt>
                <c:pt idx="6920" formatCode="m/d/yyyy">
                  <c:v>40483</c:v>
                </c:pt>
                <c:pt idx="6921" formatCode="m/d/yyyy">
                  <c:v>40484</c:v>
                </c:pt>
                <c:pt idx="6922" formatCode="m/d/yyyy">
                  <c:v>40485</c:v>
                </c:pt>
                <c:pt idx="6923" formatCode="m/d/yyyy">
                  <c:v>40486</c:v>
                </c:pt>
                <c:pt idx="6924" formatCode="m/d/yyyy">
                  <c:v>40487</c:v>
                </c:pt>
                <c:pt idx="6925" formatCode="m/d/yyyy">
                  <c:v>40490</c:v>
                </c:pt>
                <c:pt idx="6926" formatCode="m/d/yyyy">
                  <c:v>40491</c:v>
                </c:pt>
                <c:pt idx="6927" formatCode="m/d/yyyy">
                  <c:v>40492</c:v>
                </c:pt>
                <c:pt idx="6928" formatCode="m/d/yyyy">
                  <c:v>40493</c:v>
                </c:pt>
                <c:pt idx="6929" formatCode="m/d/yyyy">
                  <c:v>40494</c:v>
                </c:pt>
                <c:pt idx="6930" formatCode="m/d/yyyy">
                  <c:v>40497</c:v>
                </c:pt>
                <c:pt idx="6931" formatCode="m/d/yyyy">
                  <c:v>40498</c:v>
                </c:pt>
                <c:pt idx="6932" formatCode="m/d/yyyy">
                  <c:v>40499</c:v>
                </c:pt>
                <c:pt idx="6933" formatCode="m/d/yyyy">
                  <c:v>40500</c:v>
                </c:pt>
                <c:pt idx="6934" formatCode="m/d/yyyy">
                  <c:v>40501</c:v>
                </c:pt>
                <c:pt idx="6935" formatCode="m/d/yyyy">
                  <c:v>40504</c:v>
                </c:pt>
                <c:pt idx="6936" formatCode="m/d/yyyy">
                  <c:v>40505</c:v>
                </c:pt>
                <c:pt idx="6937" formatCode="m/d/yyyy">
                  <c:v>40506</c:v>
                </c:pt>
                <c:pt idx="6938" formatCode="m/d/yyyy">
                  <c:v>40507</c:v>
                </c:pt>
                <c:pt idx="6939" formatCode="m/d/yyyy">
                  <c:v>40508</c:v>
                </c:pt>
                <c:pt idx="6940" formatCode="m/d/yyyy">
                  <c:v>40511</c:v>
                </c:pt>
                <c:pt idx="6941" formatCode="m/d/yyyy">
                  <c:v>40512</c:v>
                </c:pt>
                <c:pt idx="6942" formatCode="m/d/yyyy">
                  <c:v>40513</c:v>
                </c:pt>
                <c:pt idx="6943" formatCode="m/d/yyyy">
                  <c:v>40514</c:v>
                </c:pt>
                <c:pt idx="6944" formatCode="m/d/yyyy">
                  <c:v>40515</c:v>
                </c:pt>
                <c:pt idx="6945" formatCode="m/d/yyyy">
                  <c:v>40518</c:v>
                </c:pt>
                <c:pt idx="6946" formatCode="m/d/yyyy">
                  <c:v>40519</c:v>
                </c:pt>
                <c:pt idx="6947" formatCode="m/d/yyyy">
                  <c:v>40520</c:v>
                </c:pt>
                <c:pt idx="6948" formatCode="m/d/yyyy">
                  <c:v>40521</c:v>
                </c:pt>
                <c:pt idx="6949" formatCode="m/d/yyyy">
                  <c:v>40522</c:v>
                </c:pt>
                <c:pt idx="6950" formatCode="m/d/yyyy">
                  <c:v>40525</c:v>
                </c:pt>
                <c:pt idx="6951" formatCode="m/d/yyyy">
                  <c:v>40526</c:v>
                </c:pt>
                <c:pt idx="6952" formatCode="m/d/yyyy">
                  <c:v>40527</c:v>
                </c:pt>
                <c:pt idx="6953" formatCode="m/d/yyyy">
                  <c:v>40528</c:v>
                </c:pt>
                <c:pt idx="6954" formatCode="m/d/yyyy">
                  <c:v>40529</c:v>
                </c:pt>
                <c:pt idx="6955" formatCode="m/d/yyyy">
                  <c:v>40532</c:v>
                </c:pt>
                <c:pt idx="6956" formatCode="m/d/yyyy">
                  <c:v>40533</c:v>
                </c:pt>
                <c:pt idx="6957" formatCode="m/d/yyyy">
                  <c:v>40534</c:v>
                </c:pt>
                <c:pt idx="6958" formatCode="m/d/yyyy">
                  <c:v>40535</c:v>
                </c:pt>
                <c:pt idx="6959" formatCode="m/d/yyyy">
                  <c:v>40536</c:v>
                </c:pt>
                <c:pt idx="6960" formatCode="m/d/yyyy">
                  <c:v>40539</c:v>
                </c:pt>
                <c:pt idx="6961" formatCode="m/d/yyyy">
                  <c:v>40540</c:v>
                </c:pt>
                <c:pt idx="6962" formatCode="m/d/yyyy">
                  <c:v>40541</c:v>
                </c:pt>
                <c:pt idx="6963" formatCode="m/d/yyyy">
                  <c:v>40542</c:v>
                </c:pt>
                <c:pt idx="6964" formatCode="m/d/yyyy">
                  <c:v>40543</c:v>
                </c:pt>
                <c:pt idx="6965" formatCode="m/d/yyyy">
                  <c:v>40546</c:v>
                </c:pt>
                <c:pt idx="6966" formatCode="m/d/yyyy">
                  <c:v>40547</c:v>
                </c:pt>
                <c:pt idx="6967" formatCode="m/d/yyyy">
                  <c:v>40548</c:v>
                </c:pt>
                <c:pt idx="6968" formatCode="m/d/yyyy">
                  <c:v>40549</c:v>
                </c:pt>
                <c:pt idx="6969" formatCode="m/d/yyyy">
                  <c:v>40550</c:v>
                </c:pt>
                <c:pt idx="6970" formatCode="m/d/yyyy">
                  <c:v>40553</c:v>
                </c:pt>
                <c:pt idx="6971" formatCode="m/d/yyyy">
                  <c:v>40554</c:v>
                </c:pt>
                <c:pt idx="6972" formatCode="m/d/yyyy">
                  <c:v>40555</c:v>
                </c:pt>
                <c:pt idx="6973" formatCode="m/d/yyyy">
                  <c:v>40556</c:v>
                </c:pt>
                <c:pt idx="6974" formatCode="m/d/yyyy">
                  <c:v>40557</c:v>
                </c:pt>
                <c:pt idx="6975" formatCode="m/d/yyyy">
                  <c:v>40560</c:v>
                </c:pt>
                <c:pt idx="6976" formatCode="m/d/yyyy">
                  <c:v>40561</c:v>
                </c:pt>
                <c:pt idx="6977" formatCode="m/d/yyyy">
                  <c:v>40562</c:v>
                </c:pt>
                <c:pt idx="6978" formatCode="m/d/yyyy">
                  <c:v>40563</c:v>
                </c:pt>
                <c:pt idx="6979" formatCode="m/d/yyyy">
                  <c:v>40564</c:v>
                </c:pt>
                <c:pt idx="6980" formatCode="m/d/yyyy">
                  <c:v>40567</c:v>
                </c:pt>
                <c:pt idx="6981" formatCode="m/d/yyyy">
                  <c:v>40568</c:v>
                </c:pt>
                <c:pt idx="6982" formatCode="m/d/yyyy">
                  <c:v>40569</c:v>
                </c:pt>
                <c:pt idx="6983" formatCode="m/d/yyyy">
                  <c:v>40570</c:v>
                </c:pt>
                <c:pt idx="6984" formatCode="m/d/yyyy">
                  <c:v>40571</c:v>
                </c:pt>
                <c:pt idx="6985" formatCode="m/d/yyyy">
                  <c:v>40574</c:v>
                </c:pt>
                <c:pt idx="6986" formatCode="m/d/yyyy">
                  <c:v>40575</c:v>
                </c:pt>
                <c:pt idx="6987" formatCode="m/d/yyyy">
                  <c:v>40576</c:v>
                </c:pt>
                <c:pt idx="6988" formatCode="m/d/yyyy">
                  <c:v>40577</c:v>
                </c:pt>
                <c:pt idx="6989" formatCode="m/d/yyyy">
                  <c:v>40578</c:v>
                </c:pt>
                <c:pt idx="6990" formatCode="m/d/yyyy">
                  <c:v>40581</c:v>
                </c:pt>
                <c:pt idx="6991" formatCode="m/d/yyyy">
                  <c:v>40582</c:v>
                </c:pt>
                <c:pt idx="6992" formatCode="m/d/yyyy">
                  <c:v>40583</c:v>
                </c:pt>
                <c:pt idx="6993" formatCode="m/d/yyyy">
                  <c:v>40584</c:v>
                </c:pt>
                <c:pt idx="6994" formatCode="m/d/yyyy">
                  <c:v>40585</c:v>
                </c:pt>
                <c:pt idx="6995" formatCode="m/d/yyyy">
                  <c:v>40588</c:v>
                </c:pt>
                <c:pt idx="6996" formatCode="m/d/yyyy">
                  <c:v>40589</c:v>
                </c:pt>
                <c:pt idx="6997" formatCode="m/d/yyyy">
                  <c:v>40590</c:v>
                </c:pt>
                <c:pt idx="6998" formatCode="m/d/yyyy">
                  <c:v>40591</c:v>
                </c:pt>
                <c:pt idx="6999" formatCode="m/d/yyyy">
                  <c:v>40592</c:v>
                </c:pt>
                <c:pt idx="7000" formatCode="m/d/yyyy">
                  <c:v>40595</c:v>
                </c:pt>
                <c:pt idx="7001" formatCode="m/d/yyyy">
                  <c:v>40596</c:v>
                </c:pt>
                <c:pt idx="7002" formatCode="m/d/yyyy">
                  <c:v>40597</c:v>
                </c:pt>
                <c:pt idx="7003" formatCode="m/d/yyyy">
                  <c:v>40598</c:v>
                </c:pt>
                <c:pt idx="7004" formatCode="m/d/yyyy">
                  <c:v>40599</c:v>
                </c:pt>
                <c:pt idx="7005" formatCode="m/d/yyyy">
                  <c:v>40602</c:v>
                </c:pt>
                <c:pt idx="7006" formatCode="m/d/yyyy">
                  <c:v>40603</c:v>
                </c:pt>
                <c:pt idx="7007" formatCode="m/d/yyyy">
                  <c:v>40604</c:v>
                </c:pt>
                <c:pt idx="7008" formatCode="m/d/yyyy">
                  <c:v>40605</c:v>
                </c:pt>
                <c:pt idx="7009" formatCode="m/d/yyyy">
                  <c:v>40606</c:v>
                </c:pt>
                <c:pt idx="7010" formatCode="m/d/yyyy">
                  <c:v>40609</c:v>
                </c:pt>
                <c:pt idx="7011" formatCode="m/d/yyyy">
                  <c:v>40610</c:v>
                </c:pt>
                <c:pt idx="7012" formatCode="m/d/yyyy">
                  <c:v>40611</c:v>
                </c:pt>
                <c:pt idx="7013" formatCode="m/d/yyyy">
                  <c:v>40612</c:v>
                </c:pt>
                <c:pt idx="7014" formatCode="m/d/yyyy">
                  <c:v>40613</c:v>
                </c:pt>
                <c:pt idx="7015" formatCode="m/d/yyyy">
                  <c:v>40616</c:v>
                </c:pt>
                <c:pt idx="7016" formatCode="m/d/yyyy">
                  <c:v>40617</c:v>
                </c:pt>
                <c:pt idx="7017" formatCode="m/d/yyyy">
                  <c:v>40618</c:v>
                </c:pt>
                <c:pt idx="7018" formatCode="m/d/yyyy">
                  <c:v>40619</c:v>
                </c:pt>
                <c:pt idx="7019" formatCode="m/d/yyyy">
                  <c:v>40620</c:v>
                </c:pt>
                <c:pt idx="7020" formatCode="m/d/yyyy">
                  <c:v>40623</c:v>
                </c:pt>
                <c:pt idx="7021" formatCode="m/d/yyyy">
                  <c:v>40624</c:v>
                </c:pt>
                <c:pt idx="7022" formatCode="m/d/yyyy">
                  <c:v>40625</c:v>
                </c:pt>
                <c:pt idx="7023" formatCode="m/d/yyyy">
                  <c:v>40626</c:v>
                </c:pt>
                <c:pt idx="7024" formatCode="m/d/yyyy">
                  <c:v>40627</c:v>
                </c:pt>
                <c:pt idx="7025" formatCode="m/d/yyyy">
                  <c:v>40630</c:v>
                </c:pt>
                <c:pt idx="7026" formatCode="m/d/yyyy">
                  <c:v>40631</c:v>
                </c:pt>
                <c:pt idx="7027" formatCode="m/d/yyyy">
                  <c:v>40632</c:v>
                </c:pt>
                <c:pt idx="7028" formatCode="m/d/yyyy">
                  <c:v>40633</c:v>
                </c:pt>
                <c:pt idx="7029" formatCode="m/d/yyyy">
                  <c:v>40634</c:v>
                </c:pt>
                <c:pt idx="7030" formatCode="m/d/yyyy">
                  <c:v>40637</c:v>
                </c:pt>
                <c:pt idx="7031" formatCode="m/d/yyyy">
                  <c:v>40638</c:v>
                </c:pt>
                <c:pt idx="7032" formatCode="m/d/yyyy">
                  <c:v>40639</c:v>
                </c:pt>
                <c:pt idx="7033" formatCode="m/d/yyyy">
                  <c:v>40640</c:v>
                </c:pt>
                <c:pt idx="7034" formatCode="m/d/yyyy">
                  <c:v>40641</c:v>
                </c:pt>
                <c:pt idx="7035" formatCode="m/d/yyyy">
                  <c:v>40644</c:v>
                </c:pt>
                <c:pt idx="7036" formatCode="m/d/yyyy">
                  <c:v>40645</c:v>
                </c:pt>
                <c:pt idx="7037" formatCode="m/d/yyyy">
                  <c:v>40646</c:v>
                </c:pt>
                <c:pt idx="7038" formatCode="m/d/yyyy">
                  <c:v>40647</c:v>
                </c:pt>
                <c:pt idx="7039" formatCode="m/d/yyyy">
                  <c:v>40648</c:v>
                </c:pt>
                <c:pt idx="7040" formatCode="m/d/yyyy">
                  <c:v>40651</c:v>
                </c:pt>
                <c:pt idx="7041" formatCode="m/d/yyyy">
                  <c:v>40652</c:v>
                </c:pt>
                <c:pt idx="7042" formatCode="m/d/yyyy">
                  <c:v>40653</c:v>
                </c:pt>
                <c:pt idx="7043" formatCode="m/d/yyyy">
                  <c:v>40654</c:v>
                </c:pt>
                <c:pt idx="7044" formatCode="m/d/yyyy">
                  <c:v>40655</c:v>
                </c:pt>
                <c:pt idx="7045" formatCode="m/d/yyyy">
                  <c:v>40658</c:v>
                </c:pt>
                <c:pt idx="7046" formatCode="m/d/yyyy">
                  <c:v>40659</c:v>
                </c:pt>
                <c:pt idx="7047" formatCode="m/d/yyyy">
                  <c:v>40660</c:v>
                </c:pt>
                <c:pt idx="7048" formatCode="m/d/yyyy">
                  <c:v>40661</c:v>
                </c:pt>
                <c:pt idx="7049" formatCode="m/d/yyyy">
                  <c:v>40662</c:v>
                </c:pt>
                <c:pt idx="7050" formatCode="m/d/yyyy">
                  <c:v>40665</c:v>
                </c:pt>
                <c:pt idx="7051" formatCode="m/d/yyyy">
                  <c:v>40666</c:v>
                </c:pt>
                <c:pt idx="7052" formatCode="m/d/yyyy">
                  <c:v>40667</c:v>
                </c:pt>
                <c:pt idx="7053" formatCode="m/d/yyyy">
                  <c:v>40668</c:v>
                </c:pt>
                <c:pt idx="7054" formatCode="m/d/yyyy">
                  <c:v>40669</c:v>
                </c:pt>
                <c:pt idx="7055" formatCode="m/d/yyyy">
                  <c:v>40672</c:v>
                </c:pt>
                <c:pt idx="7056" formatCode="m/d/yyyy">
                  <c:v>40673</c:v>
                </c:pt>
                <c:pt idx="7057" formatCode="m/d/yyyy">
                  <c:v>40674</c:v>
                </c:pt>
                <c:pt idx="7058" formatCode="m/d/yyyy">
                  <c:v>40675</c:v>
                </c:pt>
                <c:pt idx="7059" formatCode="m/d/yyyy">
                  <c:v>40676</c:v>
                </c:pt>
                <c:pt idx="7060" formatCode="m/d/yyyy">
                  <c:v>40679</c:v>
                </c:pt>
                <c:pt idx="7061" formatCode="m/d/yyyy">
                  <c:v>40680</c:v>
                </c:pt>
                <c:pt idx="7062" formatCode="m/d/yyyy">
                  <c:v>40681</c:v>
                </c:pt>
                <c:pt idx="7063" formatCode="m/d/yyyy">
                  <c:v>40682</c:v>
                </c:pt>
                <c:pt idx="7064" formatCode="m/d/yyyy">
                  <c:v>40683</c:v>
                </c:pt>
                <c:pt idx="7065" formatCode="m/d/yyyy">
                  <c:v>40686</c:v>
                </c:pt>
                <c:pt idx="7066" formatCode="m/d/yyyy">
                  <c:v>40687</c:v>
                </c:pt>
                <c:pt idx="7067" formatCode="m/d/yyyy">
                  <c:v>40688</c:v>
                </c:pt>
                <c:pt idx="7068" formatCode="m/d/yyyy">
                  <c:v>40689</c:v>
                </c:pt>
                <c:pt idx="7069" formatCode="m/d/yyyy">
                  <c:v>40690</c:v>
                </c:pt>
                <c:pt idx="7070" formatCode="m/d/yyyy">
                  <c:v>40693</c:v>
                </c:pt>
                <c:pt idx="7071" formatCode="m/d/yyyy">
                  <c:v>40694</c:v>
                </c:pt>
                <c:pt idx="7072" formatCode="m/d/yyyy">
                  <c:v>40695</c:v>
                </c:pt>
                <c:pt idx="7073" formatCode="m/d/yyyy">
                  <c:v>40696</c:v>
                </c:pt>
                <c:pt idx="7074" formatCode="m/d/yyyy">
                  <c:v>40697</c:v>
                </c:pt>
                <c:pt idx="7075" formatCode="m/d/yyyy">
                  <c:v>40700</c:v>
                </c:pt>
                <c:pt idx="7076" formatCode="m/d/yyyy">
                  <c:v>40701</c:v>
                </c:pt>
                <c:pt idx="7077" formatCode="m/d/yyyy">
                  <c:v>40702</c:v>
                </c:pt>
                <c:pt idx="7078" formatCode="m/d/yyyy">
                  <c:v>40703</c:v>
                </c:pt>
                <c:pt idx="7079" formatCode="m/d/yyyy">
                  <c:v>40704</c:v>
                </c:pt>
                <c:pt idx="7080" formatCode="m/d/yyyy">
                  <c:v>40707</c:v>
                </c:pt>
                <c:pt idx="7081" formatCode="m/d/yyyy">
                  <c:v>40708</c:v>
                </c:pt>
                <c:pt idx="7082" formatCode="m/d/yyyy">
                  <c:v>40709</c:v>
                </c:pt>
                <c:pt idx="7083" formatCode="m/d/yyyy">
                  <c:v>40710</c:v>
                </c:pt>
                <c:pt idx="7084" formatCode="m/d/yyyy">
                  <c:v>40711</c:v>
                </c:pt>
                <c:pt idx="7085" formatCode="m/d/yyyy">
                  <c:v>40714</c:v>
                </c:pt>
                <c:pt idx="7086" formatCode="m/d/yyyy">
                  <c:v>40715</c:v>
                </c:pt>
                <c:pt idx="7087" formatCode="m/d/yyyy">
                  <c:v>40716</c:v>
                </c:pt>
                <c:pt idx="7088" formatCode="m/d/yyyy">
                  <c:v>40717</c:v>
                </c:pt>
                <c:pt idx="7089" formatCode="m/d/yyyy">
                  <c:v>40718</c:v>
                </c:pt>
                <c:pt idx="7090" formatCode="m/d/yyyy">
                  <c:v>40721</c:v>
                </c:pt>
                <c:pt idx="7091" formatCode="m/d/yyyy">
                  <c:v>40722</c:v>
                </c:pt>
                <c:pt idx="7092" formatCode="m/d/yyyy">
                  <c:v>40723</c:v>
                </c:pt>
                <c:pt idx="7093" formatCode="m/d/yyyy">
                  <c:v>40724</c:v>
                </c:pt>
                <c:pt idx="7094" formatCode="m/d/yyyy">
                  <c:v>40725</c:v>
                </c:pt>
                <c:pt idx="7095" formatCode="m/d/yyyy">
                  <c:v>40728</c:v>
                </c:pt>
                <c:pt idx="7096" formatCode="m/d/yyyy">
                  <c:v>40729</c:v>
                </c:pt>
                <c:pt idx="7097" formatCode="m/d/yyyy">
                  <c:v>40730</c:v>
                </c:pt>
                <c:pt idx="7098" formatCode="m/d/yyyy">
                  <c:v>40731</c:v>
                </c:pt>
                <c:pt idx="7099" formatCode="m/d/yyyy">
                  <c:v>40732</c:v>
                </c:pt>
                <c:pt idx="7100" formatCode="m/d/yyyy">
                  <c:v>40735</c:v>
                </c:pt>
                <c:pt idx="7101" formatCode="m/d/yyyy">
                  <c:v>40736</c:v>
                </c:pt>
                <c:pt idx="7102" formatCode="m/d/yyyy">
                  <c:v>40737</c:v>
                </c:pt>
                <c:pt idx="7103" formatCode="m/d/yyyy">
                  <c:v>40738</c:v>
                </c:pt>
                <c:pt idx="7104" formatCode="m/d/yyyy">
                  <c:v>40739</c:v>
                </c:pt>
                <c:pt idx="7105" formatCode="m/d/yyyy">
                  <c:v>40742</c:v>
                </c:pt>
                <c:pt idx="7106" formatCode="m/d/yyyy">
                  <c:v>40743</c:v>
                </c:pt>
                <c:pt idx="7107" formatCode="m/d/yyyy">
                  <c:v>40744</c:v>
                </c:pt>
                <c:pt idx="7108" formatCode="m/d/yyyy">
                  <c:v>40745</c:v>
                </c:pt>
                <c:pt idx="7109" formatCode="m/d/yyyy">
                  <c:v>40746</c:v>
                </c:pt>
                <c:pt idx="7110" formatCode="m/d/yyyy">
                  <c:v>40749</c:v>
                </c:pt>
                <c:pt idx="7111" formatCode="m/d/yyyy">
                  <c:v>40750</c:v>
                </c:pt>
                <c:pt idx="7112" formatCode="m/d/yyyy">
                  <c:v>40751</c:v>
                </c:pt>
                <c:pt idx="7113" formatCode="m/d/yyyy">
                  <c:v>40752</c:v>
                </c:pt>
                <c:pt idx="7114" formatCode="m/d/yyyy">
                  <c:v>40753</c:v>
                </c:pt>
                <c:pt idx="7115" formatCode="m/d/yyyy">
                  <c:v>40756</c:v>
                </c:pt>
                <c:pt idx="7116" formatCode="m/d/yyyy">
                  <c:v>40757</c:v>
                </c:pt>
                <c:pt idx="7117" formatCode="m/d/yyyy">
                  <c:v>40758</c:v>
                </c:pt>
                <c:pt idx="7118" formatCode="m/d/yyyy">
                  <c:v>40759</c:v>
                </c:pt>
                <c:pt idx="7119" formatCode="m/d/yyyy">
                  <c:v>40760</c:v>
                </c:pt>
                <c:pt idx="7120" formatCode="m/d/yyyy">
                  <c:v>40763</c:v>
                </c:pt>
                <c:pt idx="7121" formatCode="m/d/yyyy">
                  <c:v>40764</c:v>
                </c:pt>
                <c:pt idx="7122" formatCode="m/d/yyyy">
                  <c:v>40765</c:v>
                </c:pt>
                <c:pt idx="7123" formatCode="m/d/yyyy">
                  <c:v>40766</c:v>
                </c:pt>
                <c:pt idx="7124" formatCode="m/d/yyyy">
                  <c:v>40767</c:v>
                </c:pt>
                <c:pt idx="7125" formatCode="m/d/yyyy">
                  <c:v>40770</c:v>
                </c:pt>
                <c:pt idx="7126" formatCode="m/d/yyyy">
                  <c:v>40771</c:v>
                </c:pt>
                <c:pt idx="7127" formatCode="m/d/yyyy">
                  <c:v>40772</c:v>
                </c:pt>
                <c:pt idx="7128" formatCode="m/d/yyyy">
                  <c:v>40773</c:v>
                </c:pt>
                <c:pt idx="7129" formatCode="m/d/yyyy">
                  <c:v>40774</c:v>
                </c:pt>
                <c:pt idx="7130" formatCode="m/d/yyyy">
                  <c:v>40777</c:v>
                </c:pt>
                <c:pt idx="7131" formatCode="m/d/yyyy">
                  <c:v>40778</c:v>
                </c:pt>
                <c:pt idx="7132" formatCode="m/d/yyyy">
                  <c:v>40779</c:v>
                </c:pt>
                <c:pt idx="7133" formatCode="m/d/yyyy">
                  <c:v>40780</c:v>
                </c:pt>
                <c:pt idx="7134" formatCode="m/d/yyyy">
                  <c:v>40781</c:v>
                </c:pt>
                <c:pt idx="7135" formatCode="m/d/yyyy">
                  <c:v>40784</c:v>
                </c:pt>
                <c:pt idx="7136" formatCode="m/d/yyyy">
                  <c:v>40785</c:v>
                </c:pt>
                <c:pt idx="7137" formatCode="m/d/yyyy">
                  <c:v>40786</c:v>
                </c:pt>
                <c:pt idx="7138" formatCode="m/d/yyyy">
                  <c:v>40787</c:v>
                </c:pt>
                <c:pt idx="7139" formatCode="m/d/yyyy">
                  <c:v>40788</c:v>
                </c:pt>
                <c:pt idx="7140" formatCode="m/d/yyyy">
                  <c:v>40791</c:v>
                </c:pt>
                <c:pt idx="7141" formatCode="m/d/yyyy">
                  <c:v>40792</c:v>
                </c:pt>
                <c:pt idx="7142" formatCode="m/d/yyyy">
                  <c:v>40793</c:v>
                </c:pt>
                <c:pt idx="7143" formatCode="m/d/yyyy">
                  <c:v>40794</c:v>
                </c:pt>
                <c:pt idx="7144" formatCode="m/d/yyyy">
                  <c:v>40795</c:v>
                </c:pt>
                <c:pt idx="7145" formatCode="m/d/yyyy">
                  <c:v>40798</c:v>
                </c:pt>
                <c:pt idx="7146" formatCode="m/d/yyyy">
                  <c:v>40799</c:v>
                </c:pt>
                <c:pt idx="7147" formatCode="m/d/yyyy">
                  <c:v>40800</c:v>
                </c:pt>
                <c:pt idx="7148" formatCode="m/d/yyyy">
                  <c:v>40801</c:v>
                </c:pt>
                <c:pt idx="7149" formatCode="m/d/yyyy">
                  <c:v>40802</c:v>
                </c:pt>
                <c:pt idx="7150" formatCode="m/d/yyyy">
                  <c:v>40805</c:v>
                </c:pt>
                <c:pt idx="7151" formatCode="m/d/yyyy">
                  <c:v>40806</c:v>
                </c:pt>
                <c:pt idx="7152" formatCode="m/d/yyyy">
                  <c:v>40807</c:v>
                </c:pt>
                <c:pt idx="7153" formatCode="m/d/yyyy">
                  <c:v>40808</c:v>
                </c:pt>
                <c:pt idx="7154" formatCode="m/d/yyyy">
                  <c:v>40809</c:v>
                </c:pt>
                <c:pt idx="7155" formatCode="m/d/yyyy">
                  <c:v>40812</c:v>
                </c:pt>
                <c:pt idx="7156" formatCode="m/d/yyyy">
                  <c:v>40813</c:v>
                </c:pt>
                <c:pt idx="7157" formatCode="m/d/yyyy">
                  <c:v>40814</c:v>
                </c:pt>
                <c:pt idx="7158" formatCode="m/d/yyyy">
                  <c:v>40815</c:v>
                </c:pt>
                <c:pt idx="7159" formatCode="m/d/yyyy">
                  <c:v>40816</c:v>
                </c:pt>
                <c:pt idx="7160" formatCode="m/d/yyyy">
                  <c:v>40819</c:v>
                </c:pt>
                <c:pt idx="7161" formatCode="m/d/yyyy">
                  <c:v>40820</c:v>
                </c:pt>
                <c:pt idx="7162" formatCode="m/d/yyyy">
                  <c:v>40821</c:v>
                </c:pt>
                <c:pt idx="7163" formatCode="m/d/yyyy">
                  <c:v>40822</c:v>
                </c:pt>
                <c:pt idx="7164" formatCode="m/d/yyyy">
                  <c:v>40823</c:v>
                </c:pt>
                <c:pt idx="7165" formatCode="m/d/yyyy">
                  <c:v>40826</c:v>
                </c:pt>
                <c:pt idx="7166" formatCode="m/d/yyyy">
                  <c:v>40827</c:v>
                </c:pt>
                <c:pt idx="7167" formatCode="m/d/yyyy">
                  <c:v>40828</c:v>
                </c:pt>
                <c:pt idx="7168" formatCode="m/d/yyyy">
                  <c:v>40829</c:v>
                </c:pt>
                <c:pt idx="7169" formatCode="m/d/yyyy">
                  <c:v>40830</c:v>
                </c:pt>
                <c:pt idx="7170" formatCode="m/d/yyyy">
                  <c:v>40833</c:v>
                </c:pt>
                <c:pt idx="7171" formatCode="m/d/yyyy">
                  <c:v>40834</c:v>
                </c:pt>
                <c:pt idx="7172" formatCode="m/d/yyyy">
                  <c:v>40835</c:v>
                </c:pt>
                <c:pt idx="7173" formatCode="m/d/yyyy">
                  <c:v>40836</c:v>
                </c:pt>
                <c:pt idx="7174" formatCode="m/d/yyyy">
                  <c:v>40837</c:v>
                </c:pt>
                <c:pt idx="7175" formatCode="m/d/yyyy">
                  <c:v>40840</c:v>
                </c:pt>
                <c:pt idx="7176" formatCode="m/d/yyyy">
                  <c:v>40841</c:v>
                </c:pt>
                <c:pt idx="7177" formatCode="m/d/yyyy">
                  <c:v>40842</c:v>
                </c:pt>
                <c:pt idx="7178" formatCode="m/d/yyyy">
                  <c:v>40843</c:v>
                </c:pt>
                <c:pt idx="7179" formatCode="m/d/yyyy">
                  <c:v>40844</c:v>
                </c:pt>
                <c:pt idx="7180" formatCode="m/d/yyyy">
                  <c:v>40847</c:v>
                </c:pt>
                <c:pt idx="7181" formatCode="m/d/yyyy">
                  <c:v>40848</c:v>
                </c:pt>
                <c:pt idx="7182" formatCode="m/d/yyyy">
                  <c:v>40849</c:v>
                </c:pt>
                <c:pt idx="7183" formatCode="m/d/yyyy">
                  <c:v>40850</c:v>
                </c:pt>
                <c:pt idx="7184" formatCode="m/d/yyyy">
                  <c:v>40851</c:v>
                </c:pt>
                <c:pt idx="7185" formatCode="m/d/yyyy">
                  <c:v>40854</c:v>
                </c:pt>
                <c:pt idx="7186" formatCode="m/d/yyyy">
                  <c:v>40855</c:v>
                </c:pt>
                <c:pt idx="7187" formatCode="m/d/yyyy">
                  <c:v>40856</c:v>
                </c:pt>
                <c:pt idx="7188" formatCode="m/d/yyyy">
                  <c:v>40857</c:v>
                </c:pt>
                <c:pt idx="7189" formatCode="m/d/yyyy">
                  <c:v>40858</c:v>
                </c:pt>
                <c:pt idx="7190" formatCode="m/d/yyyy">
                  <c:v>40861</c:v>
                </c:pt>
                <c:pt idx="7191" formatCode="m/d/yyyy">
                  <c:v>40862</c:v>
                </c:pt>
                <c:pt idx="7192" formatCode="m/d/yyyy">
                  <c:v>40863</c:v>
                </c:pt>
                <c:pt idx="7193" formatCode="m/d/yyyy">
                  <c:v>40864</c:v>
                </c:pt>
                <c:pt idx="7194" formatCode="m/d/yyyy">
                  <c:v>40865</c:v>
                </c:pt>
                <c:pt idx="7195" formatCode="m/d/yyyy">
                  <c:v>40868</c:v>
                </c:pt>
                <c:pt idx="7196" formatCode="m/d/yyyy">
                  <c:v>40869</c:v>
                </c:pt>
                <c:pt idx="7197" formatCode="m/d/yyyy">
                  <c:v>40870</c:v>
                </c:pt>
                <c:pt idx="7198" formatCode="m/d/yyyy">
                  <c:v>40871</c:v>
                </c:pt>
                <c:pt idx="7199" formatCode="m/d/yyyy">
                  <c:v>40872</c:v>
                </c:pt>
                <c:pt idx="7200" formatCode="m/d/yyyy">
                  <c:v>40875</c:v>
                </c:pt>
                <c:pt idx="7201" formatCode="m/d/yyyy">
                  <c:v>40876</c:v>
                </c:pt>
                <c:pt idx="7202" formatCode="m/d/yyyy">
                  <c:v>40877</c:v>
                </c:pt>
                <c:pt idx="7203" formatCode="m/d/yyyy">
                  <c:v>40878</c:v>
                </c:pt>
                <c:pt idx="7204" formatCode="m/d/yyyy">
                  <c:v>40879</c:v>
                </c:pt>
                <c:pt idx="7205" formatCode="m/d/yyyy">
                  <c:v>40882</c:v>
                </c:pt>
                <c:pt idx="7206" formatCode="m/d/yyyy">
                  <c:v>40883</c:v>
                </c:pt>
                <c:pt idx="7207" formatCode="m/d/yyyy">
                  <c:v>40884</c:v>
                </c:pt>
                <c:pt idx="7208" formatCode="m/d/yyyy">
                  <c:v>40885</c:v>
                </c:pt>
                <c:pt idx="7209" formatCode="m/d/yyyy">
                  <c:v>40886</c:v>
                </c:pt>
                <c:pt idx="7210" formatCode="m/d/yyyy">
                  <c:v>40889</c:v>
                </c:pt>
                <c:pt idx="7211" formatCode="m/d/yyyy">
                  <c:v>40890</c:v>
                </c:pt>
                <c:pt idx="7212" formatCode="m/d/yyyy">
                  <c:v>40891</c:v>
                </c:pt>
                <c:pt idx="7213" formatCode="m/d/yyyy">
                  <c:v>40892</c:v>
                </c:pt>
                <c:pt idx="7214" formatCode="m/d/yyyy">
                  <c:v>40893</c:v>
                </c:pt>
                <c:pt idx="7215" formatCode="m/d/yyyy">
                  <c:v>40896</c:v>
                </c:pt>
                <c:pt idx="7216" formatCode="m/d/yyyy">
                  <c:v>40897</c:v>
                </c:pt>
                <c:pt idx="7217" formatCode="m/d/yyyy">
                  <c:v>40898</c:v>
                </c:pt>
                <c:pt idx="7218" formatCode="m/d/yyyy">
                  <c:v>40899</c:v>
                </c:pt>
                <c:pt idx="7219" formatCode="m/d/yyyy">
                  <c:v>40900</c:v>
                </c:pt>
                <c:pt idx="7220" formatCode="m/d/yyyy">
                  <c:v>40903</c:v>
                </c:pt>
                <c:pt idx="7221" formatCode="m/d/yyyy">
                  <c:v>40904</c:v>
                </c:pt>
                <c:pt idx="7222" formatCode="m/d/yyyy">
                  <c:v>40905</c:v>
                </c:pt>
                <c:pt idx="7223" formatCode="m/d/yyyy">
                  <c:v>40906</c:v>
                </c:pt>
                <c:pt idx="7224" formatCode="m/d/yyyy">
                  <c:v>40907</c:v>
                </c:pt>
                <c:pt idx="7225" formatCode="m/d/yyyy">
                  <c:v>40910</c:v>
                </c:pt>
                <c:pt idx="7226" formatCode="m/d/yyyy">
                  <c:v>40911</c:v>
                </c:pt>
                <c:pt idx="7227" formatCode="m/d/yyyy">
                  <c:v>40912</c:v>
                </c:pt>
                <c:pt idx="7228" formatCode="m/d/yyyy">
                  <c:v>40913</c:v>
                </c:pt>
                <c:pt idx="7229" formatCode="m/d/yyyy">
                  <c:v>40914</c:v>
                </c:pt>
                <c:pt idx="7230" formatCode="m/d/yyyy">
                  <c:v>40917</c:v>
                </c:pt>
                <c:pt idx="7231" formatCode="m/d/yyyy">
                  <c:v>40918</c:v>
                </c:pt>
                <c:pt idx="7232" formatCode="m/d/yyyy">
                  <c:v>40919</c:v>
                </c:pt>
                <c:pt idx="7233" formatCode="m/d/yyyy">
                  <c:v>40920</c:v>
                </c:pt>
                <c:pt idx="7234" formatCode="m/d/yyyy">
                  <c:v>40921</c:v>
                </c:pt>
                <c:pt idx="7235" formatCode="m/d/yyyy">
                  <c:v>40924</c:v>
                </c:pt>
                <c:pt idx="7236" formatCode="m/d/yyyy">
                  <c:v>40925</c:v>
                </c:pt>
                <c:pt idx="7237" formatCode="m/d/yyyy">
                  <c:v>40926</c:v>
                </c:pt>
                <c:pt idx="7238" formatCode="m/d/yyyy">
                  <c:v>40927</c:v>
                </c:pt>
                <c:pt idx="7239" formatCode="m/d/yyyy">
                  <c:v>40928</c:v>
                </c:pt>
                <c:pt idx="7240" formatCode="m/d/yyyy">
                  <c:v>40931</c:v>
                </c:pt>
                <c:pt idx="7241" formatCode="m/d/yyyy">
                  <c:v>40932</c:v>
                </c:pt>
                <c:pt idx="7242" formatCode="m/d/yyyy">
                  <c:v>40933</c:v>
                </c:pt>
                <c:pt idx="7243" formatCode="m/d/yyyy">
                  <c:v>40934</c:v>
                </c:pt>
                <c:pt idx="7244" formatCode="m/d/yyyy">
                  <c:v>40935</c:v>
                </c:pt>
                <c:pt idx="7245" formatCode="m/d/yyyy">
                  <c:v>40938</c:v>
                </c:pt>
                <c:pt idx="7246" formatCode="m/d/yyyy">
                  <c:v>40939</c:v>
                </c:pt>
                <c:pt idx="7247" formatCode="m/d/yyyy">
                  <c:v>40940</c:v>
                </c:pt>
                <c:pt idx="7248" formatCode="m/d/yyyy">
                  <c:v>40941</c:v>
                </c:pt>
                <c:pt idx="7249" formatCode="m/d/yyyy">
                  <c:v>40942</c:v>
                </c:pt>
                <c:pt idx="7250" formatCode="m/d/yyyy">
                  <c:v>40945</c:v>
                </c:pt>
                <c:pt idx="7251" formatCode="m/d/yyyy">
                  <c:v>40946</c:v>
                </c:pt>
                <c:pt idx="7252" formatCode="m/d/yyyy">
                  <c:v>40947</c:v>
                </c:pt>
                <c:pt idx="7253" formatCode="m/d/yyyy">
                  <c:v>40948</c:v>
                </c:pt>
                <c:pt idx="7254" formatCode="m/d/yyyy">
                  <c:v>40949</c:v>
                </c:pt>
                <c:pt idx="7255" formatCode="m/d/yyyy">
                  <c:v>40952</c:v>
                </c:pt>
                <c:pt idx="7256" formatCode="m/d/yyyy">
                  <c:v>40953</c:v>
                </c:pt>
                <c:pt idx="7257" formatCode="m/d/yyyy">
                  <c:v>40954</c:v>
                </c:pt>
                <c:pt idx="7258" formatCode="m/d/yyyy">
                  <c:v>40955</c:v>
                </c:pt>
                <c:pt idx="7259" formatCode="m/d/yyyy">
                  <c:v>40956</c:v>
                </c:pt>
                <c:pt idx="7260" formatCode="m/d/yyyy">
                  <c:v>40959</c:v>
                </c:pt>
                <c:pt idx="7261" formatCode="m/d/yyyy">
                  <c:v>40960</c:v>
                </c:pt>
                <c:pt idx="7262" formatCode="m/d/yyyy">
                  <c:v>40961</c:v>
                </c:pt>
                <c:pt idx="7263" formatCode="m/d/yyyy">
                  <c:v>40962</c:v>
                </c:pt>
                <c:pt idx="7264" formatCode="m/d/yyyy">
                  <c:v>40963</c:v>
                </c:pt>
                <c:pt idx="7265" formatCode="m/d/yyyy">
                  <c:v>40966</c:v>
                </c:pt>
                <c:pt idx="7266" formatCode="m/d/yyyy">
                  <c:v>40967</c:v>
                </c:pt>
                <c:pt idx="7267" formatCode="m/d/yyyy">
                  <c:v>40968</c:v>
                </c:pt>
                <c:pt idx="7268" formatCode="m/d/yyyy">
                  <c:v>40969</c:v>
                </c:pt>
                <c:pt idx="7269" formatCode="m/d/yyyy">
                  <c:v>40970</c:v>
                </c:pt>
                <c:pt idx="7270" formatCode="m/d/yyyy">
                  <c:v>40973</c:v>
                </c:pt>
                <c:pt idx="7271" formatCode="m/d/yyyy">
                  <c:v>40974</c:v>
                </c:pt>
                <c:pt idx="7272" formatCode="m/d/yyyy">
                  <c:v>40975</c:v>
                </c:pt>
                <c:pt idx="7273" formatCode="m/d/yyyy">
                  <c:v>40976</c:v>
                </c:pt>
                <c:pt idx="7274" formatCode="m/d/yyyy">
                  <c:v>40977</c:v>
                </c:pt>
                <c:pt idx="7275" formatCode="m/d/yyyy">
                  <c:v>40980</c:v>
                </c:pt>
                <c:pt idx="7276" formatCode="m/d/yyyy">
                  <c:v>40981</c:v>
                </c:pt>
                <c:pt idx="7277" formatCode="m/d/yyyy">
                  <c:v>40982</c:v>
                </c:pt>
                <c:pt idx="7278" formatCode="m/d/yyyy">
                  <c:v>40983</c:v>
                </c:pt>
                <c:pt idx="7279" formatCode="m/d/yyyy">
                  <c:v>40984</c:v>
                </c:pt>
                <c:pt idx="7280" formatCode="m/d/yyyy">
                  <c:v>40987</c:v>
                </c:pt>
                <c:pt idx="7281" formatCode="m/d/yyyy">
                  <c:v>40988</c:v>
                </c:pt>
                <c:pt idx="7282" formatCode="m/d/yyyy">
                  <c:v>40989</c:v>
                </c:pt>
                <c:pt idx="7283" formatCode="m/d/yyyy">
                  <c:v>40990</c:v>
                </c:pt>
                <c:pt idx="7284" formatCode="m/d/yyyy">
                  <c:v>40991</c:v>
                </c:pt>
                <c:pt idx="7285" formatCode="m/d/yyyy">
                  <c:v>40994</c:v>
                </c:pt>
                <c:pt idx="7286" formatCode="m/d/yyyy">
                  <c:v>40995</c:v>
                </c:pt>
                <c:pt idx="7287" formatCode="m/d/yyyy">
                  <c:v>40996</c:v>
                </c:pt>
                <c:pt idx="7288" formatCode="m/d/yyyy">
                  <c:v>40997</c:v>
                </c:pt>
                <c:pt idx="7289" formatCode="m/d/yyyy">
                  <c:v>40998</c:v>
                </c:pt>
                <c:pt idx="7290" formatCode="m/d/yyyy">
                  <c:v>41001</c:v>
                </c:pt>
                <c:pt idx="7291" formatCode="m/d/yyyy">
                  <c:v>41002</c:v>
                </c:pt>
                <c:pt idx="7292" formatCode="m/d/yyyy">
                  <c:v>41003</c:v>
                </c:pt>
                <c:pt idx="7293" formatCode="m/d/yyyy">
                  <c:v>41004</c:v>
                </c:pt>
                <c:pt idx="7294" formatCode="m/d/yyyy">
                  <c:v>41005</c:v>
                </c:pt>
                <c:pt idx="7295" formatCode="m/d/yyyy">
                  <c:v>41008</c:v>
                </c:pt>
                <c:pt idx="7296" formatCode="m/d/yyyy">
                  <c:v>41009</c:v>
                </c:pt>
                <c:pt idx="7297" formatCode="m/d/yyyy">
                  <c:v>41010</c:v>
                </c:pt>
                <c:pt idx="7298" formatCode="m/d/yyyy">
                  <c:v>41011</c:v>
                </c:pt>
                <c:pt idx="7299" formatCode="m/d/yyyy">
                  <c:v>41012</c:v>
                </c:pt>
                <c:pt idx="7300" formatCode="m/d/yyyy">
                  <c:v>41015</c:v>
                </c:pt>
                <c:pt idx="7301" formatCode="m/d/yyyy">
                  <c:v>41016</c:v>
                </c:pt>
                <c:pt idx="7302" formatCode="m/d/yyyy">
                  <c:v>41017</c:v>
                </c:pt>
                <c:pt idx="7303" formatCode="m/d/yyyy">
                  <c:v>41018</c:v>
                </c:pt>
                <c:pt idx="7304" formatCode="m/d/yyyy">
                  <c:v>41019</c:v>
                </c:pt>
                <c:pt idx="7305" formatCode="m/d/yyyy">
                  <c:v>41022</c:v>
                </c:pt>
                <c:pt idx="7306" formatCode="m/d/yyyy">
                  <c:v>41023</c:v>
                </c:pt>
                <c:pt idx="7307" formatCode="m/d/yyyy">
                  <c:v>41024</c:v>
                </c:pt>
                <c:pt idx="7308" formatCode="m/d/yyyy">
                  <c:v>41025</c:v>
                </c:pt>
                <c:pt idx="7309" formatCode="m/d/yyyy">
                  <c:v>41026</c:v>
                </c:pt>
                <c:pt idx="7310" formatCode="m/d/yyyy">
                  <c:v>41029</c:v>
                </c:pt>
                <c:pt idx="7311" formatCode="m/d/yyyy">
                  <c:v>41030</c:v>
                </c:pt>
                <c:pt idx="7312" formatCode="m/d/yyyy">
                  <c:v>41031</c:v>
                </c:pt>
                <c:pt idx="7313" formatCode="m/d/yyyy">
                  <c:v>41032</c:v>
                </c:pt>
                <c:pt idx="7314" formatCode="m/d/yyyy">
                  <c:v>41033</c:v>
                </c:pt>
                <c:pt idx="7315" formatCode="m/d/yyyy">
                  <c:v>41036</c:v>
                </c:pt>
                <c:pt idx="7316" formatCode="m/d/yyyy">
                  <c:v>41037</c:v>
                </c:pt>
                <c:pt idx="7317" formatCode="m/d/yyyy">
                  <c:v>41038</c:v>
                </c:pt>
                <c:pt idx="7318" formatCode="m/d/yyyy">
                  <c:v>41039</c:v>
                </c:pt>
                <c:pt idx="7319" formatCode="m/d/yyyy">
                  <c:v>41040</c:v>
                </c:pt>
                <c:pt idx="7320" formatCode="m/d/yyyy">
                  <c:v>41043</c:v>
                </c:pt>
                <c:pt idx="7321" formatCode="m/d/yyyy">
                  <c:v>41044</c:v>
                </c:pt>
                <c:pt idx="7322" formatCode="m/d/yyyy">
                  <c:v>41045</c:v>
                </c:pt>
                <c:pt idx="7323" formatCode="m/d/yyyy">
                  <c:v>41046</c:v>
                </c:pt>
                <c:pt idx="7324" formatCode="m/d/yyyy">
                  <c:v>41047</c:v>
                </c:pt>
                <c:pt idx="7325" formatCode="m/d/yyyy">
                  <c:v>41050</c:v>
                </c:pt>
                <c:pt idx="7326" formatCode="m/d/yyyy">
                  <c:v>41051</c:v>
                </c:pt>
                <c:pt idx="7327" formatCode="m/d/yyyy">
                  <c:v>41052</c:v>
                </c:pt>
                <c:pt idx="7328" formatCode="m/d/yyyy">
                  <c:v>41053</c:v>
                </c:pt>
                <c:pt idx="7329" formatCode="m/d/yyyy">
                  <c:v>41054</c:v>
                </c:pt>
                <c:pt idx="7330" formatCode="m/d/yyyy">
                  <c:v>41057</c:v>
                </c:pt>
                <c:pt idx="7331" formatCode="m/d/yyyy">
                  <c:v>41058</c:v>
                </c:pt>
                <c:pt idx="7332" formatCode="m/d/yyyy">
                  <c:v>41059</c:v>
                </c:pt>
                <c:pt idx="7333" formatCode="m/d/yyyy">
                  <c:v>41060</c:v>
                </c:pt>
                <c:pt idx="7334" formatCode="m/d/yyyy">
                  <c:v>41061</c:v>
                </c:pt>
                <c:pt idx="7335" formatCode="m/d/yyyy">
                  <c:v>41064</c:v>
                </c:pt>
                <c:pt idx="7336" formatCode="m/d/yyyy">
                  <c:v>41065</c:v>
                </c:pt>
                <c:pt idx="7337" formatCode="m/d/yyyy">
                  <c:v>41066</c:v>
                </c:pt>
                <c:pt idx="7338" formatCode="m/d/yyyy">
                  <c:v>41067</c:v>
                </c:pt>
                <c:pt idx="7339" formatCode="m/d/yyyy">
                  <c:v>41068</c:v>
                </c:pt>
                <c:pt idx="7340" formatCode="m/d/yyyy">
                  <c:v>41071</c:v>
                </c:pt>
                <c:pt idx="7341" formatCode="m/d/yyyy">
                  <c:v>41072</c:v>
                </c:pt>
                <c:pt idx="7342" formatCode="m/d/yyyy">
                  <c:v>41073</c:v>
                </c:pt>
                <c:pt idx="7343" formatCode="m/d/yyyy">
                  <c:v>41074</c:v>
                </c:pt>
                <c:pt idx="7344" formatCode="m/d/yyyy">
                  <c:v>41075</c:v>
                </c:pt>
                <c:pt idx="7345" formatCode="m/d/yyyy">
                  <c:v>41078</c:v>
                </c:pt>
                <c:pt idx="7346" formatCode="m/d/yyyy">
                  <c:v>41079</c:v>
                </c:pt>
                <c:pt idx="7347" formatCode="m/d/yyyy">
                  <c:v>41080</c:v>
                </c:pt>
                <c:pt idx="7348" formatCode="m/d/yyyy">
                  <c:v>41081</c:v>
                </c:pt>
                <c:pt idx="7349" formatCode="m/d/yyyy">
                  <c:v>41082</c:v>
                </c:pt>
                <c:pt idx="7350" formatCode="m/d/yyyy">
                  <c:v>41085</c:v>
                </c:pt>
                <c:pt idx="7351" formatCode="m/d/yyyy">
                  <c:v>41086</c:v>
                </c:pt>
                <c:pt idx="7352" formatCode="m/d/yyyy">
                  <c:v>41087</c:v>
                </c:pt>
                <c:pt idx="7353" formatCode="m/d/yyyy">
                  <c:v>41088</c:v>
                </c:pt>
                <c:pt idx="7354" formatCode="m/d/yyyy">
                  <c:v>41089</c:v>
                </c:pt>
                <c:pt idx="7355" formatCode="m/d/yyyy">
                  <c:v>41092</c:v>
                </c:pt>
                <c:pt idx="7356" formatCode="m/d/yyyy">
                  <c:v>41093</c:v>
                </c:pt>
                <c:pt idx="7357" formatCode="m/d/yyyy">
                  <c:v>41094</c:v>
                </c:pt>
                <c:pt idx="7358" formatCode="m/d/yyyy">
                  <c:v>41095</c:v>
                </c:pt>
                <c:pt idx="7359" formatCode="m/d/yyyy">
                  <c:v>41096</c:v>
                </c:pt>
                <c:pt idx="7360" formatCode="m/d/yyyy">
                  <c:v>41099</c:v>
                </c:pt>
                <c:pt idx="7361" formatCode="m/d/yyyy">
                  <c:v>41100</c:v>
                </c:pt>
                <c:pt idx="7362" formatCode="m/d/yyyy">
                  <c:v>41101</c:v>
                </c:pt>
                <c:pt idx="7363" formatCode="m/d/yyyy">
                  <c:v>41102</c:v>
                </c:pt>
                <c:pt idx="7364" formatCode="m/d/yyyy">
                  <c:v>41103</c:v>
                </c:pt>
                <c:pt idx="7365" formatCode="m/d/yyyy">
                  <c:v>41106</c:v>
                </c:pt>
                <c:pt idx="7366" formatCode="m/d/yyyy">
                  <c:v>41107</c:v>
                </c:pt>
                <c:pt idx="7367" formatCode="m/d/yyyy">
                  <c:v>41108</c:v>
                </c:pt>
                <c:pt idx="7368" formatCode="m/d/yyyy">
                  <c:v>41109</c:v>
                </c:pt>
                <c:pt idx="7369" formatCode="m/d/yyyy">
                  <c:v>41110</c:v>
                </c:pt>
                <c:pt idx="7370" formatCode="m/d/yyyy">
                  <c:v>41113</c:v>
                </c:pt>
                <c:pt idx="7371" formatCode="m/d/yyyy">
                  <c:v>41114</c:v>
                </c:pt>
                <c:pt idx="7372" formatCode="m/d/yyyy">
                  <c:v>41115</c:v>
                </c:pt>
                <c:pt idx="7373" formatCode="m/d/yyyy">
                  <c:v>41116</c:v>
                </c:pt>
                <c:pt idx="7374" formatCode="m/d/yyyy">
                  <c:v>41117</c:v>
                </c:pt>
                <c:pt idx="7375" formatCode="m/d/yyyy">
                  <c:v>41120</c:v>
                </c:pt>
                <c:pt idx="7376" formatCode="m/d/yyyy">
                  <c:v>41121</c:v>
                </c:pt>
                <c:pt idx="7377" formatCode="m/d/yyyy">
                  <c:v>41122</c:v>
                </c:pt>
                <c:pt idx="7378" formatCode="m/d/yyyy">
                  <c:v>41123</c:v>
                </c:pt>
                <c:pt idx="7379" formatCode="m/d/yyyy">
                  <c:v>41124</c:v>
                </c:pt>
                <c:pt idx="7380" formatCode="m/d/yyyy">
                  <c:v>41127</c:v>
                </c:pt>
                <c:pt idx="7381" formatCode="m/d/yyyy">
                  <c:v>41128</c:v>
                </c:pt>
                <c:pt idx="7382" formatCode="m/d/yyyy">
                  <c:v>41129</c:v>
                </c:pt>
                <c:pt idx="7383" formatCode="m/d/yyyy">
                  <c:v>41130</c:v>
                </c:pt>
                <c:pt idx="7384" formatCode="m/d/yyyy">
                  <c:v>41131</c:v>
                </c:pt>
                <c:pt idx="7385" formatCode="m/d/yyyy">
                  <c:v>41134</c:v>
                </c:pt>
                <c:pt idx="7386" formatCode="m/d/yyyy">
                  <c:v>41135</c:v>
                </c:pt>
                <c:pt idx="7387" formatCode="m/d/yyyy">
                  <c:v>41136</c:v>
                </c:pt>
                <c:pt idx="7388" formatCode="m/d/yyyy">
                  <c:v>41137</c:v>
                </c:pt>
                <c:pt idx="7389" formatCode="m/d/yyyy">
                  <c:v>41138</c:v>
                </c:pt>
                <c:pt idx="7390" formatCode="m/d/yyyy">
                  <c:v>41141</c:v>
                </c:pt>
                <c:pt idx="7391" formatCode="m/d/yyyy">
                  <c:v>41142</c:v>
                </c:pt>
                <c:pt idx="7392" formatCode="m/d/yyyy">
                  <c:v>41143</c:v>
                </c:pt>
                <c:pt idx="7393" formatCode="m/d/yyyy">
                  <c:v>41144</c:v>
                </c:pt>
                <c:pt idx="7394" formatCode="m/d/yyyy">
                  <c:v>41145</c:v>
                </c:pt>
                <c:pt idx="7395" formatCode="m/d/yyyy">
                  <c:v>41148</c:v>
                </c:pt>
                <c:pt idx="7396" formatCode="m/d/yyyy">
                  <c:v>41149</c:v>
                </c:pt>
                <c:pt idx="7397" formatCode="m/d/yyyy">
                  <c:v>41150</c:v>
                </c:pt>
                <c:pt idx="7398" formatCode="m/d/yyyy">
                  <c:v>41151</c:v>
                </c:pt>
                <c:pt idx="7399" formatCode="m/d/yyyy">
                  <c:v>41152</c:v>
                </c:pt>
                <c:pt idx="7400" formatCode="m/d/yyyy">
                  <c:v>41155</c:v>
                </c:pt>
                <c:pt idx="7401" formatCode="m/d/yyyy">
                  <c:v>41156</c:v>
                </c:pt>
                <c:pt idx="7402" formatCode="m/d/yyyy">
                  <c:v>41157</c:v>
                </c:pt>
                <c:pt idx="7403" formatCode="m/d/yyyy">
                  <c:v>41158</c:v>
                </c:pt>
                <c:pt idx="7404" formatCode="m/d/yyyy">
                  <c:v>41159</c:v>
                </c:pt>
                <c:pt idx="7405" formatCode="m/d/yyyy">
                  <c:v>41162</c:v>
                </c:pt>
                <c:pt idx="7406" formatCode="m/d/yyyy">
                  <c:v>41163</c:v>
                </c:pt>
                <c:pt idx="7407" formatCode="m/d/yyyy">
                  <c:v>41164</c:v>
                </c:pt>
                <c:pt idx="7408" formatCode="m/d/yyyy">
                  <c:v>41165</c:v>
                </c:pt>
                <c:pt idx="7409" formatCode="m/d/yyyy">
                  <c:v>41166</c:v>
                </c:pt>
                <c:pt idx="7410" formatCode="m/d/yyyy">
                  <c:v>41169</c:v>
                </c:pt>
                <c:pt idx="7411" formatCode="m/d/yyyy">
                  <c:v>41170</c:v>
                </c:pt>
                <c:pt idx="7412" formatCode="m/d/yyyy">
                  <c:v>41171</c:v>
                </c:pt>
                <c:pt idx="7413" formatCode="m/d/yyyy">
                  <c:v>41172</c:v>
                </c:pt>
                <c:pt idx="7414" formatCode="m/d/yyyy">
                  <c:v>41173</c:v>
                </c:pt>
                <c:pt idx="7415" formatCode="m/d/yyyy">
                  <c:v>41176</c:v>
                </c:pt>
                <c:pt idx="7416" formatCode="m/d/yyyy">
                  <c:v>41177</c:v>
                </c:pt>
                <c:pt idx="7417" formatCode="m/d/yyyy">
                  <c:v>41178</c:v>
                </c:pt>
                <c:pt idx="7418" formatCode="m/d/yyyy">
                  <c:v>41179</c:v>
                </c:pt>
                <c:pt idx="7419" formatCode="m/d/yyyy">
                  <c:v>41180</c:v>
                </c:pt>
                <c:pt idx="7420" formatCode="m/d/yyyy">
                  <c:v>41183</c:v>
                </c:pt>
                <c:pt idx="7421" formatCode="m/d/yyyy">
                  <c:v>41184</c:v>
                </c:pt>
                <c:pt idx="7422" formatCode="m/d/yyyy">
                  <c:v>41185</c:v>
                </c:pt>
                <c:pt idx="7423" formatCode="m/d/yyyy">
                  <c:v>41186</c:v>
                </c:pt>
                <c:pt idx="7424" formatCode="m/d/yyyy">
                  <c:v>41187</c:v>
                </c:pt>
                <c:pt idx="7425" formatCode="m/d/yyyy">
                  <c:v>41190</c:v>
                </c:pt>
                <c:pt idx="7426" formatCode="m/d/yyyy">
                  <c:v>41191</c:v>
                </c:pt>
                <c:pt idx="7427" formatCode="m/d/yyyy">
                  <c:v>41192</c:v>
                </c:pt>
                <c:pt idx="7428" formatCode="m/d/yyyy">
                  <c:v>41193</c:v>
                </c:pt>
                <c:pt idx="7429" formatCode="m/d/yyyy">
                  <c:v>41194</c:v>
                </c:pt>
                <c:pt idx="7430" formatCode="m/d/yyyy">
                  <c:v>41197</c:v>
                </c:pt>
                <c:pt idx="7431" formatCode="m/d/yyyy">
                  <c:v>41198</c:v>
                </c:pt>
                <c:pt idx="7432" formatCode="m/d/yyyy">
                  <c:v>41199</c:v>
                </c:pt>
                <c:pt idx="7433" formatCode="m/d/yyyy">
                  <c:v>41200</c:v>
                </c:pt>
                <c:pt idx="7434" formatCode="m/d/yyyy">
                  <c:v>41201</c:v>
                </c:pt>
                <c:pt idx="7435" formatCode="m/d/yyyy">
                  <c:v>41204</c:v>
                </c:pt>
                <c:pt idx="7436" formatCode="m/d/yyyy">
                  <c:v>41205</c:v>
                </c:pt>
                <c:pt idx="7437" formatCode="m/d/yyyy">
                  <c:v>41206</c:v>
                </c:pt>
                <c:pt idx="7438" formatCode="m/d/yyyy">
                  <c:v>41207</c:v>
                </c:pt>
                <c:pt idx="7439" formatCode="m/d/yyyy">
                  <c:v>41208</c:v>
                </c:pt>
                <c:pt idx="7440" formatCode="m/d/yyyy">
                  <c:v>41211</c:v>
                </c:pt>
                <c:pt idx="7441" formatCode="m/d/yyyy">
                  <c:v>41212</c:v>
                </c:pt>
                <c:pt idx="7442" formatCode="m/d/yyyy">
                  <c:v>41213</c:v>
                </c:pt>
                <c:pt idx="7443" formatCode="m/d/yyyy">
                  <c:v>41214</c:v>
                </c:pt>
                <c:pt idx="7444" formatCode="m/d/yyyy">
                  <c:v>41215</c:v>
                </c:pt>
                <c:pt idx="7445" formatCode="m/d/yyyy">
                  <c:v>41218</c:v>
                </c:pt>
                <c:pt idx="7446" formatCode="m/d/yyyy">
                  <c:v>41219</c:v>
                </c:pt>
                <c:pt idx="7447" formatCode="m/d/yyyy">
                  <c:v>41220</c:v>
                </c:pt>
                <c:pt idx="7448" formatCode="m/d/yyyy">
                  <c:v>41221</c:v>
                </c:pt>
                <c:pt idx="7449" formatCode="m/d/yyyy">
                  <c:v>41222</c:v>
                </c:pt>
                <c:pt idx="7450" formatCode="m/d/yyyy">
                  <c:v>41225</c:v>
                </c:pt>
                <c:pt idx="7451" formatCode="m/d/yyyy">
                  <c:v>41226</c:v>
                </c:pt>
                <c:pt idx="7452" formatCode="m/d/yyyy">
                  <c:v>41227</c:v>
                </c:pt>
                <c:pt idx="7453" formatCode="m/d/yyyy">
                  <c:v>41228</c:v>
                </c:pt>
                <c:pt idx="7454" formatCode="m/d/yyyy">
                  <c:v>41229</c:v>
                </c:pt>
                <c:pt idx="7455" formatCode="m/d/yyyy">
                  <c:v>41232</c:v>
                </c:pt>
                <c:pt idx="7456" formatCode="m/d/yyyy">
                  <c:v>41233</c:v>
                </c:pt>
                <c:pt idx="7457" formatCode="m/d/yyyy">
                  <c:v>41234</c:v>
                </c:pt>
                <c:pt idx="7458" formatCode="m/d/yyyy">
                  <c:v>41235</c:v>
                </c:pt>
                <c:pt idx="7459" formatCode="m/d/yyyy">
                  <c:v>41236</c:v>
                </c:pt>
                <c:pt idx="7460" formatCode="m/d/yyyy">
                  <c:v>41239</c:v>
                </c:pt>
                <c:pt idx="7461" formatCode="m/d/yyyy">
                  <c:v>41240</c:v>
                </c:pt>
                <c:pt idx="7462" formatCode="m/d/yyyy">
                  <c:v>41241</c:v>
                </c:pt>
                <c:pt idx="7463" formatCode="m/d/yyyy">
                  <c:v>41242</c:v>
                </c:pt>
                <c:pt idx="7464" formatCode="m/d/yyyy">
                  <c:v>41243</c:v>
                </c:pt>
                <c:pt idx="7465" formatCode="m/d/yyyy">
                  <c:v>41246</c:v>
                </c:pt>
                <c:pt idx="7466" formatCode="m/d/yyyy">
                  <c:v>41247</c:v>
                </c:pt>
                <c:pt idx="7467" formatCode="m/d/yyyy">
                  <c:v>41248</c:v>
                </c:pt>
                <c:pt idx="7468" formatCode="m/d/yyyy">
                  <c:v>41249</c:v>
                </c:pt>
                <c:pt idx="7469" formatCode="m/d/yyyy">
                  <c:v>41250</c:v>
                </c:pt>
                <c:pt idx="7470" formatCode="m/d/yyyy">
                  <c:v>41253</c:v>
                </c:pt>
                <c:pt idx="7471" formatCode="m/d/yyyy">
                  <c:v>41254</c:v>
                </c:pt>
                <c:pt idx="7472" formatCode="m/d/yyyy">
                  <c:v>41255</c:v>
                </c:pt>
                <c:pt idx="7473" formatCode="m/d/yyyy">
                  <c:v>41256</c:v>
                </c:pt>
                <c:pt idx="7474" formatCode="m/d/yyyy">
                  <c:v>41257</c:v>
                </c:pt>
                <c:pt idx="7475" formatCode="m/d/yyyy">
                  <c:v>41260</c:v>
                </c:pt>
                <c:pt idx="7476" formatCode="m/d/yyyy">
                  <c:v>41261</c:v>
                </c:pt>
                <c:pt idx="7477" formatCode="m/d/yyyy">
                  <c:v>41262</c:v>
                </c:pt>
                <c:pt idx="7478" formatCode="m/d/yyyy">
                  <c:v>41263</c:v>
                </c:pt>
                <c:pt idx="7479" formatCode="m/d/yyyy">
                  <c:v>41264</c:v>
                </c:pt>
                <c:pt idx="7480" formatCode="m/d/yyyy">
                  <c:v>41267</c:v>
                </c:pt>
                <c:pt idx="7481" formatCode="m/d/yyyy">
                  <c:v>41268</c:v>
                </c:pt>
                <c:pt idx="7482" formatCode="m/d/yyyy">
                  <c:v>41269</c:v>
                </c:pt>
                <c:pt idx="7483" formatCode="m/d/yyyy">
                  <c:v>41270</c:v>
                </c:pt>
                <c:pt idx="7484" formatCode="m/d/yyyy">
                  <c:v>41271</c:v>
                </c:pt>
                <c:pt idx="7485" formatCode="m/d/yyyy">
                  <c:v>41274</c:v>
                </c:pt>
                <c:pt idx="7486" formatCode="m/d/yyyy">
                  <c:v>41275</c:v>
                </c:pt>
                <c:pt idx="7487" formatCode="m/d/yyyy">
                  <c:v>41276</c:v>
                </c:pt>
                <c:pt idx="7488" formatCode="m/d/yyyy">
                  <c:v>41277</c:v>
                </c:pt>
                <c:pt idx="7489" formatCode="m/d/yyyy">
                  <c:v>41278</c:v>
                </c:pt>
                <c:pt idx="7490" formatCode="m/d/yyyy">
                  <c:v>41281</c:v>
                </c:pt>
                <c:pt idx="7491" formatCode="m/d/yyyy">
                  <c:v>41282</c:v>
                </c:pt>
                <c:pt idx="7492" formatCode="m/d/yyyy">
                  <c:v>41283</c:v>
                </c:pt>
                <c:pt idx="7493" formatCode="m/d/yyyy">
                  <c:v>41284</c:v>
                </c:pt>
                <c:pt idx="7494" formatCode="m/d/yyyy">
                  <c:v>41285</c:v>
                </c:pt>
                <c:pt idx="7495" formatCode="m/d/yyyy">
                  <c:v>41288</c:v>
                </c:pt>
                <c:pt idx="7496" formatCode="m/d/yyyy">
                  <c:v>41289</c:v>
                </c:pt>
                <c:pt idx="7497" formatCode="m/d/yyyy">
                  <c:v>41290</c:v>
                </c:pt>
                <c:pt idx="7498" formatCode="m/d/yyyy">
                  <c:v>41291</c:v>
                </c:pt>
                <c:pt idx="7499" formatCode="m/d/yyyy">
                  <c:v>41292</c:v>
                </c:pt>
                <c:pt idx="7500" formatCode="m/d/yyyy">
                  <c:v>41295</c:v>
                </c:pt>
                <c:pt idx="7501" formatCode="m/d/yyyy">
                  <c:v>41296</c:v>
                </c:pt>
                <c:pt idx="7502" formatCode="m/d/yyyy">
                  <c:v>41297</c:v>
                </c:pt>
                <c:pt idx="7503" formatCode="m/d/yyyy">
                  <c:v>41298</c:v>
                </c:pt>
                <c:pt idx="7504" formatCode="m/d/yyyy">
                  <c:v>41299</c:v>
                </c:pt>
                <c:pt idx="7505" formatCode="m/d/yyyy">
                  <c:v>41302</c:v>
                </c:pt>
                <c:pt idx="7506" formatCode="m/d/yyyy">
                  <c:v>41303</c:v>
                </c:pt>
                <c:pt idx="7507" formatCode="m/d/yyyy">
                  <c:v>41304</c:v>
                </c:pt>
                <c:pt idx="7508" formatCode="m/d/yyyy">
                  <c:v>41305</c:v>
                </c:pt>
                <c:pt idx="7509" formatCode="m/d/yyyy">
                  <c:v>41306</c:v>
                </c:pt>
                <c:pt idx="7510" formatCode="m/d/yyyy">
                  <c:v>41309</c:v>
                </c:pt>
                <c:pt idx="7511" formatCode="m/d/yyyy">
                  <c:v>41310</c:v>
                </c:pt>
                <c:pt idx="7512" formatCode="m/d/yyyy">
                  <c:v>41311</c:v>
                </c:pt>
                <c:pt idx="7513" formatCode="m/d/yyyy">
                  <c:v>41312</c:v>
                </c:pt>
                <c:pt idx="7514" formatCode="m/d/yyyy">
                  <c:v>41313</c:v>
                </c:pt>
                <c:pt idx="7515" formatCode="m/d/yyyy">
                  <c:v>41316</c:v>
                </c:pt>
                <c:pt idx="7516" formatCode="m/d/yyyy">
                  <c:v>41317</c:v>
                </c:pt>
                <c:pt idx="7517" formatCode="m/d/yyyy">
                  <c:v>41318</c:v>
                </c:pt>
                <c:pt idx="7518" formatCode="m/d/yyyy">
                  <c:v>41319</c:v>
                </c:pt>
                <c:pt idx="7519" formatCode="m/d/yyyy">
                  <c:v>41320</c:v>
                </c:pt>
                <c:pt idx="7520" formatCode="m/d/yyyy">
                  <c:v>41323</c:v>
                </c:pt>
                <c:pt idx="7521" formatCode="m/d/yyyy">
                  <c:v>41324</c:v>
                </c:pt>
                <c:pt idx="7522" formatCode="m/d/yyyy">
                  <c:v>41325</c:v>
                </c:pt>
                <c:pt idx="7523" formatCode="m/d/yyyy">
                  <c:v>41326</c:v>
                </c:pt>
                <c:pt idx="7524" formatCode="m/d/yyyy">
                  <c:v>41327</c:v>
                </c:pt>
                <c:pt idx="7525" formatCode="m/d/yyyy">
                  <c:v>41330</c:v>
                </c:pt>
                <c:pt idx="7526" formatCode="m/d/yyyy">
                  <c:v>41331</c:v>
                </c:pt>
                <c:pt idx="7527" formatCode="m/d/yyyy">
                  <c:v>41332</c:v>
                </c:pt>
                <c:pt idx="7528" formatCode="m/d/yyyy">
                  <c:v>41333</c:v>
                </c:pt>
                <c:pt idx="7529" formatCode="m/d/yyyy">
                  <c:v>41334</c:v>
                </c:pt>
                <c:pt idx="7530" formatCode="m/d/yyyy">
                  <c:v>41337</c:v>
                </c:pt>
                <c:pt idx="7531" formatCode="m/d/yyyy">
                  <c:v>41338</c:v>
                </c:pt>
                <c:pt idx="7532" formatCode="m/d/yyyy">
                  <c:v>41339</c:v>
                </c:pt>
                <c:pt idx="7533" formatCode="m/d/yyyy">
                  <c:v>41340</c:v>
                </c:pt>
                <c:pt idx="7534" formatCode="m/d/yyyy">
                  <c:v>41341</c:v>
                </c:pt>
                <c:pt idx="7535" formatCode="m/d/yyyy">
                  <c:v>41344</c:v>
                </c:pt>
                <c:pt idx="7536" formatCode="m/d/yyyy">
                  <c:v>41345</c:v>
                </c:pt>
                <c:pt idx="7537" formatCode="m/d/yyyy">
                  <c:v>41346</c:v>
                </c:pt>
                <c:pt idx="7538" formatCode="m/d/yyyy">
                  <c:v>41347</c:v>
                </c:pt>
                <c:pt idx="7539" formatCode="m/d/yyyy">
                  <c:v>41348</c:v>
                </c:pt>
                <c:pt idx="7540" formatCode="m/d/yyyy">
                  <c:v>41351</c:v>
                </c:pt>
                <c:pt idx="7541" formatCode="m/d/yyyy">
                  <c:v>41352</c:v>
                </c:pt>
                <c:pt idx="7542" formatCode="m/d/yyyy">
                  <c:v>41353</c:v>
                </c:pt>
                <c:pt idx="7543" formatCode="m/d/yyyy">
                  <c:v>41354</c:v>
                </c:pt>
                <c:pt idx="7544" formatCode="m/d/yyyy">
                  <c:v>41355</c:v>
                </c:pt>
                <c:pt idx="7545" formatCode="m/d/yyyy">
                  <c:v>41358</c:v>
                </c:pt>
                <c:pt idx="7546" formatCode="m/d/yyyy">
                  <c:v>41359</c:v>
                </c:pt>
                <c:pt idx="7547" formatCode="m/d/yyyy">
                  <c:v>41360</c:v>
                </c:pt>
                <c:pt idx="7548" formatCode="m/d/yyyy">
                  <c:v>41361</c:v>
                </c:pt>
                <c:pt idx="7549" formatCode="m/d/yyyy">
                  <c:v>41362</c:v>
                </c:pt>
                <c:pt idx="7550" formatCode="m/d/yyyy">
                  <c:v>41365</c:v>
                </c:pt>
                <c:pt idx="7551" formatCode="m/d/yyyy">
                  <c:v>41366</c:v>
                </c:pt>
                <c:pt idx="7552" formatCode="m/d/yyyy">
                  <c:v>41367</c:v>
                </c:pt>
                <c:pt idx="7553" formatCode="m/d/yyyy">
                  <c:v>41368</c:v>
                </c:pt>
                <c:pt idx="7554" formatCode="m/d/yyyy">
                  <c:v>41369</c:v>
                </c:pt>
                <c:pt idx="7555" formatCode="m/d/yyyy">
                  <c:v>41372</c:v>
                </c:pt>
                <c:pt idx="7556" formatCode="m/d/yyyy">
                  <c:v>41373</c:v>
                </c:pt>
                <c:pt idx="7557" formatCode="m/d/yyyy">
                  <c:v>41374</c:v>
                </c:pt>
                <c:pt idx="7558" formatCode="m/d/yyyy">
                  <c:v>41375</c:v>
                </c:pt>
                <c:pt idx="7559" formatCode="m/d/yyyy">
                  <c:v>41376</c:v>
                </c:pt>
                <c:pt idx="7560" formatCode="m/d/yyyy">
                  <c:v>41379</c:v>
                </c:pt>
                <c:pt idx="7561" formatCode="m/d/yyyy">
                  <c:v>41380</c:v>
                </c:pt>
                <c:pt idx="7562" formatCode="m/d/yyyy">
                  <c:v>41381</c:v>
                </c:pt>
                <c:pt idx="7563" formatCode="m/d/yyyy">
                  <c:v>41382</c:v>
                </c:pt>
                <c:pt idx="7564" formatCode="m/d/yyyy">
                  <c:v>41383</c:v>
                </c:pt>
                <c:pt idx="7565" formatCode="m/d/yyyy">
                  <c:v>41386</c:v>
                </c:pt>
                <c:pt idx="7566" formatCode="m/d/yyyy">
                  <c:v>41387</c:v>
                </c:pt>
                <c:pt idx="7567" formatCode="m/d/yyyy">
                  <c:v>41388</c:v>
                </c:pt>
                <c:pt idx="7568" formatCode="m/d/yyyy">
                  <c:v>41389</c:v>
                </c:pt>
                <c:pt idx="7569" formatCode="m/d/yyyy">
                  <c:v>41390</c:v>
                </c:pt>
                <c:pt idx="7570" formatCode="m/d/yyyy">
                  <c:v>41393</c:v>
                </c:pt>
                <c:pt idx="7571" formatCode="m/d/yyyy">
                  <c:v>41394</c:v>
                </c:pt>
                <c:pt idx="7572" formatCode="m/d/yyyy">
                  <c:v>41395</c:v>
                </c:pt>
                <c:pt idx="7573" formatCode="m/d/yyyy">
                  <c:v>41396</c:v>
                </c:pt>
                <c:pt idx="7574" formatCode="m/d/yyyy">
                  <c:v>41397</c:v>
                </c:pt>
                <c:pt idx="7575" formatCode="m/d/yyyy">
                  <c:v>41400</c:v>
                </c:pt>
                <c:pt idx="7576" formatCode="m/d/yyyy">
                  <c:v>41401</c:v>
                </c:pt>
                <c:pt idx="7577" formatCode="m/d/yyyy">
                  <c:v>41402</c:v>
                </c:pt>
                <c:pt idx="7578" formatCode="m/d/yyyy">
                  <c:v>41403</c:v>
                </c:pt>
                <c:pt idx="7579" formatCode="m/d/yyyy">
                  <c:v>41404</c:v>
                </c:pt>
                <c:pt idx="7580" formatCode="m/d/yyyy">
                  <c:v>41407</c:v>
                </c:pt>
                <c:pt idx="7581" formatCode="m/d/yyyy">
                  <c:v>41408</c:v>
                </c:pt>
                <c:pt idx="7582" formatCode="m/d/yyyy">
                  <c:v>41409</c:v>
                </c:pt>
                <c:pt idx="7583" formatCode="m/d/yyyy">
                  <c:v>41410</c:v>
                </c:pt>
                <c:pt idx="7584" formatCode="m/d/yyyy">
                  <c:v>41411</c:v>
                </c:pt>
                <c:pt idx="7585" formatCode="m/d/yyyy">
                  <c:v>41414</c:v>
                </c:pt>
                <c:pt idx="7586" formatCode="m/d/yyyy">
                  <c:v>41415</c:v>
                </c:pt>
                <c:pt idx="7587" formatCode="m/d/yyyy">
                  <c:v>41416</c:v>
                </c:pt>
                <c:pt idx="7588" formatCode="m/d/yyyy">
                  <c:v>41417</c:v>
                </c:pt>
                <c:pt idx="7589" formatCode="m/d/yyyy">
                  <c:v>41418</c:v>
                </c:pt>
                <c:pt idx="7590" formatCode="m/d/yyyy">
                  <c:v>41421</c:v>
                </c:pt>
                <c:pt idx="7591" formatCode="m/d/yyyy">
                  <c:v>41422</c:v>
                </c:pt>
                <c:pt idx="7592" formatCode="m/d/yyyy">
                  <c:v>41423</c:v>
                </c:pt>
                <c:pt idx="7593" formatCode="m/d/yyyy">
                  <c:v>41424</c:v>
                </c:pt>
                <c:pt idx="7594" formatCode="m/d/yyyy">
                  <c:v>41425</c:v>
                </c:pt>
                <c:pt idx="7595" formatCode="m/d/yyyy">
                  <c:v>41428</c:v>
                </c:pt>
                <c:pt idx="7596" formatCode="m/d/yyyy">
                  <c:v>41429</c:v>
                </c:pt>
                <c:pt idx="7597" formatCode="m/d/yyyy">
                  <c:v>41430</c:v>
                </c:pt>
                <c:pt idx="7598" formatCode="m/d/yyyy">
                  <c:v>41431</c:v>
                </c:pt>
                <c:pt idx="7599" formatCode="m/d/yyyy">
                  <c:v>41432</c:v>
                </c:pt>
                <c:pt idx="7600" formatCode="m/d/yyyy">
                  <c:v>41435</c:v>
                </c:pt>
                <c:pt idx="7601" formatCode="m/d/yyyy">
                  <c:v>41436</c:v>
                </c:pt>
                <c:pt idx="7602" formatCode="m/d/yyyy">
                  <c:v>41437</c:v>
                </c:pt>
                <c:pt idx="7603" formatCode="m/d/yyyy">
                  <c:v>41438</c:v>
                </c:pt>
                <c:pt idx="7604" formatCode="m/d/yyyy">
                  <c:v>41439</c:v>
                </c:pt>
                <c:pt idx="7605" formatCode="m/d/yyyy">
                  <c:v>41442</c:v>
                </c:pt>
                <c:pt idx="7606" formatCode="m/d/yyyy">
                  <c:v>41443</c:v>
                </c:pt>
                <c:pt idx="7607" formatCode="m/d/yyyy">
                  <c:v>41444</c:v>
                </c:pt>
                <c:pt idx="7608" formatCode="m/d/yyyy">
                  <c:v>41445</c:v>
                </c:pt>
                <c:pt idx="7609" formatCode="m/d/yyyy">
                  <c:v>41446</c:v>
                </c:pt>
                <c:pt idx="7610" formatCode="m/d/yyyy">
                  <c:v>41449</c:v>
                </c:pt>
                <c:pt idx="7611" formatCode="m/d/yyyy">
                  <c:v>41450</c:v>
                </c:pt>
                <c:pt idx="7612" formatCode="m/d/yyyy">
                  <c:v>41451</c:v>
                </c:pt>
                <c:pt idx="7613" formatCode="m/d/yyyy">
                  <c:v>41452</c:v>
                </c:pt>
                <c:pt idx="7614" formatCode="m/d/yyyy">
                  <c:v>41453</c:v>
                </c:pt>
                <c:pt idx="7615" formatCode="m/d/yyyy">
                  <c:v>41456</c:v>
                </c:pt>
                <c:pt idx="7616" formatCode="m/d/yyyy">
                  <c:v>41457</c:v>
                </c:pt>
                <c:pt idx="7617" formatCode="m/d/yyyy">
                  <c:v>41458</c:v>
                </c:pt>
                <c:pt idx="7618" formatCode="m/d/yyyy">
                  <c:v>41459</c:v>
                </c:pt>
                <c:pt idx="7619" formatCode="m/d/yyyy">
                  <c:v>41460</c:v>
                </c:pt>
                <c:pt idx="7620" formatCode="m/d/yyyy">
                  <c:v>41463</c:v>
                </c:pt>
                <c:pt idx="7621" formatCode="m/d/yyyy">
                  <c:v>41464</c:v>
                </c:pt>
                <c:pt idx="7622" formatCode="m/d/yyyy">
                  <c:v>41465</c:v>
                </c:pt>
                <c:pt idx="7623" formatCode="m/d/yyyy">
                  <c:v>41466</c:v>
                </c:pt>
                <c:pt idx="7624" formatCode="m/d/yyyy">
                  <c:v>41467</c:v>
                </c:pt>
                <c:pt idx="7625" formatCode="m/d/yyyy">
                  <c:v>41470</c:v>
                </c:pt>
                <c:pt idx="7626" formatCode="m/d/yyyy">
                  <c:v>41471</c:v>
                </c:pt>
                <c:pt idx="7627" formatCode="m/d/yyyy">
                  <c:v>41472</c:v>
                </c:pt>
                <c:pt idx="7628" formatCode="m/d/yyyy">
                  <c:v>41473</c:v>
                </c:pt>
                <c:pt idx="7629" formatCode="m/d/yyyy">
                  <c:v>41474</c:v>
                </c:pt>
                <c:pt idx="7630" formatCode="m/d/yyyy">
                  <c:v>41477</c:v>
                </c:pt>
                <c:pt idx="7631" formatCode="m/d/yyyy">
                  <c:v>41478</c:v>
                </c:pt>
                <c:pt idx="7632" formatCode="m/d/yyyy">
                  <c:v>41479</c:v>
                </c:pt>
                <c:pt idx="7633" formatCode="m/d/yyyy">
                  <c:v>41480</c:v>
                </c:pt>
                <c:pt idx="7634" formatCode="m/d/yyyy">
                  <c:v>41481</c:v>
                </c:pt>
                <c:pt idx="7635" formatCode="m/d/yyyy">
                  <c:v>41484</c:v>
                </c:pt>
                <c:pt idx="7636" formatCode="m/d/yyyy">
                  <c:v>41485</c:v>
                </c:pt>
                <c:pt idx="7637" formatCode="m/d/yyyy">
                  <c:v>41486</c:v>
                </c:pt>
                <c:pt idx="7638" formatCode="m/d/yyyy">
                  <c:v>41487</c:v>
                </c:pt>
                <c:pt idx="7639" formatCode="m/d/yyyy">
                  <c:v>41488</c:v>
                </c:pt>
                <c:pt idx="7640" formatCode="m/d/yyyy">
                  <c:v>41491</c:v>
                </c:pt>
                <c:pt idx="7641" formatCode="m/d/yyyy">
                  <c:v>41492</c:v>
                </c:pt>
                <c:pt idx="7642" formatCode="m/d/yyyy">
                  <c:v>41493</c:v>
                </c:pt>
                <c:pt idx="7643" formatCode="m/d/yyyy">
                  <c:v>41494</c:v>
                </c:pt>
                <c:pt idx="7644" formatCode="m/d/yyyy">
                  <c:v>41495</c:v>
                </c:pt>
                <c:pt idx="7645" formatCode="m/d/yyyy">
                  <c:v>41498</c:v>
                </c:pt>
                <c:pt idx="7646" formatCode="m/d/yyyy">
                  <c:v>41499</c:v>
                </c:pt>
                <c:pt idx="7647" formatCode="m/d/yyyy">
                  <c:v>41500</c:v>
                </c:pt>
                <c:pt idx="7648" formatCode="m/d/yyyy">
                  <c:v>41501</c:v>
                </c:pt>
                <c:pt idx="7649" formatCode="m/d/yyyy">
                  <c:v>41502</c:v>
                </c:pt>
                <c:pt idx="7650" formatCode="m/d/yyyy">
                  <c:v>41505</c:v>
                </c:pt>
                <c:pt idx="7651" formatCode="m/d/yyyy">
                  <c:v>41506</c:v>
                </c:pt>
                <c:pt idx="7652" formatCode="m/d/yyyy">
                  <c:v>41507</c:v>
                </c:pt>
                <c:pt idx="7653" formatCode="m/d/yyyy">
                  <c:v>41508</c:v>
                </c:pt>
                <c:pt idx="7654" formatCode="m/d/yyyy">
                  <c:v>41509</c:v>
                </c:pt>
                <c:pt idx="7655" formatCode="m/d/yyyy">
                  <c:v>41512</c:v>
                </c:pt>
                <c:pt idx="7656" formatCode="m/d/yyyy">
                  <c:v>41513</c:v>
                </c:pt>
                <c:pt idx="7657" formatCode="m/d/yyyy">
                  <c:v>41514</c:v>
                </c:pt>
                <c:pt idx="7658" formatCode="m/d/yyyy">
                  <c:v>41515</c:v>
                </c:pt>
                <c:pt idx="7659" formatCode="m/d/yyyy">
                  <c:v>41516</c:v>
                </c:pt>
                <c:pt idx="7660" formatCode="m/d/yyyy">
                  <c:v>41519</c:v>
                </c:pt>
                <c:pt idx="7661" formatCode="m/d/yyyy">
                  <c:v>41520</c:v>
                </c:pt>
                <c:pt idx="7662" formatCode="m/d/yyyy">
                  <c:v>41521</c:v>
                </c:pt>
                <c:pt idx="7663" formatCode="m/d/yyyy">
                  <c:v>41522</c:v>
                </c:pt>
                <c:pt idx="7664" formatCode="m/d/yyyy">
                  <c:v>41523</c:v>
                </c:pt>
                <c:pt idx="7665" formatCode="m/d/yyyy">
                  <c:v>41526</c:v>
                </c:pt>
                <c:pt idx="7666" formatCode="m/d/yyyy">
                  <c:v>41527</c:v>
                </c:pt>
                <c:pt idx="7667" formatCode="m/d/yyyy">
                  <c:v>41528</c:v>
                </c:pt>
                <c:pt idx="7668" formatCode="m/d/yyyy">
                  <c:v>41529</c:v>
                </c:pt>
                <c:pt idx="7669" formatCode="m/d/yyyy">
                  <c:v>41530</c:v>
                </c:pt>
                <c:pt idx="7670" formatCode="m/d/yyyy">
                  <c:v>41533</c:v>
                </c:pt>
                <c:pt idx="7671" formatCode="m/d/yyyy">
                  <c:v>41534</c:v>
                </c:pt>
                <c:pt idx="7672" formatCode="m/d/yyyy">
                  <c:v>41535</c:v>
                </c:pt>
                <c:pt idx="7673" formatCode="m/d/yyyy">
                  <c:v>41536</c:v>
                </c:pt>
                <c:pt idx="7674" formatCode="m/d/yyyy">
                  <c:v>41537</c:v>
                </c:pt>
                <c:pt idx="7675" formatCode="m/d/yyyy">
                  <c:v>41540</c:v>
                </c:pt>
                <c:pt idx="7676" formatCode="m/d/yyyy">
                  <c:v>41541</c:v>
                </c:pt>
                <c:pt idx="7677" formatCode="m/d/yyyy">
                  <c:v>41542</c:v>
                </c:pt>
                <c:pt idx="7678" formatCode="m/d/yyyy">
                  <c:v>41543</c:v>
                </c:pt>
                <c:pt idx="7679" formatCode="m/d/yyyy">
                  <c:v>41544</c:v>
                </c:pt>
                <c:pt idx="7680" formatCode="m/d/yyyy">
                  <c:v>41547</c:v>
                </c:pt>
                <c:pt idx="7681" formatCode="m/d/yyyy">
                  <c:v>41548</c:v>
                </c:pt>
                <c:pt idx="7682" formatCode="m/d/yyyy">
                  <c:v>41549</c:v>
                </c:pt>
                <c:pt idx="7683" formatCode="m/d/yyyy">
                  <c:v>41550</c:v>
                </c:pt>
                <c:pt idx="7684" formatCode="m/d/yyyy">
                  <c:v>41551</c:v>
                </c:pt>
                <c:pt idx="7685" formatCode="m/d/yyyy">
                  <c:v>41554</c:v>
                </c:pt>
                <c:pt idx="7686" formatCode="m/d/yyyy">
                  <c:v>41555</c:v>
                </c:pt>
                <c:pt idx="7687" formatCode="m/d/yyyy">
                  <c:v>41556</c:v>
                </c:pt>
                <c:pt idx="7688" formatCode="m/d/yyyy">
                  <c:v>41557</c:v>
                </c:pt>
                <c:pt idx="7689" formatCode="m/d/yyyy">
                  <c:v>41558</c:v>
                </c:pt>
                <c:pt idx="7690" formatCode="m/d/yyyy">
                  <c:v>41561</c:v>
                </c:pt>
                <c:pt idx="7691" formatCode="m/d/yyyy">
                  <c:v>41562</c:v>
                </c:pt>
                <c:pt idx="7692" formatCode="m/d/yyyy">
                  <c:v>41563</c:v>
                </c:pt>
                <c:pt idx="7693" formatCode="m/d/yyyy">
                  <c:v>41564</c:v>
                </c:pt>
                <c:pt idx="7694" formatCode="m/d/yyyy">
                  <c:v>41565</c:v>
                </c:pt>
                <c:pt idx="7695" formatCode="m/d/yyyy">
                  <c:v>41568</c:v>
                </c:pt>
                <c:pt idx="7696" formatCode="m/d/yyyy">
                  <c:v>41569</c:v>
                </c:pt>
                <c:pt idx="7697" formatCode="m/d/yyyy">
                  <c:v>41570</c:v>
                </c:pt>
                <c:pt idx="7698" formatCode="m/d/yyyy">
                  <c:v>41571</c:v>
                </c:pt>
                <c:pt idx="7699" formatCode="m/d/yyyy">
                  <c:v>41572</c:v>
                </c:pt>
                <c:pt idx="7700" formatCode="m/d/yyyy">
                  <c:v>41575</c:v>
                </c:pt>
                <c:pt idx="7701" formatCode="m/d/yyyy">
                  <c:v>41576</c:v>
                </c:pt>
                <c:pt idx="7702" formatCode="m/d/yyyy">
                  <c:v>41577</c:v>
                </c:pt>
                <c:pt idx="7703" formatCode="m/d/yyyy">
                  <c:v>41578</c:v>
                </c:pt>
                <c:pt idx="7704" formatCode="m/d/yyyy">
                  <c:v>41579</c:v>
                </c:pt>
                <c:pt idx="7705" formatCode="m/d/yyyy">
                  <c:v>41582</c:v>
                </c:pt>
                <c:pt idx="7706" formatCode="m/d/yyyy">
                  <c:v>41583</c:v>
                </c:pt>
                <c:pt idx="7707" formatCode="m/d/yyyy">
                  <c:v>41584</c:v>
                </c:pt>
                <c:pt idx="7708" formatCode="m/d/yyyy">
                  <c:v>41585</c:v>
                </c:pt>
                <c:pt idx="7709" formatCode="m/d/yyyy">
                  <c:v>41586</c:v>
                </c:pt>
                <c:pt idx="7710" formatCode="m/d/yyyy">
                  <c:v>41589</c:v>
                </c:pt>
                <c:pt idx="7711" formatCode="m/d/yyyy">
                  <c:v>41590</c:v>
                </c:pt>
                <c:pt idx="7712" formatCode="m/d/yyyy">
                  <c:v>41591</c:v>
                </c:pt>
                <c:pt idx="7713" formatCode="m/d/yyyy">
                  <c:v>41592</c:v>
                </c:pt>
                <c:pt idx="7714" formatCode="m/d/yyyy">
                  <c:v>41593</c:v>
                </c:pt>
                <c:pt idx="7715" formatCode="m/d/yyyy">
                  <c:v>41596</c:v>
                </c:pt>
                <c:pt idx="7716" formatCode="m/d/yyyy">
                  <c:v>41597</c:v>
                </c:pt>
                <c:pt idx="7717" formatCode="m/d/yyyy">
                  <c:v>41598</c:v>
                </c:pt>
                <c:pt idx="7718" formatCode="m/d/yyyy">
                  <c:v>41599</c:v>
                </c:pt>
                <c:pt idx="7719" formatCode="m/d/yyyy">
                  <c:v>41600</c:v>
                </c:pt>
                <c:pt idx="7720" formatCode="m/d/yyyy">
                  <c:v>41603</c:v>
                </c:pt>
                <c:pt idx="7721" formatCode="m/d/yyyy">
                  <c:v>41604</c:v>
                </c:pt>
                <c:pt idx="7722" formatCode="m/d/yyyy">
                  <c:v>41605</c:v>
                </c:pt>
                <c:pt idx="7723" formatCode="m/d/yyyy">
                  <c:v>41606</c:v>
                </c:pt>
                <c:pt idx="7724" formatCode="m/d/yyyy">
                  <c:v>41607</c:v>
                </c:pt>
                <c:pt idx="7725" formatCode="m/d/yyyy">
                  <c:v>41610</c:v>
                </c:pt>
                <c:pt idx="7726" formatCode="m/d/yyyy">
                  <c:v>41611</c:v>
                </c:pt>
                <c:pt idx="7727" formatCode="m/d/yyyy">
                  <c:v>41612</c:v>
                </c:pt>
                <c:pt idx="7728" formatCode="m/d/yyyy">
                  <c:v>41613</c:v>
                </c:pt>
                <c:pt idx="7729" formatCode="m/d/yyyy">
                  <c:v>41614</c:v>
                </c:pt>
                <c:pt idx="7730" formatCode="m/d/yyyy">
                  <c:v>41617</c:v>
                </c:pt>
                <c:pt idx="7731" formatCode="m/d/yyyy">
                  <c:v>41618</c:v>
                </c:pt>
                <c:pt idx="7732" formatCode="m/d/yyyy">
                  <c:v>41619</c:v>
                </c:pt>
                <c:pt idx="7733" formatCode="m/d/yyyy">
                  <c:v>41620</c:v>
                </c:pt>
                <c:pt idx="7734" formatCode="m/d/yyyy">
                  <c:v>41621</c:v>
                </c:pt>
                <c:pt idx="7735" formatCode="m/d/yyyy">
                  <c:v>41624</c:v>
                </c:pt>
                <c:pt idx="7736" formatCode="m/d/yyyy">
                  <c:v>41625</c:v>
                </c:pt>
                <c:pt idx="7737" formatCode="m/d/yyyy">
                  <c:v>41626</c:v>
                </c:pt>
                <c:pt idx="7738" formatCode="m/d/yyyy">
                  <c:v>41627</c:v>
                </c:pt>
                <c:pt idx="7739" formatCode="m/d/yyyy">
                  <c:v>41628</c:v>
                </c:pt>
                <c:pt idx="7740" formatCode="m/d/yyyy">
                  <c:v>41631</c:v>
                </c:pt>
                <c:pt idx="7741" formatCode="m/d/yyyy">
                  <c:v>41632</c:v>
                </c:pt>
                <c:pt idx="7742" formatCode="m/d/yyyy">
                  <c:v>41633</c:v>
                </c:pt>
                <c:pt idx="7743" formatCode="m/d/yyyy">
                  <c:v>41634</c:v>
                </c:pt>
                <c:pt idx="7744" formatCode="m/d/yyyy">
                  <c:v>41635</c:v>
                </c:pt>
                <c:pt idx="7745" formatCode="m/d/yyyy">
                  <c:v>41638</c:v>
                </c:pt>
                <c:pt idx="7746" formatCode="m/d/yyyy">
                  <c:v>41639</c:v>
                </c:pt>
                <c:pt idx="7747" formatCode="m/d/yyyy">
                  <c:v>41640</c:v>
                </c:pt>
                <c:pt idx="7748" formatCode="m/d/yyyy">
                  <c:v>41641</c:v>
                </c:pt>
                <c:pt idx="7749" formatCode="m/d/yyyy">
                  <c:v>41642</c:v>
                </c:pt>
                <c:pt idx="7750" formatCode="m/d/yyyy">
                  <c:v>41645</c:v>
                </c:pt>
                <c:pt idx="7751" formatCode="m/d/yyyy">
                  <c:v>41646</c:v>
                </c:pt>
                <c:pt idx="7752" formatCode="m/d/yyyy">
                  <c:v>41647</c:v>
                </c:pt>
                <c:pt idx="7753" formatCode="m/d/yyyy">
                  <c:v>41648</c:v>
                </c:pt>
                <c:pt idx="7754" formatCode="m/d/yyyy">
                  <c:v>41649</c:v>
                </c:pt>
                <c:pt idx="7755" formatCode="m/d/yyyy">
                  <c:v>41652</c:v>
                </c:pt>
                <c:pt idx="7756" formatCode="m/d/yyyy">
                  <c:v>41653</c:v>
                </c:pt>
                <c:pt idx="7757" formatCode="m/d/yyyy">
                  <c:v>41654</c:v>
                </c:pt>
                <c:pt idx="7758" formatCode="m/d/yyyy">
                  <c:v>41655</c:v>
                </c:pt>
                <c:pt idx="7759" formatCode="m/d/yyyy">
                  <c:v>41656</c:v>
                </c:pt>
                <c:pt idx="7760" formatCode="m/d/yyyy">
                  <c:v>41659</c:v>
                </c:pt>
                <c:pt idx="7761" formatCode="m/d/yyyy">
                  <c:v>41660</c:v>
                </c:pt>
                <c:pt idx="7762" formatCode="m/d/yyyy">
                  <c:v>41661</c:v>
                </c:pt>
                <c:pt idx="7763" formatCode="m/d/yyyy">
                  <c:v>41662</c:v>
                </c:pt>
                <c:pt idx="7764" formatCode="m/d/yyyy">
                  <c:v>41663</c:v>
                </c:pt>
                <c:pt idx="7765" formatCode="m/d/yyyy">
                  <c:v>41666</c:v>
                </c:pt>
                <c:pt idx="7766" formatCode="m/d/yyyy">
                  <c:v>41667</c:v>
                </c:pt>
                <c:pt idx="7767" formatCode="m/d/yyyy">
                  <c:v>41668</c:v>
                </c:pt>
                <c:pt idx="7768" formatCode="m/d/yyyy">
                  <c:v>41669</c:v>
                </c:pt>
                <c:pt idx="7769" formatCode="m/d/yyyy">
                  <c:v>41670</c:v>
                </c:pt>
                <c:pt idx="7770" formatCode="m/d/yyyy">
                  <c:v>41673</c:v>
                </c:pt>
                <c:pt idx="7771" formatCode="m/d/yyyy">
                  <c:v>41674</c:v>
                </c:pt>
                <c:pt idx="7772" formatCode="m/d/yyyy">
                  <c:v>41675</c:v>
                </c:pt>
                <c:pt idx="7773" formatCode="m/d/yyyy">
                  <c:v>41676</c:v>
                </c:pt>
                <c:pt idx="7774" formatCode="m/d/yyyy">
                  <c:v>41677</c:v>
                </c:pt>
                <c:pt idx="7775" formatCode="m/d/yyyy">
                  <c:v>41680</c:v>
                </c:pt>
                <c:pt idx="7776" formatCode="m/d/yyyy">
                  <c:v>41681</c:v>
                </c:pt>
                <c:pt idx="7777" formatCode="m/d/yyyy">
                  <c:v>41682</c:v>
                </c:pt>
                <c:pt idx="7778" formatCode="m/d/yyyy">
                  <c:v>41683</c:v>
                </c:pt>
                <c:pt idx="7779" formatCode="m/d/yyyy">
                  <c:v>41684</c:v>
                </c:pt>
                <c:pt idx="7780" formatCode="m/d/yyyy">
                  <c:v>41687</c:v>
                </c:pt>
                <c:pt idx="7781" formatCode="m/d/yyyy">
                  <c:v>41688</c:v>
                </c:pt>
                <c:pt idx="7782" formatCode="m/d/yyyy">
                  <c:v>41689</c:v>
                </c:pt>
                <c:pt idx="7783" formatCode="m/d/yyyy">
                  <c:v>41690</c:v>
                </c:pt>
                <c:pt idx="7784" formatCode="m/d/yyyy">
                  <c:v>41691</c:v>
                </c:pt>
                <c:pt idx="7785" formatCode="m/d/yyyy">
                  <c:v>41694</c:v>
                </c:pt>
                <c:pt idx="7786" formatCode="m/d/yyyy">
                  <c:v>41695</c:v>
                </c:pt>
                <c:pt idx="7787" formatCode="m/d/yyyy">
                  <c:v>41696</c:v>
                </c:pt>
                <c:pt idx="7788" formatCode="m/d/yyyy">
                  <c:v>41697</c:v>
                </c:pt>
                <c:pt idx="7789" formatCode="m/d/yyyy">
                  <c:v>41698</c:v>
                </c:pt>
                <c:pt idx="7790" formatCode="m/d/yyyy">
                  <c:v>41701</c:v>
                </c:pt>
                <c:pt idx="7791" formatCode="m/d/yyyy">
                  <c:v>41702</c:v>
                </c:pt>
                <c:pt idx="7792" formatCode="m/d/yyyy">
                  <c:v>41703</c:v>
                </c:pt>
                <c:pt idx="7793" formatCode="m/d/yyyy">
                  <c:v>41704</c:v>
                </c:pt>
                <c:pt idx="7794" formatCode="m/d/yyyy">
                  <c:v>41705</c:v>
                </c:pt>
                <c:pt idx="7795" formatCode="m/d/yyyy">
                  <c:v>41708</c:v>
                </c:pt>
                <c:pt idx="7796" formatCode="m/d/yyyy">
                  <c:v>41709</c:v>
                </c:pt>
                <c:pt idx="7797" formatCode="m/d/yyyy">
                  <c:v>41710</c:v>
                </c:pt>
                <c:pt idx="7798" formatCode="m/d/yyyy">
                  <c:v>41711</c:v>
                </c:pt>
                <c:pt idx="7799" formatCode="m/d/yyyy">
                  <c:v>41712</c:v>
                </c:pt>
                <c:pt idx="7800" formatCode="m/d/yyyy">
                  <c:v>41715</c:v>
                </c:pt>
                <c:pt idx="7801" formatCode="m/d/yyyy">
                  <c:v>41716</c:v>
                </c:pt>
                <c:pt idx="7802" formatCode="m/d/yyyy">
                  <c:v>41717</c:v>
                </c:pt>
                <c:pt idx="7803" formatCode="m/d/yyyy">
                  <c:v>41718</c:v>
                </c:pt>
                <c:pt idx="7804" formatCode="m/d/yyyy">
                  <c:v>41719</c:v>
                </c:pt>
                <c:pt idx="7805" formatCode="m/d/yyyy">
                  <c:v>41722</c:v>
                </c:pt>
                <c:pt idx="7806" formatCode="m/d/yyyy">
                  <c:v>41723</c:v>
                </c:pt>
                <c:pt idx="7807" formatCode="m/d/yyyy">
                  <c:v>41724</c:v>
                </c:pt>
                <c:pt idx="7808" formatCode="m/d/yyyy">
                  <c:v>41725</c:v>
                </c:pt>
                <c:pt idx="7809" formatCode="m/d/yyyy">
                  <c:v>41726</c:v>
                </c:pt>
                <c:pt idx="7810" formatCode="m/d/yyyy">
                  <c:v>41729</c:v>
                </c:pt>
                <c:pt idx="7811" formatCode="m/d/yyyy">
                  <c:v>41730</c:v>
                </c:pt>
                <c:pt idx="7812" formatCode="m/d/yyyy">
                  <c:v>41731</c:v>
                </c:pt>
                <c:pt idx="7813" formatCode="m/d/yyyy">
                  <c:v>41732</c:v>
                </c:pt>
                <c:pt idx="7814" formatCode="m/d/yyyy">
                  <c:v>41733</c:v>
                </c:pt>
                <c:pt idx="7815" formatCode="m/d/yyyy">
                  <c:v>41736</c:v>
                </c:pt>
                <c:pt idx="7816" formatCode="m/d/yyyy">
                  <c:v>41737</c:v>
                </c:pt>
                <c:pt idx="7817" formatCode="m/d/yyyy">
                  <c:v>41738</c:v>
                </c:pt>
                <c:pt idx="7818" formatCode="m/d/yyyy">
                  <c:v>41739</c:v>
                </c:pt>
                <c:pt idx="7819" formatCode="m/d/yyyy">
                  <c:v>41740</c:v>
                </c:pt>
                <c:pt idx="7820" formatCode="m/d/yyyy">
                  <c:v>41743</c:v>
                </c:pt>
                <c:pt idx="7821" formatCode="m/d/yyyy">
                  <c:v>41744</c:v>
                </c:pt>
                <c:pt idx="7822" formatCode="m/d/yyyy">
                  <c:v>41745</c:v>
                </c:pt>
                <c:pt idx="7823" formatCode="m/d/yyyy">
                  <c:v>41746</c:v>
                </c:pt>
                <c:pt idx="7824" formatCode="m/d/yyyy">
                  <c:v>41747</c:v>
                </c:pt>
                <c:pt idx="7825" formatCode="m/d/yyyy">
                  <c:v>41750</c:v>
                </c:pt>
                <c:pt idx="7826" formatCode="m/d/yyyy">
                  <c:v>41751</c:v>
                </c:pt>
                <c:pt idx="7827" formatCode="m/d/yyyy">
                  <c:v>41752</c:v>
                </c:pt>
                <c:pt idx="7828" formatCode="m/d/yyyy">
                  <c:v>41753</c:v>
                </c:pt>
                <c:pt idx="7829" formatCode="m/d/yyyy">
                  <c:v>41754</c:v>
                </c:pt>
                <c:pt idx="7830" formatCode="m/d/yyyy">
                  <c:v>41757</c:v>
                </c:pt>
                <c:pt idx="7831" formatCode="m/d/yyyy">
                  <c:v>41758</c:v>
                </c:pt>
                <c:pt idx="7832" formatCode="m/d/yyyy">
                  <c:v>41759</c:v>
                </c:pt>
                <c:pt idx="7833" formatCode="m/d/yyyy">
                  <c:v>41760</c:v>
                </c:pt>
                <c:pt idx="7834" formatCode="m/d/yyyy">
                  <c:v>41761</c:v>
                </c:pt>
                <c:pt idx="7835" formatCode="m/d/yyyy">
                  <c:v>41764</c:v>
                </c:pt>
                <c:pt idx="7836" formatCode="m/d/yyyy">
                  <c:v>41765</c:v>
                </c:pt>
                <c:pt idx="7837" formatCode="m/d/yyyy">
                  <c:v>41766</c:v>
                </c:pt>
                <c:pt idx="7838" formatCode="m/d/yyyy">
                  <c:v>41767</c:v>
                </c:pt>
                <c:pt idx="7839" formatCode="m/d/yyyy">
                  <c:v>41768</c:v>
                </c:pt>
                <c:pt idx="7840" formatCode="m/d/yyyy">
                  <c:v>41771</c:v>
                </c:pt>
                <c:pt idx="7841" formatCode="m/d/yyyy">
                  <c:v>41772</c:v>
                </c:pt>
                <c:pt idx="7842" formatCode="m/d/yyyy">
                  <c:v>41773</c:v>
                </c:pt>
                <c:pt idx="7843" formatCode="m/d/yyyy">
                  <c:v>41774</c:v>
                </c:pt>
                <c:pt idx="7844" formatCode="m/d/yyyy">
                  <c:v>41775</c:v>
                </c:pt>
                <c:pt idx="7845" formatCode="m/d/yyyy">
                  <c:v>41778</c:v>
                </c:pt>
                <c:pt idx="7846" formatCode="m/d/yyyy">
                  <c:v>41779</c:v>
                </c:pt>
                <c:pt idx="7847" formatCode="m/d/yyyy">
                  <c:v>41780</c:v>
                </c:pt>
                <c:pt idx="7848" formatCode="m/d/yyyy">
                  <c:v>41781</c:v>
                </c:pt>
                <c:pt idx="7849" formatCode="m/d/yyyy">
                  <c:v>41782</c:v>
                </c:pt>
                <c:pt idx="7850" formatCode="m/d/yyyy">
                  <c:v>41785</c:v>
                </c:pt>
                <c:pt idx="7851" formatCode="m/d/yyyy">
                  <c:v>41786</c:v>
                </c:pt>
                <c:pt idx="7852" formatCode="m/d/yyyy">
                  <c:v>41787</c:v>
                </c:pt>
                <c:pt idx="7853" formatCode="m/d/yyyy">
                  <c:v>41788</c:v>
                </c:pt>
                <c:pt idx="7854" formatCode="m/d/yyyy">
                  <c:v>41789</c:v>
                </c:pt>
                <c:pt idx="7855" formatCode="m/d/yyyy">
                  <c:v>41792</c:v>
                </c:pt>
                <c:pt idx="7856" formatCode="m/d/yyyy">
                  <c:v>41793</c:v>
                </c:pt>
                <c:pt idx="7857" formatCode="m/d/yyyy">
                  <c:v>41794</c:v>
                </c:pt>
                <c:pt idx="7858" formatCode="m/d/yyyy">
                  <c:v>41795</c:v>
                </c:pt>
                <c:pt idx="7859" formatCode="m/d/yyyy">
                  <c:v>41796</c:v>
                </c:pt>
                <c:pt idx="7860" formatCode="m/d/yyyy">
                  <c:v>41799</c:v>
                </c:pt>
                <c:pt idx="7861" formatCode="m/d/yyyy">
                  <c:v>41800</c:v>
                </c:pt>
                <c:pt idx="7862" formatCode="m/d/yyyy">
                  <c:v>41801</c:v>
                </c:pt>
                <c:pt idx="7863" formatCode="m/d/yyyy">
                  <c:v>41802</c:v>
                </c:pt>
                <c:pt idx="7864" formatCode="m/d/yyyy">
                  <c:v>41803</c:v>
                </c:pt>
                <c:pt idx="7865" formatCode="m/d/yyyy">
                  <c:v>41806</c:v>
                </c:pt>
                <c:pt idx="7866" formatCode="m/d/yyyy">
                  <c:v>41807</c:v>
                </c:pt>
                <c:pt idx="7867" formatCode="m/d/yyyy">
                  <c:v>41808</c:v>
                </c:pt>
                <c:pt idx="7868" formatCode="m/d/yyyy">
                  <c:v>41809</c:v>
                </c:pt>
                <c:pt idx="7869" formatCode="m/d/yyyy">
                  <c:v>41810</c:v>
                </c:pt>
                <c:pt idx="7870" formatCode="m/d/yyyy">
                  <c:v>41813</c:v>
                </c:pt>
                <c:pt idx="7871" formatCode="m/d/yyyy">
                  <c:v>41814</c:v>
                </c:pt>
                <c:pt idx="7872" formatCode="m/d/yyyy">
                  <c:v>41815</c:v>
                </c:pt>
                <c:pt idx="7873" formatCode="m/d/yyyy">
                  <c:v>41816</c:v>
                </c:pt>
                <c:pt idx="7874" formatCode="m/d/yyyy">
                  <c:v>41817</c:v>
                </c:pt>
                <c:pt idx="7875" formatCode="m/d/yyyy">
                  <c:v>41820</c:v>
                </c:pt>
                <c:pt idx="7876" formatCode="m/d/yyyy">
                  <c:v>41821</c:v>
                </c:pt>
                <c:pt idx="7877" formatCode="m/d/yyyy">
                  <c:v>41822</c:v>
                </c:pt>
                <c:pt idx="7878" formatCode="m/d/yyyy">
                  <c:v>41823</c:v>
                </c:pt>
                <c:pt idx="7879" formatCode="m/d/yyyy">
                  <c:v>41824</c:v>
                </c:pt>
                <c:pt idx="7880" formatCode="m/d/yyyy">
                  <c:v>41827</c:v>
                </c:pt>
                <c:pt idx="7881" formatCode="m/d/yyyy">
                  <c:v>41828</c:v>
                </c:pt>
                <c:pt idx="7882" formatCode="m/d/yyyy">
                  <c:v>41829</c:v>
                </c:pt>
                <c:pt idx="7883" formatCode="m/d/yyyy">
                  <c:v>41830</c:v>
                </c:pt>
                <c:pt idx="7884" formatCode="m/d/yyyy">
                  <c:v>41831</c:v>
                </c:pt>
                <c:pt idx="7885" formatCode="m/d/yyyy">
                  <c:v>41834</c:v>
                </c:pt>
                <c:pt idx="7886" formatCode="m/d/yyyy">
                  <c:v>41835</c:v>
                </c:pt>
                <c:pt idx="7887" formatCode="m/d/yyyy">
                  <c:v>41836</c:v>
                </c:pt>
                <c:pt idx="7888" formatCode="m/d/yyyy">
                  <c:v>41837</c:v>
                </c:pt>
                <c:pt idx="7889" formatCode="m/d/yyyy">
                  <c:v>41838</c:v>
                </c:pt>
                <c:pt idx="7890" formatCode="m/d/yyyy">
                  <c:v>41841</c:v>
                </c:pt>
                <c:pt idx="7891" formatCode="m/d/yyyy">
                  <c:v>41842</c:v>
                </c:pt>
                <c:pt idx="7892" formatCode="m/d/yyyy">
                  <c:v>41843</c:v>
                </c:pt>
                <c:pt idx="7893" formatCode="m/d/yyyy">
                  <c:v>41844</c:v>
                </c:pt>
                <c:pt idx="7894" formatCode="m/d/yyyy">
                  <c:v>41845</c:v>
                </c:pt>
                <c:pt idx="7895" formatCode="m/d/yyyy">
                  <c:v>41848</c:v>
                </c:pt>
                <c:pt idx="7896" formatCode="m/d/yyyy">
                  <c:v>41849</c:v>
                </c:pt>
                <c:pt idx="7897" formatCode="m/d/yyyy">
                  <c:v>41850</c:v>
                </c:pt>
                <c:pt idx="7898" formatCode="m/d/yyyy">
                  <c:v>41851</c:v>
                </c:pt>
                <c:pt idx="7899" formatCode="m/d/yyyy">
                  <c:v>41852</c:v>
                </c:pt>
                <c:pt idx="7900" formatCode="m/d/yyyy">
                  <c:v>41855</c:v>
                </c:pt>
                <c:pt idx="7901" formatCode="m/d/yyyy">
                  <c:v>41856</c:v>
                </c:pt>
                <c:pt idx="7902" formatCode="m/d/yyyy">
                  <c:v>41857</c:v>
                </c:pt>
                <c:pt idx="7903" formatCode="m/d/yyyy">
                  <c:v>41858</c:v>
                </c:pt>
                <c:pt idx="7904" formatCode="m/d/yyyy">
                  <c:v>41859</c:v>
                </c:pt>
                <c:pt idx="7905" formatCode="m/d/yyyy">
                  <c:v>41862</c:v>
                </c:pt>
                <c:pt idx="7906" formatCode="m/d/yyyy">
                  <c:v>41863</c:v>
                </c:pt>
                <c:pt idx="7907" formatCode="m/d/yyyy">
                  <c:v>41864</c:v>
                </c:pt>
                <c:pt idx="7908" formatCode="m/d/yyyy">
                  <c:v>41865</c:v>
                </c:pt>
                <c:pt idx="7909" formatCode="m/d/yyyy">
                  <c:v>41866</c:v>
                </c:pt>
                <c:pt idx="7910" formatCode="m/d/yyyy">
                  <c:v>41869</c:v>
                </c:pt>
                <c:pt idx="7911" formatCode="m/d/yyyy">
                  <c:v>41870</c:v>
                </c:pt>
                <c:pt idx="7912" formatCode="m/d/yyyy">
                  <c:v>41871</c:v>
                </c:pt>
                <c:pt idx="7913" formatCode="m/d/yyyy">
                  <c:v>41872</c:v>
                </c:pt>
                <c:pt idx="7914" formatCode="m/d/yyyy">
                  <c:v>41873</c:v>
                </c:pt>
                <c:pt idx="7915" formatCode="m/d/yyyy">
                  <c:v>41876</c:v>
                </c:pt>
                <c:pt idx="7916" formatCode="m/d/yyyy">
                  <c:v>41877</c:v>
                </c:pt>
                <c:pt idx="7917" formatCode="m/d/yyyy">
                  <c:v>41878</c:v>
                </c:pt>
                <c:pt idx="7918" formatCode="m/d/yyyy">
                  <c:v>41879</c:v>
                </c:pt>
                <c:pt idx="7919" formatCode="m/d/yyyy">
                  <c:v>41880</c:v>
                </c:pt>
                <c:pt idx="7920" formatCode="m/d/yyyy">
                  <c:v>41883</c:v>
                </c:pt>
                <c:pt idx="7921" formatCode="m/d/yyyy">
                  <c:v>41884</c:v>
                </c:pt>
                <c:pt idx="7922" formatCode="m/d/yyyy">
                  <c:v>41885</c:v>
                </c:pt>
                <c:pt idx="7923" formatCode="m/d/yyyy">
                  <c:v>41886</c:v>
                </c:pt>
                <c:pt idx="7924" formatCode="m/d/yyyy">
                  <c:v>41887</c:v>
                </c:pt>
                <c:pt idx="7925" formatCode="m/d/yyyy">
                  <c:v>41890</c:v>
                </c:pt>
                <c:pt idx="7926" formatCode="m/d/yyyy">
                  <c:v>41891</c:v>
                </c:pt>
                <c:pt idx="7927" formatCode="m/d/yyyy">
                  <c:v>41892</c:v>
                </c:pt>
                <c:pt idx="7928" formatCode="m/d/yyyy">
                  <c:v>41893</c:v>
                </c:pt>
                <c:pt idx="7929" formatCode="m/d/yyyy">
                  <c:v>41894</c:v>
                </c:pt>
                <c:pt idx="7930" formatCode="m/d/yyyy">
                  <c:v>41897</c:v>
                </c:pt>
                <c:pt idx="7931" formatCode="m/d/yyyy">
                  <c:v>41898</c:v>
                </c:pt>
                <c:pt idx="7932" formatCode="m/d/yyyy">
                  <c:v>41899</c:v>
                </c:pt>
                <c:pt idx="7933" formatCode="m/d/yyyy">
                  <c:v>41900</c:v>
                </c:pt>
                <c:pt idx="7934" formatCode="m/d/yyyy">
                  <c:v>41901</c:v>
                </c:pt>
                <c:pt idx="7935" formatCode="m/d/yyyy">
                  <c:v>41904</c:v>
                </c:pt>
                <c:pt idx="7936" formatCode="m/d/yyyy">
                  <c:v>41905</c:v>
                </c:pt>
                <c:pt idx="7937" formatCode="m/d/yyyy">
                  <c:v>41906</c:v>
                </c:pt>
                <c:pt idx="7938" formatCode="m/d/yyyy">
                  <c:v>41907</c:v>
                </c:pt>
                <c:pt idx="7939" formatCode="m/d/yyyy">
                  <c:v>41908</c:v>
                </c:pt>
                <c:pt idx="7940" formatCode="m/d/yyyy">
                  <c:v>41911</c:v>
                </c:pt>
                <c:pt idx="7941" formatCode="m/d/yyyy">
                  <c:v>41912</c:v>
                </c:pt>
                <c:pt idx="7942" formatCode="m/d/yyyy">
                  <c:v>41913</c:v>
                </c:pt>
                <c:pt idx="7943" formatCode="m/d/yyyy">
                  <c:v>41914</c:v>
                </c:pt>
                <c:pt idx="7944" formatCode="m/d/yyyy">
                  <c:v>41915</c:v>
                </c:pt>
                <c:pt idx="7945" formatCode="m/d/yyyy">
                  <c:v>41918</c:v>
                </c:pt>
                <c:pt idx="7946" formatCode="m/d/yyyy">
                  <c:v>41919</c:v>
                </c:pt>
                <c:pt idx="7947" formatCode="m/d/yyyy">
                  <c:v>41920</c:v>
                </c:pt>
                <c:pt idx="7948" formatCode="m/d/yyyy">
                  <c:v>41921</c:v>
                </c:pt>
                <c:pt idx="7949" formatCode="m/d/yyyy">
                  <c:v>41922</c:v>
                </c:pt>
                <c:pt idx="7950" formatCode="m/d/yyyy">
                  <c:v>41925</c:v>
                </c:pt>
                <c:pt idx="7951" formatCode="m/d/yyyy">
                  <c:v>41926</c:v>
                </c:pt>
                <c:pt idx="7952" formatCode="m/d/yyyy">
                  <c:v>41927</c:v>
                </c:pt>
                <c:pt idx="7953" formatCode="m/d/yyyy">
                  <c:v>41928</c:v>
                </c:pt>
                <c:pt idx="7954" formatCode="m/d/yyyy">
                  <c:v>41929</c:v>
                </c:pt>
                <c:pt idx="7955" formatCode="m/d/yyyy">
                  <c:v>41932</c:v>
                </c:pt>
                <c:pt idx="7956" formatCode="m/d/yyyy">
                  <c:v>41933</c:v>
                </c:pt>
                <c:pt idx="7957" formatCode="m/d/yyyy">
                  <c:v>41934</c:v>
                </c:pt>
                <c:pt idx="7958" formatCode="m/d/yyyy">
                  <c:v>41935</c:v>
                </c:pt>
                <c:pt idx="7959" formatCode="m/d/yyyy">
                  <c:v>41936</c:v>
                </c:pt>
                <c:pt idx="7960" formatCode="m/d/yyyy">
                  <c:v>41939</c:v>
                </c:pt>
                <c:pt idx="7961" formatCode="m/d/yyyy">
                  <c:v>41940</c:v>
                </c:pt>
                <c:pt idx="7962" formatCode="m/d/yyyy">
                  <c:v>41941</c:v>
                </c:pt>
                <c:pt idx="7963" formatCode="m/d/yyyy">
                  <c:v>41942</c:v>
                </c:pt>
                <c:pt idx="7964" formatCode="m/d/yyyy">
                  <c:v>41943</c:v>
                </c:pt>
                <c:pt idx="7965" formatCode="m/d/yyyy">
                  <c:v>41946</c:v>
                </c:pt>
                <c:pt idx="7966" formatCode="m/d/yyyy">
                  <c:v>41947</c:v>
                </c:pt>
                <c:pt idx="7967" formatCode="m/d/yyyy">
                  <c:v>41948</c:v>
                </c:pt>
                <c:pt idx="7968" formatCode="m/d/yyyy">
                  <c:v>41949</c:v>
                </c:pt>
                <c:pt idx="7969" formatCode="m/d/yyyy">
                  <c:v>41950</c:v>
                </c:pt>
                <c:pt idx="7970" formatCode="m/d/yyyy">
                  <c:v>41953</c:v>
                </c:pt>
                <c:pt idx="7971" formatCode="m/d/yyyy">
                  <c:v>41954</c:v>
                </c:pt>
                <c:pt idx="7972" formatCode="m/d/yyyy">
                  <c:v>41955</c:v>
                </c:pt>
                <c:pt idx="7973" formatCode="m/d/yyyy">
                  <c:v>41956</c:v>
                </c:pt>
                <c:pt idx="7974" formatCode="m/d/yyyy">
                  <c:v>41957</c:v>
                </c:pt>
                <c:pt idx="7975" formatCode="m/d/yyyy">
                  <c:v>41960</c:v>
                </c:pt>
                <c:pt idx="7976" formatCode="m/d/yyyy">
                  <c:v>41961</c:v>
                </c:pt>
                <c:pt idx="7977" formatCode="m/d/yyyy">
                  <c:v>41962</c:v>
                </c:pt>
                <c:pt idx="7978" formatCode="m/d/yyyy">
                  <c:v>41963</c:v>
                </c:pt>
                <c:pt idx="7979" formatCode="m/d/yyyy">
                  <c:v>41964</c:v>
                </c:pt>
                <c:pt idx="7980" formatCode="m/d/yyyy">
                  <c:v>41967</c:v>
                </c:pt>
                <c:pt idx="7981" formatCode="m/d/yyyy">
                  <c:v>41968</c:v>
                </c:pt>
                <c:pt idx="7982" formatCode="m/d/yyyy">
                  <c:v>41969</c:v>
                </c:pt>
                <c:pt idx="7983" formatCode="m/d/yyyy">
                  <c:v>41970</c:v>
                </c:pt>
                <c:pt idx="7984" formatCode="m/d/yyyy">
                  <c:v>41971</c:v>
                </c:pt>
                <c:pt idx="7985" formatCode="m/d/yyyy">
                  <c:v>41974</c:v>
                </c:pt>
                <c:pt idx="7986" formatCode="m/d/yyyy">
                  <c:v>41975</c:v>
                </c:pt>
                <c:pt idx="7987" formatCode="m/d/yyyy">
                  <c:v>41976</c:v>
                </c:pt>
                <c:pt idx="7988" formatCode="m/d/yyyy">
                  <c:v>41977</c:v>
                </c:pt>
                <c:pt idx="7989" formatCode="m/d/yyyy">
                  <c:v>41978</c:v>
                </c:pt>
                <c:pt idx="7990" formatCode="m/d/yyyy">
                  <c:v>41981</c:v>
                </c:pt>
                <c:pt idx="7991" formatCode="m/d/yyyy">
                  <c:v>41982</c:v>
                </c:pt>
                <c:pt idx="7992" formatCode="m/d/yyyy">
                  <c:v>41983</c:v>
                </c:pt>
                <c:pt idx="7993" formatCode="m/d/yyyy">
                  <c:v>41984</c:v>
                </c:pt>
                <c:pt idx="7994" formatCode="m/d/yyyy">
                  <c:v>41985</c:v>
                </c:pt>
                <c:pt idx="7995" formatCode="m/d/yyyy">
                  <c:v>41988</c:v>
                </c:pt>
                <c:pt idx="7996" formatCode="m/d/yyyy">
                  <c:v>41989</c:v>
                </c:pt>
                <c:pt idx="7997" formatCode="m/d/yyyy">
                  <c:v>41990</c:v>
                </c:pt>
                <c:pt idx="7998" formatCode="m/d/yyyy">
                  <c:v>41991</c:v>
                </c:pt>
                <c:pt idx="7999" formatCode="m/d/yyyy">
                  <c:v>41992</c:v>
                </c:pt>
                <c:pt idx="8000" formatCode="m/d/yyyy">
                  <c:v>41995</c:v>
                </c:pt>
                <c:pt idx="8001" formatCode="m/d/yyyy">
                  <c:v>41996</c:v>
                </c:pt>
                <c:pt idx="8002" formatCode="m/d/yyyy">
                  <c:v>41997</c:v>
                </c:pt>
                <c:pt idx="8003" formatCode="m/d/yyyy">
                  <c:v>41998</c:v>
                </c:pt>
                <c:pt idx="8004" formatCode="m/d/yyyy">
                  <c:v>41999</c:v>
                </c:pt>
                <c:pt idx="8005" formatCode="m/d/yyyy">
                  <c:v>42002</c:v>
                </c:pt>
                <c:pt idx="8006" formatCode="m/d/yyyy">
                  <c:v>42003</c:v>
                </c:pt>
                <c:pt idx="8007" formatCode="m/d/yyyy">
                  <c:v>42004</c:v>
                </c:pt>
                <c:pt idx="8008" formatCode="m/d/yyyy">
                  <c:v>42005</c:v>
                </c:pt>
                <c:pt idx="8009" formatCode="m/d/yyyy">
                  <c:v>42006</c:v>
                </c:pt>
                <c:pt idx="8010" formatCode="m/d/yyyy">
                  <c:v>42009</c:v>
                </c:pt>
                <c:pt idx="8011" formatCode="m/d/yyyy">
                  <c:v>42010</c:v>
                </c:pt>
                <c:pt idx="8012" formatCode="m/d/yyyy">
                  <c:v>42011</c:v>
                </c:pt>
                <c:pt idx="8013" formatCode="m/d/yyyy">
                  <c:v>42012</c:v>
                </c:pt>
                <c:pt idx="8014" formatCode="m/d/yyyy">
                  <c:v>42013</c:v>
                </c:pt>
                <c:pt idx="8015" formatCode="m/d/yyyy">
                  <c:v>42016</c:v>
                </c:pt>
                <c:pt idx="8016" formatCode="m/d/yyyy">
                  <c:v>42017</c:v>
                </c:pt>
                <c:pt idx="8017" formatCode="m/d/yyyy">
                  <c:v>42018</c:v>
                </c:pt>
                <c:pt idx="8018" formatCode="m/d/yyyy">
                  <c:v>42019</c:v>
                </c:pt>
                <c:pt idx="8019" formatCode="m/d/yyyy">
                  <c:v>42020</c:v>
                </c:pt>
                <c:pt idx="8020" formatCode="m/d/yyyy">
                  <c:v>42023</c:v>
                </c:pt>
                <c:pt idx="8021" formatCode="m/d/yyyy">
                  <c:v>42024</c:v>
                </c:pt>
                <c:pt idx="8022" formatCode="m/d/yyyy">
                  <c:v>42025</c:v>
                </c:pt>
                <c:pt idx="8023" formatCode="m/d/yyyy">
                  <c:v>42026</c:v>
                </c:pt>
                <c:pt idx="8024" formatCode="m/d/yyyy">
                  <c:v>42027</c:v>
                </c:pt>
                <c:pt idx="8025" formatCode="m/d/yyyy">
                  <c:v>42030</c:v>
                </c:pt>
                <c:pt idx="8026" formatCode="m/d/yyyy">
                  <c:v>42031</c:v>
                </c:pt>
                <c:pt idx="8027" formatCode="m/d/yyyy">
                  <c:v>42032</c:v>
                </c:pt>
                <c:pt idx="8028" formatCode="m/d/yyyy">
                  <c:v>42033</c:v>
                </c:pt>
                <c:pt idx="8029" formatCode="m/d/yyyy">
                  <c:v>42034</c:v>
                </c:pt>
                <c:pt idx="8030" formatCode="m/d/yyyy">
                  <c:v>42037</c:v>
                </c:pt>
                <c:pt idx="8031" formatCode="m/d/yyyy">
                  <c:v>42038</c:v>
                </c:pt>
                <c:pt idx="8032" formatCode="m/d/yyyy">
                  <c:v>42039</c:v>
                </c:pt>
                <c:pt idx="8033" formatCode="m/d/yyyy">
                  <c:v>42040</c:v>
                </c:pt>
                <c:pt idx="8034" formatCode="m/d/yyyy">
                  <c:v>42041</c:v>
                </c:pt>
                <c:pt idx="8035" formatCode="m/d/yyyy">
                  <c:v>42044</c:v>
                </c:pt>
                <c:pt idx="8036" formatCode="m/d/yyyy">
                  <c:v>42045</c:v>
                </c:pt>
                <c:pt idx="8037" formatCode="m/d/yyyy">
                  <c:v>42046</c:v>
                </c:pt>
                <c:pt idx="8038" formatCode="m/d/yyyy">
                  <c:v>42047</c:v>
                </c:pt>
                <c:pt idx="8039" formatCode="m/d/yyyy">
                  <c:v>42048</c:v>
                </c:pt>
                <c:pt idx="8040" formatCode="m/d/yyyy">
                  <c:v>42051</c:v>
                </c:pt>
                <c:pt idx="8041" formatCode="m/d/yyyy">
                  <c:v>42052</c:v>
                </c:pt>
                <c:pt idx="8042" formatCode="m/d/yyyy">
                  <c:v>42053</c:v>
                </c:pt>
                <c:pt idx="8043" formatCode="m/d/yyyy">
                  <c:v>42054</c:v>
                </c:pt>
                <c:pt idx="8044" formatCode="m/d/yyyy">
                  <c:v>42055</c:v>
                </c:pt>
                <c:pt idx="8045" formatCode="m/d/yyyy">
                  <c:v>42058</c:v>
                </c:pt>
                <c:pt idx="8046" formatCode="m/d/yyyy">
                  <c:v>42059</c:v>
                </c:pt>
                <c:pt idx="8047" formatCode="m/d/yyyy">
                  <c:v>42060</c:v>
                </c:pt>
                <c:pt idx="8048" formatCode="m/d/yyyy">
                  <c:v>42061</c:v>
                </c:pt>
                <c:pt idx="8049" formatCode="m/d/yyyy">
                  <c:v>42062</c:v>
                </c:pt>
                <c:pt idx="8050" formatCode="m/d/yyyy">
                  <c:v>42065</c:v>
                </c:pt>
                <c:pt idx="8051" formatCode="m/d/yyyy">
                  <c:v>42066</c:v>
                </c:pt>
                <c:pt idx="8052" formatCode="m/d/yyyy">
                  <c:v>42067</c:v>
                </c:pt>
                <c:pt idx="8053" formatCode="m/d/yyyy">
                  <c:v>42068</c:v>
                </c:pt>
                <c:pt idx="8054" formatCode="m/d/yyyy">
                  <c:v>42069</c:v>
                </c:pt>
                <c:pt idx="8055" formatCode="m/d/yyyy">
                  <c:v>42072</c:v>
                </c:pt>
                <c:pt idx="8056" formatCode="m/d/yyyy">
                  <c:v>42073</c:v>
                </c:pt>
                <c:pt idx="8057" formatCode="m/d/yyyy">
                  <c:v>42074</c:v>
                </c:pt>
                <c:pt idx="8058" formatCode="m/d/yyyy">
                  <c:v>42075</c:v>
                </c:pt>
                <c:pt idx="8059" formatCode="m/d/yyyy">
                  <c:v>42076</c:v>
                </c:pt>
                <c:pt idx="8060" formatCode="m/d/yyyy">
                  <c:v>42079</c:v>
                </c:pt>
                <c:pt idx="8061" formatCode="m/d/yyyy">
                  <c:v>42080</c:v>
                </c:pt>
                <c:pt idx="8062" formatCode="m/d/yyyy">
                  <c:v>42081</c:v>
                </c:pt>
                <c:pt idx="8063" formatCode="m/d/yyyy">
                  <c:v>42082</c:v>
                </c:pt>
                <c:pt idx="8064" formatCode="m/d/yyyy">
                  <c:v>42083</c:v>
                </c:pt>
                <c:pt idx="8065" formatCode="m/d/yyyy">
                  <c:v>42086</c:v>
                </c:pt>
                <c:pt idx="8066" formatCode="m/d/yyyy">
                  <c:v>42087</c:v>
                </c:pt>
                <c:pt idx="8067" formatCode="m/d/yyyy">
                  <c:v>42088</c:v>
                </c:pt>
                <c:pt idx="8068" formatCode="m/d/yyyy">
                  <c:v>42089</c:v>
                </c:pt>
                <c:pt idx="8069" formatCode="m/d/yyyy">
                  <c:v>42090</c:v>
                </c:pt>
                <c:pt idx="8070" formatCode="m/d/yyyy">
                  <c:v>42093</c:v>
                </c:pt>
                <c:pt idx="8071" formatCode="m/d/yyyy">
                  <c:v>42094</c:v>
                </c:pt>
                <c:pt idx="8072" formatCode="m/d/yyyy">
                  <c:v>42095</c:v>
                </c:pt>
                <c:pt idx="8073" formatCode="m/d/yyyy">
                  <c:v>42096</c:v>
                </c:pt>
                <c:pt idx="8074" formatCode="m/d/yyyy">
                  <c:v>42097</c:v>
                </c:pt>
                <c:pt idx="8075" formatCode="m/d/yyyy">
                  <c:v>42100</c:v>
                </c:pt>
                <c:pt idx="8076" formatCode="m/d/yyyy">
                  <c:v>42101</c:v>
                </c:pt>
                <c:pt idx="8077" formatCode="m/d/yyyy">
                  <c:v>42102</c:v>
                </c:pt>
                <c:pt idx="8078" formatCode="m/d/yyyy">
                  <c:v>42103</c:v>
                </c:pt>
                <c:pt idx="8079" formatCode="m/d/yyyy">
                  <c:v>42104</c:v>
                </c:pt>
                <c:pt idx="8080" formatCode="m/d/yyyy">
                  <c:v>42107</c:v>
                </c:pt>
                <c:pt idx="8081" formatCode="m/d/yyyy">
                  <c:v>42108</c:v>
                </c:pt>
                <c:pt idx="8082" formatCode="m/d/yyyy">
                  <c:v>42109</c:v>
                </c:pt>
                <c:pt idx="8083" formatCode="m/d/yyyy">
                  <c:v>42110</c:v>
                </c:pt>
                <c:pt idx="8084" formatCode="m/d/yyyy">
                  <c:v>42111</c:v>
                </c:pt>
                <c:pt idx="8085" formatCode="m/d/yyyy">
                  <c:v>42114</c:v>
                </c:pt>
                <c:pt idx="8086" formatCode="m/d/yyyy">
                  <c:v>42115</c:v>
                </c:pt>
                <c:pt idx="8087" formatCode="m/d/yyyy">
                  <c:v>42116</c:v>
                </c:pt>
                <c:pt idx="8088" formatCode="m/d/yyyy">
                  <c:v>42117</c:v>
                </c:pt>
                <c:pt idx="8089" formatCode="m/d/yyyy">
                  <c:v>42118</c:v>
                </c:pt>
                <c:pt idx="8090" formatCode="m/d/yyyy">
                  <c:v>42121</c:v>
                </c:pt>
                <c:pt idx="8091" formatCode="m/d/yyyy">
                  <c:v>42122</c:v>
                </c:pt>
                <c:pt idx="8092" formatCode="m/d/yyyy">
                  <c:v>42123</c:v>
                </c:pt>
                <c:pt idx="8093" formatCode="m/d/yyyy">
                  <c:v>42124</c:v>
                </c:pt>
                <c:pt idx="8094" formatCode="m/d/yyyy">
                  <c:v>42125</c:v>
                </c:pt>
                <c:pt idx="8095" formatCode="m/d/yyyy">
                  <c:v>42128</c:v>
                </c:pt>
                <c:pt idx="8096" formatCode="m/d/yyyy">
                  <c:v>42129</c:v>
                </c:pt>
                <c:pt idx="8097" formatCode="m/d/yyyy">
                  <c:v>42130</c:v>
                </c:pt>
                <c:pt idx="8098" formatCode="m/d/yyyy">
                  <c:v>42131</c:v>
                </c:pt>
                <c:pt idx="8099" formatCode="m/d/yyyy">
                  <c:v>42132</c:v>
                </c:pt>
                <c:pt idx="8100" formatCode="m/d/yyyy">
                  <c:v>42135</c:v>
                </c:pt>
                <c:pt idx="8101" formatCode="m/d/yyyy">
                  <c:v>42136</c:v>
                </c:pt>
                <c:pt idx="8102" formatCode="m/d/yyyy">
                  <c:v>42137</c:v>
                </c:pt>
                <c:pt idx="8103" formatCode="m/d/yyyy">
                  <c:v>42138</c:v>
                </c:pt>
                <c:pt idx="8104" formatCode="m/d/yyyy">
                  <c:v>42139</c:v>
                </c:pt>
                <c:pt idx="8105" formatCode="m/d/yyyy">
                  <c:v>42142</c:v>
                </c:pt>
                <c:pt idx="8106" formatCode="m/d/yyyy">
                  <c:v>42143</c:v>
                </c:pt>
                <c:pt idx="8107" formatCode="m/d/yyyy">
                  <c:v>42144</c:v>
                </c:pt>
                <c:pt idx="8108" formatCode="m/d/yyyy">
                  <c:v>42145</c:v>
                </c:pt>
                <c:pt idx="8109" formatCode="m/d/yyyy">
                  <c:v>42146</c:v>
                </c:pt>
                <c:pt idx="8110" formatCode="m/d/yyyy">
                  <c:v>42149</c:v>
                </c:pt>
                <c:pt idx="8111" formatCode="m/d/yyyy">
                  <c:v>42150</c:v>
                </c:pt>
                <c:pt idx="8112" formatCode="m/d/yyyy">
                  <c:v>42151</c:v>
                </c:pt>
                <c:pt idx="8113" formatCode="m/d/yyyy">
                  <c:v>42152</c:v>
                </c:pt>
                <c:pt idx="8114" formatCode="m/d/yyyy">
                  <c:v>42153</c:v>
                </c:pt>
                <c:pt idx="8115" formatCode="m/d/yyyy">
                  <c:v>42156</c:v>
                </c:pt>
                <c:pt idx="8116" formatCode="m/d/yyyy">
                  <c:v>42157</c:v>
                </c:pt>
                <c:pt idx="8117" formatCode="m/d/yyyy">
                  <c:v>42158</c:v>
                </c:pt>
                <c:pt idx="8118" formatCode="m/d/yyyy">
                  <c:v>42159</c:v>
                </c:pt>
                <c:pt idx="8119" formatCode="m/d/yyyy">
                  <c:v>42160</c:v>
                </c:pt>
                <c:pt idx="8120" formatCode="m/d/yyyy">
                  <c:v>42163</c:v>
                </c:pt>
                <c:pt idx="8121" formatCode="m/d/yyyy">
                  <c:v>42164</c:v>
                </c:pt>
                <c:pt idx="8122" formatCode="m/d/yyyy">
                  <c:v>42165</c:v>
                </c:pt>
                <c:pt idx="8123" formatCode="m/d/yyyy">
                  <c:v>42166</c:v>
                </c:pt>
                <c:pt idx="8124" formatCode="m/d/yyyy">
                  <c:v>42167</c:v>
                </c:pt>
                <c:pt idx="8125" formatCode="m/d/yyyy">
                  <c:v>42170</c:v>
                </c:pt>
                <c:pt idx="8126" formatCode="m/d/yyyy">
                  <c:v>42171</c:v>
                </c:pt>
                <c:pt idx="8127" formatCode="m/d/yyyy">
                  <c:v>42172</c:v>
                </c:pt>
                <c:pt idx="8128" formatCode="m/d/yyyy">
                  <c:v>42173</c:v>
                </c:pt>
                <c:pt idx="8129" formatCode="m/d/yyyy">
                  <c:v>42174</c:v>
                </c:pt>
                <c:pt idx="8130" formatCode="m/d/yyyy">
                  <c:v>42177</c:v>
                </c:pt>
                <c:pt idx="8131" formatCode="m/d/yyyy">
                  <c:v>42178</c:v>
                </c:pt>
                <c:pt idx="8132" formatCode="m/d/yyyy">
                  <c:v>42179</c:v>
                </c:pt>
                <c:pt idx="8133" formatCode="m/d/yyyy">
                  <c:v>42180</c:v>
                </c:pt>
                <c:pt idx="8134" formatCode="m/d/yyyy">
                  <c:v>42181</c:v>
                </c:pt>
                <c:pt idx="8135" formatCode="m/d/yyyy">
                  <c:v>42184</c:v>
                </c:pt>
                <c:pt idx="8136" formatCode="m/d/yyyy">
                  <c:v>42185</c:v>
                </c:pt>
                <c:pt idx="8137" formatCode="m/d/yyyy">
                  <c:v>42186</c:v>
                </c:pt>
                <c:pt idx="8138" formatCode="m/d/yyyy">
                  <c:v>42187</c:v>
                </c:pt>
                <c:pt idx="8139" formatCode="m/d/yyyy">
                  <c:v>42188</c:v>
                </c:pt>
                <c:pt idx="8140" formatCode="m/d/yyyy">
                  <c:v>42191</c:v>
                </c:pt>
                <c:pt idx="8141" formatCode="m/d/yyyy">
                  <c:v>42192</c:v>
                </c:pt>
                <c:pt idx="8142" formatCode="m/d/yyyy">
                  <c:v>42193</c:v>
                </c:pt>
                <c:pt idx="8143" formatCode="m/d/yyyy">
                  <c:v>42194</c:v>
                </c:pt>
                <c:pt idx="8144" formatCode="m/d/yyyy">
                  <c:v>42195</c:v>
                </c:pt>
                <c:pt idx="8145" formatCode="m/d/yyyy">
                  <c:v>42198</c:v>
                </c:pt>
                <c:pt idx="8146" formatCode="m/d/yyyy">
                  <c:v>42199</c:v>
                </c:pt>
                <c:pt idx="8147" formatCode="m/d/yyyy">
                  <c:v>42200</c:v>
                </c:pt>
                <c:pt idx="8148" formatCode="m/d/yyyy">
                  <c:v>42201</c:v>
                </c:pt>
                <c:pt idx="8149" formatCode="m/d/yyyy">
                  <c:v>42202</c:v>
                </c:pt>
                <c:pt idx="8150" formatCode="m/d/yyyy">
                  <c:v>42205</c:v>
                </c:pt>
                <c:pt idx="8151" formatCode="m/d/yyyy">
                  <c:v>42206</c:v>
                </c:pt>
                <c:pt idx="8152" formatCode="m/d/yyyy">
                  <c:v>42207</c:v>
                </c:pt>
                <c:pt idx="8153" formatCode="m/d/yyyy">
                  <c:v>42208</c:v>
                </c:pt>
                <c:pt idx="8154" formatCode="m/d/yyyy">
                  <c:v>42209</c:v>
                </c:pt>
                <c:pt idx="8155" formatCode="m/d/yyyy">
                  <c:v>42212</c:v>
                </c:pt>
                <c:pt idx="8156" formatCode="m/d/yyyy">
                  <c:v>42213</c:v>
                </c:pt>
                <c:pt idx="8157" formatCode="m/d/yyyy">
                  <c:v>42214</c:v>
                </c:pt>
                <c:pt idx="8158" formatCode="m/d/yyyy">
                  <c:v>42215</c:v>
                </c:pt>
                <c:pt idx="8159" formatCode="m/d/yyyy">
                  <c:v>42216</c:v>
                </c:pt>
                <c:pt idx="8160" formatCode="m/d/yyyy">
                  <c:v>42219</c:v>
                </c:pt>
                <c:pt idx="8161" formatCode="m/d/yyyy">
                  <c:v>42220</c:v>
                </c:pt>
                <c:pt idx="8162" formatCode="m/d/yyyy">
                  <c:v>42221</c:v>
                </c:pt>
                <c:pt idx="8163" formatCode="m/d/yyyy">
                  <c:v>42222</c:v>
                </c:pt>
                <c:pt idx="8164" formatCode="m/d/yyyy">
                  <c:v>42223</c:v>
                </c:pt>
                <c:pt idx="8165" formatCode="m/d/yyyy">
                  <c:v>42226</c:v>
                </c:pt>
                <c:pt idx="8166" formatCode="m/d/yyyy">
                  <c:v>42227</c:v>
                </c:pt>
                <c:pt idx="8167" formatCode="m/d/yyyy">
                  <c:v>42228</c:v>
                </c:pt>
                <c:pt idx="8168" formatCode="m/d/yyyy">
                  <c:v>42229</c:v>
                </c:pt>
                <c:pt idx="8169" formatCode="m/d/yyyy">
                  <c:v>42230</c:v>
                </c:pt>
                <c:pt idx="8170" formatCode="m/d/yyyy">
                  <c:v>42233</c:v>
                </c:pt>
                <c:pt idx="8171" formatCode="m/d/yyyy">
                  <c:v>42234</c:v>
                </c:pt>
                <c:pt idx="8172" formatCode="m/d/yyyy">
                  <c:v>42235</c:v>
                </c:pt>
                <c:pt idx="8173" formatCode="m/d/yyyy">
                  <c:v>42236</c:v>
                </c:pt>
                <c:pt idx="8174" formatCode="m/d/yyyy">
                  <c:v>42237</c:v>
                </c:pt>
                <c:pt idx="8175" formatCode="m/d/yyyy">
                  <c:v>42240</c:v>
                </c:pt>
                <c:pt idx="8176" formatCode="m/d/yyyy">
                  <c:v>42241</c:v>
                </c:pt>
                <c:pt idx="8177" formatCode="m/d/yyyy">
                  <c:v>42242</c:v>
                </c:pt>
                <c:pt idx="8178" formatCode="m/d/yyyy">
                  <c:v>42243</c:v>
                </c:pt>
                <c:pt idx="8179" formatCode="m/d/yyyy">
                  <c:v>42244</c:v>
                </c:pt>
                <c:pt idx="8180" formatCode="m/d/yyyy">
                  <c:v>42247</c:v>
                </c:pt>
                <c:pt idx="8181" formatCode="m/d/yyyy">
                  <c:v>42248</c:v>
                </c:pt>
                <c:pt idx="8182" formatCode="m/d/yyyy">
                  <c:v>42249</c:v>
                </c:pt>
                <c:pt idx="8183" formatCode="m/d/yyyy">
                  <c:v>42250</c:v>
                </c:pt>
                <c:pt idx="8184" formatCode="m/d/yyyy">
                  <c:v>42251</c:v>
                </c:pt>
                <c:pt idx="8185" formatCode="m/d/yyyy">
                  <c:v>42254</c:v>
                </c:pt>
                <c:pt idx="8186" formatCode="m/d/yyyy">
                  <c:v>42255</c:v>
                </c:pt>
                <c:pt idx="8187" formatCode="m/d/yyyy">
                  <c:v>42256</c:v>
                </c:pt>
                <c:pt idx="8188" formatCode="m/d/yyyy">
                  <c:v>42257</c:v>
                </c:pt>
                <c:pt idx="8189" formatCode="m/d/yyyy">
                  <c:v>42258</c:v>
                </c:pt>
                <c:pt idx="8190" formatCode="m/d/yyyy">
                  <c:v>42261</c:v>
                </c:pt>
                <c:pt idx="8191" formatCode="m/d/yyyy">
                  <c:v>42262</c:v>
                </c:pt>
                <c:pt idx="8192" formatCode="m/d/yyyy">
                  <c:v>42263</c:v>
                </c:pt>
                <c:pt idx="8193" formatCode="m/d/yyyy">
                  <c:v>42264</c:v>
                </c:pt>
                <c:pt idx="8194" formatCode="m/d/yyyy">
                  <c:v>42265</c:v>
                </c:pt>
                <c:pt idx="8195" formatCode="m/d/yyyy">
                  <c:v>42268</c:v>
                </c:pt>
                <c:pt idx="8196" formatCode="m/d/yyyy">
                  <c:v>42269</c:v>
                </c:pt>
                <c:pt idx="8197" formatCode="m/d/yyyy">
                  <c:v>42270</c:v>
                </c:pt>
                <c:pt idx="8198" formatCode="m/d/yyyy">
                  <c:v>42271</c:v>
                </c:pt>
                <c:pt idx="8199" formatCode="m/d/yyyy">
                  <c:v>42272</c:v>
                </c:pt>
                <c:pt idx="8200" formatCode="m/d/yyyy">
                  <c:v>42275</c:v>
                </c:pt>
                <c:pt idx="8201" formatCode="m/d/yyyy">
                  <c:v>42276</c:v>
                </c:pt>
                <c:pt idx="8202" formatCode="m/d/yyyy">
                  <c:v>42277</c:v>
                </c:pt>
                <c:pt idx="8203" formatCode="m/d/yyyy">
                  <c:v>42278</c:v>
                </c:pt>
                <c:pt idx="8204" formatCode="m/d/yyyy">
                  <c:v>42279</c:v>
                </c:pt>
                <c:pt idx="8205" formatCode="m/d/yyyy">
                  <c:v>42282</c:v>
                </c:pt>
                <c:pt idx="8206" formatCode="m/d/yyyy">
                  <c:v>42283</c:v>
                </c:pt>
                <c:pt idx="8207" formatCode="m/d/yyyy">
                  <c:v>42284</c:v>
                </c:pt>
                <c:pt idx="8208" formatCode="m/d/yyyy">
                  <c:v>42285</c:v>
                </c:pt>
                <c:pt idx="8209" formatCode="m/d/yyyy">
                  <c:v>42286</c:v>
                </c:pt>
                <c:pt idx="8210" formatCode="m/d/yyyy">
                  <c:v>42289</c:v>
                </c:pt>
                <c:pt idx="8211" formatCode="m/d/yyyy">
                  <c:v>42290</c:v>
                </c:pt>
                <c:pt idx="8212" formatCode="m/d/yyyy">
                  <c:v>42291</c:v>
                </c:pt>
                <c:pt idx="8213" formatCode="m/d/yyyy">
                  <c:v>42292</c:v>
                </c:pt>
                <c:pt idx="8214" formatCode="m/d/yyyy">
                  <c:v>42293</c:v>
                </c:pt>
                <c:pt idx="8215" formatCode="m/d/yyyy">
                  <c:v>42296</c:v>
                </c:pt>
                <c:pt idx="8216" formatCode="m/d/yyyy">
                  <c:v>42297</c:v>
                </c:pt>
                <c:pt idx="8217" formatCode="m/d/yyyy">
                  <c:v>42298</c:v>
                </c:pt>
                <c:pt idx="8218" formatCode="m/d/yyyy">
                  <c:v>42299</c:v>
                </c:pt>
                <c:pt idx="8219" formatCode="m/d/yyyy">
                  <c:v>42300</c:v>
                </c:pt>
                <c:pt idx="8220" formatCode="m/d/yyyy">
                  <c:v>42303</c:v>
                </c:pt>
                <c:pt idx="8221" formatCode="m/d/yyyy">
                  <c:v>42304</c:v>
                </c:pt>
                <c:pt idx="8222" formatCode="m/d/yyyy">
                  <c:v>42305</c:v>
                </c:pt>
                <c:pt idx="8223" formatCode="m/d/yyyy">
                  <c:v>42306</c:v>
                </c:pt>
                <c:pt idx="8224" formatCode="m/d/yyyy">
                  <c:v>42307</c:v>
                </c:pt>
                <c:pt idx="8225" formatCode="m/d/yyyy">
                  <c:v>42310</c:v>
                </c:pt>
                <c:pt idx="8226" formatCode="m/d/yyyy">
                  <c:v>42311</c:v>
                </c:pt>
                <c:pt idx="8227" formatCode="m/d/yyyy">
                  <c:v>42312</c:v>
                </c:pt>
                <c:pt idx="8228" formatCode="m/d/yyyy">
                  <c:v>42313</c:v>
                </c:pt>
                <c:pt idx="8229" formatCode="m/d/yyyy">
                  <c:v>42314</c:v>
                </c:pt>
                <c:pt idx="8230" formatCode="m/d/yyyy">
                  <c:v>42317</c:v>
                </c:pt>
                <c:pt idx="8231" formatCode="m/d/yyyy">
                  <c:v>42318</c:v>
                </c:pt>
                <c:pt idx="8232" formatCode="m/d/yyyy">
                  <c:v>42319</c:v>
                </c:pt>
                <c:pt idx="8233" formatCode="m/d/yyyy">
                  <c:v>42320</c:v>
                </c:pt>
                <c:pt idx="8234" formatCode="m/d/yyyy">
                  <c:v>42321</c:v>
                </c:pt>
                <c:pt idx="8235" formatCode="m/d/yyyy">
                  <c:v>42324</c:v>
                </c:pt>
                <c:pt idx="8236" formatCode="m/d/yyyy">
                  <c:v>42325</c:v>
                </c:pt>
                <c:pt idx="8237" formatCode="m/d/yyyy">
                  <c:v>42326</c:v>
                </c:pt>
                <c:pt idx="8238" formatCode="m/d/yyyy">
                  <c:v>42327</c:v>
                </c:pt>
                <c:pt idx="8239" formatCode="m/d/yyyy">
                  <c:v>42328</c:v>
                </c:pt>
                <c:pt idx="8240" formatCode="m/d/yyyy">
                  <c:v>42331</c:v>
                </c:pt>
                <c:pt idx="8241" formatCode="m/d/yyyy">
                  <c:v>42332</c:v>
                </c:pt>
                <c:pt idx="8242" formatCode="m/d/yyyy">
                  <c:v>42333</c:v>
                </c:pt>
                <c:pt idx="8243" formatCode="m/d/yyyy">
                  <c:v>42334</c:v>
                </c:pt>
                <c:pt idx="8244" formatCode="m/d/yyyy">
                  <c:v>42335</c:v>
                </c:pt>
                <c:pt idx="8245" formatCode="m/d/yyyy">
                  <c:v>42338</c:v>
                </c:pt>
                <c:pt idx="8246" formatCode="m/d/yyyy">
                  <c:v>42339</c:v>
                </c:pt>
                <c:pt idx="8247" formatCode="m/d/yyyy">
                  <c:v>42340</c:v>
                </c:pt>
                <c:pt idx="8248" formatCode="m/d/yyyy">
                  <c:v>42341</c:v>
                </c:pt>
                <c:pt idx="8249" formatCode="m/d/yyyy">
                  <c:v>42342</c:v>
                </c:pt>
                <c:pt idx="8250" formatCode="m/d/yyyy">
                  <c:v>42345</c:v>
                </c:pt>
                <c:pt idx="8251" formatCode="m/d/yyyy">
                  <c:v>42346</c:v>
                </c:pt>
                <c:pt idx="8252" formatCode="m/d/yyyy">
                  <c:v>42347</c:v>
                </c:pt>
                <c:pt idx="8253" formatCode="m/d/yyyy">
                  <c:v>42348</c:v>
                </c:pt>
                <c:pt idx="8254" formatCode="m/d/yyyy">
                  <c:v>42349</c:v>
                </c:pt>
                <c:pt idx="8255" formatCode="m/d/yyyy">
                  <c:v>42352</c:v>
                </c:pt>
                <c:pt idx="8256" formatCode="m/d/yyyy">
                  <c:v>42353</c:v>
                </c:pt>
                <c:pt idx="8257" formatCode="m/d/yyyy">
                  <c:v>42354</c:v>
                </c:pt>
                <c:pt idx="8258" formatCode="m/d/yyyy">
                  <c:v>42355</c:v>
                </c:pt>
                <c:pt idx="8259" formatCode="m/d/yyyy">
                  <c:v>42356</c:v>
                </c:pt>
                <c:pt idx="8260" formatCode="m/d/yyyy">
                  <c:v>42359</c:v>
                </c:pt>
                <c:pt idx="8261" formatCode="m/d/yyyy">
                  <c:v>42360</c:v>
                </c:pt>
                <c:pt idx="8262" formatCode="m/d/yyyy">
                  <c:v>42361</c:v>
                </c:pt>
                <c:pt idx="8263" formatCode="m/d/yyyy">
                  <c:v>42362</c:v>
                </c:pt>
                <c:pt idx="8264" formatCode="m/d/yyyy">
                  <c:v>42363</c:v>
                </c:pt>
                <c:pt idx="8265" formatCode="m/d/yyyy">
                  <c:v>42366</c:v>
                </c:pt>
                <c:pt idx="8266" formatCode="m/d/yyyy">
                  <c:v>42367</c:v>
                </c:pt>
                <c:pt idx="8267" formatCode="m/d/yyyy">
                  <c:v>42368</c:v>
                </c:pt>
                <c:pt idx="8268" formatCode="m/d/yyyy">
                  <c:v>42369</c:v>
                </c:pt>
                <c:pt idx="8269" formatCode="m/d/yyyy">
                  <c:v>42370</c:v>
                </c:pt>
              </c:numCache>
            </c:numRef>
          </c:cat>
          <c:val>
            <c:numRef>
              <c:f>'Daily Oil and Nat. Gas Prices'!$E$6:$E$8275</c:f>
              <c:numCache>
                <c:formatCode>0.000</c:formatCode>
                <c:ptCount val="8270"/>
                <c:pt idx="2615">
                  <c:v>2</c:v>
                </c:pt>
                <c:pt idx="2616">
                  <c:v>1.98</c:v>
                </c:pt>
                <c:pt idx="2617">
                  <c:v>1.98</c:v>
                </c:pt>
                <c:pt idx="2618">
                  <c:v>1.9750000000000001</c:v>
                </c:pt>
                <c:pt idx="2619">
                  <c:v>1.9650000000000001</c:v>
                </c:pt>
                <c:pt idx="2620">
                  <c:v>1.9650000000000001</c:v>
                </c:pt>
                <c:pt idx="2621">
                  <c:v>1.92</c:v>
                </c:pt>
                <c:pt idx="2622">
                  <c:v>1.91</c:v>
                </c:pt>
                <c:pt idx="2623">
                  <c:v>1.905</c:v>
                </c:pt>
                <c:pt idx="2624">
                  <c:v>1.88</c:v>
                </c:pt>
                <c:pt idx="2625">
                  <c:v>1.845</c:v>
                </c:pt>
                <c:pt idx="2626">
                  <c:v>1.825</c:v>
                </c:pt>
                <c:pt idx="2627">
                  <c:v>1.825</c:v>
                </c:pt>
                <c:pt idx="2628">
                  <c:v>1.86</c:v>
                </c:pt>
                <c:pt idx="2629">
                  <c:v>1.825</c:v>
                </c:pt>
                <c:pt idx="2630">
                  <c:v>1.8</c:v>
                </c:pt>
                <c:pt idx="2631">
                  <c:v>1.79</c:v>
                </c:pt>
                <c:pt idx="2632">
                  <c:v>1.7749999999999999</c:v>
                </c:pt>
                <c:pt idx="2633">
                  <c:v>1.7749999999999999</c:v>
                </c:pt>
                <c:pt idx="2634">
                  <c:v>1.7749999999999999</c:v>
                </c:pt>
                <c:pt idx="2636">
                  <c:v>1.7749999999999999</c:v>
                </c:pt>
                <c:pt idx="2637">
                  <c:v>1.7749999999999999</c:v>
                </c:pt>
                <c:pt idx="2638">
                  <c:v>1.83</c:v>
                </c:pt>
                <c:pt idx="2639">
                  <c:v>1.82</c:v>
                </c:pt>
                <c:pt idx="2640">
                  <c:v>1.82</c:v>
                </c:pt>
                <c:pt idx="2641">
                  <c:v>1.845</c:v>
                </c:pt>
                <c:pt idx="2642">
                  <c:v>1.895</c:v>
                </c:pt>
                <c:pt idx="2643">
                  <c:v>1.9350000000000001</c:v>
                </c:pt>
                <c:pt idx="2644">
                  <c:v>1.96</c:v>
                </c:pt>
                <c:pt idx="2645">
                  <c:v>1.96</c:v>
                </c:pt>
                <c:pt idx="2646">
                  <c:v>1.98</c:v>
                </c:pt>
                <c:pt idx="2647">
                  <c:v>2.04</c:v>
                </c:pt>
                <c:pt idx="2648">
                  <c:v>2.09</c:v>
                </c:pt>
                <c:pt idx="2649">
                  <c:v>2.0449999999999999</c:v>
                </c:pt>
                <c:pt idx="2650">
                  <c:v>2.0449999999999999</c:v>
                </c:pt>
                <c:pt idx="2651">
                  <c:v>2.0449999999999999</c:v>
                </c:pt>
                <c:pt idx="2652">
                  <c:v>2.0750000000000002</c:v>
                </c:pt>
                <c:pt idx="2653">
                  <c:v>1.9350000000000001</c:v>
                </c:pt>
                <c:pt idx="2654">
                  <c:v>1.96</c:v>
                </c:pt>
                <c:pt idx="2655">
                  <c:v>1.99</c:v>
                </c:pt>
                <c:pt idx="2656">
                  <c:v>2.0249999999999999</c:v>
                </c:pt>
                <c:pt idx="2657">
                  <c:v>2.0249999999999999</c:v>
                </c:pt>
                <c:pt idx="2658">
                  <c:v>2.0249999999999999</c:v>
                </c:pt>
                <c:pt idx="2659">
                  <c:v>2.0449999999999999</c:v>
                </c:pt>
                <c:pt idx="2661">
                  <c:v>2.0249999999999999</c:v>
                </c:pt>
                <c:pt idx="2662">
                  <c:v>1.9850000000000001</c:v>
                </c:pt>
                <c:pt idx="2663">
                  <c:v>1.9850000000000001</c:v>
                </c:pt>
                <c:pt idx="2664">
                  <c:v>1.9550000000000001</c:v>
                </c:pt>
                <c:pt idx="2665">
                  <c:v>1.94</c:v>
                </c:pt>
                <c:pt idx="2666">
                  <c:v>1.92</c:v>
                </c:pt>
                <c:pt idx="2667">
                  <c:v>1.92</c:v>
                </c:pt>
                <c:pt idx="2668">
                  <c:v>1.92</c:v>
                </c:pt>
                <c:pt idx="2669">
                  <c:v>1.855</c:v>
                </c:pt>
                <c:pt idx="2670">
                  <c:v>1.835</c:v>
                </c:pt>
                <c:pt idx="2671">
                  <c:v>1.845</c:v>
                </c:pt>
                <c:pt idx="2672">
                  <c:v>1.855</c:v>
                </c:pt>
                <c:pt idx="2673">
                  <c:v>1.82</c:v>
                </c:pt>
                <c:pt idx="2674">
                  <c:v>1.78</c:v>
                </c:pt>
                <c:pt idx="2675">
                  <c:v>1.7949999999999999</c:v>
                </c:pt>
                <c:pt idx="2676">
                  <c:v>1.7949999999999999</c:v>
                </c:pt>
                <c:pt idx="2677">
                  <c:v>1.7949999999999999</c:v>
                </c:pt>
                <c:pt idx="2678">
                  <c:v>1.7949999999999999</c:v>
                </c:pt>
                <c:pt idx="2679">
                  <c:v>1.78</c:v>
                </c:pt>
                <c:pt idx="2680">
                  <c:v>1.78</c:v>
                </c:pt>
                <c:pt idx="2681">
                  <c:v>1.78</c:v>
                </c:pt>
                <c:pt idx="2682">
                  <c:v>1.74</c:v>
                </c:pt>
                <c:pt idx="2683">
                  <c:v>1.6950000000000001</c:v>
                </c:pt>
                <c:pt idx="2684">
                  <c:v>1.65</c:v>
                </c:pt>
                <c:pt idx="2685">
                  <c:v>1.575</c:v>
                </c:pt>
                <c:pt idx="2686">
                  <c:v>1.56</c:v>
                </c:pt>
                <c:pt idx="2687">
                  <c:v>1.58</c:v>
                </c:pt>
                <c:pt idx="2688">
                  <c:v>1.6</c:v>
                </c:pt>
                <c:pt idx="2689">
                  <c:v>1.58</c:v>
                </c:pt>
                <c:pt idx="2690">
                  <c:v>1.58</c:v>
                </c:pt>
                <c:pt idx="2691">
                  <c:v>1.63</c:v>
                </c:pt>
                <c:pt idx="2692">
                  <c:v>1.7050000000000001</c:v>
                </c:pt>
                <c:pt idx="2693">
                  <c:v>1.7</c:v>
                </c:pt>
                <c:pt idx="2694">
                  <c:v>1.665</c:v>
                </c:pt>
                <c:pt idx="2695">
                  <c:v>1.625</c:v>
                </c:pt>
                <c:pt idx="2696">
                  <c:v>1.595</c:v>
                </c:pt>
                <c:pt idx="2697">
                  <c:v>1.43</c:v>
                </c:pt>
                <c:pt idx="2698">
                  <c:v>1.43</c:v>
                </c:pt>
                <c:pt idx="2699">
                  <c:v>1.43</c:v>
                </c:pt>
                <c:pt idx="2700">
                  <c:v>1.45</c:v>
                </c:pt>
                <c:pt idx="2701">
                  <c:v>1.45</c:v>
                </c:pt>
                <c:pt idx="2702">
                  <c:v>1.4350000000000001</c:v>
                </c:pt>
                <c:pt idx="2703">
                  <c:v>1.45</c:v>
                </c:pt>
                <c:pt idx="2704">
                  <c:v>1.4</c:v>
                </c:pt>
                <c:pt idx="2706">
                  <c:v>1.41</c:v>
                </c:pt>
                <c:pt idx="2707">
                  <c:v>1.43</c:v>
                </c:pt>
                <c:pt idx="2708">
                  <c:v>1.4450000000000001</c:v>
                </c:pt>
                <c:pt idx="2709">
                  <c:v>1.4450000000000001</c:v>
                </c:pt>
                <c:pt idx="2710">
                  <c:v>1.49</c:v>
                </c:pt>
                <c:pt idx="2711">
                  <c:v>1.5049999999999999</c:v>
                </c:pt>
                <c:pt idx="2712">
                  <c:v>1.5649999999999999</c:v>
                </c:pt>
                <c:pt idx="2713">
                  <c:v>1.615</c:v>
                </c:pt>
                <c:pt idx="2714">
                  <c:v>1.585</c:v>
                </c:pt>
                <c:pt idx="2715">
                  <c:v>1.585</c:v>
                </c:pt>
                <c:pt idx="2716">
                  <c:v>1.585</c:v>
                </c:pt>
                <c:pt idx="2717">
                  <c:v>1.56</c:v>
                </c:pt>
                <c:pt idx="2718">
                  <c:v>1.49</c:v>
                </c:pt>
                <c:pt idx="2719">
                  <c:v>1.38</c:v>
                </c:pt>
                <c:pt idx="2720">
                  <c:v>1.415</c:v>
                </c:pt>
                <c:pt idx="2721">
                  <c:v>1.415</c:v>
                </c:pt>
                <c:pt idx="2722">
                  <c:v>1.415</c:v>
                </c:pt>
                <c:pt idx="2723">
                  <c:v>1.415</c:v>
                </c:pt>
                <c:pt idx="2724">
                  <c:v>1.415</c:v>
                </c:pt>
                <c:pt idx="2725">
                  <c:v>1.405</c:v>
                </c:pt>
                <c:pt idx="2726">
                  <c:v>1.425</c:v>
                </c:pt>
                <c:pt idx="2727">
                  <c:v>1.44</c:v>
                </c:pt>
                <c:pt idx="2728">
                  <c:v>1.44</c:v>
                </c:pt>
                <c:pt idx="2729">
                  <c:v>1.37</c:v>
                </c:pt>
                <c:pt idx="2730">
                  <c:v>1.405</c:v>
                </c:pt>
                <c:pt idx="2731">
                  <c:v>1.5149999999999999</c:v>
                </c:pt>
                <c:pt idx="2732">
                  <c:v>1.52</c:v>
                </c:pt>
                <c:pt idx="2733">
                  <c:v>1.49</c:v>
                </c:pt>
                <c:pt idx="2734">
                  <c:v>1.47</c:v>
                </c:pt>
                <c:pt idx="2735">
                  <c:v>1.52</c:v>
                </c:pt>
                <c:pt idx="2736">
                  <c:v>1.56</c:v>
                </c:pt>
                <c:pt idx="2737">
                  <c:v>1.5449999999999999</c:v>
                </c:pt>
                <c:pt idx="2738">
                  <c:v>1.5</c:v>
                </c:pt>
                <c:pt idx="2739">
                  <c:v>1.4850000000000001</c:v>
                </c:pt>
                <c:pt idx="2740">
                  <c:v>1.5549999999999999</c:v>
                </c:pt>
                <c:pt idx="2741">
                  <c:v>1.75</c:v>
                </c:pt>
                <c:pt idx="2742">
                  <c:v>1.7749999999999999</c:v>
                </c:pt>
                <c:pt idx="2743">
                  <c:v>1.74</c:v>
                </c:pt>
                <c:pt idx="2744">
                  <c:v>1.74</c:v>
                </c:pt>
                <c:pt idx="2745">
                  <c:v>1.74</c:v>
                </c:pt>
                <c:pt idx="2746">
                  <c:v>1.675</c:v>
                </c:pt>
                <c:pt idx="2747">
                  <c:v>1.62</c:v>
                </c:pt>
                <c:pt idx="2748">
                  <c:v>1.585</c:v>
                </c:pt>
                <c:pt idx="2749">
                  <c:v>1.54</c:v>
                </c:pt>
                <c:pt idx="2750">
                  <c:v>1.47</c:v>
                </c:pt>
                <c:pt idx="2751">
                  <c:v>1.49</c:v>
                </c:pt>
                <c:pt idx="2752">
                  <c:v>1.4750000000000001</c:v>
                </c:pt>
                <c:pt idx="2753">
                  <c:v>1.4950000000000001</c:v>
                </c:pt>
                <c:pt idx="2754">
                  <c:v>1.46</c:v>
                </c:pt>
                <c:pt idx="2755">
                  <c:v>1.49</c:v>
                </c:pt>
                <c:pt idx="2756">
                  <c:v>1.49</c:v>
                </c:pt>
                <c:pt idx="2757">
                  <c:v>1.4750000000000001</c:v>
                </c:pt>
                <c:pt idx="2758">
                  <c:v>1.425</c:v>
                </c:pt>
                <c:pt idx="2759">
                  <c:v>1.345</c:v>
                </c:pt>
                <c:pt idx="2760">
                  <c:v>1.405</c:v>
                </c:pt>
                <c:pt idx="2761">
                  <c:v>1.54</c:v>
                </c:pt>
                <c:pt idx="2762">
                  <c:v>1.655</c:v>
                </c:pt>
                <c:pt idx="2765">
                  <c:v>1.7250000000000001</c:v>
                </c:pt>
                <c:pt idx="2766">
                  <c:v>1.69</c:v>
                </c:pt>
                <c:pt idx="2767">
                  <c:v>1.69</c:v>
                </c:pt>
                <c:pt idx="2768">
                  <c:v>1.62</c:v>
                </c:pt>
                <c:pt idx="2769">
                  <c:v>1.63</c:v>
                </c:pt>
                <c:pt idx="2770">
                  <c:v>1.65</c:v>
                </c:pt>
                <c:pt idx="2771">
                  <c:v>1.7450000000000001</c:v>
                </c:pt>
                <c:pt idx="2772">
                  <c:v>1.7250000000000001</c:v>
                </c:pt>
                <c:pt idx="2773">
                  <c:v>1.78</c:v>
                </c:pt>
                <c:pt idx="2774">
                  <c:v>1.79</c:v>
                </c:pt>
                <c:pt idx="2775">
                  <c:v>1.89</c:v>
                </c:pt>
                <c:pt idx="2776">
                  <c:v>1.84</c:v>
                </c:pt>
                <c:pt idx="2777">
                  <c:v>1.7250000000000001</c:v>
                </c:pt>
                <c:pt idx="2778">
                  <c:v>1.7</c:v>
                </c:pt>
                <c:pt idx="2779">
                  <c:v>1.7</c:v>
                </c:pt>
                <c:pt idx="2780">
                  <c:v>1.67</c:v>
                </c:pt>
                <c:pt idx="2781">
                  <c:v>1.595</c:v>
                </c:pt>
                <c:pt idx="2782">
                  <c:v>1.5549999999999999</c:v>
                </c:pt>
                <c:pt idx="2783">
                  <c:v>1.59</c:v>
                </c:pt>
                <c:pt idx="2784">
                  <c:v>1.575</c:v>
                </c:pt>
                <c:pt idx="2786">
                  <c:v>1.59</c:v>
                </c:pt>
                <c:pt idx="2787">
                  <c:v>1.655</c:v>
                </c:pt>
                <c:pt idx="2788">
                  <c:v>1.6950000000000001</c:v>
                </c:pt>
                <c:pt idx="2789">
                  <c:v>1.7050000000000001</c:v>
                </c:pt>
                <c:pt idx="2791">
                  <c:v>1.7649999999999999</c:v>
                </c:pt>
                <c:pt idx="2792">
                  <c:v>1.72</c:v>
                </c:pt>
                <c:pt idx="2793">
                  <c:v>1.66</c:v>
                </c:pt>
                <c:pt idx="2794">
                  <c:v>1.575</c:v>
                </c:pt>
                <c:pt idx="2795">
                  <c:v>1.5649999999999999</c:v>
                </c:pt>
                <c:pt idx="2796">
                  <c:v>1.5349999999999999</c:v>
                </c:pt>
                <c:pt idx="2797">
                  <c:v>1.4850000000000001</c:v>
                </c:pt>
                <c:pt idx="2798">
                  <c:v>1.385</c:v>
                </c:pt>
                <c:pt idx="2799">
                  <c:v>1.345</c:v>
                </c:pt>
                <c:pt idx="2800">
                  <c:v>1.29</c:v>
                </c:pt>
                <c:pt idx="2801">
                  <c:v>1.415</c:v>
                </c:pt>
                <c:pt idx="2802">
                  <c:v>1.49</c:v>
                </c:pt>
                <c:pt idx="2803">
                  <c:v>1.44</c:v>
                </c:pt>
                <c:pt idx="2804">
                  <c:v>1.52</c:v>
                </c:pt>
                <c:pt idx="2805">
                  <c:v>1.6</c:v>
                </c:pt>
                <c:pt idx="2806">
                  <c:v>1.5249999999999999</c:v>
                </c:pt>
                <c:pt idx="2807">
                  <c:v>1.43</c:v>
                </c:pt>
                <c:pt idx="2808">
                  <c:v>1.4450000000000001</c:v>
                </c:pt>
                <c:pt idx="2809">
                  <c:v>1.4750000000000001</c:v>
                </c:pt>
                <c:pt idx="2810">
                  <c:v>1.55</c:v>
                </c:pt>
                <c:pt idx="2811">
                  <c:v>1.55</c:v>
                </c:pt>
                <c:pt idx="2812">
                  <c:v>1.44</c:v>
                </c:pt>
                <c:pt idx="2813">
                  <c:v>1.4650000000000001</c:v>
                </c:pt>
                <c:pt idx="2814">
                  <c:v>1.5649999999999999</c:v>
                </c:pt>
                <c:pt idx="2815">
                  <c:v>1.675</c:v>
                </c:pt>
                <c:pt idx="2816">
                  <c:v>1.585</c:v>
                </c:pt>
                <c:pt idx="2817">
                  <c:v>1.595</c:v>
                </c:pt>
                <c:pt idx="2818">
                  <c:v>1.6950000000000001</c:v>
                </c:pt>
                <c:pt idx="2819">
                  <c:v>1.76</c:v>
                </c:pt>
                <c:pt idx="2820">
                  <c:v>1.6950000000000001</c:v>
                </c:pt>
                <c:pt idx="2821">
                  <c:v>1.575</c:v>
                </c:pt>
                <c:pt idx="2822">
                  <c:v>1.5349999999999999</c:v>
                </c:pt>
                <c:pt idx="2823">
                  <c:v>1.53</c:v>
                </c:pt>
                <c:pt idx="2824">
                  <c:v>1.56</c:v>
                </c:pt>
                <c:pt idx="2826">
                  <c:v>1.56</c:v>
                </c:pt>
                <c:pt idx="2827">
                  <c:v>1.58</c:v>
                </c:pt>
                <c:pt idx="2828">
                  <c:v>1.58</c:v>
                </c:pt>
                <c:pt idx="2829">
                  <c:v>1.575</c:v>
                </c:pt>
                <c:pt idx="2830">
                  <c:v>1.55</c:v>
                </c:pt>
                <c:pt idx="2831">
                  <c:v>1.55</c:v>
                </c:pt>
                <c:pt idx="2832">
                  <c:v>1.5049999999999999</c:v>
                </c:pt>
                <c:pt idx="2833">
                  <c:v>1.57</c:v>
                </c:pt>
                <c:pt idx="2834">
                  <c:v>1.625</c:v>
                </c:pt>
                <c:pt idx="2835">
                  <c:v>1.4850000000000001</c:v>
                </c:pt>
                <c:pt idx="2836">
                  <c:v>1.5</c:v>
                </c:pt>
                <c:pt idx="2837">
                  <c:v>1.57</c:v>
                </c:pt>
                <c:pt idx="2838">
                  <c:v>1.57</c:v>
                </c:pt>
                <c:pt idx="2839">
                  <c:v>1.5349999999999999</c:v>
                </c:pt>
                <c:pt idx="2840">
                  <c:v>1.5149999999999999</c:v>
                </c:pt>
                <c:pt idx="2841">
                  <c:v>1.53</c:v>
                </c:pt>
                <c:pt idx="2842">
                  <c:v>1.55</c:v>
                </c:pt>
                <c:pt idx="2843">
                  <c:v>1.5649999999999999</c:v>
                </c:pt>
                <c:pt idx="2844">
                  <c:v>1.54</c:v>
                </c:pt>
                <c:pt idx="2845">
                  <c:v>1.5</c:v>
                </c:pt>
                <c:pt idx="2846">
                  <c:v>1.46</c:v>
                </c:pt>
                <c:pt idx="2847">
                  <c:v>1.47</c:v>
                </c:pt>
                <c:pt idx="2848">
                  <c:v>1.5049999999999999</c:v>
                </c:pt>
                <c:pt idx="2849">
                  <c:v>1.5549999999999999</c:v>
                </c:pt>
                <c:pt idx="2850">
                  <c:v>1.58</c:v>
                </c:pt>
                <c:pt idx="2851">
                  <c:v>1.575</c:v>
                </c:pt>
                <c:pt idx="2852">
                  <c:v>1.585</c:v>
                </c:pt>
                <c:pt idx="2853">
                  <c:v>1.585</c:v>
                </c:pt>
                <c:pt idx="2854">
                  <c:v>1.575</c:v>
                </c:pt>
                <c:pt idx="2855">
                  <c:v>1.585</c:v>
                </c:pt>
                <c:pt idx="2856">
                  <c:v>1.675</c:v>
                </c:pt>
                <c:pt idx="2857">
                  <c:v>1.625</c:v>
                </c:pt>
                <c:pt idx="2858">
                  <c:v>1.5549999999999999</c:v>
                </c:pt>
                <c:pt idx="2859">
                  <c:v>1.54</c:v>
                </c:pt>
                <c:pt idx="2860">
                  <c:v>1.57</c:v>
                </c:pt>
                <c:pt idx="2861">
                  <c:v>1.61</c:v>
                </c:pt>
                <c:pt idx="2862">
                  <c:v>1.61</c:v>
                </c:pt>
                <c:pt idx="2863">
                  <c:v>1.61</c:v>
                </c:pt>
                <c:pt idx="2865">
                  <c:v>1.62</c:v>
                </c:pt>
                <c:pt idx="2866">
                  <c:v>1.655</c:v>
                </c:pt>
                <c:pt idx="2867">
                  <c:v>1.67</c:v>
                </c:pt>
                <c:pt idx="2868">
                  <c:v>1.6850000000000001</c:v>
                </c:pt>
                <c:pt idx="2869">
                  <c:v>1.655</c:v>
                </c:pt>
                <c:pt idx="2870">
                  <c:v>1.69</c:v>
                </c:pt>
                <c:pt idx="2871">
                  <c:v>1.6850000000000001</c:v>
                </c:pt>
                <c:pt idx="2872">
                  <c:v>1.655</c:v>
                </c:pt>
                <c:pt idx="2873">
                  <c:v>1.61</c:v>
                </c:pt>
                <c:pt idx="2874">
                  <c:v>1.6</c:v>
                </c:pt>
                <c:pt idx="2875">
                  <c:v>1.625</c:v>
                </c:pt>
                <c:pt idx="2876">
                  <c:v>1.675</c:v>
                </c:pt>
                <c:pt idx="2877">
                  <c:v>1.665</c:v>
                </c:pt>
                <c:pt idx="2878">
                  <c:v>1.62</c:v>
                </c:pt>
                <c:pt idx="2879">
                  <c:v>1.595</c:v>
                </c:pt>
                <c:pt idx="2880">
                  <c:v>1.595</c:v>
                </c:pt>
                <c:pt idx="2881">
                  <c:v>1.595</c:v>
                </c:pt>
                <c:pt idx="2882">
                  <c:v>1.605</c:v>
                </c:pt>
                <c:pt idx="2883">
                  <c:v>1.61</c:v>
                </c:pt>
                <c:pt idx="2884">
                  <c:v>1.605</c:v>
                </c:pt>
                <c:pt idx="2885">
                  <c:v>1.635</c:v>
                </c:pt>
                <c:pt idx="2886">
                  <c:v>1.67</c:v>
                </c:pt>
                <c:pt idx="2887">
                  <c:v>1.65</c:v>
                </c:pt>
                <c:pt idx="2888">
                  <c:v>1.645</c:v>
                </c:pt>
                <c:pt idx="2889">
                  <c:v>1.645</c:v>
                </c:pt>
                <c:pt idx="2890">
                  <c:v>1.66</c:v>
                </c:pt>
                <c:pt idx="2891">
                  <c:v>1.68</c:v>
                </c:pt>
                <c:pt idx="2892">
                  <c:v>1.67</c:v>
                </c:pt>
                <c:pt idx="2893">
                  <c:v>1.655</c:v>
                </c:pt>
                <c:pt idx="2894">
                  <c:v>1.64</c:v>
                </c:pt>
                <c:pt idx="2896">
                  <c:v>1.615</c:v>
                </c:pt>
                <c:pt idx="2897">
                  <c:v>1.615</c:v>
                </c:pt>
                <c:pt idx="2898">
                  <c:v>1.67</c:v>
                </c:pt>
                <c:pt idx="2899">
                  <c:v>1.615</c:v>
                </c:pt>
                <c:pt idx="2900">
                  <c:v>1.645</c:v>
                </c:pt>
                <c:pt idx="2901">
                  <c:v>1.68</c:v>
                </c:pt>
                <c:pt idx="2902">
                  <c:v>1.68</c:v>
                </c:pt>
                <c:pt idx="2903">
                  <c:v>1.7</c:v>
                </c:pt>
                <c:pt idx="2904">
                  <c:v>1.7150000000000001</c:v>
                </c:pt>
                <c:pt idx="2905">
                  <c:v>1.67</c:v>
                </c:pt>
                <c:pt idx="2906">
                  <c:v>1.675</c:v>
                </c:pt>
                <c:pt idx="2907">
                  <c:v>1.675</c:v>
                </c:pt>
                <c:pt idx="2908">
                  <c:v>1.66</c:v>
                </c:pt>
                <c:pt idx="2909">
                  <c:v>1.63</c:v>
                </c:pt>
                <c:pt idx="2910">
                  <c:v>1.65</c:v>
                </c:pt>
                <c:pt idx="2911">
                  <c:v>1.65</c:v>
                </c:pt>
                <c:pt idx="2912">
                  <c:v>1.59</c:v>
                </c:pt>
                <c:pt idx="2913">
                  <c:v>1.5649999999999999</c:v>
                </c:pt>
                <c:pt idx="2914">
                  <c:v>1.54</c:v>
                </c:pt>
                <c:pt idx="2915">
                  <c:v>1.5349999999999999</c:v>
                </c:pt>
                <c:pt idx="2916">
                  <c:v>1.5649999999999999</c:v>
                </c:pt>
                <c:pt idx="2917">
                  <c:v>1.5149999999999999</c:v>
                </c:pt>
                <c:pt idx="2918">
                  <c:v>1.49</c:v>
                </c:pt>
                <c:pt idx="2919">
                  <c:v>1.51</c:v>
                </c:pt>
                <c:pt idx="2922">
                  <c:v>1.4</c:v>
                </c:pt>
                <c:pt idx="2923">
                  <c:v>1.32</c:v>
                </c:pt>
                <c:pt idx="2924">
                  <c:v>1.28</c:v>
                </c:pt>
                <c:pt idx="2925">
                  <c:v>1.37</c:v>
                </c:pt>
                <c:pt idx="2926">
                  <c:v>1.4550000000000001</c:v>
                </c:pt>
                <c:pt idx="2927">
                  <c:v>1.48</c:v>
                </c:pt>
                <c:pt idx="2928">
                  <c:v>1.4650000000000001</c:v>
                </c:pt>
                <c:pt idx="2929">
                  <c:v>1.4350000000000001</c:v>
                </c:pt>
                <c:pt idx="2930">
                  <c:v>1.4650000000000001</c:v>
                </c:pt>
                <c:pt idx="2931">
                  <c:v>1.52</c:v>
                </c:pt>
                <c:pt idx="2932">
                  <c:v>1.4950000000000001</c:v>
                </c:pt>
                <c:pt idx="2933">
                  <c:v>1.46</c:v>
                </c:pt>
                <c:pt idx="2934">
                  <c:v>1.44</c:v>
                </c:pt>
                <c:pt idx="2935">
                  <c:v>1.45</c:v>
                </c:pt>
                <c:pt idx="2936">
                  <c:v>1.41</c:v>
                </c:pt>
                <c:pt idx="2937">
                  <c:v>1.4350000000000001</c:v>
                </c:pt>
                <c:pt idx="2938">
                  <c:v>1.5</c:v>
                </c:pt>
                <c:pt idx="2939">
                  <c:v>1.48</c:v>
                </c:pt>
                <c:pt idx="2940">
                  <c:v>1.48</c:v>
                </c:pt>
                <c:pt idx="2941">
                  <c:v>1.5</c:v>
                </c:pt>
                <c:pt idx="2942">
                  <c:v>1.4</c:v>
                </c:pt>
                <c:pt idx="2943">
                  <c:v>1.47</c:v>
                </c:pt>
                <c:pt idx="2944">
                  <c:v>1.49</c:v>
                </c:pt>
                <c:pt idx="2945">
                  <c:v>1.4</c:v>
                </c:pt>
                <c:pt idx="2946">
                  <c:v>1.4450000000000001</c:v>
                </c:pt>
                <c:pt idx="2947">
                  <c:v>1.51</c:v>
                </c:pt>
                <c:pt idx="2948">
                  <c:v>1.52</c:v>
                </c:pt>
                <c:pt idx="2949">
                  <c:v>1.52</c:v>
                </c:pt>
                <c:pt idx="2950">
                  <c:v>1.56</c:v>
                </c:pt>
                <c:pt idx="2951">
                  <c:v>1.65</c:v>
                </c:pt>
                <c:pt idx="2952">
                  <c:v>1.58</c:v>
                </c:pt>
                <c:pt idx="2953">
                  <c:v>1.58</c:v>
                </c:pt>
                <c:pt idx="2954">
                  <c:v>1.63</c:v>
                </c:pt>
                <c:pt idx="2955">
                  <c:v>1.68</c:v>
                </c:pt>
                <c:pt idx="2956">
                  <c:v>1.63</c:v>
                </c:pt>
                <c:pt idx="2957">
                  <c:v>1.6</c:v>
                </c:pt>
                <c:pt idx="2958">
                  <c:v>1.63</c:v>
                </c:pt>
                <c:pt idx="2959">
                  <c:v>1.63</c:v>
                </c:pt>
                <c:pt idx="2960">
                  <c:v>1.5649999999999999</c:v>
                </c:pt>
                <c:pt idx="2961">
                  <c:v>1.62</c:v>
                </c:pt>
                <c:pt idx="2962">
                  <c:v>1.63</c:v>
                </c:pt>
                <c:pt idx="2963">
                  <c:v>1.63</c:v>
                </c:pt>
                <c:pt idx="2964">
                  <c:v>1.66</c:v>
                </c:pt>
                <c:pt idx="2966">
                  <c:v>1.67</c:v>
                </c:pt>
                <c:pt idx="2967">
                  <c:v>1.63</c:v>
                </c:pt>
                <c:pt idx="2968">
                  <c:v>1.61</c:v>
                </c:pt>
                <c:pt idx="2969">
                  <c:v>1.595</c:v>
                </c:pt>
                <c:pt idx="2970">
                  <c:v>1.615</c:v>
                </c:pt>
                <c:pt idx="2971">
                  <c:v>1.635</c:v>
                </c:pt>
                <c:pt idx="2972">
                  <c:v>1.65</c:v>
                </c:pt>
                <c:pt idx="2973">
                  <c:v>1.66</c:v>
                </c:pt>
                <c:pt idx="2974">
                  <c:v>1.62</c:v>
                </c:pt>
                <c:pt idx="2975">
                  <c:v>1.62</c:v>
                </c:pt>
                <c:pt idx="2976">
                  <c:v>1.61</c:v>
                </c:pt>
                <c:pt idx="2977">
                  <c:v>1.615</c:v>
                </c:pt>
                <c:pt idx="2978">
                  <c:v>1.61</c:v>
                </c:pt>
                <c:pt idx="2979">
                  <c:v>1.62</c:v>
                </c:pt>
                <c:pt idx="2980">
                  <c:v>1.635</c:v>
                </c:pt>
                <c:pt idx="2981">
                  <c:v>1.65</c:v>
                </c:pt>
                <c:pt idx="2982">
                  <c:v>1.67</c:v>
                </c:pt>
                <c:pt idx="2983">
                  <c:v>1.6950000000000001</c:v>
                </c:pt>
                <c:pt idx="2984">
                  <c:v>1.66</c:v>
                </c:pt>
                <c:pt idx="2985">
                  <c:v>1.86</c:v>
                </c:pt>
                <c:pt idx="2986">
                  <c:v>1.98</c:v>
                </c:pt>
                <c:pt idx="2987">
                  <c:v>2.0299999999999998</c:v>
                </c:pt>
                <c:pt idx="2988">
                  <c:v>1.79</c:v>
                </c:pt>
                <c:pt idx="2989">
                  <c:v>1.7549999999999999</c:v>
                </c:pt>
                <c:pt idx="2990">
                  <c:v>1.75</c:v>
                </c:pt>
                <c:pt idx="2991">
                  <c:v>1.75</c:v>
                </c:pt>
                <c:pt idx="2992">
                  <c:v>1.72</c:v>
                </c:pt>
                <c:pt idx="2993">
                  <c:v>1.69</c:v>
                </c:pt>
                <c:pt idx="2994">
                  <c:v>1.7050000000000001</c:v>
                </c:pt>
                <c:pt idx="2995">
                  <c:v>1.7050000000000001</c:v>
                </c:pt>
                <c:pt idx="2996">
                  <c:v>1.72</c:v>
                </c:pt>
                <c:pt idx="2997">
                  <c:v>1.7250000000000001</c:v>
                </c:pt>
                <c:pt idx="2998">
                  <c:v>1.69</c:v>
                </c:pt>
                <c:pt idx="2999">
                  <c:v>1.7050000000000001</c:v>
                </c:pt>
                <c:pt idx="3000">
                  <c:v>1.73</c:v>
                </c:pt>
                <c:pt idx="3001">
                  <c:v>1.74</c:v>
                </c:pt>
                <c:pt idx="3002">
                  <c:v>1.74</c:v>
                </c:pt>
                <c:pt idx="3003">
                  <c:v>1.7250000000000001</c:v>
                </c:pt>
                <c:pt idx="3004">
                  <c:v>1.7450000000000001</c:v>
                </c:pt>
                <c:pt idx="3005">
                  <c:v>1.7949999999999999</c:v>
                </c:pt>
                <c:pt idx="3006">
                  <c:v>1.7849999999999999</c:v>
                </c:pt>
                <c:pt idx="3007">
                  <c:v>1.84</c:v>
                </c:pt>
                <c:pt idx="3008">
                  <c:v>1.82</c:v>
                </c:pt>
                <c:pt idx="3009">
                  <c:v>1.88</c:v>
                </c:pt>
                <c:pt idx="3010">
                  <c:v>1.855</c:v>
                </c:pt>
                <c:pt idx="3011">
                  <c:v>1.855</c:v>
                </c:pt>
                <c:pt idx="3012">
                  <c:v>1.91</c:v>
                </c:pt>
                <c:pt idx="3013">
                  <c:v>1.915</c:v>
                </c:pt>
                <c:pt idx="3014">
                  <c:v>1.925</c:v>
                </c:pt>
                <c:pt idx="3015">
                  <c:v>1.9950000000000001</c:v>
                </c:pt>
                <c:pt idx="3016">
                  <c:v>2.0249999999999999</c:v>
                </c:pt>
                <c:pt idx="3017">
                  <c:v>2.0150000000000001</c:v>
                </c:pt>
                <c:pt idx="3018">
                  <c:v>2.0449999999999999</c:v>
                </c:pt>
                <c:pt idx="3019">
                  <c:v>2.125</c:v>
                </c:pt>
                <c:pt idx="3020">
                  <c:v>2.2200000000000002</c:v>
                </c:pt>
                <c:pt idx="3021">
                  <c:v>2.2149999999999999</c:v>
                </c:pt>
                <c:pt idx="3022">
                  <c:v>2.2749999999999999</c:v>
                </c:pt>
                <c:pt idx="3025">
                  <c:v>2.2749999999999999</c:v>
                </c:pt>
                <c:pt idx="3026">
                  <c:v>2.19</c:v>
                </c:pt>
                <c:pt idx="3027">
                  <c:v>2.1150000000000002</c:v>
                </c:pt>
                <c:pt idx="3028">
                  <c:v>2.2549999999999999</c:v>
                </c:pt>
                <c:pt idx="3029">
                  <c:v>2.2149999999999999</c:v>
                </c:pt>
                <c:pt idx="3030">
                  <c:v>2.2450000000000001</c:v>
                </c:pt>
                <c:pt idx="3031">
                  <c:v>2.3050000000000002</c:v>
                </c:pt>
                <c:pt idx="3032">
                  <c:v>2.36</c:v>
                </c:pt>
                <c:pt idx="3033">
                  <c:v>2.36</c:v>
                </c:pt>
                <c:pt idx="3034">
                  <c:v>2.37</c:v>
                </c:pt>
                <c:pt idx="3035">
                  <c:v>2.36</c:v>
                </c:pt>
                <c:pt idx="3036">
                  <c:v>2.4500000000000002</c:v>
                </c:pt>
                <c:pt idx="3037">
                  <c:v>2.415</c:v>
                </c:pt>
                <c:pt idx="3038">
                  <c:v>2.44</c:v>
                </c:pt>
                <c:pt idx="3039">
                  <c:v>2.5</c:v>
                </c:pt>
                <c:pt idx="3040">
                  <c:v>2.58</c:v>
                </c:pt>
                <c:pt idx="3041">
                  <c:v>2.7149999999999999</c:v>
                </c:pt>
                <c:pt idx="3042">
                  <c:v>3.125</c:v>
                </c:pt>
                <c:pt idx="3043">
                  <c:v>3.625</c:v>
                </c:pt>
                <c:pt idx="3044">
                  <c:v>3.5750000000000002</c:v>
                </c:pt>
                <c:pt idx="3045">
                  <c:v>3.5750000000000002</c:v>
                </c:pt>
                <c:pt idx="3046">
                  <c:v>3.35</c:v>
                </c:pt>
                <c:pt idx="3047">
                  <c:v>3.35</c:v>
                </c:pt>
                <c:pt idx="3048">
                  <c:v>2.875</c:v>
                </c:pt>
                <c:pt idx="3049">
                  <c:v>2.75</c:v>
                </c:pt>
                <c:pt idx="3051">
                  <c:v>3.4249999999999998</c:v>
                </c:pt>
                <c:pt idx="3052">
                  <c:v>3.5150000000000001</c:v>
                </c:pt>
                <c:pt idx="3053">
                  <c:v>3.5249999999999999</c:v>
                </c:pt>
                <c:pt idx="3054">
                  <c:v>3.5150000000000001</c:v>
                </c:pt>
                <c:pt idx="3055">
                  <c:v>3.65</c:v>
                </c:pt>
                <c:pt idx="3056">
                  <c:v>3.5449999999999999</c:v>
                </c:pt>
                <c:pt idx="3057">
                  <c:v>3.4449999999999998</c:v>
                </c:pt>
                <c:pt idx="3058">
                  <c:v>3.2949999999999999</c:v>
                </c:pt>
                <c:pt idx="3059">
                  <c:v>3.0249999999999999</c:v>
                </c:pt>
                <c:pt idx="3060">
                  <c:v>2.4750000000000001</c:v>
                </c:pt>
                <c:pt idx="3061">
                  <c:v>2.125</c:v>
                </c:pt>
                <c:pt idx="3062">
                  <c:v>2.3250000000000002</c:v>
                </c:pt>
                <c:pt idx="3063">
                  <c:v>2.4750000000000001</c:v>
                </c:pt>
                <c:pt idx="3064">
                  <c:v>2.6749999999999998</c:v>
                </c:pt>
                <c:pt idx="3065">
                  <c:v>2.2400000000000002</c:v>
                </c:pt>
                <c:pt idx="3066">
                  <c:v>2.35</c:v>
                </c:pt>
                <c:pt idx="3067">
                  <c:v>2.8250000000000002</c:v>
                </c:pt>
                <c:pt idx="3068">
                  <c:v>2.75</c:v>
                </c:pt>
                <c:pt idx="3069">
                  <c:v>2.6</c:v>
                </c:pt>
                <c:pt idx="3070">
                  <c:v>2.7349999999999999</c:v>
                </c:pt>
                <c:pt idx="3071">
                  <c:v>3.125</c:v>
                </c:pt>
                <c:pt idx="3072">
                  <c:v>3.5</c:v>
                </c:pt>
                <c:pt idx="3073">
                  <c:v>7.25</c:v>
                </c:pt>
                <c:pt idx="3074">
                  <c:v>12.5</c:v>
                </c:pt>
                <c:pt idx="3075">
                  <c:v>3.5</c:v>
                </c:pt>
                <c:pt idx="3076">
                  <c:v>3.75</c:v>
                </c:pt>
                <c:pt idx="3077">
                  <c:v>9</c:v>
                </c:pt>
                <c:pt idx="3078">
                  <c:v>7.25</c:v>
                </c:pt>
                <c:pt idx="3079">
                  <c:v>5.625</c:v>
                </c:pt>
                <c:pt idx="3080">
                  <c:v>5.2</c:v>
                </c:pt>
                <c:pt idx="3081">
                  <c:v>4.25</c:v>
                </c:pt>
                <c:pt idx="3082">
                  <c:v>5.125</c:v>
                </c:pt>
                <c:pt idx="3083">
                  <c:v>5.875</c:v>
                </c:pt>
                <c:pt idx="3084">
                  <c:v>4.25</c:v>
                </c:pt>
                <c:pt idx="3086">
                  <c:v>2.5249999999999999</c:v>
                </c:pt>
                <c:pt idx="3087">
                  <c:v>2.4750000000000001</c:v>
                </c:pt>
                <c:pt idx="3088">
                  <c:v>2.48</c:v>
                </c:pt>
                <c:pt idx="3089">
                  <c:v>2.9750000000000001</c:v>
                </c:pt>
                <c:pt idx="3090">
                  <c:v>2.9750000000000001</c:v>
                </c:pt>
                <c:pt idx="3091">
                  <c:v>3.45</c:v>
                </c:pt>
                <c:pt idx="3092">
                  <c:v>3.45</c:v>
                </c:pt>
                <c:pt idx="3093">
                  <c:v>2.95</c:v>
                </c:pt>
                <c:pt idx="3094">
                  <c:v>3.1</c:v>
                </c:pt>
                <c:pt idx="3095">
                  <c:v>2.6749999999999998</c:v>
                </c:pt>
                <c:pt idx="3096">
                  <c:v>2.91</c:v>
                </c:pt>
                <c:pt idx="3097">
                  <c:v>3.2749999999999999</c:v>
                </c:pt>
                <c:pt idx="3098">
                  <c:v>3.9249999999999998</c:v>
                </c:pt>
                <c:pt idx="3099">
                  <c:v>3.05</c:v>
                </c:pt>
                <c:pt idx="3100">
                  <c:v>2.8250000000000002</c:v>
                </c:pt>
                <c:pt idx="3101">
                  <c:v>2.875</c:v>
                </c:pt>
                <c:pt idx="3102">
                  <c:v>2.79</c:v>
                </c:pt>
                <c:pt idx="3103">
                  <c:v>2.75</c:v>
                </c:pt>
                <c:pt idx="3104">
                  <c:v>2.7749999999999999</c:v>
                </c:pt>
                <c:pt idx="3105">
                  <c:v>2.9249999999999998</c:v>
                </c:pt>
                <c:pt idx="3106">
                  <c:v>2.9249999999999998</c:v>
                </c:pt>
                <c:pt idx="3107">
                  <c:v>2.8650000000000002</c:v>
                </c:pt>
                <c:pt idx="3108">
                  <c:v>2.875</c:v>
                </c:pt>
                <c:pt idx="3109">
                  <c:v>2.875</c:v>
                </c:pt>
                <c:pt idx="3110">
                  <c:v>3.0150000000000001</c:v>
                </c:pt>
                <c:pt idx="3111">
                  <c:v>2.9550000000000001</c:v>
                </c:pt>
                <c:pt idx="3112">
                  <c:v>2.835</c:v>
                </c:pt>
                <c:pt idx="3113">
                  <c:v>2.7749999999999999</c:v>
                </c:pt>
                <c:pt idx="3114">
                  <c:v>2.85</c:v>
                </c:pt>
                <c:pt idx="3115">
                  <c:v>2.375</c:v>
                </c:pt>
                <c:pt idx="3116">
                  <c:v>2.2000000000000002</c:v>
                </c:pt>
                <c:pt idx="3117">
                  <c:v>2.2250000000000001</c:v>
                </c:pt>
                <c:pt idx="3118">
                  <c:v>2.375</c:v>
                </c:pt>
                <c:pt idx="3120">
                  <c:v>2.375</c:v>
                </c:pt>
                <c:pt idx="3121">
                  <c:v>2.2999999999999998</c:v>
                </c:pt>
                <c:pt idx="3122">
                  <c:v>2.19</c:v>
                </c:pt>
                <c:pt idx="3123">
                  <c:v>2.15</c:v>
                </c:pt>
                <c:pt idx="3124">
                  <c:v>2.25</c:v>
                </c:pt>
                <c:pt idx="3125">
                  <c:v>2.2799999999999998</c:v>
                </c:pt>
                <c:pt idx="3126">
                  <c:v>2.2149999999999999</c:v>
                </c:pt>
                <c:pt idx="3127">
                  <c:v>2.1850000000000001</c:v>
                </c:pt>
                <c:pt idx="3128">
                  <c:v>2.21</c:v>
                </c:pt>
                <c:pt idx="3129">
                  <c:v>2.1749999999999998</c:v>
                </c:pt>
                <c:pt idx="3130">
                  <c:v>2.19</c:v>
                </c:pt>
                <c:pt idx="3131">
                  <c:v>2.1749999999999998</c:v>
                </c:pt>
                <c:pt idx="3132">
                  <c:v>2.17</c:v>
                </c:pt>
                <c:pt idx="3133">
                  <c:v>2.2400000000000002</c:v>
                </c:pt>
                <c:pt idx="3134">
                  <c:v>2.1749999999999998</c:v>
                </c:pt>
                <c:pt idx="3135">
                  <c:v>2.1749999999999998</c:v>
                </c:pt>
                <c:pt idx="3136">
                  <c:v>2.23</c:v>
                </c:pt>
                <c:pt idx="3137">
                  <c:v>2.15</c:v>
                </c:pt>
                <c:pt idx="3138">
                  <c:v>2.15</c:v>
                </c:pt>
                <c:pt idx="3139">
                  <c:v>2.1150000000000002</c:v>
                </c:pt>
                <c:pt idx="3140">
                  <c:v>2.105</c:v>
                </c:pt>
                <c:pt idx="3141">
                  <c:v>2.13</c:v>
                </c:pt>
                <c:pt idx="3142">
                  <c:v>2.16</c:v>
                </c:pt>
                <c:pt idx="3143">
                  <c:v>2.1949999999999998</c:v>
                </c:pt>
                <c:pt idx="3144">
                  <c:v>2.2000000000000002</c:v>
                </c:pt>
                <c:pt idx="3145">
                  <c:v>2.2149999999999999</c:v>
                </c:pt>
                <c:pt idx="3146">
                  <c:v>2.23</c:v>
                </c:pt>
                <c:pt idx="3147">
                  <c:v>2.2149999999999999</c:v>
                </c:pt>
                <c:pt idx="3148">
                  <c:v>2.23</c:v>
                </c:pt>
                <c:pt idx="3149">
                  <c:v>2.23</c:v>
                </c:pt>
                <c:pt idx="3150">
                  <c:v>2.2850000000000001</c:v>
                </c:pt>
                <c:pt idx="3151">
                  <c:v>2.3250000000000002</c:v>
                </c:pt>
                <c:pt idx="3152">
                  <c:v>2.3250000000000002</c:v>
                </c:pt>
                <c:pt idx="3153">
                  <c:v>2.3250000000000002</c:v>
                </c:pt>
                <c:pt idx="3154">
                  <c:v>2.3250000000000002</c:v>
                </c:pt>
                <c:pt idx="3156">
                  <c:v>2.3250000000000002</c:v>
                </c:pt>
                <c:pt idx="3157">
                  <c:v>2.3450000000000002</c:v>
                </c:pt>
                <c:pt idx="3158">
                  <c:v>2.2949999999999999</c:v>
                </c:pt>
                <c:pt idx="3159">
                  <c:v>2.375</c:v>
                </c:pt>
                <c:pt idx="3160">
                  <c:v>2.37</c:v>
                </c:pt>
                <c:pt idx="3161">
                  <c:v>2.34</c:v>
                </c:pt>
                <c:pt idx="3162">
                  <c:v>2.335</c:v>
                </c:pt>
                <c:pt idx="3163">
                  <c:v>2.37</c:v>
                </c:pt>
                <c:pt idx="3164">
                  <c:v>2.37</c:v>
                </c:pt>
                <c:pt idx="3165">
                  <c:v>2.37</c:v>
                </c:pt>
                <c:pt idx="3166">
                  <c:v>2.38</c:v>
                </c:pt>
                <c:pt idx="3167">
                  <c:v>2.41</c:v>
                </c:pt>
                <c:pt idx="3168">
                  <c:v>2.4350000000000001</c:v>
                </c:pt>
                <c:pt idx="3169">
                  <c:v>2.4350000000000001</c:v>
                </c:pt>
                <c:pt idx="3170">
                  <c:v>2.44</c:v>
                </c:pt>
                <c:pt idx="3171">
                  <c:v>2.44</c:v>
                </c:pt>
                <c:pt idx="3172">
                  <c:v>2.69</c:v>
                </c:pt>
                <c:pt idx="3173">
                  <c:v>2.5950000000000002</c:v>
                </c:pt>
                <c:pt idx="3174">
                  <c:v>2.5950000000000002</c:v>
                </c:pt>
                <c:pt idx="3175">
                  <c:v>2.6349999999999998</c:v>
                </c:pt>
                <c:pt idx="3176">
                  <c:v>2.61</c:v>
                </c:pt>
                <c:pt idx="3177">
                  <c:v>2.6349999999999998</c:v>
                </c:pt>
                <c:pt idx="3178">
                  <c:v>2.67</c:v>
                </c:pt>
                <c:pt idx="3179">
                  <c:v>2.67</c:v>
                </c:pt>
                <c:pt idx="3180">
                  <c:v>2.6850000000000001</c:v>
                </c:pt>
                <c:pt idx="3181">
                  <c:v>2.65</c:v>
                </c:pt>
                <c:pt idx="3182">
                  <c:v>2.6349999999999998</c:v>
                </c:pt>
                <c:pt idx="3185">
                  <c:v>2.7250000000000001</c:v>
                </c:pt>
                <c:pt idx="3186">
                  <c:v>2.645</c:v>
                </c:pt>
                <c:pt idx="3187">
                  <c:v>2.625</c:v>
                </c:pt>
                <c:pt idx="3188">
                  <c:v>2.62</c:v>
                </c:pt>
                <c:pt idx="3189">
                  <c:v>2.62</c:v>
                </c:pt>
                <c:pt idx="3190">
                  <c:v>2.63</c:v>
                </c:pt>
                <c:pt idx="3191">
                  <c:v>2.645</c:v>
                </c:pt>
                <c:pt idx="3192">
                  <c:v>2.65</c:v>
                </c:pt>
                <c:pt idx="3193">
                  <c:v>2.5499999999999998</c:v>
                </c:pt>
                <c:pt idx="3194">
                  <c:v>2.42</c:v>
                </c:pt>
                <c:pt idx="3195">
                  <c:v>2.2949999999999999</c:v>
                </c:pt>
                <c:pt idx="3196">
                  <c:v>2.3199999999999998</c:v>
                </c:pt>
                <c:pt idx="3197">
                  <c:v>2.3199999999999998</c:v>
                </c:pt>
                <c:pt idx="3198">
                  <c:v>2.4300000000000002</c:v>
                </c:pt>
                <c:pt idx="3199">
                  <c:v>2.27</c:v>
                </c:pt>
                <c:pt idx="3200">
                  <c:v>2.0649999999999999</c:v>
                </c:pt>
                <c:pt idx="3201">
                  <c:v>2.0499999999999998</c:v>
                </c:pt>
                <c:pt idx="3202">
                  <c:v>2.31</c:v>
                </c:pt>
                <c:pt idx="3203">
                  <c:v>2.1749999999999998</c:v>
                </c:pt>
                <c:pt idx="3204">
                  <c:v>2.2000000000000002</c:v>
                </c:pt>
                <c:pt idx="3205">
                  <c:v>2.2549999999999999</c:v>
                </c:pt>
                <c:pt idx="3206">
                  <c:v>2.1749999999999998</c:v>
                </c:pt>
                <c:pt idx="3207">
                  <c:v>2.0299999999999998</c:v>
                </c:pt>
                <c:pt idx="3208">
                  <c:v>2.11</c:v>
                </c:pt>
                <c:pt idx="3209">
                  <c:v>2.0249999999999999</c:v>
                </c:pt>
                <c:pt idx="3210">
                  <c:v>2.0499999999999998</c:v>
                </c:pt>
                <c:pt idx="3211">
                  <c:v>2.0499999999999998</c:v>
                </c:pt>
                <c:pt idx="3212">
                  <c:v>2.0099999999999998</c:v>
                </c:pt>
                <c:pt idx="3213">
                  <c:v>2.0649999999999999</c:v>
                </c:pt>
                <c:pt idx="3214">
                  <c:v>2.0550000000000002</c:v>
                </c:pt>
                <c:pt idx="3215">
                  <c:v>2.0550000000000002</c:v>
                </c:pt>
                <c:pt idx="3216">
                  <c:v>2.125</c:v>
                </c:pt>
                <c:pt idx="3217">
                  <c:v>2.0550000000000002</c:v>
                </c:pt>
                <c:pt idx="3218">
                  <c:v>2.02</c:v>
                </c:pt>
                <c:pt idx="3219">
                  <c:v>1.9550000000000001</c:v>
                </c:pt>
                <c:pt idx="3220">
                  <c:v>2.0099999999999998</c:v>
                </c:pt>
                <c:pt idx="3221">
                  <c:v>1.9</c:v>
                </c:pt>
                <c:pt idx="3222">
                  <c:v>1.88</c:v>
                </c:pt>
                <c:pt idx="3223">
                  <c:v>1.81</c:v>
                </c:pt>
                <c:pt idx="3224">
                  <c:v>1.7250000000000001</c:v>
                </c:pt>
                <c:pt idx="3226">
                  <c:v>1.73</c:v>
                </c:pt>
                <c:pt idx="3227">
                  <c:v>1.6950000000000001</c:v>
                </c:pt>
                <c:pt idx="3228">
                  <c:v>1.7050000000000001</c:v>
                </c:pt>
                <c:pt idx="3229">
                  <c:v>1.7350000000000001</c:v>
                </c:pt>
                <c:pt idx="3230">
                  <c:v>1.81</c:v>
                </c:pt>
                <c:pt idx="3231">
                  <c:v>1.7849999999999999</c:v>
                </c:pt>
                <c:pt idx="3232">
                  <c:v>1.8</c:v>
                </c:pt>
                <c:pt idx="3233">
                  <c:v>1.83</c:v>
                </c:pt>
                <c:pt idx="3234">
                  <c:v>1.83</c:v>
                </c:pt>
                <c:pt idx="3235">
                  <c:v>1.875</c:v>
                </c:pt>
                <c:pt idx="3236">
                  <c:v>1.93</c:v>
                </c:pt>
                <c:pt idx="3237">
                  <c:v>1.855</c:v>
                </c:pt>
                <c:pt idx="3238">
                  <c:v>1.855</c:v>
                </c:pt>
                <c:pt idx="3239">
                  <c:v>1.925</c:v>
                </c:pt>
                <c:pt idx="3240">
                  <c:v>1.92</c:v>
                </c:pt>
                <c:pt idx="3241">
                  <c:v>1.88</c:v>
                </c:pt>
                <c:pt idx="3242">
                  <c:v>1.915</c:v>
                </c:pt>
                <c:pt idx="3243">
                  <c:v>1.9350000000000001</c:v>
                </c:pt>
                <c:pt idx="3244">
                  <c:v>1.85</c:v>
                </c:pt>
                <c:pt idx="3245">
                  <c:v>1.865</c:v>
                </c:pt>
                <c:pt idx="3246">
                  <c:v>1.93</c:v>
                </c:pt>
                <c:pt idx="3247">
                  <c:v>1.93</c:v>
                </c:pt>
                <c:pt idx="3248">
                  <c:v>1.94</c:v>
                </c:pt>
                <c:pt idx="3249">
                  <c:v>2.02</c:v>
                </c:pt>
                <c:pt idx="3250">
                  <c:v>2.2250000000000001</c:v>
                </c:pt>
                <c:pt idx="3251">
                  <c:v>2.2149999999999999</c:v>
                </c:pt>
                <c:pt idx="3252">
                  <c:v>2.2149999999999999</c:v>
                </c:pt>
                <c:pt idx="3253">
                  <c:v>2.42</c:v>
                </c:pt>
                <c:pt idx="3254">
                  <c:v>2.335</c:v>
                </c:pt>
                <c:pt idx="3255">
                  <c:v>2.2749999999999999</c:v>
                </c:pt>
                <c:pt idx="3256">
                  <c:v>2.3050000000000002</c:v>
                </c:pt>
                <c:pt idx="3257">
                  <c:v>2.415</c:v>
                </c:pt>
                <c:pt idx="3258">
                  <c:v>2.415</c:v>
                </c:pt>
                <c:pt idx="3259">
                  <c:v>2.36</c:v>
                </c:pt>
                <c:pt idx="3260">
                  <c:v>2.395</c:v>
                </c:pt>
                <c:pt idx="3261">
                  <c:v>2.5249999999999999</c:v>
                </c:pt>
                <c:pt idx="3262">
                  <c:v>2.5249999999999999</c:v>
                </c:pt>
                <c:pt idx="3263">
                  <c:v>2.6150000000000002</c:v>
                </c:pt>
                <c:pt idx="3264">
                  <c:v>2.5150000000000001</c:v>
                </c:pt>
                <c:pt idx="3265">
                  <c:v>2.6150000000000002</c:v>
                </c:pt>
                <c:pt idx="3266">
                  <c:v>2.64</c:v>
                </c:pt>
                <c:pt idx="3267">
                  <c:v>2.86</c:v>
                </c:pt>
                <c:pt idx="3268">
                  <c:v>2.74</c:v>
                </c:pt>
                <c:pt idx="3269">
                  <c:v>2.73</c:v>
                </c:pt>
                <c:pt idx="3270">
                  <c:v>2.7149999999999999</c:v>
                </c:pt>
                <c:pt idx="3271">
                  <c:v>2.6150000000000002</c:v>
                </c:pt>
                <c:pt idx="3272">
                  <c:v>2.71</c:v>
                </c:pt>
                <c:pt idx="3273">
                  <c:v>2.71</c:v>
                </c:pt>
                <c:pt idx="3274">
                  <c:v>2.7250000000000001</c:v>
                </c:pt>
                <c:pt idx="3275">
                  <c:v>2.7250000000000001</c:v>
                </c:pt>
                <c:pt idx="3276">
                  <c:v>2.7549999999999999</c:v>
                </c:pt>
                <c:pt idx="3277">
                  <c:v>2.71</c:v>
                </c:pt>
                <c:pt idx="3278">
                  <c:v>2.71</c:v>
                </c:pt>
                <c:pt idx="3279">
                  <c:v>2.79</c:v>
                </c:pt>
                <c:pt idx="3280">
                  <c:v>2.7850000000000001</c:v>
                </c:pt>
                <c:pt idx="3281">
                  <c:v>3.0049999999999999</c:v>
                </c:pt>
                <c:pt idx="3282">
                  <c:v>3.0049999999999999</c:v>
                </c:pt>
                <c:pt idx="3283">
                  <c:v>3.7149999999999999</c:v>
                </c:pt>
                <c:pt idx="3284">
                  <c:v>3.7149999999999999</c:v>
                </c:pt>
                <c:pt idx="3285">
                  <c:v>3.68</c:v>
                </c:pt>
                <c:pt idx="3286">
                  <c:v>3.9</c:v>
                </c:pt>
                <c:pt idx="3287">
                  <c:v>3.81</c:v>
                </c:pt>
                <c:pt idx="3290">
                  <c:v>3.72</c:v>
                </c:pt>
                <c:pt idx="3291">
                  <c:v>3.415</c:v>
                </c:pt>
                <c:pt idx="3292">
                  <c:v>3.415</c:v>
                </c:pt>
                <c:pt idx="3293">
                  <c:v>3.89</c:v>
                </c:pt>
                <c:pt idx="3294">
                  <c:v>3.6549999999999998</c:v>
                </c:pt>
                <c:pt idx="3295">
                  <c:v>3.36</c:v>
                </c:pt>
                <c:pt idx="3296">
                  <c:v>3.21</c:v>
                </c:pt>
                <c:pt idx="3297">
                  <c:v>3.4449999999999998</c:v>
                </c:pt>
                <c:pt idx="3298">
                  <c:v>3.43</c:v>
                </c:pt>
                <c:pt idx="3299">
                  <c:v>3.43</c:v>
                </c:pt>
                <c:pt idx="3300">
                  <c:v>3.625</c:v>
                </c:pt>
                <c:pt idx="3301">
                  <c:v>4.5250000000000004</c:v>
                </c:pt>
                <c:pt idx="3302">
                  <c:v>4.4749999999999996</c:v>
                </c:pt>
                <c:pt idx="3303">
                  <c:v>4.6900000000000004</c:v>
                </c:pt>
                <c:pt idx="3304">
                  <c:v>4.3899999999999997</c:v>
                </c:pt>
                <c:pt idx="3305">
                  <c:v>4.05</c:v>
                </c:pt>
                <c:pt idx="3306">
                  <c:v>4.05</c:v>
                </c:pt>
                <c:pt idx="3308">
                  <c:v>3.9249999999999998</c:v>
                </c:pt>
                <c:pt idx="3309">
                  <c:v>3.625</c:v>
                </c:pt>
                <c:pt idx="3310">
                  <c:v>3.8149999999999999</c:v>
                </c:pt>
                <c:pt idx="3311">
                  <c:v>4.05</c:v>
                </c:pt>
                <c:pt idx="3313">
                  <c:v>2.5499999999999998</c:v>
                </c:pt>
                <c:pt idx="3314">
                  <c:v>2.5499999999999998</c:v>
                </c:pt>
                <c:pt idx="3315">
                  <c:v>2.5649999999999999</c:v>
                </c:pt>
                <c:pt idx="3316">
                  <c:v>3.4750000000000001</c:v>
                </c:pt>
                <c:pt idx="3317">
                  <c:v>3.8250000000000002</c:v>
                </c:pt>
                <c:pt idx="3318">
                  <c:v>3.625</c:v>
                </c:pt>
                <c:pt idx="3319">
                  <c:v>3.625</c:v>
                </c:pt>
                <c:pt idx="3320">
                  <c:v>3.875</c:v>
                </c:pt>
                <c:pt idx="3321">
                  <c:v>3.94</c:v>
                </c:pt>
                <c:pt idx="3322">
                  <c:v>3.94</c:v>
                </c:pt>
                <c:pt idx="3323">
                  <c:v>4.55</c:v>
                </c:pt>
                <c:pt idx="3324">
                  <c:v>4.55</c:v>
                </c:pt>
                <c:pt idx="3325">
                  <c:v>3.24</c:v>
                </c:pt>
                <c:pt idx="3326">
                  <c:v>3.24</c:v>
                </c:pt>
                <c:pt idx="3327">
                  <c:v>3.0249999999999999</c:v>
                </c:pt>
                <c:pt idx="3328">
                  <c:v>2.96</c:v>
                </c:pt>
                <c:pt idx="3329">
                  <c:v>2.7149999999999999</c:v>
                </c:pt>
                <c:pt idx="3330">
                  <c:v>2.7149999999999999</c:v>
                </c:pt>
                <c:pt idx="3331">
                  <c:v>3</c:v>
                </c:pt>
                <c:pt idx="3332">
                  <c:v>2.9849999999999999</c:v>
                </c:pt>
                <c:pt idx="3333">
                  <c:v>3.0150000000000001</c:v>
                </c:pt>
                <c:pt idx="3334">
                  <c:v>2.9350000000000001</c:v>
                </c:pt>
                <c:pt idx="3335">
                  <c:v>2.9350000000000001</c:v>
                </c:pt>
                <c:pt idx="3336">
                  <c:v>2.5750000000000002</c:v>
                </c:pt>
                <c:pt idx="3337">
                  <c:v>2.5750000000000002</c:v>
                </c:pt>
                <c:pt idx="3338">
                  <c:v>2.66</c:v>
                </c:pt>
                <c:pt idx="3339">
                  <c:v>2.39</c:v>
                </c:pt>
                <c:pt idx="3340">
                  <c:v>2.4249999999999998</c:v>
                </c:pt>
                <c:pt idx="3341">
                  <c:v>2.4249999999999998</c:v>
                </c:pt>
                <c:pt idx="3342">
                  <c:v>2.42</c:v>
                </c:pt>
                <c:pt idx="3343">
                  <c:v>2.42</c:v>
                </c:pt>
                <c:pt idx="3344">
                  <c:v>2.2349999999999999</c:v>
                </c:pt>
                <c:pt idx="3346">
                  <c:v>2.1349999999999998</c:v>
                </c:pt>
                <c:pt idx="3347">
                  <c:v>1.83</c:v>
                </c:pt>
                <c:pt idx="3348">
                  <c:v>1.9350000000000001</c:v>
                </c:pt>
                <c:pt idx="3349">
                  <c:v>1.895</c:v>
                </c:pt>
                <c:pt idx="3350">
                  <c:v>1.905</c:v>
                </c:pt>
                <c:pt idx="3351">
                  <c:v>1.82</c:v>
                </c:pt>
                <c:pt idx="3352">
                  <c:v>1.855</c:v>
                </c:pt>
                <c:pt idx="3353">
                  <c:v>1.865</c:v>
                </c:pt>
                <c:pt idx="3354">
                  <c:v>1.79</c:v>
                </c:pt>
                <c:pt idx="3355">
                  <c:v>1.7849999999999999</c:v>
                </c:pt>
                <c:pt idx="3356">
                  <c:v>1.7849999999999999</c:v>
                </c:pt>
                <c:pt idx="3357">
                  <c:v>1.93</c:v>
                </c:pt>
                <c:pt idx="3358">
                  <c:v>1.825</c:v>
                </c:pt>
                <c:pt idx="3359">
                  <c:v>1.825</c:v>
                </c:pt>
                <c:pt idx="3360">
                  <c:v>1.9350000000000001</c:v>
                </c:pt>
                <c:pt idx="3361">
                  <c:v>1.9</c:v>
                </c:pt>
                <c:pt idx="3362">
                  <c:v>1.9</c:v>
                </c:pt>
                <c:pt idx="3363">
                  <c:v>1.9450000000000001</c:v>
                </c:pt>
                <c:pt idx="3364">
                  <c:v>1.95</c:v>
                </c:pt>
                <c:pt idx="3365">
                  <c:v>1.95</c:v>
                </c:pt>
                <c:pt idx="3366">
                  <c:v>1.91</c:v>
                </c:pt>
                <c:pt idx="3367">
                  <c:v>1.875</c:v>
                </c:pt>
                <c:pt idx="3368">
                  <c:v>1.875</c:v>
                </c:pt>
                <c:pt idx="3369">
                  <c:v>1.87</c:v>
                </c:pt>
                <c:pt idx="3370">
                  <c:v>1.86</c:v>
                </c:pt>
                <c:pt idx="3371">
                  <c:v>1.875</c:v>
                </c:pt>
                <c:pt idx="3372">
                  <c:v>1.915</c:v>
                </c:pt>
                <c:pt idx="3373">
                  <c:v>1.9</c:v>
                </c:pt>
                <c:pt idx="3375">
                  <c:v>1.9</c:v>
                </c:pt>
                <c:pt idx="3376">
                  <c:v>1.96</c:v>
                </c:pt>
                <c:pt idx="3377">
                  <c:v>1.86</c:v>
                </c:pt>
                <c:pt idx="3378">
                  <c:v>1.85</c:v>
                </c:pt>
                <c:pt idx="3379">
                  <c:v>1.895</c:v>
                </c:pt>
                <c:pt idx="3380">
                  <c:v>2</c:v>
                </c:pt>
                <c:pt idx="3381">
                  <c:v>2</c:v>
                </c:pt>
                <c:pt idx="3382">
                  <c:v>1.9950000000000001</c:v>
                </c:pt>
                <c:pt idx="3383">
                  <c:v>1.96</c:v>
                </c:pt>
                <c:pt idx="3384">
                  <c:v>1.96</c:v>
                </c:pt>
                <c:pt idx="3385">
                  <c:v>1.97</c:v>
                </c:pt>
                <c:pt idx="3386">
                  <c:v>2</c:v>
                </c:pt>
                <c:pt idx="3387">
                  <c:v>2</c:v>
                </c:pt>
                <c:pt idx="3388">
                  <c:v>2.08</c:v>
                </c:pt>
                <c:pt idx="3389">
                  <c:v>2.09</c:v>
                </c:pt>
                <c:pt idx="3390">
                  <c:v>2.0750000000000002</c:v>
                </c:pt>
                <c:pt idx="3391">
                  <c:v>2.105</c:v>
                </c:pt>
                <c:pt idx="3392">
                  <c:v>2.2400000000000002</c:v>
                </c:pt>
                <c:pt idx="3393">
                  <c:v>2.1150000000000002</c:v>
                </c:pt>
                <c:pt idx="3394">
                  <c:v>2.1749999999999998</c:v>
                </c:pt>
                <c:pt idx="3395">
                  <c:v>2.0950000000000002</c:v>
                </c:pt>
                <c:pt idx="3396">
                  <c:v>2.11</c:v>
                </c:pt>
                <c:pt idx="3397">
                  <c:v>2.1549999999999998</c:v>
                </c:pt>
                <c:pt idx="3398">
                  <c:v>2.1549999999999998</c:v>
                </c:pt>
                <c:pt idx="3399">
                  <c:v>2.2000000000000002</c:v>
                </c:pt>
                <c:pt idx="3400">
                  <c:v>2.21</c:v>
                </c:pt>
                <c:pt idx="3401">
                  <c:v>2.21</c:v>
                </c:pt>
                <c:pt idx="3402">
                  <c:v>2.3650000000000002</c:v>
                </c:pt>
                <c:pt idx="3403">
                  <c:v>2.34</c:v>
                </c:pt>
                <c:pt idx="3404">
                  <c:v>2.34</c:v>
                </c:pt>
                <c:pt idx="3405">
                  <c:v>2.2549999999999999</c:v>
                </c:pt>
                <c:pt idx="3406">
                  <c:v>2.1749999999999998</c:v>
                </c:pt>
                <c:pt idx="3407">
                  <c:v>2.1749999999999998</c:v>
                </c:pt>
                <c:pt idx="3408">
                  <c:v>2.2050000000000001</c:v>
                </c:pt>
                <c:pt idx="3409">
                  <c:v>2.1850000000000001</c:v>
                </c:pt>
                <c:pt idx="3410">
                  <c:v>2.1850000000000001</c:v>
                </c:pt>
                <c:pt idx="3411">
                  <c:v>2.21</c:v>
                </c:pt>
                <c:pt idx="3412">
                  <c:v>2.2000000000000002</c:v>
                </c:pt>
                <c:pt idx="3413">
                  <c:v>2.2000000000000002</c:v>
                </c:pt>
                <c:pt idx="3414">
                  <c:v>2.2000000000000002</c:v>
                </c:pt>
                <c:pt idx="3416">
                  <c:v>2.2799999999999998</c:v>
                </c:pt>
                <c:pt idx="3417">
                  <c:v>2.2799999999999998</c:v>
                </c:pt>
                <c:pt idx="3418">
                  <c:v>2.2850000000000001</c:v>
                </c:pt>
                <c:pt idx="3419">
                  <c:v>2.2850000000000001</c:v>
                </c:pt>
                <c:pt idx="3420">
                  <c:v>2.1949999999999998</c:v>
                </c:pt>
                <c:pt idx="3421">
                  <c:v>2.11</c:v>
                </c:pt>
                <c:pt idx="3422">
                  <c:v>2.1800000000000002</c:v>
                </c:pt>
                <c:pt idx="3423">
                  <c:v>2.165</c:v>
                </c:pt>
                <c:pt idx="3424">
                  <c:v>2.19</c:v>
                </c:pt>
                <c:pt idx="3425">
                  <c:v>2.19</c:v>
                </c:pt>
                <c:pt idx="3426">
                  <c:v>2.165</c:v>
                </c:pt>
                <c:pt idx="3427">
                  <c:v>2.1749999999999998</c:v>
                </c:pt>
                <c:pt idx="3428">
                  <c:v>2.14</c:v>
                </c:pt>
                <c:pt idx="3429">
                  <c:v>2.1549999999999998</c:v>
                </c:pt>
                <c:pt idx="3430">
                  <c:v>2.1949999999999998</c:v>
                </c:pt>
                <c:pt idx="3431">
                  <c:v>2.1949999999999998</c:v>
                </c:pt>
                <c:pt idx="3432">
                  <c:v>2.2200000000000002</c:v>
                </c:pt>
                <c:pt idx="3433">
                  <c:v>2.2200000000000002</c:v>
                </c:pt>
                <c:pt idx="3434">
                  <c:v>2.2450000000000001</c:v>
                </c:pt>
                <c:pt idx="3435">
                  <c:v>2.2450000000000001</c:v>
                </c:pt>
                <c:pt idx="3436">
                  <c:v>2.2850000000000001</c:v>
                </c:pt>
                <c:pt idx="3437">
                  <c:v>2.3149999999999999</c:v>
                </c:pt>
                <c:pt idx="3438">
                  <c:v>2.3149999999999999</c:v>
                </c:pt>
                <c:pt idx="3439">
                  <c:v>2.1800000000000002</c:v>
                </c:pt>
                <c:pt idx="3440">
                  <c:v>2.1549999999999998</c:v>
                </c:pt>
                <c:pt idx="3441">
                  <c:v>2.1549999999999998</c:v>
                </c:pt>
                <c:pt idx="3442">
                  <c:v>2.1549999999999998</c:v>
                </c:pt>
                <c:pt idx="3443">
                  <c:v>2.1349999999999998</c:v>
                </c:pt>
                <c:pt idx="3445">
                  <c:v>2.13</c:v>
                </c:pt>
                <c:pt idx="3446">
                  <c:v>2.13</c:v>
                </c:pt>
                <c:pt idx="3447">
                  <c:v>2.13</c:v>
                </c:pt>
                <c:pt idx="3448">
                  <c:v>2.1549999999999998</c:v>
                </c:pt>
                <c:pt idx="3449">
                  <c:v>2.1549999999999998</c:v>
                </c:pt>
                <c:pt idx="3450">
                  <c:v>2.165</c:v>
                </c:pt>
                <c:pt idx="3451">
                  <c:v>2.2050000000000001</c:v>
                </c:pt>
                <c:pt idx="3452">
                  <c:v>2.23</c:v>
                </c:pt>
                <c:pt idx="3453">
                  <c:v>2.2749999999999999</c:v>
                </c:pt>
                <c:pt idx="3454">
                  <c:v>2.2749999999999999</c:v>
                </c:pt>
                <c:pt idx="3455">
                  <c:v>2.165</c:v>
                </c:pt>
                <c:pt idx="3456">
                  <c:v>2.1549999999999998</c:v>
                </c:pt>
                <c:pt idx="3457">
                  <c:v>2.2000000000000002</c:v>
                </c:pt>
                <c:pt idx="3458">
                  <c:v>2.2349999999999999</c:v>
                </c:pt>
                <c:pt idx="3459">
                  <c:v>2.2250000000000001</c:v>
                </c:pt>
                <c:pt idx="3460">
                  <c:v>2.2250000000000001</c:v>
                </c:pt>
                <c:pt idx="3461">
                  <c:v>2.21</c:v>
                </c:pt>
                <c:pt idx="3462">
                  <c:v>2.2250000000000001</c:v>
                </c:pt>
                <c:pt idx="3463">
                  <c:v>2.2250000000000001</c:v>
                </c:pt>
                <c:pt idx="3464">
                  <c:v>2.23</c:v>
                </c:pt>
                <c:pt idx="3465">
                  <c:v>2.2549999999999999</c:v>
                </c:pt>
                <c:pt idx="3466">
                  <c:v>2.33</c:v>
                </c:pt>
                <c:pt idx="3467">
                  <c:v>2.33</c:v>
                </c:pt>
                <c:pt idx="3468">
                  <c:v>2.4750000000000001</c:v>
                </c:pt>
                <c:pt idx="3469">
                  <c:v>2.375</c:v>
                </c:pt>
                <c:pt idx="3470">
                  <c:v>2.375</c:v>
                </c:pt>
                <c:pt idx="3471">
                  <c:v>2.58</c:v>
                </c:pt>
                <c:pt idx="3472">
                  <c:v>2.58</c:v>
                </c:pt>
                <c:pt idx="3473">
                  <c:v>2.4300000000000002</c:v>
                </c:pt>
                <c:pt idx="3474">
                  <c:v>2.5350000000000001</c:v>
                </c:pt>
                <c:pt idx="3475">
                  <c:v>2.54</c:v>
                </c:pt>
                <c:pt idx="3476">
                  <c:v>2.605</c:v>
                </c:pt>
                <c:pt idx="3477">
                  <c:v>2.605</c:v>
                </c:pt>
                <c:pt idx="3478">
                  <c:v>2.4449999999999998</c:v>
                </c:pt>
                <c:pt idx="3479">
                  <c:v>2.4449999999999998</c:v>
                </c:pt>
                <c:pt idx="3480">
                  <c:v>2.5150000000000001</c:v>
                </c:pt>
                <c:pt idx="3481">
                  <c:v>2.5649999999999999</c:v>
                </c:pt>
                <c:pt idx="3482">
                  <c:v>2.5</c:v>
                </c:pt>
                <c:pt idx="3483">
                  <c:v>2.5649999999999999</c:v>
                </c:pt>
                <c:pt idx="3484">
                  <c:v>2.7050000000000001</c:v>
                </c:pt>
                <c:pt idx="3486">
                  <c:v>2.7050000000000001</c:v>
                </c:pt>
                <c:pt idx="3487">
                  <c:v>2.8450000000000002</c:v>
                </c:pt>
                <c:pt idx="3488">
                  <c:v>2.7149999999999999</c:v>
                </c:pt>
                <c:pt idx="3489">
                  <c:v>2.65</c:v>
                </c:pt>
                <c:pt idx="3490">
                  <c:v>2.67</c:v>
                </c:pt>
                <c:pt idx="3491">
                  <c:v>2.67</c:v>
                </c:pt>
                <c:pt idx="3492">
                  <c:v>2.7149999999999999</c:v>
                </c:pt>
                <c:pt idx="3493">
                  <c:v>2.7149999999999999</c:v>
                </c:pt>
                <c:pt idx="3494">
                  <c:v>2.7450000000000001</c:v>
                </c:pt>
                <c:pt idx="3495">
                  <c:v>2.875</c:v>
                </c:pt>
                <c:pt idx="3496">
                  <c:v>2.8250000000000002</c:v>
                </c:pt>
                <c:pt idx="3497">
                  <c:v>2.8250000000000002</c:v>
                </c:pt>
                <c:pt idx="3498">
                  <c:v>2.83</c:v>
                </c:pt>
                <c:pt idx="3499">
                  <c:v>2.92</c:v>
                </c:pt>
                <c:pt idx="3500">
                  <c:v>2.92</c:v>
                </c:pt>
                <c:pt idx="3501">
                  <c:v>2.93</c:v>
                </c:pt>
                <c:pt idx="3502">
                  <c:v>3.0950000000000002</c:v>
                </c:pt>
                <c:pt idx="3503">
                  <c:v>3.01</c:v>
                </c:pt>
                <c:pt idx="3504">
                  <c:v>3.0249999999999999</c:v>
                </c:pt>
                <c:pt idx="3505">
                  <c:v>3</c:v>
                </c:pt>
                <c:pt idx="3506">
                  <c:v>3.125</c:v>
                </c:pt>
                <c:pt idx="3507">
                  <c:v>3.125</c:v>
                </c:pt>
                <c:pt idx="3508">
                  <c:v>2.96</c:v>
                </c:pt>
                <c:pt idx="3509">
                  <c:v>2.96</c:v>
                </c:pt>
                <c:pt idx="3510">
                  <c:v>2.91</c:v>
                </c:pt>
                <c:pt idx="3511">
                  <c:v>2.81</c:v>
                </c:pt>
                <c:pt idx="3512">
                  <c:v>2.7850000000000001</c:v>
                </c:pt>
                <c:pt idx="3513">
                  <c:v>2.7850000000000001</c:v>
                </c:pt>
                <c:pt idx="3514">
                  <c:v>2.7549999999999999</c:v>
                </c:pt>
                <c:pt idx="3515">
                  <c:v>2.7549999999999999</c:v>
                </c:pt>
                <c:pt idx="3516">
                  <c:v>2.8250000000000002</c:v>
                </c:pt>
                <c:pt idx="3517">
                  <c:v>2.8250000000000002</c:v>
                </c:pt>
                <c:pt idx="3518">
                  <c:v>2.84</c:v>
                </c:pt>
                <c:pt idx="3519">
                  <c:v>2.95</c:v>
                </c:pt>
                <c:pt idx="3520">
                  <c:v>2.95</c:v>
                </c:pt>
                <c:pt idx="3521">
                  <c:v>3.13</c:v>
                </c:pt>
                <c:pt idx="3522">
                  <c:v>3.13</c:v>
                </c:pt>
                <c:pt idx="3523">
                  <c:v>3.33</c:v>
                </c:pt>
                <c:pt idx="3524">
                  <c:v>3.2250000000000001</c:v>
                </c:pt>
                <c:pt idx="3525">
                  <c:v>3.2250000000000001</c:v>
                </c:pt>
                <c:pt idx="3526">
                  <c:v>3.44</c:v>
                </c:pt>
                <c:pt idx="3527">
                  <c:v>3.6349999999999998</c:v>
                </c:pt>
                <c:pt idx="3528">
                  <c:v>3.4249999999999998</c:v>
                </c:pt>
                <c:pt idx="3529">
                  <c:v>3.2</c:v>
                </c:pt>
                <c:pt idx="3530">
                  <c:v>3.27</c:v>
                </c:pt>
                <c:pt idx="3531">
                  <c:v>3.14</c:v>
                </c:pt>
                <c:pt idx="3532">
                  <c:v>3.19</c:v>
                </c:pt>
                <c:pt idx="3533">
                  <c:v>3.2149999999999999</c:v>
                </c:pt>
                <c:pt idx="3534">
                  <c:v>3.08</c:v>
                </c:pt>
                <c:pt idx="3535">
                  <c:v>3.08</c:v>
                </c:pt>
                <c:pt idx="3536">
                  <c:v>3.1850000000000001</c:v>
                </c:pt>
                <c:pt idx="3537">
                  <c:v>3.27</c:v>
                </c:pt>
                <c:pt idx="3538">
                  <c:v>3.27</c:v>
                </c:pt>
                <c:pt idx="3539">
                  <c:v>3.24</c:v>
                </c:pt>
                <c:pt idx="3540">
                  <c:v>3.105</c:v>
                </c:pt>
                <c:pt idx="3541">
                  <c:v>3.105</c:v>
                </c:pt>
                <c:pt idx="3542">
                  <c:v>2.99</c:v>
                </c:pt>
                <c:pt idx="3543">
                  <c:v>2.99</c:v>
                </c:pt>
                <c:pt idx="3544">
                  <c:v>2.7749999999999999</c:v>
                </c:pt>
                <c:pt idx="3545">
                  <c:v>2.5649999999999999</c:v>
                </c:pt>
                <c:pt idx="3546">
                  <c:v>2.4700000000000002</c:v>
                </c:pt>
                <c:pt idx="3547">
                  <c:v>2.4049999999999998</c:v>
                </c:pt>
                <c:pt idx="3550">
                  <c:v>2.4049999999999998</c:v>
                </c:pt>
                <c:pt idx="3551">
                  <c:v>2.5049999999999999</c:v>
                </c:pt>
                <c:pt idx="3552">
                  <c:v>2.605</c:v>
                </c:pt>
                <c:pt idx="3553">
                  <c:v>2.5249999999999999</c:v>
                </c:pt>
                <c:pt idx="3554">
                  <c:v>2.4750000000000001</c:v>
                </c:pt>
                <c:pt idx="3555">
                  <c:v>2.415</c:v>
                </c:pt>
                <c:pt idx="3556">
                  <c:v>2.2949999999999999</c:v>
                </c:pt>
                <c:pt idx="3557">
                  <c:v>2.34</c:v>
                </c:pt>
                <c:pt idx="3558">
                  <c:v>2.2799999999999998</c:v>
                </c:pt>
                <c:pt idx="3559">
                  <c:v>2.2999999999999998</c:v>
                </c:pt>
                <c:pt idx="3560">
                  <c:v>2.2400000000000002</c:v>
                </c:pt>
                <c:pt idx="3561">
                  <c:v>2.2400000000000002</c:v>
                </c:pt>
                <c:pt idx="3562">
                  <c:v>2.3650000000000002</c:v>
                </c:pt>
                <c:pt idx="3563">
                  <c:v>2.36</c:v>
                </c:pt>
                <c:pt idx="3564">
                  <c:v>2.375</c:v>
                </c:pt>
                <c:pt idx="3565">
                  <c:v>2.35</c:v>
                </c:pt>
                <c:pt idx="3566">
                  <c:v>2.21</c:v>
                </c:pt>
                <c:pt idx="3567">
                  <c:v>2.0649999999999999</c:v>
                </c:pt>
                <c:pt idx="3569">
                  <c:v>2.0649999999999999</c:v>
                </c:pt>
                <c:pt idx="3570">
                  <c:v>2.2999999999999998</c:v>
                </c:pt>
                <c:pt idx="3571">
                  <c:v>2.2999999999999998</c:v>
                </c:pt>
                <c:pt idx="3572">
                  <c:v>2.2650000000000001</c:v>
                </c:pt>
                <c:pt idx="3574">
                  <c:v>2.165</c:v>
                </c:pt>
                <c:pt idx="3575">
                  <c:v>2.165</c:v>
                </c:pt>
                <c:pt idx="3576">
                  <c:v>2.06</c:v>
                </c:pt>
                <c:pt idx="3577">
                  <c:v>2.1549999999999998</c:v>
                </c:pt>
                <c:pt idx="3578">
                  <c:v>2.125</c:v>
                </c:pt>
                <c:pt idx="3579">
                  <c:v>2.11</c:v>
                </c:pt>
                <c:pt idx="3580">
                  <c:v>2</c:v>
                </c:pt>
                <c:pt idx="3581">
                  <c:v>2.0099999999999998</c:v>
                </c:pt>
                <c:pt idx="3582">
                  <c:v>2.0449999999999999</c:v>
                </c:pt>
                <c:pt idx="3583">
                  <c:v>2.0699999999999998</c:v>
                </c:pt>
                <c:pt idx="3584">
                  <c:v>2.11</c:v>
                </c:pt>
                <c:pt idx="3586">
                  <c:v>2.1150000000000002</c:v>
                </c:pt>
                <c:pt idx="3587">
                  <c:v>2.0750000000000002</c:v>
                </c:pt>
                <c:pt idx="3588">
                  <c:v>2.1</c:v>
                </c:pt>
                <c:pt idx="3589">
                  <c:v>2.1349999999999998</c:v>
                </c:pt>
                <c:pt idx="3590">
                  <c:v>2.085</c:v>
                </c:pt>
                <c:pt idx="3591">
                  <c:v>2.06</c:v>
                </c:pt>
                <c:pt idx="3592">
                  <c:v>2.09</c:v>
                </c:pt>
                <c:pt idx="3593">
                  <c:v>2.1150000000000002</c:v>
                </c:pt>
                <c:pt idx="3594">
                  <c:v>2.13</c:v>
                </c:pt>
                <c:pt idx="3595">
                  <c:v>2.21</c:v>
                </c:pt>
                <c:pt idx="3596">
                  <c:v>2.2650000000000001</c:v>
                </c:pt>
                <c:pt idx="3597">
                  <c:v>2.23</c:v>
                </c:pt>
                <c:pt idx="3598">
                  <c:v>2.3050000000000002</c:v>
                </c:pt>
                <c:pt idx="3599">
                  <c:v>2.3450000000000002</c:v>
                </c:pt>
                <c:pt idx="3600">
                  <c:v>2.2400000000000002</c:v>
                </c:pt>
                <c:pt idx="3601">
                  <c:v>2.1749999999999998</c:v>
                </c:pt>
                <c:pt idx="3602">
                  <c:v>2.2200000000000002</c:v>
                </c:pt>
                <c:pt idx="3603">
                  <c:v>2.1949999999999998</c:v>
                </c:pt>
                <c:pt idx="3604">
                  <c:v>2.2250000000000001</c:v>
                </c:pt>
                <c:pt idx="3606">
                  <c:v>2.1800000000000002</c:v>
                </c:pt>
                <c:pt idx="3607">
                  <c:v>2.1800000000000002</c:v>
                </c:pt>
                <c:pt idx="3608">
                  <c:v>2.2250000000000001</c:v>
                </c:pt>
                <c:pt idx="3609">
                  <c:v>2.19</c:v>
                </c:pt>
                <c:pt idx="3610">
                  <c:v>2.1850000000000001</c:v>
                </c:pt>
                <c:pt idx="3611">
                  <c:v>2.1850000000000001</c:v>
                </c:pt>
                <c:pt idx="3612">
                  <c:v>2.2149999999999999</c:v>
                </c:pt>
                <c:pt idx="3613">
                  <c:v>2.2200000000000002</c:v>
                </c:pt>
                <c:pt idx="3614">
                  <c:v>2.2050000000000001</c:v>
                </c:pt>
                <c:pt idx="3615">
                  <c:v>2.2799999999999998</c:v>
                </c:pt>
                <c:pt idx="3616">
                  <c:v>2.2349999999999999</c:v>
                </c:pt>
                <c:pt idx="3617">
                  <c:v>2.19</c:v>
                </c:pt>
                <c:pt idx="3618">
                  <c:v>2.12</c:v>
                </c:pt>
                <c:pt idx="3619">
                  <c:v>2.09</c:v>
                </c:pt>
                <c:pt idx="3620">
                  <c:v>2.1749999999999998</c:v>
                </c:pt>
                <c:pt idx="3621">
                  <c:v>2.23</c:v>
                </c:pt>
                <c:pt idx="3622">
                  <c:v>2.2450000000000001</c:v>
                </c:pt>
                <c:pt idx="3623">
                  <c:v>2.2349999999999999</c:v>
                </c:pt>
                <c:pt idx="3624">
                  <c:v>2.1949999999999998</c:v>
                </c:pt>
                <c:pt idx="3625">
                  <c:v>2.1949999999999998</c:v>
                </c:pt>
                <c:pt idx="3626">
                  <c:v>2.2149999999999999</c:v>
                </c:pt>
                <c:pt idx="3627">
                  <c:v>2.2050000000000001</c:v>
                </c:pt>
                <c:pt idx="3628">
                  <c:v>2.2349999999999999</c:v>
                </c:pt>
                <c:pt idx="3629">
                  <c:v>2.2749999999999999</c:v>
                </c:pt>
                <c:pt idx="3630">
                  <c:v>2.3250000000000002</c:v>
                </c:pt>
                <c:pt idx="3631">
                  <c:v>2.2850000000000001</c:v>
                </c:pt>
                <c:pt idx="3632">
                  <c:v>2.3250000000000002</c:v>
                </c:pt>
                <c:pt idx="3633">
                  <c:v>2.2850000000000001</c:v>
                </c:pt>
                <c:pt idx="3634">
                  <c:v>2.2549999999999999</c:v>
                </c:pt>
                <c:pt idx="3635">
                  <c:v>2.27</c:v>
                </c:pt>
                <c:pt idx="3636">
                  <c:v>2.3199999999999998</c:v>
                </c:pt>
                <c:pt idx="3637">
                  <c:v>2.4500000000000002</c:v>
                </c:pt>
                <c:pt idx="3638">
                  <c:v>2.4049999999999998</c:v>
                </c:pt>
                <c:pt idx="3639">
                  <c:v>2.5</c:v>
                </c:pt>
                <c:pt idx="3640">
                  <c:v>2.5049999999999999</c:v>
                </c:pt>
                <c:pt idx="3641">
                  <c:v>2.5049999999999999</c:v>
                </c:pt>
                <c:pt idx="3642">
                  <c:v>2.6349999999999998</c:v>
                </c:pt>
                <c:pt idx="3643">
                  <c:v>2.5750000000000002</c:v>
                </c:pt>
                <c:pt idx="3645">
                  <c:v>2.5249999999999999</c:v>
                </c:pt>
                <c:pt idx="3646">
                  <c:v>2.42</c:v>
                </c:pt>
                <c:pt idx="3647">
                  <c:v>2.4849999999999999</c:v>
                </c:pt>
                <c:pt idx="3648">
                  <c:v>2.48</c:v>
                </c:pt>
                <c:pt idx="3649">
                  <c:v>2.3849999999999998</c:v>
                </c:pt>
                <c:pt idx="3650">
                  <c:v>2.39</c:v>
                </c:pt>
                <c:pt idx="3651">
                  <c:v>2.46</c:v>
                </c:pt>
                <c:pt idx="3652">
                  <c:v>2.5350000000000001</c:v>
                </c:pt>
                <c:pt idx="3653">
                  <c:v>2.35</c:v>
                </c:pt>
                <c:pt idx="3654">
                  <c:v>2.3050000000000002</c:v>
                </c:pt>
                <c:pt idx="3655">
                  <c:v>2.29</c:v>
                </c:pt>
                <c:pt idx="3656">
                  <c:v>2.2650000000000001</c:v>
                </c:pt>
                <c:pt idx="3657">
                  <c:v>2.3050000000000002</c:v>
                </c:pt>
                <c:pt idx="3658">
                  <c:v>2.2050000000000001</c:v>
                </c:pt>
                <c:pt idx="3659">
                  <c:v>2.125</c:v>
                </c:pt>
                <c:pt idx="3660">
                  <c:v>2.0699999999999998</c:v>
                </c:pt>
                <c:pt idx="3661">
                  <c:v>2.165</c:v>
                </c:pt>
                <c:pt idx="3662">
                  <c:v>2.1150000000000002</c:v>
                </c:pt>
                <c:pt idx="3663">
                  <c:v>2.15</c:v>
                </c:pt>
                <c:pt idx="3664">
                  <c:v>2.11</c:v>
                </c:pt>
                <c:pt idx="3665">
                  <c:v>2.1850000000000001</c:v>
                </c:pt>
                <c:pt idx="3666">
                  <c:v>2.2250000000000001</c:v>
                </c:pt>
                <c:pt idx="3667">
                  <c:v>2.2400000000000002</c:v>
                </c:pt>
                <c:pt idx="3668">
                  <c:v>2.17</c:v>
                </c:pt>
                <c:pt idx="3669">
                  <c:v>2.17</c:v>
                </c:pt>
                <c:pt idx="3670">
                  <c:v>2.1949999999999998</c:v>
                </c:pt>
                <c:pt idx="3671">
                  <c:v>2.165</c:v>
                </c:pt>
                <c:pt idx="3672">
                  <c:v>2.17</c:v>
                </c:pt>
                <c:pt idx="3673">
                  <c:v>2.11</c:v>
                </c:pt>
                <c:pt idx="3674">
                  <c:v>2.0299999999999998</c:v>
                </c:pt>
                <c:pt idx="3676">
                  <c:v>2.0950000000000002</c:v>
                </c:pt>
                <c:pt idx="3677">
                  <c:v>2.085</c:v>
                </c:pt>
                <c:pt idx="3678">
                  <c:v>2.085</c:v>
                </c:pt>
                <c:pt idx="3679">
                  <c:v>2.1150000000000002</c:v>
                </c:pt>
                <c:pt idx="3680">
                  <c:v>2.165</c:v>
                </c:pt>
                <c:pt idx="3681">
                  <c:v>2.1850000000000001</c:v>
                </c:pt>
                <c:pt idx="3682">
                  <c:v>2.1150000000000002</c:v>
                </c:pt>
                <c:pt idx="3683">
                  <c:v>2.0249999999999999</c:v>
                </c:pt>
                <c:pt idx="3684">
                  <c:v>1.9950000000000001</c:v>
                </c:pt>
                <c:pt idx="3685">
                  <c:v>2.0049999999999999</c:v>
                </c:pt>
                <c:pt idx="3686">
                  <c:v>2.0049999999999999</c:v>
                </c:pt>
                <c:pt idx="3687">
                  <c:v>1.9850000000000001</c:v>
                </c:pt>
                <c:pt idx="3688">
                  <c:v>2</c:v>
                </c:pt>
                <c:pt idx="3689">
                  <c:v>2.0099999999999998</c:v>
                </c:pt>
                <c:pt idx="3690">
                  <c:v>2.08</c:v>
                </c:pt>
                <c:pt idx="3691">
                  <c:v>2.09</c:v>
                </c:pt>
                <c:pt idx="3692">
                  <c:v>2.0350000000000001</c:v>
                </c:pt>
                <c:pt idx="3693">
                  <c:v>2.145</c:v>
                </c:pt>
                <c:pt idx="3694">
                  <c:v>2.21</c:v>
                </c:pt>
                <c:pt idx="3695">
                  <c:v>2.34</c:v>
                </c:pt>
                <c:pt idx="3696">
                  <c:v>2.3650000000000002</c:v>
                </c:pt>
                <c:pt idx="3697">
                  <c:v>2.415</c:v>
                </c:pt>
                <c:pt idx="3698">
                  <c:v>2.3849999999999998</c:v>
                </c:pt>
                <c:pt idx="3699">
                  <c:v>2.41</c:v>
                </c:pt>
                <c:pt idx="3700">
                  <c:v>2.3849999999999998</c:v>
                </c:pt>
                <c:pt idx="3701">
                  <c:v>2.375</c:v>
                </c:pt>
                <c:pt idx="3702">
                  <c:v>2.4649999999999999</c:v>
                </c:pt>
                <c:pt idx="3703">
                  <c:v>2.355</c:v>
                </c:pt>
                <c:pt idx="3705">
                  <c:v>2.37</c:v>
                </c:pt>
                <c:pt idx="3706">
                  <c:v>2.3450000000000002</c:v>
                </c:pt>
                <c:pt idx="3707">
                  <c:v>2.3849999999999998</c:v>
                </c:pt>
                <c:pt idx="3708">
                  <c:v>2.3650000000000002</c:v>
                </c:pt>
                <c:pt idx="3709">
                  <c:v>2.3149999999999999</c:v>
                </c:pt>
                <c:pt idx="3710">
                  <c:v>2.2799999999999998</c:v>
                </c:pt>
                <c:pt idx="3711">
                  <c:v>2.2349999999999999</c:v>
                </c:pt>
                <c:pt idx="3712">
                  <c:v>2.2050000000000001</c:v>
                </c:pt>
                <c:pt idx="3713">
                  <c:v>2.14</c:v>
                </c:pt>
                <c:pt idx="3714">
                  <c:v>2.16</c:v>
                </c:pt>
                <c:pt idx="3715">
                  <c:v>2.1850000000000001</c:v>
                </c:pt>
                <c:pt idx="3716">
                  <c:v>2.085</c:v>
                </c:pt>
                <c:pt idx="3717">
                  <c:v>1.9950000000000001</c:v>
                </c:pt>
                <c:pt idx="3718">
                  <c:v>1.9850000000000001</c:v>
                </c:pt>
                <c:pt idx="3719">
                  <c:v>1.9650000000000001</c:v>
                </c:pt>
                <c:pt idx="3720">
                  <c:v>2</c:v>
                </c:pt>
                <c:pt idx="3721">
                  <c:v>1.9650000000000001</c:v>
                </c:pt>
                <c:pt idx="3722">
                  <c:v>1.9850000000000001</c:v>
                </c:pt>
                <c:pt idx="3723">
                  <c:v>1.9850000000000001</c:v>
                </c:pt>
                <c:pt idx="3724">
                  <c:v>1.85</c:v>
                </c:pt>
                <c:pt idx="3725">
                  <c:v>1.84</c:v>
                </c:pt>
                <c:pt idx="3726">
                  <c:v>1.895</c:v>
                </c:pt>
                <c:pt idx="3727">
                  <c:v>1.905</c:v>
                </c:pt>
                <c:pt idx="3728">
                  <c:v>1.85</c:v>
                </c:pt>
                <c:pt idx="3729">
                  <c:v>1.8149999999999999</c:v>
                </c:pt>
                <c:pt idx="3730">
                  <c:v>1.8149999999999999</c:v>
                </c:pt>
                <c:pt idx="3731">
                  <c:v>1.88</c:v>
                </c:pt>
                <c:pt idx="3732">
                  <c:v>1.835</c:v>
                </c:pt>
                <c:pt idx="3733">
                  <c:v>1.825</c:v>
                </c:pt>
                <c:pt idx="3734">
                  <c:v>1.83</c:v>
                </c:pt>
                <c:pt idx="3735">
                  <c:v>1.92</c:v>
                </c:pt>
                <c:pt idx="3736">
                  <c:v>1.95</c:v>
                </c:pt>
                <c:pt idx="3737">
                  <c:v>1.9550000000000001</c:v>
                </c:pt>
                <c:pt idx="3738">
                  <c:v>1.905</c:v>
                </c:pt>
                <c:pt idx="3739">
                  <c:v>1.9350000000000001</c:v>
                </c:pt>
                <c:pt idx="3740">
                  <c:v>1.9</c:v>
                </c:pt>
                <c:pt idx="3741">
                  <c:v>1.885</c:v>
                </c:pt>
                <c:pt idx="3742">
                  <c:v>1.835</c:v>
                </c:pt>
                <c:pt idx="3743">
                  <c:v>1.7450000000000001</c:v>
                </c:pt>
                <c:pt idx="3744">
                  <c:v>1.645</c:v>
                </c:pt>
                <c:pt idx="3745">
                  <c:v>1.6</c:v>
                </c:pt>
                <c:pt idx="3746">
                  <c:v>1.84</c:v>
                </c:pt>
                <c:pt idx="3747">
                  <c:v>1.7</c:v>
                </c:pt>
                <c:pt idx="3748">
                  <c:v>1.6850000000000001</c:v>
                </c:pt>
                <c:pt idx="3749">
                  <c:v>1.71</c:v>
                </c:pt>
                <c:pt idx="3751">
                  <c:v>1.8049999999999999</c:v>
                </c:pt>
                <c:pt idx="3752">
                  <c:v>1.78</c:v>
                </c:pt>
                <c:pt idx="3753">
                  <c:v>1.87</c:v>
                </c:pt>
                <c:pt idx="3754">
                  <c:v>1.85</c:v>
                </c:pt>
                <c:pt idx="3755">
                  <c:v>1.83</c:v>
                </c:pt>
                <c:pt idx="3756">
                  <c:v>1.925</c:v>
                </c:pt>
                <c:pt idx="3757">
                  <c:v>2.12</c:v>
                </c:pt>
                <c:pt idx="3758">
                  <c:v>2.105</c:v>
                </c:pt>
                <c:pt idx="3759">
                  <c:v>2.2549999999999999</c:v>
                </c:pt>
                <c:pt idx="3760">
                  <c:v>2.1749999999999998</c:v>
                </c:pt>
                <c:pt idx="3761">
                  <c:v>2.2749999999999999</c:v>
                </c:pt>
                <c:pt idx="3762">
                  <c:v>2.2000000000000002</c:v>
                </c:pt>
                <c:pt idx="3763">
                  <c:v>2.165</c:v>
                </c:pt>
                <c:pt idx="3764">
                  <c:v>2.375</c:v>
                </c:pt>
                <c:pt idx="3765">
                  <c:v>2.23</c:v>
                </c:pt>
                <c:pt idx="3766">
                  <c:v>2.1749999999999998</c:v>
                </c:pt>
                <c:pt idx="3767">
                  <c:v>2.21</c:v>
                </c:pt>
                <c:pt idx="3768">
                  <c:v>2.34</c:v>
                </c:pt>
                <c:pt idx="3769">
                  <c:v>2.1349999999999998</c:v>
                </c:pt>
                <c:pt idx="3770">
                  <c:v>2.08</c:v>
                </c:pt>
                <c:pt idx="3771">
                  <c:v>2.0150000000000001</c:v>
                </c:pt>
                <c:pt idx="3772">
                  <c:v>2.0449999999999999</c:v>
                </c:pt>
                <c:pt idx="3773">
                  <c:v>1.98</c:v>
                </c:pt>
                <c:pt idx="3774">
                  <c:v>1.79</c:v>
                </c:pt>
                <c:pt idx="3775">
                  <c:v>1.74</c:v>
                </c:pt>
                <c:pt idx="3776">
                  <c:v>1.7</c:v>
                </c:pt>
                <c:pt idx="3777">
                  <c:v>1.79</c:v>
                </c:pt>
                <c:pt idx="3778">
                  <c:v>1.7549999999999999</c:v>
                </c:pt>
                <c:pt idx="3779">
                  <c:v>1.625</c:v>
                </c:pt>
                <c:pt idx="3780">
                  <c:v>1.7250000000000001</c:v>
                </c:pt>
                <c:pt idx="3781">
                  <c:v>1.95</c:v>
                </c:pt>
                <c:pt idx="3782">
                  <c:v>2.0249999999999999</c:v>
                </c:pt>
                <c:pt idx="3783">
                  <c:v>1.9550000000000001</c:v>
                </c:pt>
                <c:pt idx="3784">
                  <c:v>1.855</c:v>
                </c:pt>
                <c:pt idx="3785">
                  <c:v>1.905</c:v>
                </c:pt>
                <c:pt idx="3786">
                  <c:v>1.88</c:v>
                </c:pt>
                <c:pt idx="3787">
                  <c:v>1.69</c:v>
                </c:pt>
                <c:pt idx="3788">
                  <c:v>1.7150000000000001</c:v>
                </c:pt>
                <c:pt idx="3789">
                  <c:v>1.8049999999999999</c:v>
                </c:pt>
                <c:pt idx="3790">
                  <c:v>1.855</c:v>
                </c:pt>
                <c:pt idx="3791">
                  <c:v>2.1</c:v>
                </c:pt>
                <c:pt idx="3792">
                  <c:v>2.125</c:v>
                </c:pt>
                <c:pt idx="3793">
                  <c:v>2.23</c:v>
                </c:pt>
                <c:pt idx="3794">
                  <c:v>2.2450000000000001</c:v>
                </c:pt>
                <c:pt idx="3795">
                  <c:v>2.2650000000000001</c:v>
                </c:pt>
                <c:pt idx="3796">
                  <c:v>2.27</c:v>
                </c:pt>
                <c:pt idx="3797">
                  <c:v>2.33</c:v>
                </c:pt>
                <c:pt idx="3798">
                  <c:v>2.23</c:v>
                </c:pt>
                <c:pt idx="3799">
                  <c:v>2.2149999999999999</c:v>
                </c:pt>
                <c:pt idx="3800">
                  <c:v>2.1949999999999998</c:v>
                </c:pt>
                <c:pt idx="3801">
                  <c:v>2.12</c:v>
                </c:pt>
                <c:pt idx="3802">
                  <c:v>2.1</c:v>
                </c:pt>
                <c:pt idx="3803">
                  <c:v>2.1</c:v>
                </c:pt>
                <c:pt idx="3804">
                  <c:v>2.085</c:v>
                </c:pt>
                <c:pt idx="3805">
                  <c:v>2.02</c:v>
                </c:pt>
                <c:pt idx="3806">
                  <c:v>2.0049999999999999</c:v>
                </c:pt>
                <c:pt idx="3807">
                  <c:v>1.855</c:v>
                </c:pt>
                <c:pt idx="3810">
                  <c:v>1.64</c:v>
                </c:pt>
                <c:pt idx="3811">
                  <c:v>1.415</c:v>
                </c:pt>
                <c:pt idx="3812">
                  <c:v>1.375</c:v>
                </c:pt>
                <c:pt idx="3813">
                  <c:v>1.19</c:v>
                </c:pt>
                <c:pt idx="3814">
                  <c:v>1.0349999999999999</c:v>
                </c:pt>
                <c:pt idx="3815">
                  <c:v>1.575</c:v>
                </c:pt>
                <c:pt idx="3816">
                  <c:v>1.8</c:v>
                </c:pt>
                <c:pt idx="3817">
                  <c:v>1.62</c:v>
                </c:pt>
                <c:pt idx="3818">
                  <c:v>1.575</c:v>
                </c:pt>
                <c:pt idx="3819">
                  <c:v>1.5649999999999999</c:v>
                </c:pt>
                <c:pt idx="3820">
                  <c:v>1.8149999999999999</c:v>
                </c:pt>
                <c:pt idx="3821">
                  <c:v>1.855</c:v>
                </c:pt>
                <c:pt idx="3822">
                  <c:v>1.96</c:v>
                </c:pt>
                <c:pt idx="3823">
                  <c:v>2.0099999999999998</c:v>
                </c:pt>
                <c:pt idx="3824">
                  <c:v>2.0099999999999998</c:v>
                </c:pt>
                <c:pt idx="3825">
                  <c:v>2.0499999999999998</c:v>
                </c:pt>
                <c:pt idx="3826">
                  <c:v>1.9450000000000001</c:v>
                </c:pt>
                <c:pt idx="3827">
                  <c:v>1.88</c:v>
                </c:pt>
                <c:pt idx="3828">
                  <c:v>1.89</c:v>
                </c:pt>
                <c:pt idx="3830">
                  <c:v>1.7949999999999999</c:v>
                </c:pt>
                <c:pt idx="3831">
                  <c:v>1.8149999999999999</c:v>
                </c:pt>
                <c:pt idx="3832">
                  <c:v>1.845</c:v>
                </c:pt>
                <c:pt idx="3833">
                  <c:v>1.9350000000000001</c:v>
                </c:pt>
                <c:pt idx="3835">
                  <c:v>2.105</c:v>
                </c:pt>
                <c:pt idx="3836">
                  <c:v>2.0499999999999998</c:v>
                </c:pt>
                <c:pt idx="3837">
                  <c:v>2.0350000000000001</c:v>
                </c:pt>
                <c:pt idx="3838">
                  <c:v>1.89</c:v>
                </c:pt>
                <c:pt idx="3839">
                  <c:v>1.885</c:v>
                </c:pt>
                <c:pt idx="3840">
                  <c:v>1.83</c:v>
                </c:pt>
                <c:pt idx="3841">
                  <c:v>1.825</c:v>
                </c:pt>
                <c:pt idx="3842">
                  <c:v>1.87</c:v>
                </c:pt>
                <c:pt idx="3843">
                  <c:v>1.7849999999999999</c:v>
                </c:pt>
                <c:pt idx="3844">
                  <c:v>1.8</c:v>
                </c:pt>
                <c:pt idx="3846">
                  <c:v>1.76</c:v>
                </c:pt>
                <c:pt idx="3847">
                  <c:v>1.7949999999999999</c:v>
                </c:pt>
                <c:pt idx="3848">
                  <c:v>1.845</c:v>
                </c:pt>
                <c:pt idx="3849">
                  <c:v>1.81</c:v>
                </c:pt>
                <c:pt idx="3850">
                  <c:v>1.7450000000000001</c:v>
                </c:pt>
                <c:pt idx="3851">
                  <c:v>1.72</c:v>
                </c:pt>
                <c:pt idx="3852">
                  <c:v>1.75</c:v>
                </c:pt>
                <c:pt idx="3853">
                  <c:v>1.81</c:v>
                </c:pt>
                <c:pt idx="3854">
                  <c:v>1.8149999999999999</c:v>
                </c:pt>
                <c:pt idx="3855">
                  <c:v>1.73</c:v>
                </c:pt>
                <c:pt idx="3856">
                  <c:v>1.77</c:v>
                </c:pt>
                <c:pt idx="3857">
                  <c:v>1.7949999999999999</c:v>
                </c:pt>
                <c:pt idx="3858">
                  <c:v>1.7949999999999999</c:v>
                </c:pt>
                <c:pt idx="3859">
                  <c:v>1.81</c:v>
                </c:pt>
                <c:pt idx="3860">
                  <c:v>1.8049999999999999</c:v>
                </c:pt>
                <c:pt idx="3861">
                  <c:v>1.8149999999999999</c:v>
                </c:pt>
                <c:pt idx="3862">
                  <c:v>1.8049999999999999</c:v>
                </c:pt>
                <c:pt idx="3863">
                  <c:v>1.78</c:v>
                </c:pt>
                <c:pt idx="3864">
                  <c:v>1.8149999999999999</c:v>
                </c:pt>
                <c:pt idx="3866">
                  <c:v>1.8</c:v>
                </c:pt>
                <c:pt idx="3867">
                  <c:v>1.79</c:v>
                </c:pt>
                <c:pt idx="3868">
                  <c:v>1.8</c:v>
                </c:pt>
                <c:pt idx="3869">
                  <c:v>1.7849999999999999</c:v>
                </c:pt>
                <c:pt idx="3870">
                  <c:v>1.7749999999999999</c:v>
                </c:pt>
                <c:pt idx="3871">
                  <c:v>1.7350000000000001</c:v>
                </c:pt>
                <c:pt idx="3872">
                  <c:v>1.73</c:v>
                </c:pt>
                <c:pt idx="3873">
                  <c:v>1.7</c:v>
                </c:pt>
                <c:pt idx="3874">
                  <c:v>1.67</c:v>
                </c:pt>
                <c:pt idx="3875">
                  <c:v>1.645</c:v>
                </c:pt>
                <c:pt idx="3876">
                  <c:v>1.68</c:v>
                </c:pt>
                <c:pt idx="3877">
                  <c:v>1.67</c:v>
                </c:pt>
                <c:pt idx="3878">
                  <c:v>1.72</c:v>
                </c:pt>
                <c:pt idx="3879">
                  <c:v>1.73</c:v>
                </c:pt>
                <c:pt idx="3880">
                  <c:v>1.875</c:v>
                </c:pt>
                <c:pt idx="3881">
                  <c:v>1.87</c:v>
                </c:pt>
                <c:pt idx="3882">
                  <c:v>1.94</c:v>
                </c:pt>
                <c:pt idx="3883">
                  <c:v>1.865</c:v>
                </c:pt>
                <c:pt idx="3884">
                  <c:v>1.82</c:v>
                </c:pt>
                <c:pt idx="3885">
                  <c:v>1.75</c:v>
                </c:pt>
                <c:pt idx="3886">
                  <c:v>1.7450000000000001</c:v>
                </c:pt>
                <c:pt idx="3887">
                  <c:v>1.7549999999999999</c:v>
                </c:pt>
                <c:pt idx="3888">
                  <c:v>1.76</c:v>
                </c:pt>
                <c:pt idx="3889">
                  <c:v>1.73</c:v>
                </c:pt>
                <c:pt idx="3890">
                  <c:v>1.75</c:v>
                </c:pt>
                <c:pt idx="3891">
                  <c:v>1.81</c:v>
                </c:pt>
                <c:pt idx="3892">
                  <c:v>1.78</c:v>
                </c:pt>
                <c:pt idx="3893">
                  <c:v>1.81</c:v>
                </c:pt>
                <c:pt idx="3894">
                  <c:v>1.835</c:v>
                </c:pt>
                <c:pt idx="3895">
                  <c:v>1.8049999999999999</c:v>
                </c:pt>
                <c:pt idx="3896">
                  <c:v>1.885</c:v>
                </c:pt>
                <c:pt idx="3897">
                  <c:v>1.9950000000000001</c:v>
                </c:pt>
                <c:pt idx="3898">
                  <c:v>1.93</c:v>
                </c:pt>
                <c:pt idx="3900">
                  <c:v>2.0350000000000001</c:v>
                </c:pt>
                <c:pt idx="3901">
                  <c:v>1.9850000000000001</c:v>
                </c:pt>
                <c:pt idx="3902">
                  <c:v>2.0299999999999998</c:v>
                </c:pt>
                <c:pt idx="3903">
                  <c:v>2.08</c:v>
                </c:pt>
                <c:pt idx="3904">
                  <c:v>2.105</c:v>
                </c:pt>
                <c:pt idx="3905">
                  <c:v>2.0550000000000002</c:v>
                </c:pt>
                <c:pt idx="3906">
                  <c:v>2.1349999999999998</c:v>
                </c:pt>
                <c:pt idx="3907">
                  <c:v>2.1150000000000002</c:v>
                </c:pt>
                <c:pt idx="3908">
                  <c:v>2.125</c:v>
                </c:pt>
                <c:pt idx="3909">
                  <c:v>2.15</c:v>
                </c:pt>
                <c:pt idx="3910">
                  <c:v>2.11</c:v>
                </c:pt>
                <c:pt idx="3911">
                  <c:v>2.1850000000000001</c:v>
                </c:pt>
                <c:pt idx="3912">
                  <c:v>2.17</c:v>
                </c:pt>
                <c:pt idx="3913">
                  <c:v>2.2400000000000002</c:v>
                </c:pt>
                <c:pt idx="3914">
                  <c:v>2.2250000000000001</c:v>
                </c:pt>
                <c:pt idx="3915">
                  <c:v>2.2400000000000002</c:v>
                </c:pt>
                <c:pt idx="3916">
                  <c:v>2.3250000000000002</c:v>
                </c:pt>
                <c:pt idx="3917">
                  <c:v>2.2999999999999998</c:v>
                </c:pt>
                <c:pt idx="3918">
                  <c:v>2.34</c:v>
                </c:pt>
                <c:pt idx="3919">
                  <c:v>2.2450000000000001</c:v>
                </c:pt>
                <c:pt idx="3920">
                  <c:v>2.2200000000000002</c:v>
                </c:pt>
                <c:pt idx="3921">
                  <c:v>2.31</c:v>
                </c:pt>
                <c:pt idx="3922">
                  <c:v>2.3650000000000002</c:v>
                </c:pt>
                <c:pt idx="3923">
                  <c:v>2.33</c:v>
                </c:pt>
                <c:pt idx="3924">
                  <c:v>2.2549999999999999</c:v>
                </c:pt>
                <c:pt idx="3925">
                  <c:v>2.25</c:v>
                </c:pt>
                <c:pt idx="3926">
                  <c:v>2.2949999999999999</c:v>
                </c:pt>
                <c:pt idx="3927">
                  <c:v>2.19</c:v>
                </c:pt>
                <c:pt idx="3928">
                  <c:v>2.2200000000000002</c:v>
                </c:pt>
                <c:pt idx="3929">
                  <c:v>2.2650000000000001</c:v>
                </c:pt>
                <c:pt idx="3930">
                  <c:v>2.2999999999999998</c:v>
                </c:pt>
                <c:pt idx="3931">
                  <c:v>2.2949999999999999</c:v>
                </c:pt>
                <c:pt idx="3932">
                  <c:v>2.2250000000000001</c:v>
                </c:pt>
                <c:pt idx="3933">
                  <c:v>2.2599999999999998</c:v>
                </c:pt>
                <c:pt idx="3934">
                  <c:v>2.2050000000000001</c:v>
                </c:pt>
                <c:pt idx="3935">
                  <c:v>2.19</c:v>
                </c:pt>
                <c:pt idx="3936">
                  <c:v>2.1800000000000002</c:v>
                </c:pt>
                <c:pt idx="3937">
                  <c:v>2.2200000000000002</c:v>
                </c:pt>
                <c:pt idx="3938">
                  <c:v>2.2599999999999998</c:v>
                </c:pt>
                <c:pt idx="3939">
                  <c:v>2.2400000000000002</c:v>
                </c:pt>
                <c:pt idx="3941">
                  <c:v>2.34</c:v>
                </c:pt>
                <c:pt idx="3942">
                  <c:v>2.355</c:v>
                </c:pt>
                <c:pt idx="3943">
                  <c:v>2.3650000000000002</c:v>
                </c:pt>
                <c:pt idx="3944">
                  <c:v>2.335</c:v>
                </c:pt>
                <c:pt idx="3945">
                  <c:v>2.42</c:v>
                </c:pt>
                <c:pt idx="3946">
                  <c:v>2.38</c:v>
                </c:pt>
                <c:pt idx="3947">
                  <c:v>2.38</c:v>
                </c:pt>
                <c:pt idx="3948">
                  <c:v>2.37</c:v>
                </c:pt>
                <c:pt idx="3949">
                  <c:v>2.3050000000000002</c:v>
                </c:pt>
                <c:pt idx="3950">
                  <c:v>2.29</c:v>
                </c:pt>
                <c:pt idx="3951">
                  <c:v>2.27</c:v>
                </c:pt>
                <c:pt idx="3952">
                  <c:v>2.2749999999999999</c:v>
                </c:pt>
                <c:pt idx="3953">
                  <c:v>2.2400000000000002</c:v>
                </c:pt>
                <c:pt idx="3954">
                  <c:v>2.2349999999999999</c:v>
                </c:pt>
                <c:pt idx="3955">
                  <c:v>2.2149999999999999</c:v>
                </c:pt>
                <c:pt idx="3956">
                  <c:v>2.23</c:v>
                </c:pt>
                <c:pt idx="3957">
                  <c:v>2.2450000000000001</c:v>
                </c:pt>
                <c:pt idx="3958">
                  <c:v>2.25</c:v>
                </c:pt>
                <c:pt idx="3959">
                  <c:v>2.2749999999999999</c:v>
                </c:pt>
                <c:pt idx="3960">
                  <c:v>2.25</c:v>
                </c:pt>
                <c:pt idx="3961">
                  <c:v>2.33</c:v>
                </c:pt>
                <c:pt idx="3962">
                  <c:v>2.3250000000000002</c:v>
                </c:pt>
                <c:pt idx="3963">
                  <c:v>2.29</c:v>
                </c:pt>
                <c:pt idx="3964">
                  <c:v>2.29</c:v>
                </c:pt>
                <c:pt idx="3966">
                  <c:v>2.2850000000000001</c:v>
                </c:pt>
                <c:pt idx="3967">
                  <c:v>2.2000000000000002</c:v>
                </c:pt>
                <c:pt idx="3968">
                  <c:v>2.1800000000000002</c:v>
                </c:pt>
                <c:pt idx="3969">
                  <c:v>2.15</c:v>
                </c:pt>
                <c:pt idx="3970">
                  <c:v>2.11</c:v>
                </c:pt>
                <c:pt idx="3971">
                  <c:v>2.14</c:v>
                </c:pt>
                <c:pt idx="3972">
                  <c:v>2.1549999999999998</c:v>
                </c:pt>
                <c:pt idx="3973">
                  <c:v>2.12</c:v>
                </c:pt>
                <c:pt idx="3974">
                  <c:v>2.1800000000000002</c:v>
                </c:pt>
                <c:pt idx="3975">
                  <c:v>2.1949999999999998</c:v>
                </c:pt>
                <c:pt idx="3976">
                  <c:v>2.2349999999999999</c:v>
                </c:pt>
                <c:pt idx="3977">
                  <c:v>2.2450000000000001</c:v>
                </c:pt>
                <c:pt idx="3978">
                  <c:v>2.3149999999999999</c:v>
                </c:pt>
                <c:pt idx="3979">
                  <c:v>2.4249999999999998</c:v>
                </c:pt>
                <c:pt idx="3980">
                  <c:v>2.5449999999999999</c:v>
                </c:pt>
                <c:pt idx="3981">
                  <c:v>2.5449999999999999</c:v>
                </c:pt>
                <c:pt idx="3982">
                  <c:v>2.5750000000000002</c:v>
                </c:pt>
                <c:pt idx="3983">
                  <c:v>2.6749999999999998</c:v>
                </c:pt>
                <c:pt idx="3984">
                  <c:v>2.5550000000000002</c:v>
                </c:pt>
                <c:pt idx="3985">
                  <c:v>2.5</c:v>
                </c:pt>
                <c:pt idx="3986">
                  <c:v>2.59</c:v>
                </c:pt>
                <c:pt idx="3987">
                  <c:v>2.625</c:v>
                </c:pt>
                <c:pt idx="3988">
                  <c:v>2.67</c:v>
                </c:pt>
                <c:pt idx="3989">
                  <c:v>2.6850000000000001</c:v>
                </c:pt>
                <c:pt idx="3990">
                  <c:v>2.7149999999999999</c:v>
                </c:pt>
                <c:pt idx="3991">
                  <c:v>2.7650000000000001</c:v>
                </c:pt>
                <c:pt idx="3992">
                  <c:v>2.77</c:v>
                </c:pt>
                <c:pt idx="3993">
                  <c:v>2.7250000000000001</c:v>
                </c:pt>
                <c:pt idx="3994">
                  <c:v>2.71</c:v>
                </c:pt>
                <c:pt idx="3995">
                  <c:v>2.74</c:v>
                </c:pt>
                <c:pt idx="3996">
                  <c:v>2.6949999999999998</c:v>
                </c:pt>
                <c:pt idx="3997">
                  <c:v>2.7450000000000001</c:v>
                </c:pt>
                <c:pt idx="3998">
                  <c:v>2.8650000000000002</c:v>
                </c:pt>
                <c:pt idx="3999">
                  <c:v>2.9550000000000001</c:v>
                </c:pt>
                <c:pt idx="4000">
                  <c:v>2.97</c:v>
                </c:pt>
                <c:pt idx="4001">
                  <c:v>3.01</c:v>
                </c:pt>
                <c:pt idx="4002">
                  <c:v>3.0750000000000002</c:v>
                </c:pt>
                <c:pt idx="4003">
                  <c:v>2.9649999999999999</c:v>
                </c:pt>
                <c:pt idx="4004">
                  <c:v>2.8650000000000002</c:v>
                </c:pt>
                <c:pt idx="4005">
                  <c:v>2.855</c:v>
                </c:pt>
                <c:pt idx="4006">
                  <c:v>2.8849999999999998</c:v>
                </c:pt>
                <c:pt idx="4007">
                  <c:v>2.72</c:v>
                </c:pt>
                <c:pt idx="4008">
                  <c:v>2.5499999999999998</c:v>
                </c:pt>
                <c:pt idx="4009">
                  <c:v>2.46</c:v>
                </c:pt>
                <c:pt idx="4011">
                  <c:v>2.56</c:v>
                </c:pt>
                <c:pt idx="4012">
                  <c:v>2.6549999999999998</c:v>
                </c:pt>
                <c:pt idx="4013">
                  <c:v>2.75</c:v>
                </c:pt>
                <c:pt idx="4014">
                  <c:v>2.8</c:v>
                </c:pt>
                <c:pt idx="4015">
                  <c:v>2.79</c:v>
                </c:pt>
                <c:pt idx="4016">
                  <c:v>2.6349999999999998</c:v>
                </c:pt>
                <c:pt idx="4017">
                  <c:v>2.5150000000000001</c:v>
                </c:pt>
                <c:pt idx="4018">
                  <c:v>2.4750000000000001</c:v>
                </c:pt>
                <c:pt idx="4019">
                  <c:v>2.46</c:v>
                </c:pt>
                <c:pt idx="4020">
                  <c:v>2.4500000000000002</c:v>
                </c:pt>
                <c:pt idx="4021">
                  <c:v>2.3199999999999998</c:v>
                </c:pt>
                <c:pt idx="4022">
                  <c:v>2.29</c:v>
                </c:pt>
                <c:pt idx="4023">
                  <c:v>2.4350000000000001</c:v>
                </c:pt>
                <c:pt idx="4024">
                  <c:v>2.5350000000000001</c:v>
                </c:pt>
                <c:pt idx="4025">
                  <c:v>2.5</c:v>
                </c:pt>
                <c:pt idx="4026">
                  <c:v>2.5299999999999998</c:v>
                </c:pt>
                <c:pt idx="4027">
                  <c:v>2.5550000000000002</c:v>
                </c:pt>
                <c:pt idx="4028">
                  <c:v>2.31</c:v>
                </c:pt>
                <c:pt idx="4029">
                  <c:v>2.3250000000000002</c:v>
                </c:pt>
                <c:pt idx="4030">
                  <c:v>2.4750000000000001</c:v>
                </c:pt>
                <c:pt idx="4031">
                  <c:v>2.4500000000000002</c:v>
                </c:pt>
                <c:pt idx="4032">
                  <c:v>2.4649999999999999</c:v>
                </c:pt>
                <c:pt idx="4033">
                  <c:v>2.4950000000000001</c:v>
                </c:pt>
                <c:pt idx="4034">
                  <c:v>2.375</c:v>
                </c:pt>
                <c:pt idx="4035">
                  <c:v>2.5449999999999999</c:v>
                </c:pt>
                <c:pt idx="4036">
                  <c:v>2.6549999999999998</c:v>
                </c:pt>
                <c:pt idx="4037">
                  <c:v>2.8050000000000002</c:v>
                </c:pt>
                <c:pt idx="4038">
                  <c:v>2.7</c:v>
                </c:pt>
                <c:pt idx="4039">
                  <c:v>2.6349999999999998</c:v>
                </c:pt>
                <c:pt idx="4040">
                  <c:v>2.81</c:v>
                </c:pt>
                <c:pt idx="4041">
                  <c:v>2.895</c:v>
                </c:pt>
                <c:pt idx="4042">
                  <c:v>2.9</c:v>
                </c:pt>
                <c:pt idx="4043">
                  <c:v>2.97</c:v>
                </c:pt>
                <c:pt idx="4044">
                  <c:v>3.0049999999999999</c:v>
                </c:pt>
                <c:pt idx="4045">
                  <c:v>2.9750000000000001</c:v>
                </c:pt>
                <c:pt idx="4046">
                  <c:v>2.86</c:v>
                </c:pt>
                <c:pt idx="4047">
                  <c:v>2.99</c:v>
                </c:pt>
                <c:pt idx="4048">
                  <c:v>2.9649999999999999</c:v>
                </c:pt>
                <c:pt idx="4049">
                  <c:v>2.79</c:v>
                </c:pt>
                <c:pt idx="4050">
                  <c:v>2.7050000000000001</c:v>
                </c:pt>
                <c:pt idx="4051">
                  <c:v>2.8</c:v>
                </c:pt>
                <c:pt idx="4052">
                  <c:v>2.8</c:v>
                </c:pt>
                <c:pt idx="4053">
                  <c:v>2.74</c:v>
                </c:pt>
                <c:pt idx="4054">
                  <c:v>2.62</c:v>
                </c:pt>
                <c:pt idx="4055">
                  <c:v>2.5750000000000002</c:v>
                </c:pt>
                <c:pt idx="4056">
                  <c:v>2.41</c:v>
                </c:pt>
                <c:pt idx="4057">
                  <c:v>2.38</c:v>
                </c:pt>
                <c:pt idx="4058">
                  <c:v>2.38</c:v>
                </c:pt>
                <c:pt idx="4059">
                  <c:v>2.145</c:v>
                </c:pt>
                <c:pt idx="4060">
                  <c:v>2.2999999999999998</c:v>
                </c:pt>
                <c:pt idx="4061">
                  <c:v>2.2999999999999998</c:v>
                </c:pt>
                <c:pt idx="4062">
                  <c:v>2.27</c:v>
                </c:pt>
                <c:pt idx="4063">
                  <c:v>2.2200000000000002</c:v>
                </c:pt>
                <c:pt idx="4064">
                  <c:v>2.1549999999999998</c:v>
                </c:pt>
                <c:pt idx="4065">
                  <c:v>2.0449999999999999</c:v>
                </c:pt>
                <c:pt idx="4066">
                  <c:v>1.99</c:v>
                </c:pt>
                <c:pt idx="4067">
                  <c:v>1.92</c:v>
                </c:pt>
                <c:pt idx="4070">
                  <c:v>2.21</c:v>
                </c:pt>
                <c:pt idx="4071">
                  <c:v>2.1850000000000001</c:v>
                </c:pt>
                <c:pt idx="4072">
                  <c:v>2.17</c:v>
                </c:pt>
                <c:pt idx="4073">
                  <c:v>2.1749999999999998</c:v>
                </c:pt>
                <c:pt idx="4074">
                  <c:v>2.165</c:v>
                </c:pt>
                <c:pt idx="4075">
                  <c:v>2.16</c:v>
                </c:pt>
                <c:pt idx="4076">
                  <c:v>2.1549999999999998</c:v>
                </c:pt>
                <c:pt idx="4077">
                  <c:v>2.2250000000000001</c:v>
                </c:pt>
                <c:pt idx="4078">
                  <c:v>2.2050000000000001</c:v>
                </c:pt>
                <c:pt idx="4079">
                  <c:v>2.27</c:v>
                </c:pt>
                <c:pt idx="4080">
                  <c:v>2.37</c:v>
                </c:pt>
                <c:pt idx="4081">
                  <c:v>2.4950000000000001</c:v>
                </c:pt>
                <c:pt idx="4082">
                  <c:v>2.57</c:v>
                </c:pt>
                <c:pt idx="4083">
                  <c:v>2.5249999999999999</c:v>
                </c:pt>
                <c:pt idx="4084">
                  <c:v>2.56</c:v>
                </c:pt>
                <c:pt idx="4085">
                  <c:v>2.64</c:v>
                </c:pt>
                <c:pt idx="4086">
                  <c:v>2.585</c:v>
                </c:pt>
                <c:pt idx="4087">
                  <c:v>2.4350000000000001</c:v>
                </c:pt>
                <c:pt idx="4088">
                  <c:v>2.4350000000000001</c:v>
                </c:pt>
                <c:pt idx="4090">
                  <c:v>2.34</c:v>
                </c:pt>
                <c:pt idx="4091">
                  <c:v>2.3199999999999998</c:v>
                </c:pt>
                <c:pt idx="4092">
                  <c:v>2.35</c:v>
                </c:pt>
                <c:pt idx="4093">
                  <c:v>2.3050000000000002</c:v>
                </c:pt>
                <c:pt idx="4096">
                  <c:v>2.14</c:v>
                </c:pt>
                <c:pt idx="4097">
                  <c:v>2.165</c:v>
                </c:pt>
                <c:pt idx="4098">
                  <c:v>2.1850000000000001</c:v>
                </c:pt>
                <c:pt idx="4099">
                  <c:v>2.1949999999999998</c:v>
                </c:pt>
                <c:pt idx="4100">
                  <c:v>2.2000000000000002</c:v>
                </c:pt>
                <c:pt idx="4101">
                  <c:v>2.2349999999999999</c:v>
                </c:pt>
                <c:pt idx="4102">
                  <c:v>2.2450000000000001</c:v>
                </c:pt>
                <c:pt idx="4103">
                  <c:v>2.2850000000000001</c:v>
                </c:pt>
                <c:pt idx="4104">
                  <c:v>2.2850000000000001</c:v>
                </c:pt>
                <c:pt idx="4105">
                  <c:v>2.34</c:v>
                </c:pt>
                <c:pt idx="4106">
                  <c:v>2.34</c:v>
                </c:pt>
                <c:pt idx="4108">
                  <c:v>2.54</c:v>
                </c:pt>
                <c:pt idx="4109">
                  <c:v>2.56</c:v>
                </c:pt>
                <c:pt idx="4110">
                  <c:v>2.5299999999999998</c:v>
                </c:pt>
                <c:pt idx="4111">
                  <c:v>2.6549999999999998</c:v>
                </c:pt>
                <c:pt idx="4112">
                  <c:v>2.7549999999999999</c:v>
                </c:pt>
                <c:pt idx="4113">
                  <c:v>2.7749999999999999</c:v>
                </c:pt>
                <c:pt idx="4114">
                  <c:v>2.85</c:v>
                </c:pt>
                <c:pt idx="4115">
                  <c:v>2.6850000000000001</c:v>
                </c:pt>
                <c:pt idx="4116">
                  <c:v>2.7949999999999999</c:v>
                </c:pt>
                <c:pt idx="4117">
                  <c:v>2.9049999999999998</c:v>
                </c:pt>
                <c:pt idx="4118">
                  <c:v>2.84</c:v>
                </c:pt>
                <c:pt idx="4119">
                  <c:v>2.7749999999999999</c:v>
                </c:pt>
                <c:pt idx="4120">
                  <c:v>2.78</c:v>
                </c:pt>
                <c:pt idx="4121">
                  <c:v>2.585</c:v>
                </c:pt>
                <c:pt idx="4122">
                  <c:v>2.59</c:v>
                </c:pt>
                <c:pt idx="4123">
                  <c:v>2.64</c:v>
                </c:pt>
                <c:pt idx="4124">
                  <c:v>2.645</c:v>
                </c:pt>
                <c:pt idx="4125">
                  <c:v>2.605</c:v>
                </c:pt>
                <c:pt idx="4126">
                  <c:v>2.6150000000000002</c:v>
                </c:pt>
                <c:pt idx="4127">
                  <c:v>2.63</c:v>
                </c:pt>
                <c:pt idx="4128">
                  <c:v>2.66</c:v>
                </c:pt>
                <c:pt idx="4129">
                  <c:v>2.645</c:v>
                </c:pt>
                <c:pt idx="4131">
                  <c:v>2.54</c:v>
                </c:pt>
                <c:pt idx="4132">
                  <c:v>2.5049999999999999</c:v>
                </c:pt>
                <c:pt idx="4133">
                  <c:v>2.5099999999999998</c:v>
                </c:pt>
                <c:pt idx="4134">
                  <c:v>2.5099999999999998</c:v>
                </c:pt>
                <c:pt idx="4135">
                  <c:v>2.59</c:v>
                </c:pt>
                <c:pt idx="4136">
                  <c:v>2.6949999999999998</c:v>
                </c:pt>
                <c:pt idx="4137">
                  <c:v>2.7050000000000001</c:v>
                </c:pt>
                <c:pt idx="4138">
                  <c:v>2.8</c:v>
                </c:pt>
                <c:pt idx="4139">
                  <c:v>2.7349999999999999</c:v>
                </c:pt>
                <c:pt idx="4140">
                  <c:v>2.7450000000000001</c:v>
                </c:pt>
                <c:pt idx="4141">
                  <c:v>2.7549999999999999</c:v>
                </c:pt>
                <c:pt idx="4142">
                  <c:v>2.73</c:v>
                </c:pt>
                <c:pt idx="4143">
                  <c:v>2.68</c:v>
                </c:pt>
                <c:pt idx="4144">
                  <c:v>2.76</c:v>
                </c:pt>
                <c:pt idx="4145">
                  <c:v>2.7949999999999999</c:v>
                </c:pt>
                <c:pt idx="4146">
                  <c:v>2.8149999999999999</c:v>
                </c:pt>
                <c:pt idx="4147">
                  <c:v>2.7450000000000001</c:v>
                </c:pt>
                <c:pt idx="4148">
                  <c:v>2.8250000000000002</c:v>
                </c:pt>
                <c:pt idx="4149">
                  <c:v>2.83</c:v>
                </c:pt>
                <c:pt idx="4150">
                  <c:v>2.7250000000000001</c:v>
                </c:pt>
                <c:pt idx="4151">
                  <c:v>2.7650000000000001</c:v>
                </c:pt>
                <c:pt idx="4152">
                  <c:v>2.7650000000000001</c:v>
                </c:pt>
                <c:pt idx="4153">
                  <c:v>2.76</c:v>
                </c:pt>
                <c:pt idx="4154">
                  <c:v>2.76</c:v>
                </c:pt>
                <c:pt idx="4155">
                  <c:v>2.8149999999999999</c:v>
                </c:pt>
                <c:pt idx="4156">
                  <c:v>2.9350000000000001</c:v>
                </c:pt>
                <c:pt idx="4157">
                  <c:v>2.9350000000000001</c:v>
                </c:pt>
                <c:pt idx="4158">
                  <c:v>2.835</c:v>
                </c:pt>
                <c:pt idx="4159">
                  <c:v>2.87</c:v>
                </c:pt>
                <c:pt idx="4160">
                  <c:v>2.9249999999999998</c:v>
                </c:pt>
                <c:pt idx="4161">
                  <c:v>2.89</c:v>
                </c:pt>
                <c:pt idx="4162">
                  <c:v>2.8450000000000002</c:v>
                </c:pt>
                <c:pt idx="4163">
                  <c:v>2.9249999999999998</c:v>
                </c:pt>
                <c:pt idx="4164">
                  <c:v>2.9750000000000001</c:v>
                </c:pt>
                <c:pt idx="4165">
                  <c:v>2.99</c:v>
                </c:pt>
                <c:pt idx="4166">
                  <c:v>2.98</c:v>
                </c:pt>
                <c:pt idx="4167">
                  <c:v>2.97</c:v>
                </c:pt>
                <c:pt idx="4168">
                  <c:v>3.05</c:v>
                </c:pt>
                <c:pt idx="4169">
                  <c:v>3.0550000000000002</c:v>
                </c:pt>
                <c:pt idx="4170">
                  <c:v>3.125</c:v>
                </c:pt>
                <c:pt idx="4171">
                  <c:v>3.145</c:v>
                </c:pt>
                <c:pt idx="4172">
                  <c:v>3.1349999999999998</c:v>
                </c:pt>
                <c:pt idx="4173">
                  <c:v>3.07</c:v>
                </c:pt>
                <c:pt idx="4175">
                  <c:v>3.125</c:v>
                </c:pt>
                <c:pt idx="4176">
                  <c:v>3.15</c:v>
                </c:pt>
                <c:pt idx="4177">
                  <c:v>3.1150000000000002</c:v>
                </c:pt>
                <c:pt idx="4178">
                  <c:v>3.0550000000000002</c:v>
                </c:pt>
                <c:pt idx="4179">
                  <c:v>3.1</c:v>
                </c:pt>
                <c:pt idx="4180">
                  <c:v>3.16</c:v>
                </c:pt>
                <c:pt idx="4181">
                  <c:v>3.1949999999999998</c:v>
                </c:pt>
                <c:pt idx="4182">
                  <c:v>3.17</c:v>
                </c:pt>
                <c:pt idx="4183">
                  <c:v>3.09</c:v>
                </c:pt>
                <c:pt idx="4184">
                  <c:v>3.105</c:v>
                </c:pt>
                <c:pt idx="4185">
                  <c:v>3.125</c:v>
                </c:pt>
                <c:pt idx="4186">
                  <c:v>3.24</c:v>
                </c:pt>
                <c:pt idx="4187">
                  <c:v>3.2</c:v>
                </c:pt>
                <c:pt idx="4188">
                  <c:v>3.3650000000000002</c:v>
                </c:pt>
                <c:pt idx="4189">
                  <c:v>3.335</c:v>
                </c:pt>
                <c:pt idx="4190">
                  <c:v>3.37</c:v>
                </c:pt>
                <c:pt idx="4191">
                  <c:v>3.46</c:v>
                </c:pt>
                <c:pt idx="4192">
                  <c:v>3.49</c:v>
                </c:pt>
                <c:pt idx="4193">
                  <c:v>3.72</c:v>
                </c:pt>
                <c:pt idx="4194">
                  <c:v>3.76</c:v>
                </c:pt>
                <c:pt idx="4195">
                  <c:v>3.99</c:v>
                </c:pt>
                <c:pt idx="4196">
                  <c:v>3.84</c:v>
                </c:pt>
                <c:pt idx="4197">
                  <c:v>3.9350000000000001</c:v>
                </c:pt>
                <c:pt idx="4198">
                  <c:v>4.1500000000000004</c:v>
                </c:pt>
                <c:pt idx="4199">
                  <c:v>4.1500000000000004</c:v>
                </c:pt>
                <c:pt idx="4201">
                  <c:v>4.3099999999999996</c:v>
                </c:pt>
                <c:pt idx="4202">
                  <c:v>4.5</c:v>
                </c:pt>
                <c:pt idx="4203">
                  <c:v>4.3899999999999997</c:v>
                </c:pt>
                <c:pt idx="4204">
                  <c:v>4.1849999999999996</c:v>
                </c:pt>
                <c:pt idx="4205">
                  <c:v>4.165</c:v>
                </c:pt>
                <c:pt idx="4206">
                  <c:v>4.4000000000000004</c:v>
                </c:pt>
                <c:pt idx="4207">
                  <c:v>4.21</c:v>
                </c:pt>
                <c:pt idx="4208">
                  <c:v>3.92</c:v>
                </c:pt>
                <c:pt idx="4209">
                  <c:v>4.165</c:v>
                </c:pt>
                <c:pt idx="4210">
                  <c:v>4.1849999999999996</c:v>
                </c:pt>
                <c:pt idx="4211">
                  <c:v>4.2649999999999997</c:v>
                </c:pt>
                <c:pt idx="4212">
                  <c:v>4.16</c:v>
                </c:pt>
                <c:pt idx="4213">
                  <c:v>4.3600000000000003</c:v>
                </c:pt>
                <c:pt idx="4214">
                  <c:v>4.45</c:v>
                </c:pt>
                <c:pt idx="4215">
                  <c:v>4.38</c:v>
                </c:pt>
                <c:pt idx="4216">
                  <c:v>4.05</c:v>
                </c:pt>
                <c:pt idx="4217">
                  <c:v>4.125</c:v>
                </c:pt>
                <c:pt idx="4218">
                  <c:v>4.41</c:v>
                </c:pt>
                <c:pt idx="4219">
                  <c:v>4.41</c:v>
                </c:pt>
                <c:pt idx="4220">
                  <c:v>4.3650000000000002</c:v>
                </c:pt>
                <c:pt idx="4221">
                  <c:v>4.585</c:v>
                </c:pt>
                <c:pt idx="4222">
                  <c:v>4.4349999999999996</c:v>
                </c:pt>
                <c:pt idx="4223">
                  <c:v>4.29</c:v>
                </c:pt>
                <c:pt idx="4224">
                  <c:v>4.33</c:v>
                </c:pt>
                <c:pt idx="4225">
                  <c:v>4.33</c:v>
                </c:pt>
                <c:pt idx="4226">
                  <c:v>4.33</c:v>
                </c:pt>
                <c:pt idx="4227">
                  <c:v>4.22</c:v>
                </c:pt>
                <c:pt idx="4228">
                  <c:v>4.0199999999999996</c:v>
                </c:pt>
                <c:pt idx="4229">
                  <c:v>4</c:v>
                </c:pt>
                <c:pt idx="4230">
                  <c:v>4.18</c:v>
                </c:pt>
                <c:pt idx="4231">
                  <c:v>4.165</c:v>
                </c:pt>
                <c:pt idx="4232">
                  <c:v>4.2850000000000001</c:v>
                </c:pt>
                <c:pt idx="4233">
                  <c:v>4.07</c:v>
                </c:pt>
                <c:pt idx="4234">
                  <c:v>4.1849999999999996</c:v>
                </c:pt>
                <c:pt idx="4235">
                  <c:v>4.12</c:v>
                </c:pt>
                <c:pt idx="4236">
                  <c:v>4.0149999999999997</c:v>
                </c:pt>
                <c:pt idx="4237">
                  <c:v>4.0549999999999997</c:v>
                </c:pt>
                <c:pt idx="4238">
                  <c:v>3.86</c:v>
                </c:pt>
                <c:pt idx="4239">
                  <c:v>3.8849999999999998</c:v>
                </c:pt>
                <c:pt idx="4240">
                  <c:v>3.7450000000000001</c:v>
                </c:pt>
                <c:pt idx="4241">
                  <c:v>3.625</c:v>
                </c:pt>
                <c:pt idx="4242">
                  <c:v>3.585</c:v>
                </c:pt>
                <c:pt idx="4243">
                  <c:v>3.75</c:v>
                </c:pt>
                <c:pt idx="4244">
                  <c:v>3.7549999999999999</c:v>
                </c:pt>
                <c:pt idx="4245">
                  <c:v>3.74</c:v>
                </c:pt>
                <c:pt idx="4246">
                  <c:v>3.7850000000000001</c:v>
                </c:pt>
                <c:pt idx="4247">
                  <c:v>4.03</c:v>
                </c:pt>
                <c:pt idx="4248">
                  <c:v>4.21</c:v>
                </c:pt>
                <c:pt idx="4249">
                  <c:v>4.24</c:v>
                </c:pt>
                <c:pt idx="4250">
                  <c:v>4.38</c:v>
                </c:pt>
                <c:pt idx="4251">
                  <c:v>4.46</c:v>
                </c:pt>
                <c:pt idx="4252">
                  <c:v>4.47</c:v>
                </c:pt>
                <c:pt idx="4253">
                  <c:v>4.4249999999999998</c:v>
                </c:pt>
                <c:pt idx="4254">
                  <c:v>4.4450000000000003</c:v>
                </c:pt>
                <c:pt idx="4255">
                  <c:v>4.4000000000000004</c:v>
                </c:pt>
                <c:pt idx="4256">
                  <c:v>4.2350000000000003</c:v>
                </c:pt>
                <c:pt idx="4257">
                  <c:v>4.22</c:v>
                </c:pt>
                <c:pt idx="4258">
                  <c:v>4.3550000000000004</c:v>
                </c:pt>
                <c:pt idx="4259">
                  <c:v>4.37</c:v>
                </c:pt>
                <c:pt idx="4260">
                  <c:v>4.665</c:v>
                </c:pt>
                <c:pt idx="4261">
                  <c:v>4.79</c:v>
                </c:pt>
                <c:pt idx="4262">
                  <c:v>4.6449999999999996</c:v>
                </c:pt>
                <c:pt idx="4263">
                  <c:v>4.4249999999999998</c:v>
                </c:pt>
                <c:pt idx="4264">
                  <c:v>4.5199999999999996</c:v>
                </c:pt>
                <c:pt idx="4266">
                  <c:v>4.5999999999999996</c:v>
                </c:pt>
                <c:pt idx="4267">
                  <c:v>4.5999999999999996</c:v>
                </c:pt>
                <c:pt idx="4268">
                  <c:v>4.74</c:v>
                </c:pt>
                <c:pt idx="4269">
                  <c:v>4.6749999999999998</c:v>
                </c:pt>
                <c:pt idx="4271">
                  <c:v>4.79</c:v>
                </c:pt>
                <c:pt idx="4272">
                  <c:v>4.875</c:v>
                </c:pt>
                <c:pt idx="4273">
                  <c:v>4.8600000000000003</c:v>
                </c:pt>
                <c:pt idx="4274">
                  <c:v>4.74</c:v>
                </c:pt>
                <c:pt idx="4275">
                  <c:v>4.8949999999999996</c:v>
                </c:pt>
                <c:pt idx="4276">
                  <c:v>4.9800000000000004</c:v>
                </c:pt>
                <c:pt idx="4277">
                  <c:v>5.0549999999999997</c:v>
                </c:pt>
                <c:pt idx="4278">
                  <c:v>5.0999999999999996</c:v>
                </c:pt>
                <c:pt idx="4279">
                  <c:v>5.29</c:v>
                </c:pt>
                <c:pt idx="4280">
                  <c:v>5.0549999999999997</c:v>
                </c:pt>
                <c:pt idx="4281">
                  <c:v>5.24</c:v>
                </c:pt>
                <c:pt idx="4282">
                  <c:v>5.2350000000000003</c:v>
                </c:pt>
                <c:pt idx="4283">
                  <c:v>5.1749999999999998</c:v>
                </c:pt>
                <c:pt idx="4284">
                  <c:v>5.16</c:v>
                </c:pt>
                <c:pt idx="4285">
                  <c:v>5.0999999999999996</c:v>
                </c:pt>
                <c:pt idx="4286">
                  <c:v>5.2750000000000004</c:v>
                </c:pt>
                <c:pt idx="4287">
                  <c:v>5.3250000000000002</c:v>
                </c:pt>
                <c:pt idx="4288">
                  <c:v>5.21</c:v>
                </c:pt>
                <c:pt idx="4289">
                  <c:v>5.13</c:v>
                </c:pt>
                <c:pt idx="4290">
                  <c:v>5.2149999999999999</c:v>
                </c:pt>
                <c:pt idx="4291">
                  <c:v>5.2850000000000001</c:v>
                </c:pt>
                <c:pt idx="4292">
                  <c:v>5.2350000000000003</c:v>
                </c:pt>
                <c:pt idx="4293">
                  <c:v>5.2249999999999996</c:v>
                </c:pt>
                <c:pt idx="4294">
                  <c:v>5.0350000000000001</c:v>
                </c:pt>
                <c:pt idx="4295">
                  <c:v>5.07</c:v>
                </c:pt>
                <c:pt idx="4296">
                  <c:v>5.1050000000000004</c:v>
                </c:pt>
                <c:pt idx="4297">
                  <c:v>5.18</c:v>
                </c:pt>
                <c:pt idx="4298">
                  <c:v>5.52</c:v>
                </c:pt>
                <c:pt idx="4299">
                  <c:v>5.44</c:v>
                </c:pt>
                <c:pt idx="4300">
                  <c:v>5.32</c:v>
                </c:pt>
                <c:pt idx="4301">
                  <c:v>5.2750000000000004</c:v>
                </c:pt>
                <c:pt idx="4302">
                  <c:v>5.38</c:v>
                </c:pt>
                <c:pt idx="4303">
                  <c:v>5.0149999999999997</c:v>
                </c:pt>
                <c:pt idx="4304">
                  <c:v>4.8499999999999996</c:v>
                </c:pt>
                <c:pt idx="4305">
                  <c:v>4.83</c:v>
                </c:pt>
                <c:pt idx="4306">
                  <c:v>4.84</c:v>
                </c:pt>
                <c:pt idx="4307">
                  <c:v>4.6550000000000002</c:v>
                </c:pt>
                <c:pt idx="4308">
                  <c:v>4.6050000000000004</c:v>
                </c:pt>
                <c:pt idx="4309">
                  <c:v>4.47</c:v>
                </c:pt>
                <c:pt idx="4310">
                  <c:v>4.58</c:v>
                </c:pt>
                <c:pt idx="4311">
                  <c:v>4.34</c:v>
                </c:pt>
                <c:pt idx="4312">
                  <c:v>4.4000000000000004</c:v>
                </c:pt>
                <c:pt idx="4313">
                  <c:v>4.4850000000000003</c:v>
                </c:pt>
                <c:pt idx="4314">
                  <c:v>4.6050000000000004</c:v>
                </c:pt>
                <c:pt idx="4315">
                  <c:v>4.6849999999999996</c:v>
                </c:pt>
                <c:pt idx="4316">
                  <c:v>4.68</c:v>
                </c:pt>
                <c:pt idx="4317">
                  <c:v>4.9349999999999996</c:v>
                </c:pt>
                <c:pt idx="4318">
                  <c:v>5.35</c:v>
                </c:pt>
                <c:pt idx="4319">
                  <c:v>5.26</c:v>
                </c:pt>
                <c:pt idx="4320">
                  <c:v>5.585</c:v>
                </c:pt>
                <c:pt idx="4321">
                  <c:v>5.7649999999999997</c:v>
                </c:pt>
                <c:pt idx="4322">
                  <c:v>5.94</c:v>
                </c:pt>
                <c:pt idx="4323">
                  <c:v>5.93</c:v>
                </c:pt>
                <c:pt idx="4324">
                  <c:v>5.64</c:v>
                </c:pt>
                <c:pt idx="4325">
                  <c:v>6.22</c:v>
                </c:pt>
                <c:pt idx="4326">
                  <c:v>6.35</c:v>
                </c:pt>
                <c:pt idx="4327">
                  <c:v>6.35</c:v>
                </c:pt>
                <c:pt idx="4330">
                  <c:v>6.25</c:v>
                </c:pt>
                <c:pt idx="4331">
                  <c:v>5.9649999999999999</c:v>
                </c:pt>
                <c:pt idx="4332">
                  <c:v>6.0149999999999997</c:v>
                </c:pt>
                <c:pt idx="4333">
                  <c:v>6.35</c:v>
                </c:pt>
                <c:pt idx="4334">
                  <c:v>6.55</c:v>
                </c:pt>
                <c:pt idx="4335">
                  <c:v>7.3650000000000002</c:v>
                </c:pt>
                <c:pt idx="4336">
                  <c:v>8.0649999999999995</c:v>
                </c:pt>
                <c:pt idx="4337">
                  <c:v>8.9149999999999991</c:v>
                </c:pt>
                <c:pt idx="4338">
                  <c:v>8.86</c:v>
                </c:pt>
                <c:pt idx="4339">
                  <c:v>8.3000000000000007</c:v>
                </c:pt>
                <c:pt idx="4340">
                  <c:v>10.005000000000001</c:v>
                </c:pt>
                <c:pt idx="4341">
                  <c:v>8.5500000000000007</c:v>
                </c:pt>
                <c:pt idx="4342">
                  <c:v>7.665</c:v>
                </c:pt>
                <c:pt idx="4343">
                  <c:v>7.44</c:v>
                </c:pt>
                <c:pt idx="4344">
                  <c:v>8.0150000000000006</c:v>
                </c:pt>
                <c:pt idx="4345">
                  <c:v>9.2200000000000006</c:v>
                </c:pt>
                <c:pt idx="4346">
                  <c:v>9.2449999999999992</c:v>
                </c:pt>
                <c:pt idx="4347">
                  <c:v>9.8800000000000008</c:v>
                </c:pt>
                <c:pt idx="4348">
                  <c:v>10.5</c:v>
                </c:pt>
                <c:pt idx="4349">
                  <c:v>10.5</c:v>
                </c:pt>
                <c:pt idx="4351">
                  <c:v>10.15</c:v>
                </c:pt>
                <c:pt idx="4352">
                  <c:v>10.15</c:v>
                </c:pt>
                <c:pt idx="4353">
                  <c:v>9.1999999999999993</c:v>
                </c:pt>
                <c:pt idx="4354">
                  <c:v>10.414999999999999</c:v>
                </c:pt>
                <c:pt idx="4356">
                  <c:v>9.625</c:v>
                </c:pt>
                <c:pt idx="4357">
                  <c:v>9.6199999999999992</c:v>
                </c:pt>
                <c:pt idx="4358">
                  <c:v>9.4250000000000007</c:v>
                </c:pt>
                <c:pt idx="4359">
                  <c:v>9.875</c:v>
                </c:pt>
                <c:pt idx="4360">
                  <c:v>10.295</c:v>
                </c:pt>
                <c:pt idx="4361">
                  <c:v>9.9</c:v>
                </c:pt>
                <c:pt idx="4362">
                  <c:v>9.9</c:v>
                </c:pt>
                <c:pt idx="4363">
                  <c:v>8.9</c:v>
                </c:pt>
                <c:pt idx="4364">
                  <c:v>8.9250000000000007</c:v>
                </c:pt>
                <c:pt idx="4366">
                  <c:v>8.1</c:v>
                </c:pt>
                <c:pt idx="4367">
                  <c:v>7.8250000000000002</c:v>
                </c:pt>
                <c:pt idx="4368">
                  <c:v>7.085</c:v>
                </c:pt>
                <c:pt idx="4369">
                  <c:v>7.8</c:v>
                </c:pt>
                <c:pt idx="4370">
                  <c:v>7.8949999999999996</c:v>
                </c:pt>
                <c:pt idx="4371">
                  <c:v>7.08</c:v>
                </c:pt>
                <c:pt idx="4372">
                  <c:v>6.8650000000000002</c:v>
                </c:pt>
                <c:pt idx="4373">
                  <c:v>7.29</c:v>
                </c:pt>
                <c:pt idx="4374">
                  <c:v>7.29</c:v>
                </c:pt>
                <c:pt idx="4375">
                  <c:v>6.5949999999999998</c:v>
                </c:pt>
                <c:pt idx="4376">
                  <c:v>5.95</c:v>
                </c:pt>
                <c:pt idx="4377">
                  <c:v>5.83</c:v>
                </c:pt>
                <c:pt idx="4378">
                  <c:v>5.8849999999999998</c:v>
                </c:pt>
                <c:pt idx="4379">
                  <c:v>6.7249999999999996</c:v>
                </c:pt>
                <c:pt idx="4380">
                  <c:v>5.9</c:v>
                </c:pt>
                <c:pt idx="4381">
                  <c:v>5.5549999999999997</c:v>
                </c:pt>
                <c:pt idx="4382">
                  <c:v>5.59</c:v>
                </c:pt>
                <c:pt idx="4383">
                  <c:v>6.24</c:v>
                </c:pt>
                <c:pt idx="4384">
                  <c:v>6.04</c:v>
                </c:pt>
                <c:pt idx="4385">
                  <c:v>5.625</c:v>
                </c:pt>
                <c:pt idx="4386">
                  <c:v>5.65</c:v>
                </c:pt>
                <c:pt idx="4387">
                  <c:v>5.8550000000000004</c:v>
                </c:pt>
                <c:pt idx="4388">
                  <c:v>5.4050000000000002</c:v>
                </c:pt>
                <c:pt idx="4389">
                  <c:v>5.51</c:v>
                </c:pt>
                <c:pt idx="4391">
                  <c:v>5.51</c:v>
                </c:pt>
                <c:pt idx="4392">
                  <c:v>5.19</c:v>
                </c:pt>
                <c:pt idx="4394">
                  <c:v>5.0350000000000001</c:v>
                </c:pt>
                <c:pt idx="4395">
                  <c:v>5.085</c:v>
                </c:pt>
                <c:pt idx="4396">
                  <c:v>5.1100000000000003</c:v>
                </c:pt>
                <c:pt idx="4397">
                  <c:v>5.17</c:v>
                </c:pt>
                <c:pt idx="4398">
                  <c:v>5.1150000000000002</c:v>
                </c:pt>
                <c:pt idx="4399">
                  <c:v>5.1050000000000004</c:v>
                </c:pt>
                <c:pt idx="4400">
                  <c:v>5.3150000000000004</c:v>
                </c:pt>
                <c:pt idx="4401">
                  <c:v>5.27</c:v>
                </c:pt>
                <c:pt idx="4402">
                  <c:v>5.21</c:v>
                </c:pt>
                <c:pt idx="4403">
                  <c:v>5.24</c:v>
                </c:pt>
                <c:pt idx="4404">
                  <c:v>5.13</c:v>
                </c:pt>
                <c:pt idx="4405">
                  <c:v>4.67</c:v>
                </c:pt>
                <c:pt idx="4406">
                  <c:v>5.0350000000000001</c:v>
                </c:pt>
                <c:pt idx="4407">
                  <c:v>5</c:v>
                </c:pt>
                <c:pt idx="4408">
                  <c:v>4.915</c:v>
                </c:pt>
                <c:pt idx="4409">
                  <c:v>5.0149999999999997</c:v>
                </c:pt>
                <c:pt idx="4410">
                  <c:v>5.0549999999999997</c:v>
                </c:pt>
                <c:pt idx="4411">
                  <c:v>5.08</c:v>
                </c:pt>
                <c:pt idx="4412">
                  <c:v>5.24</c:v>
                </c:pt>
                <c:pt idx="4413">
                  <c:v>5.05</c:v>
                </c:pt>
                <c:pt idx="4414">
                  <c:v>5.2149999999999999</c:v>
                </c:pt>
                <c:pt idx="4415">
                  <c:v>5.2</c:v>
                </c:pt>
                <c:pt idx="4416">
                  <c:v>5.41</c:v>
                </c:pt>
                <c:pt idx="4417">
                  <c:v>5.6150000000000002</c:v>
                </c:pt>
                <c:pt idx="4418">
                  <c:v>5.31</c:v>
                </c:pt>
                <c:pt idx="4419">
                  <c:v>5.3550000000000004</c:v>
                </c:pt>
                <c:pt idx="4420">
                  <c:v>5.0350000000000001</c:v>
                </c:pt>
                <c:pt idx="4422">
                  <c:v>5.2249999999999996</c:v>
                </c:pt>
                <c:pt idx="4423">
                  <c:v>5.26</c:v>
                </c:pt>
                <c:pt idx="4424">
                  <c:v>5.33</c:v>
                </c:pt>
                <c:pt idx="4425">
                  <c:v>5.45</c:v>
                </c:pt>
                <c:pt idx="4426">
                  <c:v>5.5449999999999999</c:v>
                </c:pt>
                <c:pt idx="4427">
                  <c:v>5.45</c:v>
                </c:pt>
                <c:pt idx="4428">
                  <c:v>5.335</c:v>
                </c:pt>
                <c:pt idx="4430">
                  <c:v>5.4649999999999999</c:v>
                </c:pt>
                <c:pt idx="4431">
                  <c:v>5.34</c:v>
                </c:pt>
                <c:pt idx="4432">
                  <c:v>5.1550000000000002</c:v>
                </c:pt>
                <c:pt idx="4433">
                  <c:v>5.0650000000000004</c:v>
                </c:pt>
                <c:pt idx="4434">
                  <c:v>5</c:v>
                </c:pt>
                <c:pt idx="4435">
                  <c:v>5.0750000000000002</c:v>
                </c:pt>
                <c:pt idx="4436">
                  <c:v>5.1050000000000004</c:v>
                </c:pt>
                <c:pt idx="4437">
                  <c:v>4.9850000000000003</c:v>
                </c:pt>
                <c:pt idx="4438">
                  <c:v>4.8949999999999996</c:v>
                </c:pt>
                <c:pt idx="4439">
                  <c:v>4.7949999999999999</c:v>
                </c:pt>
                <c:pt idx="4440">
                  <c:v>4.7149999999999999</c:v>
                </c:pt>
                <c:pt idx="4441">
                  <c:v>4.5549999999999997</c:v>
                </c:pt>
                <c:pt idx="4442">
                  <c:v>4.55</c:v>
                </c:pt>
                <c:pt idx="4443">
                  <c:v>4.46</c:v>
                </c:pt>
                <c:pt idx="4444">
                  <c:v>4.4950000000000001</c:v>
                </c:pt>
                <c:pt idx="4445">
                  <c:v>4.3099999999999996</c:v>
                </c:pt>
                <c:pt idx="4446">
                  <c:v>4.2300000000000004</c:v>
                </c:pt>
                <c:pt idx="4447">
                  <c:v>4.1449999999999996</c:v>
                </c:pt>
                <c:pt idx="4448">
                  <c:v>4.1950000000000003</c:v>
                </c:pt>
                <c:pt idx="4449">
                  <c:v>4.25</c:v>
                </c:pt>
                <c:pt idx="4450">
                  <c:v>4.28</c:v>
                </c:pt>
                <c:pt idx="4451">
                  <c:v>4.4450000000000003</c:v>
                </c:pt>
                <c:pt idx="4452">
                  <c:v>4.4749999999999996</c:v>
                </c:pt>
                <c:pt idx="4453">
                  <c:v>4.21</c:v>
                </c:pt>
                <c:pt idx="4454">
                  <c:v>4.17</c:v>
                </c:pt>
                <c:pt idx="4455">
                  <c:v>4.1500000000000004</c:v>
                </c:pt>
                <c:pt idx="4456">
                  <c:v>4.0350000000000001</c:v>
                </c:pt>
                <c:pt idx="4457">
                  <c:v>4.1050000000000004</c:v>
                </c:pt>
                <c:pt idx="4458">
                  <c:v>4.125</c:v>
                </c:pt>
                <c:pt idx="4459">
                  <c:v>4.13</c:v>
                </c:pt>
                <c:pt idx="4461">
                  <c:v>3.87</c:v>
                </c:pt>
                <c:pt idx="4462">
                  <c:v>3.66</c:v>
                </c:pt>
                <c:pt idx="4463">
                  <c:v>3.73</c:v>
                </c:pt>
                <c:pt idx="4464">
                  <c:v>3.6850000000000001</c:v>
                </c:pt>
                <c:pt idx="4465">
                  <c:v>3.9449999999999998</c:v>
                </c:pt>
                <c:pt idx="4466">
                  <c:v>3.9449999999999998</c:v>
                </c:pt>
                <c:pt idx="4467">
                  <c:v>3.7650000000000001</c:v>
                </c:pt>
                <c:pt idx="4468">
                  <c:v>3.68</c:v>
                </c:pt>
                <c:pt idx="4469">
                  <c:v>3.63</c:v>
                </c:pt>
                <c:pt idx="4470">
                  <c:v>3.88</c:v>
                </c:pt>
                <c:pt idx="4471">
                  <c:v>3.86</c:v>
                </c:pt>
                <c:pt idx="4472">
                  <c:v>4.1100000000000003</c:v>
                </c:pt>
                <c:pt idx="4473">
                  <c:v>3.9950000000000001</c:v>
                </c:pt>
                <c:pt idx="4474">
                  <c:v>3.8250000000000002</c:v>
                </c:pt>
                <c:pt idx="4475">
                  <c:v>3.9550000000000001</c:v>
                </c:pt>
                <c:pt idx="4476">
                  <c:v>3.9049999999999998</c:v>
                </c:pt>
                <c:pt idx="4477">
                  <c:v>3.81</c:v>
                </c:pt>
                <c:pt idx="4478">
                  <c:v>3.6949999999999998</c:v>
                </c:pt>
                <c:pt idx="4479">
                  <c:v>3.66</c:v>
                </c:pt>
                <c:pt idx="4480">
                  <c:v>3.54</c:v>
                </c:pt>
                <c:pt idx="4481">
                  <c:v>3.4449999999999998</c:v>
                </c:pt>
                <c:pt idx="4482">
                  <c:v>3.3849999999999998</c:v>
                </c:pt>
                <c:pt idx="4483">
                  <c:v>3.21</c:v>
                </c:pt>
                <c:pt idx="4484">
                  <c:v>2.9550000000000001</c:v>
                </c:pt>
                <c:pt idx="4485">
                  <c:v>2.93</c:v>
                </c:pt>
                <c:pt idx="4486">
                  <c:v>2.9950000000000001</c:v>
                </c:pt>
                <c:pt idx="4488">
                  <c:v>3.09</c:v>
                </c:pt>
                <c:pt idx="4489">
                  <c:v>2.98</c:v>
                </c:pt>
                <c:pt idx="4490">
                  <c:v>3.1349999999999998</c:v>
                </c:pt>
                <c:pt idx="4491">
                  <c:v>3.17</c:v>
                </c:pt>
                <c:pt idx="4492">
                  <c:v>3.2050000000000001</c:v>
                </c:pt>
                <c:pt idx="4493">
                  <c:v>3.2949999999999999</c:v>
                </c:pt>
                <c:pt idx="4494">
                  <c:v>3.15</c:v>
                </c:pt>
                <c:pt idx="4495">
                  <c:v>3.0449999999999999</c:v>
                </c:pt>
                <c:pt idx="4496">
                  <c:v>3.1150000000000002</c:v>
                </c:pt>
                <c:pt idx="4497">
                  <c:v>3.15</c:v>
                </c:pt>
                <c:pt idx="4498">
                  <c:v>3.01</c:v>
                </c:pt>
                <c:pt idx="4499">
                  <c:v>2.96</c:v>
                </c:pt>
                <c:pt idx="4500">
                  <c:v>3</c:v>
                </c:pt>
                <c:pt idx="4501">
                  <c:v>2.9950000000000001</c:v>
                </c:pt>
                <c:pt idx="4502">
                  <c:v>3.07</c:v>
                </c:pt>
                <c:pt idx="4503">
                  <c:v>3.26</c:v>
                </c:pt>
                <c:pt idx="4504">
                  <c:v>3.07</c:v>
                </c:pt>
                <c:pt idx="4505">
                  <c:v>3.2650000000000001</c:v>
                </c:pt>
                <c:pt idx="4506">
                  <c:v>3.31</c:v>
                </c:pt>
                <c:pt idx="4507">
                  <c:v>3.2450000000000001</c:v>
                </c:pt>
                <c:pt idx="4508">
                  <c:v>3.15</c:v>
                </c:pt>
                <c:pt idx="4509">
                  <c:v>3.0750000000000002</c:v>
                </c:pt>
                <c:pt idx="4510">
                  <c:v>3.06</c:v>
                </c:pt>
                <c:pt idx="4511">
                  <c:v>3.12</c:v>
                </c:pt>
                <c:pt idx="4512">
                  <c:v>3.1</c:v>
                </c:pt>
                <c:pt idx="4513">
                  <c:v>3.0950000000000002</c:v>
                </c:pt>
                <c:pt idx="4514">
                  <c:v>3.0049999999999999</c:v>
                </c:pt>
                <c:pt idx="4515">
                  <c:v>2.96</c:v>
                </c:pt>
                <c:pt idx="4516">
                  <c:v>3.0449999999999999</c:v>
                </c:pt>
                <c:pt idx="4517">
                  <c:v>3.145</c:v>
                </c:pt>
                <c:pt idx="4518">
                  <c:v>3.355</c:v>
                </c:pt>
                <c:pt idx="4519">
                  <c:v>3.0950000000000002</c:v>
                </c:pt>
                <c:pt idx="4520">
                  <c:v>3.1549999999999998</c:v>
                </c:pt>
                <c:pt idx="4521">
                  <c:v>3.1349999999999998</c:v>
                </c:pt>
                <c:pt idx="4522">
                  <c:v>3.19</c:v>
                </c:pt>
                <c:pt idx="4523">
                  <c:v>2.855</c:v>
                </c:pt>
                <c:pt idx="4524">
                  <c:v>2.77</c:v>
                </c:pt>
                <c:pt idx="4525">
                  <c:v>2.68</c:v>
                </c:pt>
                <c:pt idx="4526">
                  <c:v>2.5550000000000002</c:v>
                </c:pt>
                <c:pt idx="4527">
                  <c:v>2.4550000000000001</c:v>
                </c:pt>
                <c:pt idx="4528">
                  <c:v>2.48</c:v>
                </c:pt>
                <c:pt idx="4529">
                  <c:v>2.1800000000000002</c:v>
                </c:pt>
                <c:pt idx="4531">
                  <c:v>2.2349999999999999</c:v>
                </c:pt>
                <c:pt idx="4532">
                  <c:v>2.34</c:v>
                </c:pt>
                <c:pt idx="4533">
                  <c:v>2.41</c:v>
                </c:pt>
                <c:pt idx="4534">
                  <c:v>2.34</c:v>
                </c:pt>
                <c:pt idx="4535">
                  <c:v>2.3849999999999998</c:v>
                </c:pt>
                <c:pt idx="4539">
                  <c:v>2.415</c:v>
                </c:pt>
                <c:pt idx="4540">
                  <c:v>2.34</c:v>
                </c:pt>
                <c:pt idx="4541">
                  <c:v>2.19</c:v>
                </c:pt>
                <c:pt idx="4542">
                  <c:v>2.1</c:v>
                </c:pt>
                <c:pt idx="4543">
                  <c:v>2.0550000000000002</c:v>
                </c:pt>
                <c:pt idx="4544">
                  <c:v>2.0449999999999999</c:v>
                </c:pt>
                <c:pt idx="4545">
                  <c:v>1.9750000000000001</c:v>
                </c:pt>
                <c:pt idx="4546">
                  <c:v>1.95</c:v>
                </c:pt>
                <c:pt idx="4547">
                  <c:v>1.885</c:v>
                </c:pt>
                <c:pt idx="4548">
                  <c:v>1.87</c:v>
                </c:pt>
                <c:pt idx="4549">
                  <c:v>1.82</c:v>
                </c:pt>
                <c:pt idx="4550">
                  <c:v>1.7749999999999999</c:v>
                </c:pt>
                <c:pt idx="4551">
                  <c:v>1.82</c:v>
                </c:pt>
                <c:pt idx="4552">
                  <c:v>1.9650000000000001</c:v>
                </c:pt>
                <c:pt idx="4553">
                  <c:v>2.105</c:v>
                </c:pt>
                <c:pt idx="4554">
                  <c:v>2.0750000000000002</c:v>
                </c:pt>
                <c:pt idx="4555">
                  <c:v>2.02</c:v>
                </c:pt>
                <c:pt idx="4556">
                  <c:v>2.13</c:v>
                </c:pt>
                <c:pt idx="4557">
                  <c:v>2.2250000000000001</c:v>
                </c:pt>
                <c:pt idx="4558">
                  <c:v>2.38</c:v>
                </c:pt>
                <c:pt idx="4559">
                  <c:v>2.2949999999999999</c:v>
                </c:pt>
                <c:pt idx="4560">
                  <c:v>2.27</c:v>
                </c:pt>
                <c:pt idx="4561">
                  <c:v>2.5099999999999998</c:v>
                </c:pt>
                <c:pt idx="4562">
                  <c:v>2.61</c:v>
                </c:pt>
                <c:pt idx="4563">
                  <c:v>2.38</c:v>
                </c:pt>
                <c:pt idx="4564">
                  <c:v>2.3250000000000002</c:v>
                </c:pt>
                <c:pt idx="4565">
                  <c:v>2.67</c:v>
                </c:pt>
                <c:pt idx="4566">
                  <c:v>2.8149999999999999</c:v>
                </c:pt>
                <c:pt idx="4567">
                  <c:v>2.6850000000000001</c:v>
                </c:pt>
                <c:pt idx="4568">
                  <c:v>3.0649999999999999</c:v>
                </c:pt>
                <c:pt idx="4569">
                  <c:v>3.05</c:v>
                </c:pt>
                <c:pt idx="4570">
                  <c:v>3.06</c:v>
                </c:pt>
                <c:pt idx="4571">
                  <c:v>3.085</c:v>
                </c:pt>
                <c:pt idx="4572">
                  <c:v>3.06</c:v>
                </c:pt>
                <c:pt idx="4573">
                  <c:v>3.02</c:v>
                </c:pt>
                <c:pt idx="4574">
                  <c:v>2.9750000000000001</c:v>
                </c:pt>
                <c:pt idx="4575">
                  <c:v>2.895</c:v>
                </c:pt>
                <c:pt idx="4576">
                  <c:v>2.7</c:v>
                </c:pt>
                <c:pt idx="4577">
                  <c:v>2.73</c:v>
                </c:pt>
                <c:pt idx="4578">
                  <c:v>2.6850000000000001</c:v>
                </c:pt>
                <c:pt idx="4579">
                  <c:v>2.625</c:v>
                </c:pt>
                <c:pt idx="4580">
                  <c:v>2.46</c:v>
                </c:pt>
                <c:pt idx="4581">
                  <c:v>2.415</c:v>
                </c:pt>
                <c:pt idx="4582">
                  <c:v>2.33</c:v>
                </c:pt>
                <c:pt idx="4583">
                  <c:v>2.0499999999999998</c:v>
                </c:pt>
                <c:pt idx="4584">
                  <c:v>1.6950000000000001</c:v>
                </c:pt>
                <c:pt idx="4585">
                  <c:v>2.1789999999999998</c:v>
                </c:pt>
                <c:pt idx="4586">
                  <c:v>2.52</c:v>
                </c:pt>
                <c:pt idx="4587">
                  <c:v>1.9550000000000001</c:v>
                </c:pt>
                <c:pt idx="4590">
                  <c:v>1.81</c:v>
                </c:pt>
                <c:pt idx="4591">
                  <c:v>1.905</c:v>
                </c:pt>
                <c:pt idx="4592">
                  <c:v>2.29</c:v>
                </c:pt>
                <c:pt idx="4593">
                  <c:v>2.1850000000000001</c:v>
                </c:pt>
                <c:pt idx="4594">
                  <c:v>1.85</c:v>
                </c:pt>
                <c:pt idx="4595">
                  <c:v>2.11</c:v>
                </c:pt>
                <c:pt idx="4596">
                  <c:v>2</c:v>
                </c:pt>
                <c:pt idx="4597">
                  <c:v>1.85</c:v>
                </c:pt>
                <c:pt idx="4598">
                  <c:v>1.825</c:v>
                </c:pt>
                <c:pt idx="4599">
                  <c:v>2.105</c:v>
                </c:pt>
                <c:pt idx="4600">
                  <c:v>2.31</c:v>
                </c:pt>
                <c:pt idx="4601">
                  <c:v>2.5150000000000001</c:v>
                </c:pt>
                <c:pt idx="4602">
                  <c:v>2.4550000000000001</c:v>
                </c:pt>
                <c:pt idx="4603">
                  <c:v>2.41</c:v>
                </c:pt>
                <c:pt idx="4604">
                  <c:v>2.3849999999999998</c:v>
                </c:pt>
                <c:pt idx="4605">
                  <c:v>2.5350000000000001</c:v>
                </c:pt>
                <c:pt idx="4606">
                  <c:v>2.5249999999999999</c:v>
                </c:pt>
                <c:pt idx="4607">
                  <c:v>2.605</c:v>
                </c:pt>
                <c:pt idx="4608">
                  <c:v>2.5750000000000002</c:v>
                </c:pt>
                <c:pt idx="4609">
                  <c:v>2.6749999999999998</c:v>
                </c:pt>
                <c:pt idx="4612">
                  <c:v>2.95</c:v>
                </c:pt>
                <c:pt idx="4613">
                  <c:v>2.62</c:v>
                </c:pt>
                <c:pt idx="4614">
                  <c:v>2.67</c:v>
                </c:pt>
                <c:pt idx="4615">
                  <c:v>2.72</c:v>
                </c:pt>
                <c:pt idx="4617">
                  <c:v>2.5550000000000002</c:v>
                </c:pt>
                <c:pt idx="4618">
                  <c:v>2.4849999999999999</c:v>
                </c:pt>
                <c:pt idx="4619">
                  <c:v>2.35</c:v>
                </c:pt>
                <c:pt idx="4620">
                  <c:v>2.2850000000000001</c:v>
                </c:pt>
                <c:pt idx="4621">
                  <c:v>2.38</c:v>
                </c:pt>
                <c:pt idx="4622">
                  <c:v>2.31</c:v>
                </c:pt>
                <c:pt idx="4623">
                  <c:v>2.3199999999999998</c:v>
                </c:pt>
                <c:pt idx="4624">
                  <c:v>2.2949999999999999</c:v>
                </c:pt>
                <c:pt idx="4625">
                  <c:v>2.2999999999999998</c:v>
                </c:pt>
                <c:pt idx="4626">
                  <c:v>2.35</c:v>
                </c:pt>
                <c:pt idx="4627">
                  <c:v>2.37</c:v>
                </c:pt>
                <c:pt idx="4628">
                  <c:v>2.3849999999999998</c:v>
                </c:pt>
                <c:pt idx="4629">
                  <c:v>2.2799999999999998</c:v>
                </c:pt>
                <c:pt idx="4631">
                  <c:v>2.2000000000000002</c:v>
                </c:pt>
                <c:pt idx="4632">
                  <c:v>2.11</c:v>
                </c:pt>
                <c:pt idx="4633">
                  <c:v>2.1150000000000002</c:v>
                </c:pt>
                <c:pt idx="4634">
                  <c:v>2.0350000000000001</c:v>
                </c:pt>
                <c:pt idx="4635">
                  <c:v>2.0099999999999998</c:v>
                </c:pt>
                <c:pt idx="4636">
                  <c:v>1.98</c:v>
                </c:pt>
                <c:pt idx="4637">
                  <c:v>2.0649999999999999</c:v>
                </c:pt>
                <c:pt idx="4638">
                  <c:v>2.15</c:v>
                </c:pt>
                <c:pt idx="4639">
                  <c:v>2.1800000000000002</c:v>
                </c:pt>
                <c:pt idx="4640">
                  <c:v>2.2000000000000002</c:v>
                </c:pt>
                <c:pt idx="4641">
                  <c:v>2.1850000000000001</c:v>
                </c:pt>
                <c:pt idx="4642">
                  <c:v>2.14</c:v>
                </c:pt>
                <c:pt idx="4643">
                  <c:v>2.14</c:v>
                </c:pt>
                <c:pt idx="4644">
                  <c:v>2.2000000000000002</c:v>
                </c:pt>
                <c:pt idx="4645">
                  <c:v>2.2149999999999999</c:v>
                </c:pt>
                <c:pt idx="4646">
                  <c:v>2.3849999999999998</c:v>
                </c:pt>
                <c:pt idx="4647">
                  <c:v>2.3650000000000002</c:v>
                </c:pt>
                <c:pt idx="4648">
                  <c:v>2.2650000000000001</c:v>
                </c:pt>
                <c:pt idx="4649">
                  <c:v>2.2050000000000001</c:v>
                </c:pt>
                <c:pt idx="4651">
                  <c:v>2.335</c:v>
                </c:pt>
                <c:pt idx="4652">
                  <c:v>2.395</c:v>
                </c:pt>
                <c:pt idx="4653">
                  <c:v>2.395</c:v>
                </c:pt>
                <c:pt idx="4654">
                  <c:v>2.4</c:v>
                </c:pt>
                <c:pt idx="4655">
                  <c:v>2.395</c:v>
                </c:pt>
                <c:pt idx="4656">
                  <c:v>2.456</c:v>
                </c:pt>
                <c:pt idx="4657">
                  <c:v>2.46</c:v>
                </c:pt>
                <c:pt idx="4658">
                  <c:v>2.4900000000000002</c:v>
                </c:pt>
                <c:pt idx="4659">
                  <c:v>2.5249999999999999</c:v>
                </c:pt>
                <c:pt idx="4660">
                  <c:v>2.65</c:v>
                </c:pt>
                <c:pt idx="4661">
                  <c:v>2.625</c:v>
                </c:pt>
                <c:pt idx="4662">
                  <c:v>2.56</c:v>
                </c:pt>
                <c:pt idx="4663">
                  <c:v>2.7250000000000001</c:v>
                </c:pt>
                <c:pt idx="4664">
                  <c:v>2.79</c:v>
                </c:pt>
                <c:pt idx="4665">
                  <c:v>2.875</c:v>
                </c:pt>
                <c:pt idx="4666">
                  <c:v>2.9449999999999998</c:v>
                </c:pt>
                <c:pt idx="4667">
                  <c:v>2.98</c:v>
                </c:pt>
                <c:pt idx="4668">
                  <c:v>2.7850000000000001</c:v>
                </c:pt>
                <c:pt idx="4669">
                  <c:v>3.0049999999999999</c:v>
                </c:pt>
                <c:pt idx="4670">
                  <c:v>3.1850000000000001</c:v>
                </c:pt>
                <c:pt idx="4671">
                  <c:v>3.31</c:v>
                </c:pt>
                <c:pt idx="4672">
                  <c:v>3.29</c:v>
                </c:pt>
                <c:pt idx="4673">
                  <c:v>3.1850000000000001</c:v>
                </c:pt>
                <c:pt idx="4674">
                  <c:v>3.5249999999999999</c:v>
                </c:pt>
                <c:pt idx="4675">
                  <c:v>3.45</c:v>
                </c:pt>
                <c:pt idx="4676">
                  <c:v>3.585</c:v>
                </c:pt>
                <c:pt idx="4677">
                  <c:v>3.33</c:v>
                </c:pt>
                <c:pt idx="4678">
                  <c:v>3.2050000000000001</c:v>
                </c:pt>
                <c:pt idx="4680">
                  <c:v>3.46</c:v>
                </c:pt>
                <c:pt idx="4681">
                  <c:v>3.7</c:v>
                </c:pt>
                <c:pt idx="4682">
                  <c:v>3.66</c:v>
                </c:pt>
                <c:pt idx="4683">
                  <c:v>3.5049999999999999</c:v>
                </c:pt>
                <c:pt idx="4684">
                  <c:v>3.33</c:v>
                </c:pt>
                <c:pt idx="4685">
                  <c:v>3.37</c:v>
                </c:pt>
                <c:pt idx="4686">
                  <c:v>3.2349999999999999</c:v>
                </c:pt>
                <c:pt idx="4687">
                  <c:v>3.2549999999999999</c:v>
                </c:pt>
                <c:pt idx="4688">
                  <c:v>3.11</c:v>
                </c:pt>
                <c:pt idx="4689">
                  <c:v>3.1349999999999998</c:v>
                </c:pt>
                <c:pt idx="4690">
                  <c:v>3.24</c:v>
                </c:pt>
                <c:pt idx="4691">
                  <c:v>3.4550000000000001</c:v>
                </c:pt>
                <c:pt idx="4692">
                  <c:v>3.395</c:v>
                </c:pt>
                <c:pt idx="4693">
                  <c:v>3.4849999999999999</c:v>
                </c:pt>
                <c:pt idx="4694">
                  <c:v>3.41</c:v>
                </c:pt>
                <c:pt idx="4695">
                  <c:v>3.57</c:v>
                </c:pt>
                <c:pt idx="4696">
                  <c:v>3.64</c:v>
                </c:pt>
                <c:pt idx="4697">
                  <c:v>3.53</c:v>
                </c:pt>
                <c:pt idx="4698">
                  <c:v>3.43</c:v>
                </c:pt>
                <c:pt idx="4699">
                  <c:v>3.3</c:v>
                </c:pt>
                <c:pt idx="4700">
                  <c:v>3.4649999999999999</c:v>
                </c:pt>
                <c:pt idx="4701">
                  <c:v>3.6349999999999998</c:v>
                </c:pt>
                <c:pt idx="4702">
                  <c:v>3.8050000000000002</c:v>
                </c:pt>
                <c:pt idx="4703">
                  <c:v>3.61</c:v>
                </c:pt>
                <c:pt idx="4704">
                  <c:v>3.6549999999999998</c:v>
                </c:pt>
                <c:pt idx="4705">
                  <c:v>3.62</c:v>
                </c:pt>
                <c:pt idx="4706">
                  <c:v>3.5150000000000001</c:v>
                </c:pt>
                <c:pt idx="4707">
                  <c:v>3.78</c:v>
                </c:pt>
                <c:pt idx="4708">
                  <c:v>3.6850000000000001</c:v>
                </c:pt>
                <c:pt idx="4709">
                  <c:v>3.68</c:v>
                </c:pt>
                <c:pt idx="4710">
                  <c:v>3.6150000000000002</c:v>
                </c:pt>
                <c:pt idx="4711">
                  <c:v>3.7050000000000001</c:v>
                </c:pt>
                <c:pt idx="4712">
                  <c:v>3.625</c:v>
                </c:pt>
                <c:pt idx="4713">
                  <c:v>3.47</c:v>
                </c:pt>
                <c:pt idx="4714">
                  <c:v>3.415</c:v>
                </c:pt>
                <c:pt idx="4715">
                  <c:v>3.42</c:v>
                </c:pt>
                <c:pt idx="4716">
                  <c:v>3.35</c:v>
                </c:pt>
                <c:pt idx="4717">
                  <c:v>3.41</c:v>
                </c:pt>
                <c:pt idx="4718">
                  <c:v>3.34</c:v>
                </c:pt>
                <c:pt idx="4719">
                  <c:v>3.2050000000000001</c:v>
                </c:pt>
                <c:pt idx="4721">
                  <c:v>3.23</c:v>
                </c:pt>
                <c:pt idx="4722">
                  <c:v>3.2850000000000001</c:v>
                </c:pt>
                <c:pt idx="4723">
                  <c:v>3.27</c:v>
                </c:pt>
                <c:pt idx="4724">
                  <c:v>3.1549999999999998</c:v>
                </c:pt>
                <c:pt idx="4725">
                  <c:v>3.1949999999999998</c:v>
                </c:pt>
                <c:pt idx="4726">
                  <c:v>3.29</c:v>
                </c:pt>
                <c:pt idx="4727">
                  <c:v>3.25</c:v>
                </c:pt>
                <c:pt idx="4728">
                  <c:v>3.1749999999999998</c:v>
                </c:pt>
                <c:pt idx="4729">
                  <c:v>3.3</c:v>
                </c:pt>
                <c:pt idx="4730">
                  <c:v>3.1349999999999998</c:v>
                </c:pt>
                <c:pt idx="4731">
                  <c:v>3.11</c:v>
                </c:pt>
                <c:pt idx="4732">
                  <c:v>3.1150000000000002</c:v>
                </c:pt>
                <c:pt idx="4733">
                  <c:v>3.05</c:v>
                </c:pt>
                <c:pt idx="4734">
                  <c:v>3.1349999999999998</c:v>
                </c:pt>
                <c:pt idx="4735">
                  <c:v>3.3149999999999999</c:v>
                </c:pt>
                <c:pt idx="4736">
                  <c:v>3.2250000000000001</c:v>
                </c:pt>
                <c:pt idx="4737">
                  <c:v>3.2349999999999999</c:v>
                </c:pt>
                <c:pt idx="4738">
                  <c:v>3.2549999999999999</c:v>
                </c:pt>
                <c:pt idx="4739">
                  <c:v>3.1659999999999999</c:v>
                </c:pt>
                <c:pt idx="4740">
                  <c:v>3.34</c:v>
                </c:pt>
                <c:pt idx="4741">
                  <c:v>3.4750000000000001</c:v>
                </c:pt>
                <c:pt idx="4742">
                  <c:v>3.41</c:v>
                </c:pt>
                <c:pt idx="4743">
                  <c:v>3.22</c:v>
                </c:pt>
                <c:pt idx="4744">
                  <c:v>3.2149999999999999</c:v>
                </c:pt>
                <c:pt idx="4745">
                  <c:v>3.26</c:v>
                </c:pt>
                <c:pt idx="4746">
                  <c:v>3.16</c:v>
                </c:pt>
                <c:pt idx="4747">
                  <c:v>3.09</c:v>
                </c:pt>
                <c:pt idx="4750">
                  <c:v>3.04</c:v>
                </c:pt>
                <c:pt idx="4751">
                  <c:v>2.99</c:v>
                </c:pt>
                <c:pt idx="4752">
                  <c:v>3.0449999999999999</c:v>
                </c:pt>
                <c:pt idx="4753">
                  <c:v>2.835</c:v>
                </c:pt>
                <c:pt idx="4754">
                  <c:v>2.8149999999999999</c:v>
                </c:pt>
                <c:pt idx="4755">
                  <c:v>2.84</c:v>
                </c:pt>
                <c:pt idx="4756">
                  <c:v>2.9049999999999998</c:v>
                </c:pt>
                <c:pt idx="4757">
                  <c:v>2.9350000000000001</c:v>
                </c:pt>
                <c:pt idx="4758">
                  <c:v>2.9049999999999998</c:v>
                </c:pt>
                <c:pt idx="4759">
                  <c:v>2.9249999999999998</c:v>
                </c:pt>
                <c:pt idx="4760">
                  <c:v>2.9950000000000001</c:v>
                </c:pt>
                <c:pt idx="4761">
                  <c:v>2.96</c:v>
                </c:pt>
                <c:pt idx="4762">
                  <c:v>2.9049999999999998</c:v>
                </c:pt>
                <c:pt idx="4763">
                  <c:v>2.9950000000000001</c:v>
                </c:pt>
                <c:pt idx="4764">
                  <c:v>2.9449999999999998</c:v>
                </c:pt>
                <c:pt idx="4765">
                  <c:v>3.0750000000000002</c:v>
                </c:pt>
                <c:pt idx="4766">
                  <c:v>2.9550000000000001</c:v>
                </c:pt>
                <c:pt idx="4767">
                  <c:v>3.04</c:v>
                </c:pt>
                <c:pt idx="4768">
                  <c:v>3.05</c:v>
                </c:pt>
                <c:pt idx="4769">
                  <c:v>2.915</c:v>
                </c:pt>
                <c:pt idx="4770">
                  <c:v>2.81</c:v>
                </c:pt>
                <c:pt idx="4771">
                  <c:v>2.7850000000000001</c:v>
                </c:pt>
                <c:pt idx="4772">
                  <c:v>2.73</c:v>
                </c:pt>
                <c:pt idx="4773">
                  <c:v>2.78</c:v>
                </c:pt>
                <c:pt idx="4774">
                  <c:v>2.835</c:v>
                </c:pt>
                <c:pt idx="4775">
                  <c:v>2.9</c:v>
                </c:pt>
                <c:pt idx="4776">
                  <c:v>2.9950000000000001</c:v>
                </c:pt>
                <c:pt idx="4777">
                  <c:v>3.04</c:v>
                </c:pt>
                <c:pt idx="4778">
                  <c:v>2.9350000000000001</c:v>
                </c:pt>
                <c:pt idx="4779">
                  <c:v>3.1</c:v>
                </c:pt>
                <c:pt idx="4780">
                  <c:v>3.11</c:v>
                </c:pt>
                <c:pt idx="4781">
                  <c:v>3.26</c:v>
                </c:pt>
                <c:pt idx="4782">
                  <c:v>3.22</c:v>
                </c:pt>
                <c:pt idx="4783">
                  <c:v>3.3849999999999998</c:v>
                </c:pt>
                <c:pt idx="4784">
                  <c:v>3.4849999999999999</c:v>
                </c:pt>
                <c:pt idx="4785">
                  <c:v>3.5049999999999999</c:v>
                </c:pt>
                <c:pt idx="4786">
                  <c:v>3.5</c:v>
                </c:pt>
                <c:pt idx="4787">
                  <c:v>3.31</c:v>
                </c:pt>
                <c:pt idx="4788">
                  <c:v>3.24</c:v>
                </c:pt>
                <c:pt idx="4789">
                  <c:v>3.1150000000000002</c:v>
                </c:pt>
                <c:pt idx="4791">
                  <c:v>3.105</c:v>
                </c:pt>
                <c:pt idx="4792">
                  <c:v>3.14</c:v>
                </c:pt>
                <c:pt idx="4793">
                  <c:v>3.2050000000000001</c:v>
                </c:pt>
                <c:pt idx="4794">
                  <c:v>3.39</c:v>
                </c:pt>
                <c:pt idx="4795">
                  <c:v>3.2450000000000001</c:v>
                </c:pt>
                <c:pt idx="4796">
                  <c:v>3.36</c:v>
                </c:pt>
                <c:pt idx="4797">
                  <c:v>3.3250000000000002</c:v>
                </c:pt>
                <c:pt idx="4798">
                  <c:v>3.21</c:v>
                </c:pt>
                <c:pt idx="4799">
                  <c:v>3.395</c:v>
                </c:pt>
                <c:pt idx="4800">
                  <c:v>3.4550000000000001</c:v>
                </c:pt>
                <c:pt idx="4801">
                  <c:v>3.4550000000000001</c:v>
                </c:pt>
                <c:pt idx="4802">
                  <c:v>3.79</c:v>
                </c:pt>
                <c:pt idx="4803">
                  <c:v>3.8849999999999998</c:v>
                </c:pt>
                <c:pt idx="4804">
                  <c:v>3.91</c:v>
                </c:pt>
                <c:pt idx="4805">
                  <c:v>3.9049999999999998</c:v>
                </c:pt>
                <c:pt idx="4806">
                  <c:v>3.9649999999999999</c:v>
                </c:pt>
                <c:pt idx="4807">
                  <c:v>3.7650000000000001</c:v>
                </c:pt>
                <c:pt idx="4808">
                  <c:v>3.625</c:v>
                </c:pt>
                <c:pt idx="4809">
                  <c:v>3.7850000000000001</c:v>
                </c:pt>
                <c:pt idx="4810">
                  <c:v>4.0999999999999996</c:v>
                </c:pt>
                <c:pt idx="4811">
                  <c:v>4.37</c:v>
                </c:pt>
                <c:pt idx="4812">
                  <c:v>4.3</c:v>
                </c:pt>
                <c:pt idx="4813">
                  <c:v>4.18</c:v>
                </c:pt>
                <c:pt idx="4814">
                  <c:v>3.85</c:v>
                </c:pt>
                <c:pt idx="4815">
                  <c:v>3.78</c:v>
                </c:pt>
                <c:pt idx="4816">
                  <c:v>3.8450000000000002</c:v>
                </c:pt>
                <c:pt idx="4817">
                  <c:v>3.9</c:v>
                </c:pt>
                <c:pt idx="4818">
                  <c:v>3.8650000000000002</c:v>
                </c:pt>
                <c:pt idx="4819">
                  <c:v>3.9</c:v>
                </c:pt>
                <c:pt idx="4820">
                  <c:v>4.2</c:v>
                </c:pt>
                <c:pt idx="4821">
                  <c:v>4.16</c:v>
                </c:pt>
                <c:pt idx="4822">
                  <c:v>4.0949999999999998</c:v>
                </c:pt>
                <c:pt idx="4823">
                  <c:v>4.12</c:v>
                </c:pt>
                <c:pt idx="4824">
                  <c:v>4.12</c:v>
                </c:pt>
                <c:pt idx="4825">
                  <c:v>4.25</c:v>
                </c:pt>
                <c:pt idx="4826">
                  <c:v>4.2</c:v>
                </c:pt>
                <c:pt idx="4827">
                  <c:v>4.24</c:v>
                </c:pt>
                <c:pt idx="4828">
                  <c:v>4.2850000000000001</c:v>
                </c:pt>
                <c:pt idx="4829">
                  <c:v>4.1050000000000004</c:v>
                </c:pt>
                <c:pt idx="4830">
                  <c:v>4.18</c:v>
                </c:pt>
                <c:pt idx="4831">
                  <c:v>4.13</c:v>
                </c:pt>
                <c:pt idx="4832">
                  <c:v>4.3449999999999998</c:v>
                </c:pt>
                <c:pt idx="4833">
                  <c:v>4.32</c:v>
                </c:pt>
                <c:pt idx="4834">
                  <c:v>4.0549999999999997</c:v>
                </c:pt>
                <c:pt idx="4835">
                  <c:v>3.96</c:v>
                </c:pt>
                <c:pt idx="4836">
                  <c:v>3.9</c:v>
                </c:pt>
                <c:pt idx="4837">
                  <c:v>3.9049999999999998</c:v>
                </c:pt>
                <c:pt idx="4838">
                  <c:v>3.9049999999999998</c:v>
                </c:pt>
                <c:pt idx="4839">
                  <c:v>3.81</c:v>
                </c:pt>
                <c:pt idx="4840">
                  <c:v>3.835</c:v>
                </c:pt>
                <c:pt idx="4841">
                  <c:v>3.82</c:v>
                </c:pt>
                <c:pt idx="4842">
                  <c:v>3.81</c:v>
                </c:pt>
                <c:pt idx="4843">
                  <c:v>3.88</c:v>
                </c:pt>
                <c:pt idx="4844">
                  <c:v>3.915</c:v>
                </c:pt>
                <c:pt idx="4845">
                  <c:v>4.18</c:v>
                </c:pt>
                <c:pt idx="4846">
                  <c:v>4.2030000000000003</c:v>
                </c:pt>
                <c:pt idx="4847">
                  <c:v>4.2300000000000004</c:v>
                </c:pt>
                <c:pt idx="4848">
                  <c:v>4.28</c:v>
                </c:pt>
                <c:pt idx="4849">
                  <c:v>4.25</c:v>
                </c:pt>
                <c:pt idx="4850">
                  <c:v>4.2850000000000001</c:v>
                </c:pt>
                <c:pt idx="4851">
                  <c:v>4.22</c:v>
                </c:pt>
                <c:pt idx="4852">
                  <c:v>4.1550000000000002</c:v>
                </c:pt>
                <c:pt idx="4855">
                  <c:v>4.2300000000000004</c:v>
                </c:pt>
                <c:pt idx="4856">
                  <c:v>4.3049999999999997</c:v>
                </c:pt>
                <c:pt idx="4857">
                  <c:v>4.26</c:v>
                </c:pt>
                <c:pt idx="4858">
                  <c:v>4.3250000000000002</c:v>
                </c:pt>
                <c:pt idx="4859">
                  <c:v>4.3849999999999998</c:v>
                </c:pt>
                <c:pt idx="4860">
                  <c:v>4.3150000000000004</c:v>
                </c:pt>
                <c:pt idx="4861">
                  <c:v>4.45</c:v>
                </c:pt>
                <c:pt idx="4862">
                  <c:v>4.6449999999999996</c:v>
                </c:pt>
                <c:pt idx="4863">
                  <c:v>4.9249999999999998</c:v>
                </c:pt>
                <c:pt idx="4864">
                  <c:v>5.08</c:v>
                </c:pt>
                <c:pt idx="4865">
                  <c:v>5.25</c:v>
                </c:pt>
                <c:pt idx="4866">
                  <c:v>5.1449999999999996</c:v>
                </c:pt>
                <c:pt idx="4867">
                  <c:v>4.9950000000000001</c:v>
                </c:pt>
                <c:pt idx="4868">
                  <c:v>5.1349999999999998</c:v>
                </c:pt>
                <c:pt idx="4869">
                  <c:v>5.05</c:v>
                </c:pt>
                <c:pt idx="4870">
                  <c:v>5.01</c:v>
                </c:pt>
                <c:pt idx="4873">
                  <c:v>4.9349999999999996</c:v>
                </c:pt>
                <c:pt idx="4874">
                  <c:v>4.79</c:v>
                </c:pt>
                <c:pt idx="4875">
                  <c:v>5.05</c:v>
                </c:pt>
                <c:pt idx="4876">
                  <c:v>4.585</c:v>
                </c:pt>
                <c:pt idx="4878">
                  <c:v>4.9550000000000001</c:v>
                </c:pt>
                <c:pt idx="4879">
                  <c:v>5.1550000000000002</c:v>
                </c:pt>
                <c:pt idx="4880">
                  <c:v>4.9349999999999996</c:v>
                </c:pt>
                <c:pt idx="4881">
                  <c:v>4.88</c:v>
                </c:pt>
                <c:pt idx="4882">
                  <c:v>5.1050000000000004</c:v>
                </c:pt>
                <c:pt idx="4883">
                  <c:v>4.9950000000000001</c:v>
                </c:pt>
                <c:pt idx="4884">
                  <c:v>5.17</c:v>
                </c:pt>
                <c:pt idx="4885">
                  <c:v>5.2249999999999996</c:v>
                </c:pt>
                <c:pt idx="4886">
                  <c:v>5.2050000000000001</c:v>
                </c:pt>
                <c:pt idx="4887">
                  <c:v>5.29</c:v>
                </c:pt>
                <c:pt idx="4888">
                  <c:v>5.5650000000000004</c:v>
                </c:pt>
                <c:pt idx="4889">
                  <c:v>5.61</c:v>
                </c:pt>
                <c:pt idx="4891">
                  <c:v>5.4749999999999996</c:v>
                </c:pt>
                <c:pt idx="4892">
                  <c:v>5.94</c:v>
                </c:pt>
                <c:pt idx="4893">
                  <c:v>6.2</c:v>
                </c:pt>
                <c:pt idx="4894">
                  <c:v>6</c:v>
                </c:pt>
                <c:pt idx="4895">
                  <c:v>5.8949999999999996</c:v>
                </c:pt>
                <c:pt idx="4896">
                  <c:v>5.65</c:v>
                </c:pt>
                <c:pt idx="4897">
                  <c:v>5.63</c:v>
                </c:pt>
                <c:pt idx="4898">
                  <c:v>5.74</c:v>
                </c:pt>
                <c:pt idx="4899">
                  <c:v>5.61</c:v>
                </c:pt>
                <c:pt idx="4900">
                  <c:v>5.7450000000000001</c:v>
                </c:pt>
                <c:pt idx="4901">
                  <c:v>6.27</c:v>
                </c:pt>
                <c:pt idx="4902">
                  <c:v>6.1449999999999996</c:v>
                </c:pt>
                <c:pt idx="4903">
                  <c:v>6.0650000000000004</c:v>
                </c:pt>
                <c:pt idx="4904">
                  <c:v>6.3</c:v>
                </c:pt>
                <c:pt idx="4905">
                  <c:v>6.37</c:v>
                </c:pt>
                <c:pt idx="4906">
                  <c:v>6.1749999999999998</c:v>
                </c:pt>
                <c:pt idx="4907">
                  <c:v>6.1150000000000002</c:v>
                </c:pt>
                <c:pt idx="4908">
                  <c:v>5.835</c:v>
                </c:pt>
                <c:pt idx="4909">
                  <c:v>5.86</c:v>
                </c:pt>
                <c:pt idx="4911">
                  <c:v>6.1</c:v>
                </c:pt>
                <c:pt idx="4912">
                  <c:v>6.22</c:v>
                </c:pt>
                <c:pt idx="4913">
                  <c:v>6.375</c:v>
                </c:pt>
                <c:pt idx="4914">
                  <c:v>6.5449999999999999</c:v>
                </c:pt>
                <c:pt idx="4915">
                  <c:v>12.2</c:v>
                </c:pt>
                <c:pt idx="4916">
                  <c:v>19</c:v>
                </c:pt>
                <c:pt idx="4917">
                  <c:v>10.75</c:v>
                </c:pt>
                <c:pt idx="4918">
                  <c:v>8.7899999999999991</c:v>
                </c:pt>
                <c:pt idx="4919">
                  <c:v>11.074999999999999</c:v>
                </c:pt>
                <c:pt idx="4920">
                  <c:v>8.7200000000000006</c:v>
                </c:pt>
                <c:pt idx="4921">
                  <c:v>7.8250000000000002</c:v>
                </c:pt>
                <c:pt idx="4922">
                  <c:v>7.6749999999999998</c:v>
                </c:pt>
                <c:pt idx="4923">
                  <c:v>7.5</c:v>
                </c:pt>
                <c:pt idx="4924">
                  <c:v>7.45</c:v>
                </c:pt>
                <c:pt idx="4925">
                  <c:v>6.915</c:v>
                </c:pt>
                <c:pt idx="4926">
                  <c:v>6.24</c:v>
                </c:pt>
                <c:pt idx="4927">
                  <c:v>5.87</c:v>
                </c:pt>
                <c:pt idx="4928">
                  <c:v>5.5650000000000004</c:v>
                </c:pt>
                <c:pt idx="4929">
                  <c:v>5.15</c:v>
                </c:pt>
                <c:pt idx="4930">
                  <c:v>5.3</c:v>
                </c:pt>
                <c:pt idx="4931">
                  <c:v>5.149</c:v>
                </c:pt>
                <c:pt idx="4932">
                  <c:v>5.19</c:v>
                </c:pt>
                <c:pt idx="4933">
                  <c:v>5.28</c:v>
                </c:pt>
                <c:pt idx="4934">
                  <c:v>5.0650000000000004</c:v>
                </c:pt>
                <c:pt idx="4935">
                  <c:v>5.08</c:v>
                </c:pt>
                <c:pt idx="4936">
                  <c:v>5.0599999999999996</c:v>
                </c:pt>
                <c:pt idx="4937">
                  <c:v>4.93</c:v>
                </c:pt>
                <c:pt idx="4938">
                  <c:v>4.9050000000000002</c:v>
                </c:pt>
                <c:pt idx="4939">
                  <c:v>5.03</c:v>
                </c:pt>
                <c:pt idx="4940">
                  <c:v>4.9850000000000003</c:v>
                </c:pt>
                <c:pt idx="4941">
                  <c:v>4.9249999999999998</c:v>
                </c:pt>
                <c:pt idx="4942">
                  <c:v>4.8949999999999996</c:v>
                </c:pt>
                <c:pt idx="4943">
                  <c:v>4.9050000000000002</c:v>
                </c:pt>
                <c:pt idx="4944">
                  <c:v>4.8600000000000003</c:v>
                </c:pt>
                <c:pt idx="4945">
                  <c:v>5.07</c:v>
                </c:pt>
                <c:pt idx="4946">
                  <c:v>5.2050000000000001</c:v>
                </c:pt>
                <c:pt idx="4947">
                  <c:v>5.1050000000000004</c:v>
                </c:pt>
                <c:pt idx="4948">
                  <c:v>5.2649999999999997</c:v>
                </c:pt>
                <c:pt idx="4949">
                  <c:v>5.3</c:v>
                </c:pt>
                <c:pt idx="4950">
                  <c:v>5.3250000000000002</c:v>
                </c:pt>
                <c:pt idx="4951">
                  <c:v>5.5350000000000001</c:v>
                </c:pt>
                <c:pt idx="4952">
                  <c:v>5.56</c:v>
                </c:pt>
                <c:pt idx="4953">
                  <c:v>5.56</c:v>
                </c:pt>
                <c:pt idx="4955">
                  <c:v>5.5549999999999997</c:v>
                </c:pt>
                <c:pt idx="4956">
                  <c:v>5.59</c:v>
                </c:pt>
                <c:pt idx="4957">
                  <c:v>5.5449999999999999</c:v>
                </c:pt>
                <c:pt idx="4958">
                  <c:v>5.44</c:v>
                </c:pt>
                <c:pt idx="4959">
                  <c:v>5.3849999999999998</c:v>
                </c:pt>
                <c:pt idx="4960">
                  <c:v>5.3150000000000004</c:v>
                </c:pt>
                <c:pt idx="4961">
                  <c:v>5.125</c:v>
                </c:pt>
                <c:pt idx="4962">
                  <c:v>5.2850000000000001</c:v>
                </c:pt>
                <c:pt idx="4963">
                  <c:v>5.3049999999999997</c:v>
                </c:pt>
                <c:pt idx="4964">
                  <c:v>5.23</c:v>
                </c:pt>
                <c:pt idx="4965">
                  <c:v>5.36</c:v>
                </c:pt>
                <c:pt idx="4966">
                  <c:v>5.6150000000000002</c:v>
                </c:pt>
                <c:pt idx="4967">
                  <c:v>5.5149999999999997</c:v>
                </c:pt>
                <c:pt idx="4968">
                  <c:v>5.66</c:v>
                </c:pt>
                <c:pt idx="4969">
                  <c:v>5.73</c:v>
                </c:pt>
                <c:pt idx="4970">
                  <c:v>5.915</c:v>
                </c:pt>
                <c:pt idx="4971">
                  <c:v>5.9649999999999999</c:v>
                </c:pt>
                <c:pt idx="4972">
                  <c:v>6.15</c:v>
                </c:pt>
                <c:pt idx="4973">
                  <c:v>6.1749999999999998</c:v>
                </c:pt>
                <c:pt idx="4974">
                  <c:v>5.95</c:v>
                </c:pt>
                <c:pt idx="4975">
                  <c:v>6.15</c:v>
                </c:pt>
                <c:pt idx="4976">
                  <c:v>5.96</c:v>
                </c:pt>
                <c:pt idx="4977">
                  <c:v>6.1150000000000002</c:v>
                </c:pt>
                <c:pt idx="4978">
                  <c:v>6.0650000000000004</c:v>
                </c:pt>
                <c:pt idx="4979">
                  <c:v>5.94</c:v>
                </c:pt>
                <c:pt idx="4981">
                  <c:v>5.8449999999999998</c:v>
                </c:pt>
                <c:pt idx="4982">
                  <c:v>5.72</c:v>
                </c:pt>
                <c:pt idx="4983">
                  <c:v>5.7249999999999996</c:v>
                </c:pt>
                <c:pt idx="4984">
                  <c:v>5.9950000000000001</c:v>
                </c:pt>
                <c:pt idx="4985">
                  <c:v>6.25</c:v>
                </c:pt>
                <c:pt idx="4986">
                  <c:v>6.26</c:v>
                </c:pt>
                <c:pt idx="4987">
                  <c:v>6.335</c:v>
                </c:pt>
                <c:pt idx="4988">
                  <c:v>6.15</c:v>
                </c:pt>
                <c:pt idx="4989">
                  <c:v>6.2549999999999999</c:v>
                </c:pt>
                <c:pt idx="4990">
                  <c:v>6.2549999999999999</c:v>
                </c:pt>
                <c:pt idx="4991">
                  <c:v>6.0750000000000002</c:v>
                </c:pt>
                <c:pt idx="4992">
                  <c:v>6.0549999999999997</c:v>
                </c:pt>
                <c:pt idx="4993">
                  <c:v>5.8449999999999998</c:v>
                </c:pt>
                <c:pt idx="4994">
                  <c:v>5.43</c:v>
                </c:pt>
                <c:pt idx="4995">
                  <c:v>5.48</c:v>
                </c:pt>
                <c:pt idx="4996">
                  <c:v>5.6349999999999998</c:v>
                </c:pt>
                <c:pt idx="4997">
                  <c:v>5.5</c:v>
                </c:pt>
                <c:pt idx="4998">
                  <c:v>5.58</c:v>
                </c:pt>
                <c:pt idx="4999">
                  <c:v>5.6950000000000003</c:v>
                </c:pt>
                <c:pt idx="5000">
                  <c:v>5.9</c:v>
                </c:pt>
                <c:pt idx="5001">
                  <c:v>5.835</c:v>
                </c:pt>
                <c:pt idx="5002">
                  <c:v>5.66</c:v>
                </c:pt>
                <c:pt idx="5003">
                  <c:v>5.4649999999999999</c:v>
                </c:pt>
                <c:pt idx="5004">
                  <c:v>5.2350000000000003</c:v>
                </c:pt>
                <c:pt idx="5005">
                  <c:v>5.33</c:v>
                </c:pt>
                <c:pt idx="5006">
                  <c:v>5.2350000000000003</c:v>
                </c:pt>
                <c:pt idx="5007">
                  <c:v>5.05</c:v>
                </c:pt>
                <c:pt idx="5008">
                  <c:v>5.01</c:v>
                </c:pt>
                <c:pt idx="5010">
                  <c:v>5.1749999999999998</c:v>
                </c:pt>
                <c:pt idx="5011">
                  <c:v>5.37</c:v>
                </c:pt>
                <c:pt idx="5012">
                  <c:v>5.53</c:v>
                </c:pt>
                <c:pt idx="5013">
                  <c:v>5.38</c:v>
                </c:pt>
                <c:pt idx="5014">
                  <c:v>5.26</c:v>
                </c:pt>
                <c:pt idx="5015">
                  <c:v>5.14</c:v>
                </c:pt>
                <c:pt idx="5016">
                  <c:v>5.16</c:v>
                </c:pt>
                <c:pt idx="5017">
                  <c:v>5.0049999999999999</c:v>
                </c:pt>
                <c:pt idx="5018">
                  <c:v>4.9749999999999996</c:v>
                </c:pt>
                <c:pt idx="5019">
                  <c:v>4.9749999999999996</c:v>
                </c:pt>
                <c:pt idx="5020">
                  <c:v>5.0949999999999998</c:v>
                </c:pt>
                <c:pt idx="5021">
                  <c:v>5.0949999999999998</c:v>
                </c:pt>
                <c:pt idx="5022">
                  <c:v>4.8600000000000003</c:v>
                </c:pt>
                <c:pt idx="5023">
                  <c:v>4.82</c:v>
                </c:pt>
                <c:pt idx="5024">
                  <c:v>4.6749999999999998</c:v>
                </c:pt>
                <c:pt idx="5025">
                  <c:v>4.7149999999999999</c:v>
                </c:pt>
                <c:pt idx="5026">
                  <c:v>4.7249999999999996</c:v>
                </c:pt>
                <c:pt idx="5027">
                  <c:v>4.7249999999999996</c:v>
                </c:pt>
                <c:pt idx="5028">
                  <c:v>4.6399999999999997</c:v>
                </c:pt>
                <c:pt idx="5029">
                  <c:v>4.7249999999999996</c:v>
                </c:pt>
                <c:pt idx="5030">
                  <c:v>4.8099999999999996</c:v>
                </c:pt>
                <c:pt idx="5031">
                  <c:v>4.43</c:v>
                </c:pt>
                <c:pt idx="5032">
                  <c:v>4.7149999999999999</c:v>
                </c:pt>
                <c:pt idx="5033">
                  <c:v>4.7149999999999999</c:v>
                </c:pt>
                <c:pt idx="5034">
                  <c:v>4.915</c:v>
                </c:pt>
                <c:pt idx="5035">
                  <c:v>5.07</c:v>
                </c:pt>
                <c:pt idx="5036">
                  <c:v>5.08</c:v>
                </c:pt>
                <c:pt idx="5037">
                  <c:v>5.17</c:v>
                </c:pt>
                <c:pt idx="5038">
                  <c:v>5.03</c:v>
                </c:pt>
                <c:pt idx="5039">
                  <c:v>4.835</c:v>
                </c:pt>
                <c:pt idx="5040">
                  <c:v>4.9450000000000003</c:v>
                </c:pt>
                <c:pt idx="5041">
                  <c:v>4.9800000000000004</c:v>
                </c:pt>
                <c:pt idx="5042">
                  <c:v>5.03</c:v>
                </c:pt>
                <c:pt idx="5043">
                  <c:v>5.1349999999999998</c:v>
                </c:pt>
                <c:pt idx="5044">
                  <c:v>5.25</c:v>
                </c:pt>
                <c:pt idx="5045">
                  <c:v>5.23</c:v>
                </c:pt>
                <c:pt idx="5046">
                  <c:v>5.08</c:v>
                </c:pt>
                <c:pt idx="5047">
                  <c:v>5.1050000000000004</c:v>
                </c:pt>
                <c:pt idx="5048">
                  <c:v>4.9450000000000003</c:v>
                </c:pt>
                <c:pt idx="5049">
                  <c:v>4.8250000000000002</c:v>
                </c:pt>
                <c:pt idx="5051">
                  <c:v>4.6100000000000003</c:v>
                </c:pt>
                <c:pt idx="5052">
                  <c:v>4.68</c:v>
                </c:pt>
                <c:pt idx="5053">
                  <c:v>4.6950000000000003</c:v>
                </c:pt>
                <c:pt idx="5054">
                  <c:v>4.7750000000000004</c:v>
                </c:pt>
                <c:pt idx="5055">
                  <c:v>4.8449999999999998</c:v>
                </c:pt>
                <c:pt idx="5056">
                  <c:v>4.71</c:v>
                </c:pt>
                <c:pt idx="5057">
                  <c:v>4.78</c:v>
                </c:pt>
                <c:pt idx="5058">
                  <c:v>4.82</c:v>
                </c:pt>
                <c:pt idx="5059">
                  <c:v>4.6749999999999998</c:v>
                </c:pt>
                <c:pt idx="5060">
                  <c:v>4.6449999999999996</c:v>
                </c:pt>
                <c:pt idx="5061">
                  <c:v>4.66</c:v>
                </c:pt>
                <c:pt idx="5062">
                  <c:v>4.6050000000000004</c:v>
                </c:pt>
                <c:pt idx="5063">
                  <c:v>4.4800000000000004</c:v>
                </c:pt>
                <c:pt idx="5064">
                  <c:v>4.3449999999999998</c:v>
                </c:pt>
                <c:pt idx="5065">
                  <c:v>4.415</c:v>
                </c:pt>
                <c:pt idx="5066">
                  <c:v>4.5049999999999999</c:v>
                </c:pt>
                <c:pt idx="5067">
                  <c:v>4.58</c:v>
                </c:pt>
                <c:pt idx="5068">
                  <c:v>4.5449999999999999</c:v>
                </c:pt>
                <c:pt idx="5069">
                  <c:v>4.41</c:v>
                </c:pt>
                <c:pt idx="5070">
                  <c:v>4.58</c:v>
                </c:pt>
                <c:pt idx="5071">
                  <c:v>4.66</c:v>
                </c:pt>
                <c:pt idx="5072">
                  <c:v>4.46</c:v>
                </c:pt>
                <c:pt idx="5073">
                  <c:v>4.42</c:v>
                </c:pt>
                <c:pt idx="5074">
                  <c:v>4.3849999999999998</c:v>
                </c:pt>
                <c:pt idx="5075">
                  <c:v>4.4649999999999999</c:v>
                </c:pt>
                <c:pt idx="5076">
                  <c:v>4.6950000000000003</c:v>
                </c:pt>
                <c:pt idx="5077">
                  <c:v>4.83</c:v>
                </c:pt>
                <c:pt idx="5078">
                  <c:v>4.78</c:v>
                </c:pt>
                <c:pt idx="5079">
                  <c:v>4.9249999999999998</c:v>
                </c:pt>
                <c:pt idx="5080">
                  <c:v>5</c:v>
                </c:pt>
                <c:pt idx="5081">
                  <c:v>4.8600000000000003</c:v>
                </c:pt>
                <c:pt idx="5082">
                  <c:v>4.915</c:v>
                </c:pt>
                <c:pt idx="5083">
                  <c:v>4.9249999999999998</c:v>
                </c:pt>
                <c:pt idx="5084">
                  <c:v>4.55</c:v>
                </c:pt>
                <c:pt idx="5085">
                  <c:v>4.55</c:v>
                </c:pt>
                <c:pt idx="5086">
                  <c:v>4.63</c:v>
                </c:pt>
                <c:pt idx="5087">
                  <c:v>4.8600000000000003</c:v>
                </c:pt>
                <c:pt idx="5088">
                  <c:v>4.88</c:v>
                </c:pt>
                <c:pt idx="5089">
                  <c:v>4.8099999999999996</c:v>
                </c:pt>
                <c:pt idx="5090">
                  <c:v>4.57</c:v>
                </c:pt>
                <c:pt idx="5091">
                  <c:v>4.45</c:v>
                </c:pt>
                <c:pt idx="5092">
                  <c:v>4.5</c:v>
                </c:pt>
                <c:pt idx="5093">
                  <c:v>4.4400000000000004</c:v>
                </c:pt>
                <c:pt idx="5094">
                  <c:v>3.9649999999999999</c:v>
                </c:pt>
                <c:pt idx="5095">
                  <c:v>4.2149999999999999</c:v>
                </c:pt>
                <c:pt idx="5096">
                  <c:v>4.0049999999999999</c:v>
                </c:pt>
                <c:pt idx="5097">
                  <c:v>4.41</c:v>
                </c:pt>
                <c:pt idx="5098">
                  <c:v>4.6950000000000003</c:v>
                </c:pt>
                <c:pt idx="5099">
                  <c:v>4.4850000000000003</c:v>
                </c:pt>
                <c:pt idx="5100">
                  <c:v>4.4249999999999998</c:v>
                </c:pt>
                <c:pt idx="5101">
                  <c:v>4.4950000000000001</c:v>
                </c:pt>
                <c:pt idx="5102">
                  <c:v>4.71</c:v>
                </c:pt>
                <c:pt idx="5103">
                  <c:v>4.585</c:v>
                </c:pt>
                <c:pt idx="5104">
                  <c:v>4.585</c:v>
                </c:pt>
                <c:pt idx="5105">
                  <c:v>4.5</c:v>
                </c:pt>
                <c:pt idx="5106">
                  <c:v>4.4950000000000001</c:v>
                </c:pt>
                <c:pt idx="5107">
                  <c:v>4.45</c:v>
                </c:pt>
                <c:pt idx="5108">
                  <c:v>4.3600000000000003</c:v>
                </c:pt>
                <c:pt idx="5109">
                  <c:v>4.2</c:v>
                </c:pt>
                <c:pt idx="5110">
                  <c:v>4.5149999999999997</c:v>
                </c:pt>
                <c:pt idx="5111">
                  <c:v>4.4550000000000001</c:v>
                </c:pt>
                <c:pt idx="5112">
                  <c:v>4.8550000000000004</c:v>
                </c:pt>
                <c:pt idx="5115">
                  <c:v>5.0149999999999997</c:v>
                </c:pt>
                <c:pt idx="5116">
                  <c:v>5.3949999999999996</c:v>
                </c:pt>
                <c:pt idx="5117">
                  <c:v>5.4450000000000003</c:v>
                </c:pt>
                <c:pt idx="5118">
                  <c:v>5.8049999999999997</c:v>
                </c:pt>
                <c:pt idx="5119">
                  <c:v>6.24</c:v>
                </c:pt>
                <c:pt idx="5120">
                  <c:v>6.1449999999999996</c:v>
                </c:pt>
                <c:pt idx="5121">
                  <c:v>6.5350000000000001</c:v>
                </c:pt>
                <c:pt idx="5122">
                  <c:v>6.77</c:v>
                </c:pt>
                <c:pt idx="5123">
                  <c:v>6.5350000000000001</c:v>
                </c:pt>
                <c:pt idx="5124">
                  <c:v>6.74</c:v>
                </c:pt>
                <c:pt idx="5125">
                  <c:v>6.66</c:v>
                </c:pt>
                <c:pt idx="5126">
                  <c:v>6.5949999999999998</c:v>
                </c:pt>
                <c:pt idx="5127">
                  <c:v>6.7149999999999999</c:v>
                </c:pt>
                <c:pt idx="5128">
                  <c:v>6.95</c:v>
                </c:pt>
                <c:pt idx="5129">
                  <c:v>6.875</c:v>
                </c:pt>
                <c:pt idx="5130">
                  <c:v>6.33</c:v>
                </c:pt>
                <c:pt idx="5131">
                  <c:v>5.62</c:v>
                </c:pt>
                <c:pt idx="5132">
                  <c:v>5.4850000000000003</c:v>
                </c:pt>
                <c:pt idx="5135">
                  <c:v>5.4749999999999996</c:v>
                </c:pt>
                <c:pt idx="5136">
                  <c:v>5.9749999999999996</c:v>
                </c:pt>
                <c:pt idx="5137">
                  <c:v>5.8250000000000002</c:v>
                </c:pt>
                <c:pt idx="5140">
                  <c:v>6.3049999999999997</c:v>
                </c:pt>
                <c:pt idx="5141">
                  <c:v>7.0149999999999997</c:v>
                </c:pt>
                <c:pt idx="5142">
                  <c:v>6.62</c:v>
                </c:pt>
                <c:pt idx="5143">
                  <c:v>6.4050000000000002</c:v>
                </c:pt>
                <c:pt idx="5144">
                  <c:v>7</c:v>
                </c:pt>
                <c:pt idx="5145">
                  <c:v>6.35</c:v>
                </c:pt>
                <c:pt idx="5146">
                  <c:v>6.2450000000000001</c:v>
                </c:pt>
                <c:pt idx="5147">
                  <c:v>5.8150000000000004</c:v>
                </c:pt>
                <c:pt idx="5148">
                  <c:v>5.8949999999999996</c:v>
                </c:pt>
                <c:pt idx="5149">
                  <c:v>5.51</c:v>
                </c:pt>
                <c:pt idx="5151">
                  <c:v>6.0949999999999998</c:v>
                </c:pt>
                <c:pt idx="5152">
                  <c:v>6.23</c:v>
                </c:pt>
                <c:pt idx="5153">
                  <c:v>5.91</c:v>
                </c:pt>
                <c:pt idx="5154">
                  <c:v>5.91</c:v>
                </c:pt>
                <c:pt idx="5155">
                  <c:v>5.6849999999999996</c:v>
                </c:pt>
                <c:pt idx="5156">
                  <c:v>5.86</c:v>
                </c:pt>
                <c:pt idx="5157">
                  <c:v>5.98</c:v>
                </c:pt>
                <c:pt idx="5158">
                  <c:v>5.98</c:v>
                </c:pt>
                <c:pt idx="5159">
                  <c:v>6.0149999999999997</c:v>
                </c:pt>
                <c:pt idx="5160">
                  <c:v>5.53</c:v>
                </c:pt>
                <c:pt idx="5161">
                  <c:v>5.53</c:v>
                </c:pt>
                <c:pt idx="5162">
                  <c:v>5.7</c:v>
                </c:pt>
                <c:pt idx="5163">
                  <c:v>5.7</c:v>
                </c:pt>
                <c:pt idx="5164">
                  <c:v>5.52</c:v>
                </c:pt>
                <c:pt idx="5165">
                  <c:v>5.45</c:v>
                </c:pt>
                <c:pt idx="5166">
                  <c:v>5.47</c:v>
                </c:pt>
                <c:pt idx="5167">
                  <c:v>5.45</c:v>
                </c:pt>
                <c:pt idx="5168">
                  <c:v>5.32</c:v>
                </c:pt>
                <c:pt idx="5169">
                  <c:v>5.4</c:v>
                </c:pt>
                <c:pt idx="5171">
                  <c:v>5.6</c:v>
                </c:pt>
                <c:pt idx="5172">
                  <c:v>5.4450000000000003</c:v>
                </c:pt>
                <c:pt idx="5173">
                  <c:v>5.35</c:v>
                </c:pt>
                <c:pt idx="5174">
                  <c:v>5.26</c:v>
                </c:pt>
                <c:pt idx="5175">
                  <c:v>5.2</c:v>
                </c:pt>
                <c:pt idx="5176">
                  <c:v>5.1150000000000002</c:v>
                </c:pt>
                <c:pt idx="5177">
                  <c:v>5.08</c:v>
                </c:pt>
                <c:pt idx="5178">
                  <c:v>5.13</c:v>
                </c:pt>
                <c:pt idx="5179">
                  <c:v>5.19</c:v>
                </c:pt>
                <c:pt idx="5180">
                  <c:v>5.28</c:v>
                </c:pt>
                <c:pt idx="5181">
                  <c:v>5.1749999999999998</c:v>
                </c:pt>
                <c:pt idx="5182">
                  <c:v>5.375</c:v>
                </c:pt>
                <c:pt idx="5183">
                  <c:v>5.3150000000000004</c:v>
                </c:pt>
                <c:pt idx="5184">
                  <c:v>5.1550000000000002</c:v>
                </c:pt>
                <c:pt idx="5185">
                  <c:v>5.34</c:v>
                </c:pt>
                <c:pt idx="5186">
                  <c:v>5.4050000000000002</c:v>
                </c:pt>
                <c:pt idx="5187">
                  <c:v>5.3449999999999998</c:v>
                </c:pt>
                <c:pt idx="5188">
                  <c:v>5.32</c:v>
                </c:pt>
                <c:pt idx="5189">
                  <c:v>5.3250000000000002</c:v>
                </c:pt>
                <c:pt idx="5190">
                  <c:v>5.51</c:v>
                </c:pt>
                <c:pt idx="5191">
                  <c:v>5.6</c:v>
                </c:pt>
                <c:pt idx="5192">
                  <c:v>5.62</c:v>
                </c:pt>
                <c:pt idx="5193">
                  <c:v>5.62</c:v>
                </c:pt>
                <c:pt idx="5194">
                  <c:v>5.625</c:v>
                </c:pt>
                <c:pt idx="5195">
                  <c:v>5.5</c:v>
                </c:pt>
                <c:pt idx="5196">
                  <c:v>5.5</c:v>
                </c:pt>
                <c:pt idx="5197">
                  <c:v>5.36</c:v>
                </c:pt>
                <c:pt idx="5198">
                  <c:v>5.335</c:v>
                </c:pt>
                <c:pt idx="5199">
                  <c:v>5.1950000000000003</c:v>
                </c:pt>
                <c:pt idx="5200">
                  <c:v>5.1749999999999998</c:v>
                </c:pt>
                <c:pt idx="5201">
                  <c:v>5.2249999999999996</c:v>
                </c:pt>
                <c:pt idx="5202">
                  <c:v>5.4450000000000003</c:v>
                </c:pt>
                <c:pt idx="5203">
                  <c:v>5.665</c:v>
                </c:pt>
                <c:pt idx="5204">
                  <c:v>5.83</c:v>
                </c:pt>
                <c:pt idx="5205">
                  <c:v>5.73</c:v>
                </c:pt>
                <c:pt idx="5206">
                  <c:v>5.84</c:v>
                </c:pt>
                <c:pt idx="5207">
                  <c:v>5.7050000000000001</c:v>
                </c:pt>
                <c:pt idx="5208">
                  <c:v>5.7649999999999997</c:v>
                </c:pt>
                <c:pt idx="5210">
                  <c:v>5.83</c:v>
                </c:pt>
                <c:pt idx="5211">
                  <c:v>5.875</c:v>
                </c:pt>
                <c:pt idx="5212">
                  <c:v>5.8949999999999996</c:v>
                </c:pt>
                <c:pt idx="5213">
                  <c:v>5.7249999999999996</c:v>
                </c:pt>
                <c:pt idx="5214">
                  <c:v>5.64</c:v>
                </c:pt>
                <c:pt idx="5215">
                  <c:v>5.6</c:v>
                </c:pt>
                <c:pt idx="5216">
                  <c:v>5.6</c:v>
                </c:pt>
                <c:pt idx="5217">
                  <c:v>5.4850000000000003</c:v>
                </c:pt>
                <c:pt idx="5218">
                  <c:v>5.52</c:v>
                </c:pt>
                <c:pt idx="5219">
                  <c:v>5.5650000000000004</c:v>
                </c:pt>
                <c:pt idx="5220">
                  <c:v>5.5650000000000004</c:v>
                </c:pt>
                <c:pt idx="5221">
                  <c:v>5.61</c:v>
                </c:pt>
                <c:pt idx="5222">
                  <c:v>5.8049999999999997</c:v>
                </c:pt>
                <c:pt idx="5223">
                  <c:v>5.7850000000000001</c:v>
                </c:pt>
                <c:pt idx="5224">
                  <c:v>5.77</c:v>
                </c:pt>
                <c:pt idx="5225">
                  <c:v>5.81</c:v>
                </c:pt>
                <c:pt idx="5226">
                  <c:v>5.81</c:v>
                </c:pt>
                <c:pt idx="5227">
                  <c:v>6.2050000000000001</c:v>
                </c:pt>
                <c:pt idx="5228">
                  <c:v>6.1</c:v>
                </c:pt>
                <c:pt idx="5229">
                  <c:v>6.2050000000000001</c:v>
                </c:pt>
                <c:pt idx="5230">
                  <c:v>6.2050000000000001</c:v>
                </c:pt>
                <c:pt idx="5231">
                  <c:v>6.16</c:v>
                </c:pt>
                <c:pt idx="5232">
                  <c:v>6.19</c:v>
                </c:pt>
                <c:pt idx="5233">
                  <c:v>6.4349999999999996</c:v>
                </c:pt>
                <c:pt idx="5234">
                  <c:v>6.4050000000000002</c:v>
                </c:pt>
                <c:pt idx="5235">
                  <c:v>6.42</c:v>
                </c:pt>
                <c:pt idx="5236">
                  <c:v>6.25</c:v>
                </c:pt>
                <c:pt idx="5237">
                  <c:v>6.28</c:v>
                </c:pt>
                <c:pt idx="5238">
                  <c:v>6.4349999999999996</c:v>
                </c:pt>
                <c:pt idx="5239">
                  <c:v>6.3250000000000002</c:v>
                </c:pt>
                <c:pt idx="5240">
                  <c:v>6.3250000000000002</c:v>
                </c:pt>
                <c:pt idx="5241">
                  <c:v>6.58</c:v>
                </c:pt>
                <c:pt idx="5242">
                  <c:v>6.58</c:v>
                </c:pt>
                <c:pt idx="5243">
                  <c:v>6.68</c:v>
                </c:pt>
                <c:pt idx="5244">
                  <c:v>6.5149999999999997</c:v>
                </c:pt>
                <c:pt idx="5246">
                  <c:v>6.4349999999999996</c:v>
                </c:pt>
                <c:pt idx="5247">
                  <c:v>6.5250000000000004</c:v>
                </c:pt>
                <c:pt idx="5248">
                  <c:v>6.51</c:v>
                </c:pt>
                <c:pt idx="5249">
                  <c:v>6.3849999999999998</c:v>
                </c:pt>
                <c:pt idx="5250">
                  <c:v>6.1449999999999996</c:v>
                </c:pt>
                <c:pt idx="5251">
                  <c:v>6.1150000000000002</c:v>
                </c:pt>
                <c:pt idx="5252">
                  <c:v>6.2</c:v>
                </c:pt>
                <c:pt idx="5253">
                  <c:v>6.04</c:v>
                </c:pt>
                <c:pt idx="5255">
                  <c:v>6.04</c:v>
                </c:pt>
                <c:pt idx="5256">
                  <c:v>6.1749999999999998</c:v>
                </c:pt>
                <c:pt idx="5257">
                  <c:v>6.3550000000000004</c:v>
                </c:pt>
                <c:pt idx="5258">
                  <c:v>6.3949999999999996</c:v>
                </c:pt>
                <c:pt idx="5259">
                  <c:v>6.53</c:v>
                </c:pt>
                <c:pt idx="5260">
                  <c:v>6.4850000000000003</c:v>
                </c:pt>
                <c:pt idx="5261">
                  <c:v>6.4050000000000002</c:v>
                </c:pt>
                <c:pt idx="5262">
                  <c:v>6.3</c:v>
                </c:pt>
                <c:pt idx="5263">
                  <c:v>6.3049999999999997</c:v>
                </c:pt>
                <c:pt idx="5264">
                  <c:v>6.415</c:v>
                </c:pt>
                <c:pt idx="5265">
                  <c:v>6.23</c:v>
                </c:pt>
                <c:pt idx="5266">
                  <c:v>6.1550000000000002</c:v>
                </c:pt>
                <c:pt idx="5267">
                  <c:v>6.03</c:v>
                </c:pt>
                <c:pt idx="5268">
                  <c:v>6</c:v>
                </c:pt>
                <c:pt idx="5269">
                  <c:v>5.94</c:v>
                </c:pt>
                <c:pt idx="5271">
                  <c:v>6.18</c:v>
                </c:pt>
                <c:pt idx="5272">
                  <c:v>6.2350000000000003</c:v>
                </c:pt>
                <c:pt idx="5273">
                  <c:v>6.12</c:v>
                </c:pt>
                <c:pt idx="5274">
                  <c:v>5.9050000000000002</c:v>
                </c:pt>
                <c:pt idx="5275">
                  <c:v>5.9050000000000002</c:v>
                </c:pt>
                <c:pt idx="5276">
                  <c:v>5.9649999999999999</c:v>
                </c:pt>
                <c:pt idx="5277">
                  <c:v>5.8449999999999998</c:v>
                </c:pt>
                <c:pt idx="5278">
                  <c:v>5.92</c:v>
                </c:pt>
                <c:pt idx="5279">
                  <c:v>5.8849999999999998</c:v>
                </c:pt>
                <c:pt idx="5280">
                  <c:v>5.7649999999999997</c:v>
                </c:pt>
                <c:pt idx="5281">
                  <c:v>5.7450000000000001</c:v>
                </c:pt>
                <c:pt idx="5282">
                  <c:v>5.8250000000000002</c:v>
                </c:pt>
                <c:pt idx="5283">
                  <c:v>5.8949999999999996</c:v>
                </c:pt>
                <c:pt idx="5284">
                  <c:v>5.9450000000000003</c:v>
                </c:pt>
                <c:pt idx="5285">
                  <c:v>5.98</c:v>
                </c:pt>
                <c:pt idx="5286">
                  <c:v>5.89</c:v>
                </c:pt>
                <c:pt idx="5287">
                  <c:v>5.85</c:v>
                </c:pt>
                <c:pt idx="5288">
                  <c:v>5.78</c:v>
                </c:pt>
                <c:pt idx="5289">
                  <c:v>5.9</c:v>
                </c:pt>
                <c:pt idx="5290">
                  <c:v>6.0149999999999997</c:v>
                </c:pt>
                <c:pt idx="5291">
                  <c:v>5.87</c:v>
                </c:pt>
                <c:pt idx="5292">
                  <c:v>5.77</c:v>
                </c:pt>
                <c:pt idx="5293">
                  <c:v>5.7</c:v>
                </c:pt>
                <c:pt idx="5294">
                  <c:v>5.54</c:v>
                </c:pt>
                <c:pt idx="5295">
                  <c:v>5.42</c:v>
                </c:pt>
                <c:pt idx="5296">
                  <c:v>5.59</c:v>
                </c:pt>
                <c:pt idx="5297">
                  <c:v>5.8</c:v>
                </c:pt>
                <c:pt idx="5298">
                  <c:v>5.5949999999999998</c:v>
                </c:pt>
                <c:pt idx="5299">
                  <c:v>5.45</c:v>
                </c:pt>
                <c:pt idx="5300">
                  <c:v>5.2949999999999999</c:v>
                </c:pt>
                <c:pt idx="5301">
                  <c:v>5.32</c:v>
                </c:pt>
                <c:pt idx="5302">
                  <c:v>5.125</c:v>
                </c:pt>
                <c:pt idx="5303">
                  <c:v>5.32</c:v>
                </c:pt>
                <c:pt idx="5304">
                  <c:v>5.3949999999999996</c:v>
                </c:pt>
                <c:pt idx="5305">
                  <c:v>5.31</c:v>
                </c:pt>
                <c:pt idx="5306">
                  <c:v>5.31</c:v>
                </c:pt>
                <c:pt idx="5307">
                  <c:v>5.27</c:v>
                </c:pt>
                <c:pt idx="5308">
                  <c:v>5.32</c:v>
                </c:pt>
                <c:pt idx="5309">
                  <c:v>5.1849999999999996</c:v>
                </c:pt>
                <c:pt idx="5310">
                  <c:v>5.0449999999999999</c:v>
                </c:pt>
                <c:pt idx="5311">
                  <c:v>5.0449999999999999</c:v>
                </c:pt>
                <c:pt idx="5312">
                  <c:v>5.03</c:v>
                </c:pt>
                <c:pt idx="5313">
                  <c:v>5.0149999999999997</c:v>
                </c:pt>
                <c:pt idx="5314">
                  <c:v>4.68</c:v>
                </c:pt>
                <c:pt idx="5316">
                  <c:v>4.3849999999999998</c:v>
                </c:pt>
                <c:pt idx="5317">
                  <c:v>4.4550000000000001</c:v>
                </c:pt>
                <c:pt idx="5318">
                  <c:v>4.67</c:v>
                </c:pt>
                <c:pt idx="5319">
                  <c:v>4.57</c:v>
                </c:pt>
                <c:pt idx="5320">
                  <c:v>4.5449999999999999</c:v>
                </c:pt>
                <c:pt idx="5321">
                  <c:v>5.13</c:v>
                </c:pt>
                <c:pt idx="5322">
                  <c:v>5.21</c:v>
                </c:pt>
                <c:pt idx="5323">
                  <c:v>5.1449999999999996</c:v>
                </c:pt>
                <c:pt idx="5324">
                  <c:v>4.9649999999999999</c:v>
                </c:pt>
                <c:pt idx="5325">
                  <c:v>5.2350000000000003</c:v>
                </c:pt>
                <c:pt idx="5326">
                  <c:v>5.4349999999999996</c:v>
                </c:pt>
                <c:pt idx="5327">
                  <c:v>5.4249999999999998</c:v>
                </c:pt>
                <c:pt idx="5328">
                  <c:v>5.95</c:v>
                </c:pt>
                <c:pt idx="5329">
                  <c:v>5.52</c:v>
                </c:pt>
                <c:pt idx="5330">
                  <c:v>5.41</c:v>
                </c:pt>
                <c:pt idx="5331">
                  <c:v>5.2249999999999996</c:v>
                </c:pt>
                <c:pt idx="5332">
                  <c:v>5.44</c:v>
                </c:pt>
                <c:pt idx="5333">
                  <c:v>6.165</c:v>
                </c:pt>
                <c:pt idx="5334">
                  <c:v>6.1550000000000002</c:v>
                </c:pt>
                <c:pt idx="5335">
                  <c:v>5.24</c:v>
                </c:pt>
                <c:pt idx="5336">
                  <c:v>5.8</c:v>
                </c:pt>
                <c:pt idx="5337">
                  <c:v>6.09</c:v>
                </c:pt>
                <c:pt idx="5338">
                  <c:v>5.9850000000000003</c:v>
                </c:pt>
                <c:pt idx="5339">
                  <c:v>6.2</c:v>
                </c:pt>
                <c:pt idx="5340">
                  <c:v>5.7249999999999996</c:v>
                </c:pt>
                <c:pt idx="5341">
                  <c:v>5.7</c:v>
                </c:pt>
                <c:pt idx="5342">
                  <c:v>5.34</c:v>
                </c:pt>
                <c:pt idx="5343">
                  <c:v>5.4450000000000003</c:v>
                </c:pt>
                <c:pt idx="5344">
                  <c:v>5.79</c:v>
                </c:pt>
                <c:pt idx="5345">
                  <c:v>5.7750000000000004</c:v>
                </c:pt>
                <c:pt idx="5346">
                  <c:v>6.1150000000000002</c:v>
                </c:pt>
                <c:pt idx="5347">
                  <c:v>7.1349999999999998</c:v>
                </c:pt>
                <c:pt idx="5348">
                  <c:v>7.2949999999999999</c:v>
                </c:pt>
                <c:pt idx="5349">
                  <c:v>7.1150000000000002</c:v>
                </c:pt>
                <c:pt idx="5350">
                  <c:v>7.1150000000000002</c:v>
                </c:pt>
                <c:pt idx="5351">
                  <c:v>7.73</c:v>
                </c:pt>
                <c:pt idx="5352">
                  <c:v>7.79</c:v>
                </c:pt>
                <c:pt idx="5353">
                  <c:v>7.96</c:v>
                </c:pt>
                <c:pt idx="5354">
                  <c:v>6.6749999999999998</c:v>
                </c:pt>
                <c:pt idx="5355">
                  <c:v>6.625</c:v>
                </c:pt>
                <c:pt idx="5356">
                  <c:v>7.15</c:v>
                </c:pt>
                <c:pt idx="5357">
                  <c:v>7.0049999999999999</c:v>
                </c:pt>
                <c:pt idx="5358">
                  <c:v>7.22</c:v>
                </c:pt>
                <c:pt idx="5359">
                  <c:v>6.415</c:v>
                </c:pt>
                <c:pt idx="5360">
                  <c:v>6.23</c:v>
                </c:pt>
                <c:pt idx="5361">
                  <c:v>5.96</c:v>
                </c:pt>
                <c:pt idx="5362">
                  <c:v>5.96</c:v>
                </c:pt>
                <c:pt idx="5363">
                  <c:v>5.99</c:v>
                </c:pt>
                <c:pt idx="5364">
                  <c:v>6.16</c:v>
                </c:pt>
                <c:pt idx="5365">
                  <c:v>6</c:v>
                </c:pt>
                <c:pt idx="5366">
                  <c:v>5.9</c:v>
                </c:pt>
                <c:pt idx="5367">
                  <c:v>6.415</c:v>
                </c:pt>
                <c:pt idx="5368">
                  <c:v>5.8650000000000002</c:v>
                </c:pt>
                <c:pt idx="5369">
                  <c:v>5.61</c:v>
                </c:pt>
                <c:pt idx="5370">
                  <c:v>4.8650000000000002</c:v>
                </c:pt>
                <c:pt idx="5371">
                  <c:v>5.25</c:v>
                </c:pt>
                <c:pt idx="5372">
                  <c:v>5.2750000000000004</c:v>
                </c:pt>
                <c:pt idx="5375">
                  <c:v>6.4950000000000001</c:v>
                </c:pt>
                <c:pt idx="5376">
                  <c:v>6.8</c:v>
                </c:pt>
                <c:pt idx="5377">
                  <c:v>6.8</c:v>
                </c:pt>
                <c:pt idx="5378">
                  <c:v>6.8250000000000002</c:v>
                </c:pt>
                <c:pt idx="5379">
                  <c:v>6.54</c:v>
                </c:pt>
                <c:pt idx="5380">
                  <c:v>6.0250000000000004</c:v>
                </c:pt>
                <c:pt idx="5381">
                  <c:v>5.99</c:v>
                </c:pt>
                <c:pt idx="5382">
                  <c:v>6.07</c:v>
                </c:pt>
                <c:pt idx="5383">
                  <c:v>5.9450000000000003</c:v>
                </c:pt>
                <c:pt idx="5384">
                  <c:v>6.3</c:v>
                </c:pt>
                <c:pt idx="5385">
                  <c:v>6.84</c:v>
                </c:pt>
                <c:pt idx="5386">
                  <c:v>6.84</c:v>
                </c:pt>
                <c:pt idx="5387">
                  <c:v>7.0350000000000001</c:v>
                </c:pt>
                <c:pt idx="5388">
                  <c:v>7.0449999999999999</c:v>
                </c:pt>
                <c:pt idx="5389">
                  <c:v>6.94</c:v>
                </c:pt>
                <c:pt idx="5390">
                  <c:v>7.07</c:v>
                </c:pt>
                <c:pt idx="5391">
                  <c:v>6.8150000000000004</c:v>
                </c:pt>
                <c:pt idx="5392">
                  <c:v>7.03</c:v>
                </c:pt>
                <c:pt idx="5393">
                  <c:v>7.09</c:v>
                </c:pt>
                <c:pt idx="5396">
                  <c:v>6.5750000000000002</c:v>
                </c:pt>
                <c:pt idx="5397">
                  <c:v>6.2850000000000001</c:v>
                </c:pt>
                <c:pt idx="5398">
                  <c:v>6.1849999999999996</c:v>
                </c:pt>
                <c:pt idx="5400">
                  <c:v>5.56</c:v>
                </c:pt>
                <c:pt idx="5401">
                  <c:v>5.57</c:v>
                </c:pt>
                <c:pt idx="5402">
                  <c:v>5.73</c:v>
                </c:pt>
                <c:pt idx="5403">
                  <c:v>5.84</c:v>
                </c:pt>
                <c:pt idx="5404">
                  <c:v>5.78</c:v>
                </c:pt>
                <c:pt idx="5405">
                  <c:v>5.89</c:v>
                </c:pt>
                <c:pt idx="5406">
                  <c:v>6.22</c:v>
                </c:pt>
                <c:pt idx="5407">
                  <c:v>5.94</c:v>
                </c:pt>
                <c:pt idx="5408">
                  <c:v>5.9450000000000003</c:v>
                </c:pt>
                <c:pt idx="5409">
                  <c:v>6.0949999999999998</c:v>
                </c:pt>
                <c:pt idx="5411">
                  <c:v>6.56</c:v>
                </c:pt>
                <c:pt idx="5412">
                  <c:v>6.23</c:v>
                </c:pt>
                <c:pt idx="5413">
                  <c:v>6.2249999999999996</c:v>
                </c:pt>
                <c:pt idx="5414">
                  <c:v>6.4450000000000003</c:v>
                </c:pt>
                <c:pt idx="5415">
                  <c:v>6.4950000000000001</c:v>
                </c:pt>
                <c:pt idx="5416">
                  <c:v>6.415</c:v>
                </c:pt>
                <c:pt idx="5417">
                  <c:v>6.4050000000000002</c:v>
                </c:pt>
                <c:pt idx="5418">
                  <c:v>6.46</c:v>
                </c:pt>
                <c:pt idx="5419">
                  <c:v>6.51</c:v>
                </c:pt>
                <c:pt idx="5420">
                  <c:v>6.2</c:v>
                </c:pt>
                <c:pt idx="5421">
                  <c:v>6.2</c:v>
                </c:pt>
                <c:pt idx="5422">
                  <c:v>6.2949999999999999</c:v>
                </c:pt>
                <c:pt idx="5423">
                  <c:v>6.39</c:v>
                </c:pt>
                <c:pt idx="5424">
                  <c:v>6.25</c:v>
                </c:pt>
                <c:pt idx="5425">
                  <c:v>6.1349999999999998</c:v>
                </c:pt>
                <c:pt idx="5426">
                  <c:v>6.01</c:v>
                </c:pt>
                <c:pt idx="5427">
                  <c:v>5.9550000000000001</c:v>
                </c:pt>
                <c:pt idx="5428">
                  <c:v>6.19</c:v>
                </c:pt>
                <c:pt idx="5429">
                  <c:v>6.2050000000000001</c:v>
                </c:pt>
                <c:pt idx="5430">
                  <c:v>6.0250000000000004</c:v>
                </c:pt>
                <c:pt idx="5431">
                  <c:v>5.94</c:v>
                </c:pt>
                <c:pt idx="5432">
                  <c:v>6.0149999999999997</c:v>
                </c:pt>
                <c:pt idx="5433">
                  <c:v>6.1</c:v>
                </c:pt>
                <c:pt idx="5434">
                  <c:v>6.03</c:v>
                </c:pt>
                <c:pt idx="5436">
                  <c:v>5.8949999999999996</c:v>
                </c:pt>
                <c:pt idx="5437">
                  <c:v>5.9450000000000003</c:v>
                </c:pt>
                <c:pt idx="5438">
                  <c:v>6.34</c:v>
                </c:pt>
                <c:pt idx="5439">
                  <c:v>6.2850000000000001</c:v>
                </c:pt>
                <c:pt idx="5440">
                  <c:v>6.2350000000000003</c:v>
                </c:pt>
                <c:pt idx="5441">
                  <c:v>6.625</c:v>
                </c:pt>
                <c:pt idx="5442">
                  <c:v>6.61</c:v>
                </c:pt>
                <c:pt idx="5443">
                  <c:v>6.6150000000000002</c:v>
                </c:pt>
                <c:pt idx="5444">
                  <c:v>6.7</c:v>
                </c:pt>
                <c:pt idx="5445">
                  <c:v>6.59</c:v>
                </c:pt>
                <c:pt idx="5446">
                  <c:v>6.65</c:v>
                </c:pt>
                <c:pt idx="5447">
                  <c:v>6.84</c:v>
                </c:pt>
                <c:pt idx="5448">
                  <c:v>6.9950000000000001</c:v>
                </c:pt>
                <c:pt idx="5449">
                  <c:v>6.95</c:v>
                </c:pt>
                <c:pt idx="5450">
                  <c:v>6.76</c:v>
                </c:pt>
                <c:pt idx="5451">
                  <c:v>6.8449999999999998</c:v>
                </c:pt>
                <c:pt idx="5452">
                  <c:v>7.14</c:v>
                </c:pt>
                <c:pt idx="5453">
                  <c:v>7.06</c:v>
                </c:pt>
                <c:pt idx="5454">
                  <c:v>7.19</c:v>
                </c:pt>
                <c:pt idx="5455">
                  <c:v>7.11</c:v>
                </c:pt>
                <c:pt idx="5456">
                  <c:v>7.1749999999999998</c:v>
                </c:pt>
                <c:pt idx="5457">
                  <c:v>7.2750000000000004</c:v>
                </c:pt>
                <c:pt idx="5458">
                  <c:v>7.12</c:v>
                </c:pt>
                <c:pt idx="5460">
                  <c:v>6.93</c:v>
                </c:pt>
                <c:pt idx="5461">
                  <c:v>6.93</c:v>
                </c:pt>
                <c:pt idx="5462">
                  <c:v>6.9850000000000003</c:v>
                </c:pt>
                <c:pt idx="5463">
                  <c:v>7.17</c:v>
                </c:pt>
                <c:pt idx="5464">
                  <c:v>7.5049999999999999</c:v>
                </c:pt>
                <c:pt idx="5465">
                  <c:v>7.5949999999999998</c:v>
                </c:pt>
                <c:pt idx="5466">
                  <c:v>7.76</c:v>
                </c:pt>
                <c:pt idx="5467">
                  <c:v>7.4349999999999996</c:v>
                </c:pt>
                <c:pt idx="5468">
                  <c:v>7.49</c:v>
                </c:pt>
                <c:pt idx="5469">
                  <c:v>7.4749999999999996</c:v>
                </c:pt>
                <c:pt idx="5470">
                  <c:v>7.2549999999999999</c:v>
                </c:pt>
                <c:pt idx="5471">
                  <c:v>7.1849999999999996</c:v>
                </c:pt>
                <c:pt idx="5472">
                  <c:v>7.3150000000000004</c:v>
                </c:pt>
                <c:pt idx="5473">
                  <c:v>7.07</c:v>
                </c:pt>
                <c:pt idx="5474">
                  <c:v>7.01</c:v>
                </c:pt>
                <c:pt idx="5475">
                  <c:v>6.9749999999999996</c:v>
                </c:pt>
                <c:pt idx="5476">
                  <c:v>6.9749999999999996</c:v>
                </c:pt>
                <c:pt idx="5477">
                  <c:v>6.99</c:v>
                </c:pt>
                <c:pt idx="5478">
                  <c:v>7.09</c:v>
                </c:pt>
                <c:pt idx="5479">
                  <c:v>6.9249999999999998</c:v>
                </c:pt>
                <c:pt idx="5480">
                  <c:v>7.1</c:v>
                </c:pt>
                <c:pt idx="5481">
                  <c:v>7.2649999999999997</c:v>
                </c:pt>
                <c:pt idx="5482">
                  <c:v>7.085</c:v>
                </c:pt>
                <c:pt idx="5483">
                  <c:v>7.05</c:v>
                </c:pt>
                <c:pt idx="5484">
                  <c:v>6.6449999999999996</c:v>
                </c:pt>
                <c:pt idx="5485">
                  <c:v>6.5149999999999997</c:v>
                </c:pt>
                <c:pt idx="5486">
                  <c:v>6.5149999999999997</c:v>
                </c:pt>
                <c:pt idx="5487">
                  <c:v>6.6349999999999998</c:v>
                </c:pt>
                <c:pt idx="5488">
                  <c:v>6.4950000000000001</c:v>
                </c:pt>
                <c:pt idx="5489">
                  <c:v>6.64</c:v>
                </c:pt>
                <c:pt idx="5490">
                  <c:v>6.66</c:v>
                </c:pt>
                <c:pt idx="5491">
                  <c:v>6.56</c:v>
                </c:pt>
                <c:pt idx="5492">
                  <c:v>6.56</c:v>
                </c:pt>
                <c:pt idx="5493">
                  <c:v>6.6449999999999996</c:v>
                </c:pt>
                <c:pt idx="5494">
                  <c:v>6.5949999999999998</c:v>
                </c:pt>
                <c:pt idx="5495">
                  <c:v>6.4749999999999996</c:v>
                </c:pt>
                <c:pt idx="5496">
                  <c:v>6.4450000000000003</c:v>
                </c:pt>
                <c:pt idx="5497">
                  <c:v>6.4450000000000003</c:v>
                </c:pt>
                <c:pt idx="5498">
                  <c:v>6.5</c:v>
                </c:pt>
                <c:pt idx="5499">
                  <c:v>6.39</c:v>
                </c:pt>
                <c:pt idx="5500">
                  <c:v>6.34</c:v>
                </c:pt>
                <c:pt idx="5501">
                  <c:v>6.37</c:v>
                </c:pt>
                <c:pt idx="5502">
                  <c:v>6.44</c:v>
                </c:pt>
                <c:pt idx="5503">
                  <c:v>6.35</c:v>
                </c:pt>
                <c:pt idx="5504">
                  <c:v>6.3049999999999997</c:v>
                </c:pt>
                <c:pt idx="5506">
                  <c:v>6.29</c:v>
                </c:pt>
                <c:pt idx="5507">
                  <c:v>6.35</c:v>
                </c:pt>
                <c:pt idx="5508">
                  <c:v>6.3650000000000002</c:v>
                </c:pt>
                <c:pt idx="5509">
                  <c:v>6.5949999999999998</c:v>
                </c:pt>
                <c:pt idx="5510">
                  <c:v>6.6950000000000003</c:v>
                </c:pt>
                <c:pt idx="5511">
                  <c:v>7.04</c:v>
                </c:pt>
                <c:pt idx="5512">
                  <c:v>7.14</c:v>
                </c:pt>
                <c:pt idx="5513">
                  <c:v>7.4249999999999998</c:v>
                </c:pt>
                <c:pt idx="5514">
                  <c:v>7.0350000000000001</c:v>
                </c:pt>
                <c:pt idx="5515">
                  <c:v>7.0750000000000002</c:v>
                </c:pt>
                <c:pt idx="5516">
                  <c:v>7.0949999999999998</c:v>
                </c:pt>
                <c:pt idx="5517">
                  <c:v>7.3250000000000002</c:v>
                </c:pt>
                <c:pt idx="5518">
                  <c:v>7.42</c:v>
                </c:pt>
                <c:pt idx="5519">
                  <c:v>7.49</c:v>
                </c:pt>
                <c:pt idx="5520">
                  <c:v>7.6</c:v>
                </c:pt>
                <c:pt idx="5521">
                  <c:v>7.6349999999999998</c:v>
                </c:pt>
                <c:pt idx="5522">
                  <c:v>7.47</c:v>
                </c:pt>
                <c:pt idx="5523">
                  <c:v>7.37</c:v>
                </c:pt>
                <c:pt idx="5524">
                  <c:v>7.5</c:v>
                </c:pt>
                <c:pt idx="5525">
                  <c:v>7.42</c:v>
                </c:pt>
                <c:pt idx="5526">
                  <c:v>7.28</c:v>
                </c:pt>
                <c:pt idx="5527">
                  <c:v>7.07</c:v>
                </c:pt>
                <c:pt idx="5528">
                  <c:v>7.0250000000000004</c:v>
                </c:pt>
                <c:pt idx="5529">
                  <c:v>7.0350000000000001</c:v>
                </c:pt>
                <c:pt idx="5531">
                  <c:v>7.375</c:v>
                </c:pt>
                <c:pt idx="5532">
                  <c:v>7.65</c:v>
                </c:pt>
                <c:pt idx="5533">
                  <c:v>7.64</c:v>
                </c:pt>
                <c:pt idx="5534">
                  <c:v>7.84</c:v>
                </c:pt>
                <c:pt idx="5535">
                  <c:v>7.84</c:v>
                </c:pt>
                <c:pt idx="5536">
                  <c:v>7.41</c:v>
                </c:pt>
                <c:pt idx="5537">
                  <c:v>7.84</c:v>
                </c:pt>
                <c:pt idx="5538">
                  <c:v>7.79</c:v>
                </c:pt>
                <c:pt idx="5539">
                  <c:v>7.96</c:v>
                </c:pt>
                <c:pt idx="5540">
                  <c:v>7.9649999999999999</c:v>
                </c:pt>
                <c:pt idx="5541">
                  <c:v>8.02</c:v>
                </c:pt>
                <c:pt idx="5542">
                  <c:v>7.6950000000000003</c:v>
                </c:pt>
                <c:pt idx="5543">
                  <c:v>7.73</c:v>
                </c:pt>
                <c:pt idx="5544">
                  <c:v>7.4249999999999998</c:v>
                </c:pt>
                <c:pt idx="5545">
                  <c:v>7.4249999999999998</c:v>
                </c:pt>
                <c:pt idx="5546">
                  <c:v>7.3849999999999998</c:v>
                </c:pt>
                <c:pt idx="5547">
                  <c:v>7.4749999999999996</c:v>
                </c:pt>
                <c:pt idx="5548">
                  <c:v>7.6349999999999998</c:v>
                </c:pt>
                <c:pt idx="5549">
                  <c:v>7.6849999999999996</c:v>
                </c:pt>
                <c:pt idx="5550">
                  <c:v>7.7750000000000004</c:v>
                </c:pt>
                <c:pt idx="5551">
                  <c:v>8.0950000000000006</c:v>
                </c:pt>
                <c:pt idx="5552">
                  <c:v>8.36</c:v>
                </c:pt>
                <c:pt idx="5553">
                  <c:v>8.6950000000000003</c:v>
                </c:pt>
                <c:pt idx="5554">
                  <c:v>8.6199999999999992</c:v>
                </c:pt>
                <c:pt idx="5555">
                  <c:v>8.6</c:v>
                </c:pt>
                <c:pt idx="5556">
                  <c:v>8.9149999999999991</c:v>
                </c:pt>
                <c:pt idx="5557">
                  <c:v>8.6999999999999993</c:v>
                </c:pt>
                <c:pt idx="5558">
                  <c:v>8.84</c:v>
                </c:pt>
                <c:pt idx="5559">
                  <c:v>9.31</c:v>
                </c:pt>
                <c:pt idx="5560">
                  <c:v>9.6</c:v>
                </c:pt>
                <c:pt idx="5561">
                  <c:v>9.6950000000000003</c:v>
                </c:pt>
                <c:pt idx="5562">
                  <c:v>9.7249999999999996</c:v>
                </c:pt>
                <c:pt idx="5563">
                  <c:v>9.8450000000000006</c:v>
                </c:pt>
                <c:pt idx="5564">
                  <c:v>9.32</c:v>
                </c:pt>
                <c:pt idx="5565">
                  <c:v>9.125</c:v>
                </c:pt>
                <c:pt idx="5566">
                  <c:v>9.8800000000000008</c:v>
                </c:pt>
                <c:pt idx="5567">
                  <c:v>9.98</c:v>
                </c:pt>
                <c:pt idx="5568">
                  <c:v>9.68</c:v>
                </c:pt>
                <c:pt idx="5569">
                  <c:v>9.8450000000000006</c:v>
                </c:pt>
                <c:pt idx="5570">
                  <c:v>9.86</c:v>
                </c:pt>
                <c:pt idx="5571">
                  <c:v>12.425000000000001</c:v>
                </c:pt>
                <c:pt idx="5572">
                  <c:v>12.65</c:v>
                </c:pt>
                <c:pt idx="5573">
                  <c:v>11.72</c:v>
                </c:pt>
                <c:pt idx="5574">
                  <c:v>11.775</c:v>
                </c:pt>
                <c:pt idx="5576">
                  <c:v>11.585000000000001</c:v>
                </c:pt>
                <c:pt idx="5577">
                  <c:v>11.09</c:v>
                </c:pt>
                <c:pt idx="5578">
                  <c:v>10.95</c:v>
                </c:pt>
                <c:pt idx="5579">
                  <c:v>11.06</c:v>
                </c:pt>
                <c:pt idx="5580">
                  <c:v>10.74</c:v>
                </c:pt>
                <c:pt idx="5581">
                  <c:v>10.744999999999999</c:v>
                </c:pt>
                <c:pt idx="5582">
                  <c:v>11.97</c:v>
                </c:pt>
                <c:pt idx="5583">
                  <c:v>11.135</c:v>
                </c:pt>
                <c:pt idx="5584">
                  <c:v>11.25</c:v>
                </c:pt>
                <c:pt idx="5585">
                  <c:v>12.25</c:v>
                </c:pt>
                <c:pt idx="5586">
                  <c:v>12.64</c:v>
                </c:pt>
                <c:pt idx="5587">
                  <c:v>14.3</c:v>
                </c:pt>
                <c:pt idx="5588">
                  <c:v>15</c:v>
                </c:pt>
                <c:pt idx="5599">
                  <c:v>13.605</c:v>
                </c:pt>
                <c:pt idx="5600">
                  <c:v>13.265000000000001</c:v>
                </c:pt>
                <c:pt idx="5601">
                  <c:v>13.66</c:v>
                </c:pt>
                <c:pt idx="5602">
                  <c:v>13.8</c:v>
                </c:pt>
                <c:pt idx="5603">
                  <c:v>13.5</c:v>
                </c:pt>
                <c:pt idx="5604">
                  <c:v>12.88</c:v>
                </c:pt>
                <c:pt idx="5605">
                  <c:v>13.91</c:v>
                </c:pt>
                <c:pt idx="5606">
                  <c:v>13.404999999999999</c:v>
                </c:pt>
                <c:pt idx="5607">
                  <c:v>13.52</c:v>
                </c:pt>
                <c:pt idx="5608">
                  <c:v>13.085000000000001</c:v>
                </c:pt>
                <c:pt idx="5609">
                  <c:v>12.755000000000001</c:v>
                </c:pt>
                <c:pt idx="5610">
                  <c:v>13.025</c:v>
                </c:pt>
                <c:pt idx="5611">
                  <c:v>13.895</c:v>
                </c:pt>
                <c:pt idx="5612">
                  <c:v>14.65</c:v>
                </c:pt>
                <c:pt idx="5613">
                  <c:v>13.945</c:v>
                </c:pt>
                <c:pt idx="5614">
                  <c:v>13.13</c:v>
                </c:pt>
                <c:pt idx="5615">
                  <c:v>12.125</c:v>
                </c:pt>
                <c:pt idx="5616">
                  <c:v>10.82</c:v>
                </c:pt>
                <c:pt idx="5617">
                  <c:v>10.78</c:v>
                </c:pt>
                <c:pt idx="5618">
                  <c:v>10.824999999999999</c:v>
                </c:pt>
                <c:pt idx="5619">
                  <c:v>9.35</c:v>
                </c:pt>
                <c:pt idx="5620">
                  <c:v>8.8800000000000008</c:v>
                </c:pt>
                <c:pt idx="5621">
                  <c:v>9.4250000000000007</c:v>
                </c:pt>
                <c:pt idx="5622">
                  <c:v>9.2449999999999992</c:v>
                </c:pt>
                <c:pt idx="5623">
                  <c:v>9.5</c:v>
                </c:pt>
                <c:pt idx="5625">
                  <c:v>9.09</c:v>
                </c:pt>
                <c:pt idx="5626">
                  <c:v>9.2449999999999992</c:v>
                </c:pt>
                <c:pt idx="5627">
                  <c:v>10.85</c:v>
                </c:pt>
                <c:pt idx="5628">
                  <c:v>11.7</c:v>
                </c:pt>
                <c:pt idx="5630">
                  <c:v>10.275</c:v>
                </c:pt>
                <c:pt idx="5631">
                  <c:v>11.05</c:v>
                </c:pt>
                <c:pt idx="5632">
                  <c:v>11.09</c:v>
                </c:pt>
                <c:pt idx="5635">
                  <c:v>11.025</c:v>
                </c:pt>
                <c:pt idx="5636">
                  <c:v>11.25</c:v>
                </c:pt>
                <c:pt idx="5637">
                  <c:v>11.73</c:v>
                </c:pt>
                <c:pt idx="5638">
                  <c:v>12.59</c:v>
                </c:pt>
                <c:pt idx="5639">
                  <c:v>12.885</c:v>
                </c:pt>
                <c:pt idx="5640">
                  <c:v>14.255000000000001</c:v>
                </c:pt>
                <c:pt idx="5641">
                  <c:v>13.565</c:v>
                </c:pt>
                <c:pt idx="5642">
                  <c:v>13.93</c:v>
                </c:pt>
                <c:pt idx="5643">
                  <c:v>14.29</c:v>
                </c:pt>
                <c:pt idx="5644">
                  <c:v>15.105</c:v>
                </c:pt>
                <c:pt idx="5645">
                  <c:v>14.8</c:v>
                </c:pt>
                <c:pt idx="5646">
                  <c:v>15.41</c:v>
                </c:pt>
                <c:pt idx="5647">
                  <c:v>14.914999999999999</c:v>
                </c:pt>
                <c:pt idx="5648">
                  <c:v>14.04</c:v>
                </c:pt>
                <c:pt idx="5649">
                  <c:v>13.375</c:v>
                </c:pt>
                <c:pt idx="5650">
                  <c:v>13.74</c:v>
                </c:pt>
                <c:pt idx="5651">
                  <c:v>13.7</c:v>
                </c:pt>
                <c:pt idx="5652">
                  <c:v>13.574999999999999</c:v>
                </c:pt>
                <c:pt idx="5653">
                  <c:v>12.99</c:v>
                </c:pt>
                <c:pt idx="5654">
                  <c:v>11.315</c:v>
                </c:pt>
                <c:pt idx="5656">
                  <c:v>10.19</c:v>
                </c:pt>
                <c:pt idx="5657">
                  <c:v>9.9</c:v>
                </c:pt>
                <c:pt idx="5658">
                  <c:v>10.039999999999999</c:v>
                </c:pt>
                <c:pt idx="5659">
                  <c:v>9.4350000000000005</c:v>
                </c:pt>
                <c:pt idx="5661">
                  <c:v>9.9450000000000003</c:v>
                </c:pt>
                <c:pt idx="5662">
                  <c:v>9.2850000000000001</c:v>
                </c:pt>
                <c:pt idx="5663">
                  <c:v>9.27</c:v>
                </c:pt>
                <c:pt idx="5664">
                  <c:v>9.26</c:v>
                </c:pt>
                <c:pt idx="5665">
                  <c:v>8.85</c:v>
                </c:pt>
                <c:pt idx="5666">
                  <c:v>8.65</c:v>
                </c:pt>
                <c:pt idx="5667">
                  <c:v>8.64</c:v>
                </c:pt>
                <c:pt idx="5668">
                  <c:v>8.6950000000000003</c:v>
                </c:pt>
                <c:pt idx="5669">
                  <c:v>8.4749999999999996</c:v>
                </c:pt>
                <c:pt idx="5671">
                  <c:v>8.7799999999999994</c:v>
                </c:pt>
                <c:pt idx="5672">
                  <c:v>8.84</c:v>
                </c:pt>
                <c:pt idx="5673">
                  <c:v>8.2149999999999999</c:v>
                </c:pt>
                <c:pt idx="5674">
                  <c:v>8.4450000000000003</c:v>
                </c:pt>
                <c:pt idx="5675">
                  <c:v>8.2949999999999999</c:v>
                </c:pt>
                <c:pt idx="5676">
                  <c:v>8.19</c:v>
                </c:pt>
                <c:pt idx="5677">
                  <c:v>8.5</c:v>
                </c:pt>
                <c:pt idx="5678">
                  <c:v>7.72</c:v>
                </c:pt>
                <c:pt idx="5679">
                  <c:v>8.2149999999999999</c:v>
                </c:pt>
                <c:pt idx="5680">
                  <c:v>8.41</c:v>
                </c:pt>
                <c:pt idx="5681">
                  <c:v>8.8000000000000007</c:v>
                </c:pt>
                <c:pt idx="5682">
                  <c:v>8.7799999999999994</c:v>
                </c:pt>
                <c:pt idx="5683">
                  <c:v>7.9950000000000001</c:v>
                </c:pt>
                <c:pt idx="5684">
                  <c:v>8.01</c:v>
                </c:pt>
                <c:pt idx="5685">
                  <c:v>8.26</c:v>
                </c:pt>
                <c:pt idx="5686">
                  <c:v>7.7549999999999999</c:v>
                </c:pt>
                <c:pt idx="5687">
                  <c:v>7.8650000000000002</c:v>
                </c:pt>
                <c:pt idx="5688">
                  <c:v>7.5549999999999997</c:v>
                </c:pt>
                <c:pt idx="5689">
                  <c:v>7.53</c:v>
                </c:pt>
                <c:pt idx="5690">
                  <c:v>7.3849999999999998</c:v>
                </c:pt>
                <c:pt idx="5691">
                  <c:v>7.085</c:v>
                </c:pt>
                <c:pt idx="5692">
                  <c:v>7.3449999999999998</c:v>
                </c:pt>
                <c:pt idx="5693">
                  <c:v>7.1449999999999996</c:v>
                </c:pt>
                <c:pt idx="5694">
                  <c:v>7.36</c:v>
                </c:pt>
                <c:pt idx="5696">
                  <c:v>7.4</c:v>
                </c:pt>
                <c:pt idx="5697">
                  <c:v>7.53</c:v>
                </c:pt>
                <c:pt idx="5698">
                  <c:v>7.23</c:v>
                </c:pt>
                <c:pt idx="5699">
                  <c:v>7.3949999999999996</c:v>
                </c:pt>
                <c:pt idx="5700">
                  <c:v>6.9749999999999996</c:v>
                </c:pt>
                <c:pt idx="5701">
                  <c:v>6.6550000000000002</c:v>
                </c:pt>
                <c:pt idx="5702">
                  <c:v>6.63</c:v>
                </c:pt>
                <c:pt idx="5703">
                  <c:v>6.7450000000000001</c:v>
                </c:pt>
                <c:pt idx="5704">
                  <c:v>6.585</c:v>
                </c:pt>
                <c:pt idx="5705">
                  <c:v>6.49</c:v>
                </c:pt>
                <c:pt idx="5706">
                  <c:v>6.5350000000000001</c:v>
                </c:pt>
                <c:pt idx="5707">
                  <c:v>6.375</c:v>
                </c:pt>
                <c:pt idx="5708">
                  <c:v>6.3250000000000002</c:v>
                </c:pt>
                <c:pt idx="5709">
                  <c:v>6.45</c:v>
                </c:pt>
                <c:pt idx="5710">
                  <c:v>6.78</c:v>
                </c:pt>
                <c:pt idx="5711">
                  <c:v>7.05</c:v>
                </c:pt>
                <c:pt idx="5712">
                  <c:v>7.09</c:v>
                </c:pt>
                <c:pt idx="5713">
                  <c:v>7.18</c:v>
                </c:pt>
                <c:pt idx="5714">
                  <c:v>7.1749999999999998</c:v>
                </c:pt>
                <c:pt idx="5715">
                  <c:v>6.9950000000000001</c:v>
                </c:pt>
                <c:pt idx="5716">
                  <c:v>6.7750000000000004</c:v>
                </c:pt>
                <c:pt idx="5717">
                  <c:v>7.07</c:v>
                </c:pt>
                <c:pt idx="5718">
                  <c:v>7.2249999999999996</c:v>
                </c:pt>
                <c:pt idx="5719">
                  <c:v>7.4349999999999996</c:v>
                </c:pt>
                <c:pt idx="5720">
                  <c:v>7.0750000000000002</c:v>
                </c:pt>
                <c:pt idx="5721">
                  <c:v>7.16</c:v>
                </c:pt>
                <c:pt idx="5722">
                  <c:v>7.125</c:v>
                </c:pt>
                <c:pt idx="5723">
                  <c:v>7.19</c:v>
                </c:pt>
                <c:pt idx="5724">
                  <c:v>6.9850000000000003</c:v>
                </c:pt>
                <c:pt idx="5725">
                  <c:v>7.13</c:v>
                </c:pt>
                <c:pt idx="5726">
                  <c:v>7.0250000000000004</c:v>
                </c:pt>
                <c:pt idx="5727">
                  <c:v>6.89</c:v>
                </c:pt>
                <c:pt idx="5728">
                  <c:v>7.06</c:v>
                </c:pt>
                <c:pt idx="5729">
                  <c:v>6.6950000000000003</c:v>
                </c:pt>
                <c:pt idx="5730">
                  <c:v>6.7949999999999999</c:v>
                </c:pt>
                <c:pt idx="5731">
                  <c:v>6.92</c:v>
                </c:pt>
                <c:pt idx="5732">
                  <c:v>6.79</c:v>
                </c:pt>
                <c:pt idx="5733">
                  <c:v>6.665</c:v>
                </c:pt>
                <c:pt idx="5735">
                  <c:v>7.21</c:v>
                </c:pt>
                <c:pt idx="5736">
                  <c:v>7.6</c:v>
                </c:pt>
                <c:pt idx="5737">
                  <c:v>7.8150000000000004</c:v>
                </c:pt>
                <c:pt idx="5738">
                  <c:v>7.92</c:v>
                </c:pt>
                <c:pt idx="5739">
                  <c:v>7.7549999999999999</c:v>
                </c:pt>
                <c:pt idx="5740">
                  <c:v>7.68</c:v>
                </c:pt>
                <c:pt idx="5741">
                  <c:v>7.37</c:v>
                </c:pt>
                <c:pt idx="5742">
                  <c:v>7.1150000000000002</c:v>
                </c:pt>
                <c:pt idx="5743">
                  <c:v>6.9050000000000002</c:v>
                </c:pt>
                <c:pt idx="5744">
                  <c:v>6.64</c:v>
                </c:pt>
                <c:pt idx="5745">
                  <c:v>6.54</c:v>
                </c:pt>
                <c:pt idx="5746">
                  <c:v>6.6749999999999998</c:v>
                </c:pt>
                <c:pt idx="5747">
                  <c:v>6.6050000000000004</c:v>
                </c:pt>
                <c:pt idx="5748">
                  <c:v>6.55</c:v>
                </c:pt>
                <c:pt idx="5749">
                  <c:v>6.82</c:v>
                </c:pt>
                <c:pt idx="5750">
                  <c:v>6.5350000000000001</c:v>
                </c:pt>
                <c:pt idx="5751">
                  <c:v>6.5250000000000004</c:v>
                </c:pt>
                <c:pt idx="5752">
                  <c:v>6.52</c:v>
                </c:pt>
                <c:pt idx="5753">
                  <c:v>6.68</c:v>
                </c:pt>
                <c:pt idx="5754">
                  <c:v>6.29</c:v>
                </c:pt>
                <c:pt idx="5755">
                  <c:v>5.915</c:v>
                </c:pt>
                <c:pt idx="5756">
                  <c:v>5.9850000000000003</c:v>
                </c:pt>
                <c:pt idx="5757">
                  <c:v>6.08</c:v>
                </c:pt>
                <c:pt idx="5758">
                  <c:v>5.7649999999999997</c:v>
                </c:pt>
                <c:pt idx="5759">
                  <c:v>5.77</c:v>
                </c:pt>
                <c:pt idx="5760">
                  <c:v>5.95</c:v>
                </c:pt>
                <c:pt idx="5761">
                  <c:v>6.2549999999999999</c:v>
                </c:pt>
                <c:pt idx="5762">
                  <c:v>6.01</c:v>
                </c:pt>
                <c:pt idx="5763">
                  <c:v>5.82</c:v>
                </c:pt>
                <c:pt idx="5764">
                  <c:v>5.8150000000000004</c:v>
                </c:pt>
                <c:pt idx="5766">
                  <c:v>6.2050000000000001</c:v>
                </c:pt>
                <c:pt idx="5767">
                  <c:v>5.9850000000000003</c:v>
                </c:pt>
                <c:pt idx="5769">
                  <c:v>6.32</c:v>
                </c:pt>
                <c:pt idx="5770">
                  <c:v>6.3849999999999998</c:v>
                </c:pt>
                <c:pt idx="5771">
                  <c:v>6.16</c:v>
                </c:pt>
                <c:pt idx="5772">
                  <c:v>5.8049999999999997</c:v>
                </c:pt>
                <c:pt idx="5773">
                  <c:v>5.8650000000000002</c:v>
                </c:pt>
                <c:pt idx="5774">
                  <c:v>6.125</c:v>
                </c:pt>
                <c:pt idx="5775">
                  <c:v>5.9649999999999999</c:v>
                </c:pt>
                <c:pt idx="5776">
                  <c:v>5.9950000000000001</c:v>
                </c:pt>
                <c:pt idx="5777">
                  <c:v>6.08</c:v>
                </c:pt>
                <c:pt idx="5778">
                  <c:v>6.585</c:v>
                </c:pt>
                <c:pt idx="5779">
                  <c:v>6.9249999999999998</c:v>
                </c:pt>
                <c:pt idx="5780">
                  <c:v>6.7050000000000001</c:v>
                </c:pt>
                <c:pt idx="5781">
                  <c:v>6.62</c:v>
                </c:pt>
                <c:pt idx="5782">
                  <c:v>6.4950000000000001</c:v>
                </c:pt>
                <c:pt idx="5784">
                  <c:v>6.1449999999999996</c:v>
                </c:pt>
                <c:pt idx="5785">
                  <c:v>5.92</c:v>
                </c:pt>
                <c:pt idx="5786">
                  <c:v>5.96</c:v>
                </c:pt>
                <c:pt idx="5787">
                  <c:v>6.0350000000000001</c:v>
                </c:pt>
                <c:pt idx="5788">
                  <c:v>6.05</c:v>
                </c:pt>
                <c:pt idx="5789">
                  <c:v>5.8049999999999997</c:v>
                </c:pt>
                <c:pt idx="5792">
                  <c:v>5.66</c:v>
                </c:pt>
                <c:pt idx="5793">
                  <c:v>5.2949999999999999</c:v>
                </c:pt>
                <c:pt idx="5794">
                  <c:v>5.1449999999999996</c:v>
                </c:pt>
                <c:pt idx="5795">
                  <c:v>5.335</c:v>
                </c:pt>
                <c:pt idx="5796">
                  <c:v>5.1550000000000002</c:v>
                </c:pt>
                <c:pt idx="5797">
                  <c:v>5.66</c:v>
                </c:pt>
                <c:pt idx="5798">
                  <c:v>5.8949999999999996</c:v>
                </c:pt>
                <c:pt idx="5799">
                  <c:v>6.29</c:v>
                </c:pt>
                <c:pt idx="5800">
                  <c:v>6.2149999999999999</c:v>
                </c:pt>
                <c:pt idx="5801">
                  <c:v>6.0250000000000004</c:v>
                </c:pt>
                <c:pt idx="5802">
                  <c:v>5.89</c:v>
                </c:pt>
                <c:pt idx="5803">
                  <c:v>6.1349999999999998</c:v>
                </c:pt>
                <c:pt idx="5804">
                  <c:v>5.915</c:v>
                </c:pt>
                <c:pt idx="5805">
                  <c:v>6.32</c:v>
                </c:pt>
                <c:pt idx="5806">
                  <c:v>6.69</c:v>
                </c:pt>
                <c:pt idx="5807">
                  <c:v>6.71</c:v>
                </c:pt>
                <c:pt idx="5808">
                  <c:v>7.09</c:v>
                </c:pt>
                <c:pt idx="5809">
                  <c:v>7.2050000000000001</c:v>
                </c:pt>
                <c:pt idx="5810">
                  <c:v>9.25</c:v>
                </c:pt>
                <c:pt idx="5811">
                  <c:v>8.5749999999999993</c:v>
                </c:pt>
                <c:pt idx="5812">
                  <c:v>8.67</c:v>
                </c:pt>
                <c:pt idx="5813">
                  <c:v>7.6150000000000002</c:v>
                </c:pt>
                <c:pt idx="5814">
                  <c:v>7.48</c:v>
                </c:pt>
                <c:pt idx="5815">
                  <c:v>7.0149999999999997</c:v>
                </c:pt>
                <c:pt idx="5816">
                  <c:v>7.1550000000000002</c:v>
                </c:pt>
                <c:pt idx="5817">
                  <c:v>7.625</c:v>
                </c:pt>
                <c:pt idx="5818">
                  <c:v>7.89</c:v>
                </c:pt>
                <c:pt idx="5819">
                  <c:v>7.5149999999999997</c:v>
                </c:pt>
                <c:pt idx="5821">
                  <c:v>6.915</c:v>
                </c:pt>
                <c:pt idx="5822">
                  <c:v>7.01</c:v>
                </c:pt>
                <c:pt idx="5823">
                  <c:v>6.71</c:v>
                </c:pt>
                <c:pt idx="5824">
                  <c:v>6.73</c:v>
                </c:pt>
                <c:pt idx="5825">
                  <c:v>6.7750000000000004</c:v>
                </c:pt>
                <c:pt idx="5826">
                  <c:v>6.9749999999999996</c:v>
                </c:pt>
                <c:pt idx="5827">
                  <c:v>7.17</c:v>
                </c:pt>
                <c:pt idx="5828">
                  <c:v>7.16</c:v>
                </c:pt>
                <c:pt idx="5829">
                  <c:v>7.4649999999999999</c:v>
                </c:pt>
                <c:pt idx="5830">
                  <c:v>6.52</c:v>
                </c:pt>
                <c:pt idx="5831">
                  <c:v>6.2450000000000001</c:v>
                </c:pt>
                <c:pt idx="5832">
                  <c:v>6.3849999999999998</c:v>
                </c:pt>
                <c:pt idx="5833">
                  <c:v>5.8849999999999998</c:v>
                </c:pt>
                <c:pt idx="5834">
                  <c:v>5.3550000000000004</c:v>
                </c:pt>
                <c:pt idx="5836">
                  <c:v>5.4850000000000003</c:v>
                </c:pt>
                <c:pt idx="5837">
                  <c:v>5.7249999999999996</c:v>
                </c:pt>
                <c:pt idx="5838">
                  <c:v>5.5750000000000002</c:v>
                </c:pt>
                <c:pt idx="5839">
                  <c:v>5.32</c:v>
                </c:pt>
                <c:pt idx="5840">
                  <c:v>5.3</c:v>
                </c:pt>
                <c:pt idx="5841">
                  <c:v>5.5449999999999999</c:v>
                </c:pt>
                <c:pt idx="5842">
                  <c:v>5.38</c:v>
                </c:pt>
                <c:pt idx="5843">
                  <c:v>5.0149999999999997</c:v>
                </c:pt>
                <c:pt idx="5844">
                  <c:v>4.5949999999999998</c:v>
                </c:pt>
                <c:pt idx="5845">
                  <c:v>4.99</c:v>
                </c:pt>
                <c:pt idx="5846">
                  <c:v>4.9850000000000003</c:v>
                </c:pt>
                <c:pt idx="5847">
                  <c:v>4.83</c:v>
                </c:pt>
                <c:pt idx="5848">
                  <c:v>4.67</c:v>
                </c:pt>
                <c:pt idx="5849">
                  <c:v>4.55</c:v>
                </c:pt>
                <c:pt idx="5850">
                  <c:v>4.3449999999999998</c:v>
                </c:pt>
                <c:pt idx="5851">
                  <c:v>4.32</c:v>
                </c:pt>
                <c:pt idx="5852">
                  <c:v>4.2850000000000001</c:v>
                </c:pt>
                <c:pt idx="5853">
                  <c:v>4.1100000000000003</c:v>
                </c:pt>
                <c:pt idx="5854">
                  <c:v>3.6549999999999998</c:v>
                </c:pt>
                <c:pt idx="5855">
                  <c:v>4.0750000000000002</c:v>
                </c:pt>
                <c:pt idx="5856">
                  <c:v>4.01</c:v>
                </c:pt>
                <c:pt idx="5857">
                  <c:v>4.335</c:v>
                </c:pt>
                <c:pt idx="5858">
                  <c:v>4.67</c:v>
                </c:pt>
                <c:pt idx="5859">
                  <c:v>4.3899999999999997</c:v>
                </c:pt>
                <c:pt idx="5860">
                  <c:v>5.07</c:v>
                </c:pt>
                <c:pt idx="5861">
                  <c:v>5.125</c:v>
                </c:pt>
                <c:pt idx="5862">
                  <c:v>5.5250000000000004</c:v>
                </c:pt>
                <c:pt idx="5863">
                  <c:v>4.9850000000000003</c:v>
                </c:pt>
                <c:pt idx="5864">
                  <c:v>4.4000000000000004</c:v>
                </c:pt>
                <c:pt idx="5865">
                  <c:v>5.1749999999999998</c:v>
                </c:pt>
                <c:pt idx="5866">
                  <c:v>6.1550000000000002</c:v>
                </c:pt>
                <c:pt idx="5867">
                  <c:v>6.11</c:v>
                </c:pt>
                <c:pt idx="5868">
                  <c:v>6.71</c:v>
                </c:pt>
                <c:pt idx="5869">
                  <c:v>6.87</c:v>
                </c:pt>
                <c:pt idx="5870">
                  <c:v>7.24</c:v>
                </c:pt>
                <c:pt idx="5872">
                  <c:v>7.34</c:v>
                </c:pt>
                <c:pt idx="5873">
                  <c:v>7.86</c:v>
                </c:pt>
                <c:pt idx="5874">
                  <c:v>7.45</c:v>
                </c:pt>
                <c:pt idx="5875">
                  <c:v>6.9950000000000001</c:v>
                </c:pt>
                <c:pt idx="5876">
                  <c:v>6.6950000000000003</c:v>
                </c:pt>
                <c:pt idx="5877">
                  <c:v>7.085</c:v>
                </c:pt>
                <c:pt idx="5878">
                  <c:v>7.2080000000000002</c:v>
                </c:pt>
                <c:pt idx="5879">
                  <c:v>7.4</c:v>
                </c:pt>
                <c:pt idx="5880">
                  <c:v>6.75</c:v>
                </c:pt>
                <c:pt idx="5881">
                  <c:v>6.7350000000000003</c:v>
                </c:pt>
                <c:pt idx="5882">
                  <c:v>7.42</c:v>
                </c:pt>
                <c:pt idx="5883">
                  <c:v>7.38</c:v>
                </c:pt>
                <c:pt idx="5885">
                  <c:v>7.26</c:v>
                </c:pt>
                <c:pt idx="5886">
                  <c:v>7.4749999999999996</c:v>
                </c:pt>
                <c:pt idx="5887">
                  <c:v>7.47</c:v>
                </c:pt>
                <c:pt idx="5888">
                  <c:v>7.5750000000000002</c:v>
                </c:pt>
                <c:pt idx="5889">
                  <c:v>7.35</c:v>
                </c:pt>
                <c:pt idx="5890">
                  <c:v>7.35</c:v>
                </c:pt>
                <c:pt idx="5891">
                  <c:v>7.5750000000000002</c:v>
                </c:pt>
                <c:pt idx="5892">
                  <c:v>7.41</c:v>
                </c:pt>
                <c:pt idx="5895">
                  <c:v>7.55</c:v>
                </c:pt>
                <c:pt idx="5896">
                  <c:v>7.63</c:v>
                </c:pt>
                <c:pt idx="5897">
                  <c:v>7.75</c:v>
                </c:pt>
                <c:pt idx="5898">
                  <c:v>8.3249999999999993</c:v>
                </c:pt>
                <c:pt idx="5899">
                  <c:v>8.2750000000000004</c:v>
                </c:pt>
                <c:pt idx="5900">
                  <c:v>7.85</c:v>
                </c:pt>
                <c:pt idx="5901">
                  <c:v>7.37</c:v>
                </c:pt>
                <c:pt idx="5902">
                  <c:v>7.3949999999999996</c:v>
                </c:pt>
                <c:pt idx="5903">
                  <c:v>7.66</c:v>
                </c:pt>
                <c:pt idx="5904">
                  <c:v>7.3949999999999996</c:v>
                </c:pt>
                <c:pt idx="5905">
                  <c:v>6.8650000000000002</c:v>
                </c:pt>
                <c:pt idx="5906">
                  <c:v>6.9349999999999996</c:v>
                </c:pt>
                <c:pt idx="5907">
                  <c:v>7.22</c:v>
                </c:pt>
                <c:pt idx="5908">
                  <c:v>7.19</c:v>
                </c:pt>
                <c:pt idx="5909">
                  <c:v>6.9</c:v>
                </c:pt>
                <c:pt idx="5910">
                  <c:v>6.54</c:v>
                </c:pt>
                <c:pt idx="5911">
                  <c:v>6.4749999999999996</c:v>
                </c:pt>
                <c:pt idx="5912">
                  <c:v>6.4349999999999996</c:v>
                </c:pt>
                <c:pt idx="5913">
                  <c:v>6.12</c:v>
                </c:pt>
                <c:pt idx="5916">
                  <c:v>5.76</c:v>
                </c:pt>
                <c:pt idx="5917">
                  <c:v>5.53</c:v>
                </c:pt>
                <c:pt idx="5918">
                  <c:v>5.5650000000000004</c:v>
                </c:pt>
                <c:pt idx="5919">
                  <c:v>5.4749999999999996</c:v>
                </c:pt>
                <c:pt idx="5922">
                  <c:v>5.51</c:v>
                </c:pt>
                <c:pt idx="5923">
                  <c:v>5.6150000000000002</c:v>
                </c:pt>
                <c:pt idx="5924">
                  <c:v>5.5</c:v>
                </c:pt>
                <c:pt idx="5925">
                  <c:v>6.06</c:v>
                </c:pt>
                <c:pt idx="5926">
                  <c:v>6.06</c:v>
                </c:pt>
                <c:pt idx="5927">
                  <c:v>6.42</c:v>
                </c:pt>
                <c:pt idx="5928">
                  <c:v>6.15</c:v>
                </c:pt>
                <c:pt idx="5929">
                  <c:v>6</c:v>
                </c:pt>
                <c:pt idx="5931">
                  <c:v>6.77</c:v>
                </c:pt>
                <c:pt idx="5932">
                  <c:v>6.5650000000000004</c:v>
                </c:pt>
                <c:pt idx="5933">
                  <c:v>6.2750000000000004</c:v>
                </c:pt>
                <c:pt idx="5934">
                  <c:v>6.5549999999999997</c:v>
                </c:pt>
                <c:pt idx="5935">
                  <c:v>7.165</c:v>
                </c:pt>
                <c:pt idx="5936">
                  <c:v>7.375</c:v>
                </c:pt>
                <c:pt idx="5937">
                  <c:v>7.4749999999999996</c:v>
                </c:pt>
                <c:pt idx="5938">
                  <c:v>7.15</c:v>
                </c:pt>
                <c:pt idx="5939">
                  <c:v>6.9950000000000001</c:v>
                </c:pt>
                <c:pt idx="5940">
                  <c:v>7.34</c:v>
                </c:pt>
                <c:pt idx="5941">
                  <c:v>7.2949999999999999</c:v>
                </c:pt>
                <c:pt idx="5942">
                  <c:v>7.6829999999999998</c:v>
                </c:pt>
                <c:pt idx="5943">
                  <c:v>7.83</c:v>
                </c:pt>
                <c:pt idx="5944">
                  <c:v>8.1549999999999994</c:v>
                </c:pt>
                <c:pt idx="5945">
                  <c:v>9.1</c:v>
                </c:pt>
                <c:pt idx="5946">
                  <c:v>8.9749999999999996</c:v>
                </c:pt>
                <c:pt idx="5947">
                  <c:v>7.92</c:v>
                </c:pt>
                <c:pt idx="5948">
                  <c:v>8.0549999999999997</c:v>
                </c:pt>
                <c:pt idx="5949">
                  <c:v>8.15</c:v>
                </c:pt>
                <c:pt idx="5950">
                  <c:v>7.7750000000000004</c:v>
                </c:pt>
                <c:pt idx="5951">
                  <c:v>8.07</c:v>
                </c:pt>
                <c:pt idx="5952">
                  <c:v>8.86</c:v>
                </c:pt>
                <c:pt idx="5953">
                  <c:v>8.86</c:v>
                </c:pt>
                <c:pt idx="5954">
                  <c:v>8.6449999999999996</c:v>
                </c:pt>
                <c:pt idx="5956">
                  <c:v>7.3550000000000004</c:v>
                </c:pt>
                <c:pt idx="5957">
                  <c:v>7.4950000000000001</c:v>
                </c:pt>
                <c:pt idx="5958">
                  <c:v>7.49</c:v>
                </c:pt>
                <c:pt idx="5959">
                  <c:v>7.5549999999999997</c:v>
                </c:pt>
                <c:pt idx="5960">
                  <c:v>7.5549999999999997</c:v>
                </c:pt>
                <c:pt idx="5961">
                  <c:v>7.4349999999999996</c:v>
                </c:pt>
                <c:pt idx="5962">
                  <c:v>7.2050000000000001</c:v>
                </c:pt>
                <c:pt idx="5963">
                  <c:v>7.0949999999999998</c:v>
                </c:pt>
                <c:pt idx="5964">
                  <c:v>7.2249999999999996</c:v>
                </c:pt>
                <c:pt idx="5965">
                  <c:v>7.3449999999999998</c:v>
                </c:pt>
                <c:pt idx="5966">
                  <c:v>7.51</c:v>
                </c:pt>
                <c:pt idx="5967">
                  <c:v>7.4950000000000001</c:v>
                </c:pt>
                <c:pt idx="5968">
                  <c:v>7.14</c:v>
                </c:pt>
                <c:pt idx="5969">
                  <c:v>7.0350000000000001</c:v>
                </c:pt>
                <c:pt idx="5970">
                  <c:v>6.81</c:v>
                </c:pt>
                <c:pt idx="5971">
                  <c:v>6.78</c:v>
                </c:pt>
                <c:pt idx="5972">
                  <c:v>6.8449999999999998</c:v>
                </c:pt>
                <c:pt idx="5973">
                  <c:v>6.98</c:v>
                </c:pt>
                <c:pt idx="5974">
                  <c:v>6.83</c:v>
                </c:pt>
                <c:pt idx="5975">
                  <c:v>6.7249999999999996</c:v>
                </c:pt>
                <c:pt idx="5976">
                  <c:v>6.7949999999999999</c:v>
                </c:pt>
                <c:pt idx="5977">
                  <c:v>6.84</c:v>
                </c:pt>
                <c:pt idx="5978">
                  <c:v>7.06</c:v>
                </c:pt>
                <c:pt idx="5979">
                  <c:v>7.085</c:v>
                </c:pt>
                <c:pt idx="5980">
                  <c:v>7.125</c:v>
                </c:pt>
                <c:pt idx="5981">
                  <c:v>7.1449999999999996</c:v>
                </c:pt>
                <c:pt idx="5982">
                  <c:v>7.4950000000000001</c:v>
                </c:pt>
                <c:pt idx="5983">
                  <c:v>7.35</c:v>
                </c:pt>
                <c:pt idx="5984">
                  <c:v>7.48</c:v>
                </c:pt>
                <c:pt idx="5985">
                  <c:v>7.6150000000000002</c:v>
                </c:pt>
                <c:pt idx="5986">
                  <c:v>7.55</c:v>
                </c:pt>
                <c:pt idx="5987">
                  <c:v>7.4550000000000001</c:v>
                </c:pt>
                <c:pt idx="5988">
                  <c:v>7.5250000000000004</c:v>
                </c:pt>
                <c:pt idx="5990">
                  <c:v>7.66</c:v>
                </c:pt>
                <c:pt idx="5991">
                  <c:v>7.73</c:v>
                </c:pt>
                <c:pt idx="5992">
                  <c:v>7.97</c:v>
                </c:pt>
                <c:pt idx="5993">
                  <c:v>7.87</c:v>
                </c:pt>
                <c:pt idx="5994">
                  <c:v>7.9349999999999996</c:v>
                </c:pt>
                <c:pt idx="5995">
                  <c:v>7.64</c:v>
                </c:pt>
                <c:pt idx="5996">
                  <c:v>7.47</c:v>
                </c:pt>
                <c:pt idx="5997">
                  <c:v>7.4850000000000003</c:v>
                </c:pt>
                <c:pt idx="5998">
                  <c:v>7.51</c:v>
                </c:pt>
                <c:pt idx="5999">
                  <c:v>7.29</c:v>
                </c:pt>
                <c:pt idx="6000">
                  <c:v>7.2450000000000001</c:v>
                </c:pt>
                <c:pt idx="6001">
                  <c:v>7.57</c:v>
                </c:pt>
                <c:pt idx="6002">
                  <c:v>7.6050000000000004</c:v>
                </c:pt>
                <c:pt idx="6003">
                  <c:v>7.51</c:v>
                </c:pt>
                <c:pt idx="6004">
                  <c:v>7.43</c:v>
                </c:pt>
                <c:pt idx="6005">
                  <c:v>7.7</c:v>
                </c:pt>
                <c:pt idx="6006">
                  <c:v>7.66</c:v>
                </c:pt>
                <c:pt idx="6007">
                  <c:v>7.625</c:v>
                </c:pt>
                <c:pt idx="6008">
                  <c:v>7.5549999999999997</c:v>
                </c:pt>
                <c:pt idx="6009">
                  <c:v>7.5549999999999997</c:v>
                </c:pt>
                <c:pt idx="6010">
                  <c:v>7.67</c:v>
                </c:pt>
                <c:pt idx="6011">
                  <c:v>7.4649999999999999</c:v>
                </c:pt>
                <c:pt idx="6012">
                  <c:v>7.51</c:v>
                </c:pt>
                <c:pt idx="6013">
                  <c:v>7.625</c:v>
                </c:pt>
                <c:pt idx="6014">
                  <c:v>7.5549999999999997</c:v>
                </c:pt>
                <c:pt idx="6015">
                  <c:v>7.8550000000000004</c:v>
                </c:pt>
                <c:pt idx="6016">
                  <c:v>7.6349999999999998</c:v>
                </c:pt>
                <c:pt idx="6017">
                  <c:v>7.6050000000000004</c:v>
                </c:pt>
                <c:pt idx="6018">
                  <c:v>7.7050000000000001</c:v>
                </c:pt>
                <c:pt idx="6019">
                  <c:v>7.8849999999999998</c:v>
                </c:pt>
                <c:pt idx="6020">
                  <c:v>7.6550000000000002</c:v>
                </c:pt>
                <c:pt idx="6021">
                  <c:v>7.6150000000000002</c:v>
                </c:pt>
                <c:pt idx="6022">
                  <c:v>7.55</c:v>
                </c:pt>
                <c:pt idx="6023">
                  <c:v>7.57</c:v>
                </c:pt>
                <c:pt idx="6024">
                  <c:v>7.48</c:v>
                </c:pt>
                <c:pt idx="6026">
                  <c:v>7.5350000000000001</c:v>
                </c:pt>
                <c:pt idx="6027">
                  <c:v>7.6849999999999996</c:v>
                </c:pt>
                <c:pt idx="6028">
                  <c:v>7.7450000000000001</c:v>
                </c:pt>
                <c:pt idx="6029">
                  <c:v>7.55</c:v>
                </c:pt>
                <c:pt idx="6030">
                  <c:v>7.7850000000000001</c:v>
                </c:pt>
                <c:pt idx="6031">
                  <c:v>7.82</c:v>
                </c:pt>
                <c:pt idx="6032">
                  <c:v>7.8449999999999998</c:v>
                </c:pt>
                <c:pt idx="6033">
                  <c:v>7.88</c:v>
                </c:pt>
                <c:pt idx="6034">
                  <c:v>7.5350000000000001</c:v>
                </c:pt>
                <c:pt idx="6035">
                  <c:v>7.4749999999999996</c:v>
                </c:pt>
                <c:pt idx="6036">
                  <c:v>7.4950000000000001</c:v>
                </c:pt>
                <c:pt idx="6037">
                  <c:v>7.585</c:v>
                </c:pt>
                <c:pt idx="6038">
                  <c:v>7.4749999999999996</c:v>
                </c:pt>
                <c:pt idx="6039">
                  <c:v>7.58</c:v>
                </c:pt>
                <c:pt idx="6040">
                  <c:v>7.665</c:v>
                </c:pt>
                <c:pt idx="6041">
                  <c:v>7.47</c:v>
                </c:pt>
                <c:pt idx="6042">
                  <c:v>7.375</c:v>
                </c:pt>
                <c:pt idx="6043">
                  <c:v>7.24</c:v>
                </c:pt>
                <c:pt idx="6044">
                  <c:v>7.03</c:v>
                </c:pt>
                <c:pt idx="6045">
                  <c:v>6.83</c:v>
                </c:pt>
                <c:pt idx="6046">
                  <c:v>6.8550000000000004</c:v>
                </c:pt>
                <c:pt idx="6047">
                  <c:v>6.76</c:v>
                </c:pt>
                <c:pt idx="6048">
                  <c:v>6.7649999999999997</c:v>
                </c:pt>
                <c:pt idx="6049">
                  <c:v>6.3949999999999996</c:v>
                </c:pt>
                <c:pt idx="6050">
                  <c:v>6.25</c:v>
                </c:pt>
                <c:pt idx="6051">
                  <c:v>6.39</c:v>
                </c:pt>
                <c:pt idx="6053">
                  <c:v>6.2649999999999997</c:v>
                </c:pt>
                <c:pt idx="6054">
                  <c:v>6.1749999999999998</c:v>
                </c:pt>
                <c:pt idx="6055">
                  <c:v>6.41</c:v>
                </c:pt>
                <c:pt idx="6056">
                  <c:v>6.4450000000000003</c:v>
                </c:pt>
                <c:pt idx="6057">
                  <c:v>6.5949999999999998</c:v>
                </c:pt>
                <c:pt idx="6058">
                  <c:v>6.2649999999999997</c:v>
                </c:pt>
                <c:pt idx="6059">
                  <c:v>6.36</c:v>
                </c:pt>
                <c:pt idx="6060">
                  <c:v>6.2549999999999999</c:v>
                </c:pt>
                <c:pt idx="6061">
                  <c:v>6.3</c:v>
                </c:pt>
                <c:pt idx="6062">
                  <c:v>6.2649999999999997</c:v>
                </c:pt>
                <c:pt idx="6063">
                  <c:v>6.5449999999999999</c:v>
                </c:pt>
                <c:pt idx="6064">
                  <c:v>6.44</c:v>
                </c:pt>
                <c:pt idx="6065">
                  <c:v>5.9450000000000003</c:v>
                </c:pt>
                <c:pt idx="6066">
                  <c:v>5.66</c:v>
                </c:pt>
                <c:pt idx="6067">
                  <c:v>5.5949999999999998</c:v>
                </c:pt>
                <c:pt idx="6068">
                  <c:v>5.83</c:v>
                </c:pt>
                <c:pt idx="6069">
                  <c:v>5.7850000000000001</c:v>
                </c:pt>
                <c:pt idx="6070">
                  <c:v>6.28</c:v>
                </c:pt>
                <c:pt idx="6071">
                  <c:v>6.4349999999999996</c:v>
                </c:pt>
                <c:pt idx="6072">
                  <c:v>6.2649999999999997</c:v>
                </c:pt>
                <c:pt idx="6073">
                  <c:v>6.3</c:v>
                </c:pt>
                <c:pt idx="6074">
                  <c:v>6.1050000000000004</c:v>
                </c:pt>
                <c:pt idx="6075">
                  <c:v>6.09</c:v>
                </c:pt>
                <c:pt idx="6076">
                  <c:v>6.3849999999999998</c:v>
                </c:pt>
                <c:pt idx="6077">
                  <c:v>6.31</c:v>
                </c:pt>
                <c:pt idx="6078">
                  <c:v>6.52</c:v>
                </c:pt>
                <c:pt idx="6079">
                  <c:v>6.63</c:v>
                </c:pt>
                <c:pt idx="6080">
                  <c:v>7.12</c:v>
                </c:pt>
                <c:pt idx="6081">
                  <c:v>6.8949999999999996</c:v>
                </c:pt>
                <c:pt idx="6082">
                  <c:v>7.2949999999999999</c:v>
                </c:pt>
                <c:pt idx="6083">
                  <c:v>6.9850000000000003</c:v>
                </c:pt>
                <c:pt idx="6084">
                  <c:v>7.14</c:v>
                </c:pt>
                <c:pt idx="6085">
                  <c:v>6.43</c:v>
                </c:pt>
                <c:pt idx="6086">
                  <c:v>5.91</c:v>
                </c:pt>
                <c:pt idx="6087">
                  <c:v>5.8049999999999997</c:v>
                </c:pt>
                <c:pt idx="6088">
                  <c:v>5.8049999999999997</c:v>
                </c:pt>
                <c:pt idx="6089">
                  <c:v>5.71</c:v>
                </c:pt>
                <c:pt idx="6090">
                  <c:v>5.35</c:v>
                </c:pt>
                <c:pt idx="6091">
                  <c:v>5.5549999999999997</c:v>
                </c:pt>
                <c:pt idx="6092">
                  <c:v>5.66</c:v>
                </c:pt>
                <c:pt idx="6093">
                  <c:v>5.5650000000000004</c:v>
                </c:pt>
                <c:pt idx="6094">
                  <c:v>5.4649999999999999</c:v>
                </c:pt>
                <c:pt idx="6096">
                  <c:v>5.38</c:v>
                </c:pt>
                <c:pt idx="6097">
                  <c:v>5.7450000000000001</c:v>
                </c:pt>
                <c:pt idx="6098">
                  <c:v>5.9450000000000003</c:v>
                </c:pt>
                <c:pt idx="6099">
                  <c:v>5.57</c:v>
                </c:pt>
                <c:pt idx="6100">
                  <c:v>5.6050000000000004</c:v>
                </c:pt>
                <c:pt idx="6101">
                  <c:v>5.97</c:v>
                </c:pt>
                <c:pt idx="6102">
                  <c:v>6.14</c:v>
                </c:pt>
                <c:pt idx="6103">
                  <c:v>6.2249999999999996</c:v>
                </c:pt>
                <c:pt idx="6104">
                  <c:v>6.2850000000000001</c:v>
                </c:pt>
                <c:pt idx="6105">
                  <c:v>6.335</c:v>
                </c:pt>
                <c:pt idx="6106">
                  <c:v>6.3449999999999998</c:v>
                </c:pt>
                <c:pt idx="6107">
                  <c:v>6.2750000000000004</c:v>
                </c:pt>
                <c:pt idx="6108">
                  <c:v>6.0149999999999997</c:v>
                </c:pt>
                <c:pt idx="6109">
                  <c:v>6.0650000000000004</c:v>
                </c:pt>
                <c:pt idx="6110">
                  <c:v>6.14</c:v>
                </c:pt>
                <c:pt idx="6111">
                  <c:v>6.5049999999999999</c:v>
                </c:pt>
                <c:pt idx="6112">
                  <c:v>6.47</c:v>
                </c:pt>
                <c:pt idx="6113">
                  <c:v>6.26</c:v>
                </c:pt>
                <c:pt idx="6114">
                  <c:v>6.18</c:v>
                </c:pt>
                <c:pt idx="6115">
                  <c:v>6.4550000000000001</c:v>
                </c:pt>
                <c:pt idx="6116">
                  <c:v>6.6550000000000002</c:v>
                </c:pt>
                <c:pt idx="6117">
                  <c:v>6.94</c:v>
                </c:pt>
                <c:pt idx="6118">
                  <c:v>6.88</c:v>
                </c:pt>
                <c:pt idx="6119">
                  <c:v>6.8449999999999998</c:v>
                </c:pt>
                <c:pt idx="6120">
                  <c:v>6.75</c:v>
                </c:pt>
                <c:pt idx="6121">
                  <c:v>6.6950000000000003</c:v>
                </c:pt>
                <c:pt idx="6122">
                  <c:v>6.7949999999999999</c:v>
                </c:pt>
                <c:pt idx="6123">
                  <c:v>6.8250000000000002</c:v>
                </c:pt>
                <c:pt idx="6124">
                  <c:v>6.625</c:v>
                </c:pt>
                <c:pt idx="6125">
                  <c:v>7.04</c:v>
                </c:pt>
                <c:pt idx="6126">
                  <c:v>7.27</c:v>
                </c:pt>
                <c:pt idx="6127">
                  <c:v>7.11</c:v>
                </c:pt>
                <c:pt idx="6128">
                  <c:v>7.1950000000000003</c:v>
                </c:pt>
                <c:pt idx="6129">
                  <c:v>6.8849999999999998</c:v>
                </c:pt>
                <c:pt idx="6130">
                  <c:v>6.49</c:v>
                </c:pt>
                <c:pt idx="6131">
                  <c:v>6.3550000000000004</c:v>
                </c:pt>
                <c:pt idx="6132">
                  <c:v>6.2050000000000001</c:v>
                </c:pt>
                <c:pt idx="6133">
                  <c:v>6.4649999999999999</c:v>
                </c:pt>
                <c:pt idx="6134">
                  <c:v>6.41</c:v>
                </c:pt>
                <c:pt idx="6135">
                  <c:v>6.72</c:v>
                </c:pt>
                <c:pt idx="6136">
                  <c:v>7.02</c:v>
                </c:pt>
                <c:pt idx="6137">
                  <c:v>7.16</c:v>
                </c:pt>
                <c:pt idx="6138">
                  <c:v>7.1449999999999996</c:v>
                </c:pt>
                <c:pt idx="6139">
                  <c:v>6.79</c:v>
                </c:pt>
                <c:pt idx="6140">
                  <c:v>6.8049999999999997</c:v>
                </c:pt>
                <c:pt idx="6141">
                  <c:v>7.2</c:v>
                </c:pt>
                <c:pt idx="6142">
                  <c:v>7.28</c:v>
                </c:pt>
                <c:pt idx="6143">
                  <c:v>6.92</c:v>
                </c:pt>
                <c:pt idx="6144">
                  <c:v>6.66</c:v>
                </c:pt>
                <c:pt idx="6146">
                  <c:v>7.15</c:v>
                </c:pt>
                <c:pt idx="6147">
                  <c:v>7.3</c:v>
                </c:pt>
                <c:pt idx="6148">
                  <c:v>7.3150000000000004</c:v>
                </c:pt>
                <c:pt idx="6149">
                  <c:v>7.2750000000000004</c:v>
                </c:pt>
                <c:pt idx="6150">
                  <c:v>7.3550000000000004</c:v>
                </c:pt>
                <c:pt idx="6152">
                  <c:v>6.78</c:v>
                </c:pt>
                <c:pt idx="6154">
                  <c:v>6.7850000000000001</c:v>
                </c:pt>
                <c:pt idx="6155">
                  <c:v>7.5250000000000004</c:v>
                </c:pt>
                <c:pt idx="6156">
                  <c:v>7.4850000000000003</c:v>
                </c:pt>
                <c:pt idx="6157">
                  <c:v>7.49</c:v>
                </c:pt>
                <c:pt idx="6158">
                  <c:v>7.375</c:v>
                </c:pt>
                <c:pt idx="6159">
                  <c:v>7.28</c:v>
                </c:pt>
                <c:pt idx="6160">
                  <c:v>7.0049999999999999</c:v>
                </c:pt>
                <c:pt idx="6161">
                  <c:v>7.4</c:v>
                </c:pt>
                <c:pt idx="6162">
                  <c:v>7.06</c:v>
                </c:pt>
                <c:pt idx="6163">
                  <c:v>7.2949999999999999</c:v>
                </c:pt>
                <c:pt idx="6164">
                  <c:v>7.0750000000000002</c:v>
                </c:pt>
                <c:pt idx="6165">
                  <c:v>6.97</c:v>
                </c:pt>
                <c:pt idx="6166">
                  <c:v>7.085</c:v>
                </c:pt>
                <c:pt idx="6167">
                  <c:v>7.2149999999999999</c:v>
                </c:pt>
                <c:pt idx="6168">
                  <c:v>7.3849999999999998</c:v>
                </c:pt>
                <c:pt idx="6169">
                  <c:v>7.09</c:v>
                </c:pt>
                <c:pt idx="6170">
                  <c:v>7.085</c:v>
                </c:pt>
                <c:pt idx="6171">
                  <c:v>7.1550000000000002</c:v>
                </c:pt>
                <c:pt idx="6172">
                  <c:v>7.17</c:v>
                </c:pt>
                <c:pt idx="6173">
                  <c:v>7.18</c:v>
                </c:pt>
                <c:pt idx="6174">
                  <c:v>7.0350000000000001</c:v>
                </c:pt>
                <c:pt idx="6175">
                  <c:v>7.0350000000000001</c:v>
                </c:pt>
                <c:pt idx="6177">
                  <c:v>7.02</c:v>
                </c:pt>
                <c:pt idx="6178">
                  <c:v>6.7949999999999999</c:v>
                </c:pt>
                <c:pt idx="6179">
                  <c:v>7.13</c:v>
                </c:pt>
                <c:pt idx="6180">
                  <c:v>7.4649999999999999</c:v>
                </c:pt>
                <c:pt idx="6182">
                  <c:v>7.78</c:v>
                </c:pt>
                <c:pt idx="6183">
                  <c:v>7.88</c:v>
                </c:pt>
                <c:pt idx="6184">
                  <c:v>7.53</c:v>
                </c:pt>
                <c:pt idx="6185">
                  <c:v>7.57</c:v>
                </c:pt>
                <c:pt idx="6186">
                  <c:v>7.5750000000000002</c:v>
                </c:pt>
                <c:pt idx="6187">
                  <c:v>7.9050000000000002</c:v>
                </c:pt>
                <c:pt idx="6188">
                  <c:v>7.93</c:v>
                </c:pt>
                <c:pt idx="6189">
                  <c:v>8.1549999999999994</c:v>
                </c:pt>
                <c:pt idx="6190">
                  <c:v>8.4499999999999993</c:v>
                </c:pt>
                <c:pt idx="6191">
                  <c:v>8.25</c:v>
                </c:pt>
                <c:pt idx="6192">
                  <c:v>8.2200000000000006</c:v>
                </c:pt>
                <c:pt idx="6193">
                  <c:v>8.2200000000000006</c:v>
                </c:pt>
                <c:pt idx="6194">
                  <c:v>8.3849999999999998</c:v>
                </c:pt>
                <c:pt idx="6196">
                  <c:v>7.96</c:v>
                </c:pt>
                <c:pt idx="6197">
                  <c:v>7.86</c:v>
                </c:pt>
                <c:pt idx="6198">
                  <c:v>7.8250000000000002</c:v>
                </c:pt>
                <c:pt idx="6199">
                  <c:v>7.84</c:v>
                </c:pt>
                <c:pt idx="6200">
                  <c:v>7.915</c:v>
                </c:pt>
                <c:pt idx="6201">
                  <c:v>8.0850000000000009</c:v>
                </c:pt>
                <c:pt idx="6202">
                  <c:v>8.1850000000000005</c:v>
                </c:pt>
                <c:pt idx="6203">
                  <c:v>8.1</c:v>
                </c:pt>
                <c:pt idx="6204">
                  <c:v>7.8949999999999996</c:v>
                </c:pt>
                <c:pt idx="6205">
                  <c:v>7.6050000000000004</c:v>
                </c:pt>
                <c:pt idx="6206">
                  <c:v>7.8449999999999998</c:v>
                </c:pt>
                <c:pt idx="6207">
                  <c:v>7.92</c:v>
                </c:pt>
                <c:pt idx="6208">
                  <c:v>7.9850000000000003</c:v>
                </c:pt>
                <c:pt idx="6209">
                  <c:v>8.0749999999999993</c:v>
                </c:pt>
                <c:pt idx="6210">
                  <c:v>8.3849999999999998</c:v>
                </c:pt>
                <c:pt idx="6211">
                  <c:v>8.43</c:v>
                </c:pt>
                <c:pt idx="6212">
                  <c:v>8.3450000000000006</c:v>
                </c:pt>
                <c:pt idx="6213">
                  <c:v>8.3450000000000006</c:v>
                </c:pt>
                <c:pt idx="6214">
                  <c:v>8.7050000000000001</c:v>
                </c:pt>
                <c:pt idx="6216">
                  <c:v>8.9049999999999994</c:v>
                </c:pt>
                <c:pt idx="6217">
                  <c:v>9.0150000000000006</c:v>
                </c:pt>
                <c:pt idx="6218">
                  <c:v>8.8949999999999996</c:v>
                </c:pt>
                <c:pt idx="6219">
                  <c:v>8.64</c:v>
                </c:pt>
                <c:pt idx="6220">
                  <c:v>9.2200000000000006</c:v>
                </c:pt>
                <c:pt idx="6221">
                  <c:v>9.26</c:v>
                </c:pt>
                <c:pt idx="6222">
                  <c:v>9.1999999999999993</c:v>
                </c:pt>
                <c:pt idx="6223">
                  <c:v>9.1050000000000004</c:v>
                </c:pt>
                <c:pt idx="6224">
                  <c:v>9.1150000000000002</c:v>
                </c:pt>
                <c:pt idx="6225">
                  <c:v>9.1950000000000003</c:v>
                </c:pt>
                <c:pt idx="6226">
                  <c:v>9.1950000000000003</c:v>
                </c:pt>
                <c:pt idx="6227">
                  <c:v>9.41</c:v>
                </c:pt>
                <c:pt idx="6228">
                  <c:v>9.68</c:v>
                </c:pt>
                <c:pt idx="6229">
                  <c:v>9.8249999999999993</c:v>
                </c:pt>
                <c:pt idx="6230">
                  <c:v>9.58</c:v>
                </c:pt>
                <c:pt idx="6231">
                  <c:v>9.82</c:v>
                </c:pt>
                <c:pt idx="6232">
                  <c:v>9.6999999999999993</c:v>
                </c:pt>
                <c:pt idx="6233">
                  <c:v>9.7850000000000001</c:v>
                </c:pt>
                <c:pt idx="6234">
                  <c:v>9.8699999999999992</c:v>
                </c:pt>
                <c:pt idx="6235">
                  <c:v>9.5950000000000006</c:v>
                </c:pt>
                <c:pt idx="6236">
                  <c:v>9.0850000000000009</c:v>
                </c:pt>
                <c:pt idx="6237">
                  <c:v>9.0850000000000009</c:v>
                </c:pt>
                <c:pt idx="6238">
                  <c:v>8.68</c:v>
                </c:pt>
                <c:pt idx="6240">
                  <c:v>9.0299999999999994</c:v>
                </c:pt>
                <c:pt idx="6241">
                  <c:v>9.25</c:v>
                </c:pt>
                <c:pt idx="6242">
                  <c:v>9.3149999999999995</c:v>
                </c:pt>
                <c:pt idx="6243">
                  <c:v>9.2750000000000004</c:v>
                </c:pt>
                <c:pt idx="6244">
                  <c:v>9.44</c:v>
                </c:pt>
                <c:pt idx="6245">
                  <c:v>9.9350000000000005</c:v>
                </c:pt>
                <c:pt idx="6246">
                  <c:v>9.0299999999999994</c:v>
                </c:pt>
                <c:pt idx="6247">
                  <c:v>9.56</c:v>
                </c:pt>
                <c:pt idx="6248">
                  <c:v>9.6950000000000003</c:v>
                </c:pt>
                <c:pt idx="6249">
                  <c:v>9.3800000000000008</c:v>
                </c:pt>
                <c:pt idx="6250">
                  <c:v>9.5649999999999995</c:v>
                </c:pt>
                <c:pt idx="6251">
                  <c:v>9.8049999999999997</c:v>
                </c:pt>
                <c:pt idx="6252">
                  <c:v>9.9550000000000001</c:v>
                </c:pt>
                <c:pt idx="6253">
                  <c:v>10.205</c:v>
                </c:pt>
                <c:pt idx="6254">
                  <c:v>9.9700000000000006</c:v>
                </c:pt>
                <c:pt idx="6255">
                  <c:v>10.01</c:v>
                </c:pt>
                <c:pt idx="6256">
                  <c:v>10.14</c:v>
                </c:pt>
                <c:pt idx="6257">
                  <c:v>10.06</c:v>
                </c:pt>
                <c:pt idx="6258">
                  <c:v>10.255000000000001</c:v>
                </c:pt>
                <c:pt idx="6259">
                  <c:v>10.199999999999999</c:v>
                </c:pt>
                <c:pt idx="6260">
                  <c:v>10.47</c:v>
                </c:pt>
                <c:pt idx="6261">
                  <c:v>10.199999999999999</c:v>
                </c:pt>
                <c:pt idx="6262">
                  <c:v>10.385</c:v>
                </c:pt>
                <c:pt idx="6263">
                  <c:v>10.66</c:v>
                </c:pt>
                <c:pt idx="6264">
                  <c:v>10.74</c:v>
                </c:pt>
                <c:pt idx="6265">
                  <c:v>11.04</c:v>
                </c:pt>
                <c:pt idx="6266">
                  <c:v>10.925000000000001</c:v>
                </c:pt>
                <c:pt idx="6267">
                  <c:v>10.66</c:v>
                </c:pt>
                <c:pt idx="6268">
                  <c:v>10.57</c:v>
                </c:pt>
                <c:pt idx="6269">
                  <c:v>10.48</c:v>
                </c:pt>
                <c:pt idx="6270">
                  <c:v>10.875</c:v>
                </c:pt>
                <c:pt idx="6271">
                  <c:v>11.12</c:v>
                </c:pt>
                <c:pt idx="6272">
                  <c:v>11.074999999999999</c:v>
                </c:pt>
                <c:pt idx="6273">
                  <c:v>11.32</c:v>
                </c:pt>
                <c:pt idx="6274">
                  <c:v>11.29</c:v>
                </c:pt>
                <c:pt idx="6275">
                  <c:v>11.37</c:v>
                </c:pt>
                <c:pt idx="6276">
                  <c:v>11.185</c:v>
                </c:pt>
                <c:pt idx="6277">
                  <c:v>11.49</c:v>
                </c:pt>
                <c:pt idx="6278">
                  <c:v>11.404999999999999</c:v>
                </c:pt>
                <c:pt idx="6279">
                  <c:v>11.244999999999999</c:v>
                </c:pt>
                <c:pt idx="6280">
                  <c:v>11.095000000000001</c:v>
                </c:pt>
                <c:pt idx="6281">
                  <c:v>11.005000000000001</c:v>
                </c:pt>
                <c:pt idx="6282">
                  <c:v>10.15</c:v>
                </c:pt>
                <c:pt idx="6283">
                  <c:v>11.54</c:v>
                </c:pt>
                <c:pt idx="6284">
                  <c:v>11.59</c:v>
                </c:pt>
                <c:pt idx="6286">
                  <c:v>11.845000000000001</c:v>
                </c:pt>
                <c:pt idx="6287">
                  <c:v>11.61</c:v>
                </c:pt>
                <c:pt idx="6288">
                  <c:v>11.74</c:v>
                </c:pt>
                <c:pt idx="6289">
                  <c:v>11.48</c:v>
                </c:pt>
                <c:pt idx="6290">
                  <c:v>11.9</c:v>
                </c:pt>
                <c:pt idx="6291">
                  <c:v>12.275</c:v>
                </c:pt>
                <c:pt idx="6292">
                  <c:v>12.215</c:v>
                </c:pt>
                <c:pt idx="6293">
                  <c:v>12.465</c:v>
                </c:pt>
                <c:pt idx="6294">
                  <c:v>12.715</c:v>
                </c:pt>
                <c:pt idx="6295">
                  <c:v>12.715</c:v>
                </c:pt>
                <c:pt idx="6296">
                  <c:v>12.7</c:v>
                </c:pt>
                <c:pt idx="6297">
                  <c:v>12.515000000000001</c:v>
                </c:pt>
                <c:pt idx="6298">
                  <c:v>12.574999999999999</c:v>
                </c:pt>
                <c:pt idx="6299">
                  <c:v>12.5</c:v>
                </c:pt>
                <c:pt idx="6300">
                  <c:v>12.72</c:v>
                </c:pt>
                <c:pt idx="6301">
                  <c:v>12.82</c:v>
                </c:pt>
                <c:pt idx="6302">
                  <c:v>12.935</c:v>
                </c:pt>
                <c:pt idx="6303">
                  <c:v>13.01</c:v>
                </c:pt>
                <c:pt idx="6304">
                  <c:v>12.805</c:v>
                </c:pt>
                <c:pt idx="6305">
                  <c:v>12.94</c:v>
                </c:pt>
                <c:pt idx="6306">
                  <c:v>12.99</c:v>
                </c:pt>
                <c:pt idx="6307">
                  <c:v>12.765000000000001</c:v>
                </c:pt>
                <c:pt idx="6308">
                  <c:v>12.695</c:v>
                </c:pt>
                <c:pt idx="6309">
                  <c:v>13.08</c:v>
                </c:pt>
                <c:pt idx="6310">
                  <c:v>13.154999999999999</c:v>
                </c:pt>
                <c:pt idx="6311">
                  <c:v>13.265000000000001</c:v>
                </c:pt>
                <c:pt idx="6312">
                  <c:v>13.275</c:v>
                </c:pt>
                <c:pt idx="6313">
                  <c:v>13.045</c:v>
                </c:pt>
                <c:pt idx="6315">
                  <c:v>12.875</c:v>
                </c:pt>
                <c:pt idx="6316">
                  <c:v>12.44</c:v>
                </c:pt>
                <c:pt idx="6317">
                  <c:v>12.115</c:v>
                </c:pt>
                <c:pt idx="6318">
                  <c:v>11.775</c:v>
                </c:pt>
                <c:pt idx="6319">
                  <c:v>11.994999999999999</c:v>
                </c:pt>
                <c:pt idx="6320">
                  <c:v>11.64</c:v>
                </c:pt>
                <c:pt idx="6321">
                  <c:v>11.775</c:v>
                </c:pt>
                <c:pt idx="6322">
                  <c:v>11.215</c:v>
                </c:pt>
                <c:pt idx="6323">
                  <c:v>11.15</c:v>
                </c:pt>
                <c:pt idx="6324">
                  <c:v>10.515000000000001</c:v>
                </c:pt>
                <c:pt idx="6325">
                  <c:v>10.525</c:v>
                </c:pt>
                <c:pt idx="6326">
                  <c:v>10.130000000000001</c:v>
                </c:pt>
                <c:pt idx="6327">
                  <c:v>9.9499999999999993</c:v>
                </c:pt>
                <c:pt idx="6328">
                  <c:v>9.7349999999999994</c:v>
                </c:pt>
                <c:pt idx="6329">
                  <c:v>9.32</c:v>
                </c:pt>
                <c:pt idx="6330">
                  <c:v>9.2550000000000008</c:v>
                </c:pt>
                <c:pt idx="6331">
                  <c:v>9.1549999999999994</c:v>
                </c:pt>
                <c:pt idx="6332">
                  <c:v>9.0150000000000006</c:v>
                </c:pt>
                <c:pt idx="6333">
                  <c:v>9.23</c:v>
                </c:pt>
                <c:pt idx="6334">
                  <c:v>9.1349999999999998</c:v>
                </c:pt>
                <c:pt idx="6335">
                  <c:v>9.17</c:v>
                </c:pt>
                <c:pt idx="6336">
                  <c:v>8.6349999999999998</c:v>
                </c:pt>
                <c:pt idx="6337">
                  <c:v>8.69</c:v>
                </c:pt>
                <c:pt idx="6338">
                  <c:v>8.74</c:v>
                </c:pt>
                <c:pt idx="6339">
                  <c:v>8.2200000000000006</c:v>
                </c:pt>
                <c:pt idx="6340">
                  <c:v>8.1950000000000003</c:v>
                </c:pt>
                <c:pt idx="6341">
                  <c:v>8.19</c:v>
                </c:pt>
                <c:pt idx="6342">
                  <c:v>8.0549999999999997</c:v>
                </c:pt>
                <c:pt idx="6343">
                  <c:v>8.1649999999999991</c:v>
                </c:pt>
                <c:pt idx="6344">
                  <c:v>7.8150000000000004</c:v>
                </c:pt>
                <c:pt idx="6345">
                  <c:v>7.8049999999999997</c:v>
                </c:pt>
                <c:pt idx="6346">
                  <c:v>7.84</c:v>
                </c:pt>
                <c:pt idx="6347">
                  <c:v>8.0250000000000004</c:v>
                </c:pt>
                <c:pt idx="6348">
                  <c:v>8.06</c:v>
                </c:pt>
                <c:pt idx="6349">
                  <c:v>7.92</c:v>
                </c:pt>
                <c:pt idx="6350">
                  <c:v>7.6050000000000004</c:v>
                </c:pt>
                <c:pt idx="6351">
                  <c:v>8.0350000000000001</c:v>
                </c:pt>
                <c:pt idx="6352">
                  <c:v>8.4700000000000006</c:v>
                </c:pt>
                <c:pt idx="6353">
                  <c:v>8.26</c:v>
                </c:pt>
                <c:pt idx="6354">
                  <c:v>8.2200000000000006</c:v>
                </c:pt>
                <c:pt idx="6356">
                  <c:v>8.2200000000000006</c:v>
                </c:pt>
                <c:pt idx="6357">
                  <c:v>7.23</c:v>
                </c:pt>
                <c:pt idx="6358">
                  <c:v>7.25</c:v>
                </c:pt>
                <c:pt idx="6359">
                  <c:v>7.4050000000000002</c:v>
                </c:pt>
                <c:pt idx="6360">
                  <c:v>7.7050000000000001</c:v>
                </c:pt>
                <c:pt idx="6361">
                  <c:v>7.2649999999999997</c:v>
                </c:pt>
                <c:pt idx="6362">
                  <c:v>7.67</c:v>
                </c:pt>
                <c:pt idx="6363">
                  <c:v>7.82</c:v>
                </c:pt>
                <c:pt idx="6364">
                  <c:v>8.02</c:v>
                </c:pt>
                <c:pt idx="6365">
                  <c:v>8.02</c:v>
                </c:pt>
                <c:pt idx="6366">
                  <c:v>7.77</c:v>
                </c:pt>
                <c:pt idx="6367">
                  <c:v>7.7750000000000004</c:v>
                </c:pt>
                <c:pt idx="6368">
                  <c:v>8.1050000000000004</c:v>
                </c:pt>
                <c:pt idx="6369">
                  <c:v>7.85</c:v>
                </c:pt>
                <c:pt idx="6370">
                  <c:v>7.6749999999999998</c:v>
                </c:pt>
                <c:pt idx="6371">
                  <c:v>7.8949999999999996</c:v>
                </c:pt>
                <c:pt idx="6372">
                  <c:v>8.01</c:v>
                </c:pt>
                <c:pt idx="6373">
                  <c:v>7.58</c:v>
                </c:pt>
                <c:pt idx="6374">
                  <c:v>7.45</c:v>
                </c:pt>
                <c:pt idx="6375">
                  <c:v>7.14</c:v>
                </c:pt>
                <c:pt idx="6376">
                  <c:v>7.2050000000000001</c:v>
                </c:pt>
                <c:pt idx="6377">
                  <c:v>7.46</c:v>
                </c:pt>
                <c:pt idx="6378">
                  <c:v>7.5350000000000001</c:v>
                </c:pt>
                <c:pt idx="6379">
                  <c:v>7.18</c:v>
                </c:pt>
                <c:pt idx="6380">
                  <c:v>6.89</c:v>
                </c:pt>
                <c:pt idx="6381">
                  <c:v>6.76</c:v>
                </c:pt>
                <c:pt idx="6382">
                  <c:v>6.6050000000000004</c:v>
                </c:pt>
                <c:pt idx="6383">
                  <c:v>6.69</c:v>
                </c:pt>
                <c:pt idx="6384">
                  <c:v>6.52</c:v>
                </c:pt>
                <c:pt idx="6385">
                  <c:v>6.62</c:v>
                </c:pt>
                <c:pt idx="6386">
                  <c:v>6.71</c:v>
                </c:pt>
                <c:pt idx="6387">
                  <c:v>6.65</c:v>
                </c:pt>
                <c:pt idx="6388">
                  <c:v>6.64</c:v>
                </c:pt>
                <c:pt idx="6389">
                  <c:v>6.75</c:v>
                </c:pt>
                <c:pt idx="6390">
                  <c:v>6.99</c:v>
                </c:pt>
                <c:pt idx="6391">
                  <c:v>6.8049999999999997</c:v>
                </c:pt>
                <c:pt idx="6392">
                  <c:v>6.96</c:v>
                </c:pt>
                <c:pt idx="6393">
                  <c:v>6.6</c:v>
                </c:pt>
                <c:pt idx="6394">
                  <c:v>6.2850000000000001</c:v>
                </c:pt>
                <c:pt idx="6395">
                  <c:v>6.27</c:v>
                </c:pt>
                <c:pt idx="6396">
                  <c:v>6.4249999999999998</c:v>
                </c:pt>
                <c:pt idx="6397">
                  <c:v>6.57</c:v>
                </c:pt>
                <c:pt idx="6398">
                  <c:v>6.7249999999999996</c:v>
                </c:pt>
                <c:pt idx="6399">
                  <c:v>6.17</c:v>
                </c:pt>
                <c:pt idx="6400">
                  <c:v>6.45</c:v>
                </c:pt>
                <c:pt idx="6401">
                  <c:v>6.82</c:v>
                </c:pt>
                <c:pt idx="6402">
                  <c:v>6.95</c:v>
                </c:pt>
                <c:pt idx="6403">
                  <c:v>6.87</c:v>
                </c:pt>
                <c:pt idx="6404">
                  <c:v>6.6150000000000002</c:v>
                </c:pt>
                <c:pt idx="6405">
                  <c:v>7.06</c:v>
                </c:pt>
                <c:pt idx="6406">
                  <c:v>6.97</c:v>
                </c:pt>
                <c:pt idx="6407">
                  <c:v>6.6150000000000002</c:v>
                </c:pt>
                <c:pt idx="6408">
                  <c:v>6.29</c:v>
                </c:pt>
                <c:pt idx="6409">
                  <c:v>6.31</c:v>
                </c:pt>
                <c:pt idx="6410">
                  <c:v>6.55</c:v>
                </c:pt>
                <c:pt idx="6411">
                  <c:v>6.7149999999999999</c:v>
                </c:pt>
                <c:pt idx="6412">
                  <c:v>6.7850000000000001</c:v>
                </c:pt>
                <c:pt idx="6413">
                  <c:v>6.76</c:v>
                </c:pt>
                <c:pt idx="6414">
                  <c:v>6.6050000000000004</c:v>
                </c:pt>
                <c:pt idx="6415">
                  <c:v>6.8449999999999998</c:v>
                </c:pt>
                <c:pt idx="6416">
                  <c:v>6.6950000000000003</c:v>
                </c:pt>
                <c:pt idx="6417">
                  <c:v>6.4450000000000003</c:v>
                </c:pt>
                <c:pt idx="6420">
                  <c:v>6.5149999999999997</c:v>
                </c:pt>
                <c:pt idx="6421">
                  <c:v>6.6849999999999996</c:v>
                </c:pt>
                <c:pt idx="6422">
                  <c:v>6.49</c:v>
                </c:pt>
                <c:pt idx="6423">
                  <c:v>6.55</c:v>
                </c:pt>
                <c:pt idx="6424">
                  <c:v>5.9749999999999996</c:v>
                </c:pt>
                <c:pt idx="6425">
                  <c:v>5.66</c:v>
                </c:pt>
                <c:pt idx="6426">
                  <c:v>5.7050000000000001</c:v>
                </c:pt>
                <c:pt idx="6427">
                  <c:v>5.6950000000000003</c:v>
                </c:pt>
                <c:pt idx="6428">
                  <c:v>5.835</c:v>
                </c:pt>
                <c:pt idx="6429">
                  <c:v>5.57</c:v>
                </c:pt>
                <c:pt idx="6430">
                  <c:v>5.7549999999999999</c:v>
                </c:pt>
                <c:pt idx="6431">
                  <c:v>5.74</c:v>
                </c:pt>
                <c:pt idx="6432">
                  <c:v>5.57</c:v>
                </c:pt>
                <c:pt idx="6433">
                  <c:v>5.6</c:v>
                </c:pt>
                <c:pt idx="6434">
                  <c:v>5.6749999999999998</c:v>
                </c:pt>
                <c:pt idx="6435">
                  <c:v>5.4050000000000002</c:v>
                </c:pt>
                <c:pt idx="6436">
                  <c:v>5.4</c:v>
                </c:pt>
                <c:pt idx="6437">
                  <c:v>5.4349999999999996</c:v>
                </c:pt>
                <c:pt idx="6440">
                  <c:v>5.85</c:v>
                </c:pt>
                <c:pt idx="6441">
                  <c:v>5.7149999999999999</c:v>
                </c:pt>
                <c:pt idx="6442">
                  <c:v>5.62</c:v>
                </c:pt>
                <c:pt idx="6444">
                  <c:v>5.4349999999999996</c:v>
                </c:pt>
                <c:pt idx="6445">
                  <c:v>5.835</c:v>
                </c:pt>
                <c:pt idx="6446">
                  <c:v>6.0949999999999998</c:v>
                </c:pt>
                <c:pt idx="6447">
                  <c:v>5.89</c:v>
                </c:pt>
                <c:pt idx="6448">
                  <c:v>5.83</c:v>
                </c:pt>
                <c:pt idx="6449">
                  <c:v>5.585</c:v>
                </c:pt>
                <c:pt idx="6450">
                  <c:v>5.6</c:v>
                </c:pt>
                <c:pt idx="6451">
                  <c:v>5.6150000000000002</c:v>
                </c:pt>
                <c:pt idx="6452">
                  <c:v>5.42</c:v>
                </c:pt>
                <c:pt idx="6453">
                  <c:v>5.27</c:v>
                </c:pt>
                <c:pt idx="6454">
                  <c:v>5.09</c:v>
                </c:pt>
                <c:pt idx="6456">
                  <c:v>4.8449999999999998</c:v>
                </c:pt>
                <c:pt idx="6457">
                  <c:v>4.8899999999999997</c:v>
                </c:pt>
                <c:pt idx="6458">
                  <c:v>4.75</c:v>
                </c:pt>
                <c:pt idx="6459">
                  <c:v>4.7450000000000001</c:v>
                </c:pt>
                <c:pt idx="6460">
                  <c:v>4.6150000000000002</c:v>
                </c:pt>
                <c:pt idx="6461">
                  <c:v>4.76</c:v>
                </c:pt>
                <c:pt idx="6462">
                  <c:v>4.7949999999999999</c:v>
                </c:pt>
                <c:pt idx="6463">
                  <c:v>4.82</c:v>
                </c:pt>
                <c:pt idx="6464">
                  <c:v>4.76</c:v>
                </c:pt>
                <c:pt idx="6465">
                  <c:v>4.5650000000000004</c:v>
                </c:pt>
                <c:pt idx="6466">
                  <c:v>5.04</c:v>
                </c:pt>
                <c:pt idx="6467">
                  <c:v>5.01</c:v>
                </c:pt>
                <c:pt idx="6468">
                  <c:v>4.8550000000000004</c:v>
                </c:pt>
                <c:pt idx="6469">
                  <c:v>4.72</c:v>
                </c:pt>
                <c:pt idx="6470">
                  <c:v>4.76</c:v>
                </c:pt>
                <c:pt idx="6471">
                  <c:v>4.8250000000000002</c:v>
                </c:pt>
                <c:pt idx="6472">
                  <c:v>4.6749999999999998</c:v>
                </c:pt>
                <c:pt idx="6473">
                  <c:v>4.6900000000000004</c:v>
                </c:pt>
                <c:pt idx="6474">
                  <c:v>4.5949999999999998</c:v>
                </c:pt>
                <c:pt idx="6476">
                  <c:v>4.37</c:v>
                </c:pt>
                <c:pt idx="6477">
                  <c:v>4.29</c:v>
                </c:pt>
                <c:pt idx="6478">
                  <c:v>4.415</c:v>
                </c:pt>
                <c:pt idx="6479">
                  <c:v>4.1849999999999996</c:v>
                </c:pt>
                <c:pt idx="6480">
                  <c:v>4.24</c:v>
                </c:pt>
                <c:pt idx="6481">
                  <c:v>4.24</c:v>
                </c:pt>
                <c:pt idx="6482">
                  <c:v>4.21</c:v>
                </c:pt>
                <c:pt idx="6483">
                  <c:v>4.0650000000000004</c:v>
                </c:pt>
                <c:pt idx="6484">
                  <c:v>4.0350000000000001</c:v>
                </c:pt>
                <c:pt idx="6485">
                  <c:v>4.3949999999999996</c:v>
                </c:pt>
                <c:pt idx="6486">
                  <c:v>4.4249999999999998</c:v>
                </c:pt>
                <c:pt idx="6487">
                  <c:v>4.21</c:v>
                </c:pt>
                <c:pt idx="6488">
                  <c:v>4.24</c:v>
                </c:pt>
                <c:pt idx="6489">
                  <c:v>3.95</c:v>
                </c:pt>
                <c:pt idx="6490">
                  <c:v>3.87</c:v>
                </c:pt>
                <c:pt idx="6491">
                  <c:v>3.8650000000000002</c:v>
                </c:pt>
                <c:pt idx="6492">
                  <c:v>3.87</c:v>
                </c:pt>
                <c:pt idx="6493">
                  <c:v>3.855</c:v>
                </c:pt>
                <c:pt idx="6494">
                  <c:v>3.93</c:v>
                </c:pt>
                <c:pt idx="6495">
                  <c:v>3.7949999999999999</c:v>
                </c:pt>
                <c:pt idx="6496">
                  <c:v>3.78</c:v>
                </c:pt>
                <c:pt idx="6497">
                  <c:v>3.76</c:v>
                </c:pt>
                <c:pt idx="6498">
                  <c:v>3.82</c:v>
                </c:pt>
                <c:pt idx="6499">
                  <c:v>3.98</c:v>
                </c:pt>
                <c:pt idx="6500">
                  <c:v>4.18</c:v>
                </c:pt>
                <c:pt idx="6502">
                  <c:v>3.76</c:v>
                </c:pt>
                <c:pt idx="6503">
                  <c:v>4.0350000000000001</c:v>
                </c:pt>
                <c:pt idx="6504">
                  <c:v>3.7149999999999999</c:v>
                </c:pt>
                <c:pt idx="6505">
                  <c:v>3.6850000000000001</c:v>
                </c:pt>
                <c:pt idx="6506">
                  <c:v>3.605</c:v>
                </c:pt>
                <c:pt idx="6507">
                  <c:v>3.58</c:v>
                </c:pt>
                <c:pt idx="6508">
                  <c:v>3.6749999999999998</c:v>
                </c:pt>
                <c:pt idx="6509">
                  <c:v>3.67</c:v>
                </c:pt>
                <c:pt idx="6510">
                  <c:v>3.7349999999999999</c:v>
                </c:pt>
                <c:pt idx="6511">
                  <c:v>3.59</c:v>
                </c:pt>
                <c:pt idx="6512">
                  <c:v>3.51</c:v>
                </c:pt>
                <c:pt idx="6513">
                  <c:v>3.5649999999999999</c:v>
                </c:pt>
                <c:pt idx="6515">
                  <c:v>3.4649999999999999</c:v>
                </c:pt>
                <c:pt idx="6516">
                  <c:v>3.58</c:v>
                </c:pt>
                <c:pt idx="6517">
                  <c:v>3.605</c:v>
                </c:pt>
                <c:pt idx="6518">
                  <c:v>3.5649999999999999</c:v>
                </c:pt>
                <c:pt idx="6519">
                  <c:v>3.52</c:v>
                </c:pt>
                <c:pt idx="6520">
                  <c:v>3.52</c:v>
                </c:pt>
                <c:pt idx="6521">
                  <c:v>3.4649999999999999</c:v>
                </c:pt>
                <c:pt idx="6522">
                  <c:v>3.4950000000000001</c:v>
                </c:pt>
                <c:pt idx="6523">
                  <c:v>3.43</c:v>
                </c:pt>
                <c:pt idx="6524">
                  <c:v>3.3250000000000002</c:v>
                </c:pt>
                <c:pt idx="6525">
                  <c:v>3.2050000000000001</c:v>
                </c:pt>
                <c:pt idx="6526">
                  <c:v>3.2650000000000001</c:v>
                </c:pt>
                <c:pt idx="6527">
                  <c:v>3.42</c:v>
                </c:pt>
                <c:pt idx="6528">
                  <c:v>3.2450000000000001</c:v>
                </c:pt>
                <c:pt idx="6529">
                  <c:v>3.3149999999999999</c:v>
                </c:pt>
                <c:pt idx="6530">
                  <c:v>3.4550000000000001</c:v>
                </c:pt>
                <c:pt idx="6531">
                  <c:v>3.6150000000000002</c:v>
                </c:pt>
                <c:pt idx="6532">
                  <c:v>3.7</c:v>
                </c:pt>
                <c:pt idx="6533">
                  <c:v>3.9649999999999999</c:v>
                </c:pt>
                <c:pt idx="6534">
                  <c:v>4.17</c:v>
                </c:pt>
                <c:pt idx="6535">
                  <c:v>4.25</c:v>
                </c:pt>
                <c:pt idx="6536">
                  <c:v>4.37</c:v>
                </c:pt>
                <c:pt idx="6537">
                  <c:v>4.3899999999999997</c:v>
                </c:pt>
                <c:pt idx="6538">
                  <c:v>4.08</c:v>
                </c:pt>
                <c:pt idx="6539">
                  <c:v>4.05</c:v>
                </c:pt>
                <c:pt idx="6540">
                  <c:v>4.0250000000000004</c:v>
                </c:pt>
                <c:pt idx="6541">
                  <c:v>3.96</c:v>
                </c:pt>
                <c:pt idx="6542">
                  <c:v>3.7949999999999999</c:v>
                </c:pt>
                <c:pt idx="6543">
                  <c:v>3.65</c:v>
                </c:pt>
                <c:pt idx="6544">
                  <c:v>3.4049999999999998</c:v>
                </c:pt>
                <c:pt idx="6546">
                  <c:v>3.4049999999999998</c:v>
                </c:pt>
                <c:pt idx="6547">
                  <c:v>3.49</c:v>
                </c:pt>
                <c:pt idx="6548">
                  <c:v>3.5950000000000002</c:v>
                </c:pt>
                <c:pt idx="6549">
                  <c:v>3.92</c:v>
                </c:pt>
                <c:pt idx="6550">
                  <c:v>3.9</c:v>
                </c:pt>
                <c:pt idx="6551">
                  <c:v>4.04</c:v>
                </c:pt>
                <c:pt idx="6552">
                  <c:v>3.77</c:v>
                </c:pt>
                <c:pt idx="6553">
                  <c:v>3.77</c:v>
                </c:pt>
                <c:pt idx="6554">
                  <c:v>3.5150000000000001</c:v>
                </c:pt>
                <c:pt idx="6555">
                  <c:v>3.5249999999999999</c:v>
                </c:pt>
                <c:pt idx="6556">
                  <c:v>3.53</c:v>
                </c:pt>
                <c:pt idx="6557">
                  <c:v>3.56</c:v>
                </c:pt>
                <c:pt idx="6558">
                  <c:v>3.5550000000000002</c:v>
                </c:pt>
                <c:pt idx="6559">
                  <c:v>3.605</c:v>
                </c:pt>
                <c:pt idx="6560">
                  <c:v>3.82</c:v>
                </c:pt>
                <c:pt idx="6561">
                  <c:v>4.1449999999999996</c:v>
                </c:pt>
                <c:pt idx="6562">
                  <c:v>3.99</c:v>
                </c:pt>
                <c:pt idx="6563">
                  <c:v>4.1399999999999997</c:v>
                </c:pt>
                <c:pt idx="6564">
                  <c:v>4.0199999999999996</c:v>
                </c:pt>
                <c:pt idx="6565">
                  <c:v>3.96</c:v>
                </c:pt>
                <c:pt idx="6566">
                  <c:v>3.915</c:v>
                </c:pt>
                <c:pt idx="6567">
                  <c:v>3.82</c:v>
                </c:pt>
                <c:pt idx="6568">
                  <c:v>3.81</c:v>
                </c:pt>
                <c:pt idx="6569">
                  <c:v>3.8149999999999999</c:v>
                </c:pt>
                <c:pt idx="6570">
                  <c:v>3.875</c:v>
                </c:pt>
                <c:pt idx="6571">
                  <c:v>3.71</c:v>
                </c:pt>
                <c:pt idx="6572">
                  <c:v>3.645</c:v>
                </c:pt>
                <c:pt idx="6573">
                  <c:v>3.51</c:v>
                </c:pt>
                <c:pt idx="6575">
                  <c:v>3.28</c:v>
                </c:pt>
                <c:pt idx="6576">
                  <c:v>3.31</c:v>
                </c:pt>
                <c:pt idx="6577">
                  <c:v>3.2549999999999999</c:v>
                </c:pt>
                <c:pt idx="6578">
                  <c:v>3.33</c:v>
                </c:pt>
                <c:pt idx="6579">
                  <c:v>3.23</c:v>
                </c:pt>
                <c:pt idx="6580">
                  <c:v>3.1850000000000001</c:v>
                </c:pt>
                <c:pt idx="6581">
                  <c:v>3.29</c:v>
                </c:pt>
                <c:pt idx="6582">
                  <c:v>3.3</c:v>
                </c:pt>
                <c:pt idx="6583">
                  <c:v>3.2250000000000001</c:v>
                </c:pt>
                <c:pt idx="6584">
                  <c:v>3.415</c:v>
                </c:pt>
                <c:pt idx="6585">
                  <c:v>3.44</c:v>
                </c:pt>
                <c:pt idx="6586">
                  <c:v>3.5</c:v>
                </c:pt>
                <c:pt idx="6587">
                  <c:v>3.5150000000000001</c:v>
                </c:pt>
                <c:pt idx="6588">
                  <c:v>3.62</c:v>
                </c:pt>
                <c:pt idx="6589">
                  <c:v>3.3849999999999998</c:v>
                </c:pt>
                <c:pt idx="6590">
                  <c:v>3.48</c:v>
                </c:pt>
                <c:pt idx="6591">
                  <c:v>3.4750000000000001</c:v>
                </c:pt>
                <c:pt idx="6592">
                  <c:v>3.3650000000000002</c:v>
                </c:pt>
                <c:pt idx="6593">
                  <c:v>3.34</c:v>
                </c:pt>
                <c:pt idx="6594">
                  <c:v>3.37</c:v>
                </c:pt>
                <c:pt idx="6595">
                  <c:v>3.49</c:v>
                </c:pt>
                <c:pt idx="6596">
                  <c:v>3.55</c:v>
                </c:pt>
                <c:pt idx="6597">
                  <c:v>3.665</c:v>
                </c:pt>
                <c:pt idx="6598">
                  <c:v>3.7349999999999999</c:v>
                </c:pt>
                <c:pt idx="6599">
                  <c:v>3.5550000000000002</c:v>
                </c:pt>
                <c:pt idx="6600">
                  <c:v>3.59</c:v>
                </c:pt>
                <c:pt idx="6601">
                  <c:v>3.4750000000000001</c:v>
                </c:pt>
                <c:pt idx="6602">
                  <c:v>3.37</c:v>
                </c:pt>
                <c:pt idx="6603">
                  <c:v>3.34</c:v>
                </c:pt>
                <c:pt idx="6604">
                  <c:v>3.1949999999999998</c:v>
                </c:pt>
                <c:pt idx="6605">
                  <c:v>3.1150000000000002</c:v>
                </c:pt>
                <c:pt idx="6606">
                  <c:v>3.1150000000000002</c:v>
                </c:pt>
                <c:pt idx="6607">
                  <c:v>3.0350000000000001</c:v>
                </c:pt>
                <c:pt idx="6608">
                  <c:v>3.0150000000000001</c:v>
                </c:pt>
                <c:pt idx="6609">
                  <c:v>2.81</c:v>
                </c:pt>
                <c:pt idx="6610">
                  <c:v>2.7250000000000001</c:v>
                </c:pt>
                <c:pt idx="6611">
                  <c:v>2.87</c:v>
                </c:pt>
                <c:pt idx="6612">
                  <c:v>2.7650000000000001</c:v>
                </c:pt>
                <c:pt idx="6613">
                  <c:v>2.72</c:v>
                </c:pt>
                <c:pt idx="6614">
                  <c:v>2.52</c:v>
                </c:pt>
                <c:pt idx="6615">
                  <c:v>2.4500000000000002</c:v>
                </c:pt>
                <c:pt idx="6616">
                  <c:v>2.37</c:v>
                </c:pt>
                <c:pt idx="6617">
                  <c:v>2.27</c:v>
                </c:pt>
                <c:pt idx="6618">
                  <c:v>2.0449999999999999</c:v>
                </c:pt>
                <c:pt idx="6619">
                  <c:v>1.92</c:v>
                </c:pt>
                <c:pt idx="6621">
                  <c:v>2.4950000000000001</c:v>
                </c:pt>
                <c:pt idx="6622">
                  <c:v>2.7250000000000001</c:v>
                </c:pt>
                <c:pt idx="6623">
                  <c:v>2.68</c:v>
                </c:pt>
                <c:pt idx="6624">
                  <c:v>2.9750000000000001</c:v>
                </c:pt>
                <c:pt idx="6625">
                  <c:v>2.88</c:v>
                </c:pt>
                <c:pt idx="6626">
                  <c:v>3.27</c:v>
                </c:pt>
                <c:pt idx="6627">
                  <c:v>3.28</c:v>
                </c:pt>
                <c:pt idx="6628">
                  <c:v>3.49</c:v>
                </c:pt>
                <c:pt idx="6629">
                  <c:v>3.16</c:v>
                </c:pt>
                <c:pt idx="6630">
                  <c:v>3.375</c:v>
                </c:pt>
                <c:pt idx="6631">
                  <c:v>3.37</c:v>
                </c:pt>
                <c:pt idx="6632">
                  <c:v>3.4649999999999999</c:v>
                </c:pt>
                <c:pt idx="6633">
                  <c:v>3.59</c:v>
                </c:pt>
                <c:pt idx="6634">
                  <c:v>3.6</c:v>
                </c:pt>
                <c:pt idx="6635">
                  <c:v>3.5350000000000001</c:v>
                </c:pt>
                <c:pt idx="6636">
                  <c:v>3.36</c:v>
                </c:pt>
                <c:pt idx="6637">
                  <c:v>3.38</c:v>
                </c:pt>
                <c:pt idx="6638">
                  <c:v>2.895</c:v>
                </c:pt>
                <c:pt idx="6639">
                  <c:v>2.5150000000000001</c:v>
                </c:pt>
                <c:pt idx="6640">
                  <c:v>3.06</c:v>
                </c:pt>
                <c:pt idx="6641">
                  <c:v>3.35</c:v>
                </c:pt>
                <c:pt idx="6642">
                  <c:v>3.6549999999999998</c:v>
                </c:pt>
                <c:pt idx="6643">
                  <c:v>4.1500000000000004</c:v>
                </c:pt>
                <c:pt idx="6644">
                  <c:v>3.92</c:v>
                </c:pt>
                <c:pt idx="6645">
                  <c:v>3.9950000000000001</c:v>
                </c:pt>
                <c:pt idx="6646">
                  <c:v>4.0049999999999999</c:v>
                </c:pt>
                <c:pt idx="6647">
                  <c:v>3.81</c:v>
                </c:pt>
                <c:pt idx="6648">
                  <c:v>3.86</c:v>
                </c:pt>
                <c:pt idx="6649">
                  <c:v>3.95</c:v>
                </c:pt>
                <c:pt idx="6650">
                  <c:v>4.24</c:v>
                </c:pt>
                <c:pt idx="6651">
                  <c:v>4.5999999999999996</c:v>
                </c:pt>
                <c:pt idx="6652">
                  <c:v>4.8250000000000002</c:v>
                </c:pt>
                <c:pt idx="6653">
                  <c:v>4.9800000000000004</c:v>
                </c:pt>
                <c:pt idx="6654">
                  <c:v>4.8499999999999996</c:v>
                </c:pt>
                <c:pt idx="6655">
                  <c:v>4.5449999999999999</c:v>
                </c:pt>
                <c:pt idx="6656">
                  <c:v>4.51</c:v>
                </c:pt>
                <c:pt idx="6657">
                  <c:v>4.5449999999999999</c:v>
                </c:pt>
                <c:pt idx="6658">
                  <c:v>4.0999999999999996</c:v>
                </c:pt>
                <c:pt idx="6659">
                  <c:v>4.1500000000000004</c:v>
                </c:pt>
                <c:pt idx="6660">
                  <c:v>4.3250000000000002</c:v>
                </c:pt>
                <c:pt idx="6661">
                  <c:v>4.4000000000000004</c:v>
                </c:pt>
                <c:pt idx="6662">
                  <c:v>4.4649999999999999</c:v>
                </c:pt>
                <c:pt idx="6663">
                  <c:v>4.3049999999999997</c:v>
                </c:pt>
                <c:pt idx="6664">
                  <c:v>3.8650000000000002</c:v>
                </c:pt>
                <c:pt idx="6665">
                  <c:v>3.87</c:v>
                </c:pt>
                <c:pt idx="6666">
                  <c:v>3.79</c:v>
                </c:pt>
                <c:pt idx="6667">
                  <c:v>3.585</c:v>
                </c:pt>
                <c:pt idx="6668">
                  <c:v>3.2</c:v>
                </c:pt>
                <c:pt idx="6669">
                  <c:v>2.52</c:v>
                </c:pt>
                <c:pt idx="6670">
                  <c:v>2.895</c:v>
                </c:pt>
                <c:pt idx="6671">
                  <c:v>3.43</c:v>
                </c:pt>
                <c:pt idx="6672">
                  <c:v>3.71</c:v>
                </c:pt>
                <c:pt idx="6673">
                  <c:v>3.5249999999999999</c:v>
                </c:pt>
                <c:pt idx="6674">
                  <c:v>3.1850000000000001</c:v>
                </c:pt>
                <c:pt idx="6675">
                  <c:v>3.7650000000000001</c:v>
                </c:pt>
                <c:pt idx="6676">
                  <c:v>3.585</c:v>
                </c:pt>
                <c:pt idx="6677">
                  <c:v>3.5649999999999999</c:v>
                </c:pt>
                <c:pt idx="6680">
                  <c:v>4.4000000000000004</c:v>
                </c:pt>
                <c:pt idx="6681">
                  <c:v>4.3550000000000004</c:v>
                </c:pt>
                <c:pt idx="6682">
                  <c:v>4.6449999999999996</c:v>
                </c:pt>
                <c:pt idx="6683">
                  <c:v>4.5549999999999997</c:v>
                </c:pt>
                <c:pt idx="6684">
                  <c:v>4.5199999999999996</c:v>
                </c:pt>
                <c:pt idx="6685">
                  <c:v>4.8049999999999997</c:v>
                </c:pt>
                <c:pt idx="6686">
                  <c:v>5.0999999999999996</c:v>
                </c:pt>
                <c:pt idx="6687">
                  <c:v>5.27</c:v>
                </c:pt>
                <c:pt idx="6688">
                  <c:v>5.04</c:v>
                </c:pt>
                <c:pt idx="6689">
                  <c:v>5.27</c:v>
                </c:pt>
                <c:pt idx="6690">
                  <c:v>5.3949999999999996</c:v>
                </c:pt>
                <c:pt idx="6691">
                  <c:v>5.3949999999999996</c:v>
                </c:pt>
                <c:pt idx="6692">
                  <c:v>5.56</c:v>
                </c:pt>
                <c:pt idx="6693">
                  <c:v>5.56</c:v>
                </c:pt>
                <c:pt idx="6695">
                  <c:v>5.77</c:v>
                </c:pt>
                <c:pt idx="6696">
                  <c:v>5.5750000000000002</c:v>
                </c:pt>
                <c:pt idx="6697">
                  <c:v>5.59</c:v>
                </c:pt>
                <c:pt idx="6698">
                  <c:v>5.7750000000000004</c:v>
                </c:pt>
                <c:pt idx="6700">
                  <c:v>5.875</c:v>
                </c:pt>
                <c:pt idx="6701">
                  <c:v>5.9850000000000003</c:v>
                </c:pt>
                <c:pt idx="6702">
                  <c:v>5.83</c:v>
                </c:pt>
                <c:pt idx="6703">
                  <c:v>5.8049999999999997</c:v>
                </c:pt>
                <c:pt idx="6705">
                  <c:v>6.0549999999999997</c:v>
                </c:pt>
                <c:pt idx="6706">
                  <c:v>6.15</c:v>
                </c:pt>
                <c:pt idx="6707">
                  <c:v>6.43</c:v>
                </c:pt>
                <c:pt idx="6708">
                  <c:v>7.375</c:v>
                </c:pt>
                <c:pt idx="6709">
                  <c:v>6.48</c:v>
                </c:pt>
                <c:pt idx="6710">
                  <c:v>5.77</c:v>
                </c:pt>
                <c:pt idx="6711">
                  <c:v>5.6050000000000004</c:v>
                </c:pt>
                <c:pt idx="6712">
                  <c:v>5.6050000000000004</c:v>
                </c:pt>
                <c:pt idx="6713">
                  <c:v>5.7850000000000001</c:v>
                </c:pt>
                <c:pt idx="6714">
                  <c:v>5.67</c:v>
                </c:pt>
                <c:pt idx="6716">
                  <c:v>5.5149999999999997</c:v>
                </c:pt>
                <c:pt idx="6717">
                  <c:v>5.5149999999999997</c:v>
                </c:pt>
                <c:pt idx="6718">
                  <c:v>5.5250000000000004</c:v>
                </c:pt>
                <c:pt idx="6719">
                  <c:v>5.6749999999999998</c:v>
                </c:pt>
                <c:pt idx="6720">
                  <c:v>5.76</c:v>
                </c:pt>
                <c:pt idx="6721">
                  <c:v>5.585</c:v>
                </c:pt>
                <c:pt idx="6722">
                  <c:v>5.4249999999999998</c:v>
                </c:pt>
                <c:pt idx="6723">
                  <c:v>5.28</c:v>
                </c:pt>
                <c:pt idx="6724">
                  <c:v>5.2649999999999997</c:v>
                </c:pt>
                <c:pt idx="6725">
                  <c:v>5.3250000000000002</c:v>
                </c:pt>
                <c:pt idx="6726">
                  <c:v>5.4749999999999996</c:v>
                </c:pt>
                <c:pt idx="6727">
                  <c:v>5.5350000000000001</c:v>
                </c:pt>
                <c:pt idx="6728">
                  <c:v>5.4349999999999996</c:v>
                </c:pt>
                <c:pt idx="6729">
                  <c:v>5.6150000000000002</c:v>
                </c:pt>
                <c:pt idx="6730">
                  <c:v>5.7249999999999996</c:v>
                </c:pt>
                <c:pt idx="6731">
                  <c:v>5.53</c:v>
                </c:pt>
                <c:pt idx="6732">
                  <c:v>5.4749999999999996</c:v>
                </c:pt>
                <c:pt idx="6733">
                  <c:v>5.5049999999999999</c:v>
                </c:pt>
                <c:pt idx="6734">
                  <c:v>5.5449999999999999</c:v>
                </c:pt>
                <c:pt idx="6736">
                  <c:v>5.66</c:v>
                </c:pt>
                <c:pt idx="6737">
                  <c:v>5.47</c:v>
                </c:pt>
                <c:pt idx="6738">
                  <c:v>5.39</c:v>
                </c:pt>
                <c:pt idx="6739">
                  <c:v>5.09</c:v>
                </c:pt>
                <c:pt idx="6740">
                  <c:v>4.92</c:v>
                </c:pt>
                <c:pt idx="6741">
                  <c:v>4.92</c:v>
                </c:pt>
                <c:pt idx="6742">
                  <c:v>4.9400000000000004</c:v>
                </c:pt>
                <c:pt idx="6743">
                  <c:v>4.8150000000000004</c:v>
                </c:pt>
                <c:pt idx="6744">
                  <c:v>4.8</c:v>
                </c:pt>
                <c:pt idx="6745">
                  <c:v>4.8499999999999996</c:v>
                </c:pt>
                <c:pt idx="6746">
                  <c:v>4.7649999999999997</c:v>
                </c:pt>
                <c:pt idx="6747">
                  <c:v>4.78</c:v>
                </c:pt>
                <c:pt idx="6748">
                  <c:v>4.75</c:v>
                </c:pt>
                <c:pt idx="6749">
                  <c:v>4.585</c:v>
                </c:pt>
                <c:pt idx="6750">
                  <c:v>4.4749999999999996</c:v>
                </c:pt>
                <c:pt idx="6751">
                  <c:v>4.53</c:v>
                </c:pt>
                <c:pt idx="6752">
                  <c:v>4.4349999999999996</c:v>
                </c:pt>
                <c:pt idx="6753">
                  <c:v>4.4800000000000004</c:v>
                </c:pt>
                <c:pt idx="6754">
                  <c:v>4.3550000000000004</c:v>
                </c:pt>
                <c:pt idx="6755">
                  <c:v>4.3099999999999996</c:v>
                </c:pt>
                <c:pt idx="6756">
                  <c:v>4.3550000000000004</c:v>
                </c:pt>
                <c:pt idx="6757">
                  <c:v>4.2350000000000003</c:v>
                </c:pt>
                <c:pt idx="6758">
                  <c:v>4.2050000000000001</c:v>
                </c:pt>
                <c:pt idx="6759">
                  <c:v>4.0199999999999996</c:v>
                </c:pt>
                <c:pt idx="6760">
                  <c:v>4.0549999999999997</c:v>
                </c:pt>
                <c:pt idx="6761">
                  <c:v>4.0999999999999996</c:v>
                </c:pt>
                <c:pt idx="6762">
                  <c:v>4.0449999999999999</c:v>
                </c:pt>
                <c:pt idx="6763">
                  <c:v>3.98</c:v>
                </c:pt>
                <c:pt idx="6764">
                  <c:v>3.9449999999999998</c:v>
                </c:pt>
                <c:pt idx="6765">
                  <c:v>3.8250000000000002</c:v>
                </c:pt>
                <c:pt idx="6766">
                  <c:v>3.81</c:v>
                </c:pt>
                <c:pt idx="6767">
                  <c:v>3.835</c:v>
                </c:pt>
                <c:pt idx="6768">
                  <c:v>3.7250000000000001</c:v>
                </c:pt>
                <c:pt idx="6771">
                  <c:v>4.0250000000000004</c:v>
                </c:pt>
                <c:pt idx="6772">
                  <c:v>4.085</c:v>
                </c:pt>
                <c:pt idx="6773">
                  <c:v>3.895</c:v>
                </c:pt>
                <c:pt idx="6774">
                  <c:v>3.9</c:v>
                </c:pt>
                <c:pt idx="6775">
                  <c:v>4.04</c:v>
                </c:pt>
                <c:pt idx="6776">
                  <c:v>4.01</c:v>
                </c:pt>
                <c:pt idx="6777">
                  <c:v>4.1550000000000002</c:v>
                </c:pt>
                <c:pt idx="6778">
                  <c:v>4.125</c:v>
                </c:pt>
                <c:pt idx="6779">
                  <c:v>4.125</c:v>
                </c:pt>
                <c:pt idx="6780">
                  <c:v>4.0199999999999996</c:v>
                </c:pt>
                <c:pt idx="6781">
                  <c:v>3.93</c:v>
                </c:pt>
                <c:pt idx="6782">
                  <c:v>3.9649999999999999</c:v>
                </c:pt>
                <c:pt idx="6783">
                  <c:v>3.98</c:v>
                </c:pt>
                <c:pt idx="6784">
                  <c:v>4.07</c:v>
                </c:pt>
                <c:pt idx="6785">
                  <c:v>4.1849999999999996</c:v>
                </c:pt>
                <c:pt idx="6786">
                  <c:v>4.2300000000000004</c:v>
                </c:pt>
                <c:pt idx="6787">
                  <c:v>4.2149999999999999</c:v>
                </c:pt>
                <c:pt idx="6788">
                  <c:v>4.1100000000000003</c:v>
                </c:pt>
                <c:pt idx="6789">
                  <c:v>3.89</c:v>
                </c:pt>
                <c:pt idx="6790">
                  <c:v>3.9</c:v>
                </c:pt>
                <c:pt idx="6791">
                  <c:v>3.9750000000000001</c:v>
                </c:pt>
                <c:pt idx="6792">
                  <c:v>3.9950000000000001</c:v>
                </c:pt>
                <c:pt idx="6793">
                  <c:v>3.9849999999999999</c:v>
                </c:pt>
                <c:pt idx="6794">
                  <c:v>3.93</c:v>
                </c:pt>
                <c:pt idx="6795">
                  <c:v>4.0949999999999998</c:v>
                </c:pt>
                <c:pt idx="6796">
                  <c:v>4.1849999999999996</c:v>
                </c:pt>
                <c:pt idx="6797">
                  <c:v>4.1950000000000003</c:v>
                </c:pt>
                <c:pt idx="6798">
                  <c:v>4.2549999999999999</c:v>
                </c:pt>
                <c:pt idx="6799">
                  <c:v>4.2549999999999999</c:v>
                </c:pt>
                <c:pt idx="6800">
                  <c:v>4.3449999999999998</c:v>
                </c:pt>
                <c:pt idx="6801">
                  <c:v>4.41</c:v>
                </c:pt>
                <c:pt idx="6802">
                  <c:v>4.2450000000000001</c:v>
                </c:pt>
                <c:pt idx="6803">
                  <c:v>4.1399999999999997</c:v>
                </c:pt>
                <c:pt idx="6804">
                  <c:v>4.12</c:v>
                </c:pt>
                <c:pt idx="6805">
                  <c:v>4.0750000000000002</c:v>
                </c:pt>
                <c:pt idx="6806">
                  <c:v>4.08</c:v>
                </c:pt>
                <c:pt idx="6807">
                  <c:v>4.2050000000000001</c:v>
                </c:pt>
                <c:pt idx="6808">
                  <c:v>4.2350000000000003</c:v>
                </c:pt>
                <c:pt idx="6809">
                  <c:v>4.3250000000000002</c:v>
                </c:pt>
                <c:pt idx="6811">
                  <c:v>4.3849999999999998</c:v>
                </c:pt>
                <c:pt idx="6812">
                  <c:v>4.3250000000000002</c:v>
                </c:pt>
                <c:pt idx="6813">
                  <c:v>4.46</c:v>
                </c:pt>
                <c:pt idx="6814">
                  <c:v>4.6849999999999996</c:v>
                </c:pt>
                <c:pt idx="6815">
                  <c:v>4.74</c:v>
                </c:pt>
                <c:pt idx="6816">
                  <c:v>4.8449999999999998</c:v>
                </c:pt>
                <c:pt idx="6817">
                  <c:v>4.7549999999999999</c:v>
                </c:pt>
                <c:pt idx="6818">
                  <c:v>4.6849999999999996</c:v>
                </c:pt>
                <c:pt idx="6819">
                  <c:v>4.72</c:v>
                </c:pt>
                <c:pt idx="6820">
                  <c:v>4.9649999999999999</c:v>
                </c:pt>
                <c:pt idx="6821">
                  <c:v>5.12</c:v>
                </c:pt>
                <c:pt idx="6822">
                  <c:v>5.1100000000000003</c:v>
                </c:pt>
                <c:pt idx="6823">
                  <c:v>5.1349999999999998</c:v>
                </c:pt>
                <c:pt idx="6824">
                  <c:v>5.15</c:v>
                </c:pt>
                <c:pt idx="6825">
                  <c:v>5.1749999999999998</c:v>
                </c:pt>
                <c:pt idx="6826">
                  <c:v>4.8600000000000003</c:v>
                </c:pt>
                <c:pt idx="6827">
                  <c:v>4.88</c:v>
                </c:pt>
                <c:pt idx="6828">
                  <c:v>4.8849999999999998</c:v>
                </c:pt>
                <c:pt idx="6829">
                  <c:v>4.835</c:v>
                </c:pt>
                <c:pt idx="6830">
                  <c:v>4.835</c:v>
                </c:pt>
                <c:pt idx="6831">
                  <c:v>4.6749999999999998</c:v>
                </c:pt>
                <c:pt idx="6832">
                  <c:v>4.5549999999999997</c:v>
                </c:pt>
                <c:pt idx="6833">
                  <c:v>4.5449999999999999</c:v>
                </c:pt>
                <c:pt idx="6834">
                  <c:v>4.6849999999999996</c:v>
                </c:pt>
                <c:pt idx="6836">
                  <c:v>4.84</c:v>
                </c:pt>
                <c:pt idx="6837">
                  <c:v>4.71</c:v>
                </c:pt>
                <c:pt idx="6838">
                  <c:v>4.5199999999999996</c:v>
                </c:pt>
                <c:pt idx="6839">
                  <c:v>4.415</c:v>
                </c:pt>
                <c:pt idx="6840">
                  <c:v>4.42</c:v>
                </c:pt>
                <c:pt idx="6841">
                  <c:v>4.4649999999999999</c:v>
                </c:pt>
                <c:pt idx="6842">
                  <c:v>4.4000000000000004</c:v>
                </c:pt>
                <c:pt idx="6843">
                  <c:v>4.47</c:v>
                </c:pt>
                <c:pt idx="6844">
                  <c:v>4.63</c:v>
                </c:pt>
                <c:pt idx="6845">
                  <c:v>4.5650000000000004</c:v>
                </c:pt>
                <c:pt idx="6846">
                  <c:v>4.6050000000000004</c:v>
                </c:pt>
                <c:pt idx="6847">
                  <c:v>4.6849999999999996</c:v>
                </c:pt>
                <c:pt idx="6848">
                  <c:v>4.6900000000000004</c:v>
                </c:pt>
                <c:pt idx="6849">
                  <c:v>4.6950000000000003</c:v>
                </c:pt>
                <c:pt idx="6850">
                  <c:v>4.6399999999999997</c:v>
                </c:pt>
                <c:pt idx="6851">
                  <c:v>4.72</c:v>
                </c:pt>
                <c:pt idx="6852">
                  <c:v>4.7949999999999999</c:v>
                </c:pt>
                <c:pt idx="6853">
                  <c:v>4.7949999999999999</c:v>
                </c:pt>
                <c:pt idx="6854">
                  <c:v>4.8099999999999996</c:v>
                </c:pt>
                <c:pt idx="6855">
                  <c:v>4.9249999999999998</c:v>
                </c:pt>
                <c:pt idx="6856">
                  <c:v>4.8099999999999996</c:v>
                </c:pt>
                <c:pt idx="6857">
                  <c:v>4.76</c:v>
                </c:pt>
                <c:pt idx="6858">
                  <c:v>4.8449999999999998</c:v>
                </c:pt>
                <c:pt idx="6859">
                  <c:v>4.5999999999999996</c:v>
                </c:pt>
                <c:pt idx="6860">
                  <c:v>4.53</c:v>
                </c:pt>
                <c:pt idx="6861">
                  <c:v>4.43</c:v>
                </c:pt>
                <c:pt idx="6862">
                  <c:v>4.3849999999999998</c:v>
                </c:pt>
                <c:pt idx="6863">
                  <c:v>4.3949999999999996</c:v>
                </c:pt>
                <c:pt idx="6864">
                  <c:v>4.3600000000000003</c:v>
                </c:pt>
                <c:pt idx="6865">
                  <c:v>4.3499999999999996</c:v>
                </c:pt>
                <c:pt idx="6866">
                  <c:v>4.3099999999999996</c:v>
                </c:pt>
                <c:pt idx="6867">
                  <c:v>4.335</c:v>
                </c:pt>
                <c:pt idx="6868">
                  <c:v>4.2649999999999997</c:v>
                </c:pt>
                <c:pt idx="6869">
                  <c:v>4.1749999999999998</c:v>
                </c:pt>
                <c:pt idx="6870">
                  <c:v>4.13</c:v>
                </c:pt>
                <c:pt idx="6871">
                  <c:v>4.05</c:v>
                </c:pt>
                <c:pt idx="6872">
                  <c:v>3.9449999999999998</c:v>
                </c:pt>
                <c:pt idx="6873">
                  <c:v>3.81</c:v>
                </c:pt>
                <c:pt idx="6874">
                  <c:v>3.7</c:v>
                </c:pt>
                <c:pt idx="6875">
                  <c:v>3.81</c:v>
                </c:pt>
                <c:pt idx="6876">
                  <c:v>3.79</c:v>
                </c:pt>
                <c:pt idx="6877">
                  <c:v>3.82</c:v>
                </c:pt>
                <c:pt idx="6878">
                  <c:v>3.81</c:v>
                </c:pt>
                <c:pt idx="6879">
                  <c:v>3.7450000000000001</c:v>
                </c:pt>
                <c:pt idx="6881">
                  <c:v>3.8149999999999999</c:v>
                </c:pt>
                <c:pt idx="6882">
                  <c:v>3.82</c:v>
                </c:pt>
                <c:pt idx="6883">
                  <c:v>3.7850000000000001</c:v>
                </c:pt>
                <c:pt idx="6884">
                  <c:v>3.85</c:v>
                </c:pt>
                <c:pt idx="6885">
                  <c:v>3.89</c:v>
                </c:pt>
                <c:pt idx="6886">
                  <c:v>4.01</c:v>
                </c:pt>
                <c:pt idx="6887">
                  <c:v>4.0599999999999996</c:v>
                </c:pt>
                <c:pt idx="6888">
                  <c:v>4.0549999999999997</c:v>
                </c:pt>
                <c:pt idx="6889">
                  <c:v>4.08</c:v>
                </c:pt>
                <c:pt idx="6890">
                  <c:v>3.9550000000000001</c:v>
                </c:pt>
                <c:pt idx="6891">
                  <c:v>4</c:v>
                </c:pt>
                <c:pt idx="6892">
                  <c:v>4.0199999999999996</c:v>
                </c:pt>
                <c:pt idx="6893">
                  <c:v>4.0999999999999996</c:v>
                </c:pt>
                <c:pt idx="6895">
                  <c:v>3.79</c:v>
                </c:pt>
                <c:pt idx="6896">
                  <c:v>3.81</c:v>
                </c:pt>
                <c:pt idx="6897">
                  <c:v>3.8</c:v>
                </c:pt>
                <c:pt idx="6898">
                  <c:v>3.8250000000000002</c:v>
                </c:pt>
                <c:pt idx="6899">
                  <c:v>3.665</c:v>
                </c:pt>
                <c:pt idx="6900">
                  <c:v>3.55</c:v>
                </c:pt>
                <c:pt idx="6901">
                  <c:v>3.52</c:v>
                </c:pt>
                <c:pt idx="6902">
                  <c:v>3.61</c:v>
                </c:pt>
                <c:pt idx="6903">
                  <c:v>3.51</c:v>
                </c:pt>
                <c:pt idx="6904">
                  <c:v>3.2850000000000001</c:v>
                </c:pt>
                <c:pt idx="6905">
                  <c:v>3.4550000000000001</c:v>
                </c:pt>
                <c:pt idx="6906">
                  <c:v>3.4449999999999998</c:v>
                </c:pt>
                <c:pt idx="6907">
                  <c:v>3.625</c:v>
                </c:pt>
                <c:pt idx="6908">
                  <c:v>3.5649999999999999</c:v>
                </c:pt>
                <c:pt idx="6909">
                  <c:v>3.4249999999999998</c:v>
                </c:pt>
                <c:pt idx="6910">
                  <c:v>3.37</c:v>
                </c:pt>
                <c:pt idx="6911">
                  <c:v>3.395</c:v>
                </c:pt>
                <c:pt idx="6912">
                  <c:v>3.5</c:v>
                </c:pt>
                <c:pt idx="6913">
                  <c:v>3.4249999999999998</c:v>
                </c:pt>
                <c:pt idx="6914">
                  <c:v>3.17</c:v>
                </c:pt>
                <c:pt idx="6915">
                  <c:v>3.1779999999999999</c:v>
                </c:pt>
                <c:pt idx="6916">
                  <c:v>3.3149999999999999</c:v>
                </c:pt>
                <c:pt idx="6917">
                  <c:v>3.3639999999999999</c:v>
                </c:pt>
                <c:pt idx="6918">
                  <c:v>3.355</c:v>
                </c:pt>
                <c:pt idx="6919">
                  <c:v>3.335</c:v>
                </c:pt>
                <c:pt idx="6920">
                  <c:v>3.4249999999999998</c:v>
                </c:pt>
                <c:pt idx="6921">
                  <c:v>3.2730000000000001</c:v>
                </c:pt>
                <c:pt idx="6922">
                  <c:v>3.375</c:v>
                </c:pt>
                <c:pt idx="6923">
                  <c:v>3.5139999999999998</c:v>
                </c:pt>
                <c:pt idx="6924">
                  <c:v>3.51</c:v>
                </c:pt>
                <c:pt idx="6925">
                  <c:v>3.57</c:v>
                </c:pt>
                <c:pt idx="6926">
                  <c:v>3.77</c:v>
                </c:pt>
                <c:pt idx="6927">
                  <c:v>3.9830000000000001</c:v>
                </c:pt>
                <c:pt idx="6928">
                  <c:v>3.75</c:v>
                </c:pt>
                <c:pt idx="6930">
                  <c:v>3.5649999999999999</c:v>
                </c:pt>
                <c:pt idx="6931">
                  <c:v>3.6749999999999998</c:v>
                </c:pt>
                <c:pt idx="6932">
                  <c:v>3.7650000000000001</c:v>
                </c:pt>
                <c:pt idx="6933">
                  <c:v>3.7949999999999999</c:v>
                </c:pt>
                <c:pt idx="6934">
                  <c:v>3.7949999999999999</c:v>
                </c:pt>
                <c:pt idx="6935">
                  <c:v>3.93</c:v>
                </c:pt>
                <c:pt idx="6936">
                  <c:v>3.9550000000000001</c:v>
                </c:pt>
                <c:pt idx="6937">
                  <c:v>3.855</c:v>
                </c:pt>
                <c:pt idx="6940">
                  <c:v>4.1449999999999996</c:v>
                </c:pt>
                <c:pt idx="6941">
                  <c:v>4.1449999999999996</c:v>
                </c:pt>
                <c:pt idx="6942">
                  <c:v>4.2</c:v>
                </c:pt>
                <c:pt idx="6943">
                  <c:v>4.2290000000000001</c:v>
                </c:pt>
                <c:pt idx="6944">
                  <c:v>4.2699999999999996</c:v>
                </c:pt>
                <c:pt idx="6945">
                  <c:v>4.43</c:v>
                </c:pt>
                <c:pt idx="6946">
                  <c:v>4.4800000000000004</c:v>
                </c:pt>
                <c:pt idx="6947">
                  <c:v>4.4550000000000001</c:v>
                </c:pt>
                <c:pt idx="6948">
                  <c:v>4.5229999999999997</c:v>
                </c:pt>
                <c:pt idx="6949">
                  <c:v>4.3600000000000003</c:v>
                </c:pt>
                <c:pt idx="6950">
                  <c:v>4.4550000000000001</c:v>
                </c:pt>
                <c:pt idx="6951">
                  <c:v>4.34</c:v>
                </c:pt>
                <c:pt idx="6952">
                  <c:v>4.2249999999999996</c:v>
                </c:pt>
                <c:pt idx="6953">
                  <c:v>4.1050000000000004</c:v>
                </c:pt>
                <c:pt idx="6954">
                  <c:v>4.0140000000000002</c:v>
                </c:pt>
                <c:pt idx="6955">
                  <c:v>4.0940000000000003</c:v>
                </c:pt>
                <c:pt idx="6956">
                  <c:v>4.1459999999999999</c:v>
                </c:pt>
                <c:pt idx="6957">
                  <c:v>4.01</c:v>
                </c:pt>
                <c:pt idx="6958">
                  <c:v>4.0860000000000003</c:v>
                </c:pt>
                <c:pt idx="6960">
                  <c:v>4.048</c:v>
                </c:pt>
                <c:pt idx="6961">
                  <c:v>4.1139999999999999</c:v>
                </c:pt>
                <c:pt idx="6962">
                  <c:v>4.17</c:v>
                </c:pt>
                <c:pt idx="6963">
                  <c:v>4.2249999999999996</c:v>
                </c:pt>
                <c:pt idx="6965">
                  <c:v>4.51</c:v>
                </c:pt>
                <c:pt idx="6966">
                  <c:v>4.5880000000000001</c:v>
                </c:pt>
                <c:pt idx="6967">
                  <c:v>4.5190000000000001</c:v>
                </c:pt>
                <c:pt idx="6968">
                  <c:v>4.49</c:v>
                </c:pt>
                <c:pt idx="6969">
                  <c:v>4.4249999999999998</c:v>
                </c:pt>
                <c:pt idx="6970">
                  <c:v>4.4850000000000003</c:v>
                </c:pt>
                <c:pt idx="6971">
                  <c:v>4.399</c:v>
                </c:pt>
                <c:pt idx="6972">
                  <c:v>4.5449999999999999</c:v>
                </c:pt>
                <c:pt idx="6973">
                  <c:v>4.4950000000000001</c:v>
                </c:pt>
                <c:pt idx="6974">
                  <c:v>4.41</c:v>
                </c:pt>
                <c:pt idx="6976">
                  <c:v>4.4779999999999998</c:v>
                </c:pt>
                <c:pt idx="6977">
                  <c:v>4.4850000000000003</c:v>
                </c:pt>
                <c:pt idx="6978">
                  <c:v>4.6100000000000003</c:v>
                </c:pt>
                <c:pt idx="6979">
                  <c:v>4.7300000000000004</c:v>
                </c:pt>
                <c:pt idx="6980">
                  <c:v>4.7149999999999999</c:v>
                </c:pt>
                <c:pt idx="6981">
                  <c:v>4.4850000000000003</c:v>
                </c:pt>
                <c:pt idx="6982">
                  <c:v>4.41</c:v>
                </c:pt>
                <c:pt idx="6983">
                  <c:v>4.3639999999999999</c:v>
                </c:pt>
                <c:pt idx="6984">
                  <c:v>4.29</c:v>
                </c:pt>
                <c:pt idx="6985">
                  <c:v>4.4349999999999996</c:v>
                </c:pt>
                <c:pt idx="6986">
                  <c:v>4.4349999999999996</c:v>
                </c:pt>
                <c:pt idx="6987">
                  <c:v>4.5549999999999997</c:v>
                </c:pt>
                <c:pt idx="6988">
                  <c:v>4.6849999999999996</c:v>
                </c:pt>
                <c:pt idx="6989">
                  <c:v>4.5</c:v>
                </c:pt>
                <c:pt idx="6990">
                  <c:v>4.3150000000000004</c:v>
                </c:pt>
                <c:pt idx="6991">
                  <c:v>4.2450000000000001</c:v>
                </c:pt>
                <c:pt idx="6992">
                  <c:v>4.13</c:v>
                </c:pt>
                <c:pt idx="6993">
                  <c:v>4.1130000000000004</c:v>
                </c:pt>
                <c:pt idx="6994">
                  <c:v>3.97</c:v>
                </c:pt>
                <c:pt idx="6995">
                  <c:v>3.895</c:v>
                </c:pt>
                <c:pt idx="6996">
                  <c:v>3.91</c:v>
                </c:pt>
                <c:pt idx="6997">
                  <c:v>3.91</c:v>
                </c:pt>
                <c:pt idx="6998">
                  <c:v>3.8780000000000001</c:v>
                </c:pt>
                <c:pt idx="6999">
                  <c:v>3.843</c:v>
                </c:pt>
                <c:pt idx="7001">
                  <c:v>3.8849999999999998</c:v>
                </c:pt>
                <c:pt idx="7002">
                  <c:v>3.823</c:v>
                </c:pt>
                <c:pt idx="7003">
                  <c:v>3.83</c:v>
                </c:pt>
                <c:pt idx="7004">
                  <c:v>3.79</c:v>
                </c:pt>
                <c:pt idx="7005">
                  <c:v>3.9430000000000001</c:v>
                </c:pt>
                <c:pt idx="7006">
                  <c:v>3.855</c:v>
                </c:pt>
                <c:pt idx="7007">
                  <c:v>3.7949999999999999</c:v>
                </c:pt>
                <c:pt idx="7008">
                  <c:v>3.7450000000000001</c:v>
                </c:pt>
                <c:pt idx="7009">
                  <c:v>3.7349999999999999</c:v>
                </c:pt>
                <c:pt idx="7010">
                  <c:v>3.7549999999999999</c:v>
                </c:pt>
                <c:pt idx="7011">
                  <c:v>3.8250000000000002</c:v>
                </c:pt>
                <c:pt idx="7012">
                  <c:v>3.8149999999999999</c:v>
                </c:pt>
                <c:pt idx="7013">
                  <c:v>3.83</c:v>
                </c:pt>
                <c:pt idx="7014">
                  <c:v>3.79</c:v>
                </c:pt>
                <c:pt idx="7015">
                  <c:v>3.9049999999999998</c:v>
                </c:pt>
                <c:pt idx="7016">
                  <c:v>3.798</c:v>
                </c:pt>
                <c:pt idx="7017">
                  <c:v>3.843</c:v>
                </c:pt>
                <c:pt idx="7018">
                  <c:v>3.8450000000000002</c:v>
                </c:pt>
                <c:pt idx="7019">
                  <c:v>3.94</c:v>
                </c:pt>
                <c:pt idx="7020">
                  <c:v>3.988</c:v>
                </c:pt>
                <c:pt idx="7021">
                  <c:v>4.08</c:v>
                </c:pt>
                <c:pt idx="7022">
                  <c:v>4.2050000000000001</c:v>
                </c:pt>
                <c:pt idx="7023">
                  <c:v>4.2750000000000004</c:v>
                </c:pt>
                <c:pt idx="7024">
                  <c:v>4.1580000000000004</c:v>
                </c:pt>
                <c:pt idx="7025">
                  <c:v>4.3390000000000004</c:v>
                </c:pt>
                <c:pt idx="7026">
                  <c:v>4.2750000000000004</c:v>
                </c:pt>
                <c:pt idx="7027">
                  <c:v>4.25</c:v>
                </c:pt>
                <c:pt idx="7028">
                  <c:v>4.2949999999999999</c:v>
                </c:pt>
                <c:pt idx="7029">
                  <c:v>4.2949999999999999</c:v>
                </c:pt>
                <c:pt idx="7030">
                  <c:v>4.2249999999999996</c:v>
                </c:pt>
                <c:pt idx="7031">
                  <c:v>4.2350000000000003</c:v>
                </c:pt>
                <c:pt idx="7032">
                  <c:v>4.1900000000000004</c:v>
                </c:pt>
                <c:pt idx="7033">
                  <c:v>4.1150000000000002</c:v>
                </c:pt>
                <c:pt idx="7034">
                  <c:v>4.0179999999999998</c:v>
                </c:pt>
                <c:pt idx="7035">
                  <c:v>4.0579999999999998</c:v>
                </c:pt>
                <c:pt idx="7036">
                  <c:v>4.0999999999999996</c:v>
                </c:pt>
                <c:pt idx="7037">
                  <c:v>4.12</c:v>
                </c:pt>
                <c:pt idx="7038">
                  <c:v>4.1349999999999998</c:v>
                </c:pt>
                <c:pt idx="7039">
                  <c:v>4.2</c:v>
                </c:pt>
                <c:pt idx="7040">
                  <c:v>4.2130000000000001</c:v>
                </c:pt>
                <c:pt idx="7041">
                  <c:v>4.21</c:v>
                </c:pt>
                <c:pt idx="7042">
                  <c:v>4.335</c:v>
                </c:pt>
                <c:pt idx="7043">
                  <c:v>4.33</c:v>
                </c:pt>
                <c:pt idx="7045">
                  <c:v>4.3630000000000004</c:v>
                </c:pt>
                <c:pt idx="7046">
                  <c:v>4.3250000000000002</c:v>
                </c:pt>
                <c:pt idx="7047">
                  <c:v>4.3529999999999998</c:v>
                </c:pt>
                <c:pt idx="7048">
                  <c:v>4.4400000000000004</c:v>
                </c:pt>
                <c:pt idx="7049">
                  <c:v>4.5</c:v>
                </c:pt>
                <c:pt idx="7050">
                  <c:v>4.6100000000000003</c:v>
                </c:pt>
                <c:pt idx="7051">
                  <c:v>4.6150000000000002</c:v>
                </c:pt>
                <c:pt idx="7052">
                  <c:v>4.58</c:v>
                </c:pt>
                <c:pt idx="7053">
                  <c:v>4.4050000000000002</c:v>
                </c:pt>
                <c:pt idx="7054">
                  <c:v>4.25</c:v>
                </c:pt>
                <c:pt idx="7055">
                  <c:v>4.2300000000000004</c:v>
                </c:pt>
                <c:pt idx="7056">
                  <c:v>4.1749999999999998</c:v>
                </c:pt>
                <c:pt idx="7057">
                  <c:v>4.1849999999999996</c:v>
                </c:pt>
                <c:pt idx="7058">
                  <c:v>4.0999999999999996</c:v>
                </c:pt>
                <c:pt idx="7059">
                  <c:v>4.1100000000000003</c:v>
                </c:pt>
                <c:pt idx="7060">
                  <c:v>4.2450000000000001</c:v>
                </c:pt>
                <c:pt idx="7061">
                  <c:v>4.1950000000000003</c:v>
                </c:pt>
                <c:pt idx="7062">
                  <c:v>4.125</c:v>
                </c:pt>
                <c:pt idx="7063">
                  <c:v>4.0549999999999997</c:v>
                </c:pt>
                <c:pt idx="7064">
                  <c:v>4.0780000000000003</c:v>
                </c:pt>
                <c:pt idx="7065">
                  <c:v>4.32</c:v>
                </c:pt>
                <c:pt idx="7066">
                  <c:v>4.3650000000000002</c:v>
                </c:pt>
                <c:pt idx="7067">
                  <c:v>4.3579999999999997</c:v>
                </c:pt>
                <c:pt idx="7068">
                  <c:v>4.3250000000000002</c:v>
                </c:pt>
                <c:pt idx="7069">
                  <c:v>4.42</c:v>
                </c:pt>
                <c:pt idx="7071">
                  <c:v>4.6310000000000002</c:v>
                </c:pt>
                <c:pt idx="7072">
                  <c:v>4.625</c:v>
                </c:pt>
                <c:pt idx="7073">
                  <c:v>4.7050000000000001</c:v>
                </c:pt>
                <c:pt idx="7074">
                  <c:v>4.7149999999999999</c:v>
                </c:pt>
                <c:pt idx="7075">
                  <c:v>4.835</c:v>
                </c:pt>
                <c:pt idx="7076">
                  <c:v>4.8150000000000004</c:v>
                </c:pt>
                <c:pt idx="7077">
                  <c:v>4.8600000000000003</c:v>
                </c:pt>
                <c:pt idx="7078">
                  <c:v>4.915</c:v>
                </c:pt>
                <c:pt idx="7080">
                  <c:v>4.72</c:v>
                </c:pt>
                <c:pt idx="7081">
                  <c:v>4.5789999999999997</c:v>
                </c:pt>
                <c:pt idx="7082">
                  <c:v>4.5250000000000004</c:v>
                </c:pt>
                <c:pt idx="7083">
                  <c:v>4.5410000000000004</c:v>
                </c:pt>
                <c:pt idx="7084">
                  <c:v>4.4039999999999999</c:v>
                </c:pt>
                <c:pt idx="7085">
                  <c:v>4.3499999999999996</c:v>
                </c:pt>
                <c:pt idx="7086">
                  <c:v>4.3780000000000001</c:v>
                </c:pt>
                <c:pt idx="7087">
                  <c:v>4.4180000000000001</c:v>
                </c:pt>
                <c:pt idx="7088">
                  <c:v>4.2859999999999996</c:v>
                </c:pt>
                <c:pt idx="7089">
                  <c:v>4.2080000000000002</c:v>
                </c:pt>
                <c:pt idx="7090">
                  <c:v>4.2759999999999998</c:v>
                </c:pt>
                <c:pt idx="7091">
                  <c:v>4.3440000000000003</c:v>
                </c:pt>
                <c:pt idx="7092">
                  <c:v>4.38</c:v>
                </c:pt>
                <c:pt idx="7093">
                  <c:v>4.2830000000000004</c:v>
                </c:pt>
                <c:pt idx="7094">
                  <c:v>4.3250000000000002</c:v>
                </c:pt>
                <c:pt idx="7096">
                  <c:v>4.38</c:v>
                </c:pt>
                <c:pt idx="7097">
                  <c:v>4.3499999999999996</c:v>
                </c:pt>
                <c:pt idx="7098">
                  <c:v>4.1900000000000004</c:v>
                </c:pt>
                <c:pt idx="7099">
                  <c:v>4.2080000000000002</c:v>
                </c:pt>
                <c:pt idx="7100">
                  <c:v>4.3789999999999996</c:v>
                </c:pt>
                <c:pt idx="7101">
                  <c:v>4.3680000000000003</c:v>
                </c:pt>
                <c:pt idx="7102">
                  <c:v>4.4359999999999999</c:v>
                </c:pt>
                <c:pt idx="7103">
                  <c:v>4.3899999999999997</c:v>
                </c:pt>
                <c:pt idx="7104">
                  <c:v>4.5049999999999999</c:v>
                </c:pt>
                <c:pt idx="7105">
                  <c:v>4.5750000000000002</c:v>
                </c:pt>
                <c:pt idx="7106">
                  <c:v>4.585</c:v>
                </c:pt>
                <c:pt idx="7107">
                  <c:v>4.5830000000000002</c:v>
                </c:pt>
                <c:pt idx="7108">
                  <c:v>4.5629999999999997</c:v>
                </c:pt>
                <c:pt idx="7109">
                  <c:v>4.4649999999999999</c:v>
                </c:pt>
                <c:pt idx="7110">
                  <c:v>4.4649999999999999</c:v>
                </c:pt>
                <c:pt idx="7111">
                  <c:v>4.423</c:v>
                </c:pt>
                <c:pt idx="7112">
                  <c:v>4.4450000000000003</c:v>
                </c:pt>
                <c:pt idx="7113">
                  <c:v>4.42</c:v>
                </c:pt>
                <c:pt idx="7114">
                  <c:v>4.2960000000000003</c:v>
                </c:pt>
                <c:pt idx="7115">
                  <c:v>4.2850000000000001</c:v>
                </c:pt>
                <c:pt idx="7116">
                  <c:v>4.2530000000000001</c:v>
                </c:pt>
                <c:pt idx="7117">
                  <c:v>4.2590000000000003</c:v>
                </c:pt>
                <c:pt idx="7118">
                  <c:v>4.1509999999999998</c:v>
                </c:pt>
                <c:pt idx="7119">
                  <c:v>4.0250000000000004</c:v>
                </c:pt>
                <c:pt idx="7120">
                  <c:v>4.0250000000000004</c:v>
                </c:pt>
                <c:pt idx="7121">
                  <c:v>4.0640000000000001</c:v>
                </c:pt>
                <c:pt idx="7122">
                  <c:v>4.085</c:v>
                </c:pt>
                <c:pt idx="7123">
                  <c:v>4.08</c:v>
                </c:pt>
                <c:pt idx="7124">
                  <c:v>4.13</c:v>
                </c:pt>
                <c:pt idx="7125">
                  <c:v>4.0350000000000001</c:v>
                </c:pt>
                <c:pt idx="7126">
                  <c:v>3.9910000000000001</c:v>
                </c:pt>
                <c:pt idx="7127">
                  <c:v>3.9750000000000001</c:v>
                </c:pt>
                <c:pt idx="7128">
                  <c:v>3.98</c:v>
                </c:pt>
                <c:pt idx="7129">
                  <c:v>4.0060000000000002</c:v>
                </c:pt>
                <c:pt idx="7130">
                  <c:v>3.9750000000000001</c:v>
                </c:pt>
                <c:pt idx="7131">
                  <c:v>4.0179999999999998</c:v>
                </c:pt>
                <c:pt idx="7132">
                  <c:v>4.0650000000000004</c:v>
                </c:pt>
                <c:pt idx="7133">
                  <c:v>3.9929999999999999</c:v>
                </c:pt>
                <c:pt idx="7134">
                  <c:v>3.99</c:v>
                </c:pt>
                <c:pt idx="7135">
                  <c:v>3.9180000000000001</c:v>
                </c:pt>
                <c:pt idx="7136">
                  <c:v>3.91</c:v>
                </c:pt>
                <c:pt idx="7137">
                  <c:v>4.0270000000000001</c:v>
                </c:pt>
                <c:pt idx="7138">
                  <c:v>4.1749999999999998</c:v>
                </c:pt>
                <c:pt idx="7139">
                  <c:v>4.1029999999999998</c:v>
                </c:pt>
                <c:pt idx="7141">
                  <c:v>3.9390000000000001</c:v>
                </c:pt>
                <c:pt idx="7142">
                  <c:v>3.9950000000000001</c:v>
                </c:pt>
                <c:pt idx="7143">
                  <c:v>3.9849999999999999</c:v>
                </c:pt>
                <c:pt idx="7144">
                  <c:v>3.9580000000000002</c:v>
                </c:pt>
                <c:pt idx="7145">
                  <c:v>3.94</c:v>
                </c:pt>
                <c:pt idx="7146">
                  <c:v>3.9550000000000001</c:v>
                </c:pt>
                <c:pt idx="7147">
                  <c:v>4.0030000000000001</c:v>
                </c:pt>
                <c:pt idx="7148">
                  <c:v>3.99</c:v>
                </c:pt>
                <c:pt idx="7149">
                  <c:v>3.8159999999999998</c:v>
                </c:pt>
                <c:pt idx="7150">
                  <c:v>3.7829999999999999</c:v>
                </c:pt>
                <c:pt idx="7151">
                  <c:v>3.8149999999999999</c:v>
                </c:pt>
                <c:pt idx="7152">
                  <c:v>3.7959999999999998</c:v>
                </c:pt>
                <c:pt idx="7153">
                  <c:v>3.734</c:v>
                </c:pt>
                <c:pt idx="7154">
                  <c:v>3.7450000000000001</c:v>
                </c:pt>
                <c:pt idx="7155">
                  <c:v>3.8130000000000002</c:v>
                </c:pt>
                <c:pt idx="7156">
                  <c:v>3.923</c:v>
                </c:pt>
                <c:pt idx="7157">
                  <c:v>3.8809999999999998</c:v>
                </c:pt>
                <c:pt idx="7158">
                  <c:v>3.77</c:v>
                </c:pt>
                <c:pt idx="7159">
                  <c:v>3.6629999999999998</c:v>
                </c:pt>
                <c:pt idx="7160">
                  <c:v>3.6</c:v>
                </c:pt>
                <c:pt idx="7161">
                  <c:v>3.5830000000000002</c:v>
                </c:pt>
                <c:pt idx="7162">
                  <c:v>3.605</c:v>
                </c:pt>
                <c:pt idx="7163">
                  <c:v>3.49</c:v>
                </c:pt>
                <c:pt idx="7164">
                  <c:v>3.375</c:v>
                </c:pt>
                <c:pt idx="7165">
                  <c:v>3.4489999999999998</c:v>
                </c:pt>
                <c:pt idx="7166">
                  <c:v>3.528</c:v>
                </c:pt>
                <c:pt idx="7167">
                  <c:v>3.5470000000000002</c:v>
                </c:pt>
                <c:pt idx="7168">
                  <c:v>3.4550000000000001</c:v>
                </c:pt>
                <c:pt idx="7169">
                  <c:v>3.4929999999999999</c:v>
                </c:pt>
                <c:pt idx="7170">
                  <c:v>3.7029999999999998</c:v>
                </c:pt>
                <c:pt idx="7171">
                  <c:v>3.613</c:v>
                </c:pt>
                <c:pt idx="7172">
                  <c:v>3.5979999999999999</c:v>
                </c:pt>
                <c:pt idx="7173">
                  <c:v>3.6259999999999999</c:v>
                </c:pt>
                <c:pt idx="7174">
                  <c:v>3.5150000000000001</c:v>
                </c:pt>
                <c:pt idx="7175">
                  <c:v>3.6030000000000002</c:v>
                </c:pt>
                <c:pt idx="7176">
                  <c:v>3.6280000000000001</c:v>
                </c:pt>
                <c:pt idx="7177">
                  <c:v>3.6560000000000001</c:v>
                </c:pt>
                <c:pt idx="7178">
                  <c:v>3.5990000000000002</c:v>
                </c:pt>
                <c:pt idx="7179">
                  <c:v>3.6360000000000001</c:v>
                </c:pt>
                <c:pt idx="7180">
                  <c:v>3.6259999999999999</c:v>
                </c:pt>
                <c:pt idx="7181">
                  <c:v>3.5</c:v>
                </c:pt>
                <c:pt idx="7182">
                  <c:v>3.4249999999999998</c:v>
                </c:pt>
                <c:pt idx="7183">
                  <c:v>3.415</c:v>
                </c:pt>
                <c:pt idx="7184">
                  <c:v>3.4129999999999998</c:v>
                </c:pt>
                <c:pt idx="7185">
                  <c:v>3.36</c:v>
                </c:pt>
                <c:pt idx="7186">
                  <c:v>3.4329999999999998</c:v>
                </c:pt>
                <c:pt idx="7187">
                  <c:v>3.5089999999999999</c:v>
                </c:pt>
                <c:pt idx="7188">
                  <c:v>3.46</c:v>
                </c:pt>
                <c:pt idx="7189">
                  <c:v>3.2789999999999999</c:v>
                </c:pt>
                <c:pt idx="7190">
                  <c:v>3.16</c:v>
                </c:pt>
                <c:pt idx="7191">
                  <c:v>3.093</c:v>
                </c:pt>
                <c:pt idx="7192">
                  <c:v>3.105</c:v>
                </c:pt>
                <c:pt idx="7193">
                  <c:v>3.12</c:v>
                </c:pt>
                <c:pt idx="7194">
                  <c:v>3.0139999999999998</c:v>
                </c:pt>
                <c:pt idx="7195">
                  <c:v>2.9279999999999999</c:v>
                </c:pt>
                <c:pt idx="7196">
                  <c:v>3.0379999999999998</c:v>
                </c:pt>
                <c:pt idx="7197">
                  <c:v>2.5630000000000002</c:v>
                </c:pt>
                <c:pt idx="7200">
                  <c:v>3.12</c:v>
                </c:pt>
                <c:pt idx="7201">
                  <c:v>3.3780000000000001</c:v>
                </c:pt>
                <c:pt idx="7202">
                  <c:v>3.536</c:v>
                </c:pt>
                <c:pt idx="7203">
                  <c:v>3.47</c:v>
                </c:pt>
                <c:pt idx="7204">
                  <c:v>3.3679999999999999</c:v>
                </c:pt>
                <c:pt idx="7205">
                  <c:v>3.41</c:v>
                </c:pt>
                <c:pt idx="7206">
                  <c:v>3.4089999999999998</c:v>
                </c:pt>
                <c:pt idx="7207">
                  <c:v>3.4359999999999999</c:v>
                </c:pt>
                <c:pt idx="7208">
                  <c:v>3.4249999999999998</c:v>
                </c:pt>
                <c:pt idx="7209">
                  <c:v>3.306</c:v>
                </c:pt>
                <c:pt idx="7210">
                  <c:v>3.125</c:v>
                </c:pt>
                <c:pt idx="7211">
                  <c:v>3.1160000000000001</c:v>
                </c:pt>
                <c:pt idx="7212">
                  <c:v>3.073</c:v>
                </c:pt>
                <c:pt idx="7213">
                  <c:v>3.06</c:v>
                </c:pt>
                <c:pt idx="7214">
                  <c:v>3.06</c:v>
                </c:pt>
                <c:pt idx="7215">
                  <c:v>3.0339999999999998</c:v>
                </c:pt>
                <c:pt idx="7217">
                  <c:v>3.0350000000000001</c:v>
                </c:pt>
                <c:pt idx="7218">
                  <c:v>3.012</c:v>
                </c:pt>
                <c:pt idx="7219">
                  <c:v>2.97</c:v>
                </c:pt>
                <c:pt idx="7221">
                  <c:v>3.0910000000000002</c:v>
                </c:pt>
                <c:pt idx="7222">
                  <c:v>3.073</c:v>
                </c:pt>
                <c:pt idx="7223">
                  <c:v>2.9790000000000001</c:v>
                </c:pt>
                <c:pt idx="7224">
                  <c:v>2.9630000000000001</c:v>
                </c:pt>
                <c:pt idx="7226">
                  <c:v>2.9550000000000001</c:v>
                </c:pt>
                <c:pt idx="7227">
                  <c:v>2.9649999999999999</c:v>
                </c:pt>
                <c:pt idx="7228">
                  <c:v>2.9079999999999999</c:v>
                </c:pt>
                <c:pt idx="7229">
                  <c:v>2.8650000000000002</c:v>
                </c:pt>
                <c:pt idx="7230">
                  <c:v>2.9</c:v>
                </c:pt>
                <c:pt idx="7231">
                  <c:v>2.9580000000000002</c:v>
                </c:pt>
                <c:pt idx="7232">
                  <c:v>2.7749999999999999</c:v>
                </c:pt>
                <c:pt idx="7233">
                  <c:v>2.7029999999999998</c:v>
                </c:pt>
                <c:pt idx="7234">
                  <c:v>2.665</c:v>
                </c:pt>
                <c:pt idx="7236">
                  <c:v>2.4729999999999999</c:v>
                </c:pt>
                <c:pt idx="7237">
                  <c:v>2.4910000000000001</c:v>
                </c:pt>
                <c:pt idx="7238">
                  <c:v>2.36</c:v>
                </c:pt>
                <c:pt idx="7239">
                  <c:v>2.2549999999999999</c:v>
                </c:pt>
                <c:pt idx="7240">
                  <c:v>2.323</c:v>
                </c:pt>
                <c:pt idx="7241">
                  <c:v>2.5979999999999999</c:v>
                </c:pt>
                <c:pt idx="7242">
                  <c:v>2.625</c:v>
                </c:pt>
                <c:pt idx="7243">
                  <c:v>2.67</c:v>
                </c:pt>
                <c:pt idx="7244">
                  <c:v>2.59</c:v>
                </c:pt>
                <c:pt idx="7245">
                  <c:v>2.7509999999999999</c:v>
                </c:pt>
                <c:pt idx="7246">
                  <c:v>2.4950000000000001</c:v>
                </c:pt>
                <c:pt idx="7247">
                  <c:v>2.3279999999999998</c:v>
                </c:pt>
                <c:pt idx="7248">
                  <c:v>2.3450000000000002</c:v>
                </c:pt>
                <c:pt idx="7249">
                  <c:v>2.4129999999999998</c:v>
                </c:pt>
                <c:pt idx="7250">
                  <c:v>2.4830000000000001</c:v>
                </c:pt>
                <c:pt idx="7251">
                  <c:v>2.585</c:v>
                </c:pt>
                <c:pt idx="7252">
                  <c:v>2.4780000000000002</c:v>
                </c:pt>
                <c:pt idx="7253">
                  <c:v>2.4950000000000001</c:v>
                </c:pt>
                <c:pt idx="7254">
                  <c:v>2.528</c:v>
                </c:pt>
                <c:pt idx="7255">
                  <c:v>2.4300000000000002</c:v>
                </c:pt>
                <c:pt idx="7256">
                  <c:v>2.5150000000000001</c:v>
                </c:pt>
                <c:pt idx="7257">
                  <c:v>2.5350000000000001</c:v>
                </c:pt>
                <c:pt idx="7258">
                  <c:v>2.5049999999999999</c:v>
                </c:pt>
                <c:pt idx="7259">
                  <c:v>2.6749999999999998</c:v>
                </c:pt>
                <c:pt idx="7261">
                  <c:v>2.6240000000000001</c:v>
                </c:pt>
                <c:pt idx="7262">
                  <c:v>2.61</c:v>
                </c:pt>
                <c:pt idx="7263">
                  <c:v>2.669</c:v>
                </c:pt>
                <c:pt idx="7264">
                  <c:v>2.5990000000000002</c:v>
                </c:pt>
                <c:pt idx="7265">
                  <c:v>2.5550000000000002</c:v>
                </c:pt>
                <c:pt idx="7266">
                  <c:v>2.4300000000000002</c:v>
                </c:pt>
                <c:pt idx="7267">
                  <c:v>2.4260000000000002</c:v>
                </c:pt>
                <c:pt idx="7268">
                  <c:v>2.395</c:v>
                </c:pt>
                <c:pt idx="7269">
                  <c:v>2.383</c:v>
                </c:pt>
                <c:pt idx="7270">
                  <c:v>2.3109999999999999</c:v>
                </c:pt>
                <c:pt idx="7271">
                  <c:v>2.298</c:v>
                </c:pt>
                <c:pt idx="7272">
                  <c:v>2.2330000000000001</c:v>
                </c:pt>
                <c:pt idx="7273">
                  <c:v>2.1850000000000001</c:v>
                </c:pt>
                <c:pt idx="7274">
                  <c:v>2.194</c:v>
                </c:pt>
                <c:pt idx="7275">
                  <c:v>2.1629999999999998</c:v>
                </c:pt>
                <c:pt idx="7276">
                  <c:v>2.1480000000000001</c:v>
                </c:pt>
                <c:pt idx="7277">
                  <c:v>2.1179999999999999</c:v>
                </c:pt>
                <c:pt idx="7278">
                  <c:v>2.0750000000000002</c:v>
                </c:pt>
                <c:pt idx="7279">
                  <c:v>2.06</c:v>
                </c:pt>
                <c:pt idx="7280">
                  <c:v>2.125</c:v>
                </c:pt>
                <c:pt idx="7281">
                  <c:v>2.1880000000000002</c:v>
                </c:pt>
                <c:pt idx="7282">
                  <c:v>2.1850000000000001</c:v>
                </c:pt>
                <c:pt idx="7283">
                  <c:v>2.1349999999999998</c:v>
                </c:pt>
                <c:pt idx="7284">
                  <c:v>2.165</c:v>
                </c:pt>
                <c:pt idx="7285">
                  <c:v>2.0859999999999999</c:v>
                </c:pt>
                <c:pt idx="7286">
                  <c:v>2.036</c:v>
                </c:pt>
                <c:pt idx="7287">
                  <c:v>2.0339999999999998</c:v>
                </c:pt>
                <c:pt idx="7288">
                  <c:v>1.9590000000000001</c:v>
                </c:pt>
                <c:pt idx="7289">
                  <c:v>1.905</c:v>
                </c:pt>
                <c:pt idx="7290">
                  <c:v>1.905</c:v>
                </c:pt>
                <c:pt idx="7291">
                  <c:v>1.9850000000000001</c:v>
                </c:pt>
                <c:pt idx="7292">
                  <c:v>2.0590000000000002</c:v>
                </c:pt>
                <c:pt idx="7293">
                  <c:v>1.98</c:v>
                </c:pt>
                <c:pt idx="7295">
                  <c:v>1.9750000000000001</c:v>
                </c:pt>
                <c:pt idx="7296">
                  <c:v>1.9830000000000001</c:v>
                </c:pt>
                <c:pt idx="7297">
                  <c:v>1.91</c:v>
                </c:pt>
                <c:pt idx="7298">
                  <c:v>1.8879999999999999</c:v>
                </c:pt>
                <c:pt idx="7299">
                  <c:v>1.8779999999999999</c:v>
                </c:pt>
                <c:pt idx="7300">
                  <c:v>1.885</c:v>
                </c:pt>
                <c:pt idx="7301">
                  <c:v>1.88</c:v>
                </c:pt>
                <c:pt idx="7302">
                  <c:v>1.859</c:v>
                </c:pt>
                <c:pt idx="7303">
                  <c:v>1.831</c:v>
                </c:pt>
                <c:pt idx="7304">
                  <c:v>1.851</c:v>
                </c:pt>
                <c:pt idx="7305">
                  <c:v>1.92</c:v>
                </c:pt>
                <c:pt idx="7306">
                  <c:v>1.98</c:v>
                </c:pt>
                <c:pt idx="7307">
                  <c:v>1.998</c:v>
                </c:pt>
                <c:pt idx="7308">
                  <c:v>1.831</c:v>
                </c:pt>
                <c:pt idx="7309">
                  <c:v>2.0299999999999998</c:v>
                </c:pt>
                <c:pt idx="7310">
                  <c:v>2.11</c:v>
                </c:pt>
                <c:pt idx="7311">
                  <c:v>2.2879999999999998</c:v>
                </c:pt>
                <c:pt idx="7312">
                  <c:v>2.2879999999999998</c:v>
                </c:pt>
                <c:pt idx="7313">
                  <c:v>2.294</c:v>
                </c:pt>
                <c:pt idx="7314">
                  <c:v>2.2879999999999998</c:v>
                </c:pt>
                <c:pt idx="7315">
                  <c:v>2.298</c:v>
                </c:pt>
                <c:pt idx="7316">
                  <c:v>2.27</c:v>
                </c:pt>
                <c:pt idx="7317">
                  <c:v>2.3679999999999999</c:v>
                </c:pt>
                <c:pt idx="7318">
                  <c:v>2.34</c:v>
                </c:pt>
                <c:pt idx="7319">
                  <c:v>2.3610000000000002</c:v>
                </c:pt>
                <c:pt idx="7320">
                  <c:v>2.41</c:v>
                </c:pt>
                <c:pt idx="7321">
                  <c:v>2.395</c:v>
                </c:pt>
                <c:pt idx="7322">
                  <c:v>2.5</c:v>
                </c:pt>
                <c:pt idx="7323">
                  <c:v>2.5590000000000002</c:v>
                </c:pt>
                <c:pt idx="7324">
                  <c:v>2.5630000000000002</c:v>
                </c:pt>
                <c:pt idx="7325">
                  <c:v>2.5950000000000002</c:v>
                </c:pt>
                <c:pt idx="7326">
                  <c:v>2.5880000000000001</c:v>
                </c:pt>
                <c:pt idx="7327">
                  <c:v>2.601</c:v>
                </c:pt>
                <c:pt idx="7328">
                  <c:v>2.65</c:v>
                </c:pt>
                <c:pt idx="7329">
                  <c:v>2.5750000000000002</c:v>
                </c:pt>
                <c:pt idx="7331">
                  <c:v>2.5</c:v>
                </c:pt>
                <c:pt idx="7332">
                  <c:v>2.395</c:v>
                </c:pt>
                <c:pt idx="7333">
                  <c:v>2.33</c:v>
                </c:pt>
                <c:pt idx="7334">
                  <c:v>2.2349999999999999</c:v>
                </c:pt>
                <c:pt idx="7335">
                  <c:v>2.3199999999999998</c:v>
                </c:pt>
                <c:pt idx="7336">
                  <c:v>2.3940000000000001</c:v>
                </c:pt>
                <c:pt idx="7337">
                  <c:v>2.395</c:v>
                </c:pt>
                <c:pt idx="7338">
                  <c:v>2.319</c:v>
                </c:pt>
                <c:pt idx="7339">
                  <c:v>2.2429999999999999</c:v>
                </c:pt>
                <c:pt idx="7340">
                  <c:v>2.2240000000000002</c:v>
                </c:pt>
                <c:pt idx="7341">
                  <c:v>2.19</c:v>
                </c:pt>
                <c:pt idx="7342">
                  <c:v>2.1949999999999998</c:v>
                </c:pt>
                <c:pt idx="7343">
                  <c:v>2.194</c:v>
                </c:pt>
                <c:pt idx="7344">
                  <c:v>2.4129999999999998</c:v>
                </c:pt>
                <c:pt idx="7345">
                  <c:v>2.4550000000000001</c:v>
                </c:pt>
                <c:pt idx="7346">
                  <c:v>2.59</c:v>
                </c:pt>
                <c:pt idx="7347">
                  <c:v>2.5950000000000002</c:v>
                </c:pt>
                <c:pt idx="7348">
                  <c:v>2.528</c:v>
                </c:pt>
                <c:pt idx="7349">
                  <c:v>2.5430000000000001</c:v>
                </c:pt>
                <c:pt idx="7350">
                  <c:v>2.7050000000000001</c:v>
                </c:pt>
                <c:pt idx="7351">
                  <c:v>2.6989999999999998</c:v>
                </c:pt>
                <c:pt idx="7352">
                  <c:v>2.88</c:v>
                </c:pt>
                <c:pt idx="7353">
                  <c:v>2.778</c:v>
                </c:pt>
                <c:pt idx="7354">
                  <c:v>2.738</c:v>
                </c:pt>
                <c:pt idx="7355">
                  <c:v>2.7549999999999999</c:v>
                </c:pt>
                <c:pt idx="7356">
                  <c:v>2.8010000000000002</c:v>
                </c:pt>
                <c:pt idx="7358">
                  <c:v>2.9140000000000001</c:v>
                </c:pt>
                <c:pt idx="7359">
                  <c:v>2.919</c:v>
                </c:pt>
                <c:pt idx="7360">
                  <c:v>2.8149999999999999</c:v>
                </c:pt>
                <c:pt idx="7361">
                  <c:v>2.855</c:v>
                </c:pt>
                <c:pt idx="7362">
                  <c:v>2.7349999999999999</c:v>
                </c:pt>
                <c:pt idx="7363">
                  <c:v>2.7890000000000001</c:v>
                </c:pt>
                <c:pt idx="7364">
                  <c:v>2.8759999999999999</c:v>
                </c:pt>
                <c:pt idx="7365">
                  <c:v>2.9039999999999999</c:v>
                </c:pt>
                <c:pt idx="7366">
                  <c:v>2.83</c:v>
                </c:pt>
                <c:pt idx="7367">
                  <c:v>2.86</c:v>
                </c:pt>
                <c:pt idx="7368">
                  <c:v>2.99</c:v>
                </c:pt>
                <c:pt idx="7369">
                  <c:v>3.0329999999999999</c:v>
                </c:pt>
                <c:pt idx="7370">
                  <c:v>3.0950000000000002</c:v>
                </c:pt>
                <c:pt idx="7371">
                  <c:v>3.1560000000000001</c:v>
                </c:pt>
                <c:pt idx="7372">
                  <c:v>3.1480000000000001</c:v>
                </c:pt>
                <c:pt idx="7373">
                  <c:v>3.1179999999999999</c:v>
                </c:pt>
                <c:pt idx="7374">
                  <c:v>3.09</c:v>
                </c:pt>
                <c:pt idx="7375">
                  <c:v>3.1579999999999999</c:v>
                </c:pt>
                <c:pt idx="7376">
                  <c:v>3.22</c:v>
                </c:pt>
                <c:pt idx="7377">
                  <c:v>3.1989999999999998</c:v>
                </c:pt>
                <c:pt idx="7378">
                  <c:v>3.0910000000000002</c:v>
                </c:pt>
                <c:pt idx="7379">
                  <c:v>2.92</c:v>
                </c:pt>
                <c:pt idx="7380">
                  <c:v>2.9079999999999999</c:v>
                </c:pt>
                <c:pt idx="7381">
                  <c:v>2.99</c:v>
                </c:pt>
                <c:pt idx="7382">
                  <c:v>2.9710000000000001</c:v>
                </c:pt>
                <c:pt idx="7383">
                  <c:v>2.9329999999999998</c:v>
                </c:pt>
                <c:pt idx="7384">
                  <c:v>2.8279999999999998</c:v>
                </c:pt>
                <c:pt idx="7385">
                  <c:v>2.7749999999999999</c:v>
                </c:pt>
                <c:pt idx="7386">
                  <c:v>2.8039999999999998</c:v>
                </c:pt>
                <c:pt idx="7387">
                  <c:v>2.7810000000000001</c:v>
                </c:pt>
                <c:pt idx="7388">
                  <c:v>2.77</c:v>
                </c:pt>
                <c:pt idx="7389">
                  <c:v>2.7149999999999999</c:v>
                </c:pt>
                <c:pt idx="7390">
                  <c:v>2.7250000000000001</c:v>
                </c:pt>
                <c:pt idx="7391">
                  <c:v>2.7850000000000001</c:v>
                </c:pt>
                <c:pt idx="7392">
                  <c:v>2.8180000000000001</c:v>
                </c:pt>
                <c:pt idx="7393">
                  <c:v>2.7730000000000001</c:v>
                </c:pt>
                <c:pt idx="7394">
                  <c:v>2.7879999999999998</c:v>
                </c:pt>
                <c:pt idx="7395">
                  <c:v>2.798</c:v>
                </c:pt>
                <c:pt idx="7396">
                  <c:v>2.71</c:v>
                </c:pt>
                <c:pt idx="7397">
                  <c:v>2.65</c:v>
                </c:pt>
                <c:pt idx="7398">
                  <c:v>2.7280000000000002</c:v>
                </c:pt>
                <c:pt idx="7399">
                  <c:v>2.74</c:v>
                </c:pt>
                <c:pt idx="7401">
                  <c:v>2.859</c:v>
                </c:pt>
                <c:pt idx="7402">
                  <c:v>2.88</c:v>
                </c:pt>
                <c:pt idx="7403">
                  <c:v>2.8439999999999999</c:v>
                </c:pt>
                <c:pt idx="7404">
                  <c:v>2.7330000000000001</c:v>
                </c:pt>
                <c:pt idx="7405">
                  <c:v>2.6779999999999999</c:v>
                </c:pt>
                <c:pt idx="7406">
                  <c:v>2.835</c:v>
                </c:pt>
                <c:pt idx="7407">
                  <c:v>2.9409999999999998</c:v>
                </c:pt>
                <c:pt idx="7408">
                  <c:v>2.9649999999999999</c:v>
                </c:pt>
                <c:pt idx="7409">
                  <c:v>2.8980000000000001</c:v>
                </c:pt>
                <c:pt idx="7410">
                  <c:v>2.794</c:v>
                </c:pt>
                <c:pt idx="7411">
                  <c:v>2.7429999999999999</c:v>
                </c:pt>
                <c:pt idx="7412">
                  <c:v>2.7</c:v>
                </c:pt>
                <c:pt idx="7413">
                  <c:v>2.7639999999999998</c:v>
                </c:pt>
                <c:pt idx="7414">
                  <c:v>2.7709999999999999</c:v>
                </c:pt>
                <c:pt idx="7415">
                  <c:v>2.82</c:v>
                </c:pt>
                <c:pt idx="7416">
                  <c:v>2.863</c:v>
                </c:pt>
                <c:pt idx="7417">
                  <c:v>2.9350000000000001</c:v>
                </c:pt>
                <c:pt idx="7418">
                  <c:v>2.9780000000000002</c:v>
                </c:pt>
                <c:pt idx="7419">
                  <c:v>3.0510000000000002</c:v>
                </c:pt>
                <c:pt idx="7420">
                  <c:v>3.1850000000000001</c:v>
                </c:pt>
                <c:pt idx="7421">
                  <c:v>3.22</c:v>
                </c:pt>
                <c:pt idx="7422">
                  <c:v>3.21</c:v>
                </c:pt>
                <c:pt idx="7423">
                  <c:v>3.2330000000000001</c:v>
                </c:pt>
                <c:pt idx="7424">
                  <c:v>3.1930000000000001</c:v>
                </c:pt>
                <c:pt idx="7425">
                  <c:v>3.19</c:v>
                </c:pt>
                <c:pt idx="7426">
                  <c:v>3.1779999999999999</c:v>
                </c:pt>
                <c:pt idx="7427">
                  <c:v>3.238</c:v>
                </c:pt>
                <c:pt idx="7428">
                  <c:v>3.335</c:v>
                </c:pt>
                <c:pt idx="7429">
                  <c:v>3.35</c:v>
                </c:pt>
                <c:pt idx="7430">
                  <c:v>3.3450000000000002</c:v>
                </c:pt>
                <c:pt idx="7431">
                  <c:v>3.2639999999999998</c:v>
                </c:pt>
                <c:pt idx="7432">
                  <c:v>3.2679999999999998</c:v>
                </c:pt>
                <c:pt idx="7433">
                  <c:v>3.2949999999999999</c:v>
                </c:pt>
                <c:pt idx="7434">
                  <c:v>3.3849999999999998</c:v>
                </c:pt>
                <c:pt idx="7435">
                  <c:v>3.4849999999999999</c:v>
                </c:pt>
                <c:pt idx="7436">
                  <c:v>3.3450000000000002</c:v>
                </c:pt>
                <c:pt idx="7437">
                  <c:v>3.4279999999999999</c:v>
                </c:pt>
                <c:pt idx="7438">
                  <c:v>3.3580000000000001</c:v>
                </c:pt>
                <c:pt idx="7439">
                  <c:v>3.3460000000000001</c:v>
                </c:pt>
                <c:pt idx="7440">
                  <c:v>3.4060000000000001</c:v>
                </c:pt>
                <c:pt idx="7441">
                  <c:v>3.42</c:v>
                </c:pt>
                <c:pt idx="7442">
                  <c:v>3.49</c:v>
                </c:pt>
                <c:pt idx="7443">
                  <c:v>3.5049999999999999</c:v>
                </c:pt>
                <c:pt idx="7444">
                  <c:v>3.3929999999999998</c:v>
                </c:pt>
                <c:pt idx="7445">
                  <c:v>3.3330000000000002</c:v>
                </c:pt>
                <c:pt idx="7446">
                  <c:v>3.3780000000000001</c:v>
                </c:pt>
                <c:pt idx="7447">
                  <c:v>3.4729999999999999</c:v>
                </c:pt>
                <c:pt idx="7448">
                  <c:v>3.4430000000000001</c:v>
                </c:pt>
                <c:pt idx="7449">
                  <c:v>3.3180000000000001</c:v>
                </c:pt>
                <c:pt idx="7450">
                  <c:v>3.4089999999999998</c:v>
                </c:pt>
                <c:pt idx="7451">
                  <c:v>3.58</c:v>
                </c:pt>
                <c:pt idx="7452">
                  <c:v>3.6549999999999998</c:v>
                </c:pt>
                <c:pt idx="7453">
                  <c:v>3.63</c:v>
                </c:pt>
                <c:pt idx="7454">
                  <c:v>3.5030000000000001</c:v>
                </c:pt>
                <c:pt idx="7455">
                  <c:v>3.645</c:v>
                </c:pt>
                <c:pt idx="7456">
                  <c:v>3.6150000000000002</c:v>
                </c:pt>
                <c:pt idx="7457">
                  <c:v>3.6829999999999998</c:v>
                </c:pt>
                <c:pt idx="7460">
                  <c:v>3.7650000000000001</c:v>
                </c:pt>
                <c:pt idx="7461">
                  <c:v>3.7610000000000001</c:v>
                </c:pt>
                <c:pt idx="7462">
                  <c:v>3.68</c:v>
                </c:pt>
                <c:pt idx="7463">
                  <c:v>3.64</c:v>
                </c:pt>
                <c:pt idx="7464">
                  <c:v>3.4830000000000001</c:v>
                </c:pt>
                <c:pt idx="7465">
                  <c:v>3.4390000000000001</c:v>
                </c:pt>
                <c:pt idx="7466">
                  <c:v>3.37</c:v>
                </c:pt>
                <c:pt idx="7467">
                  <c:v>3.4049999999999998</c:v>
                </c:pt>
                <c:pt idx="7468">
                  <c:v>3.383</c:v>
                </c:pt>
                <c:pt idx="7469">
                  <c:v>3.335</c:v>
                </c:pt>
                <c:pt idx="7470">
                  <c:v>3.363</c:v>
                </c:pt>
                <c:pt idx="7471">
                  <c:v>3.375</c:v>
                </c:pt>
                <c:pt idx="7472">
                  <c:v>3.331</c:v>
                </c:pt>
                <c:pt idx="7473">
                  <c:v>3.2650000000000001</c:v>
                </c:pt>
                <c:pt idx="7474">
                  <c:v>3.153</c:v>
                </c:pt>
                <c:pt idx="7475">
                  <c:v>3.2130000000000001</c:v>
                </c:pt>
                <c:pt idx="7476">
                  <c:v>3.2850000000000001</c:v>
                </c:pt>
                <c:pt idx="7477">
                  <c:v>3.258</c:v>
                </c:pt>
                <c:pt idx="7478">
                  <c:v>3.343</c:v>
                </c:pt>
                <c:pt idx="7479">
                  <c:v>3.4049999999999998</c:v>
                </c:pt>
                <c:pt idx="7480">
                  <c:v>3.2829999999999999</c:v>
                </c:pt>
                <c:pt idx="7482">
                  <c:v>3.355</c:v>
                </c:pt>
                <c:pt idx="7483">
                  <c:v>3.3330000000000002</c:v>
                </c:pt>
                <c:pt idx="7484">
                  <c:v>3.403</c:v>
                </c:pt>
                <c:pt idx="7485">
                  <c:v>3.4039999999999999</c:v>
                </c:pt>
                <c:pt idx="7487">
                  <c:v>3.274</c:v>
                </c:pt>
                <c:pt idx="7488">
                  <c:v>3.1880000000000002</c:v>
                </c:pt>
                <c:pt idx="7489">
                  <c:v>3.24</c:v>
                </c:pt>
                <c:pt idx="7490">
                  <c:v>3.31</c:v>
                </c:pt>
                <c:pt idx="7491">
                  <c:v>3.2130000000000001</c:v>
                </c:pt>
                <c:pt idx="7492">
                  <c:v>3.12</c:v>
                </c:pt>
                <c:pt idx="7493">
                  <c:v>3.0739999999999998</c:v>
                </c:pt>
                <c:pt idx="7494">
                  <c:v>3.198</c:v>
                </c:pt>
                <c:pt idx="7495">
                  <c:v>3.39</c:v>
                </c:pt>
                <c:pt idx="7496">
                  <c:v>3.3980000000000001</c:v>
                </c:pt>
                <c:pt idx="7497">
                  <c:v>3.4550000000000001</c:v>
                </c:pt>
                <c:pt idx="7498">
                  <c:v>3.42</c:v>
                </c:pt>
                <c:pt idx="7499">
                  <c:v>3.5049999999999999</c:v>
                </c:pt>
                <c:pt idx="7501">
                  <c:v>3.5779999999999998</c:v>
                </c:pt>
                <c:pt idx="7502">
                  <c:v>3.5449999999999999</c:v>
                </c:pt>
                <c:pt idx="7503">
                  <c:v>3.5550000000000002</c:v>
                </c:pt>
                <c:pt idx="7504">
                  <c:v>3.4079999999999999</c:v>
                </c:pt>
                <c:pt idx="7505">
                  <c:v>3.2349999999999999</c:v>
                </c:pt>
                <c:pt idx="7506">
                  <c:v>3.1909999999999998</c:v>
                </c:pt>
                <c:pt idx="7507">
                  <c:v>3.238</c:v>
                </c:pt>
                <c:pt idx="7508">
                  <c:v>3.3340000000000001</c:v>
                </c:pt>
                <c:pt idx="7509">
                  <c:v>3.343</c:v>
                </c:pt>
                <c:pt idx="7510">
                  <c:v>3.29</c:v>
                </c:pt>
                <c:pt idx="7511">
                  <c:v>3.34</c:v>
                </c:pt>
                <c:pt idx="7512">
                  <c:v>3.38</c:v>
                </c:pt>
                <c:pt idx="7513">
                  <c:v>3.3769999999999998</c:v>
                </c:pt>
                <c:pt idx="7514">
                  <c:v>3.2709999999999999</c:v>
                </c:pt>
                <c:pt idx="7515">
                  <c:v>3.2149999999999999</c:v>
                </c:pt>
                <c:pt idx="7516">
                  <c:v>3.3149999999999999</c:v>
                </c:pt>
                <c:pt idx="7517">
                  <c:v>3.2930000000000001</c:v>
                </c:pt>
                <c:pt idx="7518">
                  <c:v>3.2839999999999998</c:v>
                </c:pt>
                <c:pt idx="7519">
                  <c:v>3.2050000000000001</c:v>
                </c:pt>
                <c:pt idx="7521">
                  <c:v>3.25</c:v>
                </c:pt>
                <c:pt idx="7522">
                  <c:v>3.335</c:v>
                </c:pt>
                <c:pt idx="7523">
                  <c:v>3.29</c:v>
                </c:pt>
                <c:pt idx="7524">
                  <c:v>3.2890000000000001</c:v>
                </c:pt>
                <c:pt idx="7525">
                  <c:v>3.423</c:v>
                </c:pt>
                <c:pt idx="7526">
                  <c:v>3.4550000000000001</c:v>
                </c:pt>
                <c:pt idx="7527">
                  <c:v>3.5350000000000001</c:v>
                </c:pt>
                <c:pt idx="7528">
                  <c:v>3.5350000000000001</c:v>
                </c:pt>
                <c:pt idx="7529">
                  <c:v>3.5409999999999999</c:v>
                </c:pt>
                <c:pt idx="7530">
                  <c:v>3.54</c:v>
                </c:pt>
                <c:pt idx="7531">
                  <c:v>3.6339999999999999</c:v>
                </c:pt>
                <c:pt idx="7532">
                  <c:v>3.573</c:v>
                </c:pt>
                <c:pt idx="7533">
                  <c:v>3.5489999999999999</c:v>
                </c:pt>
                <c:pt idx="7534">
                  <c:v>3.581</c:v>
                </c:pt>
                <c:pt idx="7535">
                  <c:v>3.6829999999999998</c:v>
                </c:pt>
                <c:pt idx="7536">
                  <c:v>3.7050000000000001</c:v>
                </c:pt>
                <c:pt idx="7537">
                  <c:v>3.7189999999999999</c:v>
                </c:pt>
                <c:pt idx="7538">
                  <c:v>3.8079999999999998</c:v>
                </c:pt>
                <c:pt idx="7539">
                  <c:v>3.883</c:v>
                </c:pt>
                <c:pt idx="7540">
                  <c:v>3.9780000000000002</c:v>
                </c:pt>
                <c:pt idx="7541">
                  <c:v>3.95</c:v>
                </c:pt>
                <c:pt idx="7542">
                  <c:v>3.9750000000000001</c:v>
                </c:pt>
                <c:pt idx="7543">
                  <c:v>4.0060000000000002</c:v>
                </c:pt>
                <c:pt idx="7544">
                  <c:v>4.0149999999999997</c:v>
                </c:pt>
                <c:pt idx="7545">
                  <c:v>4.0679999999999996</c:v>
                </c:pt>
                <c:pt idx="7546">
                  <c:v>3.9990000000000001</c:v>
                </c:pt>
                <c:pt idx="7547">
                  <c:v>4.0640000000000001</c:v>
                </c:pt>
                <c:pt idx="7548">
                  <c:v>4.0549999999999997</c:v>
                </c:pt>
                <c:pt idx="7550">
                  <c:v>4.0430000000000001</c:v>
                </c:pt>
                <c:pt idx="7551">
                  <c:v>4.0529999999999999</c:v>
                </c:pt>
                <c:pt idx="7552">
                  <c:v>4.0129999999999999</c:v>
                </c:pt>
                <c:pt idx="7553">
                  <c:v>3.9550000000000001</c:v>
                </c:pt>
                <c:pt idx="7554">
                  <c:v>4.0229999999999997</c:v>
                </c:pt>
                <c:pt idx="7555">
                  <c:v>4.18</c:v>
                </c:pt>
                <c:pt idx="7556">
                  <c:v>4.0650000000000004</c:v>
                </c:pt>
                <c:pt idx="7557">
                  <c:v>4.1050000000000004</c:v>
                </c:pt>
                <c:pt idx="7558">
                  <c:v>4.12</c:v>
                </c:pt>
                <c:pt idx="7559">
                  <c:v>4.2149999999999999</c:v>
                </c:pt>
                <c:pt idx="7560">
                  <c:v>4.2439999999999998</c:v>
                </c:pt>
                <c:pt idx="7561">
                  <c:v>4.1909999999999998</c:v>
                </c:pt>
                <c:pt idx="7562">
                  <c:v>4.2329999999999997</c:v>
                </c:pt>
                <c:pt idx="7563">
                  <c:v>4.2450000000000001</c:v>
                </c:pt>
                <c:pt idx="7564">
                  <c:v>4.3739999999999997</c:v>
                </c:pt>
                <c:pt idx="7565">
                  <c:v>4.3289999999999997</c:v>
                </c:pt>
                <c:pt idx="7566">
                  <c:v>4.2889999999999997</c:v>
                </c:pt>
                <c:pt idx="7567">
                  <c:v>4.2750000000000004</c:v>
                </c:pt>
                <c:pt idx="7568">
                  <c:v>4.1790000000000003</c:v>
                </c:pt>
                <c:pt idx="7569">
                  <c:v>4.1100000000000003</c:v>
                </c:pt>
                <c:pt idx="7570">
                  <c:v>4.2699999999999996</c:v>
                </c:pt>
                <c:pt idx="7571">
                  <c:v>4.2830000000000004</c:v>
                </c:pt>
                <c:pt idx="7572">
                  <c:v>4.3209999999999997</c:v>
                </c:pt>
                <c:pt idx="7573">
                  <c:v>4.2249999999999996</c:v>
                </c:pt>
                <c:pt idx="7574">
                  <c:v>3.96</c:v>
                </c:pt>
                <c:pt idx="7575">
                  <c:v>3.9260000000000002</c:v>
                </c:pt>
                <c:pt idx="7576">
                  <c:v>3.8809999999999998</c:v>
                </c:pt>
                <c:pt idx="7577">
                  <c:v>3.8690000000000002</c:v>
                </c:pt>
                <c:pt idx="7578">
                  <c:v>3.8879999999999999</c:v>
                </c:pt>
                <c:pt idx="7579">
                  <c:v>3.9049999999999998</c:v>
                </c:pt>
                <c:pt idx="7580">
                  <c:v>3.879</c:v>
                </c:pt>
                <c:pt idx="7581">
                  <c:v>3.95</c:v>
                </c:pt>
                <c:pt idx="7582">
                  <c:v>4.01</c:v>
                </c:pt>
                <c:pt idx="7583">
                  <c:v>4.01</c:v>
                </c:pt>
                <c:pt idx="7584">
                  <c:v>3.89</c:v>
                </c:pt>
                <c:pt idx="7585">
                  <c:v>4.1029999999999998</c:v>
                </c:pt>
                <c:pt idx="7586">
                  <c:v>4.1379999999999999</c:v>
                </c:pt>
                <c:pt idx="7587">
                  <c:v>4.1580000000000004</c:v>
                </c:pt>
                <c:pt idx="7588">
                  <c:v>4.13</c:v>
                </c:pt>
                <c:pt idx="7589">
                  <c:v>4.16</c:v>
                </c:pt>
                <c:pt idx="7591">
                  <c:v>4.1680000000000001</c:v>
                </c:pt>
                <c:pt idx="7592">
                  <c:v>4.13</c:v>
                </c:pt>
                <c:pt idx="7593">
                  <c:v>4.13</c:v>
                </c:pt>
                <c:pt idx="7594">
                  <c:v>4.0030000000000001</c:v>
                </c:pt>
                <c:pt idx="7595">
                  <c:v>4.0039999999999996</c:v>
                </c:pt>
                <c:pt idx="7596">
                  <c:v>3.9990000000000001</c:v>
                </c:pt>
                <c:pt idx="7597">
                  <c:v>3.9550000000000001</c:v>
                </c:pt>
                <c:pt idx="7598">
                  <c:v>3.8479999999999999</c:v>
                </c:pt>
                <c:pt idx="7599">
                  <c:v>3.77</c:v>
                </c:pt>
                <c:pt idx="7600">
                  <c:v>3.8490000000000002</c:v>
                </c:pt>
                <c:pt idx="7601">
                  <c:v>3.7610000000000001</c:v>
                </c:pt>
                <c:pt idx="7602">
                  <c:v>3.7850000000000001</c:v>
                </c:pt>
                <c:pt idx="7603">
                  <c:v>3.7290000000000001</c:v>
                </c:pt>
                <c:pt idx="7604">
                  <c:v>3.75</c:v>
                </c:pt>
                <c:pt idx="7605">
                  <c:v>3.794</c:v>
                </c:pt>
                <c:pt idx="7606">
                  <c:v>3.9060000000000001</c:v>
                </c:pt>
                <c:pt idx="7607">
                  <c:v>3.94</c:v>
                </c:pt>
                <c:pt idx="7608">
                  <c:v>3.9</c:v>
                </c:pt>
                <c:pt idx="7609">
                  <c:v>3.8690000000000002</c:v>
                </c:pt>
                <c:pt idx="7610">
                  <c:v>3.82</c:v>
                </c:pt>
                <c:pt idx="7611">
                  <c:v>3.7650000000000001</c:v>
                </c:pt>
                <c:pt idx="7612">
                  <c:v>3.726</c:v>
                </c:pt>
                <c:pt idx="7613">
                  <c:v>3.7349999999999999</c:v>
                </c:pt>
                <c:pt idx="7614">
                  <c:v>3.56</c:v>
                </c:pt>
                <c:pt idx="7615">
                  <c:v>3.5329999999999999</c:v>
                </c:pt>
                <c:pt idx="7616">
                  <c:v>3.57</c:v>
                </c:pt>
                <c:pt idx="7617">
                  <c:v>3.5150000000000001</c:v>
                </c:pt>
                <c:pt idx="7619">
                  <c:v>3.536</c:v>
                </c:pt>
                <c:pt idx="7620">
                  <c:v>3.66</c:v>
                </c:pt>
                <c:pt idx="7621">
                  <c:v>3.6949999999999998</c:v>
                </c:pt>
                <c:pt idx="7622">
                  <c:v>3.702</c:v>
                </c:pt>
                <c:pt idx="7623">
                  <c:v>3.645</c:v>
                </c:pt>
                <c:pt idx="7624">
                  <c:v>3.6179999999999999</c:v>
                </c:pt>
                <c:pt idx="7625">
                  <c:v>3.68</c:v>
                </c:pt>
                <c:pt idx="7626">
                  <c:v>3.6739999999999999</c:v>
                </c:pt>
                <c:pt idx="7627">
                  <c:v>3.673</c:v>
                </c:pt>
                <c:pt idx="7628">
                  <c:v>3.7229999999999999</c:v>
                </c:pt>
                <c:pt idx="7629">
                  <c:v>3.794</c:v>
                </c:pt>
                <c:pt idx="7630">
                  <c:v>3.698</c:v>
                </c:pt>
                <c:pt idx="7631">
                  <c:v>3.71</c:v>
                </c:pt>
                <c:pt idx="7632">
                  <c:v>3.7090000000000001</c:v>
                </c:pt>
                <c:pt idx="7633">
                  <c:v>3.6539999999999999</c:v>
                </c:pt>
                <c:pt idx="7634">
                  <c:v>3.593</c:v>
                </c:pt>
                <c:pt idx="7635">
                  <c:v>3.4729999999999999</c:v>
                </c:pt>
                <c:pt idx="7636">
                  <c:v>3.4580000000000002</c:v>
                </c:pt>
                <c:pt idx="7637">
                  <c:v>3.444</c:v>
                </c:pt>
                <c:pt idx="7638">
                  <c:v>3.4180000000000001</c:v>
                </c:pt>
                <c:pt idx="7639">
                  <c:v>3.3929999999999998</c:v>
                </c:pt>
                <c:pt idx="7640">
                  <c:v>3.33</c:v>
                </c:pt>
                <c:pt idx="7641">
                  <c:v>3.3559999999999999</c:v>
                </c:pt>
                <c:pt idx="7642">
                  <c:v>3.3039999999999998</c:v>
                </c:pt>
                <c:pt idx="7643">
                  <c:v>3.2650000000000001</c:v>
                </c:pt>
                <c:pt idx="7644">
                  <c:v>3.3210000000000002</c:v>
                </c:pt>
                <c:pt idx="7645">
                  <c:v>3.3610000000000002</c:v>
                </c:pt>
                <c:pt idx="7646">
                  <c:v>3.335</c:v>
                </c:pt>
                <c:pt idx="7647">
                  <c:v>3.36</c:v>
                </c:pt>
                <c:pt idx="7648">
                  <c:v>3.3340000000000001</c:v>
                </c:pt>
                <c:pt idx="7649">
                  <c:v>3.36</c:v>
                </c:pt>
                <c:pt idx="7650">
                  <c:v>3.468</c:v>
                </c:pt>
                <c:pt idx="7651">
                  <c:v>3.4929999999999999</c:v>
                </c:pt>
                <c:pt idx="7652">
                  <c:v>3.5089999999999999</c:v>
                </c:pt>
                <c:pt idx="7653">
                  <c:v>3.5150000000000001</c:v>
                </c:pt>
                <c:pt idx="7654">
                  <c:v>3.5129999999999999</c:v>
                </c:pt>
                <c:pt idx="7655">
                  <c:v>3.5510000000000002</c:v>
                </c:pt>
                <c:pt idx="7656">
                  <c:v>3.508</c:v>
                </c:pt>
                <c:pt idx="7657">
                  <c:v>3.5579999999999998</c:v>
                </c:pt>
                <c:pt idx="7658">
                  <c:v>3.5680000000000001</c:v>
                </c:pt>
                <c:pt idx="7659">
                  <c:v>3.57</c:v>
                </c:pt>
                <c:pt idx="7661">
                  <c:v>3.6549999999999998</c:v>
                </c:pt>
                <c:pt idx="7662">
                  <c:v>3.6890000000000001</c:v>
                </c:pt>
                <c:pt idx="7663">
                  <c:v>3.6909999999999998</c:v>
                </c:pt>
                <c:pt idx="7664">
                  <c:v>3.55</c:v>
                </c:pt>
                <c:pt idx="7665">
                  <c:v>3.5950000000000002</c:v>
                </c:pt>
                <c:pt idx="7666">
                  <c:v>3.6259999999999999</c:v>
                </c:pt>
                <c:pt idx="7667">
                  <c:v>3.5960000000000001</c:v>
                </c:pt>
                <c:pt idx="7668">
                  <c:v>3.645</c:v>
                </c:pt>
                <c:pt idx="7669">
                  <c:v>3.6429999999999998</c:v>
                </c:pt>
                <c:pt idx="7670">
                  <c:v>3.6829999999999998</c:v>
                </c:pt>
                <c:pt idx="7671">
                  <c:v>3.76</c:v>
                </c:pt>
                <c:pt idx="7672">
                  <c:v>3.7229999999999999</c:v>
                </c:pt>
                <c:pt idx="7673">
                  <c:v>3.7290000000000001</c:v>
                </c:pt>
                <c:pt idx="7674">
                  <c:v>3.6789999999999998</c:v>
                </c:pt>
                <c:pt idx="7675">
                  <c:v>3.65</c:v>
                </c:pt>
                <c:pt idx="7676">
                  <c:v>3.5779999999999998</c:v>
                </c:pt>
                <c:pt idx="7677">
                  <c:v>3.5179999999999998</c:v>
                </c:pt>
                <c:pt idx="7678">
                  <c:v>3.4630000000000001</c:v>
                </c:pt>
                <c:pt idx="7679">
                  <c:v>3.496</c:v>
                </c:pt>
                <c:pt idx="7680">
                  <c:v>3.5179999999999998</c:v>
                </c:pt>
                <c:pt idx="7681">
                  <c:v>3.58</c:v>
                </c:pt>
                <c:pt idx="7682">
                  <c:v>3.605</c:v>
                </c:pt>
                <c:pt idx="7683">
                  <c:v>3.573</c:v>
                </c:pt>
                <c:pt idx="7684">
                  <c:v>3.5449999999999999</c:v>
                </c:pt>
                <c:pt idx="7685">
                  <c:v>3.5830000000000002</c:v>
                </c:pt>
                <c:pt idx="7686">
                  <c:v>3.694</c:v>
                </c:pt>
                <c:pt idx="7687">
                  <c:v>3.7</c:v>
                </c:pt>
                <c:pt idx="7688">
                  <c:v>3.7450000000000001</c:v>
                </c:pt>
                <c:pt idx="7689">
                  <c:v>3.7330000000000001</c:v>
                </c:pt>
                <c:pt idx="7690">
                  <c:v>3.8</c:v>
                </c:pt>
                <c:pt idx="7691">
                  <c:v>3.8149999999999999</c:v>
                </c:pt>
                <c:pt idx="7693">
                  <c:v>3.7490000000000001</c:v>
                </c:pt>
                <c:pt idx="7694">
                  <c:v>3.7149999999999999</c:v>
                </c:pt>
                <c:pt idx="7695">
                  <c:v>3.7650000000000001</c:v>
                </c:pt>
                <c:pt idx="7696">
                  <c:v>3.6850000000000001</c:v>
                </c:pt>
                <c:pt idx="7697">
                  <c:v>3.6549999999999998</c:v>
                </c:pt>
                <c:pt idx="7698">
                  <c:v>3.62</c:v>
                </c:pt>
                <c:pt idx="7699">
                  <c:v>3.6739999999999999</c:v>
                </c:pt>
                <c:pt idx="7700">
                  <c:v>3.6230000000000002</c:v>
                </c:pt>
                <c:pt idx="7701">
                  <c:v>3.5649999999999999</c:v>
                </c:pt>
                <c:pt idx="7702">
                  <c:v>3.5649999999999999</c:v>
                </c:pt>
                <c:pt idx="7703">
                  <c:v>3.56</c:v>
                </c:pt>
                <c:pt idx="7704">
                  <c:v>3.46</c:v>
                </c:pt>
                <c:pt idx="7705">
                  <c:v>3.3849999999999998</c:v>
                </c:pt>
                <c:pt idx="7706">
                  <c:v>3.363</c:v>
                </c:pt>
                <c:pt idx="7707">
                  <c:v>3.4689999999999999</c:v>
                </c:pt>
                <c:pt idx="7708">
                  <c:v>3.5550000000000002</c:v>
                </c:pt>
                <c:pt idx="7709">
                  <c:v>3.5329999999999999</c:v>
                </c:pt>
                <c:pt idx="7710">
                  <c:v>3.6150000000000002</c:v>
                </c:pt>
                <c:pt idx="7711">
                  <c:v>3.6890000000000001</c:v>
                </c:pt>
                <c:pt idx="7712">
                  <c:v>3.665</c:v>
                </c:pt>
                <c:pt idx="7713">
                  <c:v>3.5249999999999999</c:v>
                </c:pt>
                <c:pt idx="7714">
                  <c:v>3.5640000000000001</c:v>
                </c:pt>
                <c:pt idx="7715">
                  <c:v>3.6880000000000002</c:v>
                </c:pt>
                <c:pt idx="7716">
                  <c:v>3.6280000000000001</c:v>
                </c:pt>
                <c:pt idx="7717">
                  <c:v>3.62</c:v>
                </c:pt>
                <c:pt idx="7718">
                  <c:v>3.6779999999999999</c:v>
                </c:pt>
                <c:pt idx="7719">
                  <c:v>3.78</c:v>
                </c:pt>
                <c:pt idx="7720">
                  <c:v>3.86</c:v>
                </c:pt>
                <c:pt idx="7721">
                  <c:v>3.8450000000000002</c:v>
                </c:pt>
                <c:pt idx="7722">
                  <c:v>3.7810000000000001</c:v>
                </c:pt>
                <c:pt idx="7724">
                  <c:v>3.7810000000000001</c:v>
                </c:pt>
                <c:pt idx="7725">
                  <c:v>3.8279999999999998</c:v>
                </c:pt>
                <c:pt idx="7726">
                  <c:v>3.83</c:v>
                </c:pt>
                <c:pt idx="7727">
                  <c:v>3.9249999999999998</c:v>
                </c:pt>
                <c:pt idx="7728">
                  <c:v>3.9750000000000001</c:v>
                </c:pt>
                <c:pt idx="7729">
                  <c:v>4.1379999999999999</c:v>
                </c:pt>
                <c:pt idx="7730">
                  <c:v>4.2279999999999998</c:v>
                </c:pt>
                <c:pt idx="7731">
                  <c:v>4.3129999999999997</c:v>
                </c:pt>
                <c:pt idx="7732">
                  <c:v>4.2249999999999996</c:v>
                </c:pt>
                <c:pt idx="7733">
                  <c:v>4.3979999999999997</c:v>
                </c:pt>
                <c:pt idx="7734">
                  <c:v>4.3760000000000003</c:v>
                </c:pt>
                <c:pt idx="7735">
                  <c:v>4.2480000000000002</c:v>
                </c:pt>
                <c:pt idx="7736">
                  <c:v>4.2110000000000003</c:v>
                </c:pt>
                <c:pt idx="7737">
                  <c:v>4.2549999999999999</c:v>
                </c:pt>
                <c:pt idx="7738">
                  <c:v>4.266</c:v>
                </c:pt>
                <c:pt idx="7739">
                  <c:v>4.3449999999999998</c:v>
                </c:pt>
                <c:pt idx="7740">
                  <c:v>4.508</c:v>
                </c:pt>
                <c:pt idx="7741">
                  <c:v>4.4349999999999996</c:v>
                </c:pt>
                <c:pt idx="7743">
                  <c:v>4.3979999999999997</c:v>
                </c:pt>
                <c:pt idx="7744">
                  <c:v>4.33</c:v>
                </c:pt>
                <c:pt idx="7745">
                  <c:v>4.4029999999999996</c:v>
                </c:pt>
                <c:pt idx="7746">
                  <c:v>4.3150000000000004</c:v>
                </c:pt>
                <c:pt idx="7748">
                  <c:v>4.32</c:v>
                </c:pt>
                <c:pt idx="7749">
                  <c:v>4.34</c:v>
                </c:pt>
                <c:pt idx="7750">
                  <c:v>4.4989999999999997</c:v>
                </c:pt>
                <c:pt idx="7751">
                  <c:v>4.53</c:v>
                </c:pt>
                <c:pt idx="7752">
                  <c:v>4.3499999999999996</c:v>
                </c:pt>
                <c:pt idx="7753">
                  <c:v>4.1399999999999997</c:v>
                </c:pt>
                <c:pt idx="7754">
                  <c:v>3.9689999999999999</c:v>
                </c:pt>
                <c:pt idx="7755">
                  <c:v>4.1829999999999998</c:v>
                </c:pt>
                <c:pt idx="7756">
                  <c:v>4.3499999999999996</c:v>
                </c:pt>
                <c:pt idx="7757">
                  <c:v>4.4290000000000003</c:v>
                </c:pt>
                <c:pt idx="7758">
                  <c:v>4.5279999999999996</c:v>
                </c:pt>
                <c:pt idx="7759">
                  <c:v>4.4000000000000004</c:v>
                </c:pt>
                <c:pt idx="7761">
                  <c:v>4.5750000000000002</c:v>
                </c:pt>
                <c:pt idx="7762">
                  <c:v>4.883</c:v>
                </c:pt>
                <c:pt idx="7763">
                  <c:v>5.3449999999999998</c:v>
                </c:pt>
                <c:pt idx="7764">
                  <c:v>5.165</c:v>
                </c:pt>
                <c:pt idx="7765">
                  <c:v>5.75</c:v>
                </c:pt>
                <c:pt idx="7766">
                  <c:v>5.24</c:v>
                </c:pt>
                <c:pt idx="7767">
                  <c:v>5.2050000000000001</c:v>
                </c:pt>
                <c:pt idx="7768">
                  <c:v>5.2850000000000001</c:v>
                </c:pt>
                <c:pt idx="7769">
                  <c:v>4.9950000000000001</c:v>
                </c:pt>
                <c:pt idx="7770">
                  <c:v>5.0650000000000004</c:v>
                </c:pt>
                <c:pt idx="7771">
                  <c:v>5.65</c:v>
                </c:pt>
                <c:pt idx="7772">
                  <c:v>7.45</c:v>
                </c:pt>
                <c:pt idx="7773">
                  <c:v>7.6</c:v>
                </c:pt>
                <c:pt idx="7774">
                  <c:v>6.1749999999999998</c:v>
                </c:pt>
                <c:pt idx="7775">
                  <c:v>7.5750000000000002</c:v>
                </c:pt>
                <c:pt idx="7776">
                  <c:v>7.625</c:v>
                </c:pt>
                <c:pt idx="7777">
                  <c:v>6.2750000000000004</c:v>
                </c:pt>
                <c:pt idx="7778">
                  <c:v>5.335</c:v>
                </c:pt>
                <c:pt idx="7779">
                  <c:v>5.5339999999999998</c:v>
                </c:pt>
                <c:pt idx="7781">
                  <c:v>5.8</c:v>
                </c:pt>
                <c:pt idx="7782">
                  <c:v>5.9749999999999996</c:v>
                </c:pt>
                <c:pt idx="7783">
                  <c:v>5.9249999999999998</c:v>
                </c:pt>
                <c:pt idx="7784">
                  <c:v>6.2</c:v>
                </c:pt>
                <c:pt idx="7785">
                  <c:v>6.2750000000000004</c:v>
                </c:pt>
                <c:pt idx="7786">
                  <c:v>5.62</c:v>
                </c:pt>
                <c:pt idx="7787">
                  <c:v>4.8449999999999998</c:v>
                </c:pt>
                <c:pt idx="7788">
                  <c:v>4.57</c:v>
                </c:pt>
                <c:pt idx="7789">
                  <c:v>4.74</c:v>
                </c:pt>
                <c:pt idx="7790">
                  <c:v>6.7</c:v>
                </c:pt>
                <c:pt idx="7791">
                  <c:v>7.7750000000000004</c:v>
                </c:pt>
                <c:pt idx="7792">
                  <c:v>6.5</c:v>
                </c:pt>
                <c:pt idx="7793">
                  <c:v>4.9249999999999998</c:v>
                </c:pt>
                <c:pt idx="7794">
                  <c:v>4.76</c:v>
                </c:pt>
                <c:pt idx="7795">
                  <c:v>4.6349999999999998</c:v>
                </c:pt>
                <c:pt idx="7796">
                  <c:v>4.673</c:v>
                </c:pt>
                <c:pt idx="7797">
                  <c:v>4.6849999999999996</c:v>
                </c:pt>
                <c:pt idx="7798">
                  <c:v>4.3730000000000002</c:v>
                </c:pt>
                <c:pt idx="7799">
                  <c:v>4.3680000000000003</c:v>
                </c:pt>
                <c:pt idx="7800">
                  <c:v>4.58</c:v>
                </c:pt>
                <c:pt idx="7801">
                  <c:v>4.4829999999999997</c:v>
                </c:pt>
                <c:pt idx="7802">
                  <c:v>4.45</c:v>
                </c:pt>
                <c:pt idx="7803">
                  <c:v>4.3650000000000002</c:v>
                </c:pt>
                <c:pt idx="7804">
                  <c:v>4.3040000000000003</c:v>
                </c:pt>
                <c:pt idx="7805">
                  <c:v>4.2759999999999998</c:v>
                </c:pt>
                <c:pt idx="7806">
                  <c:v>4.53</c:v>
                </c:pt>
                <c:pt idx="7807">
                  <c:v>4.4400000000000004</c:v>
                </c:pt>
                <c:pt idx="7808">
                  <c:v>4.3899999999999997</c:v>
                </c:pt>
                <c:pt idx="7809">
                  <c:v>4.5</c:v>
                </c:pt>
                <c:pt idx="7810">
                  <c:v>4.4800000000000004</c:v>
                </c:pt>
                <c:pt idx="7811">
                  <c:v>4.3869999999999996</c:v>
                </c:pt>
                <c:pt idx="7812">
                  <c:v>4.3849999999999998</c:v>
                </c:pt>
                <c:pt idx="7813">
                  <c:v>4.5119999999999996</c:v>
                </c:pt>
                <c:pt idx="7814">
                  <c:v>4.4909999999999997</c:v>
                </c:pt>
                <c:pt idx="7815">
                  <c:v>4.5780000000000003</c:v>
                </c:pt>
                <c:pt idx="7816">
                  <c:v>4.57</c:v>
                </c:pt>
                <c:pt idx="7817">
                  <c:v>4.67</c:v>
                </c:pt>
                <c:pt idx="7818">
                  <c:v>4.67</c:v>
                </c:pt>
                <c:pt idx="7819">
                  <c:v>4.67</c:v>
                </c:pt>
                <c:pt idx="7820">
                  <c:v>4.6429999999999998</c:v>
                </c:pt>
                <c:pt idx="7821">
                  <c:v>4.6920000000000002</c:v>
                </c:pt>
                <c:pt idx="7822">
                  <c:v>4.6399999999999997</c:v>
                </c:pt>
                <c:pt idx="7823">
                  <c:v>4.6399999999999997</c:v>
                </c:pt>
                <c:pt idx="7825">
                  <c:v>4.76</c:v>
                </c:pt>
                <c:pt idx="7826">
                  <c:v>4.76</c:v>
                </c:pt>
                <c:pt idx="7827">
                  <c:v>4.8099999999999996</c:v>
                </c:pt>
                <c:pt idx="7828">
                  <c:v>4.8099999999999996</c:v>
                </c:pt>
                <c:pt idx="7829">
                  <c:v>4.83</c:v>
                </c:pt>
                <c:pt idx="7830">
                  <c:v>4.72</c:v>
                </c:pt>
                <c:pt idx="7831">
                  <c:v>4.78</c:v>
                </c:pt>
                <c:pt idx="7832">
                  <c:v>4.79</c:v>
                </c:pt>
                <c:pt idx="7833">
                  <c:v>4.79</c:v>
                </c:pt>
                <c:pt idx="7834">
                  <c:v>4.7300000000000004</c:v>
                </c:pt>
                <c:pt idx="7835">
                  <c:v>4.7300000000000004</c:v>
                </c:pt>
                <c:pt idx="7836">
                  <c:v>4.8</c:v>
                </c:pt>
                <c:pt idx="7837">
                  <c:v>4.82</c:v>
                </c:pt>
                <c:pt idx="7838">
                  <c:v>4.7699999999999996</c:v>
                </c:pt>
                <c:pt idx="7839">
                  <c:v>4.59</c:v>
                </c:pt>
                <c:pt idx="7840">
                  <c:v>4.5199999999999996</c:v>
                </c:pt>
                <c:pt idx="7841">
                  <c:v>4.47</c:v>
                </c:pt>
                <c:pt idx="7842">
                  <c:v>4.47</c:v>
                </c:pt>
                <c:pt idx="7843">
                  <c:v>4.3499999999999996</c:v>
                </c:pt>
                <c:pt idx="7844">
                  <c:v>4.43</c:v>
                </c:pt>
                <c:pt idx="7845">
                  <c:v>4.5199999999999996</c:v>
                </c:pt>
                <c:pt idx="7846">
                  <c:v>4.5199999999999996</c:v>
                </c:pt>
                <c:pt idx="7847">
                  <c:v>4.57</c:v>
                </c:pt>
                <c:pt idx="7848">
                  <c:v>4.47</c:v>
                </c:pt>
                <c:pt idx="7849">
                  <c:v>4.38</c:v>
                </c:pt>
                <c:pt idx="7851">
                  <c:v>4.43</c:v>
                </c:pt>
                <c:pt idx="7852">
                  <c:v>4.54</c:v>
                </c:pt>
                <c:pt idx="7853">
                  <c:v>4.6100000000000003</c:v>
                </c:pt>
                <c:pt idx="7854">
                  <c:v>4.49</c:v>
                </c:pt>
                <c:pt idx="7855">
                  <c:v>4.53</c:v>
                </c:pt>
                <c:pt idx="7856">
                  <c:v>4.59</c:v>
                </c:pt>
                <c:pt idx="7857">
                  <c:v>4.57</c:v>
                </c:pt>
                <c:pt idx="7858">
                  <c:v>4.6399999999999997</c:v>
                </c:pt>
                <c:pt idx="7859">
                  <c:v>4.6500000000000004</c:v>
                </c:pt>
                <c:pt idx="7860">
                  <c:v>4.66</c:v>
                </c:pt>
                <c:pt idx="7861">
                  <c:v>4.57</c:v>
                </c:pt>
                <c:pt idx="7862">
                  <c:v>4.5</c:v>
                </c:pt>
                <c:pt idx="7863">
                  <c:v>4.5</c:v>
                </c:pt>
                <c:pt idx="7864">
                  <c:v>4.67</c:v>
                </c:pt>
                <c:pt idx="7865">
                  <c:v>4.7</c:v>
                </c:pt>
                <c:pt idx="7866">
                  <c:v>4.66</c:v>
                </c:pt>
                <c:pt idx="7867">
                  <c:v>4.7</c:v>
                </c:pt>
                <c:pt idx="7868">
                  <c:v>4.6399999999999997</c:v>
                </c:pt>
                <c:pt idx="7869">
                  <c:v>4.51</c:v>
                </c:pt>
                <c:pt idx="7870">
                  <c:v>4.4800000000000004</c:v>
                </c:pt>
                <c:pt idx="7871">
                  <c:v>4.49</c:v>
                </c:pt>
                <c:pt idx="7872">
                  <c:v>4.57</c:v>
                </c:pt>
                <c:pt idx="7873">
                  <c:v>4.55</c:v>
                </c:pt>
                <c:pt idx="7874">
                  <c:v>4.38</c:v>
                </c:pt>
                <c:pt idx="7875">
                  <c:v>4.42</c:v>
                </c:pt>
                <c:pt idx="7876">
                  <c:v>4.43</c:v>
                </c:pt>
                <c:pt idx="7877">
                  <c:v>4.3899999999999997</c:v>
                </c:pt>
                <c:pt idx="7878">
                  <c:v>4.29</c:v>
                </c:pt>
                <c:pt idx="7880">
                  <c:v>4.25</c:v>
                </c:pt>
                <c:pt idx="7881">
                  <c:v>4.16</c:v>
                </c:pt>
                <c:pt idx="7882">
                  <c:v>4.1500000000000004</c:v>
                </c:pt>
                <c:pt idx="7883">
                  <c:v>4.1100000000000003</c:v>
                </c:pt>
                <c:pt idx="7884">
                  <c:v>4.09</c:v>
                </c:pt>
                <c:pt idx="7885">
                  <c:v>4.0999999999999996</c:v>
                </c:pt>
                <c:pt idx="7886">
                  <c:v>4.1100000000000003</c:v>
                </c:pt>
                <c:pt idx="7887">
                  <c:v>4.0999999999999996</c:v>
                </c:pt>
                <c:pt idx="7888">
                  <c:v>4.03</c:v>
                </c:pt>
                <c:pt idx="7889">
                  <c:v>3.91</c:v>
                </c:pt>
                <c:pt idx="7890">
                  <c:v>3.84</c:v>
                </c:pt>
                <c:pt idx="7891">
                  <c:v>3.8</c:v>
                </c:pt>
                <c:pt idx="7892">
                  <c:v>3.79</c:v>
                </c:pt>
                <c:pt idx="7893">
                  <c:v>3.8</c:v>
                </c:pt>
                <c:pt idx="7894">
                  <c:v>3.79</c:v>
                </c:pt>
                <c:pt idx="7895">
                  <c:v>3.82</c:v>
                </c:pt>
                <c:pt idx="7896">
                  <c:v>3.75</c:v>
                </c:pt>
                <c:pt idx="7897">
                  <c:v>3.76</c:v>
                </c:pt>
                <c:pt idx="7898">
                  <c:v>3.74</c:v>
                </c:pt>
                <c:pt idx="7899">
                  <c:v>3.75</c:v>
                </c:pt>
                <c:pt idx="7900">
                  <c:v>3.79</c:v>
                </c:pt>
                <c:pt idx="7901">
                  <c:v>3.85</c:v>
                </c:pt>
                <c:pt idx="7902">
                  <c:v>3.89</c:v>
                </c:pt>
                <c:pt idx="7903">
                  <c:v>3.97</c:v>
                </c:pt>
                <c:pt idx="7904">
                  <c:v>3.91</c:v>
                </c:pt>
                <c:pt idx="7905">
                  <c:v>3.95</c:v>
                </c:pt>
                <c:pt idx="7906">
                  <c:v>3.92</c:v>
                </c:pt>
                <c:pt idx="7907">
                  <c:v>3.87</c:v>
                </c:pt>
                <c:pt idx="7908">
                  <c:v>3.83</c:v>
                </c:pt>
                <c:pt idx="7909">
                  <c:v>3.76</c:v>
                </c:pt>
                <c:pt idx="7910">
                  <c:v>3.76</c:v>
                </c:pt>
                <c:pt idx="7911">
                  <c:v>3.84</c:v>
                </c:pt>
                <c:pt idx="7912">
                  <c:v>3.85</c:v>
                </c:pt>
                <c:pt idx="7913">
                  <c:v>3.87</c:v>
                </c:pt>
                <c:pt idx="7914">
                  <c:v>3.85</c:v>
                </c:pt>
                <c:pt idx="7915">
                  <c:v>3.92</c:v>
                </c:pt>
                <c:pt idx="7916">
                  <c:v>3.94</c:v>
                </c:pt>
                <c:pt idx="7917">
                  <c:v>3.99</c:v>
                </c:pt>
                <c:pt idx="7918">
                  <c:v>4.0199999999999996</c:v>
                </c:pt>
                <c:pt idx="7919">
                  <c:v>4.0199999999999996</c:v>
                </c:pt>
                <c:pt idx="7921">
                  <c:v>4.01</c:v>
                </c:pt>
                <c:pt idx="7922">
                  <c:v>3.94</c:v>
                </c:pt>
                <c:pt idx="7923">
                  <c:v>3.89</c:v>
                </c:pt>
                <c:pt idx="7924">
                  <c:v>3.84</c:v>
                </c:pt>
                <c:pt idx="7925">
                  <c:v>3.85</c:v>
                </c:pt>
                <c:pt idx="7926">
                  <c:v>3.94</c:v>
                </c:pt>
                <c:pt idx="7927">
                  <c:v>3.96</c:v>
                </c:pt>
                <c:pt idx="7928">
                  <c:v>3.93</c:v>
                </c:pt>
                <c:pt idx="7929">
                  <c:v>3.81</c:v>
                </c:pt>
                <c:pt idx="7930">
                  <c:v>3.91</c:v>
                </c:pt>
                <c:pt idx="7931">
                  <c:v>3.85</c:v>
                </c:pt>
                <c:pt idx="7932">
                  <c:v>3.97</c:v>
                </c:pt>
                <c:pt idx="7933">
                  <c:v>3.96</c:v>
                </c:pt>
                <c:pt idx="7934">
                  <c:v>3.86</c:v>
                </c:pt>
                <c:pt idx="7935">
                  <c:v>3.87</c:v>
                </c:pt>
                <c:pt idx="7936">
                  <c:v>3.89</c:v>
                </c:pt>
                <c:pt idx="7937">
                  <c:v>3.84</c:v>
                </c:pt>
                <c:pt idx="7938">
                  <c:v>3.88</c:v>
                </c:pt>
                <c:pt idx="7939">
                  <c:v>3.9</c:v>
                </c:pt>
                <c:pt idx="7940">
                  <c:v>4.0199999999999996</c:v>
                </c:pt>
                <c:pt idx="7941">
                  <c:v>4.1399999999999997</c:v>
                </c:pt>
                <c:pt idx="7942">
                  <c:v>4.1399999999999997</c:v>
                </c:pt>
                <c:pt idx="7943">
                  <c:v>3.99</c:v>
                </c:pt>
                <c:pt idx="7944">
                  <c:v>3.95</c:v>
                </c:pt>
                <c:pt idx="7945">
                  <c:v>3.88</c:v>
                </c:pt>
                <c:pt idx="7946">
                  <c:v>3.87</c:v>
                </c:pt>
                <c:pt idx="7947">
                  <c:v>3.88</c:v>
                </c:pt>
                <c:pt idx="7948">
                  <c:v>3.86</c:v>
                </c:pt>
                <c:pt idx="7949">
                  <c:v>3.86</c:v>
                </c:pt>
                <c:pt idx="7950">
                  <c:v>3.87</c:v>
                </c:pt>
                <c:pt idx="7951">
                  <c:v>3.91</c:v>
                </c:pt>
                <c:pt idx="7952">
                  <c:v>3.82</c:v>
                </c:pt>
                <c:pt idx="7953">
                  <c:v>3.79</c:v>
                </c:pt>
                <c:pt idx="7954">
                  <c:v>3.72</c:v>
                </c:pt>
                <c:pt idx="7955">
                  <c:v>3.68</c:v>
                </c:pt>
                <c:pt idx="7956">
                  <c:v>3.61</c:v>
                </c:pt>
                <c:pt idx="7957">
                  <c:v>3.68</c:v>
                </c:pt>
                <c:pt idx="7958">
                  <c:v>3.6</c:v>
                </c:pt>
                <c:pt idx="7959">
                  <c:v>3.54</c:v>
                </c:pt>
                <c:pt idx="7960">
                  <c:v>3.55</c:v>
                </c:pt>
                <c:pt idx="7961">
                  <c:v>3.52</c:v>
                </c:pt>
                <c:pt idx="7962">
                  <c:v>3.56</c:v>
                </c:pt>
                <c:pt idx="7963">
                  <c:v>3.74</c:v>
                </c:pt>
                <c:pt idx="7964">
                  <c:v>3.8</c:v>
                </c:pt>
                <c:pt idx="7965">
                  <c:v>3.72</c:v>
                </c:pt>
                <c:pt idx="7966">
                  <c:v>3.66</c:v>
                </c:pt>
                <c:pt idx="7967">
                  <c:v>3.8</c:v>
                </c:pt>
                <c:pt idx="7968">
                  <c:v>3.91</c:v>
                </c:pt>
                <c:pt idx="7969">
                  <c:v>4.01</c:v>
                </c:pt>
                <c:pt idx="7970">
                  <c:v>4.16</c:v>
                </c:pt>
                <c:pt idx="7971">
                  <c:v>4.0599999999999996</c:v>
                </c:pt>
                <c:pt idx="7972">
                  <c:v>4.2</c:v>
                </c:pt>
                <c:pt idx="7973">
                  <c:v>4.18</c:v>
                </c:pt>
                <c:pt idx="7974">
                  <c:v>4.04</c:v>
                </c:pt>
                <c:pt idx="7975">
                  <c:v>4.22</c:v>
                </c:pt>
                <c:pt idx="7976">
                  <c:v>4.32</c:v>
                </c:pt>
                <c:pt idx="7977">
                  <c:v>4.3899999999999997</c:v>
                </c:pt>
                <c:pt idx="7978">
                  <c:v>4.41</c:v>
                </c:pt>
                <c:pt idx="7979">
                  <c:v>4.3099999999999996</c:v>
                </c:pt>
                <c:pt idx="7980">
                  <c:v>4.0599999999999996</c:v>
                </c:pt>
                <c:pt idx="7981">
                  <c:v>4.12</c:v>
                </c:pt>
                <c:pt idx="7982">
                  <c:v>4.24</c:v>
                </c:pt>
                <c:pt idx="7985">
                  <c:v>3.9</c:v>
                </c:pt>
                <c:pt idx="7986">
                  <c:v>3.75</c:v>
                </c:pt>
                <c:pt idx="7987">
                  <c:v>3.63</c:v>
                </c:pt>
                <c:pt idx="7988">
                  <c:v>3.55</c:v>
                </c:pt>
                <c:pt idx="7989">
                  <c:v>3.43</c:v>
                </c:pt>
                <c:pt idx="7990">
                  <c:v>3.49</c:v>
                </c:pt>
                <c:pt idx="7991">
                  <c:v>3.6</c:v>
                </c:pt>
                <c:pt idx="7992">
                  <c:v>3.61</c:v>
                </c:pt>
                <c:pt idx="7993">
                  <c:v>3.68</c:v>
                </c:pt>
                <c:pt idx="7994">
                  <c:v>3.58</c:v>
                </c:pt>
                <c:pt idx="7995">
                  <c:v>3.66</c:v>
                </c:pt>
                <c:pt idx="7996">
                  <c:v>3.56</c:v>
                </c:pt>
                <c:pt idx="7997">
                  <c:v>3.65</c:v>
                </c:pt>
                <c:pt idx="7998">
                  <c:v>3.68</c:v>
                </c:pt>
                <c:pt idx="7999">
                  <c:v>3.44</c:v>
                </c:pt>
                <c:pt idx="8000">
                  <c:v>3.04</c:v>
                </c:pt>
                <c:pt idx="8001">
                  <c:v>2.97</c:v>
                </c:pt>
                <c:pt idx="8002">
                  <c:v>2.76</c:v>
                </c:pt>
                <c:pt idx="8005">
                  <c:v>3.01</c:v>
                </c:pt>
                <c:pt idx="8006">
                  <c:v>3.12</c:v>
                </c:pt>
                <c:pt idx="8007">
                  <c:v>3</c:v>
                </c:pt>
                <c:pt idx="8010">
                  <c:v>3.21</c:v>
                </c:pt>
                <c:pt idx="8011">
                  <c:v>2.96</c:v>
                </c:pt>
                <c:pt idx="8012">
                  <c:v>3.07</c:v>
                </c:pt>
                <c:pt idx="8013">
                  <c:v>2.91</c:v>
                </c:pt>
                <c:pt idx="8014">
                  <c:v>2.95</c:v>
                </c:pt>
                <c:pt idx="8015">
                  <c:v>2.9</c:v>
                </c:pt>
                <c:pt idx="8016">
                  <c:v>2.89</c:v>
                </c:pt>
                <c:pt idx="8017">
                  <c:v>3.13</c:v>
                </c:pt>
                <c:pt idx="8018">
                  <c:v>3.29</c:v>
                </c:pt>
                <c:pt idx="8019">
                  <c:v>3.09</c:v>
                </c:pt>
                <c:pt idx="8021">
                  <c:v>2.92</c:v>
                </c:pt>
                <c:pt idx="8022">
                  <c:v>2.94</c:v>
                </c:pt>
                <c:pt idx="8023">
                  <c:v>2.93</c:v>
                </c:pt>
                <c:pt idx="8024">
                  <c:v>2.96</c:v>
                </c:pt>
                <c:pt idx="8025">
                  <c:v>2.93</c:v>
                </c:pt>
                <c:pt idx="8026">
                  <c:v>2.95</c:v>
                </c:pt>
                <c:pt idx="8027">
                  <c:v>2.89</c:v>
                </c:pt>
                <c:pt idx="8028">
                  <c:v>2.88</c:v>
                </c:pt>
                <c:pt idx="8029">
                  <c:v>2.68</c:v>
                </c:pt>
                <c:pt idx="8030">
                  <c:v>2.63</c:v>
                </c:pt>
                <c:pt idx="8031">
                  <c:v>2.67</c:v>
                </c:pt>
                <c:pt idx="8032">
                  <c:v>2.73</c:v>
                </c:pt>
                <c:pt idx="8033">
                  <c:v>2.63</c:v>
                </c:pt>
                <c:pt idx="8034">
                  <c:v>2.5499999999999998</c:v>
                </c:pt>
                <c:pt idx="8035">
                  <c:v>2.6</c:v>
                </c:pt>
                <c:pt idx="8036">
                  <c:v>2.63</c:v>
                </c:pt>
                <c:pt idx="8037">
                  <c:v>2.85</c:v>
                </c:pt>
                <c:pt idx="8038">
                  <c:v>2.87</c:v>
                </c:pt>
                <c:pt idx="8039">
                  <c:v>2.73</c:v>
                </c:pt>
                <c:pt idx="8041">
                  <c:v>2.95</c:v>
                </c:pt>
                <c:pt idx="8042">
                  <c:v>2.93</c:v>
                </c:pt>
                <c:pt idx="8043">
                  <c:v>2.97</c:v>
                </c:pt>
                <c:pt idx="8044">
                  <c:v>2.98</c:v>
                </c:pt>
                <c:pt idx="8045">
                  <c:v>3.19</c:v>
                </c:pt>
                <c:pt idx="8046">
                  <c:v>3.12</c:v>
                </c:pt>
                <c:pt idx="8047">
                  <c:v>3.19</c:v>
                </c:pt>
                <c:pt idx="8048">
                  <c:v>3.11</c:v>
                </c:pt>
                <c:pt idx="8049">
                  <c:v>2.77</c:v>
                </c:pt>
                <c:pt idx="8050">
                  <c:v>2.84</c:v>
                </c:pt>
                <c:pt idx="8051">
                  <c:v>2.93</c:v>
                </c:pt>
                <c:pt idx="8052">
                  <c:v>3.26</c:v>
                </c:pt>
                <c:pt idx="8053">
                  <c:v>3.27</c:v>
                </c:pt>
                <c:pt idx="8054">
                  <c:v>2.88</c:v>
                </c:pt>
                <c:pt idx="8055">
                  <c:v>2.72</c:v>
                </c:pt>
                <c:pt idx="8056">
                  <c:v>2.73</c:v>
                </c:pt>
                <c:pt idx="8057">
                  <c:v>2.79</c:v>
                </c:pt>
                <c:pt idx="8058">
                  <c:v>2.82</c:v>
                </c:pt>
                <c:pt idx="8059">
                  <c:v>2.69</c:v>
                </c:pt>
                <c:pt idx="8060">
                  <c:v>2.66</c:v>
                </c:pt>
                <c:pt idx="8061">
                  <c:v>2.79</c:v>
                </c:pt>
                <c:pt idx="8062">
                  <c:v>2.77</c:v>
                </c:pt>
                <c:pt idx="8063">
                  <c:v>2.85</c:v>
                </c:pt>
                <c:pt idx="8064">
                  <c:v>2.82</c:v>
                </c:pt>
                <c:pt idx="8065">
                  <c:v>2.69</c:v>
                </c:pt>
                <c:pt idx="8066">
                  <c:v>2.78</c:v>
                </c:pt>
                <c:pt idx="8067">
                  <c:v>2.74</c:v>
                </c:pt>
                <c:pt idx="8068">
                  <c:v>2.73</c:v>
                </c:pt>
                <c:pt idx="8069">
                  <c:v>2.63</c:v>
                </c:pt>
                <c:pt idx="8070">
                  <c:v>2.61</c:v>
                </c:pt>
                <c:pt idx="8071">
                  <c:v>2.62</c:v>
                </c:pt>
                <c:pt idx="8072">
                  <c:v>2.6</c:v>
                </c:pt>
                <c:pt idx="8073">
                  <c:v>2.59</c:v>
                </c:pt>
                <c:pt idx="8075">
                  <c:v>2.62</c:v>
                </c:pt>
                <c:pt idx="8076">
                  <c:v>2.67</c:v>
                </c:pt>
                <c:pt idx="8077">
                  <c:v>2.67</c:v>
                </c:pt>
                <c:pt idx="8078">
                  <c:v>2.63</c:v>
                </c:pt>
                <c:pt idx="8079">
                  <c:v>2.5499999999999998</c:v>
                </c:pt>
                <c:pt idx="8080">
                  <c:v>2.56</c:v>
                </c:pt>
                <c:pt idx="8081">
                  <c:v>2.5499999999999998</c:v>
                </c:pt>
                <c:pt idx="8082">
                  <c:v>2.58</c:v>
                </c:pt>
                <c:pt idx="8083">
                  <c:v>2.58</c:v>
                </c:pt>
                <c:pt idx="8084">
                  <c:v>2.64</c:v>
                </c:pt>
                <c:pt idx="8085">
                  <c:v>2.54</c:v>
                </c:pt>
                <c:pt idx="8086">
                  <c:v>2.57</c:v>
                </c:pt>
                <c:pt idx="8087">
                  <c:v>2.6</c:v>
                </c:pt>
                <c:pt idx="8088">
                  <c:v>2.5499999999999998</c:v>
                </c:pt>
                <c:pt idx="8089">
                  <c:v>2.56</c:v>
                </c:pt>
                <c:pt idx="8090">
                  <c:v>2.48</c:v>
                </c:pt>
                <c:pt idx="8091">
                  <c:v>2.5299999999999998</c:v>
                </c:pt>
                <c:pt idx="8092">
                  <c:v>2.56</c:v>
                </c:pt>
                <c:pt idx="8093">
                  <c:v>2.57</c:v>
                </c:pt>
                <c:pt idx="8094">
                  <c:v>2.67</c:v>
                </c:pt>
                <c:pt idx="8095">
                  <c:v>2.72</c:v>
                </c:pt>
                <c:pt idx="8096">
                  <c:v>2.76</c:v>
                </c:pt>
                <c:pt idx="8097">
                  <c:v>2.75</c:v>
                </c:pt>
                <c:pt idx="8098">
                  <c:v>2.78</c:v>
                </c:pt>
                <c:pt idx="8099">
                  <c:v>2.77</c:v>
                </c:pt>
                <c:pt idx="8100">
                  <c:v>2.85</c:v>
                </c:pt>
                <c:pt idx="8101">
                  <c:v>2.86</c:v>
                </c:pt>
                <c:pt idx="8102">
                  <c:v>2.86</c:v>
                </c:pt>
                <c:pt idx="8103">
                  <c:v>2.87</c:v>
                </c:pt>
                <c:pt idx="8104">
                  <c:v>2.96</c:v>
                </c:pt>
                <c:pt idx="8105">
                  <c:v>3.01</c:v>
                </c:pt>
                <c:pt idx="8106">
                  <c:v>3.07</c:v>
                </c:pt>
                <c:pt idx="8107">
                  <c:v>2.99</c:v>
                </c:pt>
                <c:pt idx="8108">
                  <c:v>2.93</c:v>
                </c:pt>
                <c:pt idx="8109">
                  <c:v>2.88</c:v>
                </c:pt>
                <c:pt idx="8111">
                  <c:v>2.82</c:v>
                </c:pt>
                <c:pt idx="8112">
                  <c:v>2.82</c:v>
                </c:pt>
                <c:pt idx="8113">
                  <c:v>2.77</c:v>
                </c:pt>
                <c:pt idx="8114">
                  <c:v>2.64</c:v>
                </c:pt>
                <c:pt idx="8115">
                  <c:v>2.6</c:v>
                </c:pt>
                <c:pt idx="8116">
                  <c:v>2.62</c:v>
                </c:pt>
                <c:pt idx="8117">
                  <c:v>2.64</c:v>
                </c:pt>
                <c:pt idx="8118">
                  <c:v>2.59</c:v>
                </c:pt>
                <c:pt idx="8119">
                  <c:v>2.56</c:v>
                </c:pt>
                <c:pt idx="8120">
                  <c:v>2.67</c:v>
                </c:pt>
                <c:pt idx="8121">
                  <c:v>2.81</c:v>
                </c:pt>
                <c:pt idx="8122">
                  <c:v>2.92</c:v>
                </c:pt>
                <c:pt idx="8123">
                  <c:v>2.87</c:v>
                </c:pt>
                <c:pt idx="8124">
                  <c:v>2.76</c:v>
                </c:pt>
                <c:pt idx="8125">
                  <c:v>2.86</c:v>
                </c:pt>
                <c:pt idx="8126">
                  <c:v>2.93</c:v>
                </c:pt>
                <c:pt idx="8127">
                  <c:v>2.93</c:v>
                </c:pt>
                <c:pt idx="8128">
                  <c:v>2.86</c:v>
                </c:pt>
                <c:pt idx="8129">
                  <c:v>2.81</c:v>
                </c:pt>
                <c:pt idx="8130">
                  <c:v>2.77</c:v>
                </c:pt>
                <c:pt idx="8131">
                  <c:v>2.83</c:v>
                </c:pt>
                <c:pt idx="8132">
                  <c:v>2.77</c:v>
                </c:pt>
                <c:pt idx="8133">
                  <c:v>2.79</c:v>
                </c:pt>
                <c:pt idx="8134">
                  <c:v>2.77</c:v>
                </c:pt>
                <c:pt idx="8135">
                  <c:v>2.8</c:v>
                </c:pt>
                <c:pt idx="8136">
                  <c:v>2.77</c:v>
                </c:pt>
                <c:pt idx="8137">
                  <c:v>2.81</c:v>
                </c:pt>
                <c:pt idx="8138">
                  <c:v>2.79</c:v>
                </c:pt>
                <c:pt idx="8140">
                  <c:v>2.74</c:v>
                </c:pt>
                <c:pt idx="8141">
                  <c:v>2.73</c:v>
                </c:pt>
                <c:pt idx="8142">
                  <c:v>2.71</c:v>
                </c:pt>
                <c:pt idx="8143">
                  <c:v>2.69</c:v>
                </c:pt>
                <c:pt idx="8144">
                  <c:v>2.75</c:v>
                </c:pt>
                <c:pt idx="8145">
                  <c:v>2.88</c:v>
                </c:pt>
                <c:pt idx="8146">
                  <c:v>2.95</c:v>
                </c:pt>
                <c:pt idx="8147">
                  <c:v>2.92</c:v>
                </c:pt>
                <c:pt idx="8148">
                  <c:v>2.9</c:v>
                </c:pt>
                <c:pt idx="8149">
                  <c:v>2.84</c:v>
                </c:pt>
                <c:pt idx="8150">
                  <c:v>2.84</c:v>
                </c:pt>
                <c:pt idx="8151">
                  <c:v>2.88</c:v>
                </c:pt>
                <c:pt idx="8152">
                  <c:v>2.89</c:v>
                </c:pt>
                <c:pt idx="8153">
                  <c:v>2.91</c:v>
                </c:pt>
                <c:pt idx="8154">
                  <c:v>2.81</c:v>
                </c:pt>
                <c:pt idx="8155">
                  <c:v>2.83</c:v>
                </c:pt>
                <c:pt idx="8156">
                  <c:v>2.88</c:v>
                </c:pt>
                <c:pt idx="8157">
                  <c:v>2.9</c:v>
                </c:pt>
                <c:pt idx="8158">
                  <c:v>2.85</c:v>
                </c:pt>
                <c:pt idx="8159">
                  <c:v>2.77</c:v>
                </c:pt>
                <c:pt idx="8160">
                  <c:v>2.75</c:v>
                </c:pt>
                <c:pt idx="8161">
                  <c:v>2.82</c:v>
                </c:pt>
                <c:pt idx="8162">
                  <c:v>2.86</c:v>
                </c:pt>
                <c:pt idx="8163">
                  <c:v>2.76</c:v>
                </c:pt>
                <c:pt idx="8164">
                  <c:v>2.8</c:v>
                </c:pt>
                <c:pt idx="8165">
                  <c:v>2.85</c:v>
                </c:pt>
                <c:pt idx="8166">
                  <c:v>2.84</c:v>
                </c:pt>
                <c:pt idx="8167">
                  <c:v>2.91</c:v>
                </c:pt>
                <c:pt idx="8168">
                  <c:v>2.92</c:v>
                </c:pt>
                <c:pt idx="8169">
                  <c:v>2.83</c:v>
                </c:pt>
                <c:pt idx="8170">
                  <c:v>2.76</c:v>
                </c:pt>
                <c:pt idx="8171">
                  <c:v>2.71</c:v>
                </c:pt>
                <c:pt idx="8172">
                  <c:v>2.73</c:v>
                </c:pt>
                <c:pt idx="8173">
                  <c:v>2.71</c:v>
                </c:pt>
                <c:pt idx="8174">
                  <c:v>2.7</c:v>
                </c:pt>
                <c:pt idx="8175">
                  <c:v>2.64</c:v>
                </c:pt>
                <c:pt idx="8176">
                  <c:v>2.7</c:v>
                </c:pt>
                <c:pt idx="8177">
                  <c:v>2.72</c:v>
                </c:pt>
                <c:pt idx="8178">
                  <c:v>2.68</c:v>
                </c:pt>
                <c:pt idx="8179">
                  <c:v>2.66</c:v>
                </c:pt>
                <c:pt idx="8180">
                  <c:v>2.68</c:v>
                </c:pt>
                <c:pt idx="8181">
                  <c:v>2.74</c:v>
                </c:pt>
                <c:pt idx="8182">
                  <c:v>2.71</c:v>
                </c:pt>
                <c:pt idx="8183">
                  <c:v>2.67</c:v>
                </c:pt>
                <c:pt idx="8184">
                  <c:v>2.67</c:v>
                </c:pt>
                <c:pt idx="8186">
                  <c:v>2.73</c:v>
                </c:pt>
                <c:pt idx="8187">
                  <c:v>2.73</c:v>
                </c:pt>
                <c:pt idx="8188">
                  <c:v>2.71</c:v>
                </c:pt>
                <c:pt idx="8189">
                  <c:v>2.66</c:v>
                </c:pt>
                <c:pt idx="8190">
                  <c:v>2.7</c:v>
                </c:pt>
                <c:pt idx="8191">
                  <c:v>2.73</c:v>
                </c:pt>
                <c:pt idx="8192">
                  <c:v>2.68</c:v>
                </c:pt>
                <c:pt idx="8193">
                  <c:v>2.68</c:v>
                </c:pt>
                <c:pt idx="8194">
                  <c:v>2.63</c:v>
                </c:pt>
                <c:pt idx="8195">
                  <c:v>2.59</c:v>
                </c:pt>
                <c:pt idx="8196">
                  <c:v>2.59</c:v>
                </c:pt>
                <c:pt idx="8197">
                  <c:v>2.59</c:v>
                </c:pt>
                <c:pt idx="8198">
                  <c:v>2.56</c:v>
                </c:pt>
                <c:pt idx="8199">
                  <c:v>2.54</c:v>
                </c:pt>
                <c:pt idx="8200">
                  <c:v>2.63</c:v>
                </c:pt>
                <c:pt idx="8201">
                  <c:v>2.5299999999999998</c:v>
                </c:pt>
                <c:pt idx="8202">
                  <c:v>2.4700000000000002</c:v>
                </c:pt>
                <c:pt idx="8203">
                  <c:v>2.37</c:v>
                </c:pt>
                <c:pt idx="8204">
                  <c:v>2.2599999999999998</c:v>
                </c:pt>
                <c:pt idx="8205">
                  <c:v>2.3199999999999998</c:v>
                </c:pt>
                <c:pt idx="8206">
                  <c:v>2.35</c:v>
                </c:pt>
                <c:pt idx="8207">
                  <c:v>2.46</c:v>
                </c:pt>
                <c:pt idx="8208">
                  <c:v>2.44</c:v>
                </c:pt>
                <c:pt idx="8209">
                  <c:v>2.36</c:v>
                </c:pt>
                <c:pt idx="8210">
                  <c:v>2.44</c:v>
                </c:pt>
                <c:pt idx="8211">
                  <c:v>2.4300000000000002</c:v>
                </c:pt>
                <c:pt idx="8212">
                  <c:v>2.44</c:v>
                </c:pt>
                <c:pt idx="8213">
                  <c:v>2.4900000000000002</c:v>
                </c:pt>
                <c:pt idx="8214">
                  <c:v>2.38</c:v>
                </c:pt>
                <c:pt idx="8215">
                  <c:v>2.42</c:v>
                </c:pt>
                <c:pt idx="8216">
                  <c:v>2.4500000000000002</c:v>
                </c:pt>
                <c:pt idx="8217">
                  <c:v>2.36</c:v>
                </c:pt>
                <c:pt idx="8218">
                  <c:v>2.34</c:v>
                </c:pt>
                <c:pt idx="8219">
                  <c:v>2.27</c:v>
                </c:pt>
                <c:pt idx="8220">
                  <c:v>2.14</c:v>
                </c:pt>
                <c:pt idx="8221">
                  <c:v>2.0699999999999998</c:v>
                </c:pt>
                <c:pt idx="8222">
                  <c:v>2.1</c:v>
                </c:pt>
                <c:pt idx="8223">
                  <c:v>2.1</c:v>
                </c:pt>
                <c:pt idx="8224">
                  <c:v>1.94</c:v>
                </c:pt>
                <c:pt idx="8225">
                  <c:v>1.92</c:v>
                </c:pt>
                <c:pt idx="8226">
                  <c:v>1.9</c:v>
                </c:pt>
                <c:pt idx="8227">
                  <c:v>2.02</c:v>
                </c:pt>
                <c:pt idx="8228">
                  <c:v>2.09</c:v>
                </c:pt>
                <c:pt idx="8229">
                  <c:v>2.16</c:v>
                </c:pt>
                <c:pt idx="8230">
                  <c:v>2.13</c:v>
                </c:pt>
                <c:pt idx="8231">
                  <c:v>2.11</c:v>
                </c:pt>
                <c:pt idx="8232">
                  <c:v>2.11</c:v>
                </c:pt>
                <c:pt idx="8233">
                  <c:v>2.0099999999999998</c:v>
                </c:pt>
                <c:pt idx="8234">
                  <c:v>2.0099999999999998</c:v>
                </c:pt>
                <c:pt idx="8235">
                  <c:v>2.0499999999999998</c:v>
                </c:pt>
                <c:pt idx="8236">
                  <c:v>2.0499999999999998</c:v>
                </c:pt>
                <c:pt idx="8237">
                  <c:v>2.1</c:v>
                </c:pt>
                <c:pt idx="8238">
                  <c:v>2.15</c:v>
                </c:pt>
                <c:pt idx="8239">
                  <c:v>2.16</c:v>
                </c:pt>
                <c:pt idx="8240">
                  <c:v>2.14</c:v>
                </c:pt>
                <c:pt idx="8241">
                  <c:v>2.11</c:v>
                </c:pt>
                <c:pt idx="8242">
                  <c:v>2.06</c:v>
                </c:pt>
                <c:pt idx="8245">
                  <c:v>2.09</c:v>
                </c:pt>
                <c:pt idx="8246">
                  <c:v>2.15</c:v>
                </c:pt>
                <c:pt idx="8247">
                  <c:v>2.17</c:v>
                </c:pt>
                <c:pt idx="8248">
                  <c:v>2.11</c:v>
                </c:pt>
                <c:pt idx="8249">
                  <c:v>2.08</c:v>
                </c:pt>
                <c:pt idx="8250">
                  <c:v>2.0299999999999998</c:v>
                </c:pt>
                <c:pt idx="8251">
                  <c:v>1.98</c:v>
                </c:pt>
                <c:pt idx="8252">
                  <c:v>2</c:v>
                </c:pt>
                <c:pt idx="8253">
                  <c:v>1.91</c:v>
                </c:pt>
                <c:pt idx="8254">
                  <c:v>1.77</c:v>
                </c:pt>
                <c:pt idx="8255">
                  <c:v>1.69</c:v>
                </c:pt>
                <c:pt idx="8256">
                  <c:v>1.65</c:v>
                </c:pt>
                <c:pt idx="8257">
                  <c:v>1.68</c:v>
                </c:pt>
                <c:pt idx="8258">
                  <c:v>1.75</c:v>
                </c:pt>
                <c:pt idx="8259">
                  <c:v>1.7</c:v>
                </c:pt>
                <c:pt idx="8260">
                  <c:v>1.7</c:v>
                </c:pt>
                <c:pt idx="8261">
                  <c:v>1.75</c:v>
                </c:pt>
                <c:pt idx="8262">
                  <c:v>1.62</c:v>
                </c:pt>
                <c:pt idx="8263">
                  <c:v>1.54</c:v>
                </c:pt>
                <c:pt idx="8265">
                  <c:v>2.08</c:v>
                </c:pt>
                <c:pt idx="8267">
                  <c:v>2.2400000000000002</c:v>
                </c:pt>
                <c:pt idx="8268">
                  <c:v>2.3199999999999998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64288"/>
        <c:axId val="135158400"/>
      </c:lineChart>
      <c:dateAx>
        <c:axId val="135154688"/>
        <c:scaling>
          <c:orientation val="minMax"/>
          <c:max val="42736"/>
          <c:min val="31413"/>
        </c:scaling>
        <c:delete val="0"/>
        <c:axPos val="b"/>
        <c:numFmt formatCode="mmm\-yy" sourceLinked="1"/>
        <c:majorTickMark val="out"/>
        <c:minorTickMark val="none"/>
        <c:tickLblPos val="nextTo"/>
        <c:crossAx val="135156480"/>
        <c:crosses val="autoZero"/>
        <c:auto val="1"/>
        <c:lblOffset val="100"/>
        <c:baseTimeUnit val="days"/>
      </c:dateAx>
      <c:valAx>
        <c:axId val="135156480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Crude oil price ($/barrel)</a:t>
                </a:r>
              </a:p>
            </c:rich>
          </c:tx>
          <c:layout>
            <c:manualLayout>
              <c:xMode val="edge"/>
              <c:yMode val="edge"/>
              <c:x val="1.7148981779206859E-2"/>
              <c:y val="0.30237389710489054"/>
            </c:manualLayout>
          </c:layout>
          <c:overlay val="0"/>
        </c:title>
        <c:numFmt formatCode="&quot;$&quot;#,##0" sourceLinked="0"/>
        <c:majorTickMark val="out"/>
        <c:minorTickMark val="out"/>
        <c:tickLblPos val="nextTo"/>
        <c:crossAx val="135154688"/>
        <c:crosses val="autoZero"/>
        <c:crossBetween val="between"/>
        <c:minorUnit val="10"/>
      </c:valAx>
      <c:valAx>
        <c:axId val="135158400"/>
        <c:scaling>
          <c:orientation val="minMax"/>
        </c:scaling>
        <c:delete val="0"/>
        <c:axPos val="r"/>
        <c:numFmt formatCode="&quot;$&quot;#,##0" sourceLinked="0"/>
        <c:majorTickMark val="out"/>
        <c:minorTickMark val="none"/>
        <c:tickLblPos val="nextTo"/>
        <c:crossAx val="135164288"/>
        <c:crosses val="max"/>
        <c:crossBetween val="between"/>
      </c:valAx>
      <c:dateAx>
        <c:axId val="13516428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35158400"/>
        <c:crosses val="autoZero"/>
        <c:auto val="1"/>
        <c:lblOffset val="100"/>
        <c:baseTimeUnit val="days"/>
      </c:dateAx>
    </c:plotArea>
    <c:legend>
      <c:legendPos val="r"/>
      <c:layout>
        <c:manualLayout>
          <c:xMode val="edge"/>
          <c:yMode val="edge"/>
          <c:x val="0.16815202099737531"/>
          <c:y val="0.11621798402990592"/>
          <c:w val="0.21354733858267716"/>
          <c:h val="0.13068053138738633"/>
        </c:manualLayout>
      </c:layout>
      <c:overlay val="0"/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-5400000" vert="horz"/>
          <a:lstStyle/>
          <a:p>
            <a:pPr>
              <a:defRPr sz="1000"/>
            </a:pPr>
            <a:r>
              <a:rPr lang="en-US" sz="1000"/>
              <a:t>Natural gas price</a:t>
            </a:r>
            <a:r>
              <a:rPr lang="en-US" sz="1000" baseline="0"/>
              <a:t> ($/mcf)</a:t>
            </a:r>
            <a:endParaRPr lang="en-US" sz="1000"/>
          </a:p>
        </c:rich>
      </c:tx>
      <c:layout>
        <c:manualLayout>
          <c:xMode val="edge"/>
          <c:yMode val="edge"/>
          <c:x val="0.94911562903511659"/>
          <c:y val="0.31754627876164909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616485640259595"/>
          <c:y val="4.877756332101809E-2"/>
          <c:w val="0.7543256449856951"/>
          <c:h val="0.80947535819851013"/>
        </c:manualLayout>
      </c:layout>
      <c:lineChart>
        <c:grouping val="standard"/>
        <c:varyColors val="0"/>
        <c:ser>
          <c:idx val="0"/>
          <c:order val="1"/>
          <c:tx>
            <c:strRef>
              <c:f>'Daily Oil and Nat. Gas Prices'!$D$4</c:f>
              <c:strCache>
                <c:ptCount val="1"/>
                <c:pt idx="0">
                  <c:v>Oil Price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'Daily Oil and Nat. Gas Prices'!$A$6:$A$8275</c:f>
              <c:numCache>
                <c:formatCode>mmm\-yy</c:formatCode>
                <c:ptCount val="8270"/>
                <c:pt idx="0">
                  <c:v>16803</c:v>
                </c:pt>
                <c:pt idx="1">
                  <c:v>16834</c:v>
                </c:pt>
                <c:pt idx="2">
                  <c:v>16862</c:v>
                </c:pt>
                <c:pt idx="3">
                  <c:v>16893</c:v>
                </c:pt>
                <c:pt idx="4">
                  <c:v>16923</c:v>
                </c:pt>
                <c:pt idx="5">
                  <c:v>16954</c:v>
                </c:pt>
                <c:pt idx="6">
                  <c:v>16984</c:v>
                </c:pt>
                <c:pt idx="7">
                  <c:v>17015</c:v>
                </c:pt>
                <c:pt idx="8">
                  <c:v>17046</c:v>
                </c:pt>
                <c:pt idx="9">
                  <c:v>17076</c:v>
                </c:pt>
                <c:pt idx="10">
                  <c:v>17107</c:v>
                </c:pt>
                <c:pt idx="11">
                  <c:v>17137</c:v>
                </c:pt>
                <c:pt idx="12">
                  <c:v>17168</c:v>
                </c:pt>
                <c:pt idx="13">
                  <c:v>17199</c:v>
                </c:pt>
                <c:pt idx="14">
                  <c:v>17227</c:v>
                </c:pt>
                <c:pt idx="15">
                  <c:v>17258</c:v>
                </c:pt>
                <c:pt idx="16">
                  <c:v>17288</c:v>
                </c:pt>
                <c:pt idx="17">
                  <c:v>17319</c:v>
                </c:pt>
                <c:pt idx="18">
                  <c:v>17349</c:v>
                </c:pt>
                <c:pt idx="19">
                  <c:v>17380</c:v>
                </c:pt>
                <c:pt idx="20">
                  <c:v>17411</c:v>
                </c:pt>
                <c:pt idx="21">
                  <c:v>17441</c:v>
                </c:pt>
                <c:pt idx="22">
                  <c:v>17472</c:v>
                </c:pt>
                <c:pt idx="23">
                  <c:v>17502</c:v>
                </c:pt>
                <c:pt idx="24">
                  <c:v>17533</c:v>
                </c:pt>
                <c:pt idx="25">
                  <c:v>17564</c:v>
                </c:pt>
                <c:pt idx="26">
                  <c:v>17593</c:v>
                </c:pt>
                <c:pt idx="27">
                  <c:v>17624</c:v>
                </c:pt>
                <c:pt idx="28">
                  <c:v>17654</c:v>
                </c:pt>
                <c:pt idx="29">
                  <c:v>17685</c:v>
                </c:pt>
                <c:pt idx="30">
                  <c:v>17715</c:v>
                </c:pt>
                <c:pt idx="31">
                  <c:v>17746</c:v>
                </c:pt>
                <c:pt idx="32">
                  <c:v>17777</c:v>
                </c:pt>
                <c:pt idx="33">
                  <c:v>17807</c:v>
                </c:pt>
                <c:pt idx="34">
                  <c:v>17838</c:v>
                </c:pt>
                <c:pt idx="35">
                  <c:v>17868</c:v>
                </c:pt>
                <c:pt idx="36">
                  <c:v>17899</c:v>
                </c:pt>
                <c:pt idx="37">
                  <c:v>17930</c:v>
                </c:pt>
                <c:pt idx="38">
                  <c:v>17958</c:v>
                </c:pt>
                <c:pt idx="39">
                  <c:v>17989</c:v>
                </c:pt>
                <c:pt idx="40">
                  <c:v>18019</c:v>
                </c:pt>
                <c:pt idx="41">
                  <c:v>18050</c:v>
                </c:pt>
                <c:pt idx="42">
                  <c:v>18080</c:v>
                </c:pt>
                <c:pt idx="43">
                  <c:v>18111</c:v>
                </c:pt>
                <c:pt idx="44">
                  <c:v>18142</c:v>
                </c:pt>
                <c:pt idx="45">
                  <c:v>18172</c:v>
                </c:pt>
                <c:pt idx="46">
                  <c:v>18203</c:v>
                </c:pt>
                <c:pt idx="47">
                  <c:v>18233</c:v>
                </c:pt>
                <c:pt idx="48">
                  <c:v>18264</c:v>
                </c:pt>
                <c:pt idx="49">
                  <c:v>18295</c:v>
                </c:pt>
                <c:pt idx="50">
                  <c:v>18323</c:v>
                </c:pt>
                <c:pt idx="51">
                  <c:v>18354</c:v>
                </c:pt>
                <c:pt idx="52">
                  <c:v>18384</c:v>
                </c:pt>
                <c:pt idx="53">
                  <c:v>18415</c:v>
                </c:pt>
                <c:pt idx="54">
                  <c:v>18445</c:v>
                </c:pt>
                <c:pt idx="55">
                  <c:v>18476</c:v>
                </c:pt>
                <c:pt idx="56">
                  <c:v>18507</c:v>
                </c:pt>
                <c:pt idx="57">
                  <c:v>18537</c:v>
                </c:pt>
                <c:pt idx="58">
                  <c:v>18568</c:v>
                </c:pt>
                <c:pt idx="59">
                  <c:v>18598</c:v>
                </c:pt>
                <c:pt idx="60">
                  <c:v>18629</c:v>
                </c:pt>
                <c:pt idx="61">
                  <c:v>18660</c:v>
                </c:pt>
                <c:pt idx="62">
                  <c:v>18688</c:v>
                </c:pt>
                <c:pt idx="63">
                  <c:v>18719</c:v>
                </c:pt>
                <c:pt idx="64">
                  <c:v>18749</c:v>
                </c:pt>
                <c:pt idx="65">
                  <c:v>18780</c:v>
                </c:pt>
                <c:pt idx="66">
                  <c:v>18810</c:v>
                </c:pt>
                <c:pt idx="67">
                  <c:v>18841</c:v>
                </c:pt>
                <c:pt idx="68">
                  <c:v>18872</c:v>
                </c:pt>
                <c:pt idx="69">
                  <c:v>18902</c:v>
                </c:pt>
                <c:pt idx="70">
                  <c:v>18933</c:v>
                </c:pt>
                <c:pt idx="71">
                  <c:v>18963</c:v>
                </c:pt>
                <c:pt idx="72">
                  <c:v>18994</c:v>
                </c:pt>
                <c:pt idx="73">
                  <c:v>19025</c:v>
                </c:pt>
                <c:pt idx="74">
                  <c:v>19054</c:v>
                </c:pt>
                <c:pt idx="75">
                  <c:v>19085</c:v>
                </c:pt>
                <c:pt idx="76">
                  <c:v>19115</c:v>
                </c:pt>
                <c:pt idx="77">
                  <c:v>19146</c:v>
                </c:pt>
                <c:pt idx="78">
                  <c:v>19176</c:v>
                </c:pt>
                <c:pt idx="79">
                  <c:v>19207</c:v>
                </c:pt>
                <c:pt idx="80">
                  <c:v>19238</c:v>
                </c:pt>
                <c:pt idx="81">
                  <c:v>19268</c:v>
                </c:pt>
                <c:pt idx="82">
                  <c:v>19299</c:v>
                </c:pt>
                <c:pt idx="83">
                  <c:v>19329</c:v>
                </c:pt>
                <c:pt idx="84">
                  <c:v>19360</c:v>
                </c:pt>
                <c:pt idx="85">
                  <c:v>19391</c:v>
                </c:pt>
                <c:pt idx="86">
                  <c:v>19419</c:v>
                </c:pt>
                <c:pt idx="87">
                  <c:v>19450</c:v>
                </c:pt>
                <c:pt idx="88">
                  <c:v>19480</c:v>
                </c:pt>
                <c:pt idx="89">
                  <c:v>19511</c:v>
                </c:pt>
                <c:pt idx="90">
                  <c:v>19541</c:v>
                </c:pt>
                <c:pt idx="91">
                  <c:v>19572</c:v>
                </c:pt>
                <c:pt idx="92">
                  <c:v>19603</c:v>
                </c:pt>
                <c:pt idx="93">
                  <c:v>19633</c:v>
                </c:pt>
                <c:pt idx="94">
                  <c:v>19664</c:v>
                </c:pt>
                <c:pt idx="95">
                  <c:v>19694</c:v>
                </c:pt>
                <c:pt idx="96">
                  <c:v>19725</c:v>
                </c:pt>
                <c:pt idx="97">
                  <c:v>19756</c:v>
                </c:pt>
                <c:pt idx="98">
                  <c:v>19784</c:v>
                </c:pt>
                <c:pt idx="99">
                  <c:v>19815</c:v>
                </c:pt>
                <c:pt idx="100">
                  <c:v>19845</c:v>
                </c:pt>
                <c:pt idx="101">
                  <c:v>19876</c:v>
                </c:pt>
                <c:pt idx="102">
                  <c:v>19906</c:v>
                </c:pt>
                <c:pt idx="103">
                  <c:v>19937</c:v>
                </c:pt>
                <c:pt idx="104">
                  <c:v>19968</c:v>
                </c:pt>
                <c:pt idx="105">
                  <c:v>19998</c:v>
                </c:pt>
                <c:pt idx="106">
                  <c:v>20029</c:v>
                </c:pt>
                <c:pt idx="107">
                  <c:v>20059</c:v>
                </c:pt>
                <c:pt idx="108">
                  <c:v>20090</c:v>
                </c:pt>
                <c:pt idx="109">
                  <c:v>20121</c:v>
                </c:pt>
                <c:pt idx="110">
                  <c:v>20149</c:v>
                </c:pt>
                <c:pt idx="111">
                  <c:v>20180</c:v>
                </c:pt>
                <c:pt idx="112">
                  <c:v>18384</c:v>
                </c:pt>
                <c:pt idx="113">
                  <c:v>20241</c:v>
                </c:pt>
                <c:pt idx="114">
                  <c:v>18445</c:v>
                </c:pt>
                <c:pt idx="115">
                  <c:v>20302</c:v>
                </c:pt>
                <c:pt idx="116">
                  <c:v>20333</c:v>
                </c:pt>
                <c:pt idx="117">
                  <c:v>20363</c:v>
                </c:pt>
                <c:pt idx="118">
                  <c:v>20394</c:v>
                </c:pt>
                <c:pt idx="119">
                  <c:v>20424</c:v>
                </c:pt>
                <c:pt idx="120">
                  <c:v>20455</c:v>
                </c:pt>
                <c:pt idx="121">
                  <c:v>20486</c:v>
                </c:pt>
                <c:pt idx="122">
                  <c:v>20515</c:v>
                </c:pt>
                <c:pt idx="123">
                  <c:v>20546</c:v>
                </c:pt>
                <c:pt idx="124">
                  <c:v>20576</c:v>
                </c:pt>
                <c:pt idx="125">
                  <c:v>20607</c:v>
                </c:pt>
                <c:pt idx="126">
                  <c:v>20637</c:v>
                </c:pt>
                <c:pt idx="127">
                  <c:v>20668</c:v>
                </c:pt>
                <c:pt idx="128">
                  <c:v>20699</c:v>
                </c:pt>
                <c:pt idx="129">
                  <c:v>20729</c:v>
                </c:pt>
                <c:pt idx="130">
                  <c:v>20760</c:v>
                </c:pt>
                <c:pt idx="131">
                  <c:v>20790</c:v>
                </c:pt>
                <c:pt idx="132">
                  <c:v>20821</c:v>
                </c:pt>
                <c:pt idx="133">
                  <c:v>20852</c:v>
                </c:pt>
                <c:pt idx="134">
                  <c:v>20880</c:v>
                </c:pt>
                <c:pt idx="135">
                  <c:v>20911</c:v>
                </c:pt>
                <c:pt idx="136">
                  <c:v>20941</c:v>
                </c:pt>
                <c:pt idx="137">
                  <c:v>20972</c:v>
                </c:pt>
                <c:pt idx="138">
                  <c:v>21002</c:v>
                </c:pt>
                <c:pt idx="139">
                  <c:v>21033</c:v>
                </c:pt>
                <c:pt idx="140">
                  <c:v>21064</c:v>
                </c:pt>
                <c:pt idx="141">
                  <c:v>21094</c:v>
                </c:pt>
                <c:pt idx="142">
                  <c:v>21125</c:v>
                </c:pt>
                <c:pt idx="143">
                  <c:v>21155</c:v>
                </c:pt>
                <c:pt idx="144">
                  <c:v>21186</c:v>
                </c:pt>
                <c:pt idx="145">
                  <c:v>21217</c:v>
                </c:pt>
                <c:pt idx="146">
                  <c:v>21245</c:v>
                </c:pt>
                <c:pt idx="147">
                  <c:v>21276</c:v>
                </c:pt>
                <c:pt idx="148">
                  <c:v>21306</c:v>
                </c:pt>
                <c:pt idx="149">
                  <c:v>21337</c:v>
                </c:pt>
                <c:pt idx="150">
                  <c:v>21367</c:v>
                </c:pt>
                <c:pt idx="151">
                  <c:v>21398</c:v>
                </c:pt>
                <c:pt idx="152">
                  <c:v>21429</c:v>
                </c:pt>
                <c:pt idx="153">
                  <c:v>21459</c:v>
                </c:pt>
                <c:pt idx="154">
                  <c:v>21490</c:v>
                </c:pt>
                <c:pt idx="155">
                  <c:v>21520</c:v>
                </c:pt>
                <c:pt idx="156">
                  <c:v>21551</c:v>
                </c:pt>
                <c:pt idx="157">
                  <c:v>21582</c:v>
                </c:pt>
                <c:pt idx="158">
                  <c:v>21610</c:v>
                </c:pt>
                <c:pt idx="159">
                  <c:v>21641</c:v>
                </c:pt>
                <c:pt idx="160">
                  <c:v>21671</c:v>
                </c:pt>
                <c:pt idx="161">
                  <c:v>21702</c:v>
                </c:pt>
                <c:pt idx="162">
                  <c:v>21732</c:v>
                </c:pt>
                <c:pt idx="163">
                  <c:v>21763</c:v>
                </c:pt>
                <c:pt idx="164">
                  <c:v>21794</c:v>
                </c:pt>
                <c:pt idx="165">
                  <c:v>21824</c:v>
                </c:pt>
                <c:pt idx="166">
                  <c:v>21855</c:v>
                </c:pt>
                <c:pt idx="167">
                  <c:v>21885</c:v>
                </c:pt>
                <c:pt idx="168">
                  <c:v>21916</c:v>
                </c:pt>
                <c:pt idx="169">
                  <c:v>21947</c:v>
                </c:pt>
                <c:pt idx="170">
                  <c:v>21976</c:v>
                </c:pt>
                <c:pt idx="171">
                  <c:v>22007</c:v>
                </c:pt>
                <c:pt idx="172">
                  <c:v>22037</c:v>
                </c:pt>
                <c:pt idx="173">
                  <c:v>22068</c:v>
                </c:pt>
                <c:pt idx="174">
                  <c:v>22098</c:v>
                </c:pt>
                <c:pt idx="175">
                  <c:v>22129</c:v>
                </c:pt>
                <c:pt idx="176">
                  <c:v>22160</c:v>
                </c:pt>
                <c:pt idx="177">
                  <c:v>22190</c:v>
                </c:pt>
                <c:pt idx="178">
                  <c:v>22221</c:v>
                </c:pt>
                <c:pt idx="179">
                  <c:v>22251</c:v>
                </c:pt>
                <c:pt idx="180">
                  <c:v>22282</c:v>
                </c:pt>
                <c:pt idx="181">
                  <c:v>22313</c:v>
                </c:pt>
                <c:pt idx="182">
                  <c:v>22341</c:v>
                </c:pt>
                <c:pt idx="183">
                  <c:v>22372</c:v>
                </c:pt>
                <c:pt idx="184">
                  <c:v>22402</c:v>
                </c:pt>
                <c:pt idx="185">
                  <c:v>22433</c:v>
                </c:pt>
                <c:pt idx="186">
                  <c:v>22463</c:v>
                </c:pt>
                <c:pt idx="187">
                  <c:v>22494</c:v>
                </c:pt>
                <c:pt idx="188">
                  <c:v>22525</c:v>
                </c:pt>
                <c:pt idx="189">
                  <c:v>22555</c:v>
                </c:pt>
                <c:pt idx="190">
                  <c:v>22586</c:v>
                </c:pt>
                <c:pt idx="191">
                  <c:v>22616</c:v>
                </c:pt>
                <c:pt idx="192">
                  <c:v>22647</c:v>
                </c:pt>
                <c:pt idx="193">
                  <c:v>22678</c:v>
                </c:pt>
                <c:pt idx="194">
                  <c:v>22706</c:v>
                </c:pt>
                <c:pt idx="195">
                  <c:v>22737</c:v>
                </c:pt>
                <c:pt idx="196">
                  <c:v>22767</c:v>
                </c:pt>
                <c:pt idx="197">
                  <c:v>22798</c:v>
                </c:pt>
                <c:pt idx="198">
                  <c:v>22828</c:v>
                </c:pt>
                <c:pt idx="199">
                  <c:v>22859</c:v>
                </c:pt>
                <c:pt idx="200">
                  <c:v>22890</c:v>
                </c:pt>
                <c:pt idx="201">
                  <c:v>22920</c:v>
                </c:pt>
                <c:pt idx="202">
                  <c:v>22951</c:v>
                </c:pt>
                <c:pt idx="203">
                  <c:v>22981</c:v>
                </c:pt>
                <c:pt idx="204">
                  <c:v>23012</c:v>
                </c:pt>
                <c:pt idx="205">
                  <c:v>23043</c:v>
                </c:pt>
                <c:pt idx="206">
                  <c:v>23071</c:v>
                </c:pt>
                <c:pt idx="207">
                  <c:v>23102</c:v>
                </c:pt>
                <c:pt idx="208">
                  <c:v>23132</c:v>
                </c:pt>
                <c:pt idx="209">
                  <c:v>23163</c:v>
                </c:pt>
                <c:pt idx="210">
                  <c:v>23193</c:v>
                </c:pt>
                <c:pt idx="211">
                  <c:v>23224</c:v>
                </c:pt>
                <c:pt idx="212">
                  <c:v>23255</c:v>
                </c:pt>
                <c:pt idx="213">
                  <c:v>23285</c:v>
                </c:pt>
                <c:pt idx="214">
                  <c:v>23316</c:v>
                </c:pt>
                <c:pt idx="215">
                  <c:v>23346</c:v>
                </c:pt>
                <c:pt idx="216">
                  <c:v>23377</c:v>
                </c:pt>
                <c:pt idx="217">
                  <c:v>23408</c:v>
                </c:pt>
                <c:pt idx="218">
                  <c:v>23437</c:v>
                </c:pt>
                <c:pt idx="219">
                  <c:v>23468</c:v>
                </c:pt>
                <c:pt idx="220">
                  <c:v>23498</c:v>
                </c:pt>
                <c:pt idx="221">
                  <c:v>23529</c:v>
                </c:pt>
                <c:pt idx="222">
                  <c:v>23559</c:v>
                </c:pt>
                <c:pt idx="223">
                  <c:v>23590</c:v>
                </c:pt>
                <c:pt idx="224">
                  <c:v>23621</c:v>
                </c:pt>
                <c:pt idx="225">
                  <c:v>23651</c:v>
                </c:pt>
                <c:pt idx="226">
                  <c:v>23682</c:v>
                </c:pt>
                <c:pt idx="227">
                  <c:v>23712</c:v>
                </c:pt>
                <c:pt idx="228">
                  <c:v>23743</c:v>
                </c:pt>
                <c:pt idx="229">
                  <c:v>23774</c:v>
                </c:pt>
                <c:pt idx="230">
                  <c:v>23802</c:v>
                </c:pt>
                <c:pt idx="231">
                  <c:v>23833</c:v>
                </c:pt>
                <c:pt idx="232">
                  <c:v>23863</c:v>
                </c:pt>
                <c:pt idx="233">
                  <c:v>23894</c:v>
                </c:pt>
                <c:pt idx="234">
                  <c:v>23924</c:v>
                </c:pt>
                <c:pt idx="235">
                  <c:v>23955</c:v>
                </c:pt>
                <c:pt idx="236">
                  <c:v>23986</c:v>
                </c:pt>
                <c:pt idx="237">
                  <c:v>24016</c:v>
                </c:pt>
                <c:pt idx="238">
                  <c:v>24047</c:v>
                </c:pt>
                <c:pt idx="239">
                  <c:v>24077</c:v>
                </c:pt>
                <c:pt idx="240">
                  <c:v>24108</c:v>
                </c:pt>
                <c:pt idx="241">
                  <c:v>24139</c:v>
                </c:pt>
                <c:pt idx="242">
                  <c:v>24167</c:v>
                </c:pt>
                <c:pt idx="243">
                  <c:v>24198</c:v>
                </c:pt>
                <c:pt idx="244">
                  <c:v>24228</c:v>
                </c:pt>
                <c:pt idx="245">
                  <c:v>24259</c:v>
                </c:pt>
                <c:pt idx="246">
                  <c:v>24289</c:v>
                </c:pt>
                <c:pt idx="247">
                  <c:v>24320</c:v>
                </c:pt>
                <c:pt idx="248">
                  <c:v>24351</c:v>
                </c:pt>
                <c:pt idx="249">
                  <c:v>24381</c:v>
                </c:pt>
                <c:pt idx="250">
                  <c:v>24412</c:v>
                </c:pt>
                <c:pt idx="251">
                  <c:v>24442</c:v>
                </c:pt>
                <c:pt idx="252">
                  <c:v>24473</c:v>
                </c:pt>
                <c:pt idx="253">
                  <c:v>24504</c:v>
                </c:pt>
                <c:pt idx="254">
                  <c:v>24532</c:v>
                </c:pt>
                <c:pt idx="255">
                  <c:v>24563</c:v>
                </c:pt>
                <c:pt idx="256">
                  <c:v>24593</c:v>
                </c:pt>
                <c:pt idx="257">
                  <c:v>24624</c:v>
                </c:pt>
                <c:pt idx="258">
                  <c:v>24654</c:v>
                </c:pt>
                <c:pt idx="259">
                  <c:v>24685</c:v>
                </c:pt>
                <c:pt idx="260">
                  <c:v>24716</c:v>
                </c:pt>
                <c:pt idx="261">
                  <c:v>24746</c:v>
                </c:pt>
                <c:pt idx="262">
                  <c:v>24777</c:v>
                </c:pt>
                <c:pt idx="263">
                  <c:v>24807</c:v>
                </c:pt>
                <c:pt idx="264">
                  <c:v>24838</c:v>
                </c:pt>
                <c:pt idx="265">
                  <c:v>24869</c:v>
                </c:pt>
                <c:pt idx="266">
                  <c:v>24898</c:v>
                </c:pt>
                <c:pt idx="267">
                  <c:v>24929</c:v>
                </c:pt>
                <c:pt idx="268">
                  <c:v>24959</c:v>
                </c:pt>
                <c:pt idx="269">
                  <c:v>24990</c:v>
                </c:pt>
                <c:pt idx="270">
                  <c:v>25020</c:v>
                </c:pt>
                <c:pt idx="271">
                  <c:v>25051</c:v>
                </c:pt>
                <c:pt idx="272">
                  <c:v>25082</c:v>
                </c:pt>
                <c:pt idx="273">
                  <c:v>25112</c:v>
                </c:pt>
                <c:pt idx="274">
                  <c:v>25143</c:v>
                </c:pt>
                <c:pt idx="275">
                  <c:v>25173</c:v>
                </c:pt>
                <c:pt idx="276">
                  <c:v>25204</c:v>
                </c:pt>
                <c:pt idx="277">
                  <c:v>25235</c:v>
                </c:pt>
                <c:pt idx="278">
                  <c:v>25263</c:v>
                </c:pt>
                <c:pt idx="279">
                  <c:v>25294</c:v>
                </c:pt>
                <c:pt idx="280">
                  <c:v>25324</c:v>
                </c:pt>
                <c:pt idx="281">
                  <c:v>25355</c:v>
                </c:pt>
                <c:pt idx="282">
                  <c:v>25385</c:v>
                </c:pt>
                <c:pt idx="283">
                  <c:v>25416</c:v>
                </c:pt>
                <c:pt idx="284">
                  <c:v>25447</c:v>
                </c:pt>
                <c:pt idx="285">
                  <c:v>25477</c:v>
                </c:pt>
                <c:pt idx="286">
                  <c:v>25508</c:v>
                </c:pt>
                <c:pt idx="287">
                  <c:v>25538</c:v>
                </c:pt>
                <c:pt idx="288">
                  <c:v>25569</c:v>
                </c:pt>
                <c:pt idx="289">
                  <c:v>25600</c:v>
                </c:pt>
                <c:pt idx="290">
                  <c:v>25628</c:v>
                </c:pt>
                <c:pt idx="291">
                  <c:v>25659</c:v>
                </c:pt>
                <c:pt idx="292">
                  <c:v>25689</c:v>
                </c:pt>
                <c:pt idx="293">
                  <c:v>25720</c:v>
                </c:pt>
                <c:pt idx="294">
                  <c:v>25750</c:v>
                </c:pt>
                <c:pt idx="295">
                  <c:v>25781</c:v>
                </c:pt>
                <c:pt idx="296">
                  <c:v>25812</c:v>
                </c:pt>
                <c:pt idx="297">
                  <c:v>25842</c:v>
                </c:pt>
                <c:pt idx="298">
                  <c:v>25873</c:v>
                </c:pt>
                <c:pt idx="299">
                  <c:v>25903</c:v>
                </c:pt>
                <c:pt idx="300">
                  <c:v>25934</c:v>
                </c:pt>
                <c:pt idx="301">
                  <c:v>25965</c:v>
                </c:pt>
                <c:pt idx="302">
                  <c:v>25993</c:v>
                </c:pt>
                <c:pt idx="303">
                  <c:v>26024</c:v>
                </c:pt>
                <c:pt idx="304">
                  <c:v>26054</c:v>
                </c:pt>
                <c:pt idx="305">
                  <c:v>26085</c:v>
                </c:pt>
                <c:pt idx="306">
                  <c:v>26115</c:v>
                </c:pt>
                <c:pt idx="307">
                  <c:v>26146</c:v>
                </c:pt>
                <c:pt idx="308">
                  <c:v>26177</c:v>
                </c:pt>
                <c:pt idx="309">
                  <c:v>26207</c:v>
                </c:pt>
                <c:pt idx="310">
                  <c:v>26238</c:v>
                </c:pt>
                <c:pt idx="311">
                  <c:v>26268</c:v>
                </c:pt>
                <c:pt idx="312">
                  <c:v>26299</c:v>
                </c:pt>
                <c:pt idx="313">
                  <c:v>26330</c:v>
                </c:pt>
                <c:pt idx="314">
                  <c:v>26359</c:v>
                </c:pt>
                <c:pt idx="315">
                  <c:v>26390</c:v>
                </c:pt>
                <c:pt idx="316">
                  <c:v>26420</c:v>
                </c:pt>
                <c:pt idx="317">
                  <c:v>26451</c:v>
                </c:pt>
                <c:pt idx="318">
                  <c:v>26481</c:v>
                </c:pt>
                <c:pt idx="319">
                  <c:v>26512</c:v>
                </c:pt>
                <c:pt idx="320">
                  <c:v>26543</c:v>
                </c:pt>
                <c:pt idx="321">
                  <c:v>26573</c:v>
                </c:pt>
                <c:pt idx="322">
                  <c:v>26604</c:v>
                </c:pt>
                <c:pt idx="323">
                  <c:v>26634</c:v>
                </c:pt>
                <c:pt idx="324">
                  <c:v>26665</c:v>
                </c:pt>
                <c:pt idx="325">
                  <c:v>26696</c:v>
                </c:pt>
                <c:pt idx="326">
                  <c:v>26724</c:v>
                </c:pt>
                <c:pt idx="327">
                  <c:v>26755</c:v>
                </c:pt>
                <c:pt idx="328">
                  <c:v>26785</c:v>
                </c:pt>
                <c:pt idx="329">
                  <c:v>26816</c:v>
                </c:pt>
                <c:pt idx="330">
                  <c:v>26846</c:v>
                </c:pt>
                <c:pt idx="331">
                  <c:v>26877</c:v>
                </c:pt>
                <c:pt idx="332">
                  <c:v>26908</c:v>
                </c:pt>
                <c:pt idx="333">
                  <c:v>26938</c:v>
                </c:pt>
                <c:pt idx="334">
                  <c:v>26969</c:v>
                </c:pt>
                <c:pt idx="335">
                  <c:v>26999</c:v>
                </c:pt>
                <c:pt idx="336">
                  <c:v>27030</c:v>
                </c:pt>
                <c:pt idx="337">
                  <c:v>27061</c:v>
                </c:pt>
                <c:pt idx="338">
                  <c:v>27089</c:v>
                </c:pt>
                <c:pt idx="339">
                  <c:v>27120</c:v>
                </c:pt>
                <c:pt idx="340">
                  <c:v>27150</c:v>
                </c:pt>
                <c:pt idx="341">
                  <c:v>27181</c:v>
                </c:pt>
                <c:pt idx="342">
                  <c:v>27211</c:v>
                </c:pt>
                <c:pt idx="343">
                  <c:v>27242</c:v>
                </c:pt>
                <c:pt idx="344">
                  <c:v>27273</c:v>
                </c:pt>
                <c:pt idx="345">
                  <c:v>27303</c:v>
                </c:pt>
                <c:pt idx="346">
                  <c:v>27334</c:v>
                </c:pt>
                <c:pt idx="347">
                  <c:v>27364</c:v>
                </c:pt>
                <c:pt idx="348">
                  <c:v>27395</c:v>
                </c:pt>
                <c:pt idx="349">
                  <c:v>27426</c:v>
                </c:pt>
                <c:pt idx="350">
                  <c:v>27454</c:v>
                </c:pt>
                <c:pt idx="351">
                  <c:v>27485</c:v>
                </c:pt>
                <c:pt idx="352">
                  <c:v>27515</c:v>
                </c:pt>
                <c:pt idx="353">
                  <c:v>27546</c:v>
                </c:pt>
                <c:pt idx="354">
                  <c:v>27576</c:v>
                </c:pt>
                <c:pt idx="355">
                  <c:v>27607</c:v>
                </c:pt>
                <c:pt idx="356">
                  <c:v>27638</c:v>
                </c:pt>
                <c:pt idx="357">
                  <c:v>27668</c:v>
                </c:pt>
                <c:pt idx="358">
                  <c:v>27699</c:v>
                </c:pt>
                <c:pt idx="359">
                  <c:v>27729</c:v>
                </c:pt>
                <c:pt idx="360">
                  <c:v>27760</c:v>
                </c:pt>
                <c:pt idx="361">
                  <c:v>27791</c:v>
                </c:pt>
                <c:pt idx="362">
                  <c:v>27820</c:v>
                </c:pt>
                <c:pt idx="363">
                  <c:v>27851</c:v>
                </c:pt>
                <c:pt idx="364">
                  <c:v>27881</c:v>
                </c:pt>
                <c:pt idx="365">
                  <c:v>27912</c:v>
                </c:pt>
                <c:pt idx="366">
                  <c:v>27942</c:v>
                </c:pt>
                <c:pt idx="367">
                  <c:v>27973</c:v>
                </c:pt>
                <c:pt idx="368">
                  <c:v>28004</c:v>
                </c:pt>
                <c:pt idx="369">
                  <c:v>28034</c:v>
                </c:pt>
                <c:pt idx="370">
                  <c:v>28065</c:v>
                </c:pt>
                <c:pt idx="371">
                  <c:v>28095</c:v>
                </c:pt>
                <c:pt idx="372">
                  <c:v>28126</c:v>
                </c:pt>
                <c:pt idx="373">
                  <c:v>28157</c:v>
                </c:pt>
                <c:pt idx="374">
                  <c:v>28185</c:v>
                </c:pt>
                <c:pt idx="375">
                  <c:v>28216</c:v>
                </c:pt>
                <c:pt idx="376">
                  <c:v>28246</c:v>
                </c:pt>
                <c:pt idx="377">
                  <c:v>28277</c:v>
                </c:pt>
                <c:pt idx="378">
                  <c:v>28307</c:v>
                </c:pt>
                <c:pt idx="379">
                  <c:v>28338</c:v>
                </c:pt>
                <c:pt idx="380">
                  <c:v>28369</c:v>
                </c:pt>
                <c:pt idx="381">
                  <c:v>28399</c:v>
                </c:pt>
                <c:pt idx="382">
                  <c:v>28430</c:v>
                </c:pt>
                <c:pt idx="383">
                  <c:v>28460</c:v>
                </c:pt>
                <c:pt idx="384">
                  <c:v>28491</c:v>
                </c:pt>
                <c:pt idx="385">
                  <c:v>28522</c:v>
                </c:pt>
                <c:pt idx="386">
                  <c:v>28550</c:v>
                </c:pt>
                <c:pt idx="387">
                  <c:v>28581</c:v>
                </c:pt>
                <c:pt idx="388">
                  <c:v>28611</c:v>
                </c:pt>
                <c:pt idx="389">
                  <c:v>28642</c:v>
                </c:pt>
                <c:pt idx="390">
                  <c:v>28672</c:v>
                </c:pt>
                <c:pt idx="391">
                  <c:v>28703</c:v>
                </c:pt>
                <c:pt idx="392">
                  <c:v>28734</c:v>
                </c:pt>
                <c:pt idx="393">
                  <c:v>28764</c:v>
                </c:pt>
                <c:pt idx="394">
                  <c:v>28795</c:v>
                </c:pt>
                <c:pt idx="395">
                  <c:v>28825</c:v>
                </c:pt>
                <c:pt idx="396">
                  <c:v>28856</c:v>
                </c:pt>
                <c:pt idx="397">
                  <c:v>28887</c:v>
                </c:pt>
                <c:pt idx="398">
                  <c:v>28915</c:v>
                </c:pt>
                <c:pt idx="399">
                  <c:v>28946</c:v>
                </c:pt>
                <c:pt idx="400">
                  <c:v>28976</c:v>
                </c:pt>
                <c:pt idx="401">
                  <c:v>29007</c:v>
                </c:pt>
                <c:pt idx="402">
                  <c:v>29037</c:v>
                </c:pt>
                <c:pt idx="403">
                  <c:v>29068</c:v>
                </c:pt>
                <c:pt idx="404">
                  <c:v>29099</c:v>
                </c:pt>
                <c:pt idx="405">
                  <c:v>29129</c:v>
                </c:pt>
                <c:pt idx="406">
                  <c:v>29160</c:v>
                </c:pt>
                <c:pt idx="407">
                  <c:v>29190</c:v>
                </c:pt>
                <c:pt idx="408">
                  <c:v>29221</c:v>
                </c:pt>
                <c:pt idx="409">
                  <c:v>29252</c:v>
                </c:pt>
                <c:pt idx="410">
                  <c:v>29281</c:v>
                </c:pt>
                <c:pt idx="411">
                  <c:v>29312</c:v>
                </c:pt>
                <c:pt idx="412">
                  <c:v>29342</c:v>
                </c:pt>
                <c:pt idx="413">
                  <c:v>29373</c:v>
                </c:pt>
                <c:pt idx="414">
                  <c:v>29403</c:v>
                </c:pt>
                <c:pt idx="415">
                  <c:v>29434</c:v>
                </c:pt>
                <c:pt idx="416">
                  <c:v>29465</c:v>
                </c:pt>
                <c:pt idx="417">
                  <c:v>29495</c:v>
                </c:pt>
                <c:pt idx="418">
                  <c:v>29526</c:v>
                </c:pt>
                <c:pt idx="419">
                  <c:v>29556</c:v>
                </c:pt>
                <c:pt idx="420">
                  <c:v>29587</c:v>
                </c:pt>
                <c:pt idx="421">
                  <c:v>29618</c:v>
                </c:pt>
                <c:pt idx="422">
                  <c:v>29646</c:v>
                </c:pt>
                <c:pt idx="423">
                  <c:v>29677</c:v>
                </c:pt>
                <c:pt idx="424">
                  <c:v>29707</c:v>
                </c:pt>
                <c:pt idx="425">
                  <c:v>29738</c:v>
                </c:pt>
                <c:pt idx="426">
                  <c:v>29768</c:v>
                </c:pt>
                <c:pt idx="427">
                  <c:v>29799</c:v>
                </c:pt>
                <c:pt idx="428">
                  <c:v>29830</c:v>
                </c:pt>
                <c:pt idx="429">
                  <c:v>29860</c:v>
                </c:pt>
                <c:pt idx="430">
                  <c:v>29891</c:v>
                </c:pt>
                <c:pt idx="431">
                  <c:v>29921</c:v>
                </c:pt>
                <c:pt idx="432">
                  <c:v>29952</c:v>
                </c:pt>
                <c:pt idx="433">
                  <c:v>29983</c:v>
                </c:pt>
                <c:pt idx="434">
                  <c:v>30011</c:v>
                </c:pt>
                <c:pt idx="435">
                  <c:v>30042</c:v>
                </c:pt>
                <c:pt idx="436">
                  <c:v>30072</c:v>
                </c:pt>
                <c:pt idx="437">
                  <c:v>30103</c:v>
                </c:pt>
                <c:pt idx="438">
                  <c:v>30133</c:v>
                </c:pt>
                <c:pt idx="439">
                  <c:v>30164</c:v>
                </c:pt>
                <c:pt idx="440">
                  <c:v>30195</c:v>
                </c:pt>
                <c:pt idx="441">
                  <c:v>30225</c:v>
                </c:pt>
                <c:pt idx="442">
                  <c:v>30256</c:v>
                </c:pt>
                <c:pt idx="443">
                  <c:v>30286</c:v>
                </c:pt>
                <c:pt idx="444">
                  <c:v>30317</c:v>
                </c:pt>
                <c:pt idx="445">
                  <c:v>30348</c:v>
                </c:pt>
                <c:pt idx="446">
                  <c:v>30376</c:v>
                </c:pt>
                <c:pt idx="447">
                  <c:v>30407</c:v>
                </c:pt>
                <c:pt idx="448">
                  <c:v>30437</c:v>
                </c:pt>
                <c:pt idx="449">
                  <c:v>30468</c:v>
                </c:pt>
                <c:pt idx="450">
                  <c:v>30498</c:v>
                </c:pt>
                <c:pt idx="451">
                  <c:v>30529</c:v>
                </c:pt>
                <c:pt idx="452">
                  <c:v>30560</c:v>
                </c:pt>
                <c:pt idx="453">
                  <c:v>30590</c:v>
                </c:pt>
                <c:pt idx="454">
                  <c:v>30621</c:v>
                </c:pt>
                <c:pt idx="455">
                  <c:v>30651</c:v>
                </c:pt>
                <c:pt idx="456">
                  <c:v>30682</c:v>
                </c:pt>
                <c:pt idx="457">
                  <c:v>30713</c:v>
                </c:pt>
                <c:pt idx="458">
                  <c:v>30742</c:v>
                </c:pt>
                <c:pt idx="459">
                  <c:v>30773</c:v>
                </c:pt>
                <c:pt idx="460">
                  <c:v>30803</c:v>
                </c:pt>
                <c:pt idx="461">
                  <c:v>30834</c:v>
                </c:pt>
                <c:pt idx="462">
                  <c:v>30864</c:v>
                </c:pt>
                <c:pt idx="463">
                  <c:v>30895</c:v>
                </c:pt>
                <c:pt idx="464">
                  <c:v>30926</c:v>
                </c:pt>
                <c:pt idx="465">
                  <c:v>30956</c:v>
                </c:pt>
                <c:pt idx="466">
                  <c:v>30987</c:v>
                </c:pt>
                <c:pt idx="467">
                  <c:v>31017</c:v>
                </c:pt>
                <c:pt idx="468">
                  <c:v>31048</c:v>
                </c:pt>
                <c:pt idx="469">
                  <c:v>31079</c:v>
                </c:pt>
                <c:pt idx="470">
                  <c:v>31107</c:v>
                </c:pt>
                <c:pt idx="471">
                  <c:v>31138</c:v>
                </c:pt>
                <c:pt idx="472">
                  <c:v>31168</c:v>
                </c:pt>
                <c:pt idx="473">
                  <c:v>31199</c:v>
                </c:pt>
                <c:pt idx="474">
                  <c:v>31229</c:v>
                </c:pt>
                <c:pt idx="475">
                  <c:v>31260</c:v>
                </c:pt>
                <c:pt idx="476">
                  <c:v>31291</c:v>
                </c:pt>
                <c:pt idx="477">
                  <c:v>31321</c:v>
                </c:pt>
                <c:pt idx="478">
                  <c:v>31352</c:v>
                </c:pt>
                <c:pt idx="479">
                  <c:v>31382</c:v>
                </c:pt>
                <c:pt idx="480" formatCode="m/d/yyyy">
                  <c:v>31414</c:v>
                </c:pt>
                <c:pt idx="481" formatCode="m/d/yyyy">
                  <c:v>31415</c:v>
                </c:pt>
                <c:pt idx="482" formatCode="m/d/yyyy">
                  <c:v>31418</c:v>
                </c:pt>
                <c:pt idx="483" formatCode="m/d/yyyy">
                  <c:v>31419</c:v>
                </c:pt>
                <c:pt idx="484" formatCode="m/d/yyyy">
                  <c:v>31420</c:v>
                </c:pt>
                <c:pt idx="485" formatCode="m/d/yyyy">
                  <c:v>31421</c:v>
                </c:pt>
                <c:pt idx="486" formatCode="m/d/yyyy">
                  <c:v>31422</c:v>
                </c:pt>
                <c:pt idx="487" formatCode="m/d/yyyy">
                  <c:v>31425</c:v>
                </c:pt>
                <c:pt idx="488" formatCode="m/d/yyyy">
                  <c:v>31426</c:v>
                </c:pt>
                <c:pt idx="489" formatCode="m/d/yyyy">
                  <c:v>31427</c:v>
                </c:pt>
                <c:pt idx="490" formatCode="m/d/yyyy">
                  <c:v>31428</c:v>
                </c:pt>
                <c:pt idx="491" formatCode="m/d/yyyy">
                  <c:v>31429</c:v>
                </c:pt>
                <c:pt idx="492" formatCode="m/d/yyyy">
                  <c:v>31432</c:v>
                </c:pt>
                <c:pt idx="493" formatCode="m/d/yyyy">
                  <c:v>31433</c:v>
                </c:pt>
                <c:pt idx="494" formatCode="m/d/yyyy">
                  <c:v>31434</c:v>
                </c:pt>
                <c:pt idx="495" formatCode="m/d/yyyy">
                  <c:v>31435</c:v>
                </c:pt>
                <c:pt idx="496" formatCode="m/d/yyyy">
                  <c:v>31436</c:v>
                </c:pt>
                <c:pt idx="497" formatCode="m/d/yyyy">
                  <c:v>31439</c:v>
                </c:pt>
                <c:pt idx="498" formatCode="m/d/yyyy">
                  <c:v>31440</c:v>
                </c:pt>
                <c:pt idx="499" formatCode="m/d/yyyy">
                  <c:v>31441</c:v>
                </c:pt>
                <c:pt idx="500" formatCode="m/d/yyyy">
                  <c:v>31442</c:v>
                </c:pt>
                <c:pt idx="501" formatCode="m/d/yyyy">
                  <c:v>31443</c:v>
                </c:pt>
                <c:pt idx="502" formatCode="m/d/yyyy">
                  <c:v>31446</c:v>
                </c:pt>
                <c:pt idx="503" formatCode="m/d/yyyy">
                  <c:v>31447</c:v>
                </c:pt>
                <c:pt idx="504" formatCode="m/d/yyyy">
                  <c:v>31448</c:v>
                </c:pt>
                <c:pt idx="505" formatCode="m/d/yyyy">
                  <c:v>31449</c:v>
                </c:pt>
                <c:pt idx="506" formatCode="m/d/yyyy">
                  <c:v>31450</c:v>
                </c:pt>
                <c:pt idx="507" formatCode="m/d/yyyy">
                  <c:v>31453</c:v>
                </c:pt>
                <c:pt idx="508" formatCode="m/d/yyyy">
                  <c:v>31454</c:v>
                </c:pt>
                <c:pt idx="509" formatCode="m/d/yyyy">
                  <c:v>31455</c:v>
                </c:pt>
                <c:pt idx="510" formatCode="m/d/yyyy">
                  <c:v>31456</c:v>
                </c:pt>
                <c:pt idx="511" formatCode="m/d/yyyy">
                  <c:v>31457</c:v>
                </c:pt>
                <c:pt idx="512" formatCode="m/d/yyyy">
                  <c:v>31461</c:v>
                </c:pt>
                <c:pt idx="513" formatCode="m/d/yyyy">
                  <c:v>31462</c:v>
                </c:pt>
                <c:pt idx="514" formatCode="m/d/yyyy">
                  <c:v>31463</c:v>
                </c:pt>
                <c:pt idx="515" formatCode="m/d/yyyy">
                  <c:v>31464</c:v>
                </c:pt>
                <c:pt idx="516" formatCode="m/d/yyyy">
                  <c:v>31467</c:v>
                </c:pt>
                <c:pt idx="517" formatCode="m/d/yyyy">
                  <c:v>31468</c:v>
                </c:pt>
                <c:pt idx="518" formatCode="m/d/yyyy">
                  <c:v>31469</c:v>
                </c:pt>
                <c:pt idx="519" formatCode="m/d/yyyy">
                  <c:v>31470</c:v>
                </c:pt>
                <c:pt idx="520" formatCode="m/d/yyyy">
                  <c:v>31471</c:v>
                </c:pt>
                <c:pt idx="521" formatCode="m/d/yyyy">
                  <c:v>31474</c:v>
                </c:pt>
                <c:pt idx="522" formatCode="m/d/yyyy">
                  <c:v>31475</c:v>
                </c:pt>
                <c:pt idx="523" formatCode="m/d/yyyy">
                  <c:v>31476</c:v>
                </c:pt>
                <c:pt idx="524" formatCode="m/d/yyyy">
                  <c:v>31477</c:v>
                </c:pt>
                <c:pt idx="525" formatCode="m/d/yyyy">
                  <c:v>31478</c:v>
                </c:pt>
                <c:pt idx="526" formatCode="m/d/yyyy">
                  <c:v>31481</c:v>
                </c:pt>
                <c:pt idx="527" formatCode="m/d/yyyy">
                  <c:v>31482</c:v>
                </c:pt>
                <c:pt idx="528" formatCode="m/d/yyyy">
                  <c:v>31483</c:v>
                </c:pt>
                <c:pt idx="529" formatCode="m/d/yyyy">
                  <c:v>31484</c:v>
                </c:pt>
                <c:pt idx="530" formatCode="m/d/yyyy">
                  <c:v>31485</c:v>
                </c:pt>
                <c:pt idx="531" formatCode="m/d/yyyy">
                  <c:v>31488</c:v>
                </c:pt>
                <c:pt idx="532" formatCode="m/d/yyyy">
                  <c:v>31489</c:v>
                </c:pt>
                <c:pt idx="533" formatCode="m/d/yyyy">
                  <c:v>31490</c:v>
                </c:pt>
                <c:pt idx="534" formatCode="m/d/yyyy">
                  <c:v>31491</c:v>
                </c:pt>
                <c:pt idx="535" formatCode="m/d/yyyy">
                  <c:v>31492</c:v>
                </c:pt>
                <c:pt idx="536" formatCode="m/d/yyyy">
                  <c:v>31495</c:v>
                </c:pt>
                <c:pt idx="537" formatCode="m/d/yyyy">
                  <c:v>31496</c:v>
                </c:pt>
                <c:pt idx="538" formatCode="m/d/yyyy">
                  <c:v>31497</c:v>
                </c:pt>
                <c:pt idx="539" formatCode="m/d/yyyy">
                  <c:v>31498</c:v>
                </c:pt>
                <c:pt idx="540" formatCode="m/d/yyyy">
                  <c:v>31502</c:v>
                </c:pt>
                <c:pt idx="541" formatCode="m/d/yyyy">
                  <c:v>31503</c:v>
                </c:pt>
                <c:pt idx="542" formatCode="m/d/yyyy">
                  <c:v>31504</c:v>
                </c:pt>
                <c:pt idx="543" formatCode="m/d/yyyy">
                  <c:v>31505</c:v>
                </c:pt>
                <c:pt idx="544" formatCode="m/d/yyyy">
                  <c:v>31506</c:v>
                </c:pt>
                <c:pt idx="545" formatCode="m/d/yyyy">
                  <c:v>31509</c:v>
                </c:pt>
                <c:pt idx="546" formatCode="m/d/yyyy">
                  <c:v>31510</c:v>
                </c:pt>
                <c:pt idx="547" formatCode="m/d/yyyy">
                  <c:v>31511</c:v>
                </c:pt>
                <c:pt idx="548" formatCode="m/d/yyyy">
                  <c:v>31512</c:v>
                </c:pt>
                <c:pt idx="549" formatCode="m/d/yyyy">
                  <c:v>31513</c:v>
                </c:pt>
                <c:pt idx="550" formatCode="m/d/yyyy">
                  <c:v>31516</c:v>
                </c:pt>
                <c:pt idx="551" formatCode="m/d/yyyy">
                  <c:v>31517</c:v>
                </c:pt>
                <c:pt idx="552" formatCode="m/d/yyyy">
                  <c:v>31518</c:v>
                </c:pt>
                <c:pt idx="553" formatCode="m/d/yyyy">
                  <c:v>31519</c:v>
                </c:pt>
                <c:pt idx="554" formatCode="m/d/yyyy">
                  <c:v>31520</c:v>
                </c:pt>
                <c:pt idx="555" formatCode="m/d/yyyy">
                  <c:v>31523</c:v>
                </c:pt>
                <c:pt idx="556" formatCode="m/d/yyyy">
                  <c:v>31524</c:v>
                </c:pt>
                <c:pt idx="557" formatCode="m/d/yyyy">
                  <c:v>31525</c:v>
                </c:pt>
                <c:pt idx="558" formatCode="m/d/yyyy">
                  <c:v>31526</c:v>
                </c:pt>
                <c:pt idx="559" formatCode="m/d/yyyy">
                  <c:v>31527</c:v>
                </c:pt>
                <c:pt idx="560" formatCode="m/d/yyyy">
                  <c:v>31530</c:v>
                </c:pt>
                <c:pt idx="561" formatCode="m/d/yyyy">
                  <c:v>31531</c:v>
                </c:pt>
                <c:pt idx="562" formatCode="m/d/yyyy">
                  <c:v>31532</c:v>
                </c:pt>
                <c:pt idx="563" formatCode="m/d/yyyy">
                  <c:v>31533</c:v>
                </c:pt>
                <c:pt idx="564" formatCode="m/d/yyyy">
                  <c:v>31534</c:v>
                </c:pt>
                <c:pt idx="565" formatCode="m/d/yyyy">
                  <c:v>31537</c:v>
                </c:pt>
                <c:pt idx="566" formatCode="m/d/yyyy">
                  <c:v>31538</c:v>
                </c:pt>
                <c:pt idx="567" formatCode="m/d/yyyy">
                  <c:v>31539</c:v>
                </c:pt>
                <c:pt idx="568" formatCode="m/d/yyyy">
                  <c:v>31540</c:v>
                </c:pt>
                <c:pt idx="569" formatCode="m/d/yyyy">
                  <c:v>31541</c:v>
                </c:pt>
                <c:pt idx="570" formatCode="m/d/yyyy">
                  <c:v>31544</c:v>
                </c:pt>
                <c:pt idx="571" formatCode="m/d/yyyy">
                  <c:v>31545</c:v>
                </c:pt>
                <c:pt idx="572" formatCode="m/d/yyyy">
                  <c:v>31546</c:v>
                </c:pt>
                <c:pt idx="573" formatCode="m/d/yyyy">
                  <c:v>31547</c:v>
                </c:pt>
                <c:pt idx="574" formatCode="m/d/yyyy">
                  <c:v>31548</c:v>
                </c:pt>
                <c:pt idx="575" formatCode="m/d/yyyy">
                  <c:v>31551</c:v>
                </c:pt>
                <c:pt idx="576" formatCode="m/d/yyyy">
                  <c:v>31552</c:v>
                </c:pt>
                <c:pt idx="577" formatCode="m/d/yyyy">
                  <c:v>31553</c:v>
                </c:pt>
                <c:pt idx="578" formatCode="m/d/yyyy">
                  <c:v>31554</c:v>
                </c:pt>
                <c:pt idx="579" formatCode="m/d/yyyy">
                  <c:v>31555</c:v>
                </c:pt>
                <c:pt idx="580" formatCode="m/d/yyyy">
                  <c:v>31559</c:v>
                </c:pt>
                <c:pt idx="581" formatCode="m/d/yyyy">
                  <c:v>31560</c:v>
                </c:pt>
                <c:pt idx="582" formatCode="m/d/yyyy">
                  <c:v>31561</c:v>
                </c:pt>
                <c:pt idx="583" formatCode="m/d/yyyy">
                  <c:v>31562</c:v>
                </c:pt>
                <c:pt idx="584" formatCode="m/d/yyyy">
                  <c:v>31565</c:v>
                </c:pt>
                <c:pt idx="585" formatCode="m/d/yyyy">
                  <c:v>31566</c:v>
                </c:pt>
                <c:pt idx="586" formatCode="m/d/yyyy">
                  <c:v>31567</c:v>
                </c:pt>
                <c:pt idx="587" formatCode="m/d/yyyy">
                  <c:v>31568</c:v>
                </c:pt>
                <c:pt idx="588" formatCode="m/d/yyyy">
                  <c:v>31569</c:v>
                </c:pt>
                <c:pt idx="589" formatCode="m/d/yyyy">
                  <c:v>31572</c:v>
                </c:pt>
                <c:pt idx="590" formatCode="m/d/yyyy">
                  <c:v>31573</c:v>
                </c:pt>
                <c:pt idx="591" formatCode="m/d/yyyy">
                  <c:v>31574</c:v>
                </c:pt>
                <c:pt idx="592" formatCode="m/d/yyyy">
                  <c:v>31575</c:v>
                </c:pt>
                <c:pt idx="593" formatCode="m/d/yyyy">
                  <c:v>31576</c:v>
                </c:pt>
                <c:pt idx="594" formatCode="m/d/yyyy">
                  <c:v>31579</c:v>
                </c:pt>
                <c:pt idx="595" formatCode="m/d/yyyy">
                  <c:v>31580</c:v>
                </c:pt>
                <c:pt idx="596" formatCode="m/d/yyyy">
                  <c:v>31581</c:v>
                </c:pt>
                <c:pt idx="597" formatCode="m/d/yyyy">
                  <c:v>31582</c:v>
                </c:pt>
                <c:pt idx="598" formatCode="m/d/yyyy">
                  <c:v>31583</c:v>
                </c:pt>
                <c:pt idx="599" formatCode="m/d/yyyy">
                  <c:v>31586</c:v>
                </c:pt>
                <c:pt idx="600" formatCode="m/d/yyyy">
                  <c:v>31587</c:v>
                </c:pt>
                <c:pt idx="601" formatCode="m/d/yyyy">
                  <c:v>31588</c:v>
                </c:pt>
                <c:pt idx="602" formatCode="m/d/yyyy">
                  <c:v>31589</c:v>
                </c:pt>
                <c:pt idx="603" formatCode="m/d/yyyy">
                  <c:v>31590</c:v>
                </c:pt>
                <c:pt idx="604" formatCode="m/d/yyyy">
                  <c:v>31593</c:v>
                </c:pt>
                <c:pt idx="605" formatCode="m/d/yyyy">
                  <c:v>31594</c:v>
                </c:pt>
                <c:pt idx="606" formatCode="m/d/yyyy">
                  <c:v>31595</c:v>
                </c:pt>
                <c:pt idx="607" formatCode="m/d/yyyy">
                  <c:v>31596</c:v>
                </c:pt>
                <c:pt idx="608" formatCode="m/d/yyyy">
                  <c:v>31600</c:v>
                </c:pt>
                <c:pt idx="609" formatCode="m/d/yyyy">
                  <c:v>31601</c:v>
                </c:pt>
                <c:pt idx="610" formatCode="m/d/yyyy">
                  <c:v>31602</c:v>
                </c:pt>
                <c:pt idx="611" formatCode="m/d/yyyy">
                  <c:v>31603</c:v>
                </c:pt>
                <c:pt idx="612" formatCode="m/d/yyyy">
                  <c:v>31604</c:v>
                </c:pt>
                <c:pt idx="613" formatCode="m/d/yyyy">
                  <c:v>31607</c:v>
                </c:pt>
                <c:pt idx="614" formatCode="m/d/yyyy">
                  <c:v>31608</c:v>
                </c:pt>
                <c:pt idx="615" formatCode="m/d/yyyy">
                  <c:v>31609</c:v>
                </c:pt>
                <c:pt idx="616" formatCode="m/d/yyyy">
                  <c:v>31610</c:v>
                </c:pt>
                <c:pt idx="617" formatCode="m/d/yyyy">
                  <c:v>31611</c:v>
                </c:pt>
                <c:pt idx="618" formatCode="m/d/yyyy">
                  <c:v>31614</c:v>
                </c:pt>
                <c:pt idx="619" formatCode="m/d/yyyy">
                  <c:v>31615</c:v>
                </c:pt>
                <c:pt idx="620" formatCode="m/d/yyyy">
                  <c:v>31616</c:v>
                </c:pt>
                <c:pt idx="621" formatCode="m/d/yyyy">
                  <c:v>31617</c:v>
                </c:pt>
                <c:pt idx="622" formatCode="m/d/yyyy">
                  <c:v>31618</c:v>
                </c:pt>
                <c:pt idx="623" formatCode="m/d/yyyy">
                  <c:v>31621</c:v>
                </c:pt>
                <c:pt idx="624" formatCode="m/d/yyyy">
                  <c:v>31622</c:v>
                </c:pt>
                <c:pt idx="625" formatCode="m/d/yyyy">
                  <c:v>31623</c:v>
                </c:pt>
                <c:pt idx="626" formatCode="m/d/yyyy">
                  <c:v>31624</c:v>
                </c:pt>
                <c:pt idx="627" formatCode="m/d/yyyy">
                  <c:v>31625</c:v>
                </c:pt>
                <c:pt idx="628" formatCode="m/d/yyyy">
                  <c:v>31628</c:v>
                </c:pt>
                <c:pt idx="629" formatCode="m/d/yyyy">
                  <c:v>31629</c:v>
                </c:pt>
                <c:pt idx="630" formatCode="m/d/yyyy">
                  <c:v>31630</c:v>
                </c:pt>
                <c:pt idx="631" formatCode="m/d/yyyy">
                  <c:v>31631</c:v>
                </c:pt>
                <c:pt idx="632" formatCode="m/d/yyyy">
                  <c:v>31632</c:v>
                </c:pt>
                <c:pt idx="633" formatCode="m/d/yyyy">
                  <c:v>31635</c:v>
                </c:pt>
                <c:pt idx="634" formatCode="m/d/yyyy">
                  <c:v>31636</c:v>
                </c:pt>
                <c:pt idx="635" formatCode="m/d/yyyy">
                  <c:v>31637</c:v>
                </c:pt>
                <c:pt idx="636" formatCode="m/d/yyyy">
                  <c:v>31638</c:v>
                </c:pt>
                <c:pt idx="637" formatCode="m/d/yyyy">
                  <c:v>31639</c:v>
                </c:pt>
                <c:pt idx="638" formatCode="m/d/yyyy">
                  <c:v>31642</c:v>
                </c:pt>
                <c:pt idx="639" formatCode="m/d/yyyy">
                  <c:v>31643</c:v>
                </c:pt>
                <c:pt idx="640" formatCode="m/d/yyyy">
                  <c:v>31644</c:v>
                </c:pt>
                <c:pt idx="641" formatCode="m/d/yyyy">
                  <c:v>31645</c:v>
                </c:pt>
                <c:pt idx="642" formatCode="m/d/yyyy">
                  <c:v>31646</c:v>
                </c:pt>
                <c:pt idx="643" formatCode="m/d/yyyy">
                  <c:v>31649</c:v>
                </c:pt>
                <c:pt idx="644" formatCode="m/d/yyyy">
                  <c:v>31650</c:v>
                </c:pt>
                <c:pt idx="645" formatCode="m/d/yyyy">
                  <c:v>31651</c:v>
                </c:pt>
                <c:pt idx="646" formatCode="m/d/yyyy">
                  <c:v>31652</c:v>
                </c:pt>
                <c:pt idx="647" formatCode="m/d/yyyy">
                  <c:v>31653</c:v>
                </c:pt>
                <c:pt idx="648" formatCode="m/d/yyyy">
                  <c:v>31657</c:v>
                </c:pt>
                <c:pt idx="649" formatCode="m/d/yyyy">
                  <c:v>31658</c:v>
                </c:pt>
                <c:pt idx="650" formatCode="m/d/yyyy">
                  <c:v>31659</c:v>
                </c:pt>
                <c:pt idx="651" formatCode="m/d/yyyy">
                  <c:v>31660</c:v>
                </c:pt>
                <c:pt idx="652" formatCode="m/d/yyyy">
                  <c:v>31663</c:v>
                </c:pt>
                <c:pt idx="653" formatCode="m/d/yyyy">
                  <c:v>31664</c:v>
                </c:pt>
                <c:pt idx="654" formatCode="m/d/yyyy">
                  <c:v>31665</c:v>
                </c:pt>
                <c:pt idx="655" formatCode="m/d/yyyy">
                  <c:v>31666</c:v>
                </c:pt>
                <c:pt idx="656" formatCode="m/d/yyyy">
                  <c:v>31667</c:v>
                </c:pt>
                <c:pt idx="657" formatCode="m/d/yyyy">
                  <c:v>31670</c:v>
                </c:pt>
                <c:pt idx="658" formatCode="m/d/yyyy">
                  <c:v>31671</c:v>
                </c:pt>
                <c:pt idx="659" formatCode="m/d/yyyy">
                  <c:v>31672</c:v>
                </c:pt>
                <c:pt idx="660" formatCode="m/d/yyyy">
                  <c:v>31673</c:v>
                </c:pt>
                <c:pt idx="661" formatCode="m/d/yyyy">
                  <c:v>31674</c:v>
                </c:pt>
                <c:pt idx="662" formatCode="m/d/yyyy">
                  <c:v>31677</c:v>
                </c:pt>
                <c:pt idx="663" formatCode="m/d/yyyy">
                  <c:v>31678</c:v>
                </c:pt>
                <c:pt idx="664" formatCode="m/d/yyyy">
                  <c:v>31679</c:v>
                </c:pt>
                <c:pt idx="665" formatCode="m/d/yyyy">
                  <c:v>31680</c:v>
                </c:pt>
                <c:pt idx="666" formatCode="m/d/yyyy">
                  <c:v>31681</c:v>
                </c:pt>
                <c:pt idx="667" formatCode="m/d/yyyy">
                  <c:v>31684</c:v>
                </c:pt>
                <c:pt idx="668" formatCode="m/d/yyyy">
                  <c:v>31685</c:v>
                </c:pt>
                <c:pt idx="669" formatCode="m/d/yyyy">
                  <c:v>31686</c:v>
                </c:pt>
                <c:pt idx="670" formatCode="m/d/yyyy">
                  <c:v>31687</c:v>
                </c:pt>
                <c:pt idx="671" formatCode="m/d/yyyy">
                  <c:v>31688</c:v>
                </c:pt>
                <c:pt idx="672" formatCode="m/d/yyyy">
                  <c:v>31691</c:v>
                </c:pt>
                <c:pt idx="673" formatCode="m/d/yyyy">
                  <c:v>31692</c:v>
                </c:pt>
                <c:pt idx="674" formatCode="m/d/yyyy">
                  <c:v>31693</c:v>
                </c:pt>
                <c:pt idx="675" formatCode="m/d/yyyy">
                  <c:v>31694</c:v>
                </c:pt>
                <c:pt idx="676" formatCode="m/d/yyyy">
                  <c:v>31695</c:v>
                </c:pt>
                <c:pt idx="677" formatCode="m/d/yyyy">
                  <c:v>31699</c:v>
                </c:pt>
                <c:pt idx="678" formatCode="m/d/yyyy">
                  <c:v>31700</c:v>
                </c:pt>
                <c:pt idx="679" formatCode="m/d/yyyy">
                  <c:v>31701</c:v>
                </c:pt>
                <c:pt idx="680" formatCode="m/d/yyyy">
                  <c:v>31702</c:v>
                </c:pt>
                <c:pt idx="681" formatCode="m/d/yyyy">
                  <c:v>31705</c:v>
                </c:pt>
                <c:pt idx="682" formatCode="m/d/yyyy">
                  <c:v>31706</c:v>
                </c:pt>
                <c:pt idx="683" formatCode="m/d/yyyy">
                  <c:v>31707</c:v>
                </c:pt>
                <c:pt idx="684" formatCode="m/d/yyyy">
                  <c:v>31708</c:v>
                </c:pt>
                <c:pt idx="685" formatCode="m/d/yyyy">
                  <c:v>31709</c:v>
                </c:pt>
                <c:pt idx="686" formatCode="m/d/yyyy">
                  <c:v>31712</c:v>
                </c:pt>
                <c:pt idx="687" formatCode="m/d/yyyy">
                  <c:v>31713</c:v>
                </c:pt>
                <c:pt idx="688" formatCode="m/d/yyyy">
                  <c:v>31714</c:v>
                </c:pt>
                <c:pt idx="689" formatCode="m/d/yyyy">
                  <c:v>31715</c:v>
                </c:pt>
                <c:pt idx="690" formatCode="m/d/yyyy">
                  <c:v>31716</c:v>
                </c:pt>
                <c:pt idx="691" formatCode="m/d/yyyy">
                  <c:v>31719</c:v>
                </c:pt>
                <c:pt idx="692" formatCode="m/d/yyyy">
                  <c:v>31720</c:v>
                </c:pt>
                <c:pt idx="693" formatCode="m/d/yyyy">
                  <c:v>31721</c:v>
                </c:pt>
                <c:pt idx="694" formatCode="m/d/yyyy">
                  <c:v>31722</c:v>
                </c:pt>
                <c:pt idx="695" formatCode="m/d/yyyy">
                  <c:v>31723</c:v>
                </c:pt>
                <c:pt idx="696" formatCode="m/d/yyyy">
                  <c:v>31726</c:v>
                </c:pt>
                <c:pt idx="697" formatCode="m/d/yyyy">
                  <c:v>31727</c:v>
                </c:pt>
                <c:pt idx="698" formatCode="m/d/yyyy">
                  <c:v>31728</c:v>
                </c:pt>
                <c:pt idx="699" formatCode="m/d/yyyy">
                  <c:v>31729</c:v>
                </c:pt>
                <c:pt idx="700" formatCode="m/d/yyyy">
                  <c:v>31730</c:v>
                </c:pt>
                <c:pt idx="701" formatCode="m/d/yyyy">
                  <c:v>31733</c:v>
                </c:pt>
                <c:pt idx="702" formatCode="m/d/yyyy">
                  <c:v>31734</c:v>
                </c:pt>
                <c:pt idx="703" formatCode="m/d/yyyy">
                  <c:v>31735</c:v>
                </c:pt>
                <c:pt idx="704" formatCode="m/d/yyyy">
                  <c:v>31736</c:v>
                </c:pt>
                <c:pt idx="705" formatCode="m/d/yyyy">
                  <c:v>31737</c:v>
                </c:pt>
                <c:pt idx="706" formatCode="m/d/yyyy">
                  <c:v>31740</c:v>
                </c:pt>
                <c:pt idx="707" formatCode="m/d/yyyy">
                  <c:v>31741</c:v>
                </c:pt>
                <c:pt idx="708" formatCode="m/d/yyyy">
                  <c:v>31742</c:v>
                </c:pt>
                <c:pt idx="709" formatCode="m/d/yyyy">
                  <c:v>31744</c:v>
                </c:pt>
                <c:pt idx="710" formatCode="m/d/yyyy">
                  <c:v>31747</c:v>
                </c:pt>
                <c:pt idx="711" formatCode="m/d/yyyy">
                  <c:v>31748</c:v>
                </c:pt>
                <c:pt idx="712" formatCode="m/d/yyyy">
                  <c:v>31749</c:v>
                </c:pt>
                <c:pt idx="713" formatCode="m/d/yyyy">
                  <c:v>31750</c:v>
                </c:pt>
                <c:pt idx="714" formatCode="m/d/yyyy">
                  <c:v>31751</c:v>
                </c:pt>
                <c:pt idx="715" formatCode="m/d/yyyy">
                  <c:v>31754</c:v>
                </c:pt>
                <c:pt idx="716" formatCode="m/d/yyyy">
                  <c:v>31755</c:v>
                </c:pt>
                <c:pt idx="717" formatCode="m/d/yyyy">
                  <c:v>31756</c:v>
                </c:pt>
                <c:pt idx="718" formatCode="m/d/yyyy">
                  <c:v>31757</c:v>
                </c:pt>
                <c:pt idx="719" formatCode="m/d/yyyy">
                  <c:v>31758</c:v>
                </c:pt>
                <c:pt idx="720" formatCode="m/d/yyyy">
                  <c:v>31761</c:v>
                </c:pt>
                <c:pt idx="721" formatCode="m/d/yyyy">
                  <c:v>31762</c:v>
                </c:pt>
                <c:pt idx="722" formatCode="m/d/yyyy">
                  <c:v>31763</c:v>
                </c:pt>
                <c:pt idx="723" formatCode="m/d/yyyy">
                  <c:v>31764</c:v>
                </c:pt>
                <c:pt idx="724" formatCode="m/d/yyyy">
                  <c:v>31765</c:v>
                </c:pt>
                <c:pt idx="725" formatCode="m/d/yyyy">
                  <c:v>31768</c:v>
                </c:pt>
                <c:pt idx="726" formatCode="m/d/yyyy">
                  <c:v>31769</c:v>
                </c:pt>
                <c:pt idx="727" formatCode="m/d/yyyy">
                  <c:v>31770</c:v>
                </c:pt>
                <c:pt idx="728" formatCode="m/d/yyyy">
                  <c:v>31775</c:v>
                </c:pt>
                <c:pt idx="729" formatCode="m/d/yyyy">
                  <c:v>31776</c:v>
                </c:pt>
                <c:pt idx="730" formatCode="m/d/yyyy">
                  <c:v>31777</c:v>
                </c:pt>
                <c:pt idx="731" formatCode="m/d/yyyy">
                  <c:v>31779</c:v>
                </c:pt>
                <c:pt idx="732" formatCode="m/d/yyyy">
                  <c:v>31782</c:v>
                </c:pt>
                <c:pt idx="733" formatCode="m/d/yyyy">
                  <c:v>31783</c:v>
                </c:pt>
                <c:pt idx="734" formatCode="m/d/yyyy">
                  <c:v>31784</c:v>
                </c:pt>
                <c:pt idx="735" formatCode="m/d/yyyy">
                  <c:v>31785</c:v>
                </c:pt>
                <c:pt idx="736" formatCode="m/d/yyyy">
                  <c:v>31786</c:v>
                </c:pt>
                <c:pt idx="737" formatCode="m/d/yyyy">
                  <c:v>31789</c:v>
                </c:pt>
                <c:pt idx="738" formatCode="m/d/yyyy">
                  <c:v>31790</c:v>
                </c:pt>
                <c:pt idx="739" formatCode="m/d/yyyy">
                  <c:v>31791</c:v>
                </c:pt>
                <c:pt idx="740" formatCode="m/d/yyyy">
                  <c:v>31792</c:v>
                </c:pt>
                <c:pt idx="741" formatCode="m/d/yyyy">
                  <c:v>31793</c:v>
                </c:pt>
                <c:pt idx="742" formatCode="m/d/yyyy">
                  <c:v>31796</c:v>
                </c:pt>
                <c:pt idx="743" formatCode="m/d/yyyy">
                  <c:v>31797</c:v>
                </c:pt>
                <c:pt idx="744" formatCode="m/d/yyyy">
                  <c:v>31798</c:v>
                </c:pt>
                <c:pt idx="745" formatCode="m/d/yyyy">
                  <c:v>31799</c:v>
                </c:pt>
                <c:pt idx="746" formatCode="m/d/yyyy">
                  <c:v>31800</c:v>
                </c:pt>
                <c:pt idx="747" formatCode="m/d/yyyy">
                  <c:v>31803</c:v>
                </c:pt>
                <c:pt idx="748" formatCode="m/d/yyyy">
                  <c:v>31804</c:v>
                </c:pt>
                <c:pt idx="749" formatCode="m/d/yyyy">
                  <c:v>31805</c:v>
                </c:pt>
                <c:pt idx="750" formatCode="m/d/yyyy">
                  <c:v>31806</c:v>
                </c:pt>
                <c:pt idx="751" formatCode="m/d/yyyy">
                  <c:v>31807</c:v>
                </c:pt>
                <c:pt idx="752" formatCode="m/d/yyyy">
                  <c:v>31810</c:v>
                </c:pt>
                <c:pt idx="753" formatCode="m/d/yyyy">
                  <c:v>31811</c:v>
                </c:pt>
                <c:pt idx="754" formatCode="m/d/yyyy">
                  <c:v>31812</c:v>
                </c:pt>
                <c:pt idx="755" formatCode="m/d/yyyy">
                  <c:v>31813</c:v>
                </c:pt>
                <c:pt idx="756" formatCode="m/d/yyyy">
                  <c:v>31814</c:v>
                </c:pt>
                <c:pt idx="757" formatCode="m/d/yyyy">
                  <c:v>31817</c:v>
                </c:pt>
                <c:pt idx="758" formatCode="m/d/yyyy">
                  <c:v>31818</c:v>
                </c:pt>
                <c:pt idx="759" formatCode="m/d/yyyy">
                  <c:v>31819</c:v>
                </c:pt>
                <c:pt idx="760" formatCode="m/d/yyyy">
                  <c:v>31820</c:v>
                </c:pt>
                <c:pt idx="761" formatCode="m/d/yyyy">
                  <c:v>31821</c:v>
                </c:pt>
                <c:pt idx="762" formatCode="m/d/yyyy">
                  <c:v>31825</c:v>
                </c:pt>
                <c:pt idx="763" formatCode="m/d/yyyy">
                  <c:v>31826</c:v>
                </c:pt>
                <c:pt idx="764" formatCode="m/d/yyyy">
                  <c:v>31827</c:v>
                </c:pt>
                <c:pt idx="765" formatCode="m/d/yyyy">
                  <c:v>31828</c:v>
                </c:pt>
                <c:pt idx="766" formatCode="m/d/yyyy">
                  <c:v>31831</c:v>
                </c:pt>
                <c:pt idx="767" formatCode="m/d/yyyy">
                  <c:v>31832</c:v>
                </c:pt>
                <c:pt idx="768" formatCode="m/d/yyyy">
                  <c:v>31833</c:v>
                </c:pt>
                <c:pt idx="769" formatCode="m/d/yyyy">
                  <c:v>31834</c:v>
                </c:pt>
                <c:pt idx="770" formatCode="m/d/yyyy">
                  <c:v>31835</c:v>
                </c:pt>
                <c:pt idx="771" formatCode="m/d/yyyy">
                  <c:v>31838</c:v>
                </c:pt>
                <c:pt idx="772" formatCode="m/d/yyyy">
                  <c:v>31839</c:v>
                </c:pt>
                <c:pt idx="773" formatCode="m/d/yyyy">
                  <c:v>31840</c:v>
                </c:pt>
                <c:pt idx="774" formatCode="m/d/yyyy">
                  <c:v>31841</c:v>
                </c:pt>
                <c:pt idx="775" formatCode="m/d/yyyy">
                  <c:v>31842</c:v>
                </c:pt>
                <c:pt idx="776" formatCode="m/d/yyyy">
                  <c:v>31845</c:v>
                </c:pt>
                <c:pt idx="777" formatCode="m/d/yyyy">
                  <c:v>31846</c:v>
                </c:pt>
                <c:pt idx="778" formatCode="m/d/yyyy">
                  <c:v>31847</c:v>
                </c:pt>
                <c:pt idx="779" formatCode="m/d/yyyy">
                  <c:v>31848</c:v>
                </c:pt>
                <c:pt idx="780" formatCode="m/d/yyyy">
                  <c:v>31849</c:v>
                </c:pt>
                <c:pt idx="781" formatCode="m/d/yyyy">
                  <c:v>31852</c:v>
                </c:pt>
                <c:pt idx="782" formatCode="m/d/yyyy">
                  <c:v>31853</c:v>
                </c:pt>
                <c:pt idx="783" formatCode="m/d/yyyy">
                  <c:v>31854</c:v>
                </c:pt>
                <c:pt idx="784" formatCode="m/d/yyyy">
                  <c:v>31855</c:v>
                </c:pt>
                <c:pt idx="785" formatCode="m/d/yyyy">
                  <c:v>31856</c:v>
                </c:pt>
                <c:pt idx="786" formatCode="m/d/yyyy">
                  <c:v>31859</c:v>
                </c:pt>
                <c:pt idx="787" formatCode="m/d/yyyy">
                  <c:v>31861</c:v>
                </c:pt>
                <c:pt idx="788" formatCode="m/d/yyyy">
                  <c:v>31862</c:v>
                </c:pt>
                <c:pt idx="789" formatCode="m/d/yyyy">
                  <c:v>31863</c:v>
                </c:pt>
                <c:pt idx="790" formatCode="m/d/yyyy">
                  <c:v>31866</c:v>
                </c:pt>
                <c:pt idx="791" formatCode="m/d/yyyy">
                  <c:v>31867</c:v>
                </c:pt>
                <c:pt idx="792" formatCode="m/d/yyyy">
                  <c:v>31868</c:v>
                </c:pt>
                <c:pt idx="793" formatCode="m/d/yyyy">
                  <c:v>31869</c:v>
                </c:pt>
                <c:pt idx="794" formatCode="m/d/yyyy">
                  <c:v>31870</c:v>
                </c:pt>
                <c:pt idx="795" formatCode="m/d/yyyy">
                  <c:v>31873</c:v>
                </c:pt>
                <c:pt idx="796" formatCode="m/d/yyyy">
                  <c:v>31874</c:v>
                </c:pt>
                <c:pt idx="797" formatCode="m/d/yyyy">
                  <c:v>31875</c:v>
                </c:pt>
                <c:pt idx="798" formatCode="m/d/yyyy">
                  <c:v>31876</c:v>
                </c:pt>
                <c:pt idx="799" formatCode="m/d/yyyy">
                  <c:v>31877</c:v>
                </c:pt>
                <c:pt idx="800" formatCode="m/d/yyyy">
                  <c:v>31880</c:v>
                </c:pt>
                <c:pt idx="801" formatCode="m/d/yyyy">
                  <c:v>31881</c:v>
                </c:pt>
                <c:pt idx="802" formatCode="m/d/yyyy">
                  <c:v>31882</c:v>
                </c:pt>
                <c:pt idx="803" formatCode="m/d/yyyy">
                  <c:v>31883</c:v>
                </c:pt>
                <c:pt idx="804" formatCode="m/d/yyyy">
                  <c:v>31887</c:v>
                </c:pt>
                <c:pt idx="805" formatCode="m/d/yyyy">
                  <c:v>31888</c:v>
                </c:pt>
                <c:pt idx="806" formatCode="m/d/yyyy">
                  <c:v>31889</c:v>
                </c:pt>
                <c:pt idx="807" formatCode="m/d/yyyy">
                  <c:v>31890</c:v>
                </c:pt>
                <c:pt idx="808" formatCode="m/d/yyyy">
                  <c:v>31891</c:v>
                </c:pt>
                <c:pt idx="809" formatCode="m/d/yyyy">
                  <c:v>31894</c:v>
                </c:pt>
                <c:pt idx="810" formatCode="m/d/yyyy">
                  <c:v>31895</c:v>
                </c:pt>
                <c:pt idx="811" formatCode="m/d/yyyy">
                  <c:v>31896</c:v>
                </c:pt>
                <c:pt idx="812" formatCode="m/d/yyyy">
                  <c:v>31897</c:v>
                </c:pt>
                <c:pt idx="813" formatCode="m/d/yyyy">
                  <c:v>31898</c:v>
                </c:pt>
                <c:pt idx="814" formatCode="m/d/yyyy">
                  <c:v>31901</c:v>
                </c:pt>
                <c:pt idx="815" formatCode="m/d/yyyy">
                  <c:v>31902</c:v>
                </c:pt>
                <c:pt idx="816" formatCode="m/d/yyyy">
                  <c:v>31903</c:v>
                </c:pt>
                <c:pt idx="817" formatCode="m/d/yyyy">
                  <c:v>31904</c:v>
                </c:pt>
                <c:pt idx="818" formatCode="m/d/yyyy">
                  <c:v>31905</c:v>
                </c:pt>
                <c:pt idx="819" formatCode="m/d/yyyy">
                  <c:v>31908</c:v>
                </c:pt>
                <c:pt idx="820" formatCode="m/d/yyyy">
                  <c:v>31909</c:v>
                </c:pt>
                <c:pt idx="821" formatCode="m/d/yyyy">
                  <c:v>31910</c:v>
                </c:pt>
                <c:pt idx="822" formatCode="m/d/yyyy">
                  <c:v>31911</c:v>
                </c:pt>
                <c:pt idx="823" formatCode="m/d/yyyy">
                  <c:v>31912</c:v>
                </c:pt>
                <c:pt idx="824" formatCode="m/d/yyyy">
                  <c:v>31915</c:v>
                </c:pt>
                <c:pt idx="825" formatCode="m/d/yyyy">
                  <c:v>31916</c:v>
                </c:pt>
                <c:pt idx="826" formatCode="m/d/yyyy">
                  <c:v>31917</c:v>
                </c:pt>
                <c:pt idx="827" formatCode="m/d/yyyy">
                  <c:v>31918</c:v>
                </c:pt>
                <c:pt idx="828" formatCode="m/d/yyyy">
                  <c:v>31919</c:v>
                </c:pt>
                <c:pt idx="829" formatCode="m/d/yyyy">
                  <c:v>31922</c:v>
                </c:pt>
                <c:pt idx="830" formatCode="m/d/yyyy">
                  <c:v>31923</c:v>
                </c:pt>
                <c:pt idx="831" formatCode="m/d/yyyy">
                  <c:v>31924</c:v>
                </c:pt>
                <c:pt idx="832" formatCode="m/d/yyyy">
                  <c:v>31925</c:v>
                </c:pt>
                <c:pt idx="833" formatCode="m/d/yyyy">
                  <c:v>31926</c:v>
                </c:pt>
                <c:pt idx="834" formatCode="m/d/yyyy">
                  <c:v>31929</c:v>
                </c:pt>
                <c:pt idx="835" formatCode="m/d/yyyy">
                  <c:v>31930</c:v>
                </c:pt>
                <c:pt idx="836" formatCode="m/d/yyyy">
                  <c:v>31931</c:v>
                </c:pt>
                <c:pt idx="837" formatCode="m/d/yyyy">
                  <c:v>31932</c:v>
                </c:pt>
                <c:pt idx="838" formatCode="m/d/yyyy">
                  <c:v>31933</c:v>
                </c:pt>
                <c:pt idx="839" formatCode="m/d/yyyy">
                  <c:v>31936</c:v>
                </c:pt>
                <c:pt idx="840" formatCode="m/d/yyyy">
                  <c:v>31937</c:v>
                </c:pt>
                <c:pt idx="841" formatCode="m/d/yyyy">
                  <c:v>31938</c:v>
                </c:pt>
                <c:pt idx="842" formatCode="m/d/yyyy">
                  <c:v>31939</c:v>
                </c:pt>
                <c:pt idx="843" formatCode="m/d/yyyy">
                  <c:v>31940</c:v>
                </c:pt>
                <c:pt idx="844" formatCode="m/d/yyyy">
                  <c:v>31943</c:v>
                </c:pt>
                <c:pt idx="845" formatCode="m/d/yyyy">
                  <c:v>31944</c:v>
                </c:pt>
                <c:pt idx="846" formatCode="m/d/yyyy">
                  <c:v>31945</c:v>
                </c:pt>
                <c:pt idx="847" formatCode="m/d/yyyy">
                  <c:v>31946</c:v>
                </c:pt>
                <c:pt idx="848" formatCode="m/d/yyyy">
                  <c:v>31947</c:v>
                </c:pt>
                <c:pt idx="849" formatCode="m/d/yyyy">
                  <c:v>31950</c:v>
                </c:pt>
                <c:pt idx="850" formatCode="m/d/yyyy">
                  <c:v>31951</c:v>
                </c:pt>
                <c:pt idx="851" formatCode="m/d/yyyy">
                  <c:v>31952</c:v>
                </c:pt>
                <c:pt idx="852" formatCode="m/d/yyyy">
                  <c:v>31953</c:v>
                </c:pt>
                <c:pt idx="853" formatCode="m/d/yyyy">
                  <c:v>31954</c:v>
                </c:pt>
                <c:pt idx="854" formatCode="m/d/yyyy">
                  <c:v>31957</c:v>
                </c:pt>
                <c:pt idx="855" formatCode="m/d/yyyy">
                  <c:v>31958</c:v>
                </c:pt>
                <c:pt idx="856" formatCode="m/d/yyyy">
                  <c:v>31959</c:v>
                </c:pt>
                <c:pt idx="857" formatCode="m/d/yyyy">
                  <c:v>31960</c:v>
                </c:pt>
                <c:pt idx="858" formatCode="m/d/yyyy">
                  <c:v>31961</c:v>
                </c:pt>
                <c:pt idx="859" formatCode="m/d/yyyy">
                  <c:v>31964</c:v>
                </c:pt>
                <c:pt idx="860" formatCode="m/d/yyyy">
                  <c:v>31965</c:v>
                </c:pt>
                <c:pt idx="861" formatCode="m/d/yyyy">
                  <c:v>31966</c:v>
                </c:pt>
                <c:pt idx="862" formatCode="m/d/yyyy">
                  <c:v>31967</c:v>
                </c:pt>
                <c:pt idx="863" formatCode="m/d/yyyy">
                  <c:v>31968</c:v>
                </c:pt>
                <c:pt idx="864" formatCode="m/d/yyyy">
                  <c:v>31971</c:v>
                </c:pt>
                <c:pt idx="865" formatCode="m/d/yyyy">
                  <c:v>31972</c:v>
                </c:pt>
                <c:pt idx="866" formatCode="m/d/yyyy">
                  <c:v>31973</c:v>
                </c:pt>
                <c:pt idx="867" formatCode="m/d/yyyy">
                  <c:v>31974</c:v>
                </c:pt>
                <c:pt idx="868" formatCode="m/d/yyyy">
                  <c:v>31975</c:v>
                </c:pt>
                <c:pt idx="869" formatCode="m/d/yyyy">
                  <c:v>31978</c:v>
                </c:pt>
                <c:pt idx="870" formatCode="m/d/yyyy">
                  <c:v>31979</c:v>
                </c:pt>
                <c:pt idx="871" formatCode="m/d/yyyy">
                  <c:v>31980</c:v>
                </c:pt>
                <c:pt idx="872" formatCode="m/d/yyyy">
                  <c:v>31981</c:v>
                </c:pt>
                <c:pt idx="873" formatCode="m/d/yyyy">
                  <c:v>31982</c:v>
                </c:pt>
                <c:pt idx="874" formatCode="m/d/yyyy">
                  <c:v>31985</c:v>
                </c:pt>
                <c:pt idx="875" formatCode="m/d/yyyy">
                  <c:v>31986</c:v>
                </c:pt>
                <c:pt idx="876" formatCode="m/d/yyyy">
                  <c:v>31987</c:v>
                </c:pt>
                <c:pt idx="877" formatCode="m/d/yyyy">
                  <c:v>31988</c:v>
                </c:pt>
                <c:pt idx="878" formatCode="m/d/yyyy">
                  <c:v>31989</c:v>
                </c:pt>
                <c:pt idx="879" formatCode="m/d/yyyy">
                  <c:v>31992</c:v>
                </c:pt>
                <c:pt idx="880" formatCode="m/d/yyyy">
                  <c:v>31993</c:v>
                </c:pt>
                <c:pt idx="881" formatCode="m/d/yyyy">
                  <c:v>31994</c:v>
                </c:pt>
                <c:pt idx="882" formatCode="m/d/yyyy">
                  <c:v>31995</c:v>
                </c:pt>
                <c:pt idx="883" formatCode="m/d/yyyy">
                  <c:v>31996</c:v>
                </c:pt>
                <c:pt idx="884" formatCode="m/d/yyyy">
                  <c:v>31999</c:v>
                </c:pt>
                <c:pt idx="885" formatCode="m/d/yyyy">
                  <c:v>32000</c:v>
                </c:pt>
                <c:pt idx="886" formatCode="m/d/yyyy">
                  <c:v>32001</c:v>
                </c:pt>
                <c:pt idx="887" formatCode="m/d/yyyy">
                  <c:v>32002</c:v>
                </c:pt>
                <c:pt idx="888" formatCode="m/d/yyyy">
                  <c:v>32003</c:v>
                </c:pt>
                <c:pt idx="889" formatCode="m/d/yyyy">
                  <c:v>32006</c:v>
                </c:pt>
                <c:pt idx="890" formatCode="m/d/yyyy">
                  <c:v>32007</c:v>
                </c:pt>
                <c:pt idx="891" formatCode="m/d/yyyy">
                  <c:v>32008</c:v>
                </c:pt>
                <c:pt idx="892" formatCode="m/d/yyyy">
                  <c:v>32009</c:v>
                </c:pt>
                <c:pt idx="893" formatCode="m/d/yyyy">
                  <c:v>32010</c:v>
                </c:pt>
                <c:pt idx="894" formatCode="m/d/yyyy">
                  <c:v>32013</c:v>
                </c:pt>
                <c:pt idx="895" formatCode="m/d/yyyy">
                  <c:v>32014</c:v>
                </c:pt>
                <c:pt idx="896" formatCode="m/d/yyyy">
                  <c:v>32015</c:v>
                </c:pt>
                <c:pt idx="897" formatCode="m/d/yyyy">
                  <c:v>32016</c:v>
                </c:pt>
                <c:pt idx="898" formatCode="m/d/yyyy">
                  <c:v>32017</c:v>
                </c:pt>
                <c:pt idx="899" formatCode="m/d/yyyy">
                  <c:v>32020</c:v>
                </c:pt>
                <c:pt idx="900" formatCode="m/d/yyyy">
                  <c:v>32021</c:v>
                </c:pt>
                <c:pt idx="901" formatCode="m/d/yyyy">
                  <c:v>32022</c:v>
                </c:pt>
                <c:pt idx="902" formatCode="m/d/yyyy">
                  <c:v>32023</c:v>
                </c:pt>
                <c:pt idx="903" formatCode="m/d/yyyy">
                  <c:v>32024</c:v>
                </c:pt>
                <c:pt idx="904" formatCode="m/d/yyyy">
                  <c:v>32027</c:v>
                </c:pt>
                <c:pt idx="905" formatCode="m/d/yyyy">
                  <c:v>32028</c:v>
                </c:pt>
                <c:pt idx="906" formatCode="m/d/yyyy">
                  <c:v>32029</c:v>
                </c:pt>
                <c:pt idx="907" formatCode="m/d/yyyy">
                  <c:v>32030</c:v>
                </c:pt>
                <c:pt idx="908" formatCode="m/d/yyyy">
                  <c:v>32031</c:v>
                </c:pt>
                <c:pt idx="909" formatCode="m/d/yyyy">
                  <c:v>32034</c:v>
                </c:pt>
                <c:pt idx="910" formatCode="m/d/yyyy">
                  <c:v>32035</c:v>
                </c:pt>
                <c:pt idx="911" formatCode="m/d/yyyy">
                  <c:v>32036</c:v>
                </c:pt>
                <c:pt idx="912" formatCode="m/d/yyyy">
                  <c:v>32037</c:v>
                </c:pt>
                <c:pt idx="913" formatCode="m/d/yyyy">
                  <c:v>32038</c:v>
                </c:pt>
                <c:pt idx="914" formatCode="m/d/yyyy">
                  <c:v>32041</c:v>
                </c:pt>
                <c:pt idx="915" formatCode="m/d/yyyy">
                  <c:v>32042</c:v>
                </c:pt>
                <c:pt idx="916" formatCode="m/d/yyyy">
                  <c:v>32043</c:v>
                </c:pt>
                <c:pt idx="917" formatCode="m/d/yyyy">
                  <c:v>32044</c:v>
                </c:pt>
                <c:pt idx="918" formatCode="m/d/yyyy">
                  <c:v>32045</c:v>
                </c:pt>
                <c:pt idx="919" formatCode="m/d/yyyy">
                  <c:v>32048</c:v>
                </c:pt>
                <c:pt idx="920" formatCode="m/d/yyyy">
                  <c:v>32049</c:v>
                </c:pt>
                <c:pt idx="921" formatCode="m/d/yyyy">
                  <c:v>32050</c:v>
                </c:pt>
                <c:pt idx="922" formatCode="m/d/yyyy">
                  <c:v>32051</c:v>
                </c:pt>
                <c:pt idx="923" formatCode="m/d/yyyy">
                  <c:v>32052</c:v>
                </c:pt>
                <c:pt idx="924" formatCode="m/d/yyyy">
                  <c:v>32055</c:v>
                </c:pt>
                <c:pt idx="925" formatCode="m/d/yyyy">
                  <c:v>32056</c:v>
                </c:pt>
                <c:pt idx="926" formatCode="m/d/yyyy">
                  <c:v>32057</c:v>
                </c:pt>
                <c:pt idx="927" formatCode="m/d/yyyy">
                  <c:v>32058</c:v>
                </c:pt>
                <c:pt idx="928" formatCode="m/d/yyyy">
                  <c:v>32059</c:v>
                </c:pt>
                <c:pt idx="929" formatCode="m/d/yyyy">
                  <c:v>32062</c:v>
                </c:pt>
                <c:pt idx="930" formatCode="m/d/yyyy">
                  <c:v>32063</c:v>
                </c:pt>
                <c:pt idx="931" formatCode="m/d/yyyy">
                  <c:v>32064</c:v>
                </c:pt>
                <c:pt idx="932" formatCode="m/d/yyyy">
                  <c:v>32065</c:v>
                </c:pt>
                <c:pt idx="933" formatCode="m/d/yyyy">
                  <c:v>32066</c:v>
                </c:pt>
                <c:pt idx="934" formatCode="m/d/yyyy">
                  <c:v>32069</c:v>
                </c:pt>
                <c:pt idx="935" formatCode="m/d/yyyy">
                  <c:v>32070</c:v>
                </c:pt>
                <c:pt idx="936" formatCode="m/d/yyyy">
                  <c:v>32071</c:v>
                </c:pt>
                <c:pt idx="937" formatCode="m/d/yyyy">
                  <c:v>32072</c:v>
                </c:pt>
                <c:pt idx="938" formatCode="m/d/yyyy">
                  <c:v>32073</c:v>
                </c:pt>
                <c:pt idx="939" formatCode="m/d/yyyy">
                  <c:v>32076</c:v>
                </c:pt>
                <c:pt idx="940" formatCode="m/d/yyyy">
                  <c:v>32077</c:v>
                </c:pt>
                <c:pt idx="941" formatCode="m/d/yyyy">
                  <c:v>32078</c:v>
                </c:pt>
                <c:pt idx="942" formatCode="m/d/yyyy">
                  <c:v>32079</c:v>
                </c:pt>
                <c:pt idx="943" formatCode="m/d/yyyy">
                  <c:v>32080</c:v>
                </c:pt>
                <c:pt idx="944" formatCode="m/d/yyyy">
                  <c:v>32083</c:v>
                </c:pt>
                <c:pt idx="945" formatCode="m/d/yyyy">
                  <c:v>32084</c:v>
                </c:pt>
                <c:pt idx="946" formatCode="m/d/yyyy">
                  <c:v>32085</c:v>
                </c:pt>
                <c:pt idx="947" formatCode="m/d/yyyy">
                  <c:v>32086</c:v>
                </c:pt>
                <c:pt idx="948" formatCode="m/d/yyyy">
                  <c:v>32087</c:v>
                </c:pt>
                <c:pt idx="949" formatCode="m/d/yyyy">
                  <c:v>32090</c:v>
                </c:pt>
                <c:pt idx="950" formatCode="m/d/yyyy">
                  <c:v>32091</c:v>
                </c:pt>
                <c:pt idx="951" formatCode="m/d/yyyy">
                  <c:v>32092</c:v>
                </c:pt>
                <c:pt idx="952" formatCode="m/d/yyyy">
                  <c:v>32093</c:v>
                </c:pt>
                <c:pt idx="953" formatCode="m/d/yyyy">
                  <c:v>32094</c:v>
                </c:pt>
                <c:pt idx="954" formatCode="m/d/yyyy">
                  <c:v>32097</c:v>
                </c:pt>
                <c:pt idx="955" formatCode="m/d/yyyy">
                  <c:v>32098</c:v>
                </c:pt>
                <c:pt idx="956" formatCode="m/d/yyyy">
                  <c:v>32099</c:v>
                </c:pt>
                <c:pt idx="957" formatCode="m/d/yyyy">
                  <c:v>32100</c:v>
                </c:pt>
                <c:pt idx="958" formatCode="m/d/yyyy">
                  <c:v>32101</c:v>
                </c:pt>
                <c:pt idx="959" formatCode="m/d/yyyy">
                  <c:v>32104</c:v>
                </c:pt>
                <c:pt idx="960" formatCode="m/d/yyyy">
                  <c:v>32105</c:v>
                </c:pt>
                <c:pt idx="961" formatCode="m/d/yyyy">
                  <c:v>32106</c:v>
                </c:pt>
                <c:pt idx="962" formatCode="m/d/yyyy">
                  <c:v>32107</c:v>
                </c:pt>
                <c:pt idx="963" formatCode="m/d/yyyy">
                  <c:v>32108</c:v>
                </c:pt>
                <c:pt idx="964" formatCode="m/d/yyyy">
                  <c:v>32111</c:v>
                </c:pt>
                <c:pt idx="965" formatCode="m/d/yyyy">
                  <c:v>32112</c:v>
                </c:pt>
                <c:pt idx="966" formatCode="m/d/yyyy">
                  <c:v>32113</c:v>
                </c:pt>
                <c:pt idx="967" formatCode="m/d/yyyy">
                  <c:v>32114</c:v>
                </c:pt>
                <c:pt idx="968" formatCode="m/d/yyyy">
                  <c:v>32115</c:v>
                </c:pt>
                <c:pt idx="969" formatCode="m/d/yyyy">
                  <c:v>32118</c:v>
                </c:pt>
                <c:pt idx="970" formatCode="m/d/yyyy">
                  <c:v>32119</c:v>
                </c:pt>
                <c:pt idx="971" formatCode="m/d/yyyy">
                  <c:v>32120</c:v>
                </c:pt>
                <c:pt idx="972" formatCode="m/d/yyyy">
                  <c:v>32121</c:v>
                </c:pt>
                <c:pt idx="973" formatCode="m/d/yyyy">
                  <c:v>32122</c:v>
                </c:pt>
                <c:pt idx="974" formatCode="m/d/yyyy">
                  <c:v>32125</c:v>
                </c:pt>
                <c:pt idx="975" formatCode="m/d/yyyy">
                  <c:v>32126</c:v>
                </c:pt>
                <c:pt idx="976" formatCode="m/d/yyyy">
                  <c:v>32127</c:v>
                </c:pt>
                <c:pt idx="977" formatCode="m/d/yyyy">
                  <c:v>32128</c:v>
                </c:pt>
                <c:pt idx="978" formatCode="m/d/yyyy">
                  <c:v>32129</c:v>
                </c:pt>
                <c:pt idx="979" formatCode="m/d/yyyy">
                  <c:v>32132</c:v>
                </c:pt>
                <c:pt idx="980" formatCode="m/d/yyyy">
                  <c:v>32133</c:v>
                </c:pt>
                <c:pt idx="981" formatCode="m/d/yyyy">
                  <c:v>32134</c:v>
                </c:pt>
                <c:pt idx="982" formatCode="m/d/yyyy">
                  <c:v>32135</c:v>
                </c:pt>
                <c:pt idx="983" formatCode="m/d/yyyy">
                  <c:v>32139</c:v>
                </c:pt>
                <c:pt idx="984" formatCode="m/d/yyyy">
                  <c:v>32140</c:v>
                </c:pt>
                <c:pt idx="985" formatCode="m/d/yyyy">
                  <c:v>32141</c:v>
                </c:pt>
                <c:pt idx="986" formatCode="m/d/yyyy">
                  <c:v>32142</c:v>
                </c:pt>
                <c:pt idx="987" formatCode="m/d/yyyy">
                  <c:v>32146</c:v>
                </c:pt>
                <c:pt idx="988" formatCode="m/d/yyyy">
                  <c:v>32147</c:v>
                </c:pt>
                <c:pt idx="989" formatCode="m/d/yyyy">
                  <c:v>32148</c:v>
                </c:pt>
                <c:pt idx="990" formatCode="m/d/yyyy">
                  <c:v>32149</c:v>
                </c:pt>
                <c:pt idx="991" formatCode="m/d/yyyy">
                  <c:v>32150</c:v>
                </c:pt>
                <c:pt idx="992" formatCode="m/d/yyyy">
                  <c:v>32153</c:v>
                </c:pt>
                <c:pt idx="993" formatCode="m/d/yyyy">
                  <c:v>32154</c:v>
                </c:pt>
                <c:pt idx="994" formatCode="m/d/yyyy">
                  <c:v>32155</c:v>
                </c:pt>
                <c:pt idx="995" formatCode="m/d/yyyy">
                  <c:v>32156</c:v>
                </c:pt>
                <c:pt idx="996" formatCode="m/d/yyyy">
                  <c:v>32157</c:v>
                </c:pt>
                <c:pt idx="997" formatCode="m/d/yyyy">
                  <c:v>32160</c:v>
                </c:pt>
                <c:pt idx="998" formatCode="m/d/yyyy">
                  <c:v>32161</c:v>
                </c:pt>
                <c:pt idx="999" formatCode="m/d/yyyy">
                  <c:v>32162</c:v>
                </c:pt>
                <c:pt idx="1000" formatCode="m/d/yyyy">
                  <c:v>32163</c:v>
                </c:pt>
                <c:pt idx="1001" formatCode="m/d/yyyy">
                  <c:v>32164</c:v>
                </c:pt>
                <c:pt idx="1002" formatCode="m/d/yyyy">
                  <c:v>32167</c:v>
                </c:pt>
                <c:pt idx="1003" formatCode="m/d/yyyy">
                  <c:v>32168</c:v>
                </c:pt>
                <c:pt idx="1004" formatCode="m/d/yyyy">
                  <c:v>32169</c:v>
                </c:pt>
                <c:pt idx="1005" formatCode="m/d/yyyy">
                  <c:v>32170</c:v>
                </c:pt>
                <c:pt idx="1006" formatCode="m/d/yyyy">
                  <c:v>32171</c:v>
                </c:pt>
                <c:pt idx="1007" formatCode="m/d/yyyy">
                  <c:v>32174</c:v>
                </c:pt>
                <c:pt idx="1008" formatCode="m/d/yyyy">
                  <c:v>32175</c:v>
                </c:pt>
                <c:pt idx="1009" formatCode="m/d/yyyy">
                  <c:v>32176</c:v>
                </c:pt>
                <c:pt idx="1010" formatCode="m/d/yyyy">
                  <c:v>32177</c:v>
                </c:pt>
                <c:pt idx="1011" formatCode="m/d/yyyy">
                  <c:v>32178</c:v>
                </c:pt>
                <c:pt idx="1012" formatCode="m/d/yyyy">
                  <c:v>32181</c:v>
                </c:pt>
                <c:pt idx="1013" formatCode="m/d/yyyy">
                  <c:v>32182</c:v>
                </c:pt>
                <c:pt idx="1014" formatCode="m/d/yyyy">
                  <c:v>32183</c:v>
                </c:pt>
                <c:pt idx="1015" formatCode="m/d/yyyy">
                  <c:v>32184</c:v>
                </c:pt>
                <c:pt idx="1016" formatCode="m/d/yyyy">
                  <c:v>32185</c:v>
                </c:pt>
                <c:pt idx="1017" formatCode="m/d/yyyy">
                  <c:v>32188</c:v>
                </c:pt>
                <c:pt idx="1018" formatCode="m/d/yyyy">
                  <c:v>32189</c:v>
                </c:pt>
                <c:pt idx="1019" formatCode="m/d/yyyy">
                  <c:v>32190</c:v>
                </c:pt>
                <c:pt idx="1020" formatCode="m/d/yyyy">
                  <c:v>32191</c:v>
                </c:pt>
                <c:pt idx="1021" formatCode="m/d/yyyy">
                  <c:v>32192</c:v>
                </c:pt>
                <c:pt idx="1022" formatCode="m/d/yyyy">
                  <c:v>32195</c:v>
                </c:pt>
                <c:pt idx="1023" formatCode="m/d/yyyy">
                  <c:v>32196</c:v>
                </c:pt>
                <c:pt idx="1024" formatCode="m/d/yyyy">
                  <c:v>32197</c:v>
                </c:pt>
                <c:pt idx="1025" formatCode="m/d/yyyy">
                  <c:v>32198</c:v>
                </c:pt>
                <c:pt idx="1026" formatCode="m/d/yyyy">
                  <c:v>32199</c:v>
                </c:pt>
                <c:pt idx="1027" formatCode="m/d/yyyy">
                  <c:v>32202</c:v>
                </c:pt>
                <c:pt idx="1028" formatCode="m/d/yyyy">
                  <c:v>32203</c:v>
                </c:pt>
                <c:pt idx="1029" formatCode="m/d/yyyy">
                  <c:v>32204</c:v>
                </c:pt>
                <c:pt idx="1030" formatCode="m/d/yyyy">
                  <c:v>32205</c:v>
                </c:pt>
                <c:pt idx="1031" formatCode="m/d/yyyy">
                  <c:v>32206</c:v>
                </c:pt>
                <c:pt idx="1032" formatCode="m/d/yyyy">
                  <c:v>32209</c:v>
                </c:pt>
                <c:pt idx="1033" formatCode="m/d/yyyy">
                  <c:v>32210</c:v>
                </c:pt>
                <c:pt idx="1034" formatCode="m/d/yyyy">
                  <c:v>32211</c:v>
                </c:pt>
                <c:pt idx="1035" formatCode="m/d/yyyy">
                  <c:v>32212</c:v>
                </c:pt>
                <c:pt idx="1036" formatCode="m/d/yyyy">
                  <c:v>32213</c:v>
                </c:pt>
                <c:pt idx="1037" formatCode="m/d/yyyy">
                  <c:v>32216</c:v>
                </c:pt>
                <c:pt idx="1038" formatCode="m/d/yyyy">
                  <c:v>32217</c:v>
                </c:pt>
                <c:pt idx="1039" formatCode="m/d/yyyy">
                  <c:v>32218</c:v>
                </c:pt>
                <c:pt idx="1040" formatCode="m/d/yyyy">
                  <c:v>32219</c:v>
                </c:pt>
                <c:pt idx="1041" formatCode="m/d/yyyy">
                  <c:v>32220</c:v>
                </c:pt>
                <c:pt idx="1042" formatCode="m/d/yyyy">
                  <c:v>32223</c:v>
                </c:pt>
                <c:pt idx="1043" formatCode="m/d/yyyy">
                  <c:v>32224</c:v>
                </c:pt>
                <c:pt idx="1044" formatCode="m/d/yyyy">
                  <c:v>32225</c:v>
                </c:pt>
                <c:pt idx="1045" formatCode="m/d/yyyy">
                  <c:v>32226</c:v>
                </c:pt>
                <c:pt idx="1046" formatCode="m/d/yyyy">
                  <c:v>32227</c:v>
                </c:pt>
                <c:pt idx="1047" formatCode="m/d/yyyy">
                  <c:v>32230</c:v>
                </c:pt>
                <c:pt idx="1048" formatCode="m/d/yyyy">
                  <c:v>32231</c:v>
                </c:pt>
                <c:pt idx="1049" formatCode="m/d/yyyy">
                  <c:v>32232</c:v>
                </c:pt>
                <c:pt idx="1050" formatCode="m/d/yyyy">
                  <c:v>32233</c:v>
                </c:pt>
                <c:pt idx="1051" formatCode="m/d/yyyy">
                  <c:v>32237</c:v>
                </c:pt>
                <c:pt idx="1052" formatCode="m/d/yyyy">
                  <c:v>32238</c:v>
                </c:pt>
                <c:pt idx="1053" formatCode="m/d/yyyy">
                  <c:v>32239</c:v>
                </c:pt>
                <c:pt idx="1054" formatCode="m/d/yyyy">
                  <c:v>32240</c:v>
                </c:pt>
                <c:pt idx="1055" formatCode="m/d/yyyy">
                  <c:v>32241</c:v>
                </c:pt>
                <c:pt idx="1056" formatCode="m/d/yyyy">
                  <c:v>32244</c:v>
                </c:pt>
                <c:pt idx="1057" formatCode="m/d/yyyy">
                  <c:v>32245</c:v>
                </c:pt>
                <c:pt idx="1058" formatCode="m/d/yyyy">
                  <c:v>32246</c:v>
                </c:pt>
                <c:pt idx="1059" formatCode="m/d/yyyy">
                  <c:v>32247</c:v>
                </c:pt>
                <c:pt idx="1060" formatCode="m/d/yyyy">
                  <c:v>32248</c:v>
                </c:pt>
                <c:pt idx="1061" formatCode="m/d/yyyy">
                  <c:v>32251</c:v>
                </c:pt>
                <c:pt idx="1062" formatCode="m/d/yyyy">
                  <c:v>32252</c:v>
                </c:pt>
                <c:pt idx="1063" formatCode="m/d/yyyy">
                  <c:v>32253</c:v>
                </c:pt>
                <c:pt idx="1064" formatCode="m/d/yyyy">
                  <c:v>32254</c:v>
                </c:pt>
                <c:pt idx="1065" formatCode="m/d/yyyy">
                  <c:v>32255</c:v>
                </c:pt>
                <c:pt idx="1066" formatCode="m/d/yyyy">
                  <c:v>32258</c:v>
                </c:pt>
                <c:pt idx="1067" formatCode="m/d/yyyy">
                  <c:v>32259</c:v>
                </c:pt>
                <c:pt idx="1068" formatCode="m/d/yyyy">
                  <c:v>32260</c:v>
                </c:pt>
                <c:pt idx="1069" formatCode="m/d/yyyy">
                  <c:v>32261</c:v>
                </c:pt>
                <c:pt idx="1070" formatCode="m/d/yyyy">
                  <c:v>32262</c:v>
                </c:pt>
                <c:pt idx="1071" formatCode="m/d/yyyy">
                  <c:v>32265</c:v>
                </c:pt>
                <c:pt idx="1072" formatCode="m/d/yyyy">
                  <c:v>32266</c:v>
                </c:pt>
                <c:pt idx="1073" formatCode="m/d/yyyy">
                  <c:v>32267</c:v>
                </c:pt>
                <c:pt idx="1074" formatCode="m/d/yyyy">
                  <c:v>32268</c:v>
                </c:pt>
                <c:pt idx="1075" formatCode="m/d/yyyy">
                  <c:v>32269</c:v>
                </c:pt>
                <c:pt idx="1076" formatCode="m/d/yyyy">
                  <c:v>32272</c:v>
                </c:pt>
                <c:pt idx="1077" formatCode="m/d/yyyy">
                  <c:v>32273</c:v>
                </c:pt>
                <c:pt idx="1078" formatCode="m/d/yyyy">
                  <c:v>32274</c:v>
                </c:pt>
                <c:pt idx="1079" formatCode="m/d/yyyy">
                  <c:v>32275</c:v>
                </c:pt>
                <c:pt idx="1080" formatCode="m/d/yyyy">
                  <c:v>32276</c:v>
                </c:pt>
                <c:pt idx="1081" formatCode="m/d/yyyy">
                  <c:v>32279</c:v>
                </c:pt>
                <c:pt idx="1082" formatCode="m/d/yyyy">
                  <c:v>32280</c:v>
                </c:pt>
                <c:pt idx="1083" formatCode="m/d/yyyy">
                  <c:v>32281</c:v>
                </c:pt>
                <c:pt idx="1084" formatCode="m/d/yyyy">
                  <c:v>32282</c:v>
                </c:pt>
                <c:pt idx="1085" formatCode="m/d/yyyy">
                  <c:v>32283</c:v>
                </c:pt>
                <c:pt idx="1086" formatCode="m/d/yyyy">
                  <c:v>32286</c:v>
                </c:pt>
                <c:pt idx="1087" formatCode="m/d/yyyy">
                  <c:v>32287</c:v>
                </c:pt>
                <c:pt idx="1088" formatCode="m/d/yyyy">
                  <c:v>32288</c:v>
                </c:pt>
                <c:pt idx="1089" formatCode="m/d/yyyy">
                  <c:v>32289</c:v>
                </c:pt>
                <c:pt idx="1090" formatCode="m/d/yyyy">
                  <c:v>32290</c:v>
                </c:pt>
                <c:pt idx="1091" formatCode="m/d/yyyy">
                  <c:v>32293</c:v>
                </c:pt>
                <c:pt idx="1092" formatCode="m/d/yyyy">
                  <c:v>32294</c:v>
                </c:pt>
                <c:pt idx="1093" formatCode="m/d/yyyy">
                  <c:v>32295</c:v>
                </c:pt>
                <c:pt idx="1094" formatCode="m/d/yyyy">
                  <c:v>32296</c:v>
                </c:pt>
                <c:pt idx="1095" formatCode="m/d/yyyy">
                  <c:v>32297</c:v>
                </c:pt>
                <c:pt idx="1096" formatCode="m/d/yyyy">
                  <c:v>32300</c:v>
                </c:pt>
                <c:pt idx="1097" formatCode="m/d/yyyy">
                  <c:v>32301</c:v>
                </c:pt>
                <c:pt idx="1098" formatCode="m/d/yyyy">
                  <c:v>32302</c:v>
                </c:pt>
                <c:pt idx="1099" formatCode="m/d/yyyy">
                  <c:v>32303</c:v>
                </c:pt>
                <c:pt idx="1100" formatCode="m/d/yyyy">
                  <c:v>32304</c:v>
                </c:pt>
                <c:pt idx="1101" formatCode="m/d/yyyy">
                  <c:v>32307</c:v>
                </c:pt>
                <c:pt idx="1102" formatCode="m/d/yyyy">
                  <c:v>32308</c:v>
                </c:pt>
                <c:pt idx="1103" formatCode="m/d/yyyy">
                  <c:v>32309</c:v>
                </c:pt>
                <c:pt idx="1104" formatCode="m/d/yyyy">
                  <c:v>32310</c:v>
                </c:pt>
                <c:pt idx="1105" formatCode="m/d/yyyy">
                  <c:v>32311</c:v>
                </c:pt>
                <c:pt idx="1106" formatCode="m/d/yyyy">
                  <c:v>32314</c:v>
                </c:pt>
                <c:pt idx="1107" formatCode="m/d/yyyy">
                  <c:v>32315</c:v>
                </c:pt>
                <c:pt idx="1108" formatCode="m/d/yyyy">
                  <c:v>32316</c:v>
                </c:pt>
                <c:pt idx="1109" formatCode="m/d/yyyy">
                  <c:v>32317</c:v>
                </c:pt>
                <c:pt idx="1110" formatCode="m/d/yyyy">
                  <c:v>32318</c:v>
                </c:pt>
                <c:pt idx="1111" formatCode="m/d/yyyy">
                  <c:v>32321</c:v>
                </c:pt>
                <c:pt idx="1112" formatCode="m/d/yyyy">
                  <c:v>32322</c:v>
                </c:pt>
                <c:pt idx="1113" formatCode="m/d/yyyy">
                  <c:v>32323</c:v>
                </c:pt>
                <c:pt idx="1114" formatCode="m/d/yyyy">
                  <c:v>32324</c:v>
                </c:pt>
                <c:pt idx="1115" formatCode="m/d/yyyy">
                  <c:v>32325</c:v>
                </c:pt>
                <c:pt idx="1116" formatCode="m/d/yyyy">
                  <c:v>32328</c:v>
                </c:pt>
                <c:pt idx="1117" formatCode="m/d/yyyy">
                  <c:v>32329</c:v>
                </c:pt>
                <c:pt idx="1118" formatCode="m/d/yyyy">
                  <c:v>32330</c:v>
                </c:pt>
                <c:pt idx="1119" formatCode="m/d/yyyy">
                  <c:v>32331</c:v>
                </c:pt>
                <c:pt idx="1120" formatCode="m/d/yyyy">
                  <c:v>32332</c:v>
                </c:pt>
                <c:pt idx="1121" formatCode="m/d/yyyy">
                  <c:v>32335</c:v>
                </c:pt>
                <c:pt idx="1122" formatCode="m/d/yyyy">
                  <c:v>32336</c:v>
                </c:pt>
                <c:pt idx="1123" formatCode="m/d/yyyy">
                  <c:v>32337</c:v>
                </c:pt>
                <c:pt idx="1124" formatCode="m/d/yyyy">
                  <c:v>32338</c:v>
                </c:pt>
                <c:pt idx="1125" formatCode="m/d/yyyy">
                  <c:v>32339</c:v>
                </c:pt>
                <c:pt idx="1126" formatCode="m/d/yyyy">
                  <c:v>32342</c:v>
                </c:pt>
                <c:pt idx="1127" formatCode="m/d/yyyy">
                  <c:v>32343</c:v>
                </c:pt>
                <c:pt idx="1128" formatCode="m/d/yyyy">
                  <c:v>32344</c:v>
                </c:pt>
                <c:pt idx="1129" formatCode="m/d/yyyy">
                  <c:v>32345</c:v>
                </c:pt>
                <c:pt idx="1130" formatCode="m/d/yyyy">
                  <c:v>32346</c:v>
                </c:pt>
                <c:pt idx="1131" formatCode="m/d/yyyy">
                  <c:v>32349</c:v>
                </c:pt>
                <c:pt idx="1132" formatCode="m/d/yyyy">
                  <c:v>32350</c:v>
                </c:pt>
                <c:pt idx="1133" formatCode="m/d/yyyy">
                  <c:v>32351</c:v>
                </c:pt>
                <c:pt idx="1134" formatCode="m/d/yyyy">
                  <c:v>32352</c:v>
                </c:pt>
                <c:pt idx="1135" formatCode="m/d/yyyy">
                  <c:v>32353</c:v>
                </c:pt>
                <c:pt idx="1136" formatCode="m/d/yyyy">
                  <c:v>32356</c:v>
                </c:pt>
                <c:pt idx="1137" formatCode="m/d/yyyy">
                  <c:v>32357</c:v>
                </c:pt>
                <c:pt idx="1138" formatCode="m/d/yyyy">
                  <c:v>32358</c:v>
                </c:pt>
                <c:pt idx="1139" formatCode="m/d/yyyy">
                  <c:v>32359</c:v>
                </c:pt>
                <c:pt idx="1140" formatCode="m/d/yyyy">
                  <c:v>32360</c:v>
                </c:pt>
                <c:pt idx="1141" formatCode="m/d/yyyy">
                  <c:v>32363</c:v>
                </c:pt>
                <c:pt idx="1142" formatCode="m/d/yyyy">
                  <c:v>32364</c:v>
                </c:pt>
                <c:pt idx="1143" formatCode="m/d/yyyy">
                  <c:v>32365</c:v>
                </c:pt>
                <c:pt idx="1144" formatCode="m/d/yyyy">
                  <c:v>32366</c:v>
                </c:pt>
                <c:pt idx="1145" formatCode="m/d/yyyy">
                  <c:v>32367</c:v>
                </c:pt>
                <c:pt idx="1146" formatCode="m/d/yyyy">
                  <c:v>32370</c:v>
                </c:pt>
                <c:pt idx="1147" formatCode="m/d/yyyy">
                  <c:v>32371</c:v>
                </c:pt>
                <c:pt idx="1148" formatCode="m/d/yyyy">
                  <c:v>32372</c:v>
                </c:pt>
                <c:pt idx="1149" formatCode="m/d/yyyy">
                  <c:v>32373</c:v>
                </c:pt>
                <c:pt idx="1150" formatCode="m/d/yyyy">
                  <c:v>32374</c:v>
                </c:pt>
                <c:pt idx="1151" formatCode="m/d/yyyy">
                  <c:v>32377</c:v>
                </c:pt>
                <c:pt idx="1152" formatCode="m/d/yyyy">
                  <c:v>32378</c:v>
                </c:pt>
                <c:pt idx="1153" formatCode="m/d/yyyy">
                  <c:v>32379</c:v>
                </c:pt>
                <c:pt idx="1154" formatCode="m/d/yyyy">
                  <c:v>32380</c:v>
                </c:pt>
                <c:pt idx="1155" formatCode="m/d/yyyy">
                  <c:v>32381</c:v>
                </c:pt>
                <c:pt idx="1156" formatCode="m/d/yyyy">
                  <c:v>32384</c:v>
                </c:pt>
                <c:pt idx="1157" formatCode="m/d/yyyy">
                  <c:v>32385</c:v>
                </c:pt>
                <c:pt idx="1158" formatCode="m/d/yyyy">
                  <c:v>32386</c:v>
                </c:pt>
                <c:pt idx="1159" formatCode="m/d/yyyy">
                  <c:v>32387</c:v>
                </c:pt>
                <c:pt idx="1160" formatCode="m/d/yyyy">
                  <c:v>32388</c:v>
                </c:pt>
                <c:pt idx="1161" formatCode="m/d/yyyy">
                  <c:v>32391</c:v>
                </c:pt>
                <c:pt idx="1162" formatCode="m/d/yyyy">
                  <c:v>32392</c:v>
                </c:pt>
                <c:pt idx="1163" formatCode="m/d/yyyy">
                  <c:v>32393</c:v>
                </c:pt>
                <c:pt idx="1164" formatCode="m/d/yyyy">
                  <c:v>32394</c:v>
                </c:pt>
                <c:pt idx="1165" formatCode="m/d/yyyy">
                  <c:v>32395</c:v>
                </c:pt>
                <c:pt idx="1166" formatCode="m/d/yyyy">
                  <c:v>32398</c:v>
                </c:pt>
                <c:pt idx="1167" formatCode="m/d/yyyy">
                  <c:v>32399</c:v>
                </c:pt>
                <c:pt idx="1168" formatCode="m/d/yyyy">
                  <c:v>32400</c:v>
                </c:pt>
                <c:pt idx="1169" formatCode="m/d/yyyy">
                  <c:v>32401</c:v>
                </c:pt>
                <c:pt idx="1170" formatCode="m/d/yyyy">
                  <c:v>32402</c:v>
                </c:pt>
                <c:pt idx="1171" formatCode="m/d/yyyy">
                  <c:v>32405</c:v>
                </c:pt>
                <c:pt idx="1172" formatCode="m/d/yyyy">
                  <c:v>32406</c:v>
                </c:pt>
                <c:pt idx="1173" formatCode="m/d/yyyy">
                  <c:v>32407</c:v>
                </c:pt>
                <c:pt idx="1174" formatCode="m/d/yyyy">
                  <c:v>32408</c:v>
                </c:pt>
                <c:pt idx="1175" formatCode="m/d/yyyy">
                  <c:v>32409</c:v>
                </c:pt>
                <c:pt idx="1176" formatCode="m/d/yyyy">
                  <c:v>32412</c:v>
                </c:pt>
                <c:pt idx="1177" formatCode="m/d/yyyy">
                  <c:v>32413</c:v>
                </c:pt>
                <c:pt idx="1178" formatCode="m/d/yyyy">
                  <c:v>32414</c:v>
                </c:pt>
                <c:pt idx="1179" formatCode="m/d/yyyy">
                  <c:v>32415</c:v>
                </c:pt>
                <c:pt idx="1180" formatCode="m/d/yyyy">
                  <c:v>32416</c:v>
                </c:pt>
                <c:pt idx="1181" formatCode="m/d/yyyy">
                  <c:v>32419</c:v>
                </c:pt>
                <c:pt idx="1182" formatCode="m/d/yyyy">
                  <c:v>32420</c:v>
                </c:pt>
                <c:pt idx="1183" formatCode="m/d/yyyy">
                  <c:v>32421</c:v>
                </c:pt>
                <c:pt idx="1184" formatCode="m/d/yyyy">
                  <c:v>32422</c:v>
                </c:pt>
                <c:pt idx="1185" formatCode="m/d/yyyy">
                  <c:v>32423</c:v>
                </c:pt>
                <c:pt idx="1186" formatCode="m/d/yyyy">
                  <c:v>32426</c:v>
                </c:pt>
                <c:pt idx="1187" formatCode="m/d/yyyy">
                  <c:v>32427</c:v>
                </c:pt>
                <c:pt idx="1188" formatCode="m/d/yyyy">
                  <c:v>32428</c:v>
                </c:pt>
                <c:pt idx="1189" formatCode="m/d/yyyy">
                  <c:v>32429</c:v>
                </c:pt>
                <c:pt idx="1190" formatCode="m/d/yyyy">
                  <c:v>32430</c:v>
                </c:pt>
                <c:pt idx="1191" formatCode="m/d/yyyy">
                  <c:v>32433</c:v>
                </c:pt>
                <c:pt idx="1192" formatCode="m/d/yyyy">
                  <c:v>32434</c:v>
                </c:pt>
                <c:pt idx="1193" formatCode="m/d/yyyy">
                  <c:v>32435</c:v>
                </c:pt>
                <c:pt idx="1194" formatCode="m/d/yyyy">
                  <c:v>32436</c:v>
                </c:pt>
                <c:pt idx="1195" formatCode="m/d/yyyy">
                  <c:v>32437</c:v>
                </c:pt>
                <c:pt idx="1196" formatCode="m/d/yyyy">
                  <c:v>32440</c:v>
                </c:pt>
                <c:pt idx="1197" formatCode="m/d/yyyy">
                  <c:v>32441</c:v>
                </c:pt>
                <c:pt idx="1198" formatCode="m/d/yyyy">
                  <c:v>32442</c:v>
                </c:pt>
                <c:pt idx="1199" formatCode="m/d/yyyy">
                  <c:v>32443</c:v>
                </c:pt>
                <c:pt idx="1200" formatCode="m/d/yyyy">
                  <c:v>32444</c:v>
                </c:pt>
                <c:pt idx="1201" formatCode="m/d/yyyy">
                  <c:v>32447</c:v>
                </c:pt>
                <c:pt idx="1202" formatCode="m/d/yyyy">
                  <c:v>32448</c:v>
                </c:pt>
                <c:pt idx="1203" formatCode="m/d/yyyy">
                  <c:v>32449</c:v>
                </c:pt>
                <c:pt idx="1204" formatCode="m/d/yyyy">
                  <c:v>32450</c:v>
                </c:pt>
                <c:pt idx="1205" formatCode="m/d/yyyy">
                  <c:v>32451</c:v>
                </c:pt>
                <c:pt idx="1206" formatCode="m/d/yyyy">
                  <c:v>32454</c:v>
                </c:pt>
                <c:pt idx="1207" formatCode="m/d/yyyy">
                  <c:v>32455</c:v>
                </c:pt>
                <c:pt idx="1208" formatCode="m/d/yyyy">
                  <c:v>32456</c:v>
                </c:pt>
                <c:pt idx="1209" formatCode="m/d/yyyy">
                  <c:v>32457</c:v>
                </c:pt>
                <c:pt idx="1210" formatCode="m/d/yyyy">
                  <c:v>32458</c:v>
                </c:pt>
                <c:pt idx="1211" formatCode="m/d/yyyy">
                  <c:v>32461</c:v>
                </c:pt>
                <c:pt idx="1212" formatCode="m/d/yyyy">
                  <c:v>32462</c:v>
                </c:pt>
                <c:pt idx="1213" formatCode="m/d/yyyy">
                  <c:v>32463</c:v>
                </c:pt>
                <c:pt idx="1214" formatCode="m/d/yyyy">
                  <c:v>32464</c:v>
                </c:pt>
                <c:pt idx="1215" formatCode="m/d/yyyy">
                  <c:v>32465</c:v>
                </c:pt>
                <c:pt idx="1216" formatCode="m/d/yyyy">
                  <c:v>32468</c:v>
                </c:pt>
                <c:pt idx="1217" formatCode="m/d/yyyy">
                  <c:v>32469</c:v>
                </c:pt>
                <c:pt idx="1218" formatCode="m/d/yyyy">
                  <c:v>32470</c:v>
                </c:pt>
                <c:pt idx="1219" formatCode="m/d/yyyy">
                  <c:v>32471</c:v>
                </c:pt>
                <c:pt idx="1220" formatCode="m/d/yyyy">
                  <c:v>32472</c:v>
                </c:pt>
                <c:pt idx="1221" formatCode="m/d/yyyy">
                  <c:v>32475</c:v>
                </c:pt>
                <c:pt idx="1222" formatCode="m/d/yyyy">
                  <c:v>32476</c:v>
                </c:pt>
                <c:pt idx="1223" formatCode="m/d/yyyy">
                  <c:v>32477</c:v>
                </c:pt>
                <c:pt idx="1224" formatCode="m/d/yyyy">
                  <c:v>32478</c:v>
                </c:pt>
                <c:pt idx="1225" formatCode="m/d/yyyy">
                  <c:v>32479</c:v>
                </c:pt>
                <c:pt idx="1226" formatCode="m/d/yyyy">
                  <c:v>32482</c:v>
                </c:pt>
                <c:pt idx="1227" formatCode="m/d/yyyy">
                  <c:v>32483</c:v>
                </c:pt>
                <c:pt idx="1228" formatCode="m/d/yyyy">
                  <c:v>32484</c:v>
                </c:pt>
                <c:pt idx="1229" formatCode="m/d/yyyy">
                  <c:v>32485</c:v>
                </c:pt>
                <c:pt idx="1230" formatCode="m/d/yyyy">
                  <c:v>32486</c:v>
                </c:pt>
                <c:pt idx="1231" formatCode="m/d/yyyy">
                  <c:v>32489</c:v>
                </c:pt>
                <c:pt idx="1232" formatCode="m/d/yyyy">
                  <c:v>32490</c:v>
                </c:pt>
                <c:pt idx="1233" formatCode="m/d/yyyy">
                  <c:v>32491</c:v>
                </c:pt>
                <c:pt idx="1234" formatCode="m/d/yyyy">
                  <c:v>32492</c:v>
                </c:pt>
                <c:pt idx="1235" formatCode="m/d/yyyy">
                  <c:v>32493</c:v>
                </c:pt>
                <c:pt idx="1236" formatCode="m/d/yyyy">
                  <c:v>32496</c:v>
                </c:pt>
                <c:pt idx="1237" formatCode="m/d/yyyy">
                  <c:v>32497</c:v>
                </c:pt>
                <c:pt idx="1238" formatCode="m/d/yyyy">
                  <c:v>32498</c:v>
                </c:pt>
                <c:pt idx="1239" formatCode="m/d/yyyy">
                  <c:v>32499</c:v>
                </c:pt>
                <c:pt idx="1240" formatCode="m/d/yyyy">
                  <c:v>32500</c:v>
                </c:pt>
                <c:pt idx="1241" formatCode="m/d/yyyy">
                  <c:v>32504</c:v>
                </c:pt>
                <c:pt idx="1242" formatCode="m/d/yyyy">
                  <c:v>32505</c:v>
                </c:pt>
                <c:pt idx="1243" formatCode="m/d/yyyy">
                  <c:v>32506</c:v>
                </c:pt>
                <c:pt idx="1244" formatCode="m/d/yyyy">
                  <c:v>32507</c:v>
                </c:pt>
                <c:pt idx="1245" formatCode="m/d/yyyy">
                  <c:v>32511</c:v>
                </c:pt>
                <c:pt idx="1246" formatCode="m/d/yyyy">
                  <c:v>32512</c:v>
                </c:pt>
                <c:pt idx="1247" formatCode="m/d/yyyy">
                  <c:v>32513</c:v>
                </c:pt>
                <c:pt idx="1248" formatCode="m/d/yyyy">
                  <c:v>32514</c:v>
                </c:pt>
                <c:pt idx="1249" formatCode="m/d/yyyy">
                  <c:v>32517</c:v>
                </c:pt>
                <c:pt idx="1250" formatCode="m/d/yyyy">
                  <c:v>32518</c:v>
                </c:pt>
                <c:pt idx="1251" formatCode="m/d/yyyy">
                  <c:v>32519</c:v>
                </c:pt>
                <c:pt idx="1252" formatCode="m/d/yyyy">
                  <c:v>32520</c:v>
                </c:pt>
                <c:pt idx="1253" formatCode="m/d/yyyy">
                  <c:v>32521</c:v>
                </c:pt>
                <c:pt idx="1254" formatCode="m/d/yyyy">
                  <c:v>32524</c:v>
                </c:pt>
                <c:pt idx="1255" formatCode="m/d/yyyy">
                  <c:v>32525</c:v>
                </c:pt>
                <c:pt idx="1256" formatCode="m/d/yyyy">
                  <c:v>32526</c:v>
                </c:pt>
                <c:pt idx="1257" formatCode="m/d/yyyy">
                  <c:v>32527</c:v>
                </c:pt>
                <c:pt idx="1258" formatCode="m/d/yyyy">
                  <c:v>32528</c:v>
                </c:pt>
                <c:pt idx="1259" formatCode="m/d/yyyy">
                  <c:v>32531</c:v>
                </c:pt>
                <c:pt idx="1260" formatCode="m/d/yyyy">
                  <c:v>32532</c:v>
                </c:pt>
                <c:pt idx="1261" formatCode="m/d/yyyy">
                  <c:v>32533</c:v>
                </c:pt>
                <c:pt idx="1262" formatCode="m/d/yyyy">
                  <c:v>32534</c:v>
                </c:pt>
                <c:pt idx="1263" formatCode="m/d/yyyy">
                  <c:v>32535</c:v>
                </c:pt>
                <c:pt idx="1264" formatCode="m/d/yyyy">
                  <c:v>32538</c:v>
                </c:pt>
                <c:pt idx="1265" formatCode="m/d/yyyy">
                  <c:v>32539</c:v>
                </c:pt>
                <c:pt idx="1266" formatCode="m/d/yyyy">
                  <c:v>32540</c:v>
                </c:pt>
                <c:pt idx="1267" formatCode="m/d/yyyy">
                  <c:v>32541</c:v>
                </c:pt>
                <c:pt idx="1268" formatCode="m/d/yyyy">
                  <c:v>32542</c:v>
                </c:pt>
                <c:pt idx="1269" formatCode="m/d/yyyy">
                  <c:v>32545</c:v>
                </c:pt>
                <c:pt idx="1270" formatCode="m/d/yyyy">
                  <c:v>32546</c:v>
                </c:pt>
                <c:pt idx="1271" formatCode="m/d/yyyy">
                  <c:v>32547</c:v>
                </c:pt>
                <c:pt idx="1272" formatCode="m/d/yyyy">
                  <c:v>32548</c:v>
                </c:pt>
                <c:pt idx="1273" formatCode="m/d/yyyy">
                  <c:v>32549</c:v>
                </c:pt>
                <c:pt idx="1274" formatCode="m/d/yyyy">
                  <c:v>32552</c:v>
                </c:pt>
                <c:pt idx="1275" formatCode="m/d/yyyy">
                  <c:v>32553</c:v>
                </c:pt>
                <c:pt idx="1276" formatCode="m/d/yyyy">
                  <c:v>32554</c:v>
                </c:pt>
                <c:pt idx="1277" formatCode="m/d/yyyy">
                  <c:v>32555</c:v>
                </c:pt>
                <c:pt idx="1278" formatCode="m/d/yyyy">
                  <c:v>32556</c:v>
                </c:pt>
                <c:pt idx="1279" formatCode="m/d/yyyy">
                  <c:v>32559</c:v>
                </c:pt>
                <c:pt idx="1280" formatCode="m/d/yyyy">
                  <c:v>32560</c:v>
                </c:pt>
                <c:pt idx="1281" formatCode="m/d/yyyy">
                  <c:v>32561</c:v>
                </c:pt>
                <c:pt idx="1282" formatCode="m/d/yyyy">
                  <c:v>32562</c:v>
                </c:pt>
                <c:pt idx="1283" formatCode="m/d/yyyy">
                  <c:v>32563</c:v>
                </c:pt>
                <c:pt idx="1284" formatCode="m/d/yyyy">
                  <c:v>32566</c:v>
                </c:pt>
                <c:pt idx="1285" formatCode="m/d/yyyy">
                  <c:v>32567</c:v>
                </c:pt>
                <c:pt idx="1286" formatCode="m/d/yyyy">
                  <c:v>32568</c:v>
                </c:pt>
                <c:pt idx="1287" formatCode="m/d/yyyy">
                  <c:v>32569</c:v>
                </c:pt>
                <c:pt idx="1288" formatCode="m/d/yyyy">
                  <c:v>32570</c:v>
                </c:pt>
                <c:pt idx="1289" formatCode="m/d/yyyy">
                  <c:v>32573</c:v>
                </c:pt>
                <c:pt idx="1290" formatCode="m/d/yyyy">
                  <c:v>32574</c:v>
                </c:pt>
                <c:pt idx="1291" formatCode="m/d/yyyy">
                  <c:v>32575</c:v>
                </c:pt>
                <c:pt idx="1292" formatCode="m/d/yyyy">
                  <c:v>32576</c:v>
                </c:pt>
                <c:pt idx="1293" formatCode="m/d/yyyy">
                  <c:v>32577</c:v>
                </c:pt>
                <c:pt idx="1294" formatCode="m/d/yyyy">
                  <c:v>32580</c:v>
                </c:pt>
                <c:pt idx="1295" formatCode="m/d/yyyy">
                  <c:v>32581</c:v>
                </c:pt>
                <c:pt idx="1296" formatCode="m/d/yyyy">
                  <c:v>32582</c:v>
                </c:pt>
                <c:pt idx="1297" formatCode="m/d/yyyy">
                  <c:v>32583</c:v>
                </c:pt>
                <c:pt idx="1298" formatCode="m/d/yyyy">
                  <c:v>32584</c:v>
                </c:pt>
                <c:pt idx="1299" formatCode="m/d/yyyy">
                  <c:v>32587</c:v>
                </c:pt>
                <c:pt idx="1300" formatCode="m/d/yyyy">
                  <c:v>32588</c:v>
                </c:pt>
                <c:pt idx="1301" formatCode="m/d/yyyy">
                  <c:v>32589</c:v>
                </c:pt>
                <c:pt idx="1302" formatCode="m/d/yyyy">
                  <c:v>32590</c:v>
                </c:pt>
                <c:pt idx="1303" formatCode="m/d/yyyy">
                  <c:v>32594</c:v>
                </c:pt>
                <c:pt idx="1304" formatCode="m/d/yyyy">
                  <c:v>32595</c:v>
                </c:pt>
                <c:pt idx="1305" formatCode="m/d/yyyy">
                  <c:v>32596</c:v>
                </c:pt>
                <c:pt idx="1306" formatCode="m/d/yyyy">
                  <c:v>32597</c:v>
                </c:pt>
                <c:pt idx="1307" formatCode="m/d/yyyy">
                  <c:v>32598</c:v>
                </c:pt>
                <c:pt idx="1308" formatCode="m/d/yyyy">
                  <c:v>32601</c:v>
                </c:pt>
                <c:pt idx="1309" formatCode="m/d/yyyy">
                  <c:v>32602</c:v>
                </c:pt>
                <c:pt idx="1310" formatCode="m/d/yyyy">
                  <c:v>32603</c:v>
                </c:pt>
                <c:pt idx="1311" formatCode="m/d/yyyy">
                  <c:v>32604</c:v>
                </c:pt>
                <c:pt idx="1312" formatCode="m/d/yyyy">
                  <c:v>32605</c:v>
                </c:pt>
                <c:pt idx="1313" formatCode="m/d/yyyy">
                  <c:v>32608</c:v>
                </c:pt>
                <c:pt idx="1314" formatCode="m/d/yyyy">
                  <c:v>32609</c:v>
                </c:pt>
                <c:pt idx="1315" formatCode="m/d/yyyy">
                  <c:v>32610</c:v>
                </c:pt>
                <c:pt idx="1316" formatCode="m/d/yyyy">
                  <c:v>32611</c:v>
                </c:pt>
                <c:pt idx="1317" formatCode="m/d/yyyy">
                  <c:v>32612</c:v>
                </c:pt>
                <c:pt idx="1318" formatCode="m/d/yyyy">
                  <c:v>32615</c:v>
                </c:pt>
                <c:pt idx="1319" formatCode="m/d/yyyy">
                  <c:v>32616</c:v>
                </c:pt>
                <c:pt idx="1320" formatCode="m/d/yyyy">
                  <c:v>32617</c:v>
                </c:pt>
                <c:pt idx="1321" formatCode="m/d/yyyy">
                  <c:v>32618</c:v>
                </c:pt>
                <c:pt idx="1322" formatCode="m/d/yyyy">
                  <c:v>32619</c:v>
                </c:pt>
                <c:pt idx="1323" formatCode="m/d/yyyy">
                  <c:v>32622</c:v>
                </c:pt>
                <c:pt idx="1324" formatCode="m/d/yyyy">
                  <c:v>32623</c:v>
                </c:pt>
                <c:pt idx="1325" formatCode="m/d/yyyy">
                  <c:v>32624</c:v>
                </c:pt>
                <c:pt idx="1326" formatCode="m/d/yyyy">
                  <c:v>32625</c:v>
                </c:pt>
                <c:pt idx="1327" formatCode="m/d/yyyy">
                  <c:v>32626</c:v>
                </c:pt>
                <c:pt idx="1328" formatCode="m/d/yyyy">
                  <c:v>32629</c:v>
                </c:pt>
                <c:pt idx="1329" formatCode="m/d/yyyy">
                  <c:v>32630</c:v>
                </c:pt>
                <c:pt idx="1330" formatCode="m/d/yyyy">
                  <c:v>32631</c:v>
                </c:pt>
                <c:pt idx="1331" formatCode="m/d/yyyy">
                  <c:v>32632</c:v>
                </c:pt>
                <c:pt idx="1332" formatCode="m/d/yyyy">
                  <c:v>32633</c:v>
                </c:pt>
                <c:pt idx="1333" formatCode="m/d/yyyy">
                  <c:v>32636</c:v>
                </c:pt>
                <c:pt idx="1334" formatCode="m/d/yyyy">
                  <c:v>32637</c:v>
                </c:pt>
                <c:pt idx="1335" formatCode="m/d/yyyy">
                  <c:v>32638</c:v>
                </c:pt>
                <c:pt idx="1336" formatCode="m/d/yyyy">
                  <c:v>32639</c:v>
                </c:pt>
                <c:pt idx="1337" formatCode="m/d/yyyy">
                  <c:v>32640</c:v>
                </c:pt>
                <c:pt idx="1338" formatCode="m/d/yyyy">
                  <c:v>32643</c:v>
                </c:pt>
                <c:pt idx="1339" formatCode="m/d/yyyy">
                  <c:v>32644</c:v>
                </c:pt>
                <c:pt idx="1340" formatCode="m/d/yyyy">
                  <c:v>32645</c:v>
                </c:pt>
                <c:pt idx="1341" formatCode="m/d/yyyy">
                  <c:v>32646</c:v>
                </c:pt>
                <c:pt idx="1342" formatCode="m/d/yyyy">
                  <c:v>32647</c:v>
                </c:pt>
                <c:pt idx="1343" formatCode="m/d/yyyy">
                  <c:v>32650</c:v>
                </c:pt>
                <c:pt idx="1344" formatCode="m/d/yyyy">
                  <c:v>32651</c:v>
                </c:pt>
                <c:pt idx="1345" formatCode="m/d/yyyy">
                  <c:v>32652</c:v>
                </c:pt>
                <c:pt idx="1346" formatCode="m/d/yyyy">
                  <c:v>32653</c:v>
                </c:pt>
                <c:pt idx="1347" formatCode="m/d/yyyy">
                  <c:v>32654</c:v>
                </c:pt>
                <c:pt idx="1348" formatCode="m/d/yyyy">
                  <c:v>32657</c:v>
                </c:pt>
                <c:pt idx="1349" formatCode="m/d/yyyy">
                  <c:v>32658</c:v>
                </c:pt>
                <c:pt idx="1350" formatCode="m/d/yyyy">
                  <c:v>32659</c:v>
                </c:pt>
                <c:pt idx="1351" formatCode="m/d/yyyy">
                  <c:v>32660</c:v>
                </c:pt>
                <c:pt idx="1352" formatCode="m/d/yyyy">
                  <c:v>32661</c:v>
                </c:pt>
                <c:pt idx="1353" formatCode="m/d/yyyy">
                  <c:v>32664</c:v>
                </c:pt>
                <c:pt idx="1354" formatCode="m/d/yyyy">
                  <c:v>32665</c:v>
                </c:pt>
                <c:pt idx="1355" formatCode="m/d/yyyy">
                  <c:v>32666</c:v>
                </c:pt>
                <c:pt idx="1356" formatCode="m/d/yyyy">
                  <c:v>32667</c:v>
                </c:pt>
                <c:pt idx="1357" formatCode="m/d/yyyy">
                  <c:v>32668</c:v>
                </c:pt>
                <c:pt idx="1358" formatCode="m/d/yyyy">
                  <c:v>32671</c:v>
                </c:pt>
                <c:pt idx="1359" formatCode="m/d/yyyy">
                  <c:v>32672</c:v>
                </c:pt>
                <c:pt idx="1360" formatCode="m/d/yyyy">
                  <c:v>32673</c:v>
                </c:pt>
                <c:pt idx="1361" formatCode="m/d/yyyy">
                  <c:v>32674</c:v>
                </c:pt>
                <c:pt idx="1362" formatCode="m/d/yyyy">
                  <c:v>32675</c:v>
                </c:pt>
                <c:pt idx="1363" formatCode="m/d/yyyy">
                  <c:v>32678</c:v>
                </c:pt>
                <c:pt idx="1364" formatCode="m/d/yyyy">
                  <c:v>32679</c:v>
                </c:pt>
                <c:pt idx="1365" formatCode="m/d/yyyy">
                  <c:v>32680</c:v>
                </c:pt>
                <c:pt idx="1366" formatCode="m/d/yyyy">
                  <c:v>32681</c:v>
                </c:pt>
                <c:pt idx="1367" formatCode="m/d/yyyy">
                  <c:v>32682</c:v>
                </c:pt>
                <c:pt idx="1368" formatCode="m/d/yyyy">
                  <c:v>32685</c:v>
                </c:pt>
                <c:pt idx="1369" formatCode="m/d/yyyy">
                  <c:v>32686</c:v>
                </c:pt>
                <c:pt idx="1370" formatCode="m/d/yyyy">
                  <c:v>32687</c:v>
                </c:pt>
                <c:pt idx="1371" formatCode="m/d/yyyy">
                  <c:v>32688</c:v>
                </c:pt>
                <c:pt idx="1372" formatCode="m/d/yyyy">
                  <c:v>32689</c:v>
                </c:pt>
                <c:pt idx="1373" formatCode="m/d/yyyy">
                  <c:v>32692</c:v>
                </c:pt>
                <c:pt idx="1374" formatCode="m/d/yyyy">
                  <c:v>32693</c:v>
                </c:pt>
                <c:pt idx="1375" formatCode="m/d/yyyy">
                  <c:v>32694</c:v>
                </c:pt>
                <c:pt idx="1376" formatCode="m/d/yyyy">
                  <c:v>32695</c:v>
                </c:pt>
                <c:pt idx="1377" formatCode="m/d/yyyy">
                  <c:v>32696</c:v>
                </c:pt>
                <c:pt idx="1378" formatCode="m/d/yyyy">
                  <c:v>32699</c:v>
                </c:pt>
                <c:pt idx="1379" formatCode="m/d/yyyy">
                  <c:v>32700</c:v>
                </c:pt>
                <c:pt idx="1380" formatCode="m/d/yyyy">
                  <c:v>32701</c:v>
                </c:pt>
                <c:pt idx="1381" formatCode="m/d/yyyy">
                  <c:v>32702</c:v>
                </c:pt>
                <c:pt idx="1382" formatCode="m/d/yyyy">
                  <c:v>32703</c:v>
                </c:pt>
                <c:pt idx="1383" formatCode="m/d/yyyy">
                  <c:v>32706</c:v>
                </c:pt>
                <c:pt idx="1384" formatCode="m/d/yyyy">
                  <c:v>32707</c:v>
                </c:pt>
                <c:pt idx="1385" formatCode="m/d/yyyy">
                  <c:v>32708</c:v>
                </c:pt>
                <c:pt idx="1386" formatCode="m/d/yyyy">
                  <c:v>32709</c:v>
                </c:pt>
                <c:pt idx="1387" formatCode="m/d/yyyy">
                  <c:v>32710</c:v>
                </c:pt>
                <c:pt idx="1388" formatCode="m/d/yyyy">
                  <c:v>32713</c:v>
                </c:pt>
                <c:pt idx="1389" formatCode="m/d/yyyy">
                  <c:v>32714</c:v>
                </c:pt>
                <c:pt idx="1390" formatCode="m/d/yyyy">
                  <c:v>32715</c:v>
                </c:pt>
                <c:pt idx="1391" formatCode="m/d/yyyy">
                  <c:v>32716</c:v>
                </c:pt>
                <c:pt idx="1392" formatCode="m/d/yyyy">
                  <c:v>32717</c:v>
                </c:pt>
                <c:pt idx="1393" formatCode="m/d/yyyy">
                  <c:v>32720</c:v>
                </c:pt>
                <c:pt idx="1394" formatCode="m/d/yyyy">
                  <c:v>32721</c:v>
                </c:pt>
                <c:pt idx="1395" formatCode="m/d/yyyy">
                  <c:v>32722</c:v>
                </c:pt>
                <c:pt idx="1396" formatCode="m/d/yyyy">
                  <c:v>32723</c:v>
                </c:pt>
                <c:pt idx="1397" formatCode="m/d/yyyy">
                  <c:v>32724</c:v>
                </c:pt>
                <c:pt idx="1398" formatCode="m/d/yyyy">
                  <c:v>32727</c:v>
                </c:pt>
                <c:pt idx="1399" formatCode="m/d/yyyy">
                  <c:v>32728</c:v>
                </c:pt>
                <c:pt idx="1400" formatCode="m/d/yyyy">
                  <c:v>32729</c:v>
                </c:pt>
                <c:pt idx="1401" formatCode="m/d/yyyy">
                  <c:v>32730</c:v>
                </c:pt>
                <c:pt idx="1402" formatCode="m/d/yyyy">
                  <c:v>32731</c:v>
                </c:pt>
                <c:pt idx="1403" formatCode="m/d/yyyy">
                  <c:v>32734</c:v>
                </c:pt>
                <c:pt idx="1404" formatCode="m/d/yyyy">
                  <c:v>32735</c:v>
                </c:pt>
                <c:pt idx="1405" formatCode="m/d/yyyy">
                  <c:v>32736</c:v>
                </c:pt>
                <c:pt idx="1406" formatCode="m/d/yyyy">
                  <c:v>32737</c:v>
                </c:pt>
                <c:pt idx="1407" formatCode="m/d/yyyy">
                  <c:v>32738</c:v>
                </c:pt>
                <c:pt idx="1408" formatCode="m/d/yyyy">
                  <c:v>32741</c:v>
                </c:pt>
                <c:pt idx="1409" formatCode="m/d/yyyy">
                  <c:v>32742</c:v>
                </c:pt>
                <c:pt idx="1410" formatCode="m/d/yyyy">
                  <c:v>32743</c:v>
                </c:pt>
                <c:pt idx="1411" formatCode="m/d/yyyy">
                  <c:v>32744</c:v>
                </c:pt>
                <c:pt idx="1412" formatCode="m/d/yyyy">
                  <c:v>32745</c:v>
                </c:pt>
                <c:pt idx="1413" formatCode="m/d/yyyy">
                  <c:v>32748</c:v>
                </c:pt>
                <c:pt idx="1414" formatCode="m/d/yyyy">
                  <c:v>32749</c:v>
                </c:pt>
                <c:pt idx="1415" formatCode="m/d/yyyy">
                  <c:v>32750</c:v>
                </c:pt>
                <c:pt idx="1416" formatCode="m/d/yyyy">
                  <c:v>32751</c:v>
                </c:pt>
                <c:pt idx="1417" formatCode="m/d/yyyy">
                  <c:v>32752</c:v>
                </c:pt>
                <c:pt idx="1418" formatCode="m/d/yyyy">
                  <c:v>32755</c:v>
                </c:pt>
                <c:pt idx="1419" formatCode="m/d/yyyy">
                  <c:v>32756</c:v>
                </c:pt>
                <c:pt idx="1420" formatCode="m/d/yyyy">
                  <c:v>32757</c:v>
                </c:pt>
                <c:pt idx="1421" formatCode="m/d/yyyy">
                  <c:v>32758</c:v>
                </c:pt>
                <c:pt idx="1422" formatCode="m/d/yyyy">
                  <c:v>32759</c:v>
                </c:pt>
                <c:pt idx="1423" formatCode="m/d/yyyy">
                  <c:v>32762</c:v>
                </c:pt>
                <c:pt idx="1424" formatCode="m/d/yyyy">
                  <c:v>32763</c:v>
                </c:pt>
                <c:pt idx="1425" formatCode="m/d/yyyy">
                  <c:v>32764</c:v>
                </c:pt>
                <c:pt idx="1426" formatCode="m/d/yyyy">
                  <c:v>32765</c:v>
                </c:pt>
                <c:pt idx="1427" formatCode="m/d/yyyy">
                  <c:v>32766</c:v>
                </c:pt>
                <c:pt idx="1428" formatCode="m/d/yyyy">
                  <c:v>32769</c:v>
                </c:pt>
                <c:pt idx="1429" formatCode="m/d/yyyy">
                  <c:v>32770</c:v>
                </c:pt>
                <c:pt idx="1430" formatCode="m/d/yyyy">
                  <c:v>32771</c:v>
                </c:pt>
                <c:pt idx="1431" formatCode="m/d/yyyy">
                  <c:v>32772</c:v>
                </c:pt>
                <c:pt idx="1432" formatCode="m/d/yyyy">
                  <c:v>32773</c:v>
                </c:pt>
                <c:pt idx="1433" formatCode="m/d/yyyy">
                  <c:v>32776</c:v>
                </c:pt>
                <c:pt idx="1434" formatCode="m/d/yyyy">
                  <c:v>32777</c:v>
                </c:pt>
                <c:pt idx="1435" formatCode="m/d/yyyy">
                  <c:v>32778</c:v>
                </c:pt>
                <c:pt idx="1436" formatCode="m/d/yyyy">
                  <c:v>32779</c:v>
                </c:pt>
                <c:pt idx="1437" formatCode="m/d/yyyy">
                  <c:v>32780</c:v>
                </c:pt>
                <c:pt idx="1438" formatCode="m/d/yyyy">
                  <c:v>32783</c:v>
                </c:pt>
                <c:pt idx="1439" formatCode="m/d/yyyy">
                  <c:v>32784</c:v>
                </c:pt>
                <c:pt idx="1440" formatCode="m/d/yyyy">
                  <c:v>32785</c:v>
                </c:pt>
                <c:pt idx="1441" formatCode="m/d/yyyy">
                  <c:v>32786</c:v>
                </c:pt>
                <c:pt idx="1442" formatCode="m/d/yyyy">
                  <c:v>32787</c:v>
                </c:pt>
                <c:pt idx="1443" formatCode="m/d/yyyy">
                  <c:v>32790</c:v>
                </c:pt>
                <c:pt idx="1444" formatCode="m/d/yyyy">
                  <c:v>32791</c:v>
                </c:pt>
                <c:pt idx="1445" formatCode="m/d/yyyy">
                  <c:v>32792</c:v>
                </c:pt>
                <c:pt idx="1446" formatCode="m/d/yyyy">
                  <c:v>32793</c:v>
                </c:pt>
                <c:pt idx="1447" formatCode="m/d/yyyy">
                  <c:v>32794</c:v>
                </c:pt>
                <c:pt idx="1448" formatCode="m/d/yyyy">
                  <c:v>32797</c:v>
                </c:pt>
                <c:pt idx="1449" formatCode="m/d/yyyy">
                  <c:v>32798</c:v>
                </c:pt>
                <c:pt idx="1450" formatCode="m/d/yyyy">
                  <c:v>32799</c:v>
                </c:pt>
                <c:pt idx="1451" formatCode="m/d/yyyy">
                  <c:v>32800</c:v>
                </c:pt>
                <c:pt idx="1452" formatCode="m/d/yyyy">
                  <c:v>32801</c:v>
                </c:pt>
                <c:pt idx="1453" formatCode="m/d/yyyy">
                  <c:v>32804</c:v>
                </c:pt>
                <c:pt idx="1454" formatCode="m/d/yyyy">
                  <c:v>32805</c:v>
                </c:pt>
                <c:pt idx="1455" formatCode="m/d/yyyy">
                  <c:v>32806</c:v>
                </c:pt>
                <c:pt idx="1456" formatCode="m/d/yyyy">
                  <c:v>32807</c:v>
                </c:pt>
                <c:pt idx="1457" formatCode="m/d/yyyy">
                  <c:v>32808</c:v>
                </c:pt>
                <c:pt idx="1458" formatCode="m/d/yyyy">
                  <c:v>32811</c:v>
                </c:pt>
                <c:pt idx="1459" formatCode="m/d/yyyy">
                  <c:v>32812</c:v>
                </c:pt>
                <c:pt idx="1460" formatCode="m/d/yyyy">
                  <c:v>32813</c:v>
                </c:pt>
                <c:pt idx="1461" formatCode="m/d/yyyy">
                  <c:v>32814</c:v>
                </c:pt>
                <c:pt idx="1462" formatCode="m/d/yyyy">
                  <c:v>32815</c:v>
                </c:pt>
                <c:pt idx="1463" formatCode="m/d/yyyy">
                  <c:v>32818</c:v>
                </c:pt>
                <c:pt idx="1464" formatCode="m/d/yyyy">
                  <c:v>32819</c:v>
                </c:pt>
                <c:pt idx="1465" formatCode="m/d/yyyy">
                  <c:v>32820</c:v>
                </c:pt>
                <c:pt idx="1466" formatCode="m/d/yyyy">
                  <c:v>32821</c:v>
                </c:pt>
                <c:pt idx="1467" formatCode="m/d/yyyy">
                  <c:v>32822</c:v>
                </c:pt>
                <c:pt idx="1468" formatCode="m/d/yyyy">
                  <c:v>32825</c:v>
                </c:pt>
                <c:pt idx="1469" formatCode="m/d/yyyy">
                  <c:v>32826</c:v>
                </c:pt>
                <c:pt idx="1470" formatCode="m/d/yyyy">
                  <c:v>32827</c:v>
                </c:pt>
                <c:pt idx="1471" formatCode="m/d/yyyy">
                  <c:v>32828</c:v>
                </c:pt>
                <c:pt idx="1472" formatCode="m/d/yyyy">
                  <c:v>32829</c:v>
                </c:pt>
                <c:pt idx="1473" formatCode="m/d/yyyy">
                  <c:v>32832</c:v>
                </c:pt>
                <c:pt idx="1474" formatCode="m/d/yyyy">
                  <c:v>32833</c:v>
                </c:pt>
                <c:pt idx="1475" formatCode="m/d/yyyy">
                  <c:v>32834</c:v>
                </c:pt>
                <c:pt idx="1476" formatCode="m/d/yyyy">
                  <c:v>32835</c:v>
                </c:pt>
                <c:pt idx="1477" formatCode="m/d/yyyy">
                  <c:v>32836</c:v>
                </c:pt>
                <c:pt idx="1478" formatCode="m/d/yyyy">
                  <c:v>32839</c:v>
                </c:pt>
                <c:pt idx="1479" formatCode="m/d/yyyy">
                  <c:v>32840</c:v>
                </c:pt>
                <c:pt idx="1480" formatCode="m/d/yyyy">
                  <c:v>32841</c:v>
                </c:pt>
                <c:pt idx="1481" formatCode="m/d/yyyy">
                  <c:v>32842</c:v>
                </c:pt>
                <c:pt idx="1482" formatCode="m/d/yyyy">
                  <c:v>32843</c:v>
                </c:pt>
                <c:pt idx="1483" formatCode="m/d/yyyy">
                  <c:v>32846</c:v>
                </c:pt>
                <c:pt idx="1484" formatCode="m/d/yyyy">
                  <c:v>32847</c:v>
                </c:pt>
                <c:pt idx="1485" formatCode="m/d/yyyy">
                  <c:v>32848</c:v>
                </c:pt>
                <c:pt idx="1486" formatCode="m/d/yyyy">
                  <c:v>32849</c:v>
                </c:pt>
                <c:pt idx="1487" formatCode="m/d/yyyy">
                  <c:v>32850</c:v>
                </c:pt>
                <c:pt idx="1488" formatCode="m/d/yyyy">
                  <c:v>32853</c:v>
                </c:pt>
                <c:pt idx="1489" formatCode="m/d/yyyy">
                  <c:v>32854</c:v>
                </c:pt>
                <c:pt idx="1490" formatCode="m/d/yyyy">
                  <c:v>32855</c:v>
                </c:pt>
                <c:pt idx="1491" formatCode="m/d/yyyy">
                  <c:v>32856</c:v>
                </c:pt>
                <c:pt idx="1492" formatCode="m/d/yyyy">
                  <c:v>32857</c:v>
                </c:pt>
                <c:pt idx="1493" formatCode="m/d/yyyy">
                  <c:v>32860</c:v>
                </c:pt>
                <c:pt idx="1494" formatCode="m/d/yyyy">
                  <c:v>32861</c:v>
                </c:pt>
                <c:pt idx="1495" formatCode="m/d/yyyy">
                  <c:v>32862</c:v>
                </c:pt>
                <c:pt idx="1496" formatCode="m/d/yyyy">
                  <c:v>32863</c:v>
                </c:pt>
                <c:pt idx="1497" formatCode="m/d/yyyy">
                  <c:v>32864</c:v>
                </c:pt>
                <c:pt idx="1498" formatCode="m/d/yyyy">
                  <c:v>32868</c:v>
                </c:pt>
                <c:pt idx="1499" formatCode="m/d/yyyy">
                  <c:v>32869</c:v>
                </c:pt>
                <c:pt idx="1500" formatCode="m/d/yyyy">
                  <c:v>32870</c:v>
                </c:pt>
                <c:pt idx="1501" formatCode="m/d/yyyy">
                  <c:v>32871</c:v>
                </c:pt>
                <c:pt idx="1502" formatCode="m/d/yyyy">
                  <c:v>32875</c:v>
                </c:pt>
                <c:pt idx="1503" formatCode="m/d/yyyy">
                  <c:v>32876</c:v>
                </c:pt>
                <c:pt idx="1504" formatCode="m/d/yyyy">
                  <c:v>32877</c:v>
                </c:pt>
                <c:pt idx="1505" formatCode="m/d/yyyy">
                  <c:v>32878</c:v>
                </c:pt>
                <c:pt idx="1506" formatCode="m/d/yyyy">
                  <c:v>32881</c:v>
                </c:pt>
                <c:pt idx="1507" formatCode="m/d/yyyy">
                  <c:v>32882</c:v>
                </c:pt>
                <c:pt idx="1508" formatCode="m/d/yyyy">
                  <c:v>32883</c:v>
                </c:pt>
                <c:pt idx="1509" formatCode="m/d/yyyy">
                  <c:v>32884</c:v>
                </c:pt>
                <c:pt idx="1510" formatCode="m/d/yyyy">
                  <c:v>32885</c:v>
                </c:pt>
                <c:pt idx="1511" formatCode="m/d/yyyy">
                  <c:v>32888</c:v>
                </c:pt>
                <c:pt idx="1512" formatCode="m/d/yyyy">
                  <c:v>32889</c:v>
                </c:pt>
                <c:pt idx="1513" formatCode="m/d/yyyy">
                  <c:v>32890</c:v>
                </c:pt>
                <c:pt idx="1514" formatCode="m/d/yyyy">
                  <c:v>32891</c:v>
                </c:pt>
                <c:pt idx="1515" formatCode="m/d/yyyy">
                  <c:v>32892</c:v>
                </c:pt>
                <c:pt idx="1516" formatCode="m/d/yyyy">
                  <c:v>32895</c:v>
                </c:pt>
                <c:pt idx="1517" formatCode="m/d/yyyy">
                  <c:v>32896</c:v>
                </c:pt>
                <c:pt idx="1518" formatCode="m/d/yyyy">
                  <c:v>32897</c:v>
                </c:pt>
                <c:pt idx="1519" formatCode="m/d/yyyy">
                  <c:v>32898</c:v>
                </c:pt>
                <c:pt idx="1520" formatCode="m/d/yyyy">
                  <c:v>32899</c:v>
                </c:pt>
                <c:pt idx="1521" formatCode="m/d/yyyy">
                  <c:v>32902</c:v>
                </c:pt>
                <c:pt idx="1522" formatCode="m/d/yyyy">
                  <c:v>32903</c:v>
                </c:pt>
                <c:pt idx="1523" formatCode="m/d/yyyy">
                  <c:v>32904</c:v>
                </c:pt>
                <c:pt idx="1524" formatCode="m/d/yyyy">
                  <c:v>32905</c:v>
                </c:pt>
                <c:pt idx="1525" formatCode="m/d/yyyy">
                  <c:v>32906</c:v>
                </c:pt>
                <c:pt idx="1526" formatCode="m/d/yyyy">
                  <c:v>32909</c:v>
                </c:pt>
                <c:pt idx="1527" formatCode="m/d/yyyy">
                  <c:v>32910</c:v>
                </c:pt>
                <c:pt idx="1528" formatCode="m/d/yyyy">
                  <c:v>32911</c:v>
                </c:pt>
                <c:pt idx="1529" formatCode="m/d/yyyy">
                  <c:v>32912</c:v>
                </c:pt>
                <c:pt idx="1530" formatCode="m/d/yyyy">
                  <c:v>32913</c:v>
                </c:pt>
                <c:pt idx="1531" formatCode="m/d/yyyy">
                  <c:v>32916</c:v>
                </c:pt>
                <c:pt idx="1532" formatCode="m/d/yyyy">
                  <c:v>32917</c:v>
                </c:pt>
                <c:pt idx="1533" formatCode="m/d/yyyy">
                  <c:v>32918</c:v>
                </c:pt>
                <c:pt idx="1534" formatCode="m/d/yyyy">
                  <c:v>32919</c:v>
                </c:pt>
                <c:pt idx="1535" formatCode="m/d/yyyy">
                  <c:v>32920</c:v>
                </c:pt>
                <c:pt idx="1536" formatCode="m/d/yyyy">
                  <c:v>32923</c:v>
                </c:pt>
                <c:pt idx="1537" formatCode="m/d/yyyy">
                  <c:v>32924</c:v>
                </c:pt>
                <c:pt idx="1538" formatCode="m/d/yyyy">
                  <c:v>32925</c:v>
                </c:pt>
                <c:pt idx="1539" formatCode="m/d/yyyy">
                  <c:v>32926</c:v>
                </c:pt>
                <c:pt idx="1540" formatCode="m/d/yyyy">
                  <c:v>32927</c:v>
                </c:pt>
                <c:pt idx="1541" formatCode="m/d/yyyy">
                  <c:v>32930</c:v>
                </c:pt>
                <c:pt idx="1542" formatCode="m/d/yyyy">
                  <c:v>32931</c:v>
                </c:pt>
                <c:pt idx="1543" formatCode="m/d/yyyy">
                  <c:v>32932</c:v>
                </c:pt>
                <c:pt idx="1544" formatCode="m/d/yyyy">
                  <c:v>32933</c:v>
                </c:pt>
                <c:pt idx="1545" formatCode="m/d/yyyy">
                  <c:v>32934</c:v>
                </c:pt>
                <c:pt idx="1546" formatCode="m/d/yyyy">
                  <c:v>32937</c:v>
                </c:pt>
                <c:pt idx="1547" formatCode="m/d/yyyy">
                  <c:v>32938</c:v>
                </c:pt>
                <c:pt idx="1548" formatCode="m/d/yyyy">
                  <c:v>32939</c:v>
                </c:pt>
                <c:pt idx="1549" formatCode="m/d/yyyy">
                  <c:v>32940</c:v>
                </c:pt>
                <c:pt idx="1550" formatCode="m/d/yyyy">
                  <c:v>32941</c:v>
                </c:pt>
                <c:pt idx="1551" formatCode="m/d/yyyy">
                  <c:v>32944</c:v>
                </c:pt>
                <c:pt idx="1552" formatCode="m/d/yyyy">
                  <c:v>32945</c:v>
                </c:pt>
                <c:pt idx="1553" formatCode="m/d/yyyy">
                  <c:v>32946</c:v>
                </c:pt>
                <c:pt idx="1554" formatCode="m/d/yyyy">
                  <c:v>32947</c:v>
                </c:pt>
                <c:pt idx="1555" formatCode="m/d/yyyy">
                  <c:v>32948</c:v>
                </c:pt>
                <c:pt idx="1556" formatCode="m/d/yyyy">
                  <c:v>32951</c:v>
                </c:pt>
                <c:pt idx="1557" formatCode="m/d/yyyy">
                  <c:v>32952</c:v>
                </c:pt>
                <c:pt idx="1558" formatCode="m/d/yyyy">
                  <c:v>32953</c:v>
                </c:pt>
                <c:pt idx="1559" formatCode="m/d/yyyy">
                  <c:v>32954</c:v>
                </c:pt>
                <c:pt idx="1560" formatCode="m/d/yyyy">
                  <c:v>32955</c:v>
                </c:pt>
                <c:pt idx="1561" formatCode="m/d/yyyy">
                  <c:v>32958</c:v>
                </c:pt>
                <c:pt idx="1562" formatCode="m/d/yyyy">
                  <c:v>32959</c:v>
                </c:pt>
                <c:pt idx="1563" formatCode="m/d/yyyy">
                  <c:v>32960</c:v>
                </c:pt>
                <c:pt idx="1564" formatCode="m/d/yyyy">
                  <c:v>32961</c:v>
                </c:pt>
                <c:pt idx="1565" formatCode="m/d/yyyy">
                  <c:v>32962</c:v>
                </c:pt>
                <c:pt idx="1566" formatCode="m/d/yyyy">
                  <c:v>32965</c:v>
                </c:pt>
                <c:pt idx="1567" formatCode="m/d/yyyy">
                  <c:v>32966</c:v>
                </c:pt>
                <c:pt idx="1568" formatCode="m/d/yyyy">
                  <c:v>32967</c:v>
                </c:pt>
                <c:pt idx="1569" formatCode="m/d/yyyy">
                  <c:v>32968</c:v>
                </c:pt>
                <c:pt idx="1570" formatCode="m/d/yyyy">
                  <c:v>32969</c:v>
                </c:pt>
                <c:pt idx="1571" formatCode="m/d/yyyy">
                  <c:v>32972</c:v>
                </c:pt>
                <c:pt idx="1572" formatCode="m/d/yyyy">
                  <c:v>32973</c:v>
                </c:pt>
                <c:pt idx="1573" formatCode="m/d/yyyy">
                  <c:v>32974</c:v>
                </c:pt>
                <c:pt idx="1574" formatCode="m/d/yyyy">
                  <c:v>32975</c:v>
                </c:pt>
                <c:pt idx="1575" formatCode="m/d/yyyy">
                  <c:v>32979</c:v>
                </c:pt>
                <c:pt idx="1576" formatCode="m/d/yyyy">
                  <c:v>32980</c:v>
                </c:pt>
                <c:pt idx="1577" formatCode="m/d/yyyy">
                  <c:v>32981</c:v>
                </c:pt>
                <c:pt idx="1578" formatCode="m/d/yyyy">
                  <c:v>32982</c:v>
                </c:pt>
                <c:pt idx="1579" formatCode="m/d/yyyy">
                  <c:v>32983</c:v>
                </c:pt>
                <c:pt idx="1580" formatCode="m/d/yyyy">
                  <c:v>32986</c:v>
                </c:pt>
                <c:pt idx="1581" formatCode="m/d/yyyy">
                  <c:v>32987</c:v>
                </c:pt>
                <c:pt idx="1582" formatCode="m/d/yyyy">
                  <c:v>32988</c:v>
                </c:pt>
                <c:pt idx="1583" formatCode="m/d/yyyy">
                  <c:v>32989</c:v>
                </c:pt>
                <c:pt idx="1584" formatCode="m/d/yyyy">
                  <c:v>32990</c:v>
                </c:pt>
                <c:pt idx="1585" formatCode="m/d/yyyy">
                  <c:v>32993</c:v>
                </c:pt>
                <c:pt idx="1586" formatCode="m/d/yyyy">
                  <c:v>32994</c:v>
                </c:pt>
                <c:pt idx="1587" formatCode="m/d/yyyy">
                  <c:v>32995</c:v>
                </c:pt>
                <c:pt idx="1588" formatCode="m/d/yyyy">
                  <c:v>32996</c:v>
                </c:pt>
                <c:pt idx="1589" formatCode="m/d/yyyy">
                  <c:v>32997</c:v>
                </c:pt>
                <c:pt idx="1590" formatCode="m/d/yyyy">
                  <c:v>33000</c:v>
                </c:pt>
                <c:pt idx="1591" formatCode="m/d/yyyy">
                  <c:v>33001</c:v>
                </c:pt>
                <c:pt idx="1592" formatCode="m/d/yyyy">
                  <c:v>33002</c:v>
                </c:pt>
                <c:pt idx="1593" formatCode="m/d/yyyy">
                  <c:v>33003</c:v>
                </c:pt>
                <c:pt idx="1594" formatCode="m/d/yyyy">
                  <c:v>33004</c:v>
                </c:pt>
                <c:pt idx="1595" formatCode="m/d/yyyy">
                  <c:v>33007</c:v>
                </c:pt>
                <c:pt idx="1596" formatCode="m/d/yyyy">
                  <c:v>33008</c:v>
                </c:pt>
                <c:pt idx="1597" formatCode="m/d/yyyy">
                  <c:v>33009</c:v>
                </c:pt>
                <c:pt idx="1598" formatCode="m/d/yyyy">
                  <c:v>33010</c:v>
                </c:pt>
                <c:pt idx="1599" formatCode="m/d/yyyy">
                  <c:v>33011</c:v>
                </c:pt>
                <c:pt idx="1600" formatCode="m/d/yyyy">
                  <c:v>33014</c:v>
                </c:pt>
                <c:pt idx="1601" formatCode="m/d/yyyy">
                  <c:v>33015</c:v>
                </c:pt>
                <c:pt idx="1602" formatCode="m/d/yyyy">
                  <c:v>33016</c:v>
                </c:pt>
                <c:pt idx="1603" formatCode="m/d/yyyy">
                  <c:v>33017</c:v>
                </c:pt>
                <c:pt idx="1604" formatCode="m/d/yyyy">
                  <c:v>33018</c:v>
                </c:pt>
                <c:pt idx="1605" formatCode="m/d/yyyy">
                  <c:v>33022</c:v>
                </c:pt>
                <c:pt idx="1606" formatCode="m/d/yyyy">
                  <c:v>33023</c:v>
                </c:pt>
                <c:pt idx="1607" formatCode="m/d/yyyy">
                  <c:v>33024</c:v>
                </c:pt>
                <c:pt idx="1608" formatCode="m/d/yyyy">
                  <c:v>33025</c:v>
                </c:pt>
                <c:pt idx="1609" formatCode="m/d/yyyy">
                  <c:v>33028</c:v>
                </c:pt>
                <c:pt idx="1610" formatCode="m/d/yyyy">
                  <c:v>33029</c:v>
                </c:pt>
                <c:pt idx="1611" formatCode="m/d/yyyy">
                  <c:v>33030</c:v>
                </c:pt>
                <c:pt idx="1612" formatCode="m/d/yyyy">
                  <c:v>33031</c:v>
                </c:pt>
                <c:pt idx="1613" formatCode="m/d/yyyy">
                  <c:v>33032</c:v>
                </c:pt>
                <c:pt idx="1614" formatCode="m/d/yyyy">
                  <c:v>33035</c:v>
                </c:pt>
                <c:pt idx="1615" formatCode="m/d/yyyy">
                  <c:v>33036</c:v>
                </c:pt>
                <c:pt idx="1616" formatCode="m/d/yyyy">
                  <c:v>33037</c:v>
                </c:pt>
                <c:pt idx="1617" formatCode="m/d/yyyy">
                  <c:v>33038</c:v>
                </c:pt>
                <c:pt idx="1618" formatCode="m/d/yyyy">
                  <c:v>33039</c:v>
                </c:pt>
                <c:pt idx="1619" formatCode="m/d/yyyy">
                  <c:v>33042</c:v>
                </c:pt>
                <c:pt idx="1620" formatCode="m/d/yyyy">
                  <c:v>33043</c:v>
                </c:pt>
                <c:pt idx="1621" formatCode="m/d/yyyy">
                  <c:v>33044</c:v>
                </c:pt>
                <c:pt idx="1622" formatCode="m/d/yyyy">
                  <c:v>33045</c:v>
                </c:pt>
                <c:pt idx="1623" formatCode="m/d/yyyy">
                  <c:v>33046</c:v>
                </c:pt>
                <c:pt idx="1624" formatCode="m/d/yyyy">
                  <c:v>33049</c:v>
                </c:pt>
                <c:pt idx="1625" formatCode="m/d/yyyy">
                  <c:v>33050</c:v>
                </c:pt>
                <c:pt idx="1626" formatCode="m/d/yyyy">
                  <c:v>33051</c:v>
                </c:pt>
                <c:pt idx="1627" formatCode="m/d/yyyy">
                  <c:v>33052</c:v>
                </c:pt>
                <c:pt idx="1628" formatCode="m/d/yyyy">
                  <c:v>33053</c:v>
                </c:pt>
                <c:pt idx="1629" formatCode="m/d/yyyy">
                  <c:v>33056</c:v>
                </c:pt>
                <c:pt idx="1630" formatCode="m/d/yyyy">
                  <c:v>33057</c:v>
                </c:pt>
                <c:pt idx="1631" formatCode="m/d/yyyy">
                  <c:v>33058</c:v>
                </c:pt>
                <c:pt idx="1632" formatCode="m/d/yyyy">
                  <c:v>33059</c:v>
                </c:pt>
                <c:pt idx="1633" formatCode="m/d/yyyy">
                  <c:v>33060</c:v>
                </c:pt>
                <c:pt idx="1634" formatCode="m/d/yyyy">
                  <c:v>33063</c:v>
                </c:pt>
                <c:pt idx="1635" formatCode="m/d/yyyy">
                  <c:v>33064</c:v>
                </c:pt>
                <c:pt idx="1636" formatCode="m/d/yyyy">
                  <c:v>33065</c:v>
                </c:pt>
                <c:pt idx="1637" formatCode="m/d/yyyy">
                  <c:v>33066</c:v>
                </c:pt>
                <c:pt idx="1638" formatCode="m/d/yyyy">
                  <c:v>33067</c:v>
                </c:pt>
                <c:pt idx="1639" formatCode="m/d/yyyy">
                  <c:v>33070</c:v>
                </c:pt>
                <c:pt idx="1640" formatCode="m/d/yyyy">
                  <c:v>33071</c:v>
                </c:pt>
                <c:pt idx="1641" formatCode="m/d/yyyy">
                  <c:v>33072</c:v>
                </c:pt>
                <c:pt idx="1642" formatCode="m/d/yyyy">
                  <c:v>33073</c:v>
                </c:pt>
                <c:pt idx="1643" formatCode="m/d/yyyy">
                  <c:v>33074</c:v>
                </c:pt>
                <c:pt idx="1644" formatCode="m/d/yyyy">
                  <c:v>33077</c:v>
                </c:pt>
                <c:pt idx="1645" formatCode="m/d/yyyy">
                  <c:v>33078</c:v>
                </c:pt>
                <c:pt idx="1646" formatCode="m/d/yyyy">
                  <c:v>33079</c:v>
                </c:pt>
                <c:pt idx="1647" formatCode="m/d/yyyy">
                  <c:v>33080</c:v>
                </c:pt>
                <c:pt idx="1648" formatCode="m/d/yyyy">
                  <c:v>33081</c:v>
                </c:pt>
                <c:pt idx="1649" formatCode="m/d/yyyy">
                  <c:v>33084</c:v>
                </c:pt>
                <c:pt idx="1650" formatCode="m/d/yyyy">
                  <c:v>33085</c:v>
                </c:pt>
                <c:pt idx="1651" formatCode="m/d/yyyy">
                  <c:v>33086</c:v>
                </c:pt>
                <c:pt idx="1652" formatCode="m/d/yyyy">
                  <c:v>33087</c:v>
                </c:pt>
                <c:pt idx="1653" formatCode="m/d/yyyy">
                  <c:v>33088</c:v>
                </c:pt>
                <c:pt idx="1654" formatCode="m/d/yyyy">
                  <c:v>33091</c:v>
                </c:pt>
                <c:pt idx="1655" formatCode="m/d/yyyy">
                  <c:v>33092</c:v>
                </c:pt>
                <c:pt idx="1656" formatCode="m/d/yyyy">
                  <c:v>33093</c:v>
                </c:pt>
                <c:pt idx="1657" formatCode="m/d/yyyy">
                  <c:v>33094</c:v>
                </c:pt>
                <c:pt idx="1658" formatCode="m/d/yyyy">
                  <c:v>33095</c:v>
                </c:pt>
                <c:pt idx="1659" formatCode="m/d/yyyy">
                  <c:v>33098</c:v>
                </c:pt>
                <c:pt idx="1660" formatCode="m/d/yyyy">
                  <c:v>33099</c:v>
                </c:pt>
                <c:pt idx="1661" formatCode="m/d/yyyy">
                  <c:v>33100</c:v>
                </c:pt>
                <c:pt idx="1662" formatCode="m/d/yyyy">
                  <c:v>33101</c:v>
                </c:pt>
                <c:pt idx="1663" formatCode="m/d/yyyy">
                  <c:v>33102</c:v>
                </c:pt>
                <c:pt idx="1664" formatCode="m/d/yyyy">
                  <c:v>33105</c:v>
                </c:pt>
                <c:pt idx="1665" formatCode="m/d/yyyy">
                  <c:v>33106</c:v>
                </c:pt>
                <c:pt idx="1666" formatCode="m/d/yyyy">
                  <c:v>33107</c:v>
                </c:pt>
                <c:pt idx="1667" formatCode="m/d/yyyy">
                  <c:v>33108</c:v>
                </c:pt>
                <c:pt idx="1668" formatCode="m/d/yyyy">
                  <c:v>33109</c:v>
                </c:pt>
                <c:pt idx="1669" formatCode="m/d/yyyy">
                  <c:v>33112</c:v>
                </c:pt>
                <c:pt idx="1670" formatCode="m/d/yyyy">
                  <c:v>33113</c:v>
                </c:pt>
                <c:pt idx="1671" formatCode="m/d/yyyy">
                  <c:v>33114</c:v>
                </c:pt>
                <c:pt idx="1672" formatCode="m/d/yyyy">
                  <c:v>33115</c:v>
                </c:pt>
                <c:pt idx="1673" formatCode="m/d/yyyy">
                  <c:v>33116</c:v>
                </c:pt>
                <c:pt idx="1674" formatCode="m/d/yyyy">
                  <c:v>33119</c:v>
                </c:pt>
                <c:pt idx="1675" formatCode="m/d/yyyy">
                  <c:v>33120</c:v>
                </c:pt>
                <c:pt idx="1676" formatCode="m/d/yyyy">
                  <c:v>33121</c:v>
                </c:pt>
                <c:pt idx="1677" formatCode="m/d/yyyy">
                  <c:v>33122</c:v>
                </c:pt>
                <c:pt idx="1678" formatCode="m/d/yyyy">
                  <c:v>33123</c:v>
                </c:pt>
                <c:pt idx="1679" formatCode="m/d/yyyy">
                  <c:v>33126</c:v>
                </c:pt>
                <c:pt idx="1680" formatCode="m/d/yyyy">
                  <c:v>33127</c:v>
                </c:pt>
                <c:pt idx="1681" formatCode="m/d/yyyy">
                  <c:v>33128</c:v>
                </c:pt>
                <c:pt idx="1682" formatCode="m/d/yyyy">
                  <c:v>33129</c:v>
                </c:pt>
                <c:pt idx="1683" formatCode="m/d/yyyy">
                  <c:v>33130</c:v>
                </c:pt>
                <c:pt idx="1684" formatCode="m/d/yyyy">
                  <c:v>33133</c:v>
                </c:pt>
                <c:pt idx="1685" formatCode="m/d/yyyy">
                  <c:v>33134</c:v>
                </c:pt>
                <c:pt idx="1686" formatCode="m/d/yyyy">
                  <c:v>33135</c:v>
                </c:pt>
                <c:pt idx="1687" formatCode="m/d/yyyy">
                  <c:v>33136</c:v>
                </c:pt>
                <c:pt idx="1688" formatCode="m/d/yyyy">
                  <c:v>33137</c:v>
                </c:pt>
                <c:pt idx="1689" formatCode="m/d/yyyy">
                  <c:v>33140</c:v>
                </c:pt>
                <c:pt idx="1690" formatCode="m/d/yyyy">
                  <c:v>33141</c:v>
                </c:pt>
                <c:pt idx="1691" formatCode="m/d/yyyy">
                  <c:v>33142</c:v>
                </c:pt>
                <c:pt idx="1692" formatCode="m/d/yyyy">
                  <c:v>33143</c:v>
                </c:pt>
                <c:pt idx="1693" formatCode="m/d/yyyy">
                  <c:v>33144</c:v>
                </c:pt>
                <c:pt idx="1694" formatCode="m/d/yyyy">
                  <c:v>33147</c:v>
                </c:pt>
                <c:pt idx="1695" formatCode="m/d/yyyy">
                  <c:v>33148</c:v>
                </c:pt>
                <c:pt idx="1696" formatCode="m/d/yyyy">
                  <c:v>33149</c:v>
                </c:pt>
                <c:pt idx="1697" formatCode="m/d/yyyy">
                  <c:v>33150</c:v>
                </c:pt>
                <c:pt idx="1698" formatCode="m/d/yyyy">
                  <c:v>33151</c:v>
                </c:pt>
                <c:pt idx="1699" formatCode="m/d/yyyy">
                  <c:v>33154</c:v>
                </c:pt>
                <c:pt idx="1700" formatCode="m/d/yyyy">
                  <c:v>33155</c:v>
                </c:pt>
                <c:pt idx="1701" formatCode="m/d/yyyy">
                  <c:v>33156</c:v>
                </c:pt>
                <c:pt idx="1702" formatCode="m/d/yyyy">
                  <c:v>33157</c:v>
                </c:pt>
                <c:pt idx="1703" formatCode="m/d/yyyy">
                  <c:v>33158</c:v>
                </c:pt>
                <c:pt idx="1704" formatCode="m/d/yyyy">
                  <c:v>33161</c:v>
                </c:pt>
                <c:pt idx="1705" formatCode="m/d/yyyy">
                  <c:v>33162</c:v>
                </c:pt>
                <c:pt idx="1706" formatCode="m/d/yyyy">
                  <c:v>33163</c:v>
                </c:pt>
                <c:pt idx="1707" formatCode="m/d/yyyy">
                  <c:v>33164</c:v>
                </c:pt>
                <c:pt idx="1708" formatCode="m/d/yyyy">
                  <c:v>33165</c:v>
                </c:pt>
                <c:pt idx="1709" formatCode="m/d/yyyy">
                  <c:v>33168</c:v>
                </c:pt>
                <c:pt idx="1710" formatCode="m/d/yyyy">
                  <c:v>33169</c:v>
                </c:pt>
                <c:pt idx="1711" formatCode="m/d/yyyy">
                  <c:v>33170</c:v>
                </c:pt>
                <c:pt idx="1712" formatCode="m/d/yyyy">
                  <c:v>33171</c:v>
                </c:pt>
                <c:pt idx="1713" formatCode="m/d/yyyy">
                  <c:v>33172</c:v>
                </c:pt>
                <c:pt idx="1714" formatCode="m/d/yyyy">
                  <c:v>33175</c:v>
                </c:pt>
                <c:pt idx="1715" formatCode="m/d/yyyy">
                  <c:v>33176</c:v>
                </c:pt>
                <c:pt idx="1716" formatCode="m/d/yyyy">
                  <c:v>33177</c:v>
                </c:pt>
                <c:pt idx="1717" formatCode="m/d/yyyy">
                  <c:v>33178</c:v>
                </c:pt>
                <c:pt idx="1718" formatCode="m/d/yyyy">
                  <c:v>33179</c:v>
                </c:pt>
                <c:pt idx="1719" formatCode="m/d/yyyy">
                  <c:v>33182</c:v>
                </c:pt>
                <c:pt idx="1720" formatCode="m/d/yyyy">
                  <c:v>33183</c:v>
                </c:pt>
                <c:pt idx="1721" formatCode="m/d/yyyy">
                  <c:v>33184</c:v>
                </c:pt>
                <c:pt idx="1722" formatCode="m/d/yyyy">
                  <c:v>33185</c:v>
                </c:pt>
                <c:pt idx="1723" formatCode="m/d/yyyy">
                  <c:v>33186</c:v>
                </c:pt>
                <c:pt idx="1724" formatCode="m/d/yyyy">
                  <c:v>33189</c:v>
                </c:pt>
                <c:pt idx="1725" formatCode="m/d/yyyy">
                  <c:v>33190</c:v>
                </c:pt>
                <c:pt idx="1726" formatCode="m/d/yyyy">
                  <c:v>33191</c:v>
                </c:pt>
                <c:pt idx="1727" formatCode="m/d/yyyy">
                  <c:v>33192</c:v>
                </c:pt>
                <c:pt idx="1728" formatCode="m/d/yyyy">
                  <c:v>33193</c:v>
                </c:pt>
                <c:pt idx="1729" formatCode="m/d/yyyy">
                  <c:v>33196</c:v>
                </c:pt>
                <c:pt idx="1730" formatCode="m/d/yyyy">
                  <c:v>33197</c:v>
                </c:pt>
                <c:pt idx="1731" formatCode="m/d/yyyy">
                  <c:v>33198</c:v>
                </c:pt>
                <c:pt idx="1732" formatCode="m/d/yyyy">
                  <c:v>33199</c:v>
                </c:pt>
                <c:pt idx="1733" formatCode="m/d/yyyy">
                  <c:v>33200</c:v>
                </c:pt>
                <c:pt idx="1734" formatCode="m/d/yyyy">
                  <c:v>33203</c:v>
                </c:pt>
                <c:pt idx="1735" formatCode="m/d/yyyy">
                  <c:v>33204</c:v>
                </c:pt>
                <c:pt idx="1736" formatCode="m/d/yyyy">
                  <c:v>33205</c:v>
                </c:pt>
                <c:pt idx="1737" formatCode="m/d/yyyy">
                  <c:v>33206</c:v>
                </c:pt>
                <c:pt idx="1738" formatCode="m/d/yyyy">
                  <c:v>33207</c:v>
                </c:pt>
                <c:pt idx="1739" formatCode="m/d/yyyy">
                  <c:v>33210</c:v>
                </c:pt>
                <c:pt idx="1740" formatCode="m/d/yyyy">
                  <c:v>33211</c:v>
                </c:pt>
                <c:pt idx="1741" formatCode="m/d/yyyy">
                  <c:v>33212</c:v>
                </c:pt>
                <c:pt idx="1742" formatCode="m/d/yyyy">
                  <c:v>33213</c:v>
                </c:pt>
                <c:pt idx="1743" formatCode="m/d/yyyy">
                  <c:v>33214</c:v>
                </c:pt>
                <c:pt idx="1744" formatCode="m/d/yyyy">
                  <c:v>33217</c:v>
                </c:pt>
                <c:pt idx="1745" formatCode="m/d/yyyy">
                  <c:v>33218</c:v>
                </c:pt>
                <c:pt idx="1746" formatCode="m/d/yyyy">
                  <c:v>33219</c:v>
                </c:pt>
                <c:pt idx="1747" formatCode="m/d/yyyy">
                  <c:v>33220</c:v>
                </c:pt>
                <c:pt idx="1748" formatCode="m/d/yyyy">
                  <c:v>33221</c:v>
                </c:pt>
                <c:pt idx="1749" formatCode="m/d/yyyy">
                  <c:v>33224</c:v>
                </c:pt>
                <c:pt idx="1750" formatCode="m/d/yyyy">
                  <c:v>33225</c:v>
                </c:pt>
                <c:pt idx="1751" formatCode="m/d/yyyy">
                  <c:v>33226</c:v>
                </c:pt>
                <c:pt idx="1752" formatCode="m/d/yyyy">
                  <c:v>33227</c:v>
                </c:pt>
                <c:pt idx="1753" formatCode="m/d/yyyy">
                  <c:v>33228</c:v>
                </c:pt>
                <c:pt idx="1754" formatCode="m/d/yyyy">
                  <c:v>33231</c:v>
                </c:pt>
                <c:pt idx="1755" formatCode="m/d/yyyy">
                  <c:v>33233</c:v>
                </c:pt>
                <c:pt idx="1756" formatCode="m/d/yyyy">
                  <c:v>33234</c:v>
                </c:pt>
                <c:pt idx="1757" formatCode="m/d/yyyy">
                  <c:v>33235</c:v>
                </c:pt>
                <c:pt idx="1758" formatCode="m/d/yyyy">
                  <c:v>33238</c:v>
                </c:pt>
                <c:pt idx="1759" formatCode="m/d/yyyy">
                  <c:v>33240</c:v>
                </c:pt>
                <c:pt idx="1760" formatCode="m/d/yyyy">
                  <c:v>33241</c:v>
                </c:pt>
                <c:pt idx="1761" formatCode="m/d/yyyy">
                  <c:v>33242</c:v>
                </c:pt>
                <c:pt idx="1762" formatCode="m/d/yyyy">
                  <c:v>33245</c:v>
                </c:pt>
                <c:pt idx="1763" formatCode="m/d/yyyy">
                  <c:v>33246</c:v>
                </c:pt>
                <c:pt idx="1764" formatCode="m/d/yyyy">
                  <c:v>33247</c:v>
                </c:pt>
                <c:pt idx="1765" formatCode="m/d/yyyy">
                  <c:v>33248</c:v>
                </c:pt>
                <c:pt idx="1766" formatCode="m/d/yyyy">
                  <c:v>33249</c:v>
                </c:pt>
                <c:pt idx="1767" formatCode="m/d/yyyy">
                  <c:v>33252</c:v>
                </c:pt>
                <c:pt idx="1768" formatCode="m/d/yyyy">
                  <c:v>33253</c:v>
                </c:pt>
                <c:pt idx="1769" formatCode="m/d/yyyy">
                  <c:v>33254</c:v>
                </c:pt>
                <c:pt idx="1770" formatCode="m/d/yyyy">
                  <c:v>33255</c:v>
                </c:pt>
                <c:pt idx="1771" formatCode="m/d/yyyy">
                  <c:v>33256</c:v>
                </c:pt>
                <c:pt idx="1772" formatCode="m/d/yyyy">
                  <c:v>33259</c:v>
                </c:pt>
                <c:pt idx="1773" formatCode="m/d/yyyy">
                  <c:v>33260</c:v>
                </c:pt>
                <c:pt idx="1774" formatCode="m/d/yyyy">
                  <c:v>33261</c:v>
                </c:pt>
                <c:pt idx="1775" formatCode="m/d/yyyy">
                  <c:v>33262</c:v>
                </c:pt>
                <c:pt idx="1776" formatCode="m/d/yyyy">
                  <c:v>33263</c:v>
                </c:pt>
                <c:pt idx="1777" formatCode="m/d/yyyy">
                  <c:v>33266</c:v>
                </c:pt>
                <c:pt idx="1778" formatCode="m/d/yyyy">
                  <c:v>33267</c:v>
                </c:pt>
                <c:pt idx="1779" formatCode="m/d/yyyy">
                  <c:v>33268</c:v>
                </c:pt>
                <c:pt idx="1780" formatCode="m/d/yyyy">
                  <c:v>33269</c:v>
                </c:pt>
                <c:pt idx="1781" formatCode="m/d/yyyy">
                  <c:v>33270</c:v>
                </c:pt>
                <c:pt idx="1782" formatCode="m/d/yyyy">
                  <c:v>33273</c:v>
                </c:pt>
                <c:pt idx="1783" formatCode="m/d/yyyy">
                  <c:v>33274</c:v>
                </c:pt>
                <c:pt idx="1784" formatCode="m/d/yyyy">
                  <c:v>33275</c:v>
                </c:pt>
                <c:pt idx="1785" formatCode="m/d/yyyy">
                  <c:v>33276</c:v>
                </c:pt>
                <c:pt idx="1786" formatCode="m/d/yyyy">
                  <c:v>33277</c:v>
                </c:pt>
                <c:pt idx="1787" formatCode="m/d/yyyy">
                  <c:v>33280</c:v>
                </c:pt>
                <c:pt idx="1788" formatCode="m/d/yyyy">
                  <c:v>33281</c:v>
                </c:pt>
                <c:pt idx="1789" formatCode="m/d/yyyy">
                  <c:v>33282</c:v>
                </c:pt>
                <c:pt idx="1790" formatCode="m/d/yyyy">
                  <c:v>33283</c:v>
                </c:pt>
                <c:pt idx="1791" formatCode="m/d/yyyy">
                  <c:v>33284</c:v>
                </c:pt>
                <c:pt idx="1792" formatCode="m/d/yyyy">
                  <c:v>33287</c:v>
                </c:pt>
                <c:pt idx="1793" formatCode="m/d/yyyy">
                  <c:v>33288</c:v>
                </c:pt>
                <c:pt idx="1794" formatCode="m/d/yyyy">
                  <c:v>33289</c:v>
                </c:pt>
                <c:pt idx="1795" formatCode="m/d/yyyy">
                  <c:v>33290</c:v>
                </c:pt>
                <c:pt idx="1796" formatCode="m/d/yyyy">
                  <c:v>33291</c:v>
                </c:pt>
                <c:pt idx="1797" formatCode="m/d/yyyy">
                  <c:v>33294</c:v>
                </c:pt>
                <c:pt idx="1798" formatCode="m/d/yyyy">
                  <c:v>33295</c:v>
                </c:pt>
                <c:pt idx="1799" formatCode="m/d/yyyy">
                  <c:v>33296</c:v>
                </c:pt>
                <c:pt idx="1800" formatCode="m/d/yyyy">
                  <c:v>33297</c:v>
                </c:pt>
                <c:pt idx="1801" formatCode="m/d/yyyy">
                  <c:v>33298</c:v>
                </c:pt>
                <c:pt idx="1802" formatCode="m/d/yyyy">
                  <c:v>33301</c:v>
                </c:pt>
                <c:pt idx="1803" formatCode="m/d/yyyy">
                  <c:v>33302</c:v>
                </c:pt>
                <c:pt idx="1804" formatCode="m/d/yyyy">
                  <c:v>33303</c:v>
                </c:pt>
                <c:pt idx="1805" formatCode="m/d/yyyy">
                  <c:v>33304</c:v>
                </c:pt>
                <c:pt idx="1806" formatCode="m/d/yyyy">
                  <c:v>33305</c:v>
                </c:pt>
                <c:pt idx="1807" formatCode="m/d/yyyy">
                  <c:v>33308</c:v>
                </c:pt>
                <c:pt idx="1808" formatCode="m/d/yyyy">
                  <c:v>33309</c:v>
                </c:pt>
                <c:pt idx="1809" formatCode="m/d/yyyy">
                  <c:v>33310</c:v>
                </c:pt>
                <c:pt idx="1810" formatCode="m/d/yyyy">
                  <c:v>33311</c:v>
                </c:pt>
                <c:pt idx="1811" formatCode="m/d/yyyy">
                  <c:v>33312</c:v>
                </c:pt>
                <c:pt idx="1812" formatCode="m/d/yyyy">
                  <c:v>33315</c:v>
                </c:pt>
                <c:pt idx="1813" formatCode="m/d/yyyy">
                  <c:v>33316</c:v>
                </c:pt>
                <c:pt idx="1814" formatCode="m/d/yyyy">
                  <c:v>33317</c:v>
                </c:pt>
                <c:pt idx="1815" formatCode="m/d/yyyy">
                  <c:v>33318</c:v>
                </c:pt>
                <c:pt idx="1816" formatCode="m/d/yyyy">
                  <c:v>33319</c:v>
                </c:pt>
                <c:pt idx="1817" formatCode="m/d/yyyy">
                  <c:v>33322</c:v>
                </c:pt>
                <c:pt idx="1818" formatCode="m/d/yyyy">
                  <c:v>33323</c:v>
                </c:pt>
                <c:pt idx="1819" formatCode="m/d/yyyy">
                  <c:v>33324</c:v>
                </c:pt>
                <c:pt idx="1820" formatCode="m/d/yyyy">
                  <c:v>33325</c:v>
                </c:pt>
                <c:pt idx="1821" formatCode="m/d/yyyy">
                  <c:v>33329</c:v>
                </c:pt>
                <c:pt idx="1822" formatCode="m/d/yyyy">
                  <c:v>33330</c:v>
                </c:pt>
                <c:pt idx="1823" formatCode="m/d/yyyy">
                  <c:v>33331</c:v>
                </c:pt>
                <c:pt idx="1824" formatCode="m/d/yyyy">
                  <c:v>33332</c:v>
                </c:pt>
                <c:pt idx="1825" formatCode="m/d/yyyy">
                  <c:v>33333</c:v>
                </c:pt>
                <c:pt idx="1826" formatCode="m/d/yyyy">
                  <c:v>33336</c:v>
                </c:pt>
                <c:pt idx="1827" formatCode="m/d/yyyy">
                  <c:v>33337</c:v>
                </c:pt>
                <c:pt idx="1828" formatCode="m/d/yyyy">
                  <c:v>33338</c:v>
                </c:pt>
                <c:pt idx="1829" formatCode="m/d/yyyy">
                  <c:v>33339</c:v>
                </c:pt>
                <c:pt idx="1830" formatCode="m/d/yyyy">
                  <c:v>33340</c:v>
                </c:pt>
                <c:pt idx="1831" formatCode="m/d/yyyy">
                  <c:v>33343</c:v>
                </c:pt>
                <c:pt idx="1832" formatCode="m/d/yyyy">
                  <c:v>33344</c:v>
                </c:pt>
                <c:pt idx="1833" formatCode="m/d/yyyy">
                  <c:v>33345</c:v>
                </c:pt>
                <c:pt idx="1834" formatCode="m/d/yyyy">
                  <c:v>33346</c:v>
                </c:pt>
                <c:pt idx="1835" formatCode="m/d/yyyy">
                  <c:v>33347</c:v>
                </c:pt>
                <c:pt idx="1836" formatCode="m/d/yyyy">
                  <c:v>33350</c:v>
                </c:pt>
                <c:pt idx="1837" formatCode="m/d/yyyy">
                  <c:v>33351</c:v>
                </c:pt>
                <c:pt idx="1838" formatCode="m/d/yyyy">
                  <c:v>33352</c:v>
                </c:pt>
                <c:pt idx="1839" formatCode="m/d/yyyy">
                  <c:v>33353</c:v>
                </c:pt>
                <c:pt idx="1840" formatCode="m/d/yyyy">
                  <c:v>33354</c:v>
                </c:pt>
                <c:pt idx="1841" formatCode="m/d/yyyy">
                  <c:v>33357</c:v>
                </c:pt>
                <c:pt idx="1842" formatCode="m/d/yyyy">
                  <c:v>33358</c:v>
                </c:pt>
                <c:pt idx="1843" formatCode="m/d/yyyy">
                  <c:v>33359</c:v>
                </c:pt>
                <c:pt idx="1844" formatCode="m/d/yyyy">
                  <c:v>33360</c:v>
                </c:pt>
                <c:pt idx="1845" formatCode="m/d/yyyy">
                  <c:v>33361</c:v>
                </c:pt>
                <c:pt idx="1846" formatCode="m/d/yyyy">
                  <c:v>33364</c:v>
                </c:pt>
                <c:pt idx="1847" formatCode="m/d/yyyy">
                  <c:v>33365</c:v>
                </c:pt>
                <c:pt idx="1848" formatCode="m/d/yyyy">
                  <c:v>33366</c:v>
                </c:pt>
                <c:pt idx="1849" formatCode="m/d/yyyy">
                  <c:v>33367</c:v>
                </c:pt>
                <c:pt idx="1850" formatCode="m/d/yyyy">
                  <c:v>33368</c:v>
                </c:pt>
                <c:pt idx="1851" formatCode="m/d/yyyy">
                  <c:v>33371</c:v>
                </c:pt>
                <c:pt idx="1852" formatCode="m/d/yyyy">
                  <c:v>33372</c:v>
                </c:pt>
                <c:pt idx="1853" formatCode="m/d/yyyy">
                  <c:v>33373</c:v>
                </c:pt>
                <c:pt idx="1854" formatCode="m/d/yyyy">
                  <c:v>33374</c:v>
                </c:pt>
                <c:pt idx="1855" formatCode="m/d/yyyy">
                  <c:v>33375</c:v>
                </c:pt>
                <c:pt idx="1856" formatCode="m/d/yyyy">
                  <c:v>33378</c:v>
                </c:pt>
                <c:pt idx="1857" formatCode="m/d/yyyy">
                  <c:v>33379</c:v>
                </c:pt>
                <c:pt idx="1858" formatCode="m/d/yyyy">
                  <c:v>33380</c:v>
                </c:pt>
                <c:pt idx="1859" formatCode="m/d/yyyy">
                  <c:v>33381</c:v>
                </c:pt>
                <c:pt idx="1860" formatCode="m/d/yyyy">
                  <c:v>33382</c:v>
                </c:pt>
                <c:pt idx="1861" formatCode="m/d/yyyy">
                  <c:v>33386</c:v>
                </c:pt>
                <c:pt idx="1862" formatCode="m/d/yyyy">
                  <c:v>33387</c:v>
                </c:pt>
                <c:pt idx="1863" formatCode="m/d/yyyy">
                  <c:v>33388</c:v>
                </c:pt>
                <c:pt idx="1864" formatCode="m/d/yyyy">
                  <c:v>33389</c:v>
                </c:pt>
                <c:pt idx="1865" formatCode="m/d/yyyy">
                  <c:v>33392</c:v>
                </c:pt>
                <c:pt idx="1866" formatCode="m/d/yyyy">
                  <c:v>33393</c:v>
                </c:pt>
                <c:pt idx="1867" formatCode="m/d/yyyy">
                  <c:v>33394</c:v>
                </c:pt>
                <c:pt idx="1868" formatCode="m/d/yyyy">
                  <c:v>33395</c:v>
                </c:pt>
                <c:pt idx="1869" formatCode="m/d/yyyy">
                  <c:v>33396</c:v>
                </c:pt>
                <c:pt idx="1870" formatCode="m/d/yyyy">
                  <c:v>33399</c:v>
                </c:pt>
                <c:pt idx="1871" formatCode="m/d/yyyy">
                  <c:v>33400</c:v>
                </c:pt>
                <c:pt idx="1872" formatCode="m/d/yyyy">
                  <c:v>33401</c:v>
                </c:pt>
                <c:pt idx="1873" formatCode="m/d/yyyy">
                  <c:v>33402</c:v>
                </c:pt>
                <c:pt idx="1874" formatCode="m/d/yyyy">
                  <c:v>33403</c:v>
                </c:pt>
                <c:pt idx="1875" formatCode="m/d/yyyy">
                  <c:v>33406</c:v>
                </c:pt>
                <c:pt idx="1876" formatCode="m/d/yyyy">
                  <c:v>33407</c:v>
                </c:pt>
                <c:pt idx="1877" formatCode="m/d/yyyy">
                  <c:v>33408</c:v>
                </c:pt>
                <c:pt idx="1878" formatCode="m/d/yyyy">
                  <c:v>33409</c:v>
                </c:pt>
                <c:pt idx="1879" formatCode="m/d/yyyy">
                  <c:v>33410</c:v>
                </c:pt>
                <c:pt idx="1880" formatCode="m/d/yyyy">
                  <c:v>33413</c:v>
                </c:pt>
                <c:pt idx="1881" formatCode="m/d/yyyy">
                  <c:v>33414</c:v>
                </c:pt>
                <c:pt idx="1882" formatCode="m/d/yyyy">
                  <c:v>33415</c:v>
                </c:pt>
                <c:pt idx="1883" formatCode="m/d/yyyy">
                  <c:v>33416</c:v>
                </c:pt>
                <c:pt idx="1884" formatCode="m/d/yyyy">
                  <c:v>33417</c:v>
                </c:pt>
                <c:pt idx="1885" formatCode="m/d/yyyy">
                  <c:v>33420</c:v>
                </c:pt>
                <c:pt idx="1886" formatCode="m/d/yyyy">
                  <c:v>33421</c:v>
                </c:pt>
                <c:pt idx="1887" formatCode="m/d/yyyy">
                  <c:v>33422</c:v>
                </c:pt>
                <c:pt idx="1888" formatCode="m/d/yyyy">
                  <c:v>33423</c:v>
                </c:pt>
                <c:pt idx="1889" formatCode="m/d/yyyy">
                  <c:v>33424</c:v>
                </c:pt>
                <c:pt idx="1890" formatCode="m/d/yyyy">
                  <c:v>33427</c:v>
                </c:pt>
                <c:pt idx="1891" formatCode="m/d/yyyy">
                  <c:v>33428</c:v>
                </c:pt>
                <c:pt idx="1892" formatCode="m/d/yyyy">
                  <c:v>33429</c:v>
                </c:pt>
                <c:pt idx="1893" formatCode="m/d/yyyy">
                  <c:v>33430</c:v>
                </c:pt>
                <c:pt idx="1894" formatCode="m/d/yyyy">
                  <c:v>33431</c:v>
                </c:pt>
                <c:pt idx="1895" formatCode="m/d/yyyy">
                  <c:v>33434</c:v>
                </c:pt>
                <c:pt idx="1896" formatCode="m/d/yyyy">
                  <c:v>33435</c:v>
                </c:pt>
                <c:pt idx="1897" formatCode="m/d/yyyy">
                  <c:v>33436</c:v>
                </c:pt>
                <c:pt idx="1898" formatCode="m/d/yyyy">
                  <c:v>33437</c:v>
                </c:pt>
                <c:pt idx="1899" formatCode="m/d/yyyy">
                  <c:v>33438</c:v>
                </c:pt>
                <c:pt idx="1900" formatCode="m/d/yyyy">
                  <c:v>33441</c:v>
                </c:pt>
                <c:pt idx="1901" formatCode="m/d/yyyy">
                  <c:v>33442</c:v>
                </c:pt>
                <c:pt idx="1902" formatCode="m/d/yyyy">
                  <c:v>33443</c:v>
                </c:pt>
                <c:pt idx="1903" formatCode="m/d/yyyy">
                  <c:v>33444</c:v>
                </c:pt>
                <c:pt idx="1904" formatCode="m/d/yyyy">
                  <c:v>33445</c:v>
                </c:pt>
                <c:pt idx="1905" formatCode="m/d/yyyy">
                  <c:v>33448</c:v>
                </c:pt>
                <c:pt idx="1906" formatCode="m/d/yyyy">
                  <c:v>33449</c:v>
                </c:pt>
                <c:pt idx="1907" formatCode="m/d/yyyy">
                  <c:v>33450</c:v>
                </c:pt>
                <c:pt idx="1908" formatCode="m/d/yyyy">
                  <c:v>33451</c:v>
                </c:pt>
                <c:pt idx="1909" formatCode="m/d/yyyy">
                  <c:v>33452</c:v>
                </c:pt>
                <c:pt idx="1910" formatCode="m/d/yyyy">
                  <c:v>33455</c:v>
                </c:pt>
                <c:pt idx="1911" formatCode="m/d/yyyy">
                  <c:v>33456</c:v>
                </c:pt>
                <c:pt idx="1912" formatCode="m/d/yyyy">
                  <c:v>33457</c:v>
                </c:pt>
                <c:pt idx="1913" formatCode="m/d/yyyy">
                  <c:v>33458</c:v>
                </c:pt>
                <c:pt idx="1914" formatCode="m/d/yyyy">
                  <c:v>33459</c:v>
                </c:pt>
                <c:pt idx="1915" formatCode="m/d/yyyy">
                  <c:v>33462</c:v>
                </c:pt>
                <c:pt idx="1916" formatCode="m/d/yyyy">
                  <c:v>33463</c:v>
                </c:pt>
                <c:pt idx="1917" formatCode="m/d/yyyy">
                  <c:v>33464</c:v>
                </c:pt>
                <c:pt idx="1918" formatCode="m/d/yyyy">
                  <c:v>33465</c:v>
                </c:pt>
                <c:pt idx="1919" formatCode="m/d/yyyy">
                  <c:v>33466</c:v>
                </c:pt>
                <c:pt idx="1920" formatCode="m/d/yyyy">
                  <c:v>33469</c:v>
                </c:pt>
                <c:pt idx="1921" formatCode="m/d/yyyy">
                  <c:v>33470</c:v>
                </c:pt>
                <c:pt idx="1922" formatCode="m/d/yyyy">
                  <c:v>33471</c:v>
                </c:pt>
                <c:pt idx="1923" formatCode="m/d/yyyy">
                  <c:v>33472</c:v>
                </c:pt>
                <c:pt idx="1924" formatCode="m/d/yyyy">
                  <c:v>33473</c:v>
                </c:pt>
                <c:pt idx="1925" formatCode="m/d/yyyy">
                  <c:v>33476</c:v>
                </c:pt>
                <c:pt idx="1926" formatCode="m/d/yyyy">
                  <c:v>33477</c:v>
                </c:pt>
                <c:pt idx="1927" formatCode="m/d/yyyy">
                  <c:v>33478</c:v>
                </c:pt>
                <c:pt idx="1928" formatCode="m/d/yyyy">
                  <c:v>33479</c:v>
                </c:pt>
                <c:pt idx="1929" formatCode="m/d/yyyy">
                  <c:v>33480</c:v>
                </c:pt>
                <c:pt idx="1930" formatCode="m/d/yyyy">
                  <c:v>33483</c:v>
                </c:pt>
                <c:pt idx="1931" formatCode="m/d/yyyy">
                  <c:v>33484</c:v>
                </c:pt>
                <c:pt idx="1932" formatCode="m/d/yyyy">
                  <c:v>33485</c:v>
                </c:pt>
                <c:pt idx="1933" formatCode="m/d/yyyy">
                  <c:v>33486</c:v>
                </c:pt>
                <c:pt idx="1934" formatCode="m/d/yyyy">
                  <c:v>33487</c:v>
                </c:pt>
                <c:pt idx="1935" formatCode="m/d/yyyy">
                  <c:v>33490</c:v>
                </c:pt>
                <c:pt idx="1936" formatCode="m/d/yyyy">
                  <c:v>33491</c:v>
                </c:pt>
                <c:pt idx="1937" formatCode="m/d/yyyy">
                  <c:v>33492</c:v>
                </c:pt>
                <c:pt idx="1938" formatCode="m/d/yyyy">
                  <c:v>33493</c:v>
                </c:pt>
                <c:pt idx="1939" formatCode="m/d/yyyy">
                  <c:v>33494</c:v>
                </c:pt>
                <c:pt idx="1940" formatCode="m/d/yyyy">
                  <c:v>33497</c:v>
                </c:pt>
                <c:pt idx="1941" formatCode="m/d/yyyy">
                  <c:v>33498</c:v>
                </c:pt>
                <c:pt idx="1942" formatCode="m/d/yyyy">
                  <c:v>33499</c:v>
                </c:pt>
                <c:pt idx="1943" formatCode="m/d/yyyy">
                  <c:v>33500</c:v>
                </c:pt>
                <c:pt idx="1944" formatCode="m/d/yyyy">
                  <c:v>33501</c:v>
                </c:pt>
                <c:pt idx="1945" formatCode="m/d/yyyy">
                  <c:v>33504</c:v>
                </c:pt>
                <c:pt idx="1946" formatCode="m/d/yyyy">
                  <c:v>33505</c:v>
                </c:pt>
                <c:pt idx="1947" formatCode="m/d/yyyy">
                  <c:v>33506</c:v>
                </c:pt>
                <c:pt idx="1948" formatCode="m/d/yyyy">
                  <c:v>33507</c:v>
                </c:pt>
                <c:pt idx="1949" formatCode="m/d/yyyy">
                  <c:v>33508</c:v>
                </c:pt>
                <c:pt idx="1950" formatCode="m/d/yyyy">
                  <c:v>33511</c:v>
                </c:pt>
                <c:pt idx="1951" formatCode="m/d/yyyy">
                  <c:v>33512</c:v>
                </c:pt>
                <c:pt idx="1952" formatCode="m/d/yyyy">
                  <c:v>33513</c:v>
                </c:pt>
                <c:pt idx="1953" formatCode="m/d/yyyy">
                  <c:v>33514</c:v>
                </c:pt>
                <c:pt idx="1954" formatCode="m/d/yyyy">
                  <c:v>33515</c:v>
                </c:pt>
                <c:pt idx="1955" formatCode="m/d/yyyy">
                  <c:v>33518</c:v>
                </c:pt>
                <c:pt idx="1956" formatCode="m/d/yyyy">
                  <c:v>33519</c:v>
                </c:pt>
                <c:pt idx="1957" formatCode="m/d/yyyy">
                  <c:v>33520</c:v>
                </c:pt>
                <c:pt idx="1958" formatCode="m/d/yyyy">
                  <c:v>33521</c:v>
                </c:pt>
                <c:pt idx="1959" formatCode="m/d/yyyy">
                  <c:v>33522</c:v>
                </c:pt>
                <c:pt idx="1960" formatCode="m/d/yyyy">
                  <c:v>33525</c:v>
                </c:pt>
                <c:pt idx="1961" formatCode="m/d/yyyy">
                  <c:v>33526</c:v>
                </c:pt>
                <c:pt idx="1962" formatCode="m/d/yyyy">
                  <c:v>33527</c:v>
                </c:pt>
                <c:pt idx="1963" formatCode="m/d/yyyy">
                  <c:v>33528</c:v>
                </c:pt>
                <c:pt idx="1964" formatCode="m/d/yyyy">
                  <c:v>33529</c:v>
                </c:pt>
                <c:pt idx="1965" formatCode="m/d/yyyy">
                  <c:v>33532</c:v>
                </c:pt>
                <c:pt idx="1966" formatCode="m/d/yyyy">
                  <c:v>33533</c:v>
                </c:pt>
                <c:pt idx="1967" formatCode="m/d/yyyy">
                  <c:v>33534</c:v>
                </c:pt>
                <c:pt idx="1968" formatCode="m/d/yyyy">
                  <c:v>33535</c:v>
                </c:pt>
                <c:pt idx="1969" formatCode="m/d/yyyy">
                  <c:v>33536</c:v>
                </c:pt>
                <c:pt idx="1970" formatCode="m/d/yyyy">
                  <c:v>33539</c:v>
                </c:pt>
                <c:pt idx="1971" formatCode="m/d/yyyy">
                  <c:v>33540</c:v>
                </c:pt>
                <c:pt idx="1972" formatCode="m/d/yyyy">
                  <c:v>33541</c:v>
                </c:pt>
                <c:pt idx="1973" formatCode="m/d/yyyy">
                  <c:v>33542</c:v>
                </c:pt>
                <c:pt idx="1974" formatCode="m/d/yyyy">
                  <c:v>33543</c:v>
                </c:pt>
                <c:pt idx="1975" formatCode="m/d/yyyy">
                  <c:v>33546</c:v>
                </c:pt>
                <c:pt idx="1976" formatCode="m/d/yyyy">
                  <c:v>33547</c:v>
                </c:pt>
                <c:pt idx="1977" formatCode="m/d/yyyy">
                  <c:v>33548</c:v>
                </c:pt>
                <c:pt idx="1978" formatCode="m/d/yyyy">
                  <c:v>33549</c:v>
                </c:pt>
                <c:pt idx="1979" formatCode="m/d/yyyy">
                  <c:v>33550</c:v>
                </c:pt>
                <c:pt idx="1980" formatCode="m/d/yyyy">
                  <c:v>33553</c:v>
                </c:pt>
                <c:pt idx="1981" formatCode="m/d/yyyy">
                  <c:v>33554</c:v>
                </c:pt>
                <c:pt idx="1982" formatCode="m/d/yyyy">
                  <c:v>33555</c:v>
                </c:pt>
                <c:pt idx="1983" formatCode="m/d/yyyy">
                  <c:v>33556</c:v>
                </c:pt>
                <c:pt idx="1984" formatCode="m/d/yyyy">
                  <c:v>33557</c:v>
                </c:pt>
                <c:pt idx="1985" formatCode="m/d/yyyy">
                  <c:v>33560</c:v>
                </c:pt>
                <c:pt idx="1986" formatCode="m/d/yyyy">
                  <c:v>33561</c:v>
                </c:pt>
                <c:pt idx="1987" formatCode="m/d/yyyy">
                  <c:v>33562</c:v>
                </c:pt>
                <c:pt idx="1988" formatCode="m/d/yyyy">
                  <c:v>33563</c:v>
                </c:pt>
                <c:pt idx="1989" formatCode="m/d/yyyy">
                  <c:v>33564</c:v>
                </c:pt>
                <c:pt idx="1990" formatCode="m/d/yyyy">
                  <c:v>33567</c:v>
                </c:pt>
                <c:pt idx="1991" formatCode="m/d/yyyy">
                  <c:v>33568</c:v>
                </c:pt>
                <c:pt idx="1992" formatCode="m/d/yyyy">
                  <c:v>33569</c:v>
                </c:pt>
                <c:pt idx="1993" formatCode="m/d/yyyy">
                  <c:v>33570</c:v>
                </c:pt>
                <c:pt idx="1994" formatCode="m/d/yyyy">
                  <c:v>33571</c:v>
                </c:pt>
                <c:pt idx="1995" formatCode="m/d/yyyy">
                  <c:v>33574</c:v>
                </c:pt>
                <c:pt idx="1996" formatCode="m/d/yyyy">
                  <c:v>33575</c:v>
                </c:pt>
                <c:pt idx="1997" formatCode="m/d/yyyy">
                  <c:v>33576</c:v>
                </c:pt>
                <c:pt idx="1998" formatCode="m/d/yyyy">
                  <c:v>33577</c:v>
                </c:pt>
                <c:pt idx="1999" formatCode="m/d/yyyy">
                  <c:v>33578</c:v>
                </c:pt>
                <c:pt idx="2000" formatCode="m/d/yyyy">
                  <c:v>33581</c:v>
                </c:pt>
                <c:pt idx="2001" formatCode="m/d/yyyy">
                  <c:v>33582</c:v>
                </c:pt>
                <c:pt idx="2002" formatCode="m/d/yyyy">
                  <c:v>33583</c:v>
                </c:pt>
                <c:pt idx="2003" formatCode="m/d/yyyy">
                  <c:v>33584</c:v>
                </c:pt>
                <c:pt idx="2004" formatCode="m/d/yyyy">
                  <c:v>33585</c:v>
                </c:pt>
                <c:pt idx="2005" formatCode="m/d/yyyy">
                  <c:v>33588</c:v>
                </c:pt>
                <c:pt idx="2006" formatCode="m/d/yyyy">
                  <c:v>33589</c:v>
                </c:pt>
                <c:pt idx="2007" formatCode="m/d/yyyy">
                  <c:v>33590</c:v>
                </c:pt>
                <c:pt idx="2008" formatCode="m/d/yyyy">
                  <c:v>33591</c:v>
                </c:pt>
                <c:pt idx="2009" formatCode="m/d/yyyy">
                  <c:v>33592</c:v>
                </c:pt>
                <c:pt idx="2010" formatCode="m/d/yyyy">
                  <c:v>33595</c:v>
                </c:pt>
                <c:pt idx="2011" formatCode="m/d/yyyy">
                  <c:v>33596</c:v>
                </c:pt>
                <c:pt idx="2012" formatCode="m/d/yyyy">
                  <c:v>33598</c:v>
                </c:pt>
                <c:pt idx="2013" formatCode="m/d/yyyy">
                  <c:v>33599</c:v>
                </c:pt>
                <c:pt idx="2014" formatCode="m/d/yyyy">
                  <c:v>33602</c:v>
                </c:pt>
                <c:pt idx="2015" formatCode="m/d/yyyy">
                  <c:v>33603</c:v>
                </c:pt>
                <c:pt idx="2016" formatCode="m/d/yyyy">
                  <c:v>33605</c:v>
                </c:pt>
                <c:pt idx="2017" formatCode="m/d/yyyy">
                  <c:v>33606</c:v>
                </c:pt>
                <c:pt idx="2018" formatCode="m/d/yyyy">
                  <c:v>33609</c:v>
                </c:pt>
                <c:pt idx="2019" formatCode="m/d/yyyy">
                  <c:v>33610</c:v>
                </c:pt>
                <c:pt idx="2020" formatCode="m/d/yyyy">
                  <c:v>33611</c:v>
                </c:pt>
                <c:pt idx="2021" formatCode="m/d/yyyy">
                  <c:v>33612</c:v>
                </c:pt>
                <c:pt idx="2022" formatCode="m/d/yyyy">
                  <c:v>33613</c:v>
                </c:pt>
                <c:pt idx="2023" formatCode="m/d/yyyy">
                  <c:v>33616</c:v>
                </c:pt>
                <c:pt idx="2024" formatCode="m/d/yyyy">
                  <c:v>33617</c:v>
                </c:pt>
                <c:pt idx="2025" formatCode="m/d/yyyy">
                  <c:v>33618</c:v>
                </c:pt>
                <c:pt idx="2026" formatCode="m/d/yyyy">
                  <c:v>33619</c:v>
                </c:pt>
                <c:pt idx="2027" formatCode="m/d/yyyy">
                  <c:v>33620</c:v>
                </c:pt>
                <c:pt idx="2028" formatCode="m/d/yyyy">
                  <c:v>33623</c:v>
                </c:pt>
                <c:pt idx="2029" formatCode="m/d/yyyy">
                  <c:v>33624</c:v>
                </c:pt>
                <c:pt idx="2030" formatCode="m/d/yyyy">
                  <c:v>33625</c:v>
                </c:pt>
                <c:pt idx="2031" formatCode="m/d/yyyy">
                  <c:v>33626</c:v>
                </c:pt>
                <c:pt idx="2032" formatCode="m/d/yyyy">
                  <c:v>33627</c:v>
                </c:pt>
                <c:pt idx="2033" formatCode="m/d/yyyy">
                  <c:v>33630</c:v>
                </c:pt>
                <c:pt idx="2034" formatCode="m/d/yyyy">
                  <c:v>33631</c:v>
                </c:pt>
                <c:pt idx="2035" formatCode="m/d/yyyy">
                  <c:v>33632</c:v>
                </c:pt>
                <c:pt idx="2036" formatCode="m/d/yyyy">
                  <c:v>33633</c:v>
                </c:pt>
                <c:pt idx="2037" formatCode="m/d/yyyy">
                  <c:v>33634</c:v>
                </c:pt>
                <c:pt idx="2038" formatCode="m/d/yyyy">
                  <c:v>33637</c:v>
                </c:pt>
                <c:pt idx="2039" formatCode="m/d/yyyy">
                  <c:v>33638</c:v>
                </c:pt>
                <c:pt idx="2040" formatCode="m/d/yyyy">
                  <c:v>33639</c:v>
                </c:pt>
                <c:pt idx="2041" formatCode="m/d/yyyy">
                  <c:v>33640</c:v>
                </c:pt>
                <c:pt idx="2042" formatCode="m/d/yyyy">
                  <c:v>33641</c:v>
                </c:pt>
                <c:pt idx="2043" formatCode="m/d/yyyy">
                  <c:v>33644</c:v>
                </c:pt>
                <c:pt idx="2044" formatCode="m/d/yyyy">
                  <c:v>33645</c:v>
                </c:pt>
                <c:pt idx="2045" formatCode="m/d/yyyy">
                  <c:v>33646</c:v>
                </c:pt>
                <c:pt idx="2046" formatCode="m/d/yyyy">
                  <c:v>33647</c:v>
                </c:pt>
                <c:pt idx="2047" formatCode="m/d/yyyy">
                  <c:v>33648</c:v>
                </c:pt>
                <c:pt idx="2048" formatCode="m/d/yyyy">
                  <c:v>33651</c:v>
                </c:pt>
                <c:pt idx="2049" formatCode="m/d/yyyy">
                  <c:v>33652</c:v>
                </c:pt>
                <c:pt idx="2050" formatCode="m/d/yyyy">
                  <c:v>33653</c:v>
                </c:pt>
                <c:pt idx="2051" formatCode="m/d/yyyy">
                  <c:v>33654</c:v>
                </c:pt>
                <c:pt idx="2052" formatCode="m/d/yyyy">
                  <c:v>33655</c:v>
                </c:pt>
                <c:pt idx="2053" formatCode="m/d/yyyy">
                  <c:v>33658</c:v>
                </c:pt>
                <c:pt idx="2054" formatCode="m/d/yyyy">
                  <c:v>33659</c:v>
                </c:pt>
                <c:pt idx="2055" formatCode="m/d/yyyy">
                  <c:v>33660</c:v>
                </c:pt>
                <c:pt idx="2056" formatCode="m/d/yyyy">
                  <c:v>33661</c:v>
                </c:pt>
                <c:pt idx="2057" formatCode="m/d/yyyy">
                  <c:v>33662</c:v>
                </c:pt>
                <c:pt idx="2058" formatCode="m/d/yyyy">
                  <c:v>33665</c:v>
                </c:pt>
                <c:pt idx="2059" formatCode="m/d/yyyy">
                  <c:v>33666</c:v>
                </c:pt>
                <c:pt idx="2060" formatCode="m/d/yyyy">
                  <c:v>33667</c:v>
                </c:pt>
                <c:pt idx="2061" formatCode="m/d/yyyy">
                  <c:v>33668</c:v>
                </c:pt>
                <c:pt idx="2062" formatCode="m/d/yyyy">
                  <c:v>33669</c:v>
                </c:pt>
                <c:pt idx="2063" formatCode="m/d/yyyy">
                  <c:v>33672</c:v>
                </c:pt>
                <c:pt idx="2064" formatCode="m/d/yyyy">
                  <c:v>33673</c:v>
                </c:pt>
                <c:pt idx="2065" formatCode="m/d/yyyy">
                  <c:v>33674</c:v>
                </c:pt>
                <c:pt idx="2066" formatCode="m/d/yyyy">
                  <c:v>33675</c:v>
                </c:pt>
                <c:pt idx="2067" formatCode="m/d/yyyy">
                  <c:v>33676</c:v>
                </c:pt>
                <c:pt idx="2068" formatCode="m/d/yyyy">
                  <c:v>33679</c:v>
                </c:pt>
                <c:pt idx="2069" formatCode="m/d/yyyy">
                  <c:v>33680</c:v>
                </c:pt>
                <c:pt idx="2070" formatCode="m/d/yyyy">
                  <c:v>33681</c:v>
                </c:pt>
                <c:pt idx="2071" formatCode="m/d/yyyy">
                  <c:v>33682</c:v>
                </c:pt>
                <c:pt idx="2072" formatCode="m/d/yyyy">
                  <c:v>33683</c:v>
                </c:pt>
                <c:pt idx="2073" formatCode="m/d/yyyy">
                  <c:v>33686</c:v>
                </c:pt>
                <c:pt idx="2074" formatCode="m/d/yyyy">
                  <c:v>33687</c:v>
                </c:pt>
                <c:pt idx="2075" formatCode="m/d/yyyy">
                  <c:v>33688</c:v>
                </c:pt>
                <c:pt idx="2076" formatCode="m/d/yyyy">
                  <c:v>33689</c:v>
                </c:pt>
                <c:pt idx="2077" formatCode="m/d/yyyy">
                  <c:v>33690</c:v>
                </c:pt>
                <c:pt idx="2078" formatCode="m/d/yyyy">
                  <c:v>33693</c:v>
                </c:pt>
                <c:pt idx="2079" formatCode="m/d/yyyy">
                  <c:v>33694</c:v>
                </c:pt>
                <c:pt idx="2080" formatCode="m/d/yyyy">
                  <c:v>33695</c:v>
                </c:pt>
                <c:pt idx="2081" formatCode="m/d/yyyy">
                  <c:v>33696</c:v>
                </c:pt>
                <c:pt idx="2082" formatCode="m/d/yyyy">
                  <c:v>33697</c:v>
                </c:pt>
                <c:pt idx="2083" formatCode="m/d/yyyy">
                  <c:v>33700</c:v>
                </c:pt>
                <c:pt idx="2084" formatCode="m/d/yyyy">
                  <c:v>33701</c:v>
                </c:pt>
                <c:pt idx="2085" formatCode="m/d/yyyy">
                  <c:v>33702</c:v>
                </c:pt>
                <c:pt idx="2086" formatCode="m/d/yyyy">
                  <c:v>33703</c:v>
                </c:pt>
                <c:pt idx="2087" formatCode="m/d/yyyy">
                  <c:v>33704</c:v>
                </c:pt>
                <c:pt idx="2088" formatCode="m/d/yyyy">
                  <c:v>33707</c:v>
                </c:pt>
                <c:pt idx="2089" formatCode="m/d/yyyy">
                  <c:v>33708</c:v>
                </c:pt>
                <c:pt idx="2090" formatCode="m/d/yyyy">
                  <c:v>33709</c:v>
                </c:pt>
                <c:pt idx="2091" formatCode="m/d/yyyy">
                  <c:v>33710</c:v>
                </c:pt>
                <c:pt idx="2092" formatCode="m/d/yyyy">
                  <c:v>33714</c:v>
                </c:pt>
                <c:pt idx="2093" formatCode="m/d/yyyy">
                  <c:v>33715</c:v>
                </c:pt>
                <c:pt idx="2094" formatCode="m/d/yyyy">
                  <c:v>33716</c:v>
                </c:pt>
                <c:pt idx="2095" formatCode="m/d/yyyy">
                  <c:v>33717</c:v>
                </c:pt>
                <c:pt idx="2096" formatCode="m/d/yyyy">
                  <c:v>33718</c:v>
                </c:pt>
                <c:pt idx="2097" formatCode="m/d/yyyy">
                  <c:v>33721</c:v>
                </c:pt>
                <c:pt idx="2098" formatCode="m/d/yyyy">
                  <c:v>33722</c:v>
                </c:pt>
                <c:pt idx="2099" formatCode="m/d/yyyy">
                  <c:v>33723</c:v>
                </c:pt>
                <c:pt idx="2100" formatCode="m/d/yyyy">
                  <c:v>33724</c:v>
                </c:pt>
                <c:pt idx="2101" formatCode="m/d/yyyy">
                  <c:v>33725</c:v>
                </c:pt>
                <c:pt idx="2102" formatCode="m/d/yyyy">
                  <c:v>33728</c:v>
                </c:pt>
                <c:pt idx="2103" formatCode="m/d/yyyy">
                  <c:v>33729</c:v>
                </c:pt>
                <c:pt idx="2104" formatCode="m/d/yyyy">
                  <c:v>33730</c:v>
                </c:pt>
                <c:pt idx="2105" formatCode="m/d/yyyy">
                  <c:v>33731</c:v>
                </c:pt>
                <c:pt idx="2106" formatCode="m/d/yyyy">
                  <c:v>33732</c:v>
                </c:pt>
                <c:pt idx="2107" formatCode="m/d/yyyy">
                  <c:v>33735</c:v>
                </c:pt>
                <c:pt idx="2108" formatCode="m/d/yyyy">
                  <c:v>33736</c:v>
                </c:pt>
                <c:pt idx="2109" formatCode="m/d/yyyy">
                  <c:v>33737</c:v>
                </c:pt>
                <c:pt idx="2110" formatCode="m/d/yyyy">
                  <c:v>33738</c:v>
                </c:pt>
                <c:pt idx="2111" formatCode="m/d/yyyy">
                  <c:v>33739</c:v>
                </c:pt>
                <c:pt idx="2112" formatCode="m/d/yyyy">
                  <c:v>33742</c:v>
                </c:pt>
                <c:pt idx="2113" formatCode="m/d/yyyy">
                  <c:v>33743</c:v>
                </c:pt>
                <c:pt idx="2114" formatCode="m/d/yyyy">
                  <c:v>33744</c:v>
                </c:pt>
                <c:pt idx="2115" formatCode="m/d/yyyy">
                  <c:v>33745</c:v>
                </c:pt>
                <c:pt idx="2116" formatCode="m/d/yyyy">
                  <c:v>33746</c:v>
                </c:pt>
                <c:pt idx="2117" formatCode="m/d/yyyy">
                  <c:v>33750</c:v>
                </c:pt>
                <c:pt idx="2118" formatCode="m/d/yyyy">
                  <c:v>33751</c:v>
                </c:pt>
                <c:pt idx="2119" formatCode="m/d/yyyy">
                  <c:v>33752</c:v>
                </c:pt>
                <c:pt idx="2120" formatCode="m/d/yyyy">
                  <c:v>33753</c:v>
                </c:pt>
                <c:pt idx="2121" formatCode="m/d/yyyy">
                  <c:v>33756</c:v>
                </c:pt>
                <c:pt idx="2122" formatCode="m/d/yyyy">
                  <c:v>33757</c:v>
                </c:pt>
                <c:pt idx="2123" formatCode="m/d/yyyy">
                  <c:v>33758</c:v>
                </c:pt>
                <c:pt idx="2124" formatCode="m/d/yyyy">
                  <c:v>33759</c:v>
                </c:pt>
                <c:pt idx="2125" formatCode="m/d/yyyy">
                  <c:v>33760</c:v>
                </c:pt>
                <c:pt idx="2126" formatCode="m/d/yyyy">
                  <c:v>33763</c:v>
                </c:pt>
                <c:pt idx="2127" formatCode="m/d/yyyy">
                  <c:v>33764</c:v>
                </c:pt>
                <c:pt idx="2128" formatCode="m/d/yyyy">
                  <c:v>33765</c:v>
                </c:pt>
                <c:pt idx="2129" formatCode="m/d/yyyy">
                  <c:v>33766</c:v>
                </c:pt>
                <c:pt idx="2130" formatCode="m/d/yyyy">
                  <c:v>33767</c:v>
                </c:pt>
                <c:pt idx="2131" formatCode="m/d/yyyy">
                  <c:v>33770</c:v>
                </c:pt>
                <c:pt idx="2132" formatCode="m/d/yyyy">
                  <c:v>33771</c:v>
                </c:pt>
                <c:pt idx="2133" formatCode="m/d/yyyy">
                  <c:v>33772</c:v>
                </c:pt>
                <c:pt idx="2134" formatCode="m/d/yyyy">
                  <c:v>33773</c:v>
                </c:pt>
                <c:pt idx="2135" formatCode="m/d/yyyy">
                  <c:v>33774</c:v>
                </c:pt>
                <c:pt idx="2136" formatCode="m/d/yyyy">
                  <c:v>33777</c:v>
                </c:pt>
                <c:pt idx="2137" formatCode="m/d/yyyy">
                  <c:v>33778</c:v>
                </c:pt>
                <c:pt idx="2138" formatCode="m/d/yyyy">
                  <c:v>33779</c:v>
                </c:pt>
                <c:pt idx="2139" formatCode="m/d/yyyy">
                  <c:v>33780</c:v>
                </c:pt>
                <c:pt idx="2140" formatCode="m/d/yyyy">
                  <c:v>33781</c:v>
                </c:pt>
                <c:pt idx="2141" formatCode="m/d/yyyy">
                  <c:v>33784</c:v>
                </c:pt>
                <c:pt idx="2142" formatCode="m/d/yyyy">
                  <c:v>33785</c:v>
                </c:pt>
                <c:pt idx="2143" formatCode="m/d/yyyy">
                  <c:v>33786</c:v>
                </c:pt>
                <c:pt idx="2144" formatCode="m/d/yyyy">
                  <c:v>33787</c:v>
                </c:pt>
                <c:pt idx="2145" formatCode="m/d/yyyy">
                  <c:v>33788</c:v>
                </c:pt>
                <c:pt idx="2146" formatCode="m/d/yyyy">
                  <c:v>33791</c:v>
                </c:pt>
                <c:pt idx="2147" formatCode="m/d/yyyy">
                  <c:v>33792</c:v>
                </c:pt>
                <c:pt idx="2148" formatCode="m/d/yyyy">
                  <c:v>33793</c:v>
                </c:pt>
                <c:pt idx="2149" formatCode="m/d/yyyy">
                  <c:v>33794</c:v>
                </c:pt>
                <c:pt idx="2150" formatCode="m/d/yyyy">
                  <c:v>33795</c:v>
                </c:pt>
                <c:pt idx="2151" formatCode="m/d/yyyy">
                  <c:v>33798</c:v>
                </c:pt>
                <c:pt idx="2152" formatCode="m/d/yyyy">
                  <c:v>33799</c:v>
                </c:pt>
                <c:pt idx="2153" formatCode="m/d/yyyy">
                  <c:v>33800</c:v>
                </c:pt>
                <c:pt idx="2154" formatCode="m/d/yyyy">
                  <c:v>33801</c:v>
                </c:pt>
                <c:pt idx="2155" formatCode="m/d/yyyy">
                  <c:v>33802</c:v>
                </c:pt>
                <c:pt idx="2156" formatCode="m/d/yyyy">
                  <c:v>33805</c:v>
                </c:pt>
                <c:pt idx="2157" formatCode="m/d/yyyy">
                  <c:v>33806</c:v>
                </c:pt>
                <c:pt idx="2158" formatCode="m/d/yyyy">
                  <c:v>33807</c:v>
                </c:pt>
                <c:pt idx="2159" formatCode="m/d/yyyy">
                  <c:v>33808</c:v>
                </c:pt>
                <c:pt idx="2160" formatCode="m/d/yyyy">
                  <c:v>33809</c:v>
                </c:pt>
                <c:pt idx="2161" formatCode="m/d/yyyy">
                  <c:v>33812</c:v>
                </c:pt>
                <c:pt idx="2162" formatCode="m/d/yyyy">
                  <c:v>33813</c:v>
                </c:pt>
                <c:pt idx="2163" formatCode="m/d/yyyy">
                  <c:v>33814</c:v>
                </c:pt>
                <c:pt idx="2164" formatCode="m/d/yyyy">
                  <c:v>33815</c:v>
                </c:pt>
                <c:pt idx="2165" formatCode="m/d/yyyy">
                  <c:v>33816</c:v>
                </c:pt>
                <c:pt idx="2166" formatCode="m/d/yyyy">
                  <c:v>33819</c:v>
                </c:pt>
                <c:pt idx="2167" formatCode="m/d/yyyy">
                  <c:v>33820</c:v>
                </c:pt>
                <c:pt idx="2168" formatCode="m/d/yyyy">
                  <c:v>33821</c:v>
                </c:pt>
                <c:pt idx="2169" formatCode="m/d/yyyy">
                  <c:v>33822</c:v>
                </c:pt>
                <c:pt idx="2170" formatCode="m/d/yyyy">
                  <c:v>33823</c:v>
                </c:pt>
                <c:pt idx="2171" formatCode="m/d/yyyy">
                  <c:v>33826</c:v>
                </c:pt>
                <c:pt idx="2172" formatCode="m/d/yyyy">
                  <c:v>33827</c:v>
                </c:pt>
                <c:pt idx="2173" formatCode="m/d/yyyy">
                  <c:v>33828</c:v>
                </c:pt>
                <c:pt idx="2174" formatCode="m/d/yyyy">
                  <c:v>33829</c:v>
                </c:pt>
                <c:pt idx="2175" formatCode="m/d/yyyy">
                  <c:v>33830</c:v>
                </c:pt>
                <c:pt idx="2176" formatCode="m/d/yyyy">
                  <c:v>33833</c:v>
                </c:pt>
                <c:pt idx="2177" formatCode="m/d/yyyy">
                  <c:v>33834</c:v>
                </c:pt>
                <c:pt idx="2178" formatCode="m/d/yyyy">
                  <c:v>33835</c:v>
                </c:pt>
                <c:pt idx="2179" formatCode="m/d/yyyy">
                  <c:v>33836</c:v>
                </c:pt>
                <c:pt idx="2180" formatCode="m/d/yyyy">
                  <c:v>33837</c:v>
                </c:pt>
                <c:pt idx="2181" formatCode="m/d/yyyy">
                  <c:v>33840</c:v>
                </c:pt>
                <c:pt idx="2182" formatCode="m/d/yyyy">
                  <c:v>33841</c:v>
                </c:pt>
                <c:pt idx="2183" formatCode="m/d/yyyy">
                  <c:v>33842</c:v>
                </c:pt>
                <c:pt idx="2184" formatCode="m/d/yyyy">
                  <c:v>33843</c:v>
                </c:pt>
                <c:pt idx="2185" formatCode="m/d/yyyy">
                  <c:v>33844</c:v>
                </c:pt>
                <c:pt idx="2186" formatCode="m/d/yyyy">
                  <c:v>33847</c:v>
                </c:pt>
                <c:pt idx="2187" formatCode="m/d/yyyy">
                  <c:v>33848</c:v>
                </c:pt>
                <c:pt idx="2188" formatCode="m/d/yyyy">
                  <c:v>33849</c:v>
                </c:pt>
                <c:pt idx="2189" formatCode="m/d/yyyy">
                  <c:v>33850</c:v>
                </c:pt>
                <c:pt idx="2190" formatCode="m/d/yyyy">
                  <c:v>33851</c:v>
                </c:pt>
                <c:pt idx="2191" formatCode="m/d/yyyy">
                  <c:v>33854</c:v>
                </c:pt>
                <c:pt idx="2192" formatCode="m/d/yyyy">
                  <c:v>33855</c:v>
                </c:pt>
                <c:pt idx="2193" formatCode="m/d/yyyy">
                  <c:v>33856</c:v>
                </c:pt>
                <c:pt idx="2194" formatCode="m/d/yyyy">
                  <c:v>33857</c:v>
                </c:pt>
                <c:pt idx="2195" formatCode="m/d/yyyy">
                  <c:v>33858</c:v>
                </c:pt>
                <c:pt idx="2196" formatCode="m/d/yyyy">
                  <c:v>33861</c:v>
                </c:pt>
                <c:pt idx="2197" formatCode="m/d/yyyy">
                  <c:v>33862</c:v>
                </c:pt>
                <c:pt idx="2198" formatCode="m/d/yyyy">
                  <c:v>33863</c:v>
                </c:pt>
                <c:pt idx="2199" formatCode="m/d/yyyy">
                  <c:v>33864</c:v>
                </c:pt>
                <c:pt idx="2200" formatCode="m/d/yyyy">
                  <c:v>33865</c:v>
                </c:pt>
                <c:pt idx="2201" formatCode="m/d/yyyy">
                  <c:v>33868</c:v>
                </c:pt>
                <c:pt idx="2202" formatCode="m/d/yyyy">
                  <c:v>33869</c:v>
                </c:pt>
                <c:pt idx="2203" formatCode="m/d/yyyy">
                  <c:v>33870</c:v>
                </c:pt>
                <c:pt idx="2204" formatCode="m/d/yyyy">
                  <c:v>33871</c:v>
                </c:pt>
                <c:pt idx="2205" formatCode="m/d/yyyy">
                  <c:v>33872</c:v>
                </c:pt>
                <c:pt idx="2206" formatCode="m/d/yyyy">
                  <c:v>33875</c:v>
                </c:pt>
                <c:pt idx="2207" formatCode="m/d/yyyy">
                  <c:v>33876</c:v>
                </c:pt>
                <c:pt idx="2208" formatCode="m/d/yyyy">
                  <c:v>33877</c:v>
                </c:pt>
                <c:pt idx="2209" formatCode="m/d/yyyy">
                  <c:v>33878</c:v>
                </c:pt>
                <c:pt idx="2210" formatCode="m/d/yyyy">
                  <c:v>33879</c:v>
                </c:pt>
                <c:pt idx="2211" formatCode="m/d/yyyy">
                  <c:v>33882</c:v>
                </c:pt>
                <c:pt idx="2212" formatCode="m/d/yyyy">
                  <c:v>33883</c:v>
                </c:pt>
                <c:pt idx="2213" formatCode="m/d/yyyy">
                  <c:v>33884</c:v>
                </c:pt>
                <c:pt idx="2214" formatCode="m/d/yyyy">
                  <c:v>33885</c:v>
                </c:pt>
                <c:pt idx="2215" formatCode="m/d/yyyy">
                  <c:v>33886</c:v>
                </c:pt>
                <c:pt idx="2216" formatCode="m/d/yyyy">
                  <c:v>33889</c:v>
                </c:pt>
                <c:pt idx="2217" formatCode="m/d/yyyy">
                  <c:v>33890</c:v>
                </c:pt>
                <c:pt idx="2218" formatCode="m/d/yyyy">
                  <c:v>33891</c:v>
                </c:pt>
                <c:pt idx="2219" formatCode="m/d/yyyy">
                  <c:v>33892</c:v>
                </c:pt>
                <c:pt idx="2220" formatCode="m/d/yyyy">
                  <c:v>33893</c:v>
                </c:pt>
                <c:pt idx="2221" formatCode="m/d/yyyy">
                  <c:v>33896</c:v>
                </c:pt>
                <c:pt idx="2222" formatCode="m/d/yyyy">
                  <c:v>33897</c:v>
                </c:pt>
                <c:pt idx="2223" formatCode="m/d/yyyy">
                  <c:v>33898</c:v>
                </c:pt>
                <c:pt idx="2224" formatCode="m/d/yyyy">
                  <c:v>33899</c:v>
                </c:pt>
                <c:pt idx="2225" formatCode="m/d/yyyy">
                  <c:v>33900</c:v>
                </c:pt>
                <c:pt idx="2226" formatCode="m/d/yyyy">
                  <c:v>33903</c:v>
                </c:pt>
                <c:pt idx="2227" formatCode="m/d/yyyy">
                  <c:v>33904</c:v>
                </c:pt>
                <c:pt idx="2228" formatCode="m/d/yyyy">
                  <c:v>33905</c:v>
                </c:pt>
                <c:pt idx="2229" formatCode="m/d/yyyy">
                  <c:v>33906</c:v>
                </c:pt>
                <c:pt idx="2230" formatCode="m/d/yyyy">
                  <c:v>33907</c:v>
                </c:pt>
                <c:pt idx="2231" formatCode="m/d/yyyy">
                  <c:v>33910</c:v>
                </c:pt>
                <c:pt idx="2232" formatCode="m/d/yyyy">
                  <c:v>33911</c:v>
                </c:pt>
                <c:pt idx="2233" formatCode="m/d/yyyy">
                  <c:v>33912</c:v>
                </c:pt>
                <c:pt idx="2234" formatCode="m/d/yyyy">
                  <c:v>33913</c:v>
                </c:pt>
                <c:pt idx="2235" formatCode="m/d/yyyy">
                  <c:v>33914</c:v>
                </c:pt>
                <c:pt idx="2236" formatCode="m/d/yyyy">
                  <c:v>33917</c:v>
                </c:pt>
                <c:pt idx="2237" formatCode="m/d/yyyy">
                  <c:v>33918</c:v>
                </c:pt>
                <c:pt idx="2238" formatCode="m/d/yyyy">
                  <c:v>33919</c:v>
                </c:pt>
                <c:pt idx="2239" formatCode="m/d/yyyy">
                  <c:v>33920</c:v>
                </c:pt>
                <c:pt idx="2240" formatCode="m/d/yyyy">
                  <c:v>33921</c:v>
                </c:pt>
                <c:pt idx="2241" formatCode="m/d/yyyy">
                  <c:v>33924</c:v>
                </c:pt>
                <c:pt idx="2242" formatCode="m/d/yyyy">
                  <c:v>33925</c:v>
                </c:pt>
                <c:pt idx="2243" formatCode="m/d/yyyy">
                  <c:v>33926</c:v>
                </c:pt>
                <c:pt idx="2244" formatCode="m/d/yyyy">
                  <c:v>33927</c:v>
                </c:pt>
                <c:pt idx="2245" formatCode="m/d/yyyy">
                  <c:v>33928</c:v>
                </c:pt>
                <c:pt idx="2246" formatCode="m/d/yyyy">
                  <c:v>33931</c:v>
                </c:pt>
                <c:pt idx="2247" formatCode="m/d/yyyy">
                  <c:v>33932</c:v>
                </c:pt>
                <c:pt idx="2248" formatCode="m/d/yyyy">
                  <c:v>33933</c:v>
                </c:pt>
                <c:pt idx="2249" formatCode="m/d/yyyy">
                  <c:v>33934</c:v>
                </c:pt>
                <c:pt idx="2250" formatCode="m/d/yyyy">
                  <c:v>33935</c:v>
                </c:pt>
                <c:pt idx="2251" formatCode="m/d/yyyy">
                  <c:v>33938</c:v>
                </c:pt>
                <c:pt idx="2252" formatCode="m/d/yyyy">
                  <c:v>33939</c:v>
                </c:pt>
                <c:pt idx="2253" formatCode="m/d/yyyy">
                  <c:v>33940</c:v>
                </c:pt>
                <c:pt idx="2254" formatCode="m/d/yyyy">
                  <c:v>33941</c:v>
                </c:pt>
                <c:pt idx="2255" formatCode="m/d/yyyy">
                  <c:v>33942</c:v>
                </c:pt>
                <c:pt idx="2256" formatCode="m/d/yyyy">
                  <c:v>33945</c:v>
                </c:pt>
                <c:pt idx="2257" formatCode="m/d/yyyy">
                  <c:v>33946</c:v>
                </c:pt>
                <c:pt idx="2258" formatCode="m/d/yyyy">
                  <c:v>33947</c:v>
                </c:pt>
                <c:pt idx="2259" formatCode="m/d/yyyy">
                  <c:v>33948</c:v>
                </c:pt>
                <c:pt idx="2260" formatCode="m/d/yyyy">
                  <c:v>33949</c:v>
                </c:pt>
                <c:pt idx="2261" formatCode="m/d/yyyy">
                  <c:v>33952</c:v>
                </c:pt>
                <c:pt idx="2262" formatCode="m/d/yyyy">
                  <c:v>33953</c:v>
                </c:pt>
                <c:pt idx="2263" formatCode="m/d/yyyy">
                  <c:v>33954</c:v>
                </c:pt>
                <c:pt idx="2264" formatCode="m/d/yyyy">
                  <c:v>33955</c:v>
                </c:pt>
                <c:pt idx="2265" formatCode="m/d/yyyy">
                  <c:v>33956</c:v>
                </c:pt>
                <c:pt idx="2266" formatCode="m/d/yyyy">
                  <c:v>33959</c:v>
                </c:pt>
                <c:pt idx="2267" formatCode="m/d/yyyy">
                  <c:v>33960</c:v>
                </c:pt>
                <c:pt idx="2268" formatCode="m/d/yyyy">
                  <c:v>33961</c:v>
                </c:pt>
                <c:pt idx="2269" formatCode="m/d/yyyy">
                  <c:v>33962</c:v>
                </c:pt>
                <c:pt idx="2270" formatCode="m/d/yyyy">
                  <c:v>33966</c:v>
                </c:pt>
                <c:pt idx="2271" formatCode="m/d/yyyy">
                  <c:v>33967</c:v>
                </c:pt>
                <c:pt idx="2272" formatCode="m/d/yyyy">
                  <c:v>33968</c:v>
                </c:pt>
                <c:pt idx="2273" formatCode="m/d/yyyy">
                  <c:v>33969</c:v>
                </c:pt>
                <c:pt idx="2274" formatCode="m/d/yyyy">
                  <c:v>33973</c:v>
                </c:pt>
                <c:pt idx="2275" formatCode="m/d/yyyy">
                  <c:v>33974</c:v>
                </c:pt>
                <c:pt idx="2276" formatCode="m/d/yyyy">
                  <c:v>33975</c:v>
                </c:pt>
                <c:pt idx="2277" formatCode="m/d/yyyy">
                  <c:v>33976</c:v>
                </c:pt>
                <c:pt idx="2278" formatCode="m/d/yyyy">
                  <c:v>33977</c:v>
                </c:pt>
                <c:pt idx="2279" formatCode="m/d/yyyy">
                  <c:v>33980</c:v>
                </c:pt>
                <c:pt idx="2280" formatCode="m/d/yyyy">
                  <c:v>33981</c:v>
                </c:pt>
                <c:pt idx="2281" formatCode="m/d/yyyy">
                  <c:v>33982</c:v>
                </c:pt>
                <c:pt idx="2282" formatCode="m/d/yyyy">
                  <c:v>33983</c:v>
                </c:pt>
                <c:pt idx="2283" formatCode="m/d/yyyy">
                  <c:v>33984</c:v>
                </c:pt>
                <c:pt idx="2284" formatCode="m/d/yyyy">
                  <c:v>33987</c:v>
                </c:pt>
                <c:pt idx="2285" formatCode="m/d/yyyy">
                  <c:v>33988</c:v>
                </c:pt>
                <c:pt idx="2286" formatCode="m/d/yyyy">
                  <c:v>33989</c:v>
                </c:pt>
                <c:pt idx="2287" formatCode="m/d/yyyy">
                  <c:v>33990</c:v>
                </c:pt>
                <c:pt idx="2288" formatCode="m/d/yyyy">
                  <c:v>33991</c:v>
                </c:pt>
                <c:pt idx="2289" formatCode="m/d/yyyy">
                  <c:v>33994</c:v>
                </c:pt>
                <c:pt idx="2290" formatCode="m/d/yyyy">
                  <c:v>33995</c:v>
                </c:pt>
                <c:pt idx="2291" formatCode="m/d/yyyy">
                  <c:v>33996</c:v>
                </c:pt>
                <c:pt idx="2292" formatCode="m/d/yyyy">
                  <c:v>33997</c:v>
                </c:pt>
                <c:pt idx="2293" formatCode="m/d/yyyy">
                  <c:v>33998</c:v>
                </c:pt>
                <c:pt idx="2294" formatCode="m/d/yyyy">
                  <c:v>34001</c:v>
                </c:pt>
                <c:pt idx="2295" formatCode="m/d/yyyy">
                  <c:v>34002</c:v>
                </c:pt>
                <c:pt idx="2296" formatCode="m/d/yyyy">
                  <c:v>34004</c:v>
                </c:pt>
                <c:pt idx="2297" formatCode="m/d/yyyy">
                  <c:v>34005</c:v>
                </c:pt>
                <c:pt idx="2298" formatCode="m/d/yyyy">
                  <c:v>34008</c:v>
                </c:pt>
                <c:pt idx="2299" formatCode="m/d/yyyy">
                  <c:v>34009</c:v>
                </c:pt>
                <c:pt idx="2300" formatCode="m/d/yyyy">
                  <c:v>34010</c:v>
                </c:pt>
                <c:pt idx="2301" formatCode="m/d/yyyy">
                  <c:v>34011</c:v>
                </c:pt>
                <c:pt idx="2302" formatCode="m/d/yyyy">
                  <c:v>34012</c:v>
                </c:pt>
                <c:pt idx="2303" formatCode="m/d/yyyy">
                  <c:v>34015</c:v>
                </c:pt>
                <c:pt idx="2304" formatCode="m/d/yyyy">
                  <c:v>34016</c:v>
                </c:pt>
                <c:pt idx="2305" formatCode="m/d/yyyy">
                  <c:v>34017</c:v>
                </c:pt>
                <c:pt idx="2306" formatCode="m/d/yyyy">
                  <c:v>34018</c:v>
                </c:pt>
                <c:pt idx="2307" formatCode="m/d/yyyy">
                  <c:v>34019</c:v>
                </c:pt>
                <c:pt idx="2308" formatCode="m/d/yyyy">
                  <c:v>34022</c:v>
                </c:pt>
                <c:pt idx="2309" formatCode="m/d/yyyy">
                  <c:v>34023</c:v>
                </c:pt>
                <c:pt idx="2310" formatCode="m/d/yyyy">
                  <c:v>34024</c:v>
                </c:pt>
                <c:pt idx="2311" formatCode="m/d/yyyy">
                  <c:v>34025</c:v>
                </c:pt>
                <c:pt idx="2312" formatCode="m/d/yyyy">
                  <c:v>34026</c:v>
                </c:pt>
                <c:pt idx="2313" formatCode="m/d/yyyy">
                  <c:v>34029</c:v>
                </c:pt>
                <c:pt idx="2314" formatCode="m/d/yyyy">
                  <c:v>34030</c:v>
                </c:pt>
                <c:pt idx="2315" formatCode="m/d/yyyy">
                  <c:v>34031</c:v>
                </c:pt>
                <c:pt idx="2316" formatCode="m/d/yyyy">
                  <c:v>34032</c:v>
                </c:pt>
                <c:pt idx="2317" formatCode="m/d/yyyy">
                  <c:v>34033</c:v>
                </c:pt>
                <c:pt idx="2318" formatCode="m/d/yyyy">
                  <c:v>34036</c:v>
                </c:pt>
                <c:pt idx="2319" formatCode="m/d/yyyy">
                  <c:v>34037</c:v>
                </c:pt>
                <c:pt idx="2320" formatCode="m/d/yyyy">
                  <c:v>34038</c:v>
                </c:pt>
                <c:pt idx="2321" formatCode="m/d/yyyy">
                  <c:v>34039</c:v>
                </c:pt>
                <c:pt idx="2322" formatCode="m/d/yyyy">
                  <c:v>34040</c:v>
                </c:pt>
                <c:pt idx="2323" formatCode="m/d/yyyy">
                  <c:v>34043</c:v>
                </c:pt>
                <c:pt idx="2324" formatCode="m/d/yyyy">
                  <c:v>34044</c:v>
                </c:pt>
                <c:pt idx="2325" formatCode="m/d/yyyy">
                  <c:v>34045</c:v>
                </c:pt>
                <c:pt idx="2326" formatCode="m/d/yyyy">
                  <c:v>34046</c:v>
                </c:pt>
                <c:pt idx="2327" formatCode="m/d/yyyy">
                  <c:v>34047</c:v>
                </c:pt>
                <c:pt idx="2328" formatCode="m/d/yyyy">
                  <c:v>34050</c:v>
                </c:pt>
                <c:pt idx="2329" formatCode="m/d/yyyy">
                  <c:v>34051</c:v>
                </c:pt>
                <c:pt idx="2330" formatCode="m/d/yyyy">
                  <c:v>34052</c:v>
                </c:pt>
                <c:pt idx="2331" formatCode="m/d/yyyy">
                  <c:v>34053</c:v>
                </c:pt>
                <c:pt idx="2332" formatCode="m/d/yyyy">
                  <c:v>34054</c:v>
                </c:pt>
                <c:pt idx="2333" formatCode="m/d/yyyy">
                  <c:v>34057</c:v>
                </c:pt>
                <c:pt idx="2334" formatCode="m/d/yyyy">
                  <c:v>34058</c:v>
                </c:pt>
                <c:pt idx="2335" formatCode="m/d/yyyy">
                  <c:v>34059</c:v>
                </c:pt>
                <c:pt idx="2336" formatCode="m/d/yyyy">
                  <c:v>34060</c:v>
                </c:pt>
                <c:pt idx="2337" formatCode="m/d/yyyy">
                  <c:v>34061</c:v>
                </c:pt>
                <c:pt idx="2338" formatCode="m/d/yyyy">
                  <c:v>34064</c:v>
                </c:pt>
                <c:pt idx="2339" formatCode="m/d/yyyy">
                  <c:v>34065</c:v>
                </c:pt>
                <c:pt idx="2340" formatCode="m/d/yyyy">
                  <c:v>34066</c:v>
                </c:pt>
                <c:pt idx="2341" formatCode="m/d/yyyy">
                  <c:v>34067</c:v>
                </c:pt>
                <c:pt idx="2342" formatCode="m/d/yyyy">
                  <c:v>34071</c:v>
                </c:pt>
                <c:pt idx="2343" formatCode="m/d/yyyy">
                  <c:v>34072</c:v>
                </c:pt>
                <c:pt idx="2344" formatCode="m/d/yyyy">
                  <c:v>34073</c:v>
                </c:pt>
                <c:pt idx="2345" formatCode="m/d/yyyy">
                  <c:v>34074</c:v>
                </c:pt>
                <c:pt idx="2346" formatCode="m/d/yyyy">
                  <c:v>34075</c:v>
                </c:pt>
                <c:pt idx="2347" formatCode="m/d/yyyy">
                  <c:v>34078</c:v>
                </c:pt>
                <c:pt idx="2348" formatCode="m/d/yyyy">
                  <c:v>34079</c:v>
                </c:pt>
                <c:pt idx="2349" formatCode="m/d/yyyy">
                  <c:v>34080</c:v>
                </c:pt>
                <c:pt idx="2350" formatCode="m/d/yyyy">
                  <c:v>34081</c:v>
                </c:pt>
                <c:pt idx="2351" formatCode="m/d/yyyy">
                  <c:v>34082</c:v>
                </c:pt>
                <c:pt idx="2352" formatCode="m/d/yyyy">
                  <c:v>34085</c:v>
                </c:pt>
                <c:pt idx="2353" formatCode="m/d/yyyy">
                  <c:v>34086</c:v>
                </c:pt>
                <c:pt idx="2354" formatCode="m/d/yyyy">
                  <c:v>34087</c:v>
                </c:pt>
                <c:pt idx="2355" formatCode="m/d/yyyy">
                  <c:v>34088</c:v>
                </c:pt>
                <c:pt idx="2356" formatCode="m/d/yyyy">
                  <c:v>34089</c:v>
                </c:pt>
                <c:pt idx="2357" formatCode="m/d/yyyy">
                  <c:v>34092</c:v>
                </c:pt>
                <c:pt idx="2358" formatCode="m/d/yyyy">
                  <c:v>34093</c:v>
                </c:pt>
                <c:pt idx="2359" formatCode="m/d/yyyy">
                  <c:v>34094</c:v>
                </c:pt>
                <c:pt idx="2360" formatCode="m/d/yyyy">
                  <c:v>34095</c:v>
                </c:pt>
                <c:pt idx="2361" formatCode="m/d/yyyy">
                  <c:v>34096</c:v>
                </c:pt>
                <c:pt idx="2362" formatCode="m/d/yyyy">
                  <c:v>34099</c:v>
                </c:pt>
                <c:pt idx="2363" formatCode="m/d/yyyy">
                  <c:v>34100</c:v>
                </c:pt>
                <c:pt idx="2364" formatCode="m/d/yyyy">
                  <c:v>34101</c:v>
                </c:pt>
                <c:pt idx="2365" formatCode="m/d/yyyy">
                  <c:v>34102</c:v>
                </c:pt>
                <c:pt idx="2366" formatCode="m/d/yyyy">
                  <c:v>34103</c:v>
                </c:pt>
                <c:pt idx="2367" formatCode="m/d/yyyy">
                  <c:v>34106</c:v>
                </c:pt>
                <c:pt idx="2368" formatCode="m/d/yyyy">
                  <c:v>34107</c:v>
                </c:pt>
                <c:pt idx="2369" formatCode="m/d/yyyy">
                  <c:v>34108</c:v>
                </c:pt>
                <c:pt idx="2370" formatCode="m/d/yyyy">
                  <c:v>34109</c:v>
                </c:pt>
                <c:pt idx="2371" formatCode="m/d/yyyy">
                  <c:v>34110</c:v>
                </c:pt>
                <c:pt idx="2372" formatCode="m/d/yyyy">
                  <c:v>34113</c:v>
                </c:pt>
                <c:pt idx="2373" formatCode="m/d/yyyy">
                  <c:v>34114</c:v>
                </c:pt>
                <c:pt idx="2374" formatCode="m/d/yyyy">
                  <c:v>34115</c:v>
                </c:pt>
                <c:pt idx="2375" formatCode="m/d/yyyy">
                  <c:v>34116</c:v>
                </c:pt>
                <c:pt idx="2376" formatCode="m/d/yyyy">
                  <c:v>34117</c:v>
                </c:pt>
                <c:pt idx="2377" formatCode="m/d/yyyy">
                  <c:v>34121</c:v>
                </c:pt>
                <c:pt idx="2378" formatCode="m/d/yyyy">
                  <c:v>34122</c:v>
                </c:pt>
                <c:pt idx="2379" formatCode="m/d/yyyy">
                  <c:v>34123</c:v>
                </c:pt>
                <c:pt idx="2380" formatCode="m/d/yyyy">
                  <c:v>34124</c:v>
                </c:pt>
                <c:pt idx="2381" formatCode="m/d/yyyy">
                  <c:v>34127</c:v>
                </c:pt>
                <c:pt idx="2382" formatCode="m/d/yyyy">
                  <c:v>34128</c:v>
                </c:pt>
                <c:pt idx="2383" formatCode="m/d/yyyy">
                  <c:v>34129</c:v>
                </c:pt>
                <c:pt idx="2384" formatCode="m/d/yyyy">
                  <c:v>34130</c:v>
                </c:pt>
                <c:pt idx="2385" formatCode="m/d/yyyy">
                  <c:v>34131</c:v>
                </c:pt>
                <c:pt idx="2386" formatCode="m/d/yyyy">
                  <c:v>34134</c:v>
                </c:pt>
                <c:pt idx="2387" formatCode="m/d/yyyy">
                  <c:v>34135</c:v>
                </c:pt>
                <c:pt idx="2388" formatCode="m/d/yyyy">
                  <c:v>34136</c:v>
                </c:pt>
                <c:pt idx="2389" formatCode="m/d/yyyy">
                  <c:v>34137</c:v>
                </c:pt>
                <c:pt idx="2390" formatCode="m/d/yyyy">
                  <c:v>34138</c:v>
                </c:pt>
                <c:pt idx="2391" formatCode="m/d/yyyy">
                  <c:v>34141</c:v>
                </c:pt>
                <c:pt idx="2392" formatCode="m/d/yyyy">
                  <c:v>34142</c:v>
                </c:pt>
                <c:pt idx="2393" formatCode="m/d/yyyy">
                  <c:v>34143</c:v>
                </c:pt>
                <c:pt idx="2394" formatCode="m/d/yyyy">
                  <c:v>34144</c:v>
                </c:pt>
                <c:pt idx="2395" formatCode="m/d/yyyy">
                  <c:v>34145</c:v>
                </c:pt>
                <c:pt idx="2396" formatCode="m/d/yyyy">
                  <c:v>34148</c:v>
                </c:pt>
                <c:pt idx="2397" formatCode="m/d/yyyy">
                  <c:v>34149</c:v>
                </c:pt>
                <c:pt idx="2398" formatCode="m/d/yyyy">
                  <c:v>34150</c:v>
                </c:pt>
                <c:pt idx="2399" formatCode="m/d/yyyy">
                  <c:v>34151</c:v>
                </c:pt>
                <c:pt idx="2400" formatCode="m/d/yyyy">
                  <c:v>34152</c:v>
                </c:pt>
                <c:pt idx="2401" formatCode="m/d/yyyy">
                  <c:v>34155</c:v>
                </c:pt>
                <c:pt idx="2402" formatCode="m/d/yyyy">
                  <c:v>34156</c:v>
                </c:pt>
                <c:pt idx="2403" formatCode="m/d/yyyy">
                  <c:v>34157</c:v>
                </c:pt>
                <c:pt idx="2404" formatCode="m/d/yyyy">
                  <c:v>34158</c:v>
                </c:pt>
                <c:pt idx="2405" formatCode="m/d/yyyy">
                  <c:v>34159</c:v>
                </c:pt>
                <c:pt idx="2406" formatCode="m/d/yyyy">
                  <c:v>34162</c:v>
                </c:pt>
                <c:pt idx="2407" formatCode="m/d/yyyy">
                  <c:v>34163</c:v>
                </c:pt>
                <c:pt idx="2408" formatCode="m/d/yyyy">
                  <c:v>34164</c:v>
                </c:pt>
                <c:pt idx="2409" formatCode="m/d/yyyy">
                  <c:v>34165</c:v>
                </c:pt>
                <c:pt idx="2410" formatCode="m/d/yyyy">
                  <c:v>34166</c:v>
                </c:pt>
                <c:pt idx="2411" formatCode="m/d/yyyy">
                  <c:v>34169</c:v>
                </c:pt>
                <c:pt idx="2412" formatCode="m/d/yyyy">
                  <c:v>34170</c:v>
                </c:pt>
                <c:pt idx="2413" formatCode="m/d/yyyy">
                  <c:v>34171</c:v>
                </c:pt>
                <c:pt idx="2414" formatCode="m/d/yyyy">
                  <c:v>34172</c:v>
                </c:pt>
                <c:pt idx="2415" formatCode="m/d/yyyy">
                  <c:v>34173</c:v>
                </c:pt>
                <c:pt idx="2416" formatCode="m/d/yyyy">
                  <c:v>34176</c:v>
                </c:pt>
                <c:pt idx="2417" formatCode="m/d/yyyy">
                  <c:v>34177</c:v>
                </c:pt>
                <c:pt idx="2418" formatCode="m/d/yyyy">
                  <c:v>34178</c:v>
                </c:pt>
                <c:pt idx="2419" formatCode="m/d/yyyy">
                  <c:v>34179</c:v>
                </c:pt>
                <c:pt idx="2420" formatCode="m/d/yyyy">
                  <c:v>34180</c:v>
                </c:pt>
                <c:pt idx="2421" formatCode="m/d/yyyy">
                  <c:v>34183</c:v>
                </c:pt>
                <c:pt idx="2422" formatCode="m/d/yyyy">
                  <c:v>34184</c:v>
                </c:pt>
                <c:pt idx="2423" formatCode="m/d/yyyy">
                  <c:v>34185</c:v>
                </c:pt>
                <c:pt idx="2424" formatCode="m/d/yyyy">
                  <c:v>34186</c:v>
                </c:pt>
                <c:pt idx="2425" formatCode="m/d/yyyy">
                  <c:v>34187</c:v>
                </c:pt>
                <c:pt idx="2426" formatCode="m/d/yyyy">
                  <c:v>34190</c:v>
                </c:pt>
                <c:pt idx="2427" formatCode="m/d/yyyy">
                  <c:v>34191</c:v>
                </c:pt>
                <c:pt idx="2428" formatCode="m/d/yyyy">
                  <c:v>34192</c:v>
                </c:pt>
                <c:pt idx="2429" formatCode="m/d/yyyy">
                  <c:v>34193</c:v>
                </c:pt>
                <c:pt idx="2430" formatCode="m/d/yyyy">
                  <c:v>34194</c:v>
                </c:pt>
                <c:pt idx="2431" formatCode="m/d/yyyy">
                  <c:v>34197</c:v>
                </c:pt>
                <c:pt idx="2432" formatCode="m/d/yyyy">
                  <c:v>34198</c:v>
                </c:pt>
                <c:pt idx="2433" formatCode="m/d/yyyy">
                  <c:v>34199</c:v>
                </c:pt>
                <c:pt idx="2434" formatCode="m/d/yyyy">
                  <c:v>34200</c:v>
                </c:pt>
                <c:pt idx="2435" formatCode="m/d/yyyy">
                  <c:v>34201</c:v>
                </c:pt>
                <c:pt idx="2436" formatCode="m/d/yyyy">
                  <c:v>34204</c:v>
                </c:pt>
                <c:pt idx="2437" formatCode="m/d/yyyy">
                  <c:v>34205</c:v>
                </c:pt>
                <c:pt idx="2438" formatCode="m/d/yyyy">
                  <c:v>34206</c:v>
                </c:pt>
                <c:pt idx="2439" formatCode="m/d/yyyy">
                  <c:v>34207</c:v>
                </c:pt>
                <c:pt idx="2440" formatCode="m/d/yyyy">
                  <c:v>34208</c:v>
                </c:pt>
                <c:pt idx="2441" formatCode="m/d/yyyy">
                  <c:v>34211</c:v>
                </c:pt>
                <c:pt idx="2442" formatCode="m/d/yyyy">
                  <c:v>34212</c:v>
                </c:pt>
                <c:pt idx="2443" formatCode="m/d/yyyy">
                  <c:v>34213</c:v>
                </c:pt>
                <c:pt idx="2444" formatCode="m/d/yyyy">
                  <c:v>34214</c:v>
                </c:pt>
                <c:pt idx="2445" formatCode="m/d/yyyy">
                  <c:v>34215</c:v>
                </c:pt>
                <c:pt idx="2446" formatCode="m/d/yyyy">
                  <c:v>34218</c:v>
                </c:pt>
                <c:pt idx="2447" formatCode="m/d/yyyy">
                  <c:v>34219</c:v>
                </c:pt>
                <c:pt idx="2448" formatCode="m/d/yyyy">
                  <c:v>34220</c:v>
                </c:pt>
                <c:pt idx="2449" formatCode="m/d/yyyy">
                  <c:v>34221</c:v>
                </c:pt>
                <c:pt idx="2450" formatCode="m/d/yyyy">
                  <c:v>34222</c:v>
                </c:pt>
                <c:pt idx="2451" formatCode="m/d/yyyy">
                  <c:v>34225</c:v>
                </c:pt>
                <c:pt idx="2452" formatCode="m/d/yyyy">
                  <c:v>34226</c:v>
                </c:pt>
                <c:pt idx="2453" formatCode="m/d/yyyy">
                  <c:v>34227</c:v>
                </c:pt>
                <c:pt idx="2454" formatCode="m/d/yyyy">
                  <c:v>34228</c:v>
                </c:pt>
                <c:pt idx="2455" formatCode="m/d/yyyy">
                  <c:v>34229</c:v>
                </c:pt>
                <c:pt idx="2456" formatCode="m/d/yyyy">
                  <c:v>34232</c:v>
                </c:pt>
                <c:pt idx="2457" formatCode="m/d/yyyy">
                  <c:v>34233</c:v>
                </c:pt>
                <c:pt idx="2458" formatCode="m/d/yyyy">
                  <c:v>34234</c:v>
                </c:pt>
                <c:pt idx="2459" formatCode="m/d/yyyy">
                  <c:v>34235</c:v>
                </c:pt>
                <c:pt idx="2460" formatCode="m/d/yyyy">
                  <c:v>34236</c:v>
                </c:pt>
                <c:pt idx="2461" formatCode="m/d/yyyy">
                  <c:v>34239</c:v>
                </c:pt>
                <c:pt idx="2462" formatCode="m/d/yyyy">
                  <c:v>34240</c:v>
                </c:pt>
                <c:pt idx="2463" formatCode="m/d/yyyy">
                  <c:v>34241</c:v>
                </c:pt>
                <c:pt idx="2464" formatCode="m/d/yyyy">
                  <c:v>34242</c:v>
                </c:pt>
                <c:pt idx="2465" formatCode="m/d/yyyy">
                  <c:v>34243</c:v>
                </c:pt>
                <c:pt idx="2466" formatCode="m/d/yyyy">
                  <c:v>34246</c:v>
                </c:pt>
                <c:pt idx="2467" formatCode="m/d/yyyy">
                  <c:v>34247</c:v>
                </c:pt>
                <c:pt idx="2468" formatCode="m/d/yyyy">
                  <c:v>34248</c:v>
                </c:pt>
                <c:pt idx="2469" formatCode="m/d/yyyy">
                  <c:v>34249</c:v>
                </c:pt>
                <c:pt idx="2470" formatCode="m/d/yyyy">
                  <c:v>34250</c:v>
                </c:pt>
                <c:pt idx="2471" formatCode="m/d/yyyy">
                  <c:v>34253</c:v>
                </c:pt>
                <c:pt idx="2472" formatCode="m/d/yyyy">
                  <c:v>34254</c:v>
                </c:pt>
                <c:pt idx="2473" formatCode="m/d/yyyy">
                  <c:v>34255</c:v>
                </c:pt>
                <c:pt idx="2474" formatCode="m/d/yyyy">
                  <c:v>34256</c:v>
                </c:pt>
                <c:pt idx="2475" formatCode="m/d/yyyy">
                  <c:v>34257</c:v>
                </c:pt>
                <c:pt idx="2476" formatCode="m/d/yyyy">
                  <c:v>34260</c:v>
                </c:pt>
                <c:pt idx="2477" formatCode="m/d/yyyy">
                  <c:v>34261</c:v>
                </c:pt>
                <c:pt idx="2478" formatCode="m/d/yyyy">
                  <c:v>34262</c:v>
                </c:pt>
                <c:pt idx="2479" formatCode="m/d/yyyy">
                  <c:v>34263</c:v>
                </c:pt>
                <c:pt idx="2480" formatCode="m/d/yyyy">
                  <c:v>34264</c:v>
                </c:pt>
                <c:pt idx="2481" formatCode="m/d/yyyy">
                  <c:v>34267</c:v>
                </c:pt>
                <c:pt idx="2482" formatCode="m/d/yyyy">
                  <c:v>34268</c:v>
                </c:pt>
                <c:pt idx="2483" formatCode="m/d/yyyy">
                  <c:v>34269</c:v>
                </c:pt>
                <c:pt idx="2484" formatCode="m/d/yyyy">
                  <c:v>34270</c:v>
                </c:pt>
                <c:pt idx="2485" formatCode="m/d/yyyy">
                  <c:v>34271</c:v>
                </c:pt>
                <c:pt idx="2486" formatCode="m/d/yyyy">
                  <c:v>34274</c:v>
                </c:pt>
                <c:pt idx="2487" formatCode="m/d/yyyy">
                  <c:v>34275</c:v>
                </c:pt>
                <c:pt idx="2488" formatCode="m/d/yyyy">
                  <c:v>34276</c:v>
                </c:pt>
                <c:pt idx="2489" formatCode="m/d/yyyy">
                  <c:v>34277</c:v>
                </c:pt>
                <c:pt idx="2490" formatCode="m/d/yyyy">
                  <c:v>34278</c:v>
                </c:pt>
                <c:pt idx="2491" formatCode="m/d/yyyy">
                  <c:v>34281</c:v>
                </c:pt>
                <c:pt idx="2492" formatCode="m/d/yyyy">
                  <c:v>34282</c:v>
                </c:pt>
                <c:pt idx="2493" formatCode="m/d/yyyy">
                  <c:v>34283</c:v>
                </c:pt>
                <c:pt idx="2494" formatCode="m/d/yyyy">
                  <c:v>34284</c:v>
                </c:pt>
                <c:pt idx="2495" formatCode="m/d/yyyy">
                  <c:v>34285</c:v>
                </c:pt>
                <c:pt idx="2496" formatCode="m/d/yyyy">
                  <c:v>34288</c:v>
                </c:pt>
                <c:pt idx="2497" formatCode="m/d/yyyy">
                  <c:v>34289</c:v>
                </c:pt>
                <c:pt idx="2498" formatCode="m/d/yyyy">
                  <c:v>34290</c:v>
                </c:pt>
                <c:pt idx="2499" formatCode="m/d/yyyy">
                  <c:v>34291</c:v>
                </c:pt>
                <c:pt idx="2500" formatCode="m/d/yyyy">
                  <c:v>34292</c:v>
                </c:pt>
                <c:pt idx="2501" formatCode="m/d/yyyy">
                  <c:v>34295</c:v>
                </c:pt>
                <c:pt idx="2502" formatCode="m/d/yyyy">
                  <c:v>34296</c:v>
                </c:pt>
                <c:pt idx="2503" formatCode="m/d/yyyy">
                  <c:v>34297</c:v>
                </c:pt>
                <c:pt idx="2504" formatCode="m/d/yyyy">
                  <c:v>34298</c:v>
                </c:pt>
                <c:pt idx="2505" formatCode="m/d/yyyy">
                  <c:v>34299</c:v>
                </c:pt>
                <c:pt idx="2506" formatCode="m/d/yyyy">
                  <c:v>34302</c:v>
                </c:pt>
                <c:pt idx="2507" formatCode="m/d/yyyy">
                  <c:v>34303</c:v>
                </c:pt>
                <c:pt idx="2508" formatCode="m/d/yyyy">
                  <c:v>34304</c:v>
                </c:pt>
                <c:pt idx="2509" formatCode="m/d/yyyy">
                  <c:v>34305</c:v>
                </c:pt>
                <c:pt idx="2510" formatCode="m/d/yyyy">
                  <c:v>34306</c:v>
                </c:pt>
                <c:pt idx="2511" formatCode="m/d/yyyy">
                  <c:v>34309</c:v>
                </c:pt>
                <c:pt idx="2512" formatCode="m/d/yyyy">
                  <c:v>34310</c:v>
                </c:pt>
                <c:pt idx="2513" formatCode="m/d/yyyy">
                  <c:v>34311</c:v>
                </c:pt>
                <c:pt idx="2514" formatCode="m/d/yyyy">
                  <c:v>34312</c:v>
                </c:pt>
                <c:pt idx="2515" formatCode="m/d/yyyy">
                  <c:v>34313</c:v>
                </c:pt>
                <c:pt idx="2516" formatCode="m/d/yyyy">
                  <c:v>34316</c:v>
                </c:pt>
                <c:pt idx="2517" formatCode="m/d/yyyy">
                  <c:v>34317</c:v>
                </c:pt>
                <c:pt idx="2518" formatCode="m/d/yyyy">
                  <c:v>34318</c:v>
                </c:pt>
                <c:pt idx="2519" formatCode="m/d/yyyy">
                  <c:v>34319</c:v>
                </c:pt>
                <c:pt idx="2520" formatCode="m/d/yyyy">
                  <c:v>34320</c:v>
                </c:pt>
                <c:pt idx="2521" formatCode="m/d/yyyy">
                  <c:v>34323</c:v>
                </c:pt>
                <c:pt idx="2522" formatCode="m/d/yyyy">
                  <c:v>34324</c:v>
                </c:pt>
                <c:pt idx="2523" formatCode="m/d/yyyy">
                  <c:v>34325</c:v>
                </c:pt>
                <c:pt idx="2524" formatCode="m/d/yyyy">
                  <c:v>34326</c:v>
                </c:pt>
                <c:pt idx="2525" formatCode="m/d/yyyy">
                  <c:v>34327</c:v>
                </c:pt>
                <c:pt idx="2526" formatCode="m/d/yyyy">
                  <c:v>34330</c:v>
                </c:pt>
                <c:pt idx="2527" formatCode="m/d/yyyy">
                  <c:v>34331</c:v>
                </c:pt>
                <c:pt idx="2528" formatCode="m/d/yyyy">
                  <c:v>34332</c:v>
                </c:pt>
                <c:pt idx="2529" formatCode="m/d/yyyy">
                  <c:v>34333</c:v>
                </c:pt>
                <c:pt idx="2530" formatCode="m/d/yyyy">
                  <c:v>34334</c:v>
                </c:pt>
                <c:pt idx="2531" formatCode="m/d/yyyy">
                  <c:v>34337</c:v>
                </c:pt>
                <c:pt idx="2532" formatCode="m/d/yyyy">
                  <c:v>34338</c:v>
                </c:pt>
                <c:pt idx="2533" formatCode="m/d/yyyy">
                  <c:v>34339</c:v>
                </c:pt>
                <c:pt idx="2534" formatCode="m/d/yyyy">
                  <c:v>34340</c:v>
                </c:pt>
                <c:pt idx="2535" formatCode="m/d/yyyy">
                  <c:v>34341</c:v>
                </c:pt>
                <c:pt idx="2536" formatCode="m/d/yyyy">
                  <c:v>34344</c:v>
                </c:pt>
                <c:pt idx="2537" formatCode="m/d/yyyy">
                  <c:v>34345</c:v>
                </c:pt>
                <c:pt idx="2538" formatCode="m/d/yyyy">
                  <c:v>34346</c:v>
                </c:pt>
                <c:pt idx="2539" formatCode="m/d/yyyy">
                  <c:v>34347</c:v>
                </c:pt>
                <c:pt idx="2540" formatCode="m/d/yyyy">
                  <c:v>34348</c:v>
                </c:pt>
                <c:pt idx="2541" formatCode="m/d/yyyy">
                  <c:v>34351</c:v>
                </c:pt>
                <c:pt idx="2542" formatCode="m/d/yyyy">
                  <c:v>34352</c:v>
                </c:pt>
                <c:pt idx="2543" formatCode="m/d/yyyy">
                  <c:v>34353</c:v>
                </c:pt>
                <c:pt idx="2544" formatCode="m/d/yyyy">
                  <c:v>34354</c:v>
                </c:pt>
                <c:pt idx="2545" formatCode="m/d/yyyy">
                  <c:v>34355</c:v>
                </c:pt>
                <c:pt idx="2546" formatCode="m/d/yyyy">
                  <c:v>34358</c:v>
                </c:pt>
                <c:pt idx="2547" formatCode="m/d/yyyy">
                  <c:v>34359</c:v>
                </c:pt>
                <c:pt idx="2548" formatCode="m/d/yyyy">
                  <c:v>34360</c:v>
                </c:pt>
                <c:pt idx="2549" formatCode="m/d/yyyy">
                  <c:v>34361</c:v>
                </c:pt>
                <c:pt idx="2550" formatCode="m/d/yyyy">
                  <c:v>34362</c:v>
                </c:pt>
                <c:pt idx="2551" formatCode="m/d/yyyy">
                  <c:v>34365</c:v>
                </c:pt>
                <c:pt idx="2552" formatCode="m/d/yyyy">
                  <c:v>34366</c:v>
                </c:pt>
                <c:pt idx="2553" formatCode="m/d/yyyy">
                  <c:v>34367</c:v>
                </c:pt>
                <c:pt idx="2554" formatCode="m/d/yyyy">
                  <c:v>34368</c:v>
                </c:pt>
                <c:pt idx="2555" formatCode="m/d/yyyy">
                  <c:v>34369</c:v>
                </c:pt>
                <c:pt idx="2556" formatCode="m/d/yyyy">
                  <c:v>34372</c:v>
                </c:pt>
                <c:pt idx="2557" formatCode="m/d/yyyy">
                  <c:v>34373</c:v>
                </c:pt>
                <c:pt idx="2558" formatCode="m/d/yyyy">
                  <c:v>34374</c:v>
                </c:pt>
                <c:pt idx="2559" formatCode="m/d/yyyy">
                  <c:v>34375</c:v>
                </c:pt>
                <c:pt idx="2560" formatCode="m/d/yyyy">
                  <c:v>34376</c:v>
                </c:pt>
                <c:pt idx="2561" formatCode="m/d/yyyy">
                  <c:v>34379</c:v>
                </c:pt>
                <c:pt idx="2562" formatCode="m/d/yyyy">
                  <c:v>34380</c:v>
                </c:pt>
                <c:pt idx="2563" formatCode="m/d/yyyy">
                  <c:v>34381</c:v>
                </c:pt>
                <c:pt idx="2564" formatCode="m/d/yyyy">
                  <c:v>34382</c:v>
                </c:pt>
                <c:pt idx="2565" formatCode="m/d/yyyy">
                  <c:v>34383</c:v>
                </c:pt>
                <c:pt idx="2566" formatCode="m/d/yyyy">
                  <c:v>34386</c:v>
                </c:pt>
                <c:pt idx="2567" formatCode="m/d/yyyy">
                  <c:v>34387</c:v>
                </c:pt>
                <c:pt idx="2568" formatCode="m/d/yyyy">
                  <c:v>34388</c:v>
                </c:pt>
                <c:pt idx="2569" formatCode="m/d/yyyy">
                  <c:v>34389</c:v>
                </c:pt>
                <c:pt idx="2570" formatCode="m/d/yyyy">
                  <c:v>34390</c:v>
                </c:pt>
                <c:pt idx="2571" formatCode="m/d/yyyy">
                  <c:v>34393</c:v>
                </c:pt>
                <c:pt idx="2572" formatCode="m/d/yyyy">
                  <c:v>34394</c:v>
                </c:pt>
                <c:pt idx="2573" formatCode="m/d/yyyy">
                  <c:v>34395</c:v>
                </c:pt>
                <c:pt idx="2574" formatCode="m/d/yyyy">
                  <c:v>34396</c:v>
                </c:pt>
                <c:pt idx="2575" formatCode="m/d/yyyy">
                  <c:v>34397</c:v>
                </c:pt>
                <c:pt idx="2576" formatCode="m/d/yyyy">
                  <c:v>34400</c:v>
                </c:pt>
                <c:pt idx="2577" formatCode="m/d/yyyy">
                  <c:v>34401</c:v>
                </c:pt>
                <c:pt idx="2578" formatCode="m/d/yyyy">
                  <c:v>34402</c:v>
                </c:pt>
                <c:pt idx="2579" formatCode="m/d/yyyy">
                  <c:v>34403</c:v>
                </c:pt>
                <c:pt idx="2580" formatCode="m/d/yyyy">
                  <c:v>34404</c:v>
                </c:pt>
                <c:pt idx="2581" formatCode="m/d/yyyy">
                  <c:v>34407</c:v>
                </c:pt>
                <c:pt idx="2582" formatCode="m/d/yyyy">
                  <c:v>34408</c:v>
                </c:pt>
                <c:pt idx="2583" formatCode="m/d/yyyy">
                  <c:v>34409</c:v>
                </c:pt>
                <c:pt idx="2584" formatCode="m/d/yyyy">
                  <c:v>34410</c:v>
                </c:pt>
                <c:pt idx="2585" formatCode="m/d/yyyy">
                  <c:v>34411</c:v>
                </c:pt>
                <c:pt idx="2586" formatCode="m/d/yyyy">
                  <c:v>34414</c:v>
                </c:pt>
                <c:pt idx="2587" formatCode="m/d/yyyy">
                  <c:v>34415</c:v>
                </c:pt>
                <c:pt idx="2588" formatCode="m/d/yyyy">
                  <c:v>34416</c:v>
                </c:pt>
                <c:pt idx="2589" formatCode="m/d/yyyy">
                  <c:v>34417</c:v>
                </c:pt>
                <c:pt idx="2590" formatCode="m/d/yyyy">
                  <c:v>34418</c:v>
                </c:pt>
                <c:pt idx="2591" formatCode="m/d/yyyy">
                  <c:v>34421</c:v>
                </c:pt>
                <c:pt idx="2592" formatCode="m/d/yyyy">
                  <c:v>34422</c:v>
                </c:pt>
                <c:pt idx="2593" formatCode="m/d/yyyy">
                  <c:v>34423</c:v>
                </c:pt>
                <c:pt idx="2594" formatCode="m/d/yyyy">
                  <c:v>34424</c:v>
                </c:pt>
                <c:pt idx="2595" formatCode="m/d/yyyy">
                  <c:v>34428</c:v>
                </c:pt>
                <c:pt idx="2596" formatCode="m/d/yyyy">
                  <c:v>34429</c:v>
                </c:pt>
                <c:pt idx="2597" formatCode="m/d/yyyy">
                  <c:v>34430</c:v>
                </c:pt>
                <c:pt idx="2598" formatCode="m/d/yyyy">
                  <c:v>34431</c:v>
                </c:pt>
                <c:pt idx="2599" formatCode="m/d/yyyy">
                  <c:v>34432</c:v>
                </c:pt>
                <c:pt idx="2600" formatCode="m/d/yyyy">
                  <c:v>34435</c:v>
                </c:pt>
                <c:pt idx="2601" formatCode="m/d/yyyy">
                  <c:v>34436</c:v>
                </c:pt>
                <c:pt idx="2602" formatCode="m/d/yyyy">
                  <c:v>34437</c:v>
                </c:pt>
                <c:pt idx="2603" formatCode="m/d/yyyy">
                  <c:v>34438</c:v>
                </c:pt>
                <c:pt idx="2604" formatCode="m/d/yyyy">
                  <c:v>34439</c:v>
                </c:pt>
                <c:pt idx="2605" formatCode="m/d/yyyy">
                  <c:v>34442</c:v>
                </c:pt>
                <c:pt idx="2606" formatCode="m/d/yyyy">
                  <c:v>34443</c:v>
                </c:pt>
                <c:pt idx="2607" formatCode="m/d/yyyy">
                  <c:v>34444</c:v>
                </c:pt>
                <c:pt idx="2608" formatCode="m/d/yyyy">
                  <c:v>34445</c:v>
                </c:pt>
                <c:pt idx="2609" formatCode="m/d/yyyy">
                  <c:v>34446</c:v>
                </c:pt>
                <c:pt idx="2610" formatCode="m/d/yyyy">
                  <c:v>34449</c:v>
                </c:pt>
                <c:pt idx="2611" formatCode="m/d/yyyy">
                  <c:v>34450</c:v>
                </c:pt>
                <c:pt idx="2612" formatCode="m/d/yyyy">
                  <c:v>34451</c:v>
                </c:pt>
                <c:pt idx="2613" formatCode="m/d/yyyy">
                  <c:v>34452</c:v>
                </c:pt>
                <c:pt idx="2614" formatCode="m/d/yyyy">
                  <c:v>34453</c:v>
                </c:pt>
                <c:pt idx="2615" formatCode="m/d/yyyy">
                  <c:v>34456</c:v>
                </c:pt>
                <c:pt idx="2616" formatCode="m/d/yyyy">
                  <c:v>34457</c:v>
                </c:pt>
                <c:pt idx="2617" formatCode="m/d/yyyy">
                  <c:v>34458</c:v>
                </c:pt>
                <c:pt idx="2618" formatCode="m/d/yyyy">
                  <c:v>34459</c:v>
                </c:pt>
                <c:pt idx="2619" formatCode="m/d/yyyy">
                  <c:v>34460</c:v>
                </c:pt>
                <c:pt idx="2620" formatCode="m/d/yyyy">
                  <c:v>34463</c:v>
                </c:pt>
                <c:pt idx="2621" formatCode="m/d/yyyy">
                  <c:v>34464</c:v>
                </c:pt>
                <c:pt idx="2622" formatCode="m/d/yyyy">
                  <c:v>34465</c:v>
                </c:pt>
                <c:pt idx="2623" formatCode="m/d/yyyy">
                  <c:v>34466</c:v>
                </c:pt>
                <c:pt idx="2624" formatCode="m/d/yyyy">
                  <c:v>34467</c:v>
                </c:pt>
                <c:pt idx="2625" formatCode="m/d/yyyy">
                  <c:v>34470</c:v>
                </c:pt>
                <c:pt idx="2626" formatCode="m/d/yyyy">
                  <c:v>34471</c:v>
                </c:pt>
                <c:pt idx="2627" formatCode="m/d/yyyy">
                  <c:v>34472</c:v>
                </c:pt>
                <c:pt idx="2628" formatCode="m/d/yyyy">
                  <c:v>34473</c:v>
                </c:pt>
                <c:pt idx="2629" formatCode="m/d/yyyy">
                  <c:v>34474</c:v>
                </c:pt>
                <c:pt idx="2630" formatCode="m/d/yyyy">
                  <c:v>34477</c:v>
                </c:pt>
                <c:pt idx="2631" formatCode="m/d/yyyy">
                  <c:v>34478</c:v>
                </c:pt>
                <c:pt idx="2632" formatCode="m/d/yyyy">
                  <c:v>34479</c:v>
                </c:pt>
                <c:pt idx="2633" formatCode="m/d/yyyy">
                  <c:v>34480</c:v>
                </c:pt>
                <c:pt idx="2634" formatCode="m/d/yyyy">
                  <c:v>34481</c:v>
                </c:pt>
                <c:pt idx="2635" formatCode="m/d/yyyy">
                  <c:v>34484</c:v>
                </c:pt>
                <c:pt idx="2636" formatCode="m/d/yyyy">
                  <c:v>34485</c:v>
                </c:pt>
                <c:pt idx="2637" formatCode="m/d/yyyy">
                  <c:v>34486</c:v>
                </c:pt>
                <c:pt idx="2638" formatCode="m/d/yyyy">
                  <c:v>34487</c:v>
                </c:pt>
                <c:pt idx="2639" formatCode="m/d/yyyy">
                  <c:v>34488</c:v>
                </c:pt>
                <c:pt idx="2640" formatCode="m/d/yyyy">
                  <c:v>34491</c:v>
                </c:pt>
                <c:pt idx="2641" formatCode="m/d/yyyy">
                  <c:v>34492</c:v>
                </c:pt>
                <c:pt idx="2642" formatCode="m/d/yyyy">
                  <c:v>34493</c:v>
                </c:pt>
                <c:pt idx="2643" formatCode="m/d/yyyy">
                  <c:v>34494</c:v>
                </c:pt>
                <c:pt idx="2644" formatCode="m/d/yyyy">
                  <c:v>34495</c:v>
                </c:pt>
                <c:pt idx="2645" formatCode="m/d/yyyy">
                  <c:v>34498</c:v>
                </c:pt>
                <c:pt idx="2646" formatCode="m/d/yyyy">
                  <c:v>34499</c:v>
                </c:pt>
                <c:pt idx="2647" formatCode="m/d/yyyy">
                  <c:v>34500</c:v>
                </c:pt>
                <c:pt idx="2648" formatCode="m/d/yyyy">
                  <c:v>34501</c:v>
                </c:pt>
                <c:pt idx="2649" formatCode="m/d/yyyy">
                  <c:v>34502</c:v>
                </c:pt>
                <c:pt idx="2650" formatCode="m/d/yyyy">
                  <c:v>34505</c:v>
                </c:pt>
                <c:pt idx="2651" formatCode="m/d/yyyy">
                  <c:v>34506</c:v>
                </c:pt>
                <c:pt idx="2652" formatCode="m/d/yyyy">
                  <c:v>34507</c:v>
                </c:pt>
                <c:pt idx="2653" formatCode="m/d/yyyy">
                  <c:v>34508</c:v>
                </c:pt>
                <c:pt idx="2654" formatCode="m/d/yyyy">
                  <c:v>34509</c:v>
                </c:pt>
                <c:pt idx="2655" formatCode="m/d/yyyy">
                  <c:v>34512</c:v>
                </c:pt>
                <c:pt idx="2656" formatCode="m/d/yyyy">
                  <c:v>34513</c:v>
                </c:pt>
                <c:pt idx="2657" formatCode="m/d/yyyy">
                  <c:v>34514</c:v>
                </c:pt>
                <c:pt idx="2658" formatCode="m/d/yyyy">
                  <c:v>34515</c:v>
                </c:pt>
                <c:pt idx="2659" formatCode="m/d/yyyy">
                  <c:v>34516</c:v>
                </c:pt>
                <c:pt idx="2660" formatCode="m/d/yyyy">
                  <c:v>34519</c:v>
                </c:pt>
                <c:pt idx="2661" formatCode="m/d/yyyy">
                  <c:v>34520</c:v>
                </c:pt>
                <c:pt idx="2662" formatCode="m/d/yyyy">
                  <c:v>34521</c:v>
                </c:pt>
                <c:pt idx="2663" formatCode="m/d/yyyy">
                  <c:v>34522</c:v>
                </c:pt>
                <c:pt idx="2664" formatCode="m/d/yyyy">
                  <c:v>34523</c:v>
                </c:pt>
                <c:pt idx="2665" formatCode="m/d/yyyy">
                  <c:v>34526</c:v>
                </c:pt>
                <c:pt idx="2666" formatCode="m/d/yyyy">
                  <c:v>34527</c:v>
                </c:pt>
                <c:pt idx="2667" formatCode="m/d/yyyy">
                  <c:v>34528</c:v>
                </c:pt>
                <c:pt idx="2668" formatCode="m/d/yyyy">
                  <c:v>34529</c:v>
                </c:pt>
                <c:pt idx="2669" formatCode="m/d/yyyy">
                  <c:v>34530</c:v>
                </c:pt>
                <c:pt idx="2670" formatCode="m/d/yyyy">
                  <c:v>34533</c:v>
                </c:pt>
                <c:pt idx="2671" formatCode="m/d/yyyy">
                  <c:v>34534</c:v>
                </c:pt>
                <c:pt idx="2672" formatCode="m/d/yyyy">
                  <c:v>34535</c:v>
                </c:pt>
                <c:pt idx="2673" formatCode="m/d/yyyy">
                  <c:v>34536</c:v>
                </c:pt>
                <c:pt idx="2674" formatCode="m/d/yyyy">
                  <c:v>34537</c:v>
                </c:pt>
                <c:pt idx="2675" formatCode="m/d/yyyy">
                  <c:v>34540</c:v>
                </c:pt>
                <c:pt idx="2676" formatCode="m/d/yyyy">
                  <c:v>34541</c:v>
                </c:pt>
                <c:pt idx="2677" formatCode="m/d/yyyy">
                  <c:v>34542</c:v>
                </c:pt>
                <c:pt idx="2678" formatCode="m/d/yyyy">
                  <c:v>34543</c:v>
                </c:pt>
                <c:pt idx="2679" formatCode="m/d/yyyy">
                  <c:v>34544</c:v>
                </c:pt>
                <c:pt idx="2680" formatCode="m/d/yyyy">
                  <c:v>34547</c:v>
                </c:pt>
                <c:pt idx="2681" formatCode="m/d/yyyy">
                  <c:v>34548</c:v>
                </c:pt>
                <c:pt idx="2682" formatCode="m/d/yyyy">
                  <c:v>34549</c:v>
                </c:pt>
                <c:pt idx="2683" formatCode="m/d/yyyy">
                  <c:v>34550</c:v>
                </c:pt>
                <c:pt idx="2684" formatCode="m/d/yyyy">
                  <c:v>34551</c:v>
                </c:pt>
                <c:pt idx="2685" formatCode="m/d/yyyy">
                  <c:v>34554</c:v>
                </c:pt>
                <c:pt idx="2686" formatCode="m/d/yyyy">
                  <c:v>34555</c:v>
                </c:pt>
                <c:pt idx="2687" formatCode="m/d/yyyy">
                  <c:v>34556</c:v>
                </c:pt>
                <c:pt idx="2688" formatCode="m/d/yyyy">
                  <c:v>34557</c:v>
                </c:pt>
                <c:pt idx="2689" formatCode="m/d/yyyy">
                  <c:v>34558</c:v>
                </c:pt>
                <c:pt idx="2690" formatCode="m/d/yyyy">
                  <c:v>34561</c:v>
                </c:pt>
                <c:pt idx="2691" formatCode="m/d/yyyy">
                  <c:v>34562</c:v>
                </c:pt>
                <c:pt idx="2692" formatCode="m/d/yyyy">
                  <c:v>34563</c:v>
                </c:pt>
                <c:pt idx="2693" formatCode="m/d/yyyy">
                  <c:v>34564</c:v>
                </c:pt>
                <c:pt idx="2694" formatCode="m/d/yyyy">
                  <c:v>34565</c:v>
                </c:pt>
                <c:pt idx="2695" formatCode="m/d/yyyy">
                  <c:v>34568</c:v>
                </c:pt>
                <c:pt idx="2696" formatCode="m/d/yyyy">
                  <c:v>34569</c:v>
                </c:pt>
                <c:pt idx="2697" formatCode="m/d/yyyy">
                  <c:v>34570</c:v>
                </c:pt>
                <c:pt idx="2698" formatCode="m/d/yyyy">
                  <c:v>34571</c:v>
                </c:pt>
                <c:pt idx="2699" formatCode="m/d/yyyy">
                  <c:v>34572</c:v>
                </c:pt>
                <c:pt idx="2700" formatCode="m/d/yyyy">
                  <c:v>34575</c:v>
                </c:pt>
                <c:pt idx="2701" formatCode="m/d/yyyy">
                  <c:v>34576</c:v>
                </c:pt>
                <c:pt idx="2702" formatCode="m/d/yyyy">
                  <c:v>34577</c:v>
                </c:pt>
                <c:pt idx="2703" formatCode="m/d/yyyy">
                  <c:v>34578</c:v>
                </c:pt>
                <c:pt idx="2704" formatCode="m/d/yyyy">
                  <c:v>34579</c:v>
                </c:pt>
                <c:pt idx="2705" formatCode="m/d/yyyy">
                  <c:v>34582</c:v>
                </c:pt>
                <c:pt idx="2706" formatCode="m/d/yyyy">
                  <c:v>34583</c:v>
                </c:pt>
                <c:pt idx="2707" formatCode="m/d/yyyy">
                  <c:v>34584</c:v>
                </c:pt>
                <c:pt idx="2708" formatCode="m/d/yyyy">
                  <c:v>34585</c:v>
                </c:pt>
                <c:pt idx="2709" formatCode="m/d/yyyy">
                  <c:v>34586</c:v>
                </c:pt>
                <c:pt idx="2710" formatCode="m/d/yyyy">
                  <c:v>34589</c:v>
                </c:pt>
                <c:pt idx="2711" formatCode="m/d/yyyy">
                  <c:v>34590</c:v>
                </c:pt>
                <c:pt idx="2712" formatCode="m/d/yyyy">
                  <c:v>34591</c:v>
                </c:pt>
                <c:pt idx="2713" formatCode="m/d/yyyy">
                  <c:v>34592</c:v>
                </c:pt>
                <c:pt idx="2714" formatCode="m/d/yyyy">
                  <c:v>34593</c:v>
                </c:pt>
                <c:pt idx="2715" formatCode="m/d/yyyy">
                  <c:v>34596</c:v>
                </c:pt>
                <c:pt idx="2716" formatCode="m/d/yyyy">
                  <c:v>34597</c:v>
                </c:pt>
                <c:pt idx="2717" formatCode="m/d/yyyy">
                  <c:v>34598</c:v>
                </c:pt>
                <c:pt idx="2718" formatCode="m/d/yyyy">
                  <c:v>34599</c:v>
                </c:pt>
                <c:pt idx="2719" formatCode="m/d/yyyy">
                  <c:v>34600</c:v>
                </c:pt>
                <c:pt idx="2720" formatCode="m/d/yyyy">
                  <c:v>34603</c:v>
                </c:pt>
                <c:pt idx="2721" formatCode="m/d/yyyy">
                  <c:v>34604</c:v>
                </c:pt>
                <c:pt idx="2722" formatCode="m/d/yyyy">
                  <c:v>34605</c:v>
                </c:pt>
                <c:pt idx="2723" formatCode="m/d/yyyy">
                  <c:v>34606</c:v>
                </c:pt>
                <c:pt idx="2724" formatCode="m/d/yyyy">
                  <c:v>34607</c:v>
                </c:pt>
                <c:pt idx="2725" formatCode="m/d/yyyy">
                  <c:v>34610</c:v>
                </c:pt>
                <c:pt idx="2726" formatCode="m/d/yyyy">
                  <c:v>34611</c:v>
                </c:pt>
                <c:pt idx="2727" formatCode="m/d/yyyy">
                  <c:v>34612</c:v>
                </c:pt>
                <c:pt idx="2728" formatCode="m/d/yyyy">
                  <c:v>34613</c:v>
                </c:pt>
                <c:pt idx="2729" formatCode="m/d/yyyy">
                  <c:v>34614</c:v>
                </c:pt>
                <c:pt idx="2730" formatCode="m/d/yyyy">
                  <c:v>34617</c:v>
                </c:pt>
                <c:pt idx="2731" formatCode="m/d/yyyy">
                  <c:v>34618</c:v>
                </c:pt>
                <c:pt idx="2732" formatCode="m/d/yyyy">
                  <c:v>34619</c:v>
                </c:pt>
                <c:pt idx="2733" formatCode="m/d/yyyy">
                  <c:v>34620</c:v>
                </c:pt>
                <c:pt idx="2734" formatCode="m/d/yyyy">
                  <c:v>34621</c:v>
                </c:pt>
                <c:pt idx="2735" formatCode="m/d/yyyy">
                  <c:v>34624</c:v>
                </c:pt>
                <c:pt idx="2736" formatCode="m/d/yyyy">
                  <c:v>34625</c:v>
                </c:pt>
                <c:pt idx="2737" formatCode="m/d/yyyy">
                  <c:v>34626</c:v>
                </c:pt>
                <c:pt idx="2738" formatCode="m/d/yyyy">
                  <c:v>34627</c:v>
                </c:pt>
                <c:pt idx="2739" formatCode="m/d/yyyy">
                  <c:v>34628</c:v>
                </c:pt>
                <c:pt idx="2740" formatCode="m/d/yyyy">
                  <c:v>34631</c:v>
                </c:pt>
                <c:pt idx="2741" formatCode="m/d/yyyy">
                  <c:v>34632</c:v>
                </c:pt>
                <c:pt idx="2742" formatCode="m/d/yyyy">
                  <c:v>34633</c:v>
                </c:pt>
                <c:pt idx="2743" formatCode="m/d/yyyy">
                  <c:v>34634</c:v>
                </c:pt>
                <c:pt idx="2744" formatCode="m/d/yyyy">
                  <c:v>34635</c:v>
                </c:pt>
                <c:pt idx="2745" formatCode="m/d/yyyy">
                  <c:v>34638</c:v>
                </c:pt>
                <c:pt idx="2746" formatCode="m/d/yyyy">
                  <c:v>34639</c:v>
                </c:pt>
                <c:pt idx="2747" formatCode="m/d/yyyy">
                  <c:v>34640</c:v>
                </c:pt>
                <c:pt idx="2748" formatCode="m/d/yyyy">
                  <c:v>34641</c:v>
                </c:pt>
                <c:pt idx="2749" formatCode="m/d/yyyy">
                  <c:v>34642</c:v>
                </c:pt>
                <c:pt idx="2750" formatCode="m/d/yyyy">
                  <c:v>34645</c:v>
                </c:pt>
                <c:pt idx="2751" formatCode="m/d/yyyy">
                  <c:v>34646</c:v>
                </c:pt>
                <c:pt idx="2752" formatCode="m/d/yyyy">
                  <c:v>34647</c:v>
                </c:pt>
                <c:pt idx="2753" formatCode="m/d/yyyy">
                  <c:v>34648</c:v>
                </c:pt>
                <c:pt idx="2754" formatCode="m/d/yyyy">
                  <c:v>34649</c:v>
                </c:pt>
                <c:pt idx="2755" formatCode="m/d/yyyy">
                  <c:v>34652</c:v>
                </c:pt>
                <c:pt idx="2756" formatCode="m/d/yyyy">
                  <c:v>34653</c:v>
                </c:pt>
                <c:pt idx="2757" formatCode="m/d/yyyy">
                  <c:v>34654</c:v>
                </c:pt>
                <c:pt idx="2758" formatCode="m/d/yyyy">
                  <c:v>34655</c:v>
                </c:pt>
                <c:pt idx="2759" formatCode="m/d/yyyy">
                  <c:v>34656</c:v>
                </c:pt>
                <c:pt idx="2760" formatCode="m/d/yyyy">
                  <c:v>34659</c:v>
                </c:pt>
                <c:pt idx="2761" formatCode="m/d/yyyy">
                  <c:v>34660</c:v>
                </c:pt>
                <c:pt idx="2762" formatCode="m/d/yyyy">
                  <c:v>34661</c:v>
                </c:pt>
                <c:pt idx="2763" formatCode="m/d/yyyy">
                  <c:v>34662</c:v>
                </c:pt>
                <c:pt idx="2764" formatCode="m/d/yyyy">
                  <c:v>34663</c:v>
                </c:pt>
                <c:pt idx="2765" formatCode="m/d/yyyy">
                  <c:v>34666</c:v>
                </c:pt>
                <c:pt idx="2766" formatCode="m/d/yyyy">
                  <c:v>34667</c:v>
                </c:pt>
                <c:pt idx="2767" formatCode="m/d/yyyy">
                  <c:v>34668</c:v>
                </c:pt>
                <c:pt idx="2768" formatCode="m/d/yyyy">
                  <c:v>34669</c:v>
                </c:pt>
                <c:pt idx="2769" formatCode="m/d/yyyy">
                  <c:v>34670</c:v>
                </c:pt>
                <c:pt idx="2770" formatCode="m/d/yyyy">
                  <c:v>34673</c:v>
                </c:pt>
                <c:pt idx="2771" formatCode="m/d/yyyy">
                  <c:v>34674</c:v>
                </c:pt>
                <c:pt idx="2772" formatCode="m/d/yyyy">
                  <c:v>34675</c:v>
                </c:pt>
                <c:pt idx="2773" formatCode="m/d/yyyy">
                  <c:v>34676</c:v>
                </c:pt>
                <c:pt idx="2774" formatCode="m/d/yyyy">
                  <c:v>34677</c:v>
                </c:pt>
                <c:pt idx="2775" formatCode="m/d/yyyy">
                  <c:v>34680</c:v>
                </c:pt>
                <c:pt idx="2776" formatCode="m/d/yyyy">
                  <c:v>34681</c:v>
                </c:pt>
                <c:pt idx="2777" formatCode="m/d/yyyy">
                  <c:v>34682</c:v>
                </c:pt>
                <c:pt idx="2778" formatCode="m/d/yyyy">
                  <c:v>34683</c:v>
                </c:pt>
                <c:pt idx="2779" formatCode="m/d/yyyy">
                  <c:v>34684</c:v>
                </c:pt>
                <c:pt idx="2780" formatCode="m/d/yyyy">
                  <c:v>34687</c:v>
                </c:pt>
                <c:pt idx="2781" formatCode="m/d/yyyy">
                  <c:v>34688</c:v>
                </c:pt>
                <c:pt idx="2782" formatCode="m/d/yyyy">
                  <c:v>34689</c:v>
                </c:pt>
                <c:pt idx="2783" formatCode="m/d/yyyy">
                  <c:v>34690</c:v>
                </c:pt>
                <c:pt idx="2784" formatCode="m/d/yyyy">
                  <c:v>34691</c:v>
                </c:pt>
                <c:pt idx="2785" formatCode="m/d/yyyy">
                  <c:v>34694</c:v>
                </c:pt>
                <c:pt idx="2786" formatCode="m/d/yyyy">
                  <c:v>34695</c:v>
                </c:pt>
                <c:pt idx="2787" formatCode="m/d/yyyy">
                  <c:v>34696</c:v>
                </c:pt>
                <c:pt idx="2788" formatCode="m/d/yyyy">
                  <c:v>34697</c:v>
                </c:pt>
                <c:pt idx="2789" formatCode="m/d/yyyy">
                  <c:v>34698</c:v>
                </c:pt>
                <c:pt idx="2790" formatCode="m/d/yyyy">
                  <c:v>34701</c:v>
                </c:pt>
                <c:pt idx="2791" formatCode="m/d/yyyy">
                  <c:v>34702</c:v>
                </c:pt>
                <c:pt idx="2792" formatCode="m/d/yyyy">
                  <c:v>34703</c:v>
                </c:pt>
                <c:pt idx="2793" formatCode="m/d/yyyy">
                  <c:v>34704</c:v>
                </c:pt>
                <c:pt idx="2794" formatCode="m/d/yyyy">
                  <c:v>34705</c:v>
                </c:pt>
                <c:pt idx="2795" formatCode="m/d/yyyy">
                  <c:v>34708</c:v>
                </c:pt>
                <c:pt idx="2796" formatCode="m/d/yyyy">
                  <c:v>34709</c:v>
                </c:pt>
                <c:pt idx="2797" formatCode="m/d/yyyy">
                  <c:v>34710</c:v>
                </c:pt>
                <c:pt idx="2798" formatCode="m/d/yyyy">
                  <c:v>34711</c:v>
                </c:pt>
                <c:pt idx="2799" formatCode="m/d/yyyy">
                  <c:v>34712</c:v>
                </c:pt>
                <c:pt idx="2800" formatCode="m/d/yyyy">
                  <c:v>34715</c:v>
                </c:pt>
                <c:pt idx="2801" formatCode="m/d/yyyy">
                  <c:v>34716</c:v>
                </c:pt>
                <c:pt idx="2802" formatCode="m/d/yyyy">
                  <c:v>34717</c:v>
                </c:pt>
                <c:pt idx="2803" formatCode="m/d/yyyy">
                  <c:v>34718</c:v>
                </c:pt>
                <c:pt idx="2804" formatCode="m/d/yyyy">
                  <c:v>34719</c:v>
                </c:pt>
                <c:pt idx="2805" formatCode="m/d/yyyy">
                  <c:v>34722</c:v>
                </c:pt>
                <c:pt idx="2806" formatCode="m/d/yyyy">
                  <c:v>34723</c:v>
                </c:pt>
                <c:pt idx="2807" formatCode="m/d/yyyy">
                  <c:v>34724</c:v>
                </c:pt>
                <c:pt idx="2808" formatCode="m/d/yyyy">
                  <c:v>34725</c:v>
                </c:pt>
                <c:pt idx="2809" formatCode="m/d/yyyy">
                  <c:v>34726</c:v>
                </c:pt>
                <c:pt idx="2810" formatCode="m/d/yyyy">
                  <c:v>34729</c:v>
                </c:pt>
                <c:pt idx="2811" formatCode="m/d/yyyy">
                  <c:v>34730</c:v>
                </c:pt>
                <c:pt idx="2812" formatCode="m/d/yyyy">
                  <c:v>34731</c:v>
                </c:pt>
                <c:pt idx="2813" formatCode="m/d/yyyy">
                  <c:v>34732</c:v>
                </c:pt>
                <c:pt idx="2814" formatCode="m/d/yyyy">
                  <c:v>34733</c:v>
                </c:pt>
                <c:pt idx="2815" formatCode="m/d/yyyy">
                  <c:v>34736</c:v>
                </c:pt>
                <c:pt idx="2816" formatCode="m/d/yyyy">
                  <c:v>34737</c:v>
                </c:pt>
                <c:pt idx="2817" formatCode="m/d/yyyy">
                  <c:v>34738</c:v>
                </c:pt>
                <c:pt idx="2818" formatCode="m/d/yyyy">
                  <c:v>34739</c:v>
                </c:pt>
                <c:pt idx="2819" formatCode="m/d/yyyy">
                  <c:v>34740</c:v>
                </c:pt>
                <c:pt idx="2820" formatCode="m/d/yyyy">
                  <c:v>34743</c:v>
                </c:pt>
                <c:pt idx="2821" formatCode="m/d/yyyy">
                  <c:v>34744</c:v>
                </c:pt>
                <c:pt idx="2822" formatCode="m/d/yyyy">
                  <c:v>34745</c:v>
                </c:pt>
                <c:pt idx="2823" formatCode="m/d/yyyy">
                  <c:v>34746</c:v>
                </c:pt>
                <c:pt idx="2824" formatCode="m/d/yyyy">
                  <c:v>34747</c:v>
                </c:pt>
                <c:pt idx="2825" formatCode="m/d/yyyy">
                  <c:v>34750</c:v>
                </c:pt>
                <c:pt idx="2826" formatCode="m/d/yyyy">
                  <c:v>34751</c:v>
                </c:pt>
                <c:pt idx="2827" formatCode="m/d/yyyy">
                  <c:v>34752</c:v>
                </c:pt>
                <c:pt idx="2828" formatCode="m/d/yyyy">
                  <c:v>34753</c:v>
                </c:pt>
                <c:pt idx="2829" formatCode="m/d/yyyy">
                  <c:v>34754</c:v>
                </c:pt>
                <c:pt idx="2830" formatCode="m/d/yyyy">
                  <c:v>34757</c:v>
                </c:pt>
                <c:pt idx="2831" formatCode="m/d/yyyy">
                  <c:v>34758</c:v>
                </c:pt>
                <c:pt idx="2832" formatCode="m/d/yyyy">
                  <c:v>34759</c:v>
                </c:pt>
                <c:pt idx="2833" formatCode="m/d/yyyy">
                  <c:v>34760</c:v>
                </c:pt>
                <c:pt idx="2834" formatCode="m/d/yyyy">
                  <c:v>34761</c:v>
                </c:pt>
                <c:pt idx="2835" formatCode="m/d/yyyy">
                  <c:v>34764</c:v>
                </c:pt>
                <c:pt idx="2836" formatCode="m/d/yyyy">
                  <c:v>34765</c:v>
                </c:pt>
                <c:pt idx="2837" formatCode="m/d/yyyy">
                  <c:v>34766</c:v>
                </c:pt>
                <c:pt idx="2838" formatCode="m/d/yyyy">
                  <c:v>34767</c:v>
                </c:pt>
                <c:pt idx="2839" formatCode="m/d/yyyy">
                  <c:v>34768</c:v>
                </c:pt>
                <c:pt idx="2840" formatCode="m/d/yyyy">
                  <c:v>34771</c:v>
                </c:pt>
                <c:pt idx="2841" formatCode="m/d/yyyy">
                  <c:v>34772</c:v>
                </c:pt>
                <c:pt idx="2842" formatCode="m/d/yyyy">
                  <c:v>34773</c:v>
                </c:pt>
                <c:pt idx="2843" formatCode="m/d/yyyy">
                  <c:v>34774</c:v>
                </c:pt>
                <c:pt idx="2844" formatCode="m/d/yyyy">
                  <c:v>34775</c:v>
                </c:pt>
                <c:pt idx="2845" formatCode="m/d/yyyy">
                  <c:v>34778</c:v>
                </c:pt>
                <c:pt idx="2846" formatCode="m/d/yyyy">
                  <c:v>34779</c:v>
                </c:pt>
                <c:pt idx="2847" formatCode="m/d/yyyy">
                  <c:v>34780</c:v>
                </c:pt>
                <c:pt idx="2848" formatCode="m/d/yyyy">
                  <c:v>34781</c:v>
                </c:pt>
                <c:pt idx="2849" formatCode="m/d/yyyy">
                  <c:v>34782</c:v>
                </c:pt>
                <c:pt idx="2850" formatCode="m/d/yyyy">
                  <c:v>34785</c:v>
                </c:pt>
                <c:pt idx="2851" formatCode="m/d/yyyy">
                  <c:v>34786</c:v>
                </c:pt>
                <c:pt idx="2852" formatCode="m/d/yyyy">
                  <c:v>34787</c:v>
                </c:pt>
                <c:pt idx="2853" formatCode="m/d/yyyy">
                  <c:v>34788</c:v>
                </c:pt>
                <c:pt idx="2854" formatCode="m/d/yyyy">
                  <c:v>34789</c:v>
                </c:pt>
                <c:pt idx="2855" formatCode="m/d/yyyy">
                  <c:v>34792</c:v>
                </c:pt>
                <c:pt idx="2856" formatCode="m/d/yyyy">
                  <c:v>34793</c:v>
                </c:pt>
                <c:pt idx="2857" formatCode="m/d/yyyy">
                  <c:v>34794</c:v>
                </c:pt>
                <c:pt idx="2858" formatCode="m/d/yyyy">
                  <c:v>34795</c:v>
                </c:pt>
                <c:pt idx="2859" formatCode="m/d/yyyy">
                  <c:v>34796</c:v>
                </c:pt>
                <c:pt idx="2860" formatCode="m/d/yyyy">
                  <c:v>34799</c:v>
                </c:pt>
                <c:pt idx="2861" formatCode="m/d/yyyy">
                  <c:v>34800</c:v>
                </c:pt>
                <c:pt idx="2862" formatCode="m/d/yyyy">
                  <c:v>34801</c:v>
                </c:pt>
                <c:pt idx="2863" formatCode="m/d/yyyy">
                  <c:v>34802</c:v>
                </c:pt>
                <c:pt idx="2864" formatCode="m/d/yyyy">
                  <c:v>34803</c:v>
                </c:pt>
                <c:pt idx="2865" formatCode="m/d/yyyy">
                  <c:v>34806</c:v>
                </c:pt>
                <c:pt idx="2866" formatCode="m/d/yyyy">
                  <c:v>34807</c:v>
                </c:pt>
                <c:pt idx="2867" formatCode="m/d/yyyy">
                  <c:v>34808</c:v>
                </c:pt>
                <c:pt idx="2868" formatCode="m/d/yyyy">
                  <c:v>34809</c:v>
                </c:pt>
                <c:pt idx="2869" formatCode="m/d/yyyy">
                  <c:v>34810</c:v>
                </c:pt>
                <c:pt idx="2870" formatCode="m/d/yyyy">
                  <c:v>34813</c:v>
                </c:pt>
                <c:pt idx="2871" formatCode="m/d/yyyy">
                  <c:v>34814</c:v>
                </c:pt>
                <c:pt idx="2872" formatCode="m/d/yyyy">
                  <c:v>34815</c:v>
                </c:pt>
                <c:pt idx="2873" formatCode="m/d/yyyy">
                  <c:v>34816</c:v>
                </c:pt>
                <c:pt idx="2874" formatCode="m/d/yyyy">
                  <c:v>34817</c:v>
                </c:pt>
                <c:pt idx="2875" formatCode="m/d/yyyy">
                  <c:v>34820</c:v>
                </c:pt>
                <c:pt idx="2876" formatCode="m/d/yyyy">
                  <c:v>34821</c:v>
                </c:pt>
                <c:pt idx="2877" formatCode="m/d/yyyy">
                  <c:v>34822</c:v>
                </c:pt>
                <c:pt idx="2878" formatCode="m/d/yyyy">
                  <c:v>34823</c:v>
                </c:pt>
                <c:pt idx="2879" formatCode="m/d/yyyy">
                  <c:v>34824</c:v>
                </c:pt>
                <c:pt idx="2880" formatCode="m/d/yyyy">
                  <c:v>34827</c:v>
                </c:pt>
                <c:pt idx="2881" formatCode="m/d/yyyy">
                  <c:v>34828</c:v>
                </c:pt>
                <c:pt idx="2882" formatCode="m/d/yyyy">
                  <c:v>34829</c:v>
                </c:pt>
                <c:pt idx="2883" formatCode="m/d/yyyy">
                  <c:v>34830</c:v>
                </c:pt>
                <c:pt idx="2884" formatCode="m/d/yyyy">
                  <c:v>34831</c:v>
                </c:pt>
                <c:pt idx="2885" formatCode="m/d/yyyy">
                  <c:v>34834</c:v>
                </c:pt>
                <c:pt idx="2886" formatCode="m/d/yyyy">
                  <c:v>34835</c:v>
                </c:pt>
                <c:pt idx="2887" formatCode="m/d/yyyy">
                  <c:v>34836</c:v>
                </c:pt>
                <c:pt idx="2888" formatCode="m/d/yyyy">
                  <c:v>34837</c:v>
                </c:pt>
                <c:pt idx="2889" formatCode="m/d/yyyy">
                  <c:v>34838</c:v>
                </c:pt>
                <c:pt idx="2890" formatCode="m/d/yyyy">
                  <c:v>34841</c:v>
                </c:pt>
                <c:pt idx="2891" formatCode="m/d/yyyy">
                  <c:v>34842</c:v>
                </c:pt>
                <c:pt idx="2892" formatCode="m/d/yyyy">
                  <c:v>34843</c:v>
                </c:pt>
                <c:pt idx="2893" formatCode="m/d/yyyy">
                  <c:v>34844</c:v>
                </c:pt>
                <c:pt idx="2894" formatCode="m/d/yyyy">
                  <c:v>34845</c:v>
                </c:pt>
                <c:pt idx="2895" formatCode="m/d/yyyy">
                  <c:v>34848</c:v>
                </c:pt>
                <c:pt idx="2896" formatCode="m/d/yyyy">
                  <c:v>34849</c:v>
                </c:pt>
                <c:pt idx="2897" formatCode="m/d/yyyy">
                  <c:v>34850</c:v>
                </c:pt>
                <c:pt idx="2898" formatCode="m/d/yyyy">
                  <c:v>34851</c:v>
                </c:pt>
                <c:pt idx="2899" formatCode="m/d/yyyy">
                  <c:v>34852</c:v>
                </c:pt>
                <c:pt idx="2900" formatCode="m/d/yyyy">
                  <c:v>34855</c:v>
                </c:pt>
                <c:pt idx="2901" formatCode="m/d/yyyy">
                  <c:v>34856</c:v>
                </c:pt>
                <c:pt idx="2902" formatCode="m/d/yyyy">
                  <c:v>34857</c:v>
                </c:pt>
                <c:pt idx="2903" formatCode="m/d/yyyy">
                  <c:v>34858</c:v>
                </c:pt>
                <c:pt idx="2904" formatCode="m/d/yyyy">
                  <c:v>34859</c:v>
                </c:pt>
                <c:pt idx="2905" formatCode="m/d/yyyy">
                  <c:v>34862</c:v>
                </c:pt>
                <c:pt idx="2906" formatCode="m/d/yyyy">
                  <c:v>34863</c:v>
                </c:pt>
                <c:pt idx="2907" formatCode="m/d/yyyy">
                  <c:v>34864</c:v>
                </c:pt>
                <c:pt idx="2908" formatCode="m/d/yyyy">
                  <c:v>34865</c:v>
                </c:pt>
                <c:pt idx="2909" formatCode="m/d/yyyy">
                  <c:v>34866</c:v>
                </c:pt>
                <c:pt idx="2910" formatCode="m/d/yyyy">
                  <c:v>34869</c:v>
                </c:pt>
                <c:pt idx="2911" formatCode="m/d/yyyy">
                  <c:v>34870</c:v>
                </c:pt>
                <c:pt idx="2912" formatCode="m/d/yyyy">
                  <c:v>34871</c:v>
                </c:pt>
                <c:pt idx="2913" formatCode="m/d/yyyy">
                  <c:v>34872</c:v>
                </c:pt>
                <c:pt idx="2914" formatCode="m/d/yyyy">
                  <c:v>34873</c:v>
                </c:pt>
                <c:pt idx="2915" formatCode="m/d/yyyy">
                  <c:v>34876</c:v>
                </c:pt>
                <c:pt idx="2916" formatCode="m/d/yyyy">
                  <c:v>34877</c:v>
                </c:pt>
                <c:pt idx="2917" formatCode="m/d/yyyy">
                  <c:v>34878</c:v>
                </c:pt>
                <c:pt idx="2918" formatCode="m/d/yyyy">
                  <c:v>34879</c:v>
                </c:pt>
                <c:pt idx="2919" formatCode="m/d/yyyy">
                  <c:v>34880</c:v>
                </c:pt>
                <c:pt idx="2920" formatCode="m/d/yyyy">
                  <c:v>34883</c:v>
                </c:pt>
                <c:pt idx="2921" formatCode="m/d/yyyy">
                  <c:v>34884</c:v>
                </c:pt>
                <c:pt idx="2922" formatCode="m/d/yyyy">
                  <c:v>34885</c:v>
                </c:pt>
                <c:pt idx="2923" formatCode="m/d/yyyy">
                  <c:v>34886</c:v>
                </c:pt>
                <c:pt idx="2924" formatCode="m/d/yyyy">
                  <c:v>34887</c:v>
                </c:pt>
                <c:pt idx="2925" formatCode="m/d/yyyy">
                  <c:v>34890</c:v>
                </c:pt>
                <c:pt idx="2926" formatCode="m/d/yyyy">
                  <c:v>34891</c:v>
                </c:pt>
                <c:pt idx="2927" formatCode="m/d/yyyy">
                  <c:v>34892</c:v>
                </c:pt>
                <c:pt idx="2928" formatCode="m/d/yyyy">
                  <c:v>34893</c:v>
                </c:pt>
                <c:pt idx="2929" formatCode="m/d/yyyy">
                  <c:v>34894</c:v>
                </c:pt>
                <c:pt idx="2930" formatCode="m/d/yyyy">
                  <c:v>34897</c:v>
                </c:pt>
                <c:pt idx="2931" formatCode="m/d/yyyy">
                  <c:v>34898</c:v>
                </c:pt>
                <c:pt idx="2932" formatCode="m/d/yyyy">
                  <c:v>34899</c:v>
                </c:pt>
                <c:pt idx="2933" formatCode="m/d/yyyy">
                  <c:v>34900</c:v>
                </c:pt>
                <c:pt idx="2934" formatCode="m/d/yyyy">
                  <c:v>34901</c:v>
                </c:pt>
                <c:pt idx="2935" formatCode="m/d/yyyy">
                  <c:v>34904</c:v>
                </c:pt>
                <c:pt idx="2936" formatCode="m/d/yyyy">
                  <c:v>34905</c:v>
                </c:pt>
                <c:pt idx="2937" formatCode="m/d/yyyy">
                  <c:v>34906</c:v>
                </c:pt>
                <c:pt idx="2938" formatCode="m/d/yyyy">
                  <c:v>34907</c:v>
                </c:pt>
                <c:pt idx="2939" formatCode="m/d/yyyy">
                  <c:v>34908</c:v>
                </c:pt>
                <c:pt idx="2940" formatCode="m/d/yyyy">
                  <c:v>34911</c:v>
                </c:pt>
                <c:pt idx="2941" formatCode="m/d/yyyy">
                  <c:v>34912</c:v>
                </c:pt>
                <c:pt idx="2942" formatCode="m/d/yyyy">
                  <c:v>34913</c:v>
                </c:pt>
                <c:pt idx="2943" formatCode="m/d/yyyy">
                  <c:v>34914</c:v>
                </c:pt>
                <c:pt idx="2944" formatCode="m/d/yyyy">
                  <c:v>34915</c:v>
                </c:pt>
                <c:pt idx="2945" formatCode="m/d/yyyy">
                  <c:v>34918</c:v>
                </c:pt>
                <c:pt idx="2946" formatCode="m/d/yyyy">
                  <c:v>34919</c:v>
                </c:pt>
                <c:pt idx="2947" formatCode="m/d/yyyy">
                  <c:v>34920</c:v>
                </c:pt>
                <c:pt idx="2948" formatCode="m/d/yyyy">
                  <c:v>34921</c:v>
                </c:pt>
                <c:pt idx="2949" formatCode="m/d/yyyy">
                  <c:v>34922</c:v>
                </c:pt>
                <c:pt idx="2950" formatCode="m/d/yyyy">
                  <c:v>34925</c:v>
                </c:pt>
                <c:pt idx="2951" formatCode="m/d/yyyy">
                  <c:v>34926</c:v>
                </c:pt>
                <c:pt idx="2952" formatCode="m/d/yyyy">
                  <c:v>34927</c:v>
                </c:pt>
                <c:pt idx="2953" formatCode="m/d/yyyy">
                  <c:v>34928</c:v>
                </c:pt>
                <c:pt idx="2954" formatCode="m/d/yyyy">
                  <c:v>34929</c:v>
                </c:pt>
                <c:pt idx="2955" formatCode="m/d/yyyy">
                  <c:v>34932</c:v>
                </c:pt>
                <c:pt idx="2956" formatCode="m/d/yyyy">
                  <c:v>34933</c:v>
                </c:pt>
                <c:pt idx="2957" formatCode="m/d/yyyy">
                  <c:v>34934</c:v>
                </c:pt>
                <c:pt idx="2958" formatCode="m/d/yyyy">
                  <c:v>34935</c:v>
                </c:pt>
                <c:pt idx="2959" formatCode="m/d/yyyy">
                  <c:v>34936</c:v>
                </c:pt>
                <c:pt idx="2960" formatCode="m/d/yyyy">
                  <c:v>34939</c:v>
                </c:pt>
                <c:pt idx="2961" formatCode="m/d/yyyy">
                  <c:v>34940</c:v>
                </c:pt>
                <c:pt idx="2962" formatCode="m/d/yyyy">
                  <c:v>34941</c:v>
                </c:pt>
                <c:pt idx="2963" formatCode="m/d/yyyy">
                  <c:v>34942</c:v>
                </c:pt>
                <c:pt idx="2964" formatCode="m/d/yyyy">
                  <c:v>34943</c:v>
                </c:pt>
                <c:pt idx="2965" formatCode="m/d/yyyy">
                  <c:v>34946</c:v>
                </c:pt>
                <c:pt idx="2966" formatCode="m/d/yyyy">
                  <c:v>34947</c:v>
                </c:pt>
                <c:pt idx="2967" formatCode="m/d/yyyy">
                  <c:v>34948</c:v>
                </c:pt>
                <c:pt idx="2968" formatCode="m/d/yyyy">
                  <c:v>34949</c:v>
                </c:pt>
                <c:pt idx="2969" formatCode="m/d/yyyy">
                  <c:v>34950</c:v>
                </c:pt>
                <c:pt idx="2970" formatCode="m/d/yyyy">
                  <c:v>34953</c:v>
                </c:pt>
                <c:pt idx="2971" formatCode="m/d/yyyy">
                  <c:v>34954</c:v>
                </c:pt>
                <c:pt idx="2972" formatCode="m/d/yyyy">
                  <c:v>34955</c:v>
                </c:pt>
                <c:pt idx="2973" formatCode="m/d/yyyy">
                  <c:v>34956</c:v>
                </c:pt>
                <c:pt idx="2974" formatCode="m/d/yyyy">
                  <c:v>34957</c:v>
                </c:pt>
                <c:pt idx="2975" formatCode="m/d/yyyy">
                  <c:v>34960</c:v>
                </c:pt>
                <c:pt idx="2976" formatCode="m/d/yyyy">
                  <c:v>34961</c:v>
                </c:pt>
                <c:pt idx="2977" formatCode="m/d/yyyy">
                  <c:v>34962</c:v>
                </c:pt>
                <c:pt idx="2978" formatCode="m/d/yyyy">
                  <c:v>34963</c:v>
                </c:pt>
                <c:pt idx="2979" formatCode="m/d/yyyy">
                  <c:v>34964</c:v>
                </c:pt>
                <c:pt idx="2980" formatCode="m/d/yyyy">
                  <c:v>34967</c:v>
                </c:pt>
                <c:pt idx="2981" formatCode="m/d/yyyy">
                  <c:v>34968</c:v>
                </c:pt>
                <c:pt idx="2982" formatCode="m/d/yyyy">
                  <c:v>34969</c:v>
                </c:pt>
                <c:pt idx="2983" formatCode="m/d/yyyy">
                  <c:v>34970</c:v>
                </c:pt>
                <c:pt idx="2984" formatCode="m/d/yyyy">
                  <c:v>34971</c:v>
                </c:pt>
                <c:pt idx="2985" formatCode="m/d/yyyy">
                  <c:v>34974</c:v>
                </c:pt>
                <c:pt idx="2986" formatCode="m/d/yyyy">
                  <c:v>34975</c:v>
                </c:pt>
                <c:pt idx="2987" formatCode="m/d/yyyy">
                  <c:v>34976</c:v>
                </c:pt>
                <c:pt idx="2988" formatCode="m/d/yyyy">
                  <c:v>34977</c:v>
                </c:pt>
                <c:pt idx="2989" formatCode="m/d/yyyy">
                  <c:v>34978</c:v>
                </c:pt>
                <c:pt idx="2990" formatCode="m/d/yyyy">
                  <c:v>34981</c:v>
                </c:pt>
                <c:pt idx="2991" formatCode="m/d/yyyy">
                  <c:v>34982</c:v>
                </c:pt>
                <c:pt idx="2992" formatCode="m/d/yyyy">
                  <c:v>34983</c:v>
                </c:pt>
                <c:pt idx="2993" formatCode="m/d/yyyy">
                  <c:v>34984</c:v>
                </c:pt>
                <c:pt idx="2994" formatCode="m/d/yyyy">
                  <c:v>34985</c:v>
                </c:pt>
                <c:pt idx="2995" formatCode="m/d/yyyy">
                  <c:v>34988</c:v>
                </c:pt>
                <c:pt idx="2996" formatCode="m/d/yyyy">
                  <c:v>34989</c:v>
                </c:pt>
                <c:pt idx="2997" formatCode="m/d/yyyy">
                  <c:v>34990</c:v>
                </c:pt>
                <c:pt idx="2998" formatCode="m/d/yyyy">
                  <c:v>34991</c:v>
                </c:pt>
                <c:pt idx="2999" formatCode="m/d/yyyy">
                  <c:v>34992</c:v>
                </c:pt>
                <c:pt idx="3000" formatCode="m/d/yyyy">
                  <c:v>34995</c:v>
                </c:pt>
                <c:pt idx="3001" formatCode="m/d/yyyy">
                  <c:v>34996</c:v>
                </c:pt>
                <c:pt idx="3002" formatCode="m/d/yyyy">
                  <c:v>34997</c:v>
                </c:pt>
                <c:pt idx="3003" formatCode="m/d/yyyy">
                  <c:v>34998</c:v>
                </c:pt>
                <c:pt idx="3004" formatCode="m/d/yyyy">
                  <c:v>34999</c:v>
                </c:pt>
                <c:pt idx="3005" formatCode="m/d/yyyy">
                  <c:v>35002</c:v>
                </c:pt>
                <c:pt idx="3006" formatCode="m/d/yyyy">
                  <c:v>35003</c:v>
                </c:pt>
                <c:pt idx="3007" formatCode="m/d/yyyy">
                  <c:v>35004</c:v>
                </c:pt>
                <c:pt idx="3008" formatCode="m/d/yyyy">
                  <c:v>35005</c:v>
                </c:pt>
                <c:pt idx="3009" formatCode="m/d/yyyy">
                  <c:v>35006</c:v>
                </c:pt>
                <c:pt idx="3010" formatCode="m/d/yyyy">
                  <c:v>35009</c:v>
                </c:pt>
                <c:pt idx="3011" formatCode="m/d/yyyy">
                  <c:v>35010</c:v>
                </c:pt>
                <c:pt idx="3012" formatCode="m/d/yyyy">
                  <c:v>35011</c:v>
                </c:pt>
                <c:pt idx="3013" formatCode="m/d/yyyy">
                  <c:v>35012</c:v>
                </c:pt>
                <c:pt idx="3014" formatCode="m/d/yyyy">
                  <c:v>35013</c:v>
                </c:pt>
                <c:pt idx="3015" formatCode="m/d/yyyy">
                  <c:v>35016</c:v>
                </c:pt>
                <c:pt idx="3016" formatCode="m/d/yyyy">
                  <c:v>35017</c:v>
                </c:pt>
                <c:pt idx="3017" formatCode="m/d/yyyy">
                  <c:v>35018</c:v>
                </c:pt>
                <c:pt idx="3018" formatCode="m/d/yyyy">
                  <c:v>35019</c:v>
                </c:pt>
                <c:pt idx="3019" formatCode="m/d/yyyy">
                  <c:v>35020</c:v>
                </c:pt>
                <c:pt idx="3020" formatCode="m/d/yyyy">
                  <c:v>35023</c:v>
                </c:pt>
                <c:pt idx="3021" formatCode="m/d/yyyy">
                  <c:v>35024</c:v>
                </c:pt>
                <c:pt idx="3022" formatCode="m/d/yyyy">
                  <c:v>35025</c:v>
                </c:pt>
                <c:pt idx="3023" formatCode="m/d/yyyy">
                  <c:v>35026</c:v>
                </c:pt>
                <c:pt idx="3024" formatCode="m/d/yyyy">
                  <c:v>35027</c:v>
                </c:pt>
                <c:pt idx="3025" formatCode="m/d/yyyy">
                  <c:v>35030</c:v>
                </c:pt>
                <c:pt idx="3026" formatCode="m/d/yyyy">
                  <c:v>35031</c:v>
                </c:pt>
                <c:pt idx="3027" formatCode="m/d/yyyy">
                  <c:v>35032</c:v>
                </c:pt>
                <c:pt idx="3028" formatCode="m/d/yyyy">
                  <c:v>35033</c:v>
                </c:pt>
                <c:pt idx="3029" formatCode="m/d/yyyy">
                  <c:v>35034</c:v>
                </c:pt>
                <c:pt idx="3030" formatCode="m/d/yyyy">
                  <c:v>35037</c:v>
                </c:pt>
                <c:pt idx="3031" formatCode="m/d/yyyy">
                  <c:v>35038</c:v>
                </c:pt>
                <c:pt idx="3032" formatCode="m/d/yyyy">
                  <c:v>35039</c:v>
                </c:pt>
                <c:pt idx="3033" formatCode="m/d/yyyy">
                  <c:v>35040</c:v>
                </c:pt>
                <c:pt idx="3034" formatCode="m/d/yyyy">
                  <c:v>35041</c:v>
                </c:pt>
                <c:pt idx="3035" formatCode="m/d/yyyy">
                  <c:v>35044</c:v>
                </c:pt>
                <c:pt idx="3036" formatCode="m/d/yyyy">
                  <c:v>35045</c:v>
                </c:pt>
                <c:pt idx="3037" formatCode="m/d/yyyy">
                  <c:v>35046</c:v>
                </c:pt>
                <c:pt idx="3038" formatCode="m/d/yyyy">
                  <c:v>35047</c:v>
                </c:pt>
                <c:pt idx="3039" formatCode="m/d/yyyy">
                  <c:v>35048</c:v>
                </c:pt>
                <c:pt idx="3040" formatCode="m/d/yyyy">
                  <c:v>35051</c:v>
                </c:pt>
                <c:pt idx="3041" formatCode="m/d/yyyy">
                  <c:v>35052</c:v>
                </c:pt>
                <c:pt idx="3042" formatCode="m/d/yyyy">
                  <c:v>35053</c:v>
                </c:pt>
                <c:pt idx="3043" formatCode="m/d/yyyy">
                  <c:v>35054</c:v>
                </c:pt>
                <c:pt idx="3044" formatCode="m/d/yyyy">
                  <c:v>35055</c:v>
                </c:pt>
                <c:pt idx="3045" formatCode="m/d/yyyy">
                  <c:v>35058</c:v>
                </c:pt>
                <c:pt idx="3046" formatCode="m/d/yyyy">
                  <c:v>35059</c:v>
                </c:pt>
                <c:pt idx="3047" formatCode="m/d/yyyy">
                  <c:v>35060</c:v>
                </c:pt>
                <c:pt idx="3048" formatCode="m/d/yyyy">
                  <c:v>35061</c:v>
                </c:pt>
                <c:pt idx="3049" formatCode="m/d/yyyy">
                  <c:v>35062</c:v>
                </c:pt>
                <c:pt idx="3050" formatCode="m/d/yyyy">
                  <c:v>35065</c:v>
                </c:pt>
                <c:pt idx="3051" formatCode="m/d/yyyy">
                  <c:v>35066</c:v>
                </c:pt>
                <c:pt idx="3052" formatCode="m/d/yyyy">
                  <c:v>35067</c:v>
                </c:pt>
                <c:pt idx="3053" formatCode="m/d/yyyy">
                  <c:v>35068</c:v>
                </c:pt>
                <c:pt idx="3054" formatCode="m/d/yyyy">
                  <c:v>35069</c:v>
                </c:pt>
                <c:pt idx="3055" formatCode="m/d/yyyy">
                  <c:v>35072</c:v>
                </c:pt>
                <c:pt idx="3056" formatCode="m/d/yyyy">
                  <c:v>35073</c:v>
                </c:pt>
                <c:pt idx="3057" formatCode="m/d/yyyy">
                  <c:v>35074</c:v>
                </c:pt>
                <c:pt idx="3058" formatCode="m/d/yyyy">
                  <c:v>35075</c:v>
                </c:pt>
                <c:pt idx="3059" formatCode="m/d/yyyy">
                  <c:v>35076</c:v>
                </c:pt>
                <c:pt idx="3060" formatCode="m/d/yyyy">
                  <c:v>35079</c:v>
                </c:pt>
                <c:pt idx="3061" formatCode="m/d/yyyy">
                  <c:v>35080</c:v>
                </c:pt>
                <c:pt idx="3062" formatCode="m/d/yyyy">
                  <c:v>35081</c:v>
                </c:pt>
                <c:pt idx="3063" formatCode="m/d/yyyy">
                  <c:v>35082</c:v>
                </c:pt>
                <c:pt idx="3064" formatCode="m/d/yyyy">
                  <c:v>35083</c:v>
                </c:pt>
                <c:pt idx="3065" formatCode="m/d/yyyy">
                  <c:v>35086</c:v>
                </c:pt>
                <c:pt idx="3066" formatCode="m/d/yyyy">
                  <c:v>35087</c:v>
                </c:pt>
                <c:pt idx="3067" formatCode="m/d/yyyy">
                  <c:v>35088</c:v>
                </c:pt>
                <c:pt idx="3068" formatCode="m/d/yyyy">
                  <c:v>35089</c:v>
                </c:pt>
                <c:pt idx="3069" formatCode="m/d/yyyy">
                  <c:v>35090</c:v>
                </c:pt>
                <c:pt idx="3070" formatCode="m/d/yyyy">
                  <c:v>35093</c:v>
                </c:pt>
                <c:pt idx="3071" formatCode="m/d/yyyy">
                  <c:v>35094</c:v>
                </c:pt>
                <c:pt idx="3072" formatCode="m/d/yyyy">
                  <c:v>35095</c:v>
                </c:pt>
                <c:pt idx="3073" formatCode="m/d/yyyy">
                  <c:v>35096</c:v>
                </c:pt>
                <c:pt idx="3074" formatCode="m/d/yyyy">
                  <c:v>35097</c:v>
                </c:pt>
                <c:pt idx="3075" formatCode="m/d/yyyy">
                  <c:v>35100</c:v>
                </c:pt>
                <c:pt idx="3076" formatCode="m/d/yyyy">
                  <c:v>35101</c:v>
                </c:pt>
                <c:pt idx="3077" formatCode="m/d/yyyy">
                  <c:v>35102</c:v>
                </c:pt>
                <c:pt idx="3078" formatCode="m/d/yyyy">
                  <c:v>35103</c:v>
                </c:pt>
                <c:pt idx="3079" formatCode="m/d/yyyy">
                  <c:v>35104</c:v>
                </c:pt>
                <c:pt idx="3080" formatCode="m/d/yyyy">
                  <c:v>35107</c:v>
                </c:pt>
                <c:pt idx="3081" formatCode="m/d/yyyy">
                  <c:v>35108</c:v>
                </c:pt>
                <c:pt idx="3082" formatCode="m/d/yyyy">
                  <c:v>35109</c:v>
                </c:pt>
                <c:pt idx="3083" formatCode="m/d/yyyy">
                  <c:v>35110</c:v>
                </c:pt>
                <c:pt idx="3084" formatCode="m/d/yyyy">
                  <c:v>35111</c:v>
                </c:pt>
                <c:pt idx="3085" formatCode="m/d/yyyy">
                  <c:v>35114</c:v>
                </c:pt>
                <c:pt idx="3086" formatCode="m/d/yyyy">
                  <c:v>35115</c:v>
                </c:pt>
                <c:pt idx="3087" formatCode="m/d/yyyy">
                  <c:v>35116</c:v>
                </c:pt>
                <c:pt idx="3088" formatCode="m/d/yyyy">
                  <c:v>35117</c:v>
                </c:pt>
                <c:pt idx="3089" formatCode="m/d/yyyy">
                  <c:v>35118</c:v>
                </c:pt>
                <c:pt idx="3090" formatCode="m/d/yyyy">
                  <c:v>35121</c:v>
                </c:pt>
                <c:pt idx="3091" formatCode="m/d/yyyy">
                  <c:v>35122</c:v>
                </c:pt>
                <c:pt idx="3092" formatCode="m/d/yyyy">
                  <c:v>35123</c:v>
                </c:pt>
                <c:pt idx="3093" formatCode="m/d/yyyy">
                  <c:v>35124</c:v>
                </c:pt>
                <c:pt idx="3094" formatCode="m/d/yyyy">
                  <c:v>35125</c:v>
                </c:pt>
                <c:pt idx="3095" formatCode="m/d/yyyy">
                  <c:v>35128</c:v>
                </c:pt>
                <c:pt idx="3096" formatCode="m/d/yyyy">
                  <c:v>35129</c:v>
                </c:pt>
                <c:pt idx="3097" formatCode="m/d/yyyy">
                  <c:v>35130</c:v>
                </c:pt>
                <c:pt idx="3098" formatCode="m/d/yyyy">
                  <c:v>35131</c:v>
                </c:pt>
                <c:pt idx="3099" formatCode="m/d/yyyy">
                  <c:v>35132</c:v>
                </c:pt>
                <c:pt idx="3100" formatCode="m/d/yyyy">
                  <c:v>35135</c:v>
                </c:pt>
                <c:pt idx="3101" formatCode="m/d/yyyy">
                  <c:v>35136</c:v>
                </c:pt>
                <c:pt idx="3102" formatCode="m/d/yyyy">
                  <c:v>35137</c:v>
                </c:pt>
                <c:pt idx="3103" formatCode="m/d/yyyy">
                  <c:v>35138</c:v>
                </c:pt>
                <c:pt idx="3104" formatCode="m/d/yyyy">
                  <c:v>35139</c:v>
                </c:pt>
                <c:pt idx="3105" formatCode="m/d/yyyy">
                  <c:v>35142</c:v>
                </c:pt>
                <c:pt idx="3106" formatCode="m/d/yyyy">
                  <c:v>35143</c:v>
                </c:pt>
                <c:pt idx="3107" formatCode="m/d/yyyy">
                  <c:v>35144</c:v>
                </c:pt>
                <c:pt idx="3108" formatCode="m/d/yyyy">
                  <c:v>35145</c:v>
                </c:pt>
                <c:pt idx="3109" formatCode="m/d/yyyy">
                  <c:v>35146</c:v>
                </c:pt>
                <c:pt idx="3110" formatCode="m/d/yyyy">
                  <c:v>35149</c:v>
                </c:pt>
                <c:pt idx="3111" formatCode="m/d/yyyy">
                  <c:v>35150</c:v>
                </c:pt>
                <c:pt idx="3112" formatCode="m/d/yyyy">
                  <c:v>35151</c:v>
                </c:pt>
                <c:pt idx="3113" formatCode="m/d/yyyy">
                  <c:v>35152</c:v>
                </c:pt>
                <c:pt idx="3114" formatCode="m/d/yyyy">
                  <c:v>35153</c:v>
                </c:pt>
                <c:pt idx="3115" formatCode="m/d/yyyy">
                  <c:v>35156</c:v>
                </c:pt>
                <c:pt idx="3116" formatCode="m/d/yyyy">
                  <c:v>35157</c:v>
                </c:pt>
                <c:pt idx="3117" formatCode="m/d/yyyy">
                  <c:v>35158</c:v>
                </c:pt>
                <c:pt idx="3118" formatCode="m/d/yyyy">
                  <c:v>35159</c:v>
                </c:pt>
                <c:pt idx="3119" formatCode="m/d/yyyy">
                  <c:v>35160</c:v>
                </c:pt>
                <c:pt idx="3120" formatCode="m/d/yyyy">
                  <c:v>35163</c:v>
                </c:pt>
                <c:pt idx="3121" formatCode="m/d/yyyy">
                  <c:v>35164</c:v>
                </c:pt>
                <c:pt idx="3122" formatCode="m/d/yyyy">
                  <c:v>35165</c:v>
                </c:pt>
                <c:pt idx="3123" formatCode="m/d/yyyy">
                  <c:v>35166</c:v>
                </c:pt>
                <c:pt idx="3124" formatCode="m/d/yyyy">
                  <c:v>35167</c:v>
                </c:pt>
                <c:pt idx="3125" formatCode="m/d/yyyy">
                  <c:v>35170</c:v>
                </c:pt>
                <c:pt idx="3126" formatCode="m/d/yyyy">
                  <c:v>35171</c:v>
                </c:pt>
                <c:pt idx="3127" formatCode="m/d/yyyy">
                  <c:v>35172</c:v>
                </c:pt>
                <c:pt idx="3128" formatCode="m/d/yyyy">
                  <c:v>35173</c:v>
                </c:pt>
                <c:pt idx="3129" formatCode="m/d/yyyy">
                  <c:v>35174</c:v>
                </c:pt>
                <c:pt idx="3130" formatCode="m/d/yyyy">
                  <c:v>35177</c:v>
                </c:pt>
                <c:pt idx="3131" formatCode="m/d/yyyy">
                  <c:v>35178</c:v>
                </c:pt>
                <c:pt idx="3132" formatCode="m/d/yyyy">
                  <c:v>35179</c:v>
                </c:pt>
                <c:pt idx="3133" formatCode="m/d/yyyy">
                  <c:v>35180</c:v>
                </c:pt>
                <c:pt idx="3134" formatCode="m/d/yyyy">
                  <c:v>35181</c:v>
                </c:pt>
                <c:pt idx="3135" formatCode="m/d/yyyy">
                  <c:v>35184</c:v>
                </c:pt>
                <c:pt idx="3136" formatCode="m/d/yyyy">
                  <c:v>35185</c:v>
                </c:pt>
                <c:pt idx="3137" formatCode="m/d/yyyy">
                  <c:v>35186</c:v>
                </c:pt>
                <c:pt idx="3138" formatCode="m/d/yyyy">
                  <c:v>35187</c:v>
                </c:pt>
                <c:pt idx="3139" formatCode="m/d/yyyy">
                  <c:v>35188</c:v>
                </c:pt>
                <c:pt idx="3140" formatCode="m/d/yyyy">
                  <c:v>35191</c:v>
                </c:pt>
                <c:pt idx="3141" formatCode="m/d/yyyy">
                  <c:v>35192</c:v>
                </c:pt>
                <c:pt idx="3142" formatCode="m/d/yyyy">
                  <c:v>35193</c:v>
                </c:pt>
                <c:pt idx="3143" formatCode="m/d/yyyy">
                  <c:v>35194</c:v>
                </c:pt>
                <c:pt idx="3144" formatCode="m/d/yyyy">
                  <c:v>35195</c:v>
                </c:pt>
                <c:pt idx="3145" formatCode="m/d/yyyy">
                  <c:v>35198</c:v>
                </c:pt>
                <c:pt idx="3146" formatCode="m/d/yyyy">
                  <c:v>35199</c:v>
                </c:pt>
                <c:pt idx="3147" formatCode="m/d/yyyy">
                  <c:v>35200</c:v>
                </c:pt>
                <c:pt idx="3148" formatCode="m/d/yyyy">
                  <c:v>35201</c:v>
                </c:pt>
                <c:pt idx="3149" formatCode="m/d/yyyy">
                  <c:v>35202</c:v>
                </c:pt>
                <c:pt idx="3150" formatCode="m/d/yyyy">
                  <c:v>35205</c:v>
                </c:pt>
                <c:pt idx="3151" formatCode="m/d/yyyy">
                  <c:v>35206</c:v>
                </c:pt>
                <c:pt idx="3152" formatCode="m/d/yyyy">
                  <c:v>35207</c:v>
                </c:pt>
                <c:pt idx="3153" formatCode="m/d/yyyy">
                  <c:v>35208</c:v>
                </c:pt>
                <c:pt idx="3154" formatCode="m/d/yyyy">
                  <c:v>35209</c:v>
                </c:pt>
                <c:pt idx="3155" formatCode="m/d/yyyy">
                  <c:v>35212</c:v>
                </c:pt>
                <c:pt idx="3156" formatCode="m/d/yyyy">
                  <c:v>35213</c:v>
                </c:pt>
                <c:pt idx="3157" formatCode="m/d/yyyy">
                  <c:v>35214</c:v>
                </c:pt>
                <c:pt idx="3158" formatCode="m/d/yyyy">
                  <c:v>35215</c:v>
                </c:pt>
                <c:pt idx="3159" formatCode="m/d/yyyy">
                  <c:v>35216</c:v>
                </c:pt>
                <c:pt idx="3160" formatCode="m/d/yyyy">
                  <c:v>35219</c:v>
                </c:pt>
                <c:pt idx="3161" formatCode="m/d/yyyy">
                  <c:v>35220</c:v>
                </c:pt>
                <c:pt idx="3162" formatCode="m/d/yyyy">
                  <c:v>35221</c:v>
                </c:pt>
                <c:pt idx="3163" formatCode="m/d/yyyy">
                  <c:v>35222</c:v>
                </c:pt>
                <c:pt idx="3164" formatCode="m/d/yyyy">
                  <c:v>35223</c:v>
                </c:pt>
                <c:pt idx="3165" formatCode="m/d/yyyy">
                  <c:v>35226</c:v>
                </c:pt>
                <c:pt idx="3166" formatCode="m/d/yyyy">
                  <c:v>35227</c:v>
                </c:pt>
                <c:pt idx="3167" formatCode="m/d/yyyy">
                  <c:v>35228</c:v>
                </c:pt>
                <c:pt idx="3168" formatCode="m/d/yyyy">
                  <c:v>35229</c:v>
                </c:pt>
                <c:pt idx="3169" formatCode="m/d/yyyy">
                  <c:v>35230</c:v>
                </c:pt>
                <c:pt idx="3170" formatCode="m/d/yyyy">
                  <c:v>35233</c:v>
                </c:pt>
                <c:pt idx="3171" formatCode="m/d/yyyy">
                  <c:v>35234</c:v>
                </c:pt>
                <c:pt idx="3172" formatCode="m/d/yyyy">
                  <c:v>35235</c:v>
                </c:pt>
                <c:pt idx="3173" formatCode="m/d/yyyy">
                  <c:v>35236</c:v>
                </c:pt>
                <c:pt idx="3174" formatCode="m/d/yyyy">
                  <c:v>35237</c:v>
                </c:pt>
                <c:pt idx="3175" formatCode="m/d/yyyy">
                  <c:v>35240</c:v>
                </c:pt>
                <c:pt idx="3176" formatCode="m/d/yyyy">
                  <c:v>35241</c:v>
                </c:pt>
                <c:pt idx="3177" formatCode="m/d/yyyy">
                  <c:v>35242</c:v>
                </c:pt>
                <c:pt idx="3178" formatCode="m/d/yyyy">
                  <c:v>35243</c:v>
                </c:pt>
                <c:pt idx="3179" formatCode="m/d/yyyy">
                  <c:v>35244</c:v>
                </c:pt>
                <c:pt idx="3180" formatCode="m/d/yyyy">
                  <c:v>35247</c:v>
                </c:pt>
                <c:pt idx="3181" formatCode="m/d/yyyy">
                  <c:v>35248</c:v>
                </c:pt>
                <c:pt idx="3182" formatCode="m/d/yyyy">
                  <c:v>35249</c:v>
                </c:pt>
                <c:pt idx="3183" formatCode="m/d/yyyy">
                  <c:v>35250</c:v>
                </c:pt>
                <c:pt idx="3184" formatCode="m/d/yyyy">
                  <c:v>35251</c:v>
                </c:pt>
                <c:pt idx="3185" formatCode="m/d/yyyy">
                  <c:v>35254</c:v>
                </c:pt>
                <c:pt idx="3186" formatCode="m/d/yyyy">
                  <c:v>35255</c:v>
                </c:pt>
                <c:pt idx="3187" formatCode="m/d/yyyy">
                  <c:v>35256</c:v>
                </c:pt>
                <c:pt idx="3188" formatCode="m/d/yyyy">
                  <c:v>35257</c:v>
                </c:pt>
                <c:pt idx="3189" formatCode="m/d/yyyy">
                  <c:v>35258</c:v>
                </c:pt>
                <c:pt idx="3190" formatCode="m/d/yyyy">
                  <c:v>35261</c:v>
                </c:pt>
                <c:pt idx="3191" formatCode="m/d/yyyy">
                  <c:v>35262</c:v>
                </c:pt>
                <c:pt idx="3192" formatCode="m/d/yyyy">
                  <c:v>35263</c:v>
                </c:pt>
                <c:pt idx="3193" formatCode="m/d/yyyy">
                  <c:v>35264</c:v>
                </c:pt>
                <c:pt idx="3194" formatCode="m/d/yyyy">
                  <c:v>35265</c:v>
                </c:pt>
                <c:pt idx="3195" formatCode="m/d/yyyy">
                  <c:v>35268</c:v>
                </c:pt>
                <c:pt idx="3196" formatCode="m/d/yyyy">
                  <c:v>35269</c:v>
                </c:pt>
                <c:pt idx="3197" formatCode="m/d/yyyy">
                  <c:v>35270</c:v>
                </c:pt>
                <c:pt idx="3198" formatCode="m/d/yyyy">
                  <c:v>35271</c:v>
                </c:pt>
                <c:pt idx="3199" formatCode="m/d/yyyy">
                  <c:v>35272</c:v>
                </c:pt>
                <c:pt idx="3200" formatCode="m/d/yyyy">
                  <c:v>35275</c:v>
                </c:pt>
                <c:pt idx="3201" formatCode="m/d/yyyy">
                  <c:v>35276</c:v>
                </c:pt>
                <c:pt idx="3202" formatCode="m/d/yyyy">
                  <c:v>35277</c:v>
                </c:pt>
                <c:pt idx="3203" formatCode="m/d/yyyy">
                  <c:v>35278</c:v>
                </c:pt>
                <c:pt idx="3204" formatCode="m/d/yyyy">
                  <c:v>35279</c:v>
                </c:pt>
                <c:pt idx="3205" formatCode="m/d/yyyy">
                  <c:v>35282</c:v>
                </c:pt>
                <c:pt idx="3206" formatCode="m/d/yyyy">
                  <c:v>35283</c:v>
                </c:pt>
                <c:pt idx="3207" formatCode="m/d/yyyy">
                  <c:v>35284</c:v>
                </c:pt>
                <c:pt idx="3208" formatCode="m/d/yyyy">
                  <c:v>35285</c:v>
                </c:pt>
                <c:pt idx="3209" formatCode="m/d/yyyy">
                  <c:v>35286</c:v>
                </c:pt>
                <c:pt idx="3210" formatCode="m/d/yyyy">
                  <c:v>35289</c:v>
                </c:pt>
                <c:pt idx="3211" formatCode="m/d/yyyy">
                  <c:v>35290</c:v>
                </c:pt>
                <c:pt idx="3212" formatCode="m/d/yyyy">
                  <c:v>35291</c:v>
                </c:pt>
                <c:pt idx="3213" formatCode="m/d/yyyy">
                  <c:v>35292</c:v>
                </c:pt>
                <c:pt idx="3214" formatCode="m/d/yyyy">
                  <c:v>35293</c:v>
                </c:pt>
                <c:pt idx="3215" formatCode="m/d/yyyy">
                  <c:v>35296</c:v>
                </c:pt>
                <c:pt idx="3216" formatCode="m/d/yyyy">
                  <c:v>35297</c:v>
                </c:pt>
                <c:pt idx="3217" formatCode="m/d/yyyy">
                  <c:v>35298</c:v>
                </c:pt>
                <c:pt idx="3218" formatCode="m/d/yyyy">
                  <c:v>35299</c:v>
                </c:pt>
                <c:pt idx="3219" formatCode="m/d/yyyy">
                  <c:v>35300</c:v>
                </c:pt>
                <c:pt idx="3220" formatCode="m/d/yyyy">
                  <c:v>35303</c:v>
                </c:pt>
                <c:pt idx="3221" formatCode="m/d/yyyy">
                  <c:v>35304</c:v>
                </c:pt>
                <c:pt idx="3222" formatCode="m/d/yyyy">
                  <c:v>35305</c:v>
                </c:pt>
                <c:pt idx="3223" formatCode="m/d/yyyy">
                  <c:v>35306</c:v>
                </c:pt>
                <c:pt idx="3224" formatCode="m/d/yyyy">
                  <c:v>35307</c:v>
                </c:pt>
                <c:pt idx="3225" formatCode="m/d/yyyy">
                  <c:v>35310</c:v>
                </c:pt>
                <c:pt idx="3226" formatCode="m/d/yyyy">
                  <c:v>35311</c:v>
                </c:pt>
                <c:pt idx="3227" formatCode="m/d/yyyy">
                  <c:v>35312</c:v>
                </c:pt>
                <c:pt idx="3228" formatCode="m/d/yyyy">
                  <c:v>35313</c:v>
                </c:pt>
                <c:pt idx="3229" formatCode="m/d/yyyy">
                  <c:v>35314</c:v>
                </c:pt>
                <c:pt idx="3230" formatCode="m/d/yyyy">
                  <c:v>35317</c:v>
                </c:pt>
                <c:pt idx="3231" formatCode="m/d/yyyy">
                  <c:v>35318</c:v>
                </c:pt>
                <c:pt idx="3232" formatCode="m/d/yyyy">
                  <c:v>35319</c:v>
                </c:pt>
                <c:pt idx="3233" formatCode="m/d/yyyy">
                  <c:v>35320</c:v>
                </c:pt>
                <c:pt idx="3234" formatCode="m/d/yyyy">
                  <c:v>35321</c:v>
                </c:pt>
                <c:pt idx="3235" formatCode="m/d/yyyy">
                  <c:v>35324</c:v>
                </c:pt>
                <c:pt idx="3236" formatCode="m/d/yyyy">
                  <c:v>35325</c:v>
                </c:pt>
                <c:pt idx="3237" formatCode="m/d/yyyy">
                  <c:v>35326</c:v>
                </c:pt>
                <c:pt idx="3238" formatCode="m/d/yyyy">
                  <c:v>35327</c:v>
                </c:pt>
                <c:pt idx="3239" formatCode="m/d/yyyy">
                  <c:v>35328</c:v>
                </c:pt>
                <c:pt idx="3240" formatCode="m/d/yyyy">
                  <c:v>35331</c:v>
                </c:pt>
                <c:pt idx="3241" formatCode="m/d/yyyy">
                  <c:v>35332</c:v>
                </c:pt>
                <c:pt idx="3242" formatCode="m/d/yyyy">
                  <c:v>35333</c:v>
                </c:pt>
                <c:pt idx="3243" formatCode="m/d/yyyy">
                  <c:v>35334</c:v>
                </c:pt>
                <c:pt idx="3244" formatCode="m/d/yyyy">
                  <c:v>35335</c:v>
                </c:pt>
                <c:pt idx="3245" formatCode="m/d/yyyy">
                  <c:v>35338</c:v>
                </c:pt>
                <c:pt idx="3246" formatCode="m/d/yyyy">
                  <c:v>35339</c:v>
                </c:pt>
                <c:pt idx="3247" formatCode="m/d/yyyy">
                  <c:v>35340</c:v>
                </c:pt>
                <c:pt idx="3248" formatCode="m/d/yyyy">
                  <c:v>35341</c:v>
                </c:pt>
                <c:pt idx="3249" formatCode="m/d/yyyy">
                  <c:v>35342</c:v>
                </c:pt>
                <c:pt idx="3250" formatCode="m/d/yyyy">
                  <c:v>35345</c:v>
                </c:pt>
                <c:pt idx="3251" formatCode="m/d/yyyy">
                  <c:v>35346</c:v>
                </c:pt>
                <c:pt idx="3252" formatCode="m/d/yyyy">
                  <c:v>35347</c:v>
                </c:pt>
                <c:pt idx="3253" formatCode="m/d/yyyy">
                  <c:v>35348</c:v>
                </c:pt>
                <c:pt idx="3254" formatCode="m/d/yyyy">
                  <c:v>35349</c:v>
                </c:pt>
                <c:pt idx="3255" formatCode="m/d/yyyy">
                  <c:v>35352</c:v>
                </c:pt>
                <c:pt idx="3256" formatCode="m/d/yyyy">
                  <c:v>35353</c:v>
                </c:pt>
                <c:pt idx="3257" formatCode="m/d/yyyy">
                  <c:v>35354</c:v>
                </c:pt>
                <c:pt idx="3258" formatCode="m/d/yyyy">
                  <c:v>35355</c:v>
                </c:pt>
                <c:pt idx="3259" formatCode="m/d/yyyy">
                  <c:v>35356</c:v>
                </c:pt>
                <c:pt idx="3260" formatCode="m/d/yyyy">
                  <c:v>35359</c:v>
                </c:pt>
                <c:pt idx="3261" formatCode="m/d/yyyy">
                  <c:v>35360</c:v>
                </c:pt>
                <c:pt idx="3262" formatCode="m/d/yyyy">
                  <c:v>35361</c:v>
                </c:pt>
                <c:pt idx="3263" formatCode="m/d/yyyy">
                  <c:v>35362</c:v>
                </c:pt>
                <c:pt idx="3264" formatCode="m/d/yyyy">
                  <c:v>35363</c:v>
                </c:pt>
                <c:pt idx="3265" formatCode="m/d/yyyy">
                  <c:v>35366</c:v>
                </c:pt>
                <c:pt idx="3266" formatCode="m/d/yyyy">
                  <c:v>35367</c:v>
                </c:pt>
                <c:pt idx="3267" formatCode="m/d/yyyy">
                  <c:v>35368</c:v>
                </c:pt>
                <c:pt idx="3268" formatCode="m/d/yyyy">
                  <c:v>35369</c:v>
                </c:pt>
                <c:pt idx="3269" formatCode="m/d/yyyy">
                  <c:v>35370</c:v>
                </c:pt>
                <c:pt idx="3270" formatCode="m/d/yyyy">
                  <c:v>35373</c:v>
                </c:pt>
                <c:pt idx="3271" formatCode="m/d/yyyy">
                  <c:v>35374</c:v>
                </c:pt>
                <c:pt idx="3272" formatCode="m/d/yyyy">
                  <c:v>35375</c:v>
                </c:pt>
                <c:pt idx="3273" formatCode="m/d/yyyy">
                  <c:v>35376</c:v>
                </c:pt>
                <c:pt idx="3274" formatCode="m/d/yyyy">
                  <c:v>35377</c:v>
                </c:pt>
                <c:pt idx="3275" formatCode="m/d/yyyy">
                  <c:v>35380</c:v>
                </c:pt>
                <c:pt idx="3276" formatCode="m/d/yyyy">
                  <c:v>35381</c:v>
                </c:pt>
                <c:pt idx="3277" formatCode="m/d/yyyy">
                  <c:v>35382</c:v>
                </c:pt>
                <c:pt idx="3278" formatCode="m/d/yyyy">
                  <c:v>35383</c:v>
                </c:pt>
                <c:pt idx="3279" formatCode="m/d/yyyy">
                  <c:v>35384</c:v>
                </c:pt>
                <c:pt idx="3280" formatCode="m/d/yyyy">
                  <c:v>35387</c:v>
                </c:pt>
                <c:pt idx="3281" formatCode="m/d/yyyy">
                  <c:v>35388</c:v>
                </c:pt>
                <c:pt idx="3282" formatCode="m/d/yyyy">
                  <c:v>35389</c:v>
                </c:pt>
                <c:pt idx="3283" formatCode="m/d/yyyy">
                  <c:v>35390</c:v>
                </c:pt>
                <c:pt idx="3284" formatCode="m/d/yyyy">
                  <c:v>35391</c:v>
                </c:pt>
                <c:pt idx="3285" formatCode="m/d/yyyy">
                  <c:v>35394</c:v>
                </c:pt>
                <c:pt idx="3286" formatCode="m/d/yyyy">
                  <c:v>35395</c:v>
                </c:pt>
                <c:pt idx="3287" formatCode="m/d/yyyy">
                  <c:v>35396</c:v>
                </c:pt>
                <c:pt idx="3288" formatCode="m/d/yyyy">
                  <c:v>35397</c:v>
                </c:pt>
                <c:pt idx="3289" formatCode="m/d/yyyy">
                  <c:v>35398</c:v>
                </c:pt>
                <c:pt idx="3290" formatCode="m/d/yyyy">
                  <c:v>35401</c:v>
                </c:pt>
                <c:pt idx="3291" formatCode="m/d/yyyy">
                  <c:v>35402</c:v>
                </c:pt>
                <c:pt idx="3292" formatCode="m/d/yyyy">
                  <c:v>35403</c:v>
                </c:pt>
                <c:pt idx="3293" formatCode="m/d/yyyy">
                  <c:v>35404</c:v>
                </c:pt>
                <c:pt idx="3294" formatCode="m/d/yyyy">
                  <c:v>35405</c:v>
                </c:pt>
                <c:pt idx="3295" formatCode="m/d/yyyy">
                  <c:v>35408</c:v>
                </c:pt>
                <c:pt idx="3296" formatCode="m/d/yyyy">
                  <c:v>35409</c:v>
                </c:pt>
                <c:pt idx="3297" formatCode="m/d/yyyy">
                  <c:v>35410</c:v>
                </c:pt>
                <c:pt idx="3298" formatCode="m/d/yyyy">
                  <c:v>35411</c:v>
                </c:pt>
                <c:pt idx="3299" formatCode="m/d/yyyy">
                  <c:v>35412</c:v>
                </c:pt>
                <c:pt idx="3300" formatCode="m/d/yyyy">
                  <c:v>35415</c:v>
                </c:pt>
                <c:pt idx="3301" formatCode="m/d/yyyy">
                  <c:v>35416</c:v>
                </c:pt>
                <c:pt idx="3302" formatCode="m/d/yyyy">
                  <c:v>35417</c:v>
                </c:pt>
                <c:pt idx="3303" formatCode="m/d/yyyy">
                  <c:v>35418</c:v>
                </c:pt>
                <c:pt idx="3304" formatCode="m/d/yyyy">
                  <c:v>35419</c:v>
                </c:pt>
                <c:pt idx="3305" formatCode="m/d/yyyy">
                  <c:v>35422</c:v>
                </c:pt>
                <c:pt idx="3306" formatCode="m/d/yyyy">
                  <c:v>35423</c:v>
                </c:pt>
                <c:pt idx="3307" formatCode="m/d/yyyy">
                  <c:v>35424</c:v>
                </c:pt>
                <c:pt idx="3308" formatCode="m/d/yyyy">
                  <c:v>35425</c:v>
                </c:pt>
                <c:pt idx="3309" formatCode="m/d/yyyy">
                  <c:v>35426</c:v>
                </c:pt>
                <c:pt idx="3310" formatCode="m/d/yyyy">
                  <c:v>35429</c:v>
                </c:pt>
                <c:pt idx="3311" formatCode="m/d/yyyy">
                  <c:v>35430</c:v>
                </c:pt>
                <c:pt idx="3312" formatCode="m/d/yyyy">
                  <c:v>35431</c:v>
                </c:pt>
                <c:pt idx="3313" formatCode="m/d/yyyy">
                  <c:v>35432</c:v>
                </c:pt>
                <c:pt idx="3314" formatCode="m/d/yyyy">
                  <c:v>35433</c:v>
                </c:pt>
                <c:pt idx="3315" formatCode="m/d/yyyy">
                  <c:v>35436</c:v>
                </c:pt>
                <c:pt idx="3316" formatCode="m/d/yyyy">
                  <c:v>35437</c:v>
                </c:pt>
                <c:pt idx="3317" formatCode="m/d/yyyy">
                  <c:v>35438</c:v>
                </c:pt>
                <c:pt idx="3318" formatCode="m/d/yyyy">
                  <c:v>35439</c:v>
                </c:pt>
                <c:pt idx="3319" formatCode="m/d/yyyy">
                  <c:v>35440</c:v>
                </c:pt>
                <c:pt idx="3320" formatCode="m/d/yyyy">
                  <c:v>35443</c:v>
                </c:pt>
                <c:pt idx="3321" formatCode="m/d/yyyy">
                  <c:v>35444</c:v>
                </c:pt>
                <c:pt idx="3322" formatCode="m/d/yyyy">
                  <c:v>35445</c:v>
                </c:pt>
                <c:pt idx="3323" formatCode="m/d/yyyy">
                  <c:v>35446</c:v>
                </c:pt>
                <c:pt idx="3324" formatCode="m/d/yyyy">
                  <c:v>35447</c:v>
                </c:pt>
                <c:pt idx="3325" formatCode="m/d/yyyy">
                  <c:v>35450</c:v>
                </c:pt>
                <c:pt idx="3326" formatCode="m/d/yyyy">
                  <c:v>35451</c:v>
                </c:pt>
                <c:pt idx="3327" formatCode="m/d/yyyy">
                  <c:v>35452</c:v>
                </c:pt>
                <c:pt idx="3328" formatCode="m/d/yyyy">
                  <c:v>35453</c:v>
                </c:pt>
                <c:pt idx="3329" formatCode="m/d/yyyy">
                  <c:v>35454</c:v>
                </c:pt>
                <c:pt idx="3330" formatCode="m/d/yyyy">
                  <c:v>35457</c:v>
                </c:pt>
                <c:pt idx="3331" formatCode="m/d/yyyy">
                  <c:v>35458</c:v>
                </c:pt>
                <c:pt idx="3332" formatCode="m/d/yyyy">
                  <c:v>35459</c:v>
                </c:pt>
                <c:pt idx="3333" formatCode="m/d/yyyy">
                  <c:v>35460</c:v>
                </c:pt>
                <c:pt idx="3334" formatCode="m/d/yyyy">
                  <c:v>35461</c:v>
                </c:pt>
                <c:pt idx="3335" formatCode="m/d/yyyy">
                  <c:v>35464</c:v>
                </c:pt>
                <c:pt idx="3336" formatCode="m/d/yyyy">
                  <c:v>35465</c:v>
                </c:pt>
                <c:pt idx="3337" formatCode="m/d/yyyy">
                  <c:v>35466</c:v>
                </c:pt>
                <c:pt idx="3338" formatCode="m/d/yyyy">
                  <c:v>35467</c:v>
                </c:pt>
                <c:pt idx="3339" formatCode="m/d/yyyy">
                  <c:v>35468</c:v>
                </c:pt>
                <c:pt idx="3340" formatCode="m/d/yyyy">
                  <c:v>35471</c:v>
                </c:pt>
                <c:pt idx="3341" formatCode="m/d/yyyy">
                  <c:v>35472</c:v>
                </c:pt>
                <c:pt idx="3342" formatCode="m/d/yyyy">
                  <c:v>35473</c:v>
                </c:pt>
                <c:pt idx="3343" formatCode="m/d/yyyy">
                  <c:v>35474</c:v>
                </c:pt>
                <c:pt idx="3344" formatCode="m/d/yyyy">
                  <c:v>35475</c:v>
                </c:pt>
                <c:pt idx="3345" formatCode="m/d/yyyy">
                  <c:v>35478</c:v>
                </c:pt>
                <c:pt idx="3346" formatCode="m/d/yyyy">
                  <c:v>35479</c:v>
                </c:pt>
                <c:pt idx="3347" formatCode="m/d/yyyy">
                  <c:v>35480</c:v>
                </c:pt>
                <c:pt idx="3348" formatCode="m/d/yyyy">
                  <c:v>35481</c:v>
                </c:pt>
                <c:pt idx="3349" formatCode="m/d/yyyy">
                  <c:v>35482</c:v>
                </c:pt>
                <c:pt idx="3350" formatCode="m/d/yyyy">
                  <c:v>35485</c:v>
                </c:pt>
                <c:pt idx="3351" formatCode="m/d/yyyy">
                  <c:v>35486</c:v>
                </c:pt>
                <c:pt idx="3352" formatCode="m/d/yyyy">
                  <c:v>35487</c:v>
                </c:pt>
                <c:pt idx="3353" formatCode="m/d/yyyy">
                  <c:v>35488</c:v>
                </c:pt>
                <c:pt idx="3354" formatCode="m/d/yyyy">
                  <c:v>35489</c:v>
                </c:pt>
                <c:pt idx="3355" formatCode="m/d/yyyy">
                  <c:v>35492</c:v>
                </c:pt>
                <c:pt idx="3356" formatCode="m/d/yyyy">
                  <c:v>35493</c:v>
                </c:pt>
                <c:pt idx="3357" formatCode="m/d/yyyy">
                  <c:v>35494</c:v>
                </c:pt>
                <c:pt idx="3358" formatCode="m/d/yyyy">
                  <c:v>35495</c:v>
                </c:pt>
                <c:pt idx="3359" formatCode="m/d/yyyy">
                  <c:v>35496</c:v>
                </c:pt>
                <c:pt idx="3360" formatCode="m/d/yyyy">
                  <c:v>35499</c:v>
                </c:pt>
                <c:pt idx="3361" formatCode="m/d/yyyy">
                  <c:v>35500</c:v>
                </c:pt>
                <c:pt idx="3362" formatCode="m/d/yyyy">
                  <c:v>35501</c:v>
                </c:pt>
                <c:pt idx="3363" formatCode="m/d/yyyy">
                  <c:v>35502</c:v>
                </c:pt>
                <c:pt idx="3364" formatCode="m/d/yyyy">
                  <c:v>35503</c:v>
                </c:pt>
                <c:pt idx="3365" formatCode="m/d/yyyy">
                  <c:v>35506</c:v>
                </c:pt>
                <c:pt idx="3366" formatCode="m/d/yyyy">
                  <c:v>35507</c:v>
                </c:pt>
                <c:pt idx="3367" formatCode="m/d/yyyy">
                  <c:v>35508</c:v>
                </c:pt>
                <c:pt idx="3368" formatCode="m/d/yyyy">
                  <c:v>35509</c:v>
                </c:pt>
                <c:pt idx="3369" formatCode="m/d/yyyy">
                  <c:v>35510</c:v>
                </c:pt>
                <c:pt idx="3370" formatCode="m/d/yyyy">
                  <c:v>35513</c:v>
                </c:pt>
                <c:pt idx="3371" formatCode="m/d/yyyy">
                  <c:v>35514</c:v>
                </c:pt>
                <c:pt idx="3372" formatCode="m/d/yyyy">
                  <c:v>35515</c:v>
                </c:pt>
                <c:pt idx="3373" formatCode="m/d/yyyy">
                  <c:v>35516</c:v>
                </c:pt>
                <c:pt idx="3374" formatCode="m/d/yyyy">
                  <c:v>35517</c:v>
                </c:pt>
                <c:pt idx="3375" formatCode="m/d/yyyy">
                  <c:v>35520</c:v>
                </c:pt>
                <c:pt idx="3376" formatCode="m/d/yyyy">
                  <c:v>35521</c:v>
                </c:pt>
                <c:pt idx="3377" formatCode="m/d/yyyy">
                  <c:v>35522</c:v>
                </c:pt>
                <c:pt idx="3378" formatCode="m/d/yyyy">
                  <c:v>35523</c:v>
                </c:pt>
                <c:pt idx="3379" formatCode="m/d/yyyy">
                  <c:v>35524</c:v>
                </c:pt>
                <c:pt idx="3380" formatCode="m/d/yyyy">
                  <c:v>35527</c:v>
                </c:pt>
                <c:pt idx="3381" formatCode="m/d/yyyy">
                  <c:v>35528</c:v>
                </c:pt>
                <c:pt idx="3382" formatCode="m/d/yyyy">
                  <c:v>35529</c:v>
                </c:pt>
                <c:pt idx="3383" formatCode="m/d/yyyy">
                  <c:v>35530</c:v>
                </c:pt>
                <c:pt idx="3384" formatCode="m/d/yyyy">
                  <c:v>35531</c:v>
                </c:pt>
                <c:pt idx="3385" formatCode="m/d/yyyy">
                  <c:v>35534</c:v>
                </c:pt>
                <c:pt idx="3386" formatCode="m/d/yyyy">
                  <c:v>35535</c:v>
                </c:pt>
                <c:pt idx="3387" formatCode="m/d/yyyy">
                  <c:v>35536</c:v>
                </c:pt>
                <c:pt idx="3388" formatCode="m/d/yyyy">
                  <c:v>35537</c:v>
                </c:pt>
                <c:pt idx="3389" formatCode="m/d/yyyy">
                  <c:v>35538</c:v>
                </c:pt>
                <c:pt idx="3390" formatCode="m/d/yyyy">
                  <c:v>35541</c:v>
                </c:pt>
                <c:pt idx="3391" formatCode="m/d/yyyy">
                  <c:v>35542</c:v>
                </c:pt>
                <c:pt idx="3392" formatCode="m/d/yyyy">
                  <c:v>35543</c:v>
                </c:pt>
                <c:pt idx="3393" formatCode="m/d/yyyy">
                  <c:v>35544</c:v>
                </c:pt>
                <c:pt idx="3394" formatCode="m/d/yyyy">
                  <c:v>35545</c:v>
                </c:pt>
                <c:pt idx="3395" formatCode="m/d/yyyy">
                  <c:v>35548</c:v>
                </c:pt>
                <c:pt idx="3396" formatCode="m/d/yyyy">
                  <c:v>35549</c:v>
                </c:pt>
                <c:pt idx="3397" formatCode="m/d/yyyy">
                  <c:v>35550</c:v>
                </c:pt>
                <c:pt idx="3398" formatCode="m/d/yyyy">
                  <c:v>35551</c:v>
                </c:pt>
                <c:pt idx="3399" formatCode="m/d/yyyy">
                  <c:v>35552</c:v>
                </c:pt>
                <c:pt idx="3400" formatCode="m/d/yyyy">
                  <c:v>35555</c:v>
                </c:pt>
                <c:pt idx="3401" formatCode="m/d/yyyy">
                  <c:v>35556</c:v>
                </c:pt>
                <c:pt idx="3402" formatCode="m/d/yyyy">
                  <c:v>35557</c:v>
                </c:pt>
                <c:pt idx="3403" formatCode="m/d/yyyy">
                  <c:v>35558</c:v>
                </c:pt>
                <c:pt idx="3404" formatCode="m/d/yyyy">
                  <c:v>35559</c:v>
                </c:pt>
                <c:pt idx="3405" formatCode="m/d/yyyy">
                  <c:v>35562</c:v>
                </c:pt>
                <c:pt idx="3406" formatCode="m/d/yyyy">
                  <c:v>35563</c:v>
                </c:pt>
                <c:pt idx="3407" formatCode="m/d/yyyy">
                  <c:v>35564</c:v>
                </c:pt>
                <c:pt idx="3408" formatCode="m/d/yyyy">
                  <c:v>35565</c:v>
                </c:pt>
                <c:pt idx="3409" formatCode="m/d/yyyy">
                  <c:v>35566</c:v>
                </c:pt>
                <c:pt idx="3410" formatCode="m/d/yyyy">
                  <c:v>35569</c:v>
                </c:pt>
                <c:pt idx="3411" formatCode="m/d/yyyy">
                  <c:v>35570</c:v>
                </c:pt>
                <c:pt idx="3412" formatCode="m/d/yyyy">
                  <c:v>35571</c:v>
                </c:pt>
                <c:pt idx="3413" formatCode="m/d/yyyy">
                  <c:v>35572</c:v>
                </c:pt>
                <c:pt idx="3414" formatCode="m/d/yyyy">
                  <c:v>35573</c:v>
                </c:pt>
                <c:pt idx="3415" formatCode="m/d/yyyy">
                  <c:v>35576</c:v>
                </c:pt>
                <c:pt idx="3416" formatCode="m/d/yyyy">
                  <c:v>35577</c:v>
                </c:pt>
                <c:pt idx="3417" formatCode="m/d/yyyy">
                  <c:v>35578</c:v>
                </c:pt>
                <c:pt idx="3418" formatCode="m/d/yyyy">
                  <c:v>35579</c:v>
                </c:pt>
                <c:pt idx="3419" formatCode="m/d/yyyy">
                  <c:v>35580</c:v>
                </c:pt>
                <c:pt idx="3420" formatCode="m/d/yyyy">
                  <c:v>35583</c:v>
                </c:pt>
                <c:pt idx="3421" formatCode="m/d/yyyy">
                  <c:v>35584</c:v>
                </c:pt>
                <c:pt idx="3422" formatCode="m/d/yyyy">
                  <c:v>35585</c:v>
                </c:pt>
                <c:pt idx="3423" formatCode="m/d/yyyy">
                  <c:v>35586</c:v>
                </c:pt>
                <c:pt idx="3424" formatCode="m/d/yyyy">
                  <c:v>35587</c:v>
                </c:pt>
                <c:pt idx="3425" formatCode="m/d/yyyy">
                  <c:v>35590</c:v>
                </c:pt>
                <c:pt idx="3426" formatCode="m/d/yyyy">
                  <c:v>35591</c:v>
                </c:pt>
                <c:pt idx="3427" formatCode="m/d/yyyy">
                  <c:v>35592</c:v>
                </c:pt>
                <c:pt idx="3428" formatCode="m/d/yyyy">
                  <c:v>35593</c:v>
                </c:pt>
                <c:pt idx="3429" formatCode="m/d/yyyy">
                  <c:v>35594</c:v>
                </c:pt>
                <c:pt idx="3430" formatCode="m/d/yyyy">
                  <c:v>35597</c:v>
                </c:pt>
                <c:pt idx="3431" formatCode="m/d/yyyy">
                  <c:v>35598</c:v>
                </c:pt>
                <c:pt idx="3432" formatCode="m/d/yyyy">
                  <c:v>35599</c:v>
                </c:pt>
                <c:pt idx="3433" formatCode="m/d/yyyy">
                  <c:v>35600</c:v>
                </c:pt>
                <c:pt idx="3434" formatCode="m/d/yyyy">
                  <c:v>35601</c:v>
                </c:pt>
                <c:pt idx="3435" formatCode="m/d/yyyy">
                  <c:v>35604</c:v>
                </c:pt>
                <c:pt idx="3436" formatCode="m/d/yyyy">
                  <c:v>35605</c:v>
                </c:pt>
                <c:pt idx="3437" formatCode="m/d/yyyy">
                  <c:v>35606</c:v>
                </c:pt>
                <c:pt idx="3438" formatCode="m/d/yyyy">
                  <c:v>35607</c:v>
                </c:pt>
                <c:pt idx="3439" formatCode="m/d/yyyy">
                  <c:v>35608</c:v>
                </c:pt>
                <c:pt idx="3440" formatCode="m/d/yyyy">
                  <c:v>35611</c:v>
                </c:pt>
                <c:pt idx="3441" formatCode="m/d/yyyy">
                  <c:v>35612</c:v>
                </c:pt>
                <c:pt idx="3442" formatCode="m/d/yyyy">
                  <c:v>35613</c:v>
                </c:pt>
                <c:pt idx="3443" formatCode="m/d/yyyy">
                  <c:v>35614</c:v>
                </c:pt>
                <c:pt idx="3444" formatCode="m/d/yyyy">
                  <c:v>35615</c:v>
                </c:pt>
                <c:pt idx="3445" formatCode="m/d/yyyy">
                  <c:v>35618</c:v>
                </c:pt>
                <c:pt idx="3446" formatCode="m/d/yyyy">
                  <c:v>35619</c:v>
                </c:pt>
                <c:pt idx="3447" formatCode="m/d/yyyy">
                  <c:v>35620</c:v>
                </c:pt>
                <c:pt idx="3448" formatCode="m/d/yyyy">
                  <c:v>35621</c:v>
                </c:pt>
                <c:pt idx="3449" formatCode="m/d/yyyy">
                  <c:v>35622</c:v>
                </c:pt>
                <c:pt idx="3450" formatCode="m/d/yyyy">
                  <c:v>35625</c:v>
                </c:pt>
                <c:pt idx="3451" formatCode="m/d/yyyy">
                  <c:v>35626</c:v>
                </c:pt>
                <c:pt idx="3452" formatCode="m/d/yyyy">
                  <c:v>35627</c:v>
                </c:pt>
                <c:pt idx="3453" formatCode="m/d/yyyy">
                  <c:v>35628</c:v>
                </c:pt>
                <c:pt idx="3454" formatCode="m/d/yyyy">
                  <c:v>35629</c:v>
                </c:pt>
                <c:pt idx="3455" formatCode="m/d/yyyy">
                  <c:v>35632</c:v>
                </c:pt>
                <c:pt idx="3456" formatCode="m/d/yyyy">
                  <c:v>35633</c:v>
                </c:pt>
                <c:pt idx="3457" formatCode="m/d/yyyy">
                  <c:v>35634</c:v>
                </c:pt>
                <c:pt idx="3458" formatCode="m/d/yyyy">
                  <c:v>35635</c:v>
                </c:pt>
                <c:pt idx="3459" formatCode="m/d/yyyy">
                  <c:v>35636</c:v>
                </c:pt>
                <c:pt idx="3460" formatCode="m/d/yyyy">
                  <c:v>35639</c:v>
                </c:pt>
                <c:pt idx="3461" formatCode="m/d/yyyy">
                  <c:v>35640</c:v>
                </c:pt>
                <c:pt idx="3462" formatCode="m/d/yyyy">
                  <c:v>35641</c:v>
                </c:pt>
                <c:pt idx="3463" formatCode="m/d/yyyy">
                  <c:v>35642</c:v>
                </c:pt>
                <c:pt idx="3464" formatCode="m/d/yyyy">
                  <c:v>35643</c:v>
                </c:pt>
                <c:pt idx="3465" formatCode="m/d/yyyy">
                  <c:v>35646</c:v>
                </c:pt>
                <c:pt idx="3466" formatCode="m/d/yyyy">
                  <c:v>35647</c:v>
                </c:pt>
                <c:pt idx="3467" formatCode="m/d/yyyy">
                  <c:v>35648</c:v>
                </c:pt>
                <c:pt idx="3468" formatCode="m/d/yyyy">
                  <c:v>35649</c:v>
                </c:pt>
                <c:pt idx="3469" formatCode="m/d/yyyy">
                  <c:v>35650</c:v>
                </c:pt>
                <c:pt idx="3470" formatCode="m/d/yyyy">
                  <c:v>35653</c:v>
                </c:pt>
                <c:pt idx="3471" formatCode="m/d/yyyy">
                  <c:v>35654</c:v>
                </c:pt>
                <c:pt idx="3472" formatCode="m/d/yyyy">
                  <c:v>35655</c:v>
                </c:pt>
                <c:pt idx="3473" formatCode="m/d/yyyy">
                  <c:v>35656</c:v>
                </c:pt>
                <c:pt idx="3474" formatCode="m/d/yyyy">
                  <c:v>35657</c:v>
                </c:pt>
                <c:pt idx="3475" formatCode="m/d/yyyy">
                  <c:v>35660</c:v>
                </c:pt>
                <c:pt idx="3476" formatCode="m/d/yyyy">
                  <c:v>35661</c:v>
                </c:pt>
                <c:pt idx="3477" formatCode="m/d/yyyy">
                  <c:v>35662</c:v>
                </c:pt>
                <c:pt idx="3478" formatCode="m/d/yyyy">
                  <c:v>35663</c:v>
                </c:pt>
                <c:pt idx="3479" formatCode="m/d/yyyy">
                  <c:v>35664</c:v>
                </c:pt>
                <c:pt idx="3480" formatCode="m/d/yyyy">
                  <c:v>35667</c:v>
                </c:pt>
                <c:pt idx="3481" formatCode="m/d/yyyy">
                  <c:v>35668</c:v>
                </c:pt>
                <c:pt idx="3482" formatCode="m/d/yyyy">
                  <c:v>35669</c:v>
                </c:pt>
                <c:pt idx="3483" formatCode="m/d/yyyy">
                  <c:v>35670</c:v>
                </c:pt>
                <c:pt idx="3484" formatCode="m/d/yyyy">
                  <c:v>35671</c:v>
                </c:pt>
                <c:pt idx="3485" formatCode="m/d/yyyy">
                  <c:v>35674</c:v>
                </c:pt>
                <c:pt idx="3486" formatCode="m/d/yyyy">
                  <c:v>35675</c:v>
                </c:pt>
                <c:pt idx="3487" formatCode="m/d/yyyy">
                  <c:v>35676</c:v>
                </c:pt>
                <c:pt idx="3488" formatCode="m/d/yyyy">
                  <c:v>35677</c:v>
                </c:pt>
                <c:pt idx="3489" formatCode="m/d/yyyy">
                  <c:v>35678</c:v>
                </c:pt>
                <c:pt idx="3490" formatCode="m/d/yyyy">
                  <c:v>35681</c:v>
                </c:pt>
                <c:pt idx="3491" formatCode="m/d/yyyy">
                  <c:v>35682</c:v>
                </c:pt>
                <c:pt idx="3492" formatCode="m/d/yyyy">
                  <c:v>35683</c:v>
                </c:pt>
                <c:pt idx="3493" formatCode="m/d/yyyy">
                  <c:v>35684</c:v>
                </c:pt>
                <c:pt idx="3494" formatCode="m/d/yyyy">
                  <c:v>35685</c:v>
                </c:pt>
                <c:pt idx="3495" formatCode="m/d/yyyy">
                  <c:v>35688</c:v>
                </c:pt>
                <c:pt idx="3496" formatCode="m/d/yyyy">
                  <c:v>35689</c:v>
                </c:pt>
                <c:pt idx="3497" formatCode="m/d/yyyy">
                  <c:v>35690</c:v>
                </c:pt>
                <c:pt idx="3498" formatCode="m/d/yyyy">
                  <c:v>35691</c:v>
                </c:pt>
                <c:pt idx="3499" formatCode="m/d/yyyy">
                  <c:v>35692</c:v>
                </c:pt>
                <c:pt idx="3500" formatCode="m/d/yyyy">
                  <c:v>35695</c:v>
                </c:pt>
                <c:pt idx="3501" formatCode="m/d/yyyy">
                  <c:v>35696</c:v>
                </c:pt>
                <c:pt idx="3502" formatCode="m/d/yyyy">
                  <c:v>35697</c:v>
                </c:pt>
                <c:pt idx="3503" formatCode="m/d/yyyy">
                  <c:v>35698</c:v>
                </c:pt>
                <c:pt idx="3504" formatCode="m/d/yyyy">
                  <c:v>35699</c:v>
                </c:pt>
                <c:pt idx="3505" formatCode="m/d/yyyy">
                  <c:v>35702</c:v>
                </c:pt>
                <c:pt idx="3506" formatCode="m/d/yyyy">
                  <c:v>35703</c:v>
                </c:pt>
                <c:pt idx="3507" formatCode="m/d/yyyy">
                  <c:v>35704</c:v>
                </c:pt>
                <c:pt idx="3508" formatCode="m/d/yyyy">
                  <c:v>35705</c:v>
                </c:pt>
                <c:pt idx="3509" formatCode="m/d/yyyy">
                  <c:v>35706</c:v>
                </c:pt>
                <c:pt idx="3510" formatCode="m/d/yyyy">
                  <c:v>35709</c:v>
                </c:pt>
                <c:pt idx="3511" formatCode="m/d/yyyy">
                  <c:v>35710</c:v>
                </c:pt>
                <c:pt idx="3512" formatCode="m/d/yyyy">
                  <c:v>35711</c:v>
                </c:pt>
                <c:pt idx="3513" formatCode="m/d/yyyy">
                  <c:v>35712</c:v>
                </c:pt>
                <c:pt idx="3514" formatCode="m/d/yyyy">
                  <c:v>35713</c:v>
                </c:pt>
                <c:pt idx="3515" formatCode="m/d/yyyy">
                  <c:v>35716</c:v>
                </c:pt>
                <c:pt idx="3516" formatCode="m/d/yyyy">
                  <c:v>35717</c:v>
                </c:pt>
                <c:pt idx="3517" formatCode="m/d/yyyy">
                  <c:v>35718</c:v>
                </c:pt>
                <c:pt idx="3518" formatCode="m/d/yyyy">
                  <c:v>35719</c:v>
                </c:pt>
                <c:pt idx="3519" formatCode="m/d/yyyy">
                  <c:v>35720</c:v>
                </c:pt>
                <c:pt idx="3520" formatCode="m/d/yyyy">
                  <c:v>35723</c:v>
                </c:pt>
                <c:pt idx="3521" formatCode="m/d/yyyy">
                  <c:v>35724</c:v>
                </c:pt>
                <c:pt idx="3522" formatCode="m/d/yyyy">
                  <c:v>35725</c:v>
                </c:pt>
                <c:pt idx="3523" formatCode="m/d/yyyy">
                  <c:v>35726</c:v>
                </c:pt>
                <c:pt idx="3524" formatCode="m/d/yyyy">
                  <c:v>35727</c:v>
                </c:pt>
                <c:pt idx="3525" formatCode="m/d/yyyy">
                  <c:v>35730</c:v>
                </c:pt>
                <c:pt idx="3526" formatCode="m/d/yyyy">
                  <c:v>35731</c:v>
                </c:pt>
                <c:pt idx="3527" formatCode="m/d/yyyy">
                  <c:v>35732</c:v>
                </c:pt>
                <c:pt idx="3528" formatCode="m/d/yyyy">
                  <c:v>35733</c:v>
                </c:pt>
                <c:pt idx="3529" formatCode="m/d/yyyy">
                  <c:v>35734</c:v>
                </c:pt>
                <c:pt idx="3530" formatCode="m/d/yyyy">
                  <c:v>35737</c:v>
                </c:pt>
                <c:pt idx="3531" formatCode="m/d/yyyy">
                  <c:v>35738</c:v>
                </c:pt>
                <c:pt idx="3532" formatCode="m/d/yyyy">
                  <c:v>35739</c:v>
                </c:pt>
                <c:pt idx="3533" formatCode="m/d/yyyy">
                  <c:v>35740</c:v>
                </c:pt>
                <c:pt idx="3534" formatCode="m/d/yyyy">
                  <c:v>35741</c:v>
                </c:pt>
                <c:pt idx="3535" formatCode="m/d/yyyy">
                  <c:v>35744</c:v>
                </c:pt>
                <c:pt idx="3536" formatCode="m/d/yyyy">
                  <c:v>35745</c:v>
                </c:pt>
                <c:pt idx="3537" formatCode="m/d/yyyy">
                  <c:v>35746</c:v>
                </c:pt>
                <c:pt idx="3538" formatCode="m/d/yyyy">
                  <c:v>35747</c:v>
                </c:pt>
                <c:pt idx="3539" formatCode="m/d/yyyy">
                  <c:v>35748</c:v>
                </c:pt>
                <c:pt idx="3540" formatCode="m/d/yyyy">
                  <c:v>35751</c:v>
                </c:pt>
                <c:pt idx="3541" formatCode="m/d/yyyy">
                  <c:v>35752</c:v>
                </c:pt>
                <c:pt idx="3542" formatCode="m/d/yyyy">
                  <c:v>35753</c:v>
                </c:pt>
                <c:pt idx="3543" formatCode="m/d/yyyy">
                  <c:v>35754</c:v>
                </c:pt>
                <c:pt idx="3544" formatCode="m/d/yyyy">
                  <c:v>35755</c:v>
                </c:pt>
                <c:pt idx="3545" formatCode="m/d/yyyy">
                  <c:v>35758</c:v>
                </c:pt>
                <c:pt idx="3546" formatCode="m/d/yyyy">
                  <c:v>35759</c:v>
                </c:pt>
                <c:pt idx="3547" formatCode="m/d/yyyy">
                  <c:v>35760</c:v>
                </c:pt>
                <c:pt idx="3548" formatCode="m/d/yyyy">
                  <c:v>35761</c:v>
                </c:pt>
                <c:pt idx="3549" formatCode="m/d/yyyy">
                  <c:v>35762</c:v>
                </c:pt>
                <c:pt idx="3550" formatCode="m/d/yyyy">
                  <c:v>35765</c:v>
                </c:pt>
                <c:pt idx="3551" formatCode="m/d/yyyy">
                  <c:v>35766</c:v>
                </c:pt>
                <c:pt idx="3552" formatCode="m/d/yyyy">
                  <c:v>35767</c:v>
                </c:pt>
                <c:pt idx="3553" formatCode="m/d/yyyy">
                  <c:v>35768</c:v>
                </c:pt>
                <c:pt idx="3554" formatCode="m/d/yyyy">
                  <c:v>35769</c:v>
                </c:pt>
                <c:pt idx="3555" formatCode="m/d/yyyy">
                  <c:v>35772</c:v>
                </c:pt>
                <c:pt idx="3556" formatCode="m/d/yyyy">
                  <c:v>35773</c:v>
                </c:pt>
                <c:pt idx="3557" formatCode="m/d/yyyy">
                  <c:v>35774</c:v>
                </c:pt>
                <c:pt idx="3558" formatCode="m/d/yyyy">
                  <c:v>35775</c:v>
                </c:pt>
                <c:pt idx="3559" formatCode="m/d/yyyy">
                  <c:v>35776</c:v>
                </c:pt>
                <c:pt idx="3560" formatCode="m/d/yyyy">
                  <c:v>35779</c:v>
                </c:pt>
                <c:pt idx="3561" formatCode="m/d/yyyy">
                  <c:v>35780</c:v>
                </c:pt>
                <c:pt idx="3562" formatCode="m/d/yyyy">
                  <c:v>35781</c:v>
                </c:pt>
                <c:pt idx="3563" formatCode="m/d/yyyy">
                  <c:v>35782</c:v>
                </c:pt>
                <c:pt idx="3564" formatCode="m/d/yyyy">
                  <c:v>35783</c:v>
                </c:pt>
                <c:pt idx="3565" formatCode="m/d/yyyy">
                  <c:v>35786</c:v>
                </c:pt>
                <c:pt idx="3566" formatCode="m/d/yyyy">
                  <c:v>35787</c:v>
                </c:pt>
                <c:pt idx="3567" formatCode="m/d/yyyy">
                  <c:v>35788</c:v>
                </c:pt>
                <c:pt idx="3568" formatCode="m/d/yyyy">
                  <c:v>35789</c:v>
                </c:pt>
                <c:pt idx="3569" formatCode="m/d/yyyy">
                  <c:v>35790</c:v>
                </c:pt>
                <c:pt idx="3570" formatCode="m/d/yyyy">
                  <c:v>35793</c:v>
                </c:pt>
                <c:pt idx="3571" formatCode="m/d/yyyy">
                  <c:v>35794</c:v>
                </c:pt>
                <c:pt idx="3572" formatCode="m/d/yyyy">
                  <c:v>35795</c:v>
                </c:pt>
                <c:pt idx="3573" formatCode="m/d/yyyy">
                  <c:v>35796</c:v>
                </c:pt>
                <c:pt idx="3574" formatCode="m/d/yyyy">
                  <c:v>35797</c:v>
                </c:pt>
                <c:pt idx="3575" formatCode="m/d/yyyy">
                  <c:v>35800</c:v>
                </c:pt>
                <c:pt idx="3576" formatCode="m/d/yyyy">
                  <c:v>35801</c:v>
                </c:pt>
                <c:pt idx="3577" formatCode="m/d/yyyy">
                  <c:v>35802</c:v>
                </c:pt>
                <c:pt idx="3578" formatCode="m/d/yyyy">
                  <c:v>35803</c:v>
                </c:pt>
                <c:pt idx="3579" formatCode="m/d/yyyy">
                  <c:v>35804</c:v>
                </c:pt>
                <c:pt idx="3580" formatCode="m/d/yyyy">
                  <c:v>35807</c:v>
                </c:pt>
                <c:pt idx="3581" formatCode="m/d/yyyy">
                  <c:v>35808</c:v>
                </c:pt>
                <c:pt idx="3582" formatCode="m/d/yyyy">
                  <c:v>35809</c:v>
                </c:pt>
                <c:pt idx="3583" formatCode="m/d/yyyy">
                  <c:v>35810</c:v>
                </c:pt>
                <c:pt idx="3584" formatCode="m/d/yyyy">
                  <c:v>35811</c:v>
                </c:pt>
                <c:pt idx="3585" formatCode="m/d/yyyy">
                  <c:v>35814</c:v>
                </c:pt>
                <c:pt idx="3586" formatCode="m/d/yyyy">
                  <c:v>35815</c:v>
                </c:pt>
                <c:pt idx="3587" formatCode="m/d/yyyy">
                  <c:v>35816</c:v>
                </c:pt>
                <c:pt idx="3588" formatCode="m/d/yyyy">
                  <c:v>35817</c:v>
                </c:pt>
                <c:pt idx="3589" formatCode="m/d/yyyy">
                  <c:v>35818</c:v>
                </c:pt>
                <c:pt idx="3590" formatCode="m/d/yyyy">
                  <c:v>35821</c:v>
                </c:pt>
                <c:pt idx="3591" formatCode="m/d/yyyy">
                  <c:v>35822</c:v>
                </c:pt>
                <c:pt idx="3592" formatCode="m/d/yyyy">
                  <c:v>35823</c:v>
                </c:pt>
                <c:pt idx="3593" formatCode="m/d/yyyy">
                  <c:v>35824</c:v>
                </c:pt>
                <c:pt idx="3594" formatCode="m/d/yyyy">
                  <c:v>35825</c:v>
                </c:pt>
                <c:pt idx="3595" formatCode="m/d/yyyy">
                  <c:v>35828</c:v>
                </c:pt>
                <c:pt idx="3596" formatCode="m/d/yyyy">
                  <c:v>35829</c:v>
                </c:pt>
                <c:pt idx="3597" formatCode="m/d/yyyy">
                  <c:v>35830</c:v>
                </c:pt>
                <c:pt idx="3598" formatCode="m/d/yyyy">
                  <c:v>35831</c:v>
                </c:pt>
                <c:pt idx="3599" formatCode="m/d/yyyy">
                  <c:v>35832</c:v>
                </c:pt>
                <c:pt idx="3600" formatCode="m/d/yyyy">
                  <c:v>35835</c:v>
                </c:pt>
                <c:pt idx="3601" formatCode="m/d/yyyy">
                  <c:v>35836</c:v>
                </c:pt>
                <c:pt idx="3602" formatCode="m/d/yyyy">
                  <c:v>35837</c:v>
                </c:pt>
                <c:pt idx="3603" formatCode="m/d/yyyy">
                  <c:v>35838</c:v>
                </c:pt>
                <c:pt idx="3604" formatCode="m/d/yyyy">
                  <c:v>35839</c:v>
                </c:pt>
                <c:pt idx="3605" formatCode="m/d/yyyy">
                  <c:v>35842</c:v>
                </c:pt>
                <c:pt idx="3606" formatCode="m/d/yyyy">
                  <c:v>35843</c:v>
                </c:pt>
                <c:pt idx="3607" formatCode="m/d/yyyy">
                  <c:v>35844</c:v>
                </c:pt>
                <c:pt idx="3608" formatCode="m/d/yyyy">
                  <c:v>35845</c:v>
                </c:pt>
                <c:pt idx="3609" formatCode="m/d/yyyy">
                  <c:v>35846</c:v>
                </c:pt>
                <c:pt idx="3610" formatCode="m/d/yyyy">
                  <c:v>35849</c:v>
                </c:pt>
                <c:pt idx="3611" formatCode="m/d/yyyy">
                  <c:v>35850</c:v>
                </c:pt>
                <c:pt idx="3612" formatCode="m/d/yyyy">
                  <c:v>35851</c:v>
                </c:pt>
                <c:pt idx="3613" formatCode="m/d/yyyy">
                  <c:v>35852</c:v>
                </c:pt>
                <c:pt idx="3614" formatCode="m/d/yyyy">
                  <c:v>35853</c:v>
                </c:pt>
                <c:pt idx="3615" formatCode="m/d/yyyy">
                  <c:v>35856</c:v>
                </c:pt>
                <c:pt idx="3616" formatCode="m/d/yyyy">
                  <c:v>35857</c:v>
                </c:pt>
                <c:pt idx="3617" formatCode="m/d/yyyy">
                  <c:v>35858</c:v>
                </c:pt>
                <c:pt idx="3618" formatCode="m/d/yyyy">
                  <c:v>35859</c:v>
                </c:pt>
                <c:pt idx="3619" formatCode="m/d/yyyy">
                  <c:v>35860</c:v>
                </c:pt>
                <c:pt idx="3620" formatCode="m/d/yyyy">
                  <c:v>35863</c:v>
                </c:pt>
                <c:pt idx="3621" formatCode="m/d/yyyy">
                  <c:v>35864</c:v>
                </c:pt>
                <c:pt idx="3622" formatCode="m/d/yyyy">
                  <c:v>35865</c:v>
                </c:pt>
                <c:pt idx="3623" formatCode="m/d/yyyy">
                  <c:v>35866</c:v>
                </c:pt>
                <c:pt idx="3624" formatCode="m/d/yyyy">
                  <c:v>35867</c:v>
                </c:pt>
                <c:pt idx="3625" formatCode="m/d/yyyy">
                  <c:v>35870</c:v>
                </c:pt>
                <c:pt idx="3626" formatCode="m/d/yyyy">
                  <c:v>35871</c:v>
                </c:pt>
                <c:pt idx="3627" formatCode="m/d/yyyy">
                  <c:v>35872</c:v>
                </c:pt>
                <c:pt idx="3628" formatCode="m/d/yyyy">
                  <c:v>35873</c:v>
                </c:pt>
                <c:pt idx="3629" formatCode="m/d/yyyy">
                  <c:v>35874</c:v>
                </c:pt>
                <c:pt idx="3630" formatCode="m/d/yyyy">
                  <c:v>35877</c:v>
                </c:pt>
                <c:pt idx="3631" formatCode="m/d/yyyy">
                  <c:v>35878</c:v>
                </c:pt>
                <c:pt idx="3632" formatCode="m/d/yyyy">
                  <c:v>35879</c:v>
                </c:pt>
                <c:pt idx="3633" formatCode="m/d/yyyy">
                  <c:v>35880</c:v>
                </c:pt>
                <c:pt idx="3634" formatCode="m/d/yyyy">
                  <c:v>35881</c:v>
                </c:pt>
                <c:pt idx="3635" formatCode="m/d/yyyy">
                  <c:v>35884</c:v>
                </c:pt>
                <c:pt idx="3636" formatCode="m/d/yyyy">
                  <c:v>35885</c:v>
                </c:pt>
                <c:pt idx="3637" formatCode="m/d/yyyy">
                  <c:v>35886</c:v>
                </c:pt>
                <c:pt idx="3638" formatCode="m/d/yyyy">
                  <c:v>35887</c:v>
                </c:pt>
                <c:pt idx="3639" formatCode="m/d/yyyy">
                  <c:v>35888</c:v>
                </c:pt>
                <c:pt idx="3640" formatCode="m/d/yyyy">
                  <c:v>35891</c:v>
                </c:pt>
                <c:pt idx="3641" formatCode="m/d/yyyy">
                  <c:v>35892</c:v>
                </c:pt>
                <c:pt idx="3642" formatCode="m/d/yyyy">
                  <c:v>35893</c:v>
                </c:pt>
                <c:pt idx="3643" formatCode="m/d/yyyy">
                  <c:v>35894</c:v>
                </c:pt>
                <c:pt idx="3644" formatCode="m/d/yyyy">
                  <c:v>35895</c:v>
                </c:pt>
                <c:pt idx="3645" formatCode="m/d/yyyy">
                  <c:v>35898</c:v>
                </c:pt>
                <c:pt idx="3646" formatCode="m/d/yyyy">
                  <c:v>35899</c:v>
                </c:pt>
                <c:pt idx="3647" formatCode="m/d/yyyy">
                  <c:v>35900</c:v>
                </c:pt>
                <c:pt idx="3648" formatCode="m/d/yyyy">
                  <c:v>35901</c:v>
                </c:pt>
                <c:pt idx="3649" formatCode="m/d/yyyy">
                  <c:v>35902</c:v>
                </c:pt>
                <c:pt idx="3650" formatCode="m/d/yyyy">
                  <c:v>35905</c:v>
                </c:pt>
                <c:pt idx="3651" formatCode="m/d/yyyy">
                  <c:v>35906</c:v>
                </c:pt>
                <c:pt idx="3652" formatCode="m/d/yyyy">
                  <c:v>35907</c:v>
                </c:pt>
                <c:pt idx="3653" formatCode="m/d/yyyy">
                  <c:v>35908</c:v>
                </c:pt>
                <c:pt idx="3654" formatCode="m/d/yyyy">
                  <c:v>35909</c:v>
                </c:pt>
                <c:pt idx="3655" formatCode="m/d/yyyy">
                  <c:v>35912</c:v>
                </c:pt>
                <c:pt idx="3656" formatCode="m/d/yyyy">
                  <c:v>35913</c:v>
                </c:pt>
                <c:pt idx="3657" formatCode="m/d/yyyy">
                  <c:v>35914</c:v>
                </c:pt>
                <c:pt idx="3658" formatCode="m/d/yyyy">
                  <c:v>35915</c:v>
                </c:pt>
                <c:pt idx="3659" formatCode="m/d/yyyy">
                  <c:v>35916</c:v>
                </c:pt>
                <c:pt idx="3660" formatCode="m/d/yyyy">
                  <c:v>35919</c:v>
                </c:pt>
                <c:pt idx="3661" formatCode="m/d/yyyy">
                  <c:v>35920</c:v>
                </c:pt>
                <c:pt idx="3662" formatCode="m/d/yyyy">
                  <c:v>35921</c:v>
                </c:pt>
                <c:pt idx="3663" formatCode="m/d/yyyy">
                  <c:v>35922</c:v>
                </c:pt>
                <c:pt idx="3664" formatCode="m/d/yyyy">
                  <c:v>35923</c:v>
                </c:pt>
                <c:pt idx="3665" formatCode="m/d/yyyy">
                  <c:v>35926</c:v>
                </c:pt>
                <c:pt idx="3666" formatCode="m/d/yyyy">
                  <c:v>35927</c:v>
                </c:pt>
                <c:pt idx="3667" formatCode="m/d/yyyy">
                  <c:v>35928</c:v>
                </c:pt>
                <c:pt idx="3668" formatCode="m/d/yyyy">
                  <c:v>35929</c:v>
                </c:pt>
                <c:pt idx="3669" formatCode="m/d/yyyy">
                  <c:v>35930</c:v>
                </c:pt>
                <c:pt idx="3670" formatCode="m/d/yyyy">
                  <c:v>35933</c:v>
                </c:pt>
                <c:pt idx="3671" formatCode="m/d/yyyy">
                  <c:v>35934</c:v>
                </c:pt>
                <c:pt idx="3672" formatCode="m/d/yyyy">
                  <c:v>35935</c:v>
                </c:pt>
                <c:pt idx="3673" formatCode="m/d/yyyy">
                  <c:v>35936</c:v>
                </c:pt>
                <c:pt idx="3674" formatCode="m/d/yyyy">
                  <c:v>35937</c:v>
                </c:pt>
                <c:pt idx="3675" formatCode="m/d/yyyy">
                  <c:v>35940</c:v>
                </c:pt>
                <c:pt idx="3676" formatCode="m/d/yyyy">
                  <c:v>35941</c:v>
                </c:pt>
                <c:pt idx="3677" formatCode="m/d/yyyy">
                  <c:v>35942</c:v>
                </c:pt>
                <c:pt idx="3678" formatCode="m/d/yyyy">
                  <c:v>35943</c:v>
                </c:pt>
                <c:pt idx="3679" formatCode="m/d/yyyy">
                  <c:v>35944</c:v>
                </c:pt>
                <c:pt idx="3680" formatCode="m/d/yyyy">
                  <c:v>35947</c:v>
                </c:pt>
                <c:pt idx="3681" formatCode="m/d/yyyy">
                  <c:v>35948</c:v>
                </c:pt>
                <c:pt idx="3682" formatCode="m/d/yyyy">
                  <c:v>35949</c:v>
                </c:pt>
                <c:pt idx="3683" formatCode="m/d/yyyy">
                  <c:v>35950</c:v>
                </c:pt>
                <c:pt idx="3684" formatCode="m/d/yyyy">
                  <c:v>35951</c:v>
                </c:pt>
                <c:pt idx="3685" formatCode="m/d/yyyy">
                  <c:v>35954</c:v>
                </c:pt>
                <c:pt idx="3686" formatCode="m/d/yyyy">
                  <c:v>35955</c:v>
                </c:pt>
                <c:pt idx="3687" formatCode="m/d/yyyy">
                  <c:v>35956</c:v>
                </c:pt>
                <c:pt idx="3688" formatCode="m/d/yyyy">
                  <c:v>35957</c:v>
                </c:pt>
                <c:pt idx="3689" formatCode="m/d/yyyy">
                  <c:v>35958</c:v>
                </c:pt>
                <c:pt idx="3690" formatCode="m/d/yyyy">
                  <c:v>35961</c:v>
                </c:pt>
                <c:pt idx="3691" formatCode="m/d/yyyy">
                  <c:v>35962</c:v>
                </c:pt>
                <c:pt idx="3692" formatCode="m/d/yyyy">
                  <c:v>35963</c:v>
                </c:pt>
                <c:pt idx="3693" formatCode="m/d/yyyy">
                  <c:v>35964</c:v>
                </c:pt>
                <c:pt idx="3694" formatCode="m/d/yyyy">
                  <c:v>35965</c:v>
                </c:pt>
                <c:pt idx="3695" formatCode="m/d/yyyy">
                  <c:v>35968</c:v>
                </c:pt>
                <c:pt idx="3696" formatCode="m/d/yyyy">
                  <c:v>35969</c:v>
                </c:pt>
                <c:pt idx="3697" formatCode="m/d/yyyy">
                  <c:v>35970</c:v>
                </c:pt>
                <c:pt idx="3698" formatCode="m/d/yyyy">
                  <c:v>35971</c:v>
                </c:pt>
                <c:pt idx="3699" formatCode="m/d/yyyy">
                  <c:v>35972</c:v>
                </c:pt>
                <c:pt idx="3700" formatCode="m/d/yyyy">
                  <c:v>35975</c:v>
                </c:pt>
                <c:pt idx="3701" formatCode="m/d/yyyy">
                  <c:v>35976</c:v>
                </c:pt>
                <c:pt idx="3702" formatCode="m/d/yyyy">
                  <c:v>35977</c:v>
                </c:pt>
                <c:pt idx="3703" formatCode="m/d/yyyy">
                  <c:v>35978</c:v>
                </c:pt>
                <c:pt idx="3704" formatCode="m/d/yyyy">
                  <c:v>35979</c:v>
                </c:pt>
                <c:pt idx="3705" formatCode="m/d/yyyy">
                  <c:v>35982</c:v>
                </c:pt>
                <c:pt idx="3706" formatCode="m/d/yyyy">
                  <c:v>35983</c:v>
                </c:pt>
                <c:pt idx="3707" formatCode="m/d/yyyy">
                  <c:v>35984</c:v>
                </c:pt>
                <c:pt idx="3708" formatCode="m/d/yyyy">
                  <c:v>35985</c:v>
                </c:pt>
                <c:pt idx="3709" formatCode="m/d/yyyy">
                  <c:v>35986</c:v>
                </c:pt>
                <c:pt idx="3710" formatCode="m/d/yyyy">
                  <c:v>35989</c:v>
                </c:pt>
                <c:pt idx="3711" formatCode="m/d/yyyy">
                  <c:v>35990</c:v>
                </c:pt>
                <c:pt idx="3712" formatCode="m/d/yyyy">
                  <c:v>35991</c:v>
                </c:pt>
                <c:pt idx="3713" formatCode="m/d/yyyy">
                  <c:v>35992</c:v>
                </c:pt>
                <c:pt idx="3714" formatCode="m/d/yyyy">
                  <c:v>35993</c:v>
                </c:pt>
                <c:pt idx="3715" formatCode="m/d/yyyy">
                  <c:v>35996</c:v>
                </c:pt>
                <c:pt idx="3716" formatCode="m/d/yyyy">
                  <c:v>35997</c:v>
                </c:pt>
                <c:pt idx="3717" formatCode="m/d/yyyy">
                  <c:v>35998</c:v>
                </c:pt>
                <c:pt idx="3718" formatCode="m/d/yyyy">
                  <c:v>35999</c:v>
                </c:pt>
                <c:pt idx="3719" formatCode="m/d/yyyy">
                  <c:v>36000</c:v>
                </c:pt>
                <c:pt idx="3720" formatCode="m/d/yyyy">
                  <c:v>36003</c:v>
                </c:pt>
                <c:pt idx="3721" formatCode="m/d/yyyy">
                  <c:v>36004</c:v>
                </c:pt>
                <c:pt idx="3722" formatCode="m/d/yyyy">
                  <c:v>36005</c:v>
                </c:pt>
                <c:pt idx="3723" formatCode="m/d/yyyy">
                  <c:v>36006</c:v>
                </c:pt>
                <c:pt idx="3724" formatCode="m/d/yyyy">
                  <c:v>36007</c:v>
                </c:pt>
                <c:pt idx="3725" formatCode="m/d/yyyy">
                  <c:v>36010</c:v>
                </c:pt>
                <c:pt idx="3726" formatCode="m/d/yyyy">
                  <c:v>36011</c:v>
                </c:pt>
                <c:pt idx="3727" formatCode="m/d/yyyy">
                  <c:v>36012</c:v>
                </c:pt>
                <c:pt idx="3728" formatCode="m/d/yyyy">
                  <c:v>36013</c:v>
                </c:pt>
                <c:pt idx="3729" formatCode="m/d/yyyy">
                  <c:v>36014</c:v>
                </c:pt>
                <c:pt idx="3730" formatCode="m/d/yyyy">
                  <c:v>36017</c:v>
                </c:pt>
                <c:pt idx="3731" formatCode="m/d/yyyy">
                  <c:v>36018</c:v>
                </c:pt>
                <c:pt idx="3732" formatCode="m/d/yyyy">
                  <c:v>36019</c:v>
                </c:pt>
                <c:pt idx="3733" formatCode="m/d/yyyy">
                  <c:v>36020</c:v>
                </c:pt>
                <c:pt idx="3734" formatCode="m/d/yyyy">
                  <c:v>36021</c:v>
                </c:pt>
                <c:pt idx="3735" formatCode="m/d/yyyy">
                  <c:v>36024</c:v>
                </c:pt>
                <c:pt idx="3736" formatCode="m/d/yyyy">
                  <c:v>36025</c:v>
                </c:pt>
                <c:pt idx="3737" formatCode="m/d/yyyy">
                  <c:v>36026</c:v>
                </c:pt>
                <c:pt idx="3738" formatCode="m/d/yyyy">
                  <c:v>36027</c:v>
                </c:pt>
                <c:pt idx="3739" formatCode="m/d/yyyy">
                  <c:v>36028</c:v>
                </c:pt>
                <c:pt idx="3740" formatCode="m/d/yyyy">
                  <c:v>36031</c:v>
                </c:pt>
                <c:pt idx="3741" formatCode="m/d/yyyy">
                  <c:v>36032</c:v>
                </c:pt>
                <c:pt idx="3742" formatCode="m/d/yyyy">
                  <c:v>36033</c:v>
                </c:pt>
                <c:pt idx="3743" formatCode="m/d/yyyy">
                  <c:v>36034</c:v>
                </c:pt>
                <c:pt idx="3744" formatCode="m/d/yyyy">
                  <c:v>36035</c:v>
                </c:pt>
                <c:pt idx="3745" formatCode="m/d/yyyy">
                  <c:v>36038</c:v>
                </c:pt>
                <c:pt idx="3746" formatCode="m/d/yyyy">
                  <c:v>36039</c:v>
                </c:pt>
                <c:pt idx="3747" formatCode="m/d/yyyy">
                  <c:v>36040</c:v>
                </c:pt>
                <c:pt idx="3748" formatCode="m/d/yyyy">
                  <c:v>36041</c:v>
                </c:pt>
                <c:pt idx="3749" formatCode="m/d/yyyy">
                  <c:v>36042</c:v>
                </c:pt>
                <c:pt idx="3750" formatCode="m/d/yyyy">
                  <c:v>36045</c:v>
                </c:pt>
                <c:pt idx="3751" formatCode="m/d/yyyy">
                  <c:v>36046</c:v>
                </c:pt>
                <c:pt idx="3752" formatCode="m/d/yyyy">
                  <c:v>36047</c:v>
                </c:pt>
                <c:pt idx="3753" formatCode="m/d/yyyy">
                  <c:v>36048</c:v>
                </c:pt>
                <c:pt idx="3754" formatCode="m/d/yyyy">
                  <c:v>36049</c:v>
                </c:pt>
                <c:pt idx="3755" formatCode="m/d/yyyy">
                  <c:v>36052</c:v>
                </c:pt>
                <c:pt idx="3756" formatCode="m/d/yyyy">
                  <c:v>36053</c:v>
                </c:pt>
                <c:pt idx="3757" formatCode="m/d/yyyy">
                  <c:v>36054</c:v>
                </c:pt>
                <c:pt idx="3758" formatCode="m/d/yyyy">
                  <c:v>36055</c:v>
                </c:pt>
                <c:pt idx="3759" formatCode="m/d/yyyy">
                  <c:v>36056</c:v>
                </c:pt>
                <c:pt idx="3760" formatCode="m/d/yyyy">
                  <c:v>36059</c:v>
                </c:pt>
                <c:pt idx="3761" formatCode="m/d/yyyy">
                  <c:v>36060</c:v>
                </c:pt>
                <c:pt idx="3762" formatCode="m/d/yyyy">
                  <c:v>36061</c:v>
                </c:pt>
                <c:pt idx="3763" formatCode="m/d/yyyy">
                  <c:v>36062</c:v>
                </c:pt>
                <c:pt idx="3764" formatCode="m/d/yyyy">
                  <c:v>36063</c:v>
                </c:pt>
                <c:pt idx="3765" formatCode="m/d/yyyy">
                  <c:v>36066</c:v>
                </c:pt>
                <c:pt idx="3766" formatCode="m/d/yyyy">
                  <c:v>36067</c:v>
                </c:pt>
                <c:pt idx="3767" formatCode="m/d/yyyy">
                  <c:v>36068</c:v>
                </c:pt>
                <c:pt idx="3768" formatCode="m/d/yyyy">
                  <c:v>36069</c:v>
                </c:pt>
                <c:pt idx="3769" formatCode="m/d/yyyy">
                  <c:v>36070</c:v>
                </c:pt>
                <c:pt idx="3770" formatCode="m/d/yyyy">
                  <c:v>36073</c:v>
                </c:pt>
                <c:pt idx="3771" formatCode="m/d/yyyy">
                  <c:v>36074</c:v>
                </c:pt>
                <c:pt idx="3772" formatCode="m/d/yyyy">
                  <c:v>36075</c:v>
                </c:pt>
                <c:pt idx="3773" formatCode="m/d/yyyy">
                  <c:v>36076</c:v>
                </c:pt>
                <c:pt idx="3774" formatCode="m/d/yyyy">
                  <c:v>36077</c:v>
                </c:pt>
                <c:pt idx="3775" formatCode="m/d/yyyy">
                  <c:v>36080</c:v>
                </c:pt>
                <c:pt idx="3776" formatCode="m/d/yyyy">
                  <c:v>36081</c:v>
                </c:pt>
                <c:pt idx="3777" formatCode="m/d/yyyy">
                  <c:v>36082</c:v>
                </c:pt>
                <c:pt idx="3778" formatCode="m/d/yyyy">
                  <c:v>36083</c:v>
                </c:pt>
                <c:pt idx="3779" formatCode="m/d/yyyy">
                  <c:v>36084</c:v>
                </c:pt>
                <c:pt idx="3780" formatCode="m/d/yyyy">
                  <c:v>36087</c:v>
                </c:pt>
                <c:pt idx="3781" formatCode="m/d/yyyy">
                  <c:v>36088</c:v>
                </c:pt>
                <c:pt idx="3782" formatCode="m/d/yyyy">
                  <c:v>36089</c:v>
                </c:pt>
                <c:pt idx="3783" formatCode="m/d/yyyy">
                  <c:v>36090</c:v>
                </c:pt>
                <c:pt idx="3784" formatCode="m/d/yyyy">
                  <c:v>36091</c:v>
                </c:pt>
                <c:pt idx="3785" formatCode="m/d/yyyy">
                  <c:v>36094</c:v>
                </c:pt>
                <c:pt idx="3786" formatCode="m/d/yyyy">
                  <c:v>36095</c:v>
                </c:pt>
                <c:pt idx="3787" formatCode="m/d/yyyy">
                  <c:v>36096</c:v>
                </c:pt>
                <c:pt idx="3788" formatCode="m/d/yyyy">
                  <c:v>36097</c:v>
                </c:pt>
                <c:pt idx="3789" formatCode="m/d/yyyy">
                  <c:v>36098</c:v>
                </c:pt>
                <c:pt idx="3790" formatCode="m/d/yyyy">
                  <c:v>36101</c:v>
                </c:pt>
                <c:pt idx="3791" formatCode="m/d/yyyy">
                  <c:v>36102</c:v>
                </c:pt>
                <c:pt idx="3792" formatCode="m/d/yyyy">
                  <c:v>36103</c:v>
                </c:pt>
                <c:pt idx="3793" formatCode="m/d/yyyy">
                  <c:v>36104</c:v>
                </c:pt>
                <c:pt idx="3794" formatCode="m/d/yyyy">
                  <c:v>36105</c:v>
                </c:pt>
                <c:pt idx="3795" formatCode="m/d/yyyy">
                  <c:v>36108</c:v>
                </c:pt>
                <c:pt idx="3796" formatCode="m/d/yyyy">
                  <c:v>36109</c:v>
                </c:pt>
                <c:pt idx="3797" formatCode="m/d/yyyy">
                  <c:v>36110</c:v>
                </c:pt>
                <c:pt idx="3798" formatCode="m/d/yyyy">
                  <c:v>36111</c:v>
                </c:pt>
                <c:pt idx="3799" formatCode="m/d/yyyy">
                  <c:v>36112</c:v>
                </c:pt>
                <c:pt idx="3800" formatCode="m/d/yyyy">
                  <c:v>36115</c:v>
                </c:pt>
                <c:pt idx="3801" formatCode="m/d/yyyy">
                  <c:v>36116</c:v>
                </c:pt>
                <c:pt idx="3802" formatCode="m/d/yyyy">
                  <c:v>36117</c:v>
                </c:pt>
                <c:pt idx="3803" formatCode="m/d/yyyy">
                  <c:v>36118</c:v>
                </c:pt>
                <c:pt idx="3804" formatCode="m/d/yyyy">
                  <c:v>36119</c:v>
                </c:pt>
                <c:pt idx="3805" formatCode="m/d/yyyy">
                  <c:v>36122</c:v>
                </c:pt>
                <c:pt idx="3806" formatCode="m/d/yyyy">
                  <c:v>36123</c:v>
                </c:pt>
                <c:pt idx="3807" formatCode="m/d/yyyy">
                  <c:v>36124</c:v>
                </c:pt>
                <c:pt idx="3808" formatCode="m/d/yyyy">
                  <c:v>36125</c:v>
                </c:pt>
                <c:pt idx="3809" formatCode="m/d/yyyy">
                  <c:v>36126</c:v>
                </c:pt>
                <c:pt idx="3810" formatCode="m/d/yyyy">
                  <c:v>36129</c:v>
                </c:pt>
                <c:pt idx="3811" formatCode="m/d/yyyy">
                  <c:v>36130</c:v>
                </c:pt>
                <c:pt idx="3812" formatCode="m/d/yyyy">
                  <c:v>36131</c:v>
                </c:pt>
                <c:pt idx="3813" formatCode="m/d/yyyy">
                  <c:v>36132</c:v>
                </c:pt>
                <c:pt idx="3814" formatCode="m/d/yyyy">
                  <c:v>36133</c:v>
                </c:pt>
                <c:pt idx="3815" formatCode="m/d/yyyy">
                  <c:v>36136</c:v>
                </c:pt>
                <c:pt idx="3816" formatCode="m/d/yyyy">
                  <c:v>36137</c:v>
                </c:pt>
                <c:pt idx="3817" formatCode="m/d/yyyy">
                  <c:v>36138</c:v>
                </c:pt>
                <c:pt idx="3818" formatCode="m/d/yyyy">
                  <c:v>36139</c:v>
                </c:pt>
                <c:pt idx="3819" formatCode="m/d/yyyy">
                  <c:v>36140</c:v>
                </c:pt>
                <c:pt idx="3820" formatCode="m/d/yyyy">
                  <c:v>36143</c:v>
                </c:pt>
                <c:pt idx="3821" formatCode="m/d/yyyy">
                  <c:v>36144</c:v>
                </c:pt>
                <c:pt idx="3822" formatCode="m/d/yyyy">
                  <c:v>36145</c:v>
                </c:pt>
                <c:pt idx="3823" formatCode="m/d/yyyy">
                  <c:v>36146</c:v>
                </c:pt>
                <c:pt idx="3824" formatCode="m/d/yyyy">
                  <c:v>36147</c:v>
                </c:pt>
                <c:pt idx="3825" formatCode="m/d/yyyy">
                  <c:v>36150</c:v>
                </c:pt>
                <c:pt idx="3826" formatCode="m/d/yyyy">
                  <c:v>36151</c:v>
                </c:pt>
                <c:pt idx="3827" formatCode="m/d/yyyy">
                  <c:v>36152</c:v>
                </c:pt>
                <c:pt idx="3828" formatCode="m/d/yyyy">
                  <c:v>36153</c:v>
                </c:pt>
                <c:pt idx="3829" formatCode="m/d/yyyy">
                  <c:v>36154</c:v>
                </c:pt>
                <c:pt idx="3830" formatCode="m/d/yyyy">
                  <c:v>36157</c:v>
                </c:pt>
                <c:pt idx="3831" formatCode="m/d/yyyy">
                  <c:v>36158</c:v>
                </c:pt>
                <c:pt idx="3832" formatCode="m/d/yyyy">
                  <c:v>36159</c:v>
                </c:pt>
                <c:pt idx="3833" formatCode="m/d/yyyy">
                  <c:v>36160</c:v>
                </c:pt>
                <c:pt idx="3834" formatCode="m/d/yyyy">
                  <c:v>36161</c:v>
                </c:pt>
                <c:pt idx="3835" formatCode="m/d/yyyy">
                  <c:v>36164</c:v>
                </c:pt>
                <c:pt idx="3836" formatCode="m/d/yyyy">
                  <c:v>36165</c:v>
                </c:pt>
                <c:pt idx="3837" formatCode="m/d/yyyy">
                  <c:v>36166</c:v>
                </c:pt>
                <c:pt idx="3838" formatCode="m/d/yyyy">
                  <c:v>36167</c:v>
                </c:pt>
                <c:pt idx="3839" formatCode="m/d/yyyy">
                  <c:v>36168</c:v>
                </c:pt>
                <c:pt idx="3840" formatCode="m/d/yyyy">
                  <c:v>36171</c:v>
                </c:pt>
                <c:pt idx="3841" formatCode="m/d/yyyy">
                  <c:v>36172</c:v>
                </c:pt>
                <c:pt idx="3842" formatCode="m/d/yyyy">
                  <c:v>36173</c:v>
                </c:pt>
                <c:pt idx="3843" formatCode="m/d/yyyy">
                  <c:v>36174</c:v>
                </c:pt>
                <c:pt idx="3844" formatCode="m/d/yyyy">
                  <c:v>36175</c:v>
                </c:pt>
                <c:pt idx="3845" formatCode="m/d/yyyy">
                  <c:v>36178</c:v>
                </c:pt>
                <c:pt idx="3846" formatCode="m/d/yyyy">
                  <c:v>36179</c:v>
                </c:pt>
                <c:pt idx="3847" formatCode="m/d/yyyy">
                  <c:v>36180</c:v>
                </c:pt>
                <c:pt idx="3848" formatCode="m/d/yyyy">
                  <c:v>36181</c:v>
                </c:pt>
                <c:pt idx="3849" formatCode="m/d/yyyy">
                  <c:v>36182</c:v>
                </c:pt>
                <c:pt idx="3850" formatCode="m/d/yyyy">
                  <c:v>36185</c:v>
                </c:pt>
                <c:pt idx="3851" formatCode="m/d/yyyy">
                  <c:v>36186</c:v>
                </c:pt>
                <c:pt idx="3852" formatCode="m/d/yyyy">
                  <c:v>36187</c:v>
                </c:pt>
                <c:pt idx="3853" formatCode="m/d/yyyy">
                  <c:v>36188</c:v>
                </c:pt>
                <c:pt idx="3854" formatCode="m/d/yyyy">
                  <c:v>36189</c:v>
                </c:pt>
                <c:pt idx="3855" formatCode="m/d/yyyy">
                  <c:v>36192</c:v>
                </c:pt>
                <c:pt idx="3856" formatCode="m/d/yyyy">
                  <c:v>36193</c:v>
                </c:pt>
                <c:pt idx="3857" formatCode="m/d/yyyy">
                  <c:v>36194</c:v>
                </c:pt>
                <c:pt idx="3858" formatCode="m/d/yyyy">
                  <c:v>36195</c:v>
                </c:pt>
                <c:pt idx="3859" formatCode="m/d/yyyy">
                  <c:v>36196</c:v>
                </c:pt>
                <c:pt idx="3860" formatCode="m/d/yyyy">
                  <c:v>36199</c:v>
                </c:pt>
                <c:pt idx="3861" formatCode="m/d/yyyy">
                  <c:v>36200</c:v>
                </c:pt>
                <c:pt idx="3862" formatCode="m/d/yyyy">
                  <c:v>36201</c:v>
                </c:pt>
                <c:pt idx="3863" formatCode="m/d/yyyy">
                  <c:v>36202</c:v>
                </c:pt>
                <c:pt idx="3864" formatCode="m/d/yyyy">
                  <c:v>36203</c:v>
                </c:pt>
                <c:pt idx="3865" formatCode="m/d/yyyy">
                  <c:v>36206</c:v>
                </c:pt>
                <c:pt idx="3866" formatCode="m/d/yyyy">
                  <c:v>36207</c:v>
                </c:pt>
                <c:pt idx="3867" formatCode="m/d/yyyy">
                  <c:v>36208</c:v>
                </c:pt>
                <c:pt idx="3868" formatCode="m/d/yyyy">
                  <c:v>36209</c:v>
                </c:pt>
                <c:pt idx="3869" formatCode="m/d/yyyy">
                  <c:v>36210</c:v>
                </c:pt>
                <c:pt idx="3870" formatCode="m/d/yyyy">
                  <c:v>36213</c:v>
                </c:pt>
                <c:pt idx="3871" formatCode="m/d/yyyy">
                  <c:v>36214</c:v>
                </c:pt>
                <c:pt idx="3872" formatCode="m/d/yyyy">
                  <c:v>36215</c:v>
                </c:pt>
                <c:pt idx="3873" formatCode="m/d/yyyy">
                  <c:v>36216</c:v>
                </c:pt>
                <c:pt idx="3874" formatCode="m/d/yyyy">
                  <c:v>36217</c:v>
                </c:pt>
                <c:pt idx="3875" formatCode="m/d/yyyy">
                  <c:v>36220</c:v>
                </c:pt>
                <c:pt idx="3876" formatCode="m/d/yyyy">
                  <c:v>36221</c:v>
                </c:pt>
                <c:pt idx="3877" formatCode="m/d/yyyy">
                  <c:v>36222</c:v>
                </c:pt>
                <c:pt idx="3878" formatCode="m/d/yyyy">
                  <c:v>36223</c:v>
                </c:pt>
                <c:pt idx="3879" formatCode="m/d/yyyy">
                  <c:v>36224</c:v>
                </c:pt>
                <c:pt idx="3880" formatCode="m/d/yyyy">
                  <c:v>36227</c:v>
                </c:pt>
                <c:pt idx="3881" formatCode="m/d/yyyy">
                  <c:v>36228</c:v>
                </c:pt>
                <c:pt idx="3882" formatCode="m/d/yyyy">
                  <c:v>36229</c:v>
                </c:pt>
                <c:pt idx="3883" formatCode="m/d/yyyy">
                  <c:v>36230</c:v>
                </c:pt>
                <c:pt idx="3884" formatCode="m/d/yyyy">
                  <c:v>36231</c:v>
                </c:pt>
                <c:pt idx="3885" formatCode="m/d/yyyy">
                  <c:v>36234</c:v>
                </c:pt>
                <c:pt idx="3886" formatCode="m/d/yyyy">
                  <c:v>36235</c:v>
                </c:pt>
                <c:pt idx="3887" formatCode="m/d/yyyy">
                  <c:v>36236</c:v>
                </c:pt>
                <c:pt idx="3888" formatCode="m/d/yyyy">
                  <c:v>36237</c:v>
                </c:pt>
                <c:pt idx="3889" formatCode="m/d/yyyy">
                  <c:v>36238</c:v>
                </c:pt>
                <c:pt idx="3890" formatCode="m/d/yyyy">
                  <c:v>36241</c:v>
                </c:pt>
                <c:pt idx="3891" formatCode="m/d/yyyy">
                  <c:v>36242</c:v>
                </c:pt>
                <c:pt idx="3892" formatCode="m/d/yyyy">
                  <c:v>36243</c:v>
                </c:pt>
                <c:pt idx="3893" formatCode="m/d/yyyy">
                  <c:v>36244</c:v>
                </c:pt>
                <c:pt idx="3894" formatCode="m/d/yyyy">
                  <c:v>36245</c:v>
                </c:pt>
                <c:pt idx="3895" formatCode="m/d/yyyy">
                  <c:v>36248</c:v>
                </c:pt>
                <c:pt idx="3896" formatCode="m/d/yyyy">
                  <c:v>36249</c:v>
                </c:pt>
                <c:pt idx="3897" formatCode="m/d/yyyy">
                  <c:v>36250</c:v>
                </c:pt>
                <c:pt idx="3898" formatCode="m/d/yyyy">
                  <c:v>36251</c:v>
                </c:pt>
                <c:pt idx="3899" formatCode="m/d/yyyy">
                  <c:v>36252</c:v>
                </c:pt>
                <c:pt idx="3900" formatCode="m/d/yyyy">
                  <c:v>36255</c:v>
                </c:pt>
                <c:pt idx="3901" formatCode="m/d/yyyy">
                  <c:v>36256</c:v>
                </c:pt>
                <c:pt idx="3902" formatCode="m/d/yyyy">
                  <c:v>36257</c:v>
                </c:pt>
                <c:pt idx="3903" formatCode="m/d/yyyy">
                  <c:v>36258</c:v>
                </c:pt>
                <c:pt idx="3904" formatCode="m/d/yyyy">
                  <c:v>36259</c:v>
                </c:pt>
                <c:pt idx="3905" formatCode="m/d/yyyy">
                  <c:v>36262</c:v>
                </c:pt>
                <c:pt idx="3906" formatCode="m/d/yyyy">
                  <c:v>36263</c:v>
                </c:pt>
                <c:pt idx="3907" formatCode="m/d/yyyy">
                  <c:v>36264</c:v>
                </c:pt>
                <c:pt idx="3908" formatCode="m/d/yyyy">
                  <c:v>36265</c:v>
                </c:pt>
                <c:pt idx="3909" formatCode="m/d/yyyy">
                  <c:v>36266</c:v>
                </c:pt>
                <c:pt idx="3910" formatCode="m/d/yyyy">
                  <c:v>36269</c:v>
                </c:pt>
                <c:pt idx="3911" formatCode="m/d/yyyy">
                  <c:v>36270</c:v>
                </c:pt>
                <c:pt idx="3912" formatCode="m/d/yyyy">
                  <c:v>36271</c:v>
                </c:pt>
                <c:pt idx="3913" formatCode="m/d/yyyy">
                  <c:v>36272</c:v>
                </c:pt>
                <c:pt idx="3914" formatCode="m/d/yyyy">
                  <c:v>36273</c:v>
                </c:pt>
                <c:pt idx="3915" formatCode="m/d/yyyy">
                  <c:v>36276</c:v>
                </c:pt>
                <c:pt idx="3916" formatCode="m/d/yyyy">
                  <c:v>36277</c:v>
                </c:pt>
                <c:pt idx="3917" formatCode="m/d/yyyy">
                  <c:v>36278</c:v>
                </c:pt>
                <c:pt idx="3918" formatCode="m/d/yyyy">
                  <c:v>36279</c:v>
                </c:pt>
                <c:pt idx="3919" formatCode="m/d/yyyy">
                  <c:v>36280</c:v>
                </c:pt>
                <c:pt idx="3920" formatCode="m/d/yyyy">
                  <c:v>36283</c:v>
                </c:pt>
                <c:pt idx="3921" formatCode="m/d/yyyy">
                  <c:v>36284</c:v>
                </c:pt>
                <c:pt idx="3922" formatCode="m/d/yyyy">
                  <c:v>36285</c:v>
                </c:pt>
                <c:pt idx="3923" formatCode="m/d/yyyy">
                  <c:v>36286</c:v>
                </c:pt>
                <c:pt idx="3924" formatCode="m/d/yyyy">
                  <c:v>36287</c:v>
                </c:pt>
                <c:pt idx="3925" formatCode="m/d/yyyy">
                  <c:v>36290</c:v>
                </c:pt>
                <c:pt idx="3926" formatCode="m/d/yyyy">
                  <c:v>36291</c:v>
                </c:pt>
                <c:pt idx="3927" formatCode="m/d/yyyy">
                  <c:v>36292</c:v>
                </c:pt>
                <c:pt idx="3928" formatCode="m/d/yyyy">
                  <c:v>36293</c:v>
                </c:pt>
                <c:pt idx="3929" formatCode="m/d/yyyy">
                  <c:v>36294</c:v>
                </c:pt>
                <c:pt idx="3930" formatCode="m/d/yyyy">
                  <c:v>36297</c:v>
                </c:pt>
                <c:pt idx="3931" formatCode="m/d/yyyy">
                  <c:v>36298</c:v>
                </c:pt>
                <c:pt idx="3932" formatCode="m/d/yyyy">
                  <c:v>36299</c:v>
                </c:pt>
                <c:pt idx="3933" formatCode="m/d/yyyy">
                  <c:v>36300</c:v>
                </c:pt>
                <c:pt idx="3934" formatCode="m/d/yyyy">
                  <c:v>36301</c:v>
                </c:pt>
                <c:pt idx="3935" formatCode="m/d/yyyy">
                  <c:v>36304</c:v>
                </c:pt>
                <c:pt idx="3936" formatCode="m/d/yyyy">
                  <c:v>36305</c:v>
                </c:pt>
                <c:pt idx="3937" formatCode="m/d/yyyy">
                  <c:v>36306</c:v>
                </c:pt>
                <c:pt idx="3938" formatCode="m/d/yyyy">
                  <c:v>36307</c:v>
                </c:pt>
                <c:pt idx="3939" formatCode="m/d/yyyy">
                  <c:v>36308</c:v>
                </c:pt>
                <c:pt idx="3940" formatCode="m/d/yyyy">
                  <c:v>36311</c:v>
                </c:pt>
                <c:pt idx="3941" formatCode="m/d/yyyy">
                  <c:v>36312</c:v>
                </c:pt>
                <c:pt idx="3942" formatCode="m/d/yyyy">
                  <c:v>36313</c:v>
                </c:pt>
                <c:pt idx="3943" formatCode="m/d/yyyy">
                  <c:v>36314</c:v>
                </c:pt>
                <c:pt idx="3944" formatCode="m/d/yyyy">
                  <c:v>36315</c:v>
                </c:pt>
                <c:pt idx="3945" formatCode="m/d/yyyy">
                  <c:v>36318</c:v>
                </c:pt>
                <c:pt idx="3946" formatCode="m/d/yyyy">
                  <c:v>36319</c:v>
                </c:pt>
                <c:pt idx="3947" formatCode="m/d/yyyy">
                  <c:v>36320</c:v>
                </c:pt>
                <c:pt idx="3948" formatCode="m/d/yyyy">
                  <c:v>36321</c:v>
                </c:pt>
                <c:pt idx="3949" formatCode="m/d/yyyy">
                  <c:v>36322</c:v>
                </c:pt>
                <c:pt idx="3950" formatCode="m/d/yyyy">
                  <c:v>36325</c:v>
                </c:pt>
                <c:pt idx="3951" formatCode="m/d/yyyy">
                  <c:v>36326</c:v>
                </c:pt>
                <c:pt idx="3952" formatCode="m/d/yyyy">
                  <c:v>36327</c:v>
                </c:pt>
                <c:pt idx="3953" formatCode="m/d/yyyy">
                  <c:v>36328</c:v>
                </c:pt>
                <c:pt idx="3954" formatCode="m/d/yyyy">
                  <c:v>36329</c:v>
                </c:pt>
                <c:pt idx="3955" formatCode="m/d/yyyy">
                  <c:v>36332</c:v>
                </c:pt>
                <c:pt idx="3956" formatCode="m/d/yyyy">
                  <c:v>36333</c:v>
                </c:pt>
                <c:pt idx="3957" formatCode="m/d/yyyy">
                  <c:v>36334</c:v>
                </c:pt>
                <c:pt idx="3958" formatCode="m/d/yyyy">
                  <c:v>36335</c:v>
                </c:pt>
                <c:pt idx="3959" formatCode="m/d/yyyy">
                  <c:v>36336</c:v>
                </c:pt>
                <c:pt idx="3960" formatCode="m/d/yyyy">
                  <c:v>36339</c:v>
                </c:pt>
                <c:pt idx="3961" formatCode="m/d/yyyy">
                  <c:v>36340</c:v>
                </c:pt>
                <c:pt idx="3962" formatCode="m/d/yyyy">
                  <c:v>36341</c:v>
                </c:pt>
                <c:pt idx="3963" formatCode="m/d/yyyy">
                  <c:v>36342</c:v>
                </c:pt>
                <c:pt idx="3964" formatCode="m/d/yyyy">
                  <c:v>36343</c:v>
                </c:pt>
                <c:pt idx="3965" formatCode="m/d/yyyy">
                  <c:v>36346</c:v>
                </c:pt>
                <c:pt idx="3966" formatCode="m/d/yyyy">
                  <c:v>36347</c:v>
                </c:pt>
                <c:pt idx="3967" formatCode="m/d/yyyy">
                  <c:v>36348</c:v>
                </c:pt>
                <c:pt idx="3968" formatCode="m/d/yyyy">
                  <c:v>36349</c:v>
                </c:pt>
                <c:pt idx="3969" formatCode="m/d/yyyy">
                  <c:v>36350</c:v>
                </c:pt>
                <c:pt idx="3970" formatCode="m/d/yyyy">
                  <c:v>36353</c:v>
                </c:pt>
                <c:pt idx="3971" formatCode="m/d/yyyy">
                  <c:v>36354</c:v>
                </c:pt>
                <c:pt idx="3972" formatCode="m/d/yyyy">
                  <c:v>36355</c:v>
                </c:pt>
                <c:pt idx="3973" formatCode="m/d/yyyy">
                  <c:v>36356</c:v>
                </c:pt>
                <c:pt idx="3974" formatCode="m/d/yyyy">
                  <c:v>36357</c:v>
                </c:pt>
                <c:pt idx="3975" formatCode="m/d/yyyy">
                  <c:v>36360</c:v>
                </c:pt>
                <c:pt idx="3976" formatCode="m/d/yyyy">
                  <c:v>36361</c:v>
                </c:pt>
                <c:pt idx="3977" formatCode="m/d/yyyy">
                  <c:v>36362</c:v>
                </c:pt>
                <c:pt idx="3978" formatCode="m/d/yyyy">
                  <c:v>36363</c:v>
                </c:pt>
                <c:pt idx="3979" formatCode="m/d/yyyy">
                  <c:v>36364</c:v>
                </c:pt>
                <c:pt idx="3980" formatCode="m/d/yyyy">
                  <c:v>36367</c:v>
                </c:pt>
                <c:pt idx="3981" formatCode="m/d/yyyy">
                  <c:v>36368</c:v>
                </c:pt>
                <c:pt idx="3982" formatCode="m/d/yyyy">
                  <c:v>36369</c:v>
                </c:pt>
                <c:pt idx="3983" formatCode="m/d/yyyy">
                  <c:v>36370</c:v>
                </c:pt>
                <c:pt idx="3984" formatCode="m/d/yyyy">
                  <c:v>36371</c:v>
                </c:pt>
                <c:pt idx="3985" formatCode="m/d/yyyy">
                  <c:v>36374</c:v>
                </c:pt>
                <c:pt idx="3986" formatCode="m/d/yyyy">
                  <c:v>36375</c:v>
                </c:pt>
                <c:pt idx="3987" formatCode="m/d/yyyy">
                  <c:v>36376</c:v>
                </c:pt>
                <c:pt idx="3988" formatCode="m/d/yyyy">
                  <c:v>36377</c:v>
                </c:pt>
                <c:pt idx="3989" formatCode="m/d/yyyy">
                  <c:v>36378</c:v>
                </c:pt>
                <c:pt idx="3990" formatCode="m/d/yyyy">
                  <c:v>36381</c:v>
                </c:pt>
                <c:pt idx="3991" formatCode="m/d/yyyy">
                  <c:v>36382</c:v>
                </c:pt>
                <c:pt idx="3992" formatCode="m/d/yyyy">
                  <c:v>36383</c:v>
                </c:pt>
                <c:pt idx="3993" formatCode="m/d/yyyy">
                  <c:v>36384</c:v>
                </c:pt>
                <c:pt idx="3994" formatCode="m/d/yyyy">
                  <c:v>36385</c:v>
                </c:pt>
                <c:pt idx="3995" formatCode="m/d/yyyy">
                  <c:v>36388</c:v>
                </c:pt>
                <c:pt idx="3996" formatCode="m/d/yyyy">
                  <c:v>36389</c:v>
                </c:pt>
                <c:pt idx="3997" formatCode="m/d/yyyy">
                  <c:v>36390</c:v>
                </c:pt>
                <c:pt idx="3998" formatCode="m/d/yyyy">
                  <c:v>36391</c:v>
                </c:pt>
                <c:pt idx="3999" formatCode="m/d/yyyy">
                  <c:v>36392</c:v>
                </c:pt>
                <c:pt idx="4000" formatCode="m/d/yyyy">
                  <c:v>36395</c:v>
                </c:pt>
                <c:pt idx="4001" formatCode="m/d/yyyy">
                  <c:v>36396</c:v>
                </c:pt>
                <c:pt idx="4002" formatCode="m/d/yyyy">
                  <c:v>36397</c:v>
                </c:pt>
                <c:pt idx="4003" formatCode="m/d/yyyy">
                  <c:v>36398</c:v>
                </c:pt>
                <c:pt idx="4004" formatCode="m/d/yyyy">
                  <c:v>36399</c:v>
                </c:pt>
                <c:pt idx="4005" formatCode="m/d/yyyy">
                  <c:v>36402</c:v>
                </c:pt>
                <c:pt idx="4006" formatCode="m/d/yyyy">
                  <c:v>36403</c:v>
                </c:pt>
                <c:pt idx="4007" formatCode="m/d/yyyy">
                  <c:v>36404</c:v>
                </c:pt>
                <c:pt idx="4008" formatCode="m/d/yyyy">
                  <c:v>36405</c:v>
                </c:pt>
                <c:pt idx="4009" formatCode="m/d/yyyy">
                  <c:v>36406</c:v>
                </c:pt>
                <c:pt idx="4010" formatCode="m/d/yyyy">
                  <c:v>36409</c:v>
                </c:pt>
                <c:pt idx="4011" formatCode="m/d/yyyy">
                  <c:v>36410</c:v>
                </c:pt>
                <c:pt idx="4012" formatCode="m/d/yyyy">
                  <c:v>36411</c:v>
                </c:pt>
                <c:pt idx="4013" formatCode="m/d/yyyy">
                  <c:v>36412</c:v>
                </c:pt>
                <c:pt idx="4014" formatCode="m/d/yyyy">
                  <c:v>36413</c:v>
                </c:pt>
                <c:pt idx="4015" formatCode="m/d/yyyy">
                  <c:v>36416</c:v>
                </c:pt>
                <c:pt idx="4016" formatCode="m/d/yyyy">
                  <c:v>36417</c:v>
                </c:pt>
                <c:pt idx="4017" formatCode="m/d/yyyy">
                  <c:v>36418</c:v>
                </c:pt>
                <c:pt idx="4018" formatCode="m/d/yyyy">
                  <c:v>36419</c:v>
                </c:pt>
                <c:pt idx="4019" formatCode="m/d/yyyy">
                  <c:v>36420</c:v>
                </c:pt>
                <c:pt idx="4020" formatCode="m/d/yyyy">
                  <c:v>36423</c:v>
                </c:pt>
                <c:pt idx="4021" formatCode="m/d/yyyy">
                  <c:v>36424</c:v>
                </c:pt>
                <c:pt idx="4022" formatCode="m/d/yyyy">
                  <c:v>36425</c:v>
                </c:pt>
                <c:pt idx="4023" formatCode="m/d/yyyy">
                  <c:v>36426</c:v>
                </c:pt>
                <c:pt idx="4024" formatCode="m/d/yyyy">
                  <c:v>36427</c:v>
                </c:pt>
                <c:pt idx="4025" formatCode="m/d/yyyy">
                  <c:v>36430</c:v>
                </c:pt>
                <c:pt idx="4026" formatCode="m/d/yyyy">
                  <c:v>36431</c:v>
                </c:pt>
                <c:pt idx="4027" formatCode="m/d/yyyy">
                  <c:v>36432</c:v>
                </c:pt>
                <c:pt idx="4028" formatCode="m/d/yyyy">
                  <c:v>36433</c:v>
                </c:pt>
                <c:pt idx="4029" formatCode="m/d/yyyy">
                  <c:v>36434</c:v>
                </c:pt>
                <c:pt idx="4030" formatCode="m/d/yyyy">
                  <c:v>36437</c:v>
                </c:pt>
                <c:pt idx="4031" formatCode="m/d/yyyy">
                  <c:v>36438</c:v>
                </c:pt>
                <c:pt idx="4032" formatCode="m/d/yyyy">
                  <c:v>36439</c:v>
                </c:pt>
                <c:pt idx="4033" formatCode="m/d/yyyy">
                  <c:v>36440</c:v>
                </c:pt>
                <c:pt idx="4034" formatCode="m/d/yyyy">
                  <c:v>36441</c:v>
                </c:pt>
                <c:pt idx="4035" formatCode="m/d/yyyy">
                  <c:v>36444</c:v>
                </c:pt>
                <c:pt idx="4036" formatCode="m/d/yyyy">
                  <c:v>36445</c:v>
                </c:pt>
                <c:pt idx="4037" formatCode="m/d/yyyy">
                  <c:v>36446</c:v>
                </c:pt>
                <c:pt idx="4038" formatCode="m/d/yyyy">
                  <c:v>36447</c:v>
                </c:pt>
                <c:pt idx="4039" formatCode="m/d/yyyy">
                  <c:v>36448</c:v>
                </c:pt>
                <c:pt idx="4040" formatCode="m/d/yyyy">
                  <c:v>36451</c:v>
                </c:pt>
                <c:pt idx="4041" formatCode="m/d/yyyy">
                  <c:v>36452</c:v>
                </c:pt>
                <c:pt idx="4042" formatCode="m/d/yyyy">
                  <c:v>36453</c:v>
                </c:pt>
                <c:pt idx="4043" formatCode="m/d/yyyy">
                  <c:v>36454</c:v>
                </c:pt>
                <c:pt idx="4044" formatCode="m/d/yyyy">
                  <c:v>36455</c:v>
                </c:pt>
                <c:pt idx="4045" formatCode="m/d/yyyy">
                  <c:v>36458</c:v>
                </c:pt>
                <c:pt idx="4046" formatCode="m/d/yyyy">
                  <c:v>36459</c:v>
                </c:pt>
                <c:pt idx="4047" formatCode="m/d/yyyy">
                  <c:v>36460</c:v>
                </c:pt>
                <c:pt idx="4048" formatCode="m/d/yyyy">
                  <c:v>36461</c:v>
                </c:pt>
                <c:pt idx="4049" formatCode="m/d/yyyy">
                  <c:v>36462</c:v>
                </c:pt>
                <c:pt idx="4050" formatCode="m/d/yyyy">
                  <c:v>36465</c:v>
                </c:pt>
                <c:pt idx="4051" formatCode="m/d/yyyy">
                  <c:v>36466</c:v>
                </c:pt>
                <c:pt idx="4052" formatCode="m/d/yyyy">
                  <c:v>36467</c:v>
                </c:pt>
                <c:pt idx="4053" formatCode="m/d/yyyy">
                  <c:v>36468</c:v>
                </c:pt>
                <c:pt idx="4054" formatCode="m/d/yyyy">
                  <c:v>36469</c:v>
                </c:pt>
                <c:pt idx="4055" formatCode="m/d/yyyy">
                  <c:v>36472</c:v>
                </c:pt>
                <c:pt idx="4056" formatCode="m/d/yyyy">
                  <c:v>36473</c:v>
                </c:pt>
                <c:pt idx="4057" formatCode="m/d/yyyy">
                  <c:v>36474</c:v>
                </c:pt>
                <c:pt idx="4058" formatCode="m/d/yyyy">
                  <c:v>36475</c:v>
                </c:pt>
                <c:pt idx="4059" formatCode="m/d/yyyy">
                  <c:v>36476</c:v>
                </c:pt>
                <c:pt idx="4060" formatCode="m/d/yyyy">
                  <c:v>36479</c:v>
                </c:pt>
                <c:pt idx="4061" formatCode="m/d/yyyy">
                  <c:v>36480</c:v>
                </c:pt>
                <c:pt idx="4062" formatCode="m/d/yyyy">
                  <c:v>36481</c:v>
                </c:pt>
                <c:pt idx="4063" formatCode="m/d/yyyy">
                  <c:v>36482</c:v>
                </c:pt>
                <c:pt idx="4064" formatCode="m/d/yyyy">
                  <c:v>36483</c:v>
                </c:pt>
                <c:pt idx="4065" formatCode="m/d/yyyy">
                  <c:v>36486</c:v>
                </c:pt>
                <c:pt idx="4066" formatCode="m/d/yyyy">
                  <c:v>36487</c:v>
                </c:pt>
                <c:pt idx="4067" formatCode="m/d/yyyy">
                  <c:v>36488</c:v>
                </c:pt>
                <c:pt idx="4068" formatCode="m/d/yyyy">
                  <c:v>36489</c:v>
                </c:pt>
                <c:pt idx="4069" formatCode="m/d/yyyy">
                  <c:v>36490</c:v>
                </c:pt>
                <c:pt idx="4070" formatCode="m/d/yyyy">
                  <c:v>36493</c:v>
                </c:pt>
                <c:pt idx="4071" formatCode="m/d/yyyy">
                  <c:v>36494</c:v>
                </c:pt>
                <c:pt idx="4072" formatCode="m/d/yyyy">
                  <c:v>36495</c:v>
                </c:pt>
                <c:pt idx="4073" formatCode="m/d/yyyy">
                  <c:v>36496</c:v>
                </c:pt>
                <c:pt idx="4074" formatCode="m/d/yyyy">
                  <c:v>36497</c:v>
                </c:pt>
                <c:pt idx="4075" formatCode="m/d/yyyy">
                  <c:v>36500</c:v>
                </c:pt>
                <c:pt idx="4076" formatCode="m/d/yyyy">
                  <c:v>36501</c:v>
                </c:pt>
                <c:pt idx="4077" formatCode="m/d/yyyy">
                  <c:v>36502</c:v>
                </c:pt>
                <c:pt idx="4078" formatCode="m/d/yyyy">
                  <c:v>36503</c:v>
                </c:pt>
                <c:pt idx="4079" formatCode="m/d/yyyy">
                  <c:v>36504</c:v>
                </c:pt>
                <c:pt idx="4080" formatCode="m/d/yyyy">
                  <c:v>36507</c:v>
                </c:pt>
                <c:pt idx="4081" formatCode="m/d/yyyy">
                  <c:v>36508</c:v>
                </c:pt>
                <c:pt idx="4082" formatCode="m/d/yyyy">
                  <c:v>36509</c:v>
                </c:pt>
                <c:pt idx="4083" formatCode="m/d/yyyy">
                  <c:v>36510</c:v>
                </c:pt>
                <c:pt idx="4084" formatCode="m/d/yyyy">
                  <c:v>36511</c:v>
                </c:pt>
                <c:pt idx="4085" formatCode="m/d/yyyy">
                  <c:v>36514</c:v>
                </c:pt>
                <c:pt idx="4086" formatCode="m/d/yyyy">
                  <c:v>36515</c:v>
                </c:pt>
                <c:pt idx="4087" formatCode="m/d/yyyy">
                  <c:v>36516</c:v>
                </c:pt>
                <c:pt idx="4088" formatCode="m/d/yyyy">
                  <c:v>36517</c:v>
                </c:pt>
                <c:pt idx="4089" formatCode="m/d/yyyy">
                  <c:v>36518</c:v>
                </c:pt>
                <c:pt idx="4090" formatCode="m/d/yyyy">
                  <c:v>36521</c:v>
                </c:pt>
                <c:pt idx="4091" formatCode="m/d/yyyy">
                  <c:v>36522</c:v>
                </c:pt>
                <c:pt idx="4092" formatCode="m/d/yyyy">
                  <c:v>36523</c:v>
                </c:pt>
                <c:pt idx="4093" formatCode="m/d/yyyy">
                  <c:v>36524</c:v>
                </c:pt>
                <c:pt idx="4094" formatCode="m/d/yyyy">
                  <c:v>36525</c:v>
                </c:pt>
                <c:pt idx="4095" formatCode="m/d/yyyy">
                  <c:v>36528</c:v>
                </c:pt>
                <c:pt idx="4096" formatCode="m/d/yyyy">
                  <c:v>36529</c:v>
                </c:pt>
                <c:pt idx="4097" formatCode="m/d/yyyy">
                  <c:v>36530</c:v>
                </c:pt>
                <c:pt idx="4098" formatCode="m/d/yyyy">
                  <c:v>36531</c:v>
                </c:pt>
                <c:pt idx="4099" formatCode="m/d/yyyy">
                  <c:v>36532</c:v>
                </c:pt>
                <c:pt idx="4100" formatCode="m/d/yyyy">
                  <c:v>36535</c:v>
                </c:pt>
                <c:pt idx="4101" formatCode="m/d/yyyy">
                  <c:v>36536</c:v>
                </c:pt>
                <c:pt idx="4102" formatCode="m/d/yyyy">
                  <c:v>36537</c:v>
                </c:pt>
                <c:pt idx="4103" formatCode="m/d/yyyy">
                  <c:v>36538</c:v>
                </c:pt>
                <c:pt idx="4104" formatCode="m/d/yyyy">
                  <c:v>36539</c:v>
                </c:pt>
                <c:pt idx="4105" formatCode="m/d/yyyy">
                  <c:v>36542</c:v>
                </c:pt>
                <c:pt idx="4106" formatCode="m/d/yyyy">
                  <c:v>36543</c:v>
                </c:pt>
                <c:pt idx="4107" formatCode="m/d/yyyy">
                  <c:v>36544</c:v>
                </c:pt>
                <c:pt idx="4108" formatCode="m/d/yyyy">
                  <c:v>36545</c:v>
                </c:pt>
                <c:pt idx="4109" formatCode="m/d/yyyy">
                  <c:v>36546</c:v>
                </c:pt>
                <c:pt idx="4110" formatCode="m/d/yyyy">
                  <c:v>36549</c:v>
                </c:pt>
                <c:pt idx="4111" formatCode="m/d/yyyy">
                  <c:v>36550</c:v>
                </c:pt>
                <c:pt idx="4112" formatCode="m/d/yyyy">
                  <c:v>36551</c:v>
                </c:pt>
                <c:pt idx="4113" formatCode="m/d/yyyy">
                  <c:v>36552</c:v>
                </c:pt>
                <c:pt idx="4114" formatCode="m/d/yyyy">
                  <c:v>36553</c:v>
                </c:pt>
                <c:pt idx="4115" formatCode="m/d/yyyy">
                  <c:v>36556</c:v>
                </c:pt>
                <c:pt idx="4116" formatCode="m/d/yyyy">
                  <c:v>36557</c:v>
                </c:pt>
                <c:pt idx="4117" formatCode="m/d/yyyy">
                  <c:v>36558</c:v>
                </c:pt>
                <c:pt idx="4118" formatCode="m/d/yyyy">
                  <c:v>36559</c:v>
                </c:pt>
                <c:pt idx="4119" formatCode="m/d/yyyy">
                  <c:v>36560</c:v>
                </c:pt>
                <c:pt idx="4120" formatCode="m/d/yyyy">
                  <c:v>36563</c:v>
                </c:pt>
                <c:pt idx="4121" formatCode="m/d/yyyy">
                  <c:v>36564</c:v>
                </c:pt>
                <c:pt idx="4122" formatCode="m/d/yyyy">
                  <c:v>36565</c:v>
                </c:pt>
                <c:pt idx="4123" formatCode="m/d/yyyy">
                  <c:v>36566</c:v>
                </c:pt>
                <c:pt idx="4124" formatCode="m/d/yyyy">
                  <c:v>36567</c:v>
                </c:pt>
                <c:pt idx="4125" formatCode="m/d/yyyy">
                  <c:v>36570</c:v>
                </c:pt>
                <c:pt idx="4126" formatCode="m/d/yyyy">
                  <c:v>36571</c:v>
                </c:pt>
                <c:pt idx="4127" formatCode="m/d/yyyy">
                  <c:v>36572</c:v>
                </c:pt>
                <c:pt idx="4128" formatCode="m/d/yyyy">
                  <c:v>36573</c:v>
                </c:pt>
                <c:pt idx="4129" formatCode="m/d/yyyy">
                  <c:v>36574</c:v>
                </c:pt>
                <c:pt idx="4130" formatCode="m/d/yyyy">
                  <c:v>36577</c:v>
                </c:pt>
                <c:pt idx="4131" formatCode="m/d/yyyy">
                  <c:v>36578</c:v>
                </c:pt>
                <c:pt idx="4132" formatCode="m/d/yyyy">
                  <c:v>36579</c:v>
                </c:pt>
                <c:pt idx="4133" formatCode="m/d/yyyy">
                  <c:v>36580</c:v>
                </c:pt>
                <c:pt idx="4134" formatCode="m/d/yyyy">
                  <c:v>36581</c:v>
                </c:pt>
                <c:pt idx="4135" formatCode="m/d/yyyy">
                  <c:v>36584</c:v>
                </c:pt>
                <c:pt idx="4136" formatCode="m/d/yyyy">
                  <c:v>36585</c:v>
                </c:pt>
                <c:pt idx="4137" formatCode="m/d/yyyy">
                  <c:v>36586</c:v>
                </c:pt>
                <c:pt idx="4138" formatCode="m/d/yyyy">
                  <c:v>36587</c:v>
                </c:pt>
                <c:pt idx="4139" formatCode="m/d/yyyy">
                  <c:v>36588</c:v>
                </c:pt>
                <c:pt idx="4140" formatCode="m/d/yyyy">
                  <c:v>36591</c:v>
                </c:pt>
                <c:pt idx="4141" formatCode="m/d/yyyy">
                  <c:v>36592</c:v>
                </c:pt>
                <c:pt idx="4142" formatCode="m/d/yyyy">
                  <c:v>36593</c:v>
                </c:pt>
                <c:pt idx="4143" formatCode="m/d/yyyy">
                  <c:v>36594</c:v>
                </c:pt>
                <c:pt idx="4144" formatCode="m/d/yyyy">
                  <c:v>36595</c:v>
                </c:pt>
                <c:pt idx="4145" formatCode="m/d/yyyy">
                  <c:v>36598</c:v>
                </c:pt>
                <c:pt idx="4146" formatCode="m/d/yyyy">
                  <c:v>36599</c:v>
                </c:pt>
                <c:pt idx="4147" formatCode="m/d/yyyy">
                  <c:v>36600</c:v>
                </c:pt>
                <c:pt idx="4148" formatCode="m/d/yyyy">
                  <c:v>36601</c:v>
                </c:pt>
                <c:pt idx="4149" formatCode="m/d/yyyy">
                  <c:v>36602</c:v>
                </c:pt>
                <c:pt idx="4150" formatCode="m/d/yyyy">
                  <c:v>36605</c:v>
                </c:pt>
                <c:pt idx="4151" formatCode="m/d/yyyy">
                  <c:v>36606</c:v>
                </c:pt>
                <c:pt idx="4152" formatCode="m/d/yyyy">
                  <c:v>36607</c:v>
                </c:pt>
                <c:pt idx="4153" formatCode="m/d/yyyy">
                  <c:v>36608</c:v>
                </c:pt>
                <c:pt idx="4154" formatCode="m/d/yyyy">
                  <c:v>36609</c:v>
                </c:pt>
                <c:pt idx="4155" formatCode="m/d/yyyy">
                  <c:v>36612</c:v>
                </c:pt>
                <c:pt idx="4156" formatCode="m/d/yyyy">
                  <c:v>36613</c:v>
                </c:pt>
                <c:pt idx="4157" formatCode="m/d/yyyy">
                  <c:v>36614</c:v>
                </c:pt>
                <c:pt idx="4158" formatCode="m/d/yyyy">
                  <c:v>36615</c:v>
                </c:pt>
                <c:pt idx="4159" formatCode="m/d/yyyy">
                  <c:v>36616</c:v>
                </c:pt>
                <c:pt idx="4160" formatCode="m/d/yyyy">
                  <c:v>36619</c:v>
                </c:pt>
                <c:pt idx="4161" formatCode="m/d/yyyy">
                  <c:v>36620</c:v>
                </c:pt>
                <c:pt idx="4162" formatCode="m/d/yyyy">
                  <c:v>36621</c:v>
                </c:pt>
                <c:pt idx="4163" formatCode="m/d/yyyy">
                  <c:v>36622</c:v>
                </c:pt>
                <c:pt idx="4164" formatCode="m/d/yyyy">
                  <c:v>36623</c:v>
                </c:pt>
                <c:pt idx="4165" formatCode="m/d/yyyy">
                  <c:v>36626</c:v>
                </c:pt>
                <c:pt idx="4166" formatCode="m/d/yyyy">
                  <c:v>36627</c:v>
                </c:pt>
                <c:pt idx="4167" formatCode="m/d/yyyy">
                  <c:v>36628</c:v>
                </c:pt>
                <c:pt idx="4168" formatCode="m/d/yyyy">
                  <c:v>36629</c:v>
                </c:pt>
                <c:pt idx="4169" formatCode="m/d/yyyy">
                  <c:v>36630</c:v>
                </c:pt>
                <c:pt idx="4170" formatCode="m/d/yyyy">
                  <c:v>36633</c:v>
                </c:pt>
                <c:pt idx="4171" formatCode="m/d/yyyy">
                  <c:v>36634</c:v>
                </c:pt>
                <c:pt idx="4172" formatCode="m/d/yyyy">
                  <c:v>36635</c:v>
                </c:pt>
                <c:pt idx="4173" formatCode="m/d/yyyy">
                  <c:v>36636</c:v>
                </c:pt>
                <c:pt idx="4174" formatCode="m/d/yyyy">
                  <c:v>36637</c:v>
                </c:pt>
                <c:pt idx="4175" formatCode="m/d/yyyy">
                  <c:v>36640</c:v>
                </c:pt>
                <c:pt idx="4176" formatCode="m/d/yyyy">
                  <c:v>36641</c:v>
                </c:pt>
                <c:pt idx="4177" formatCode="m/d/yyyy">
                  <c:v>36642</c:v>
                </c:pt>
                <c:pt idx="4178" formatCode="m/d/yyyy">
                  <c:v>36643</c:v>
                </c:pt>
                <c:pt idx="4179" formatCode="m/d/yyyy">
                  <c:v>36644</c:v>
                </c:pt>
                <c:pt idx="4180" formatCode="m/d/yyyy">
                  <c:v>36647</c:v>
                </c:pt>
                <c:pt idx="4181" formatCode="m/d/yyyy">
                  <c:v>36648</c:v>
                </c:pt>
                <c:pt idx="4182" formatCode="m/d/yyyy">
                  <c:v>36649</c:v>
                </c:pt>
                <c:pt idx="4183" formatCode="m/d/yyyy">
                  <c:v>36650</c:v>
                </c:pt>
                <c:pt idx="4184" formatCode="m/d/yyyy">
                  <c:v>36651</c:v>
                </c:pt>
                <c:pt idx="4185" formatCode="m/d/yyyy">
                  <c:v>36654</c:v>
                </c:pt>
                <c:pt idx="4186" formatCode="m/d/yyyy">
                  <c:v>36655</c:v>
                </c:pt>
                <c:pt idx="4187" formatCode="m/d/yyyy">
                  <c:v>36656</c:v>
                </c:pt>
                <c:pt idx="4188" formatCode="m/d/yyyy">
                  <c:v>36657</c:v>
                </c:pt>
                <c:pt idx="4189" formatCode="m/d/yyyy">
                  <c:v>36658</c:v>
                </c:pt>
                <c:pt idx="4190" formatCode="m/d/yyyy">
                  <c:v>36661</c:v>
                </c:pt>
                <c:pt idx="4191" formatCode="m/d/yyyy">
                  <c:v>36662</c:v>
                </c:pt>
                <c:pt idx="4192" formatCode="m/d/yyyy">
                  <c:v>36663</c:v>
                </c:pt>
                <c:pt idx="4193" formatCode="m/d/yyyy">
                  <c:v>36664</c:v>
                </c:pt>
                <c:pt idx="4194" formatCode="m/d/yyyy">
                  <c:v>36665</c:v>
                </c:pt>
                <c:pt idx="4195" formatCode="m/d/yyyy">
                  <c:v>36668</c:v>
                </c:pt>
                <c:pt idx="4196" formatCode="m/d/yyyy">
                  <c:v>36669</c:v>
                </c:pt>
                <c:pt idx="4197" formatCode="m/d/yyyy">
                  <c:v>36670</c:v>
                </c:pt>
                <c:pt idx="4198" formatCode="m/d/yyyy">
                  <c:v>36671</c:v>
                </c:pt>
                <c:pt idx="4199" formatCode="m/d/yyyy">
                  <c:v>36672</c:v>
                </c:pt>
                <c:pt idx="4200" formatCode="m/d/yyyy">
                  <c:v>36675</c:v>
                </c:pt>
                <c:pt idx="4201" formatCode="m/d/yyyy">
                  <c:v>36676</c:v>
                </c:pt>
                <c:pt idx="4202" formatCode="m/d/yyyy">
                  <c:v>36677</c:v>
                </c:pt>
                <c:pt idx="4203" formatCode="m/d/yyyy">
                  <c:v>36678</c:v>
                </c:pt>
                <c:pt idx="4204" formatCode="m/d/yyyy">
                  <c:v>36679</c:v>
                </c:pt>
                <c:pt idx="4205" formatCode="m/d/yyyy">
                  <c:v>36682</c:v>
                </c:pt>
                <c:pt idx="4206" formatCode="m/d/yyyy">
                  <c:v>36683</c:v>
                </c:pt>
                <c:pt idx="4207" formatCode="m/d/yyyy">
                  <c:v>36684</c:v>
                </c:pt>
                <c:pt idx="4208" formatCode="m/d/yyyy">
                  <c:v>36685</c:v>
                </c:pt>
                <c:pt idx="4209" formatCode="m/d/yyyy">
                  <c:v>36686</c:v>
                </c:pt>
                <c:pt idx="4210" formatCode="m/d/yyyy">
                  <c:v>36689</c:v>
                </c:pt>
                <c:pt idx="4211" formatCode="m/d/yyyy">
                  <c:v>36690</c:v>
                </c:pt>
                <c:pt idx="4212" formatCode="m/d/yyyy">
                  <c:v>36691</c:v>
                </c:pt>
                <c:pt idx="4213" formatCode="m/d/yyyy">
                  <c:v>36692</c:v>
                </c:pt>
                <c:pt idx="4214" formatCode="m/d/yyyy">
                  <c:v>36693</c:v>
                </c:pt>
                <c:pt idx="4215" formatCode="m/d/yyyy">
                  <c:v>36696</c:v>
                </c:pt>
                <c:pt idx="4216" formatCode="m/d/yyyy">
                  <c:v>36697</c:v>
                </c:pt>
                <c:pt idx="4217" formatCode="m/d/yyyy">
                  <c:v>36698</c:v>
                </c:pt>
                <c:pt idx="4218" formatCode="m/d/yyyy">
                  <c:v>36699</c:v>
                </c:pt>
                <c:pt idx="4219" formatCode="m/d/yyyy">
                  <c:v>36700</c:v>
                </c:pt>
                <c:pt idx="4220" formatCode="m/d/yyyy">
                  <c:v>36703</c:v>
                </c:pt>
                <c:pt idx="4221" formatCode="m/d/yyyy">
                  <c:v>36704</c:v>
                </c:pt>
                <c:pt idx="4222" formatCode="m/d/yyyy">
                  <c:v>36705</c:v>
                </c:pt>
                <c:pt idx="4223" formatCode="m/d/yyyy">
                  <c:v>36706</c:v>
                </c:pt>
                <c:pt idx="4224" formatCode="m/d/yyyy">
                  <c:v>36707</c:v>
                </c:pt>
                <c:pt idx="4225" formatCode="m/d/yyyy">
                  <c:v>36710</c:v>
                </c:pt>
                <c:pt idx="4226" formatCode="m/d/yyyy">
                  <c:v>36711</c:v>
                </c:pt>
                <c:pt idx="4227" formatCode="m/d/yyyy">
                  <c:v>36712</c:v>
                </c:pt>
                <c:pt idx="4228" formatCode="m/d/yyyy">
                  <c:v>36713</c:v>
                </c:pt>
                <c:pt idx="4229" formatCode="m/d/yyyy">
                  <c:v>36714</c:v>
                </c:pt>
                <c:pt idx="4230" formatCode="m/d/yyyy">
                  <c:v>36717</c:v>
                </c:pt>
                <c:pt idx="4231" formatCode="m/d/yyyy">
                  <c:v>36718</c:v>
                </c:pt>
                <c:pt idx="4232" formatCode="m/d/yyyy">
                  <c:v>36719</c:v>
                </c:pt>
                <c:pt idx="4233" formatCode="m/d/yyyy">
                  <c:v>36720</c:v>
                </c:pt>
                <c:pt idx="4234" formatCode="m/d/yyyy">
                  <c:v>36721</c:v>
                </c:pt>
                <c:pt idx="4235" formatCode="m/d/yyyy">
                  <c:v>36724</c:v>
                </c:pt>
                <c:pt idx="4236" formatCode="m/d/yyyy">
                  <c:v>36725</c:v>
                </c:pt>
                <c:pt idx="4237" formatCode="m/d/yyyy">
                  <c:v>36726</c:v>
                </c:pt>
                <c:pt idx="4238" formatCode="m/d/yyyy">
                  <c:v>36727</c:v>
                </c:pt>
                <c:pt idx="4239" formatCode="m/d/yyyy">
                  <c:v>36728</c:v>
                </c:pt>
                <c:pt idx="4240" formatCode="m/d/yyyy">
                  <c:v>36731</c:v>
                </c:pt>
                <c:pt idx="4241" formatCode="m/d/yyyy">
                  <c:v>36732</c:v>
                </c:pt>
                <c:pt idx="4242" formatCode="m/d/yyyy">
                  <c:v>36733</c:v>
                </c:pt>
                <c:pt idx="4243" formatCode="m/d/yyyy">
                  <c:v>36734</c:v>
                </c:pt>
                <c:pt idx="4244" formatCode="m/d/yyyy">
                  <c:v>36735</c:v>
                </c:pt>
                <c:pt idx="4245" formatCode="m/d/yyyy">
                  <c:v>36738</c:v>
                </c:pt>
                <c:pt idx="4246" formatCode="m/d/yyyy">
                  <c:v>36739</c:v>
                </c:pt>
                <c:pt idx="4247" formatCode="m/d/yyyy">
                  <c:v>36740</c:v>
                </c:pt>
                <c:pt idx="4248" formatCode="m/d/yyyy">
                  <c:v>36741</c:v>
                </c:pt>
                <c:pt idx="4249" formatCode="m/d/yyyy">
                  <c:v>36742</c:v>
                </c:pt>
                <c:pt idx="4250" formatCode="m/d/yyyy">
                  <c:v>36745</c:v>
                </c:pt>
                <c:pt idx="4251" formatCode="m/d/yyyy">
                  <c:v>36746</c:v>
                </c:pt>
                <c:pt idx="4252" formatCode="m/d/yyyy">
                  <c:v>36747</c:v>
                </c:pt>
                <c:pt idx="4253" formatCode="m/d/yyyy">
                  <c:v>36748</c:v>
                </c:pt>
                <c:pt idx="4254" formatCode="m/d/yyyy">
                  <c:v>36749</c:v>
                </c:pt>
                <c:pt idx="4255" formatCode="m/d/yyyy">
                  <c:v>36752</c:v>
                </c:pt>
                <c:pt idx="4256" formatCode="m/d/yyyy">
                  <c:v>36753</c:v>
                </c:pt>
                <c:pt idx="4257" formatCode="m/d/yyyy">
                  <c:v>36754</c:v>
                </c:pt>
                <c:pt idx="4258" formatCode="m/d/yyyy">
                  <c:v>36755</c:v>
                </c:pt>
                <c:pt idx="4259" formatCode="m/d/yyyy">
                  <c:v>36756</c:v>
                </c:pt>
                <c:pt idx="4260" formatCode="m/d/yyyy">
                  <c:v>36759</c:v>
                </c:pt>
                <c:pt idx="4261" formatCode="m/d/yyyy">
                  <c:v>36760</c:v>
                </c:pt>
                <c:pt idx="4262" formatCode="m/d/yyyy">
                  <c:v>36761</c:v>
                </c:pt>
                <c:pt idx="4263" formatCode="m/d/yyyy">
                  <c:v>36762</c:v>
                </c:pt>
                <c:pt idx="4264" formatCode="m/d/yyyy">
                  <c:v>36763</c:v>
                </c:pt>
                <c:pt idx="4265" formatCode="m/d/yyyy">
                  <c:v>36766</c:v>
                </c:pt>
                <c:pt idx="4266" formatCode="m/d/yyyy">
                  <c:v>36767</c:v>
                </c:pt>
                <c:pt idx="4267" formatCode="m/d/yyyy">
                  <c:v>36768</c:v>
                </c:pt>
                <c:pt idx="4268" formatCode="m/d/yyyy">
                  <c:v>36769</c:v>
                </c:pt>
                <c:pt idx="4269" formatCode="m/d/yyyy">
                  <c:v>36770</c:v>
                </c:pt>
                <c:pt idx="4270" formatCode="m/d/yyyy">
                  <c:v>36773</c:v>
                </c:pt>
                <c:pt idx="4271" formatCode="m/d/yyyy">
                  <c:v>36774</c:v>
                </c:pt>
                <c:pt idx="4272" formatCode="m/d/yyyy">
                  <c:v>36775</c:v>
                </c:pt>
                <c:pt idx="4273" formatCode="m/d/yyyy">
                  <c:v>36776</c:v>
                </c:pt>
                <c:pt idx="4274" formatCode="m/d/yyyy">
                  <c:v>36777</c:v>
                </c:pt>
                <c:pt idx="4275" formatCode="m/d/yyyy">
                  <c:v>36780</c:v>
                </c:pt>
                <c:pt idx="4276" formatCode="m/d/yyyy">
                  <c:v>36781</c:v>
                </c:pt>
                <c:pt idx="4277" formatCode="m/d/yyyy">
                  <c:v>36782</c:v>
                </c:pt>
                <c:pt idx="4278" formatCode="m/d/yyyy">
                  <c:v>36783</c:v>
                </c:pt>
                <c:pt idx="4279" formatCode="m/d/yyyy">
                  <c:v>36784</c:v>
                </c:pt>
                <c:pt idx="4280" formatCode="m/d/yyyy">
                  <c:v>36787</c:v>
                </c:pt>
                <c:pt idx="4281" formatCode="m/d/yyyy">
                  <c:v>36788</c:v>
                </c:pt>
                <c:pt idx="4282" formatCode="m/d/yyyy">
                  <c:v>36789</c:v>
                </c:pt>
                <c:pt idx="4283" formatCode="m/d/yyyy">
                  <c:v>36790</c:v>
                </c:pt>
                <c:pt idx="4284" formatCode="m/d/yyyy">
                  <c:v>36791</c:v>
                </c:pt>
                <c:pt idx="4285" formatCode="m/d/yyyy">
                  <c:v>36794</c:v>
                </c:pt>
                <c:pt idx="4286" formatCode="m/d/yyyy">
                  <c:v>36795</c:v>
                </c:pt>
                <c:pt idx="4287" formatCode="m/d/yyyy">
                  <c:v>36796</c:v>
                </c:pt>
                <c:pt idx="4288" formatCode="m/d/yyyy">
                  <c:v>36797</c:v>
                </c:pt>
                <c:pt idx="4289" formatCode="m/d/yyyy">
                  <c:v>36798</c:v>
                </c:pt>
                <c:pt idx="4290" formatCode="m/d/yyyy">
                  <c:v>36801</c:v>
                </c:pt>
                <c:pt idx="4291" formatCode="m/d/yyyy">
                  <c:v>36802</c:v>
                </c:pt>
                <c:pt idx="4292" formatCode="m/d/yyyy">
                  <c:v>36803</c:v>
                </c:pt>
                <c:pt idx="4293" formatCode="m/d/yyyy">
                  <c:v>36804</c:v>
                </c:pt>
                <c:pt idx="4294" formatCode="m/d/yyyy">
                  <c:v>36805</c:v>
                </c:pt>
                <c:pt idx="4295" formatCode="m/d/yyyy">
                  <c:v>36808</c:v>
                </c:pt>
                <c:pt idx="4296" formatCode="m/d/yyyy">
                  <c:v>36809</c:v>
                </c:pt>
                <c:pt idx="4297" formatCode="m/d/yyyy">
                  <c:v>36810</c:v>
                </c:pt>
                <c:pt idx="4298" formatCode="m/d/yyyy">
                  <c:v>36811</c:v>
                </c:pt>
                <c:pt idx="4299" formatCode="m/d/yyyy">
                  <c:v>36812</c:v>
                </c:pt>
                <c:pt idx="4300" formatCode="m/d/yyyy">
                  <c:v>36815</c:v>
                </c:pt>
                <c:pt idx="4301" formatCode="m/d/yyyy">
                  <c:v>36816</c:v>
                </c:pt>
                <c:pt idx="4302" formatCode="m/d/yyyy">
                  <c:v>36817</c:v>
                </c:pt>
                <c:pt idx="4303" formatCode="m/d/yyyy">
                  <c:v>36818</c:v>
                </c:pt>
                <c:pt idx="4304" formatCode="m/d/yyyy">
                  <c:v>36819</c:v>
                </c:pt>
                <c:pt idx="4305" formatCode="m/d/yyyy">
                  <c:v>36822</c:v>
                </c:pt>
                <c:pt idx="4306" formatCode="m/d/yyyy">
                  <c:v>36823</c:v>
                </c:pt>
                <c:pt idx="4307" formatCode="m/d/yyyy">
                  <c:v>36824</c:v>
                </c:pt>
                <c:pt idx="4308" formatCode="m/d/yyyy">
                  <c:v>36825</c:v>
                </c:pt>
                <c:pt idx="4309" formatCode="m/d/yyyy">
                  <c:v>36826</c:v>
                </c:pt>
                <c:pt idx="4310" formatCode="m/d/yyyy">
                  <c:v>36829</c:v>
                </c:pt>
                <c:pt idx="4311" formatCode="m/d/yyyy">
                  <c:v>36830</c:v>
                </c:pt>
                <c:pt idx="4312" formatCode="m/d/yyyy">
                  <c:v>36831</c:v>
                </c:pt>
                <c:pt idx="4313" formatCode="m/d/yyyy">
                  <c:v>36832</c:v>
                </c:pt>
                <c:pt idx="4314" formatCode="m/d/yyyy">
                  <c:v>36833</c:v>
                </c:pt>
                <c:pt idx="4315" formatCode="m/d/yyyy">
                  <c:v>36836</c:v>
                </c:pt>
                <c:pt idx="4316" formatCode="m/d/yyyy">
                  <c:v>36837</c:v>
                </c:pt>
                <c:pt idx="4317" formatCode="m/d/yyyy">
                  <c:v>36838</c:v>
                </c:pt>
                <c:pt idx="4318" formatCode="m/d/yyyy">
                  <c:v>36839</c:v>
                </c:pt>
                <c:pt idx="4319" formatCode="m/d/yyyy">
                  <c:v>36840</c:v>
                </c:pt>
                <c:pt idx="4320" formatCode="m/d/yyyy">
                  <c:v>36843</c:v>
                </c:pt>
                <c:pt idx="4321" formatCode="m/d/yyyy">
                  <c:v>36844</c:v>
                </c:pt>
                <c:pt idx="4322" formatCode="m/d/yyyy">
                  <c:v>36845</c:v>
                </c:pt>
                <c:pt idx="4323" formatCode="m/d/yyyy">
                  <c:v>36846</c:v>
                </c:pt>
                <c:pt idx="4324" formatCode="m/d/yyyy">
                  <c:v>36847</c:v>
                </c:pt>
                <c:pt idx="4325" formatCode="m/d/yyyy">
                  <c:v>36850</c:v>
                </c:pt>
                <c:pt idx="4326" formatCode="m/d/yyyy">
                  <c:v>36851</c:v>
                </c:pt>
                <c:pt idx="4327" formatCode="m/d/yyyy">
                  <c:v>36852</c:v>
                </c:pt>
                <c:pt idx="4328" formatCode="m/d/yyyy">
                  <c:v>36853</c:v>
                </c:pt>
                <c:pt idx="4329" formatCode="m/d/yyyy">
                  <c:v>36854</c:v>
                </c:pt>
                <c:pt idx="4330" formatCode="m/d/yyyy">
                  <c:v>36857</c:v>
                </c:pt>
                <c:pt idx="4331" formatCode="m/d/yyyy">
                  <c:v>36858</c:v>
                </c:pt>
                <c:pt idx="4332" formatCode="m/d/yyyy">
                  <c:v>36859</c:v>
                </c:pt>
                <c:pt idx="4333" formatCode="m/d/yyyy">
                  <c:v>36860</c:v>
                </c:pt>
                <c:pt idx="4334" formatCode="m/d/yyyy">
                  <c:v>36861</c:v>
                </c:pt>
                <c:pt idx="4335" formatCode="m/d/yyyy">
                  <c:v>36864</c:v>
                </c:pt>
                <c:pt idx="4336" formatCode="m/d/yyyy">
                  <c:v>36865</c:v>
                </c:pt>
                <c:pt idx="4337" formatCode="m/d/yyyy">
                  <c:v>36866</c:v>
                </c:pt>
                <c:pt idx="4338" formatCode="m/d/yyyy">
                  <c:v>36867</c:v>
                </c:pt>
                <c:pt idx="4339" formatCode="m/d/yyyy">
                  <c:v>36868</c:v>
                </c:pt>
                <c:pt idx="4340" formatCode="m/d/yyyy">
                  <c:v>36871</c:v>
                </c:pt>
                <c:pt idx="4341" formatCode="m/d/yyyy">
                  <c:v>36872</c:v>
                </c:pt>
                <c:pt idx="4342" formatCode="m/d/yyyy">
                  <c:v>36873</c:v>
                </c:pt>
                <c:pt idx="4343" formatCode="m/d/yyyy">
                  <c:v>36874</c:v>
                </c:pt>
                <c:pt idx="4344" formatCode="m/d/yyyy">
                  <c:v>36875</c:v>
                </c:pt>
                <c:pt idx="4345" formatCode="m/d/yyyy">
                  <c:v>36878</c:v>
                </c:pt>
                <c:pt idx="4346" formatCode="m/d/yyyy">
                  <c:v>36879</c:v>
                </c:pt>
                <c:pt idx="4347" formatCode="m/d/yyyy">
                  <c:v>36880</c:v>
                </c:pt>
                <c:pt idx="4348" formatCode="m/d/yyyy">
                  <c:v>36881</c:v>
                </c:pt>
                <c:pt idx="4349" formatCode="m/d/yyyy">
                  <c:v>36882</c:v>
                </c:pt>
                <c:pt idx="4350" formatCode="m/d/yyyy">
                  <c:v>36885</c:v>
                </c:pt>
                <c:pt idx="4351" formatCode="m/d/yyyy">
                  <c:v>36886</c:v>
                </c:pt>
                <c:pt idx="4352" formatCode="m/d/yyyy">
                  <c:v>36887</c:v>
                </c:pt>
                <c:pt idx="4353" formatCode="m/d/yyyy">
                  <c:v>36888</c:v>
                </c:pt>
                <c:pt idx="4354" formatCode="m/d/yyyy">
                  <c:v>36889</c:v>
                </c:pt>
                <c:pt idx="4355" formatCode="m/d/yyyy">
                  <c:v>36892</c:v>
                </c:pt>
                <c:pt idx="4356" formatCode="m/d/yyyy">
                  <c:v>36893</c:v>
                </c:pt>
                <c:pt idx="4357" formatCode="m/d/yyyy">
                  <c:v>36894</c:v>
                </c:pt>
                <c:pt idx="4358" formatCode="m/d/yyyy">
                  <c:v>36895</c:v>
                </c:pt>
                <c:pt idx="4359" formatCode="m/d/yyyy">
                  <c:v>36896</c:v>
                </c:pt>
                <c:pt idx="4360" formatCode="m/d/yyyy">
                  <c:v>36899</c:v>
                </c:pt>
                <c:pt idx="4361" formatCode="m/d/yyyy">
                  <c:v>36900</c:v>
                </c:pt>
                <c:pt idx="4362" formatCode="m/d/yyyy">
                  <c:v>36901</c:v>
                </c:pt>
                <c:pt idx="4363" formatCode="m/d/yyyy">
                  <c:v>36902</c:v>
                </c:pt>
                <c:pt idx="4364" formatCode="m/d/yyyy">
                  <c:v>36903</c:v>
                </c:pt>
                <c:pt idx="4365" formatCode="m/d/yyyy">
                  <c:v>36906</c:v>
                </c:pt>
                <c:pt idx="4366" formatCode="m/d/yyyy">
                  <c:v>36907</c:v>
                </c:pt>
                <c:pt idx="4367" formatCode="m/d/yyyy">
                  <c:v>36908</c:v>
                </c:pt>
                <c:pt idx="4368" formatCode="m/d/yyyy">
                  <c:v>36909</c:v>
                </c:pt>
                <c:pt idx="4369" formatCode="m/d/yyyy">
                  <c:v>36910</c:v>
                </c:pt>
                <c:pt idx="4370" formatCode="m/d/yyyy">
                  <c:v>36913</c:v>
                </c:pt>
                <c:pt idx="4371" formatCode="m/d/yyyy">
                  <c:v>36914</c:v>
                </c:pt>
                <c:pt idx="4372" formatCode="m/d/yyyy">
                  <c:v>36915</c:v>
                </c:pt>
                <c:pt idx="4373" formatCode="m/d/yyyy">
                  <c:v>36916</c:v>
                </c:pt>
                <c:pt idx="4374" formatCode="m/d/yyyy">
                  <c:v>36917</c:v>
                </c:pt>
                <c:pt idx="4375" formatCode="m/d/yyyy">
                  <c:v>36920</c:v>
                </c:pt>
                <c:pt idx="4376" formatCode="m/d/yyyy">
                  <c:v>36921</c:v>
                </c:pt>
                <c:pt idx="4377" formatCode="m/d/yyyy">
                  <c:v>36922</c:v>
                </c:pt>
                <c:pt idx="4378" formatCode="m/d/yyyy">
                  <c:v>36923</c:v>
                </c:pt>
                <c:pt idx="4379" formatCode="m/d/yyyy">
                  <c:v>36924</c:v>
                </c:pt>
                <c:pt idx="4380" formatCode="m/d/yyyy">
                  <c:v>36927</c:v>
                </c:pt>
                <c:pt idx="4381" formatCode="m/d/yyyy">
                  <c:v>36928</c:v>
                </c:pt>
                <c:pt idx="4382" formatCode="m/d/yyyy">
                  <c:v>36929</c:v>
                </c:pt>
                <c:pt idx="4383" formatCode="m/d/yyyy">
                  <c:v>36930</c:v>
                </c:pt>
                <c:pt idx="4384" formatCode="m/d/yyyy">
                  <c:v>36931</c:v>
                </c:pt>
                <c:pt idx="4385" formatCode="m/d/yyyy">
                  <c:v>36934</c:v>
                </c:pt>
                <c:pt idx="4386" formatCode="m/d/yyyy">
                  <c:v>36935</c:v>
                </c:pt>
                <c:pt idx="4387" formatCode="m/d/yyyy">
                  <c:v>36936</c:v>
                </c:pt>
                <c:pt idx="4388" formatCode="m/d/yyyy">
                  <c:v>36937</c:v>
                </c:pt>
                <c:pt idx="4389" formatCode="m/d/yyyy">
                  <c:v>36938</c:v>
                </c:pt>
                <c:pt idx="4390" formatCode="m/d/yyyy">
                  <c:v>36941</c:v>
                </c:pt>
                <c:pt idx="4391" formatCode="m/d/yyyy">
                  <c:v>36942</c:v>
                </c:pt>
                <c:pt idx="4392" formatCode="m/d/yyyy">
                  <c:v>36943</c:v>
                </c:pt>
                <c:pt idx="4393" formatCode="m/d/yyyy">
                  <c:v>36944</c:v>
                </c:pt>
                <c:pt idx="4394" formatCode="m/d/yyyy">
                  <c:v>36945</c:v>
                </c:pt>
                <c:pt idx="4395" formatCode="m/d/yyyy">
                  <c:v>36948</c:v>
                </c:pt>
                <c:pt idx="4396" formatCode="m/d/yyyy">
                  <c:v>36949</c:v>
                </c:pt>
                <c:pt idx="4397" formatCode="m/d/yyyy">
                  <c:v>36950</c:v>
                </c:pt>
                <c:pt idx="4398" formatCode="m/d/yyyy">
                  <c:v>36951</c:v>
                </c:pt>
                <c:pt idx="4399" formatCode="m/d/yyyy">
                  <c:v>36952</c:v>
                </c:pt>
                <c:pt idx="4400" formatCode="m/d/yyyy">
                  <c:v>36955</c:v>
                </c:pt>
                <c:pt idx="4401" formatCode="m/d/yyyy">
                  <c:v>36956</c:v>
                </c:pt>
                <c:pt idx="4402" formatCode="m/d/yyyy">
                  <c:v>36957</c:v>
                </c:pt>
                <c:pt idx="4403" formatCode="m/d/yyyy">
                  <c:v>36958</c:v>
                </c:pt>
                <c:pt idx="4404" formatCode="m/d/yyyy">
                  <c:v>36959</c:v>
                </c:pt>
                <c:pt idx="4405" formatCode="m/d/yyyy">
                  <c:v>36962</c:v>
                </c:pt>
                <c:pt idx="4406" formatCode="m/d/yyyy">
                  <c:v>36963</c:v>
                </c:pt>
                <c:pt idx="4407" formatCode="m/d/yyyy">
                  <c:v>36964</c:v>
                </c:pt>
                <c:pt idx="4408" formatCode="m/d/yyyy">
                  <c:v>36965</c:v>
                </c:pt>
                <c:pt idx="4409" formatCode="m/d/yyyy">
                  <c:v>36966</c:v>
                </c:pt>
                <c:pt idx="4410" formatCode="m/d/yyyy">
                  <c:v>36969</c:v>
                </c:pt>
                <c:pt idx="4411" formatCode="m/d/yyyy">
                  <c:v>36970</c:v>
                </c:pt>
                <c:pt idx="4412" formatCode="m/d/yyyy">
                  <c:v>36971</c:v>
                </c:pt>
                <c:pt idx="4413" formatCode="m/d/yyyy">
                  <c:v>36972</c:v>
                </c:pt>
                <c:pt idx="4414" formatCode="m/d/yyyy">
                  <c:v>36973</c:v>
                </c:pt>
                <c:pt idx="4415" formatCode="m/d/yyyy">
                  <c:v>36976</c:v>
                </c:pt>
                <c:pt idx="4416" formatCode="m/d/yyyy">
                  <c:v>36977</c:v>
                </c:pt>
                <c:pt idx="4417" formatCode="m/d/yyyy">
                  <c:v>36978</c:v>
                </c:pt>
                <c:pt idx="4418" formatCode="m/d/yyyy">
                  <c:v>36979</c:v>
                </c:pt>
                <c:pt idx="4419" formatCode="m/d/yyyy">
                  <c:v>36980</c:v>
                </c:pt>
                <c:pt idx="4420" formatCode="m/d/yyyy">
                  <c:v>36983</c:v>
                </c:pt>
                <c:pt idx="4421" formatCode="m/d/yyyy">
                  <c:v>36984</c:v>
                </c:pt>
                <c:pt idx="4422" formatCode="m/d/yyyy">
                  <c:v>36985</c:v>
                </c:pt>
                <c:pt idx="4423" formatCode="m/d/yyyy">
                  <c:v>36986</c:v>
                </c:pt>
                <c:pt idx="4424" formatCode="m/d/yyyy">
                  <c:v>36987</c:v>
                </c:pt>
                <c:pt idx="4425" formatCode="m/d/yyyy">
                  <c:v>36990</c:v>
                </c:pt>
                <c:pt idx="4426" formatCode="m/d/yyyy">
                  <c:v>36991</c:v>
                </c:pt>
                <c:pt idx="4427" formatCode="m/d/yyyy">
                  <c:v>36992</c:v>
                </c:pt>
                <c:pt idx="4428" formatCode="m/d/yyyy">
                  <c:v>36993</c:v>
                </c:pt>
                <c:pt idx="4429" formatCode="m/d/yyyy">
                  <c:v>36994</c:v>
                </c:pt>
                <c:pt idx="4430" formatCode="m/d/yyyy">
                  <c:v>36997</c:v>
                </c:pt>
                <c:pt idx="4431" formatCode="m/d/yyyy">
                  <c:v>36998</c:v>
                </c:pt>
                <c:pt idx="4432" formatCode="m/d/yyyy">
                  <c:v>36999</c:v>
                </c:pt>
                <c:pt idx="4433" formatCode="m/d/yyyy">
                  <c:v>37000</c:v>
                </c:pt>
                <c:pt idx="4434" formatCode="m/d/yyyy">
                  <c:v>37001</c:v>
                </c:pt>
                <c:pt idx="4435" formatCode="m/d/yyyy">
                  <c:v>37004</c:v>
                </c:pt>
                <c:pt idx="4436" formatCode="m/d/yyyy">
                  <c:v>37005</c:v>
                </c:pt>
                <c:pt idx="4437" formatCode="m/d/yyyy">
                  <c:v>37006</c:v>
                </c:pt>
                <c:pt idx="4438" formatCode="m/d/yyyy">
                  <c:v>37007</c:v>
                </c:pt>
                <c:pt idx="4439" formatCode="m/d/yyyy">
                  <c:v>37008</c:v>
                </c:pt>
                <c:pt idx="4440" formatCode="m/d/yyyy">
                  <c:v>37011</c:v>
                </c:pt>
                <c:pt idx="4441" formatCode="m/d/yyyy">
                  <c:v>37012</c:v>
                </c:pt>
                <c:pt idx="4442" formatCode="m/d/yyyy">
                  <c:v>37013</c:v>
                </c:pt>
                <c:pt idx="4443" formatCode="m/d/yyyy">
                  <c:v>37014</c:v>
                </c:pt>
                <c:pt idx="4444" formatCode="m/d/yyyy">
                  <c:v>37015</c:v>
                </c:pt>
                <c:pt idx="4445" formatCode="m/d/yyyy">
                  <c:v>37018</c:v>
                </c:pt>
                <c:pt idx="4446" formatCode="m/d/yyyy">
                  <c:v>37019</c:v>
                </c:pt>
                <c:pt idx="4447" formatCode="m/d/yyyy">
                  <c:v>37020</c:v>
                </c:pt>
                <c:pt idx="4448" formatCode="m/d/yyyy">
                  <c:v>37021</c:v>
                </c:pt>
                <c:pt idx="4449" formatCode="m/d/yyyy">
                  <c:v>37022</c:v>
                </c:pt>
                <c:pt idx="4450" formatCode="m/d/yyyy">
                  <c:v>37025</c:v>
                </c:pt>
                <c:pt idx="4451" formatCode="m/d/yyyy">
                  <c:v>37026</c:v>
                </c:pt>
                <c:pt idx="4452" formatCode="m/d/yyyy">
                  <c:v>37027</c:v>
                </c:pt>
                <c:pt idx="4453" formatCode="m/d/yyyy">
                  <c:v>37028</c:v>
                </c:pt>
                <c:pt idx="4454" formatCode="m/d/yyyy">
                  <c:v>37029</c:v>
                </c:pt>
                <c:pt idx="4455" formatCode="m/d/yyyy">
                  <c:v>37032</c:v>
                </c:pt>
                <c:pt idx="4456" formatCode="m/d/yyyy">
                  <c:v>37033</c:v>
                </c:pt>
                <c:pt idx="4457" formatCode="m/d/yyyy">
                  <c:v>37034</c:v>
                </c:pt>
                <c:pt idx="4458" formatCode="m/d/yyyy">
                  <c:v>37035</c:v>
                </c:pt>
                <c:pt idx="4459" formatCode="m/d/yyyy">
                  <c:v>37036</c:v>
                </c:pt>
                <c:pt idx="4460" formatCode="m/d/yyyy">
                  <c:v>37039</c:v>
                </c:pt>
                <c:pt idx="4461" formatCode="m/d/yyyy">
                  <c:v>37040</c:v>
                </c:pt>
                <c:pt idx="4462" formatCode="m/d/yyyy">
                  <c:v>37041</c:v>
                </c:pt>
                <c:pt idx="4463" formatCode="m/d/yyyy">
                  <c:v>37042</c:v>
                </c:pt>
                <c:pt idx="4464" formatCode="m/d/yyyy">
                  <c:v>37043</c:v>
                </c:pt>
                <c:pt idx="4465" formatCode="m/d/yyyy">
                  <c:v>37046</c:v>
                </c:pt>
                <c:pt idx="4466" formatCode="m/d/yyyy">
                  <c:v>37047</c:v>
                </c:pt>
                <c:pt idx="4467" formatCode="m/d/yyyy">
                  <c:v>37048</c:v>
                </c:pt>
                <c:pt idx="4468" formatCode="m/d/yyyy">
                  <c:v>37049</c:v>
                </c:pt>
                <c:pt idx="4469" formatCode="m/d/yyyy">
                  <c:v>37050</c:v>
                </c:pt>
                <c:pt idx="4470" formatCode="m/d/yyyy">
                  <c:v>37053</c:v>
                </c:pt>
                <c:pt idx="4471" formatCode="m/d/yyyy">
                  <c:v>37054</c:v>
                </c:pt>
                <c:pt idx="4472" formatCode="m/d/yyyy">
                  <c:v>37055</c:v>
                </c:pt>
                <c:pt idx="4473" formatCode="m/d/yyyy">
                  <c:v>37056</c:v>
                </c:pt>
                <c:pt idx="4474" formatCode="m/d/yyyy">
                  <c:v>37057</c:v>
                </c:pt>
                <c:pt idx="4475" formatCode="m/d/yyyy">
                  <c:v>37060</c:v>
                </c:pt>
                <c:pt idx="4476" formatCode="m/d/yyyy">
                  <c:v>37061</c:v>
                </c:pt>
                <c:pt idx="4477" formatCode="m/d/yyyy">
                  <c:v>37062</c:v>
                </c:pt>
                <c:pt idx="4478" formatCode="m/d/yyyy">
                  <c:v>37063</c:v>
                </c:pt>
                <c:pt idx="4479" formatCode="m/d/yyyy">
                  <c:v>37064</c:v>
                </c:pt>
                <c:pt idx="4480" formatCode="m/d/yyyy">
                  <c:v>37067</c:v>
                </c:pt>
                <c:pt idx="4481" formatCode="m/d/yyyy">
                  <c:v>37068</c:v>
                </c:pt>
                <c:pt idx="4482" formatCode="m/d/yyyy">
                  <c:v>37069</c:v>
                </c:pt>
                <c:pt idx="4483" formatCode="m/d/yyyy">
                  <c:v>37070</c:v>
                </c:pt>
                <c:pt idx="4484" formatCode="m/d/yyyy">
                  <c:v>37071</c:v>
                </c:pt>
                <c:pt idx="4485" formatCode="m/d/yyyy">
                  <c:v>37074</c:v>
                </c:pt>
                <c:pt idx="4486" formatCode="m/d/yyyy">
                  <c:v>37075</c:v>
                </c:pt>
                <c:pt idx="4487" formatCode="m/d/yyyy">
                  <c:v>37076</c:v>
                </c:pt>
                <c:pt idx="4488" formatCode="m/d/yyyy">
                  <c:v>37077</c:v>
                </c:pt>
                <c:pt idx="4489" formatCode="m/d/yyyy">
                  <c:v>37078</c:v>
                </c:pt>
                <c:pt idx="4490" formatCode="m/d/yyyy">
                  <c:v>37081</c:v>
                </c:pt>
                <c:pt idx="4491" formatCode="m/d/yyyy">
                  <c:v>37082</c:v>
                </c:pt>
                <c:pt idx="4492" formatCode="m/d/yyyy">
                  <c:v>37083</c:v>
                </c:pt>
                <c:pt idx="4493" formatCode="m/d/yyyy">
                  <c:v>37084</c:v>
                </c:pt>
                <c:pt idx="4494" formatCode="m/d/yyyy">
                  <c:v>37085</c:v>
                </c:pt>
                <c:pt idx="4495" formatCode="m/d/yyyy">
                  <c:v>37088</c:v>
                </c:pt>
                <c:pt idx="4496" formatCode="m/d/yyyy">
                  <c:v>37089</c:v>
                </c:pt>
                <c:pt idx="4497" formatCode="m/d/yyyy">
                  <c:v>37090</c:v>
                </c:pt>
                <c:pt idx="4498" formatCode="m/d/yyyy">
                  <c:v>37091</c:v>
                </c:pt>
                <c:pt idx="4499" formatCode="m/d/yyyy">
                  <c:v>37092</c:v>
                </c:pt>
                <c:pt idx="4500" formatCode="m/d/yyyy">
                  <c:v>37095</c:v>
                </c:pt>
                <c:pt idx="4501" formatCode="m/d/yyyy">
                  <c:v>37096</c:v>
                </c:pt>
                <c:pt idx="4502" formatCode="m/d/yyyy">
                  <c:v>37097</c:v>
                </c:pt>
                <c:pt idx="4503" formatCode="m/d/yyyy">
                  <c:v>37098</c:v>
                </c:pt>
                <c:pt idx="4504" formatCode="m/d/yyyy">
                  <c:v>37099</c:v>
                </c:pt>
                <c:pt idx="4505" formatCode="m/d/yyyy">
                  <c:v>37102</c:v>
                </c:pt>
                <c:pt idx="4506" formatCode="m/d/yyyy">
                  <c:v>37103</c:v>
                </c:pt>
                <c:pt idx="4507" formatCode="m/d/yyyy">
                  <c:v>37104</c:v>
                </c:pt>
                <c:pt idx="4508" formatCode="m/d/yyyy">
                  <c:v>37105</c:v>
                </c:pt>
                <c:pt idx="4509" formatCode="m/d/yyyy">
                  <c:v>37106</c:v>
                </c:pt>
                <c:pt idx="4510" formatCode="m/d/yyyy">
                  <c:v>37109</c:v>
                </c:pt>
                <c:pt idx="4511" formatCode="m/d/yyyy">
                  <c:v>37110</c:v>
                </c:pt>
                <c:pt idx="4512" formatCode="m/d/yyyy">
                  <c:v>37111</c:v>
                </c:pt>
                <c:pt idx="4513" formatCode="m/d/yyyy">
                  <c:v>37112</c:v>
                </c:pt>
                <c:pt idx="4514" formatCode="m/d/yyyy">
                  <c:v>37113</c:v>
                </c:pt>
                <c:pt idx="4515" formatCode="m/d/yyyy">
                  <c:v>37116</c:v>
                </c:pt>
                <c:pt idx="4516" formatCode="m/d/yyyy">
                  <c:v>37117</c:v>
                </c:pt>
                <c:pt idx="4517" formatCode="m/d/yyyy">
                  <c:v>37118</c:v>
                </c:pt>
                <c:pt idx="4518" formatCode="m/d/yyyy">
                  <c:v>37119</c:v>
                </c:pt>
                <c:pt idx="4519" formatCode="m/d/yyyy">
                  <c:v>37120</c:v>
                </c:pt>
                <c:pt idx="4520" formatCode="m/d/yyyy">
                  <c:v>37123</c:v>
                </c:pt>
                <c:pt idx="4521" formatCode="m/d/yyyy">
                  <c:v>37124</c:v>
                </c:pt>
                <c:pt idx="4522" formatCode="m/d/yyyy">
                  <c:v>37125</c:v>
                </c:pt>
                <c:pt idx="4523" formatCode="m/d/yyyy">
                  <c:v>37126</c:v>
                </c:pt>
                <c:pt idx="4524" formatCode="m/d/yyyy">
                  <c:v>37127</c:v>
                </c:pt>
                <c:pt idx="4525" formatCode="m/d/yyyy">
                  <c:v>37130</c:v>
                </c:pt>
                <c:pt idx="4526" formatCode="m/d/yyyy">
                  <c:v>37131</c:v>
                </c:pt>
                <c:pt idx="4527" formatCode="m/d/yyyy">
                  <c:v>37132</c:v>
                </c:pt>
                <c:pt idx="4528" formatCode="m/d/yyyy">
                  <c:v>37133</c:v>
                </c:pt>
                <c:pt idx="4529" formatCode="m/d/yyyy">
                  <c:v>37134</c:v>
                </c:pt>
                <c:pt idx="4530" formatCode="m/d/yyyy">
                  <c:v>37137</c:v>
                </c:pt>
                <c:pt idx="4531" formatCode="m/d/yyyy">
                  <c:v>37138</c:v>
                </c:pt>
                <c:pt idx="4532" formatCode="m/d/yyyy">
                  <c:v>37139</c:v>
                </c:pt>
                <c:pt idx="4533" formatCode="m/d/yyyy">
                  <c:v>37140</c:v>
                </c:pt>
                <c:pt idx="4534" formatCode="m/d/yyyy">
                  <c:v>37141</c:v>
                </c:pt>
                <c:pt idx="4535" formatCode="m/d/yyyy">
                  <c:v>37144</c:v>
                </c:pt>
                <c:pt idx="4536" formatCode="m/d/yyyy">
                  <c:v>37145</c:v>
                </c:pt>
                <c:pt idx="4537" formatCode="m/d/yyyy">
                  <c:v>37146</c:v>
                </c:pt>
                <c:pt idx="4538" formatCode="m/d/yyyy">
                  <c:v>37147</c:v>
                </c:pt>
                <c:pt idx="4539" formatCode="m/d/yyyy">
                  <c:v>37148</c:v>
                </c:pt>
                <c:pt idx="4540" formatCode="m/d/yyyy">
                  <c:v>37151</c:v>
                </c:pt>
                <c:pt idx="4541" formatCode="m/d/yyyy">
                  <c:v>37152</c:v>
                </c:pt>
                <c:pt idx="4542" formatCode="m/d/yyyy">
                  <c:v>37153</c:v>
                </c:pt>
                <c:pt idx="4543" formatCode="m/d/yyyy">
                  <c:v>37154</c:v>
                </c:pt>
                <c:pt idx="4544" formatCode="m/d/yyyy">
                  <c:v>37155</c:v>
                </c:pt>
                <c:pt idx="4545" formatCode="m/d/yyyy">
                  <c:v>37158</c:v>
                </c:pt>
                <c:pt idx="4546" formatCode="m/d/yyyy">
                  <c:v>37159</c:v>
                </c:pt>
                <c:pt idx="4547" formatCode="m/d/yyyy">
                  <c:v>37160</c:v>
                </c:pt>
                <c:pt idx="4548" formatCode="m/d/yyyy">
                  <c:v>37161</c:v>
                </c:pt>
                <c:pt idx="4549" formatCode="m/d/yyyy">
                  <c:v>37162</c:v>
                </c:pt>
                <c:pt idx="4550" formatCode="m/d/yyyy">
                  <c:v>37165</c:v>
                </c:pt>
                <c:pt idx="4551" formatCode="m/d/yyyy">
                  <c:v>37166</c:v>
                </c:pt>
                <c:pt idx="4552" formatCode="m/d/yyyy">
                  <c:v>37167</c:v>
                </c:pt>
                <c:pt idx="4553" formatCode="m/d/yyyy">
                  <c:v>37168</c:v>
                </c:pt>
                <c:pt idx="4554" formatCode="m/d/yyyy">
                  <c:v>37169</c:v>
                </c:pt>
                <c:pt idx="4555" formatCode="m/d/yyyy">
                  <c:v>37172</c:v>
                </c:pt>
                <c:pt idx="4556" formatCode="m/d/yyyy">
                  <c:v>37173</c:v>
                </c:pt>
                <c:pt idx="4557" formatCode="m/d/yyyy">
                  <c:v>37174</c:v>
                </c:pt>
                <c:pt idx="4558" formatCode="m/d/yyyy">
                  <c:v>37175</c:v>
                </c:pt>
                <c:pt idx="4559" formatCode="m/d/yyyy">
                  <c:v>37176</c:v>
                </c:pt>
                <c:pt idx="4560" formatCode="m/d/yyyy">
                  <c:v>37179</c:v>
                </c:pt>
                <c:pt idx="4561" formatCode="m/d/yyyy">
                  <c:v>37180</c:v>
                </c:pt>
                <c:pt idx="4562" formatCode="m/d/yyyy">
                  <c:v>37181</c:v>
                </c:pt>
                <c:pt idx="4563" formatCode="m/d/yyyy">
                  <c:v>37182</c:v>
                </c:pt>
                <c:pt idx="4564" formatCode="m/d/yyyy">
                  <c:v>37183</c:v>
                </c:pt>
                <c:pt idx="4565" formatCode="m/d/yyyy">
                  <c:v>37186</c:v>
                </c:pt>
                <c:pt idx="4566" formatCode="m/d/yyyy">
                  <c:v>37187</c:v>
                </c:pt>
                <c:pt idx="4567" formatCode="m/d/yyyy">
                  <c:v>37188</c:v>
                </c:pt>
                <c:pt idx="4568" formatCode="m/d/yyyy">
                  <c:v>37189</c:v>
                </c:pt>
                <c:pt idx="4569" formatCode="m/d/yyyy">
                  <c:v>37190</c:v>
                </c:pt>
                <c:pt idx="4570" formatCode="m/d/yyyy">
                  <c:v>37193</c:v>
                </c:pt>
                <c:pt idx="4571" formatCode="m/d/yyyy">
                  <c:v>37194</c:v>
                </c:pt>
                <c:pt idx="4572" formatCode="m/d/yyyy">
                  <c:v>37195</c:v>
                </c:pt>
                <c:pt idx="4573" formatCode="m/d/yyyy">
                  <c:v>37196</c:v>
                </c:pt>
                <c:pt idx="4574" formatCode="m/d/yyyy">
                  <c:v>37197</c:v>
                </c:pt>
                <c:pt idx="4575" formatCode="m/d/yyyy">
                  <c:v>37200</c:v>
                </c:pt>
                <c:pt idx="4576" formatCode="m/d/yyyy">
                  <c:v>37201</c:v>
                </c:pt>
                <c:pt idx="4577" formatCode="m/d/yyyy">
                  <c:v>37202</c:v>
                </c:pt>
                <c:pt idx="4578" formatCode="m/d/yyyy">
                  <c:v>37203</c:v>
                </c:pt>
                <c:pt idx="4579" formatCode="m/d/yyyy">
                  <c:v>37204</c:v>
                </c:pt>
                <c:pt idx="4580" formatCode="m/d/yyyy">
                  <c:v>37207</c:v>
                </c:pt>
                <c:pt idx="4581" formatCode="m/d/yyyy">
                  <c:v>37208</c:v>
                </c:pt>
                <c:pt idx="4582" formatCode="m/d/yyyy">
                  <c:v>37209</c:v>
                </c:pt>
                <c:pt idx="4583" formatCode="m/d/yyyy">
                  <c:v>37210</c:v>
                </c:pt>
                <c:pt idx="4584" formatCode="m/d/yyyy">
                  <c:v>37211</c:v>
                </c:pt>
                <c:pt idx="4585" formatCode="m/d/yyyy">
                  <c:v>37214</c:v>
                </c:pt>
                <c:pt idx="4586" formatCode="m/d/yyyy">
                  <c:v>37215</c:v>
                </c:pt>
                <c:pt idx="4587" formatCode="m/d/yyyy">
                  <c:v>37216</c:v>
                </c:pt>
                <c:pt idx="4588" formatCode="m/d/yyyy">
                  <c:v>37217</c:v>
                </c:pt>
                <c:pt idx="4589" formatCode="m/d/yyyy">
                  <c:v>37218</c:v>
                </c:pt>
                <c:pt idx="4590" formatCode="m/d/yyyy">
                  <c:v>37221</c:v>
                </c:pt>
                <c:pt idx="4591" formatCode="m/d/yyyy">
                  <c:v>37222</c:v>
                </c:pt>
                <c:pt idx="4592" formatCode="m/d/yyyy">
                  <c:v>37223</c:v>
                </c:pt>
                <c:pt idx="4593" formatCode="m/d/yyyy">
                  <c:v>37224</c:v>
                </c:pt>
                <c:pt idx="4594" formatCode="m/d/yyyy">
                  <c:v>37225</c:v>
                </c:pt>
                <c:pt idx="4595" formatCode="m/d/yyyy">
                  <c:v>37228</c:v>
                </c:pt>
                <c:pt idx="4596" formatCode="m/d/yyyy">
                  <c:v>37229</c:v>
                </c:pt>
                <c:pt idx="4597" formatCode="m/d/yyyy">
                  <c:v>37230</c:v>
                </c:pt>
                <c:pt idx="4598" formatCode="m/d/yyyy">
                  <c:v>37231</c:v>
                </c:pt>
                <c:pt idx="4599" formatCode="m/d/yyyy">
                  <c:v>37232</c:v>
                </c:pt>
                <c:pt idx="4600" formatCode="m/d/yyyy">
                  <c:v>37235</c:v>
                </c:pt>
                <c:pt idx="4601" formatCode="m/d/yyyy">
                  <c:v>37236</c:v>
                </c:pt>
                <c:pt idx="4602" formatCode="m/d/yyyy">
                  <c:v>37237</c:v>
                </c:pt>
                <c:pt idx="4603" formatCode="m/d/yyyy">
                  <c:v>37238</c:v>
                </c:pt>
                <c:pt idx="4604" formatCode="m/d/yyyy">
                  <c:v>37239</c:v>
                </c:pt>
                <c:pt idx="4605" formatCode="m/d/yyyy">
                  <c:v>37242</c:v>
                </c:pt>
                <c:pt idx="4606" formatCode="m/d/yyyy">
                  <c:v>37243</c:v>
                </c:pt>
                <c:pt idx="4607" formatCode="m/d/yyyy">
                  <c:v>37244</c:v>
                </c:pt>
                <c:pt idx="4608" formatCode="m/d/yyyy">
                  <c:v>37245</c:v>
                </c:pt>
                <c:pt idx="4609" formatCode="m/d/yyyy">
                  <c:v>37246</c:v>
                </c:pt>
                <c:pt idx="4610" formatCode="m/d/yyyy">
                  <c:v>37249</c:v>
                </c:pt>
                <c:pt idx="4611" formatCode="m/d/yyyy">
                  <c:v>37250</c:v>
                </c:pt>
                <c:pt idx="4612" formatCode="m/d/yyyy">
                  <c:v>37251</c:v>
                </c:pt>
                <c:pt idx="4613" formatCode="m/d/yyyy">
                  <c:v>37252</c:v>
                </c:pt>
                <c:pt idx="4614" formatCode="m/d/yyyy">
                  <c:v>37253</c:v>
                </c:pt>
                <c:pt idx="4615" formatCode="m/d/yyyy">
                  <c:v>37256</c:v>
                </c:pt>
                <c:pt idx="4616" formatCode="m/d/yyyy">
                  <c:v>37257</c:v>
                </c:pt>
                <c:pt idx="4617" formatCode="m/d/yyyy">
                  <c:v>37258</c:v>
                </c:pt>
                <c:pt idx="4618" formatCode="m/d/yyyy">
                  <c:v>37259</c:v>
                </c:pt>
                <c:pt idx="4619" formatCode="m/d/yyyy">
                  <c:v>37260</c:v>
                </c:pt>
                <c:pt idx="4620" formatCode="m/d/yyyy">
                  <c:v>37263</c:v>
                </c:pt>
                <c:pt idx="4621" formatCode="m/d/yyyy">
                  <c:v>37264</c:v>
                </c:pt>
                <c:pt idx="4622" formatCode="m/d/yyyy">
                  <c:v>37265</c:v>
                </c:pt>
                <c:pt idx="4623" formatCode="m/d/yyyy">
                  <c:v>37266</c:v>
                </c:pt>
                <c:pt idx="4624" formatCode="m/d/yyyy">
                  <c:v>37267</c:v>
                </c:pt>
                <c:pt idx="4625" formatCode="m/d/yyyy">
                  <c:v>37270</c:v>
                </c:pt>
                <c:pt idx="4626" formatCode="m/d/yyyy">
                  <c:v>37271</c:v>
                </c:pt>
                <c:pt idx="4627" formatCode="m/d/yyyy">
                  <c:v>37272</c:v>
                </c:pt>
                <c:pt idx="4628" formatCode="m/d/yyyy">
                  <c:v>37273</c:v>
                </c:pt>
                <c:pt idx="4629" formatCode="m/d/yyyy">
                  <c:v>37274</c:v>
                </c:pt>
                <c:pt idx="4630" formatCode="m/d/yyyy">
                  <c:v>37277</c:v>
                </c:pt>
                <c:pt idx="4631" formatCode="m/d/yyyy">
                  <c:v>37278</c:v>
                </c:pt>
                <c:pt idx="4632" formatCode="m/d/yyyy">
                  <c:v>37279</c:v>
                </c:pt>
                <c:pt idx="4633" formatCode="m/d/yyyy">
                  <c:v>37280</c:v>
                </c:pt>
                <c:pt idx="4634" formatCode="m/d/yyyy">
                  <c:v>37281</c:v>
                </c:pt>
                <c:pt idx="4635" formatCode="m/d/yyyy">
                  <c:v>37284</c:v>
                </c:pt>
                <c:pt idx="4636" formatCode="m/d/yyyy">
                  <c:v>37285</c:v>
                </c:pt>
                <c:pt idx="4637" formatCode="m/d/yyyy">
                  <c:v>37286</c:v>
                </c:pt>
                <c:pt idx="4638" formatCode="m/d/yyyy">
                  <c:v>37287</c:v>
                </c:pt>
                <c:pt idx="4639" formatCode="m/d/yyyy">
                  <c:v>37288</c:v>
                </c:pt>
                <c:pt idx="4640" formatCode="m/d/yyyy">
                  <c:v>37291</c:v>
                </c:pt>
                <c:pt idx="4641" formatCode="m/d/yyyy">
                  <c:v>37292</c:v>
                </c:pt>
                <c:pt idx="4642" formatCode="m/d/yyyy">
                  <c:v>37293</c:v>
                </c:pt>
                <c:pt idx="4643" formatCode="m/d/yyyy">
                  <c:v>37294</c:v>
                </c:pt>
                <c:pt idx="4644" formatCode="m/d/yyyy">
                  <c:v>37295</c:v>
                </c:pt>
                <c:pt idx="4645" formatCode="m/d/yyyy">
                  <c:v>37298</c:v>
                </c:pt>
                <c:pt idx="4646" formatCode="m/d/yyyy">
                  <c:v>37299</c:v>
                </c:pt>
                <c:pt idx="4647" formatCode="m/d/yyyy">
                  <c:v>37300</c:v>
                </c:pt>
                <c:pt idx="4648" formatCode="m/d/yyyy">
                  <c:v>37301</c:v>
                </c:pt>
                <c:pt idx="4649" formatCode="m/d/yyyy">
                  <c:v>37302</c:v>
                </c:pt>
                <c:pt idx="4650" formatCode="m/d/yyyy">
                  <c:v>37305</c:v>
                </c:pt>
                <c:pt idx="4651" formatCode="m/d/yyyy">
                  <c:v>37306</c:v>
                </c:pt>
                <c:pt idx="4652" formatCode="m/d/yyyy">
                  <c:v>37307</c:v>
                </c:pt>
                <c:pt idx="4653" formatCode="m/d/yyyy">
                  <c:v>37308</c:v>
                </c:pt>
                <c:pt idx="4654" formatCode="m/d/yyyy">
                  <c:v>37309</c:v>
                </c:pt>
                <c:pt idx="4655" formatCode="m/d/yyyy">
                  <c:v>37312</c:v>
                </c:pt>
                <c:pt idx="4656" formatCode="m/d/yyyy">
                  <c:v>37313</c:v>
                </c:pt>
                <c:pt idx="4657" formatCode="m/d/yyyy">
                  <c:v>37314</c:v>
                </c:pt>
                <c:pt idx="4658" formatCode="m/d/yyyy">
                  <c:v>37315</c:v>
                </c:pt>
                <c:pt idx="4659" formatCode="m/d/yyyy">
                  <c:v>37316</c:v>
                </c:pt>
                <c:pt idx="4660" formatCode="m/d/yyyy">
                  <c:v>37319</c:v>
                </c:pt>
                <c:pt idx="4661" formatCode="m/d/yyyy">
                  <c:v>37320</c:v>
                </c:pt>
                <c:pt idx="4662" formatCode="m/d/yyyy">
                  <c:v>37321</c:v>
                </c:pt>
                <c:pt idx="4663" formatCode="m/d/yyyy">
                  <c:v>37322</c:v>
                </c:pt>
                <c:pt idx="4664" formatCode="m/d/yyyy">
                  <c:v>37323</c:v>
                </c:pt>
                <c:pt idx="4665" formatCode="m/d/yyyy">
                  <c:v>37326</c:v>
                </c:pt>
                <c:pt idx="4666" formatCode="m/d/yyyy">
                  <c:v>37327</c:v>
                </c:pt>
                <c:pt idx="4667" formatCode="m/d/yyyy">
                  <c:v>37328</c:v>
                </c:pt>
                <c:pt idx="4668" formatCode="m/d/yyyy">
                  <c:v>37329</c:v>
                </c:pt>
                <c:pt idx="4669" formatCode="m/d/yyyy">
                  <c:v>37330</c:v>
                </c:pt>
                <c:pt idx="4670" formatCode="m/d/yyyy">
                  <c:v>37333</c:v>
                </c:pt>
                <c:pt idx="4671" formatCode="m/d/yyyy">
                  <c:v>37334</c:v>
                </c:pt>
                <c:pt idx="4672" formatCode="m/d/yyyy">
                  <c:v>37335</c:v>
                </c:pt>
                <c:pt idx="4673" formatCode="m/d/yyyy">
                  <c:v>37336</c:v>
                </c:pt>
                <c:pt idx="4674" formatCode="m/d/yyyy">
                  <c:v>37337</c:v>
                </c:pt>
                <c:pt idx="4675" formatCode="m/d/yyyy">
                  <c:v>37340</c:v>
                </c:pt>
                <c:pt idx="4676" formatCode="m/d/yyyy">
                  <c:v>37341</c:v>
                </c:pt>
                <c:pt idx="4677" formatCode="m/d/yyyy">
                  <c:v>37342</c:v>
                </c:pt>
                <c:pt idx="4678" formatCode="m/d/yyyy">
                  <c:v>37343</c:v>
                </c:pt>
                <c:pt idx="4679" formatCode="m/d/yyyy">
                  <c:v>37344</c:v>
                </c:pt>
                <c:pt idx="4680" formatCode="m/d/yyyy">
                  <c:v>37347</c:v>
                </c:pt>
                <c:pt idx="4681" formatCode="m/d/yyyy">
                  <c:v>37348</c:v>
                </c:pt>
                <c:pt idx="4682" formatCode="m/d/yyyy">
                  <c:v>37349</c:v>
                </c:pt>
                <c:pt idx="4683" formatCode="m/d/yyyy">
                  <c:v>37350</c:v>
                </c:pt>
                <c:pt idx="4684" formatCode="m/d/yyyy">
                  <c:v>37351</c:v>
                </c:pt>
                <c:pt idx="4685" formatCode="m/d/yyyy">
                  <c:v>37354</c:v>
                </c:pt>
                <c:pt idx="4686" formatCode="m/d/yyyy">
                  <c:v>37355</c:v>
                </c:pt>
                <c:pt idx="4687" formatCode="m/d/yyyy">
                  <c:v>37356</c:v>
                </c:pt>
                <c:pt idx="4688" formatCode="m/d/yyyy">
                  <c:v>37357</c:v>
                </c:pt>
                <c:pt idx="4689" formatCode="m/d/yyyy">
                  <c:v>37358</c:v>
                </c:pt>
                <c:pt idx="4690" formatCode="m/d/yyyy">
                  <c:v>37361</c:v>
                </c:pt>
                <c:pt idx="4691" formatCode="m/d/yyyy">
                  <c:v>37362</c:v>
                </c:pt>
                <c:pt idx="4692" formatCode="m/d/yyyy">
                  <c:v>37363</c:v>
                </c:pt>
                <c:pt idx="4693" formatCode="m/d/yyyy">
                  <c:v>37364</c:v>
                </c:pt>
                <c:pt idx="4694" formatCode="m/d/yyyy">
                  <c:v>37365</c:v>
                </c:pt>
                <c:pt idx="4695" formatCode="m/d/yyyy">
                  <c:v>37368</c:v>
                </c:pt>
                <c:pt idx="4696" formatCode="m/d/yyyy">
                  <c:v>37369</c:v>
                </c:pt>
                <c:pt idx="4697" formatCode="m/d/yyyy">
                  <c:v>37370</c:v>
                </c:pt>
                <c:pt idx="4698" formatCode="m/d/yyyy">
                  <c:v>37371</c:v>
                </c:pt>
                <c:pt idx="4699" formatCode="m/d/yyyy">
                  <c:v>37372</c:v>
                </c:pt>
                <c:pt idx="4700" formatCode="m/d/yyyy">
                  <c:v>37375</c:v>
                </c:pt>
                <c:pt idx="4701" formatCode="m/d/yyyy">
                  <c:v>37376</c:v>
                </c:pt>
                <c:pt idx="4702" formatCode="m/d/yyyy">
                  <c:v>37377</c:v>
                </c:pt>
                <c:pt idx="4703" formatCode="m/d/yyyy">
                  <c:v>37378</c:v>
                </c:pt>
                <c:pt idx="4704" formatCode="m/d/yyyy">
                  <c:v>37379</c:v>
                </c:pt>
                <c:pt idx="4705" formatCode="m/d/yyyy">
                  <c:v>37382</c:v>
                </c:pt>
                <c:pt idx="4706" formatCode="m/d/yyyy">
                  <c:v>37383</c:v>
                </c:pt>
                <c:pt idx="4707" formatCode="m/d/yyyy">
                  <c:v>37384</c:v>
                </c:pt>
                <c:pt idx="4708" formatCode="m/d/yyyy">
                  <c:v>37385</c:v>
                </c:pt>
                <c:pt idx="4709" formatCode="m/d/yyyy">
                  <c:v>37386</c:v>
                </c:pt>
                <c:pt idx="4710" formatCode="m/d/yyyy">
                  <c:v>37389</c:v>
                </c:pt>
                <c:pt idx="4711" formatCode="m/d/yyyy">
                  <c:v>37390</c:v>
                </c:pt>
                <c:pt idx="4712" formatCode="m/d/yyyy">
                  <c:v>37391</c:v>
                </c:pt>
                <c:pt idx="4713" formatCode="m/d/yyyy">
                  <c:v>37392</c:v>
                </c:pt>
                <c:pt idx="4714" formatCode="m/d/yyyy">
                  <c:v>37393</c:v>
                </c:pt>
                <c:pt idx="4715" formatCode="m/d/yyyy">
                  <c:v>37396</c:v>
                </c:pt>
                <c:pt idx="4716" formatCode="m/d/yyyy">
                  <c:v>37397</c:v>
                </c:pt>
                <c:pt idx="4717" formatCode="m/d/yyyy">
                  <c:v>37398</c:v>
                </c:pt>
                <c:pt idx="4718" formatCode="m/d/yyyy">
                  <c:v>37399</c:v>
                </c:pt>
                <c:pt idx="4719" formatCode="m/d/yyyy">
                  <c:v>37400</c:v>
                </c:pt>
                <c:pt idx="4720" formatCode="m/d/yyyy">
                  <c:v>37403</c:v>
                </c:pt>
                <c:pt idx="4721" formatCode="m/d/yyyy">
                  <c:v>37404</c:v>
                </c:pt>
                <c:pt idx="4722" formatCode="m/d/yyyy">
                  <c:v>37405</c:v>
                </c:pt>
                <c:pt idx="4723" formatCode="m/d/yyyy">
                  <c:v>37406</c:v>
                </c:pt>
                <c:pt idx="4724" formatCode="m/d/yyyy">
                  <c:v>37407</c:v>
                </c:pt>
                <c:pt idx="4725" formatCode="m/d/yyyy">
                  <c:v>37410</c:v>
                </c:pt>
                <c:pt idx="4726" formatCode="m/d/yyyy">
                  <c:v>37411</c:v>
                </c:pt>
                <c:pt idx="4727" formatCode="m/d/yyyy">
                  <c:v>37412</c:v>
                </c:pt>
                <c:pt idx="4728" formatCode="m/d/yyyy">
                  <c:v>37413</c:v>
                </c:pt>
                <c:pt idx="4729" formatCode="m/d/yyyy">
                  <c:v>37414</c:v>
                </c:pt>
                <c:pt idx="4730" formatCode="m/d/yyyy">
                  <c:v>37417</c:v>
                </c:pt>
                <c:pt idx="4731" formatCode="m/d/yyyy">
                  <c:v>37418</c:v>
                </c:pt>
                <c:pt idx="4732" formatCode="m/d/yyyy">
                  <c:v>37419</c:v>
                </c:pt>
                <c:pt idx="4733" formatCode="m/d/yyyy">
                  <c:v>37420</c:v>
                </c:pt>
                <c:pt idx="4734" formatCode="m/d/yyyy">
                  <c:v>37421</c:v>
                </c:pt>
                <c:pt idx="4735" formatCode="m/d/yyyy">
                  <c:v>37424</c:v>
                </c:pt>
                <c:pt idx="4736" formatCode="m/d/yyyy">
                  <c:v>37425</c:v>
                </c:pt>
                <c:pt idx="4737" formatCode="m/d/yyyy">
                  <c:v>37426</c:v>
                </c:pt>
                <c:pt idx="4738" formatCode="m/d/yyyy">
                  <c:v>37427</c:v>
                </c:pt>
                <c:pt idx="4739" formatCode="m/d/yyyy">
                  <c:v>37428</c:v>
                </c:pt>
                <c:pt idx="4740" formatCode="m/d/yyyy">
                  <c:v>37431</c:v>
                </c:pt>
                <c:pt idx="4741" formatCode="m/d/yyyy">
                  <c:v>37432</c:v>
                </c:pt>
                <c:pt idx="4742" formatCode="m/d/yyyy">
                  <c:v>37433</c:v>
                </c:pt>
                <c:pt idx="4743" formatCode="m/d/yyyy">
                  <c:v>37434</c:v>
                </c:pt>
                <c:pt idx="4744" formatCode="m/d/yyyy">
                  <c:v>37435</c:v>
                </c:pt>
                <c:pt idx="4745" formatCode="m/d/yyyy">
                  <c:v>37438</c:v>
                </c:pt>
                <c:pt idx="4746" formatCode="m/d/yyyy">
                  <c:v>37439</c:v>
                </c:pt>
                <c:pt idx="4747" formatCode="m/d/yyyy">
                  <c:v>37440</c:v>
                </c:pt>
                <c:pt idx="4748" formatCode="m/d/yyyy">
                  <c:v>37441</c:v>
                </c:pt>
                <c:pt idx="4749" formatCode="m/d/yyyy">
                  <c:v>37442</c:v>
                </c:pt>
                <c:pt idx="4750" formatCode="m/d/yyyy">
                  <c:v>37445</c:v>
                </c:pt>
                <c:pt idx="4751" formatCode="m/d/yyyy">
                  <c:v>37446</c:v>
                </c:pt>
                <c:pt idx="4752" formatCode="m/d/yyyy">
                  <c:v>37447</c:v>
                </c:pt>
                <c:pt idx="4753" formatCode="m/d/yyyy">
                  <c:v>37448</c:v>
                </c:pt>
                <c:pt idx="4754" formatCode="m/d/yyyy">
                  <c:v>37449</c:v>
                </c:pt>
                <c:pt idx="4755" formatCode="m/d/yyyy">
                  <c:v>37452</c:v>
                </c:pt>
                <c:pt idx="4756" formatCode="m/d/yyyy">
                  <c:v>37453</c:v>
                </c:pt>
                <c:pt idx="4757" formatCode="m/d/yyyy">
                  <c:v>37454</c:v>
                </c:pt>
                <c:pt idx="4758" formatCode="m/d/yyyy">
                  <c:v>37455</c:v>
                </c:pt>
                <c:pt idx="4759" formatCode="m/d/yyyy">
                  <c:v>37456</c:v>
                </c:pt>
                <c:pt idx="4760" formatCode="m/d/yyyy">
                  <c:v>37459</c:v>
                </c:pt>
                <c:pt idx="4761" formatCode="m/d/yyyy">
                  <c:v>37460</c:v>
                </c:pt>
                <c:pt idx="4762" formatCode="m/d/yyyy">
                  <c:v>37461</c:v>
                </c:pt>
                <c:pt idx="4763" formatCode="m/d/yyyy">
                  <c:v>37462</c:v>
                </c:pt>
                <c:pt idx="4764" formatCode="m/d/yyyy">
                  <c:v>37463</c:v>
                </c:pt>
                <c:pt idx="4765" formatCode="m/d/yyyy">
                  <c:v>37466</c:v>
                </c:pt>
                <c:pt idx="4766" formatCode="m/d/yyyy">
                  <c:v>37467</c:v>
                </c:pt>
                <c:pt idx="4767" formatCode="m/d/yyyy">
                  <c:v>37468</c:v>
                </c:pt>
                <c:pt idx="4768" formatCode="m/d/yyyy">
                  <c:v>37469</c:v>
                </c:pt>
                <c:pt idx="4769" formatCode="m/d/yyyy">
                  <c:v>37470</c:v>
                </c:pt>
                <c:pt idx="4770" formatCode="m/d/yyyy">
                  <c:v>37473</c:v>
                </c:pt>
                <c:pt idx="4771" formatCode="m/d/yyyy">
                  <c:v>37474</c:v>
                </c:pt>
                <c:pt idx="4772" formatCode="m/d/yyyy">
                  <c:v>37475</c:v>
                </c:pt>
                <c:pt idx="4773" formatCode="m/d/yyyy">
                  <c:v>37476</c:v>
                </c:pt>
                <c:pt idx="4774" formatCode="m/d/yyyy">
                  <c:v>37477</c:v>
                </c:pt>
                <c:pt idx="4775" formatCode="m/d/yyyy">
                  <c:v>37480</c:v>
                </c:pt>
                <c:pt idx="4776" formatCode="m/d/yyyy">
                  <c:v>37481</c:v>
                </c:pt>
                <c:pt idx="4777" formatCode="m/d/yyyy">
                  <c:v>37482</c:v>
                </c:pt>
                <c:pt idx="4778" formatCode="m/d/yyyy">
                  <c:v>37483</c:v>
                </c:pt>
                <c:pt idx="4779" formatCode="m/d/yyyy">
                  <c:v>37484</c:v>
                </c:pt>
                <c:pt idx="4780" formatCode="m/d/yyyy">
                  <c:v>37487</c:v>
                </c:pt>
                <c:pt idx="4781" formatCode="m/d/yyyy">
                  <c:v>37488</c:v>
                </c:pt>
                <c:pt idx="4782" formatCode="m/d/yyyy">
                  <c:v>37489</c:v>
                </c:pt>
                <c:pt idx="4783" formatCode="m/d/yyyy">
                  <c:v>37490</c:v>
                </c:pt>
                <c:pt idx="4784" formatCode="m/d/yyyy">
                  <c:v>37491</c:v>
                </c:pt>
                <c:pt idx="4785" formatCode="m/d/yyyy">
                  <c:v>37494</c:v>
                </c:pt>
                <c:pt idx="4786" formatCode="m/d/yyyy">
                  <c:v>37495</c:v>
                </c:pt>
                <c:pt idx="4787" formatCode="m/d/yyyy">
                  <c:v>37496</c:v>
                </c:pt>
                <c:pt idx="4788" formatCode="m/d/yyyy">
                  <c:v>37497</c:v>
                </c:pt>
                <c:pt idx="4789" formatCode="m/d/yyyy">
                  <c:v>37498</c:v>
                </c:pt>
                <c:pt idx="4790" formatCode="m/d/yyyy">
                  <c:v>37501</c:v>
                </c:pt>
                <c:pt idx="4791" formatCode="m/d/yyyy">
                  <c:v>37502</c:v>
                </c:pt>
                <c:pt idx="4792" formatCode="m/d/yyyy">
                  <c:v>37503</c:v>
                </c:pt>
                <c:pt idx="4793" formatCode="m/d/yyyy">
                  <c:v>37504</c:v>
                </c:pt>
                <c:pt idx="4794" formatCode="m/d/yyyy">
                  <c:v>37505</c:v>
                </c:pt>
                <c:pt idx="4795" formatCode="m/d/yyyy">
                  <c:v>37508</c:v>
                </c:pt>
                <c:pt idx="4796" formatCode="m/d/yyyy">
                  <c:v>37509</c:v>
                </c:pt>
                <c:pt idx="4797" formatCode="m/d/yyyy">
                  <c:v>37510</c:v>
                </c:pt>
                <c:pt idx="4798" formatCode="m/d/yyyy">
                  <c:v>37511</c:v>
                </c:pt>
                <c:pt idx="4799" formatCode="m/d/yyyy">
                  <c:v>37512</c:v>
                </c:pt>
                <c:pt idx="4800" formatCode="m/d/yyyy">
                  <c:v>37515</c:v>
                </c:pt>
                <c:pt idx="4801" formatCode="m/d/yyyy">
                  <c:v>37516</c:v>
                </c:pt>
                <c:pt idx="4802" formatCode="m/d/yyyy">
                  <c:v>37517</c:v>
                </c:pt>
                <c:pt idx="4803" formatCode="m/d/yyyy">
                  <c:v>37518</c:v>
                </c:pt>
                <c:pt idx="4804" formatCode="m/d/yyyy">
                  <c:v>37519</c:v>
                </c:pt>
                <c:pt idx="4805" formatCode="m/d/yyyy">
                  <c:v>37522</c:v>
                </c:pt>
                <c:pt idx="4806" formatCode="m/d/yyyy">
                  <c:v>37523</c:v>
                </c:pt>
                <c:pt idx="4807" formatCode="m/d/yyyy">
                  <c:v>37524</c:v>
                </c:pt>
                <c:pt idx="4808" formatCode="m/d/yyyy">
                  <c:v>37525</c:v>
                </c:pt>
                <c:pt idx="4809" formatCode="m/d/yyyy">
                  <c:v>37526</c:v>
                </c:pt>
                <c:pt idx="4810" formatCode="m/d/yyyy">
                  <c:v>37529</c:v>
                </c:pt>
                <c:pt idx="4811" formatCode="m/d/yyyy">
                  <c:v>37530</c:v>
                </c:pt>
                <c:pt idx="4812" formatCode="m/d/yyyy">
                  <c:v>37531</c:v>
                </c:pt>
                <c:pt idx="4813" formatCode="m/d/yyyy">
                  <c:v>37532</c:v>
                </c:pt>
                <c:pt idx="4814" formatCode="m/d/yyyy">
                  <c:v>37533</c:v>
                </c:pt>
                <c:pt idx="4815" formatCode="m/d/yyyy">
                  <c:v>37536</c:v>
                </c:pt>
                <c:pt idx="4816" formatCode="m/d/yyyy">
                  <c:v>37537</c:v>
                </c:pt>
                <c:pt idx="4817" formatCode="m/d/yyyy">
                  <c:v>37538</c:v>
                </c:pt>
                <c:pt idx="4818" formatCode="m/d/yyyy">
                  <c:v>37539</c:v>
                </c:pt>
                <c:pt idx="4819" formatCode="m/d/yyyy">
                  <c:v>37540</c:v>
                </c:pt>
                <c:pt idx="4820" formatCode="m/d/yyyy">
                  <c:v>37543</c:v>
                </c:pt>
                <c:pt idx="4821" formatCode="m/d/yyyy">
                  <c:v>37544</c:v>
                </c:pt>
                <c:pt idx="4822" formatCode="m/d/yyyy">
                  <c:v>37545</c:v>
                </c:pt>
                <c:pt idx="4823" formatCode="m/d/yyyy">
                  <c:v>37546</c:v>
                </c:pt>
                <c:pt idx="4824" formatCode="m/d/yyyy">
                  <c:v>37547</c:v>
                </c:pt>
                <c:pt idx="4825" formatCode="m/d/yyyy">
                  <c:v>37550</c:v>
                </c:pt>
                <c:pt idx="4826" formatCode="m/d/yyyy">
                  <c:v>37551</c:v>
                </c:pt>
                <c:pt idx="4827" formatCode="m/d/yyyy">
                  <c:v>37552</c:v>
                </c:pt>
                <c:pt idx="4828" formatCode="m/d/yyyy">
                  <c:v>37553</c:v>
                </c:pt>
                <c:pt idx="4829" formatCode="m/d/yyyy">
                  <c:v>37554</c:v>
                </c:pt>
                <c:pt idx="4830" formatCode="m/d/yyyy">
                  <c:v>37557</c:v>
                </c:pt>
                <c:pt idx="4831" formatCode="m/d/yyyy">
                  <c:v>37558</c:v>
                </c:pt>
                <c:pt idx="4832" formatCode="m/d/yyyy">
                  <c:v>37559</c:v>
                </c:pt>
                <c:pt idx="4833" formatCode="m/d/yyyy">
                  <c:v>37560</c:v>
                </c:pt>
                <c:pt idx="4834" formatCode="m/d/yyyy">
                  <c:v>37561</c:v>
                </c:pt>
                <c:pt idx="4835" formatCode="m/d/yyyy">
                  <c:v>37564</c:v>
                </c:pt>
                <c:pt idx="4836" formatCode="m/d/yyyy">
                  <c:v>37565</c:v>
                </c:pt>
                <c:pt idx="4837" formatCode="m/d/yyyy">
                  <c:v>37566</c:v>
                </c:pt>
                <c:pt idx="4838" formatCode="m/d/yyyy">
                  <c:v>37567</c:v>
                </c:pt>
                <c:pt idx="4839" formatCode="m/d/yyyy">
                  <c:v>37568</c:v>
                </c:pt>
                <c:pt idx="4840" formatCode="m/d/yyyy">
                  <c:v>37571</c:v>
                </c:pt>
                <c:pt idx="4841" formatCode="m/d/yyyy">
                  <c:v>37572</c:v>
                </c:pt>
                <c:pt idx="4842" formatCode="m/d/yyyy">
                  <c:v>37573</c:v>
                </c:pt>
                <c:pt idx="4843" formatCode="m/d/yyyy">
                  <c:v>37574</c:v>
                </c:pt>
                <c:pt idx="4844" formatCode="m/d/yyyy">
                  <c:v>37575</c:v>
                </c:pt>
                <c:pt idx="4845" formatCode="m/d/yyyy">
                  <c:v>37578</c:v>
                </c:pt>
                <c:pt idx="4846" formatCode="m/d/yyyy">
                  <c:v>37579</c:v>
                </c:pt>
                <c:pt idx="4847" formatCode="m/d/yyyy">
                  <c:v>37580</c:v>
                </c:pt>
                <c:pt idx="4848" formatCode="m/d/yyyy">
                  <c:v>37581</c:v>
                </c:pt>
                <c:pt idx="4849" formatCode="m/d/yyyy">
                  <c:v>37582</c:v>
                </c:pt>
                <c:pt idx="4850" formatCode="m/d/yyyy">
                  <c:v>37585</c:v>
                </c:pt>
                <c:pt idx="4851" formatCode="m/d/yyyy">
                  <c:v>37586</c:v>
                </c:pt>
                <c:pt idx="4852" formatCode="m/d/yyyy">
                  <c:v>37587</c:v>
                </c:pt>
                <c:pt idx="4853" formatCode="m/d/yyyy">
                  <c:v>37588</c:v>
                </c:pt>
                <c:pt idx="4854" formatCode="m/d/yyyy">
                  <c:v>37589</c:v>
                </c:pt>
                <c:pt idx="4855" formatCode="m/d/yyyy">
                  <c:v>37592</c:v>
                </c:pt>
                <c:pt idx="4856" formatCode="m/d/yyyy">
                  <c:v>37593</c:v>
                </c:pt>
                <c:pt idx="4857" formatCode="m/d/yyyy">
                  <c:v>37594</c:v>
                </c:pt>
                <c:pt idx="4858" formatCode="m/d/yyyy">
                  <c:v>37595</c:v>
                </c:pt>
                <c:pt idx="4859" formatCode="m/d/yyyy">
                  <c:v>37596</c:v>
                </c:pt>
                <c:pt idx="4860" formatCode="m/d/yyyy">
                  <c:v>37599</c:v>
                </c:pt>
                <c:pt idx="4861" formatCode="m/d/yyyy">
                  <c:v>37600</c:v>
                </c:pt>
                <c:pt idx="4862" formatCode="m/d/yyyy">
                  <c:v>37601</c:v>
                </c:pt>
                <c:pt idx="4863" formatCode="m/d/yyyy">
                  <c:v>37602</c:v>
                </c:pt>
                <c:pt idx="4864" formatCode="m/d/yyyy">
                  <c:v>37603</c:v>
                </c:pt>
                <c:pt idx="4865" formatCode="m/d/yyyy">
                  <c:v>37606</c:v>
                </c:pt>
                <c:pt idx="4866" formatCode="m/d/yyyy">
                  <c:v>37607</c:v>
                </c:pt>
                <c:pt idx="4867" formatCode="m/d/yyyy">
                  <c:v>37608</c:v>
                </c:pt>
                <c:pt idx="4868" formatCode="m/d/yyyy">
                  <c:v>37609</c:v>
                </c:pt>
                <c:pt idx="4869" formatCode="m/d/yyyy">
                  <c:v>37610</c:v>
                </c:pt>
                <c:pt idx="4870" formatCode="m/d/yyyy">
                  <c:v>37613</c:v>
                </c:pt>
                <c:pt idx="4871" formatCode="m/d/yyyy">
                  <c:v>37614</c:v>
                </c:pt>
                <c:pt idx="4872" formatCode="m/d/yyyy">
                  <c:v>37615</c:v>
                </c:pt>
                <c:pt idx="4873" formatCode="m/d/yyyy">
                  <c:v>37616</c:v>
                </c:pt>
                <c:pt idx="4874" formatCode="m/d/yyyy">
                  <c:v>37617</c:v>
                </c:pt>
                <c:pt idx="4875" formatCode="m/d/yyyy">
                  <c:v>37620</c:v>
                </c:pt>
                <c:pt idx="4876" formatCode="m/d/yyyy">
                  <c:v>37621</c:v>
                </c:pt>
                <c:pt idx="4877" formatCode="m/d/yyyy">
                  <c:v>37622</c:v>
                </c:pt>
                <c:pt idx="4878" formatCode="m/d/yyyy">
                  <c:v>37623</c:v>
                </c:pt>
                <c:pt idx="4879" formatCode="m/d/yyyy">
                  <c:v>37624</c:v>
                </c:pt>
                <c:pt idx="4880" formatCode="m/d/yyyy">
                  <c:v>37627</c:v>
                </c:pt>
                <c:pt idx="4881" formatCode="m/d/yyyy">
                  <c:v>37628</c:v>
                </c:pt>
                <c:pt idx="4882" formatCode="m/d/yyyy">
                  <c:v>37629</c:v>
                </c:pt>
                <c:pt idx="4883" formatCode="m/d/yyyy">
                  <c:v>37630</c:v>
                </c:pt>
                <c:pt idx="4884" formatCode="m/d/yyyy">
                  <c:v>37631</c:v>
                </c:pt>
                <c:pt idx="4885" formatCode="m/d/yyyy">
                  <c:v>37634</c:v>
                </c:pt>
                <c:pt idx="4886" formatCode="m/d/yyyy">
                  <c:v>37635</c:v>
                </c:pt>
                <c:pt idx="4887" formatCode="m/d/yyyy">
                  <c:v>37636</c:v>
                </c:pt>
                <c:pt idx="4888" formatCode="m/d/yyyy">
                  <c:v>37637</c:v>
                </c:pt>
                <c:pt idx="4889" formatCode="m/d/yyyy">
                  <c:v>37638</c:v>
                </c:pt>
                <c:pt idx="4890" formatCode="m/d/yyyy">
                  <c:v>37641</c:v>
                </c:pt>
                <c:pt idx="4891" formatCode="m/d/yyyy">
                  <c:v>37642</c:v>
                </c:pt>
                <c:pt idx="4892" formatCode="m/d/yyyy">
                  <c:v>37643</c:v>
                </c:pt>
                <c:pt idx="4893" formatCode="m/d/yyyy">
                  <c:v>37644</c:v>
                </c:pt>
                <c:pt idx="4894" formatCode="m/d/yyyy">
                  <c:v>37645</c:v>
                </c:pt>
                <c:pt idx="4895" formatCode="m/d/yyyy">
                  <c:v>37648</c:v>
                </c:pt>
                <c:pt idx="4896" formatCode="m/d/yyyy">
                  <c:v>37649</c:v>
                </c:pt>
                <c:pt idx="4897" formatCode="m/d/yyyy">
                  <c:v>37650</c:v>
                </c:pt>
                <c:pt idx="4898" formatCode="m/d/yyyy">
                  <c:v>37651</c:v>
                </c:pt>
                <c:pt idx="4899" formatCode="m/d/yyyy">
                  <c:v>37652</c:v>
                </c:pt>
                <c:pt idx="4900" formatCode="m/d/yyyy">
                  <c:v>37655</c:v>
                </c:pt>
                <c:pt idx="4901" formatCode="m/d/yyyy">
                  <c:v>37656</c:v>
                </c:pt>
                <c:pt idx="4902" formatCode="m/d/yyyy">
                  <c:v>37657</c:v>
                </c:pt>
                <c:pt idx="4903" formatCode="m/d/yyyy">
                  <c:v>37658</c:v>
                </c:pt>
                <c:pt idx="4904" formatCode="m/d/yyyy">
                  <c:v>37659</c:v>
                </c:pt>
                <c:pt idx="4905" formatCode="m/d/yyyy">
                  <c:v>37662</c:v>
                </c:pt>
                <c:pt idx="4906" formatCode="m/d/yyyy">
                  <c:v>37663</c:v>
                </c:pt>
                <c:pt idx="4907" formatCode="m/d/yyyy">
                  <c:v>37664</c:v>
                </c:pt>
                <c:pt idx="4908" formatCode="m/d/yyyy">
                  <c:v>37665</c:v>
                </c:pt>
                <c:pt idx="4909" formatCode="m/d/yyyy">
                  <c:v>37666</c:v>
                </c:pt>
                <c:pt idx="4910" formatCode="m/d/yyyy">
                  <c:v>37669</c:v>
                </c:pt>
                <c:pt idx="4911" formatCode="m/d/yyyy">
                  <c:v>37670</c:v>
                </c:pt>
                <c:pt idx="4912" formatCode="m/d/yyyy">
                  <c:v>37671</c:v>
                </c:pt>
                <c:pt idx="4913" formatCode="m/d/yyyy">
                  <c:v>37672</c:v>
                </c:pt>
                <c:pt idx="4914" formatCode="m/d/yyyy">
                  <c:v>37673</c:v>
                </c:pt>
                <c:pt idx="4915" formatCode="m/d/yyyy">
                  <c:v>37676</c:v>
                </c:pt>
                <c:pt idx="4916" formatCode="m/d/yyyy">
                  <c:v>37677</c:v>
                </c:pt>
                <c:pt idx="4917" formatCode="m/d/yyyy">
                  <c:v>37678</c:v>
                </c:pt>
                <c:pt idx="4918" formatCode="m/d/yyyy">
                  <c:v>37679</c:v>
                </c:pt>
                <c:pt idx="4919" formatCode="m/d/yyyy">
                  <c:v>37680</c:v>
                </c:pt>
                <c:pt idx="4920" formatCode="m/d/yyyy">
                  <c:v>37683</c:v>
                </c:pt>
                <c:pt idx="4921" formatCode="m/d/yyyy">
                  <c:v>37684</c:v>
                </c:pt>
                <c:pt idx="4922" formatCode="m/d/yyyy">
                  <c:v>37685</c:v>
                </c:pt>
                <c:pt idx="4923" formatCode="m/d/yyyy">
                  <c:v>37686</c:v>
                </c:pt>
                <c:pt idx="4924" formatCode="m/d/yyyy">
                  <c:v>37687</c:v>
                </c:pt>
                <c:pt idx="4925" formatCode="m/d/yyyy">
                  <c:v>37690</c:v>
                </c:pt>
                <c:pt idx="4926" formatCode="m/d/yyyy">
                  <c:v>37691</c:v>
                </c:pt>
                <c:pt idx="4927" formatCode="m/d/yyyy">
                  <c:v>37692</c:v>
                </c:pt>
                <c:pt idx="4928" formatCode="m/d/yyyy">
                  <c:v>37693</c:v>
                </c:pt>
                <c:pt idx="4929" formatCode="m/d/yyyy">
                  <c:v>37694</c:v>
                </c:pt>
                <c:pt idx="4930" formatCode="m/d/yyyy">
                  <c:v>37697</c:v>
                </c:pt>
                <c:pt idx="4931" formatCode="m/d/yyyy">
                  <c:v>37698</c:v>
                </c:pt>
                <c:pt idx="4932" formatCode="m/d/yyyy">
                  <c:v>37699</c:v>
                </c:pt>
                <c:pt idx="4933" formatCode="m/d/yyyy">
                  <c:v>37700</c:v>
                </c:pt>
                <c:pt idx="4934" formatCode="m/d/yyyy">
                  <c:v>37701</c:v>
                </c:pt>
                <c:pt idx="4935" formatCode="m/d/yyyy">
                  <c:v>37704</c:v>
                </c:pt>
                <c:pt idx="4936" formatCode="m/d/yyyy">
                  <c:v>37705</c:v>
                </c:pt>
                <c:pt idx="4937" formatCode="m/d/yyyy">
                  <c:v>37706</c:v>
                </c:pt>
                <c:pt idx="4938" formatCode="m/d/yyyy">
                  <c:v>37707</c:v>
                </c:pt>
                <c:pt idx="4939" formatCode="m/d/yyyy">
                  <c:v>37708</c:v>
                </c:pt>
                <c:pt idx="4940" formatCode="m/d/yyyy">
                  <c:v>37711</c:v>
                </c:pt>
                <c:pt idx="4941" formatCode="m/d/yyyy">
                  <c:v>37712</c:v>
                </c:pt>
                <c:pt idx="4942" formatCode="m/d/yyyy">
                  <c:v>37713</c:v>
                </c:pt>
                <c:pt idx="4943" formatCode="m/d/yyyy">
                  <c:v>37714</c:v>
                </c:pt>
                <c:pt idx="4944" formatCode="m/d/yyyy">
                  <c:v>37715</c:v>
                </c:pt>
                <c:pt idx="4945" formatCode="m/d/yyyy">
                  <c:v>37718</c:v>
                </c:pt>
                <c:pt idx="4946" formatCode="m/d/yyyy">
                  <c:v>37719</c:v>
                </c:pt>
                <c:pt idx="4947" formatCode="m/d/yyyy">
                  <c:v>37720</c:v>
                </c:pt>
                <c:pt idx="4948" formatCode="m/d/yyyy">
                  <c:v>37721</c:v>
                </c:pt>
                <c:pt idx="4949" formatCode="m/d/yyyy">
                  <c:v>37722</c:v>
                </c:pt>
                <c:pt idx="4950" formatCode="m/d/yyyy">
                  <c:v>37725</c:v>
                </c:pt>
                <c:pt idx="4951" formatCode="m/d/yyyy">
                  <c:v>37726</c:v>
                </c:pt>
                <c:pt idx="4952" formatCode="m/d/yyyy">
                  <c:v>37727</c:v>
                </c:pt>
                <c:pt idx="4953" formatCode="m/d/yyyy">
                  <c:v>37728</c:v>
                </c:pt>
                <c:pt idx="4954" formatCode="m/d/yyyy">
                  <c:v>37729</c:v>
                </c:pt>
                <c:pt idx="4955" formatCode="m/d/yyyy">
                  <c:v>37732</c:v>
                </c:pt>
                <c:pt idx="4956" formatCode="m/d/yyyy">
                  <c:v>37733</c:v>
                </c:pt>
                <c:pt idx="4957" formatCode="m/d/yyyy">
                  <c:v>37734</c:v>
                </c:pt>
                <c:pt idx="4958" formatCode="m/d/yyyy">
                  <c:v>37735</c:v>
                </c:pt>
                <c:pt idx="4959" formatCode="m/d/yyyy">
                  <c:v>37736</c:v>
                </c:pt>
                <c:pt idx="4960" formatCode="m/d/yyyy">
                  <c:v>37739</c:v>
                </c:pt>
                <c:pt idx="4961" formatCode="m/d/yyyy">
                  <c:v>37740</c:v>
                </c:pt>
                <c:pt idx="4962" formatCode="m/d/yyyy">
                  <c:v>37741</c:v>
                </c:pt>
                <c:pt idx="4963" formatCode="m/d/yyyy">
                  <c:v>37742</c:v>
                </c:pt>
                <c:pt idx="4964" formatCode="m/d/yyyy">
                  <c:v>37743</c:v>
                </c:pt>
                <c:pt idx="4965" formatCode="m/d/yyyy">
                  <c:v>37746</c:v>
                </c:pt>
                <c:pt idx="4966" formatCode="m/d/yyyy">
                  <c:v>37747</c:v>
                </c:pt>
                <c:pt idx="4967" formatCode="m/d/yyyy">
                  <c:v>37748</c:v>
                </c:pt>
                <c:pt idx="4968" formatCode="m/d/yyyy">
                  <c:v>37749</c:v>
                </c:pt>
                <c:pt idx="4969" formatCode="m/d/yyyy">
                  <c:v>37750</c:v>
                </c:pt>
                <c:pt idx="4970" formatCode="m/d/yyyy">
                  <c:v>37753</c:v>
                </c:pt>
                <c:pt idx="4971" formatCode="m/d/yyyy">
                  <c:v>37754</c:v>
                </c:pt>
                <c:pt idx="4972" formatCode="m/d/yyyy">
                  <c:v>37755</c:v>
                </c:pt>
                <c:pt idx="4973" formatCode="m/d/yyyy">
                  <c:v>37756</c:v>
                </c:pt>
                <c:pt idx="4974" formatCode="m/d/yyyy">
                  <c:v>37757</c:v>
                </c:pt>
                <c:pt idx="4975" formatCode="m/d/yyyy">
                  <c:v>37760</c:v>
                </c:pt>
                <c:pt idx="4976" formatCode="m/d/yyyy">
                  <c:v>37761</c:v>
                </c:pt>
                <c:pt idx="4977" formatCode="m/d/yyyy">
                  <c:v>37762</c:v>
                </c:pt>
                <c:pt idx="4978" formatCode="m/d/yyyy">
                  <c:v>37763</c:v>
                </c:pt>
                <c:pt idx="4979" formatCode="m/d/yyyy">
                  <c:v>37764</c:v>
                </c:pt>
                <c:pt idx="4980" formatCode="m/d/yyyy">
                  <c:v>37767</c:v>
                </c:pt>
                <c:pt idx="4981" formatCode="m/d/yyyy">
                  <c:v>37768</c:v>
                </c:pt>
                <c:pt idx="4982" formatCode="m/d/yyyy">
                  <c:v>37769</c:v>
                </c:pt>
                <c:pt idx="4983" formatCode="m/d/yyyy">
                  <c:v>37770</c:v>
                </c:pt>
                <c:pt idx="4984" formatCode="m/d/yyyy">
                  <c:v>37771</c:v>
                </c:pt>
                <c:pt idx="4985" formatCode="m/d/yyyy">
                  <c:v>37774</c:v>
                </c:pt>
                <c:pt idx="4986" formatCode="m/d/yyyy">
                  <c:v>37775</c:v>
                </c:pt>
                <c:pt idx="4987" formatCode="m/d/yyyy">
                  <c:v>37776</c:v>
                </c:pt>
                <c:pt idx="4988" formatCode="m/d/yyyy">
                  <c:v>37777</c:v>
                </c:pt>
                <c:pt idx="4989" formatCode="m/d/yyyy">
                  <c:v>37778</c:v>
                </c:pt>
                <c:pt idx="4990" formatCode="m/d/yyyy">
                  <c:v>37781</c:v>
                </c:pt>
                <c:pt idx="4991" formatCode="m/d/yyyy">
                  <c:v>37782</c:v>
                </c:pt>
                <c:pt idx="4992" formatCode="m/d/yyyy">
                  <c:v>37783</c:v>
                </c:pt>
                <c:pt idx="4993" formatCode="m/d/yyyy">
                  <c:v>37784</c:v>
                </c:pt>
                <c:pt idx="4994" formatCode="m/d/yyyy">
                  <c:v>37785</c:v>
                </c:pt>
                <c:pt idx="4995" formatCode="m/d/yyyy">
                  <c:v>37788</c:v>
                </c:pt>
                <c:pt idx="4996" formatCode="m/d/yyyy">
                  <c:v>37789</c:v>
                </c:pt>
                <c:pt idx="4997" formatCode="m/d/yyyy">
                  <c:v>37790</c:v>
                </c:pt>
                <c:pt idx="4998" formatCode="m/d/yyyy">
                  <c:v>37791</c:v>
                </c:pt>
                <c:pt idx="4999" formatCode="m/d/yyyy">
                  <c:v>37792</c:v>
                </c:pt>
                <c:pt idx="5000" formatCode="m/d/yyyy">
                  <c:v>37795</c:v>
                </c:pt>
                <c:pt idx="5001" formatCode="m/d/yyyy">
                  <c:v>37796</c:v>
                </c:pt>
                <c:pt idx="5002" formatCode="m/d/yyyy">
                  <c:v>37797</c:v>
                </c:pt>
                <c:pt idx="5003" formatCode="m/d/yyyy">
                  <c:v>37798</c:v>
                </c:pt>
                <c:pt idx="5004" formatCode="m/d/yyyy">
                  <c:v>37799</c:v>
                </c:pt>
                <c:pt idx="5005" formatCode="m/d/yyyy">
                  <c:v>37802</c:v>
                </c:pt>
                <c:pt idx="5006" formatCode="m/d/yyyy">
                  <c:v>37803</c:v>
                </c:pt>
                <c:pt idx="5007" formatCode="m/d/yyyy">
                  <c:v>37804</c:v>
                </c:pt>
                <c:pt idx="5008" formatCode="m/d/yyyy">
                  <c:v>37805</c:v>
                </c:pt>
                <c:pt idx="5009" formatCode="m/d/yyyy">
                  <c:v>37806</c:v>
                </c:pt>
                <c:pt idx="5010" formatCode="m/d/yyyy">
                  <c:v>37809</c:v>
                </c:pt>
                <c:pt idx="5011" formatCode="m/d/yyyy">
                  <c:v>37810</c:v>
                </c:pt>
                <c:pt idx="5012" formatCode="m/d/yyyy">
                  <c:v>37811</c:v>
                </c:pt>
                <c:pt idx="5013" formatCode="m/d/yyyy">
                  <c:v>37812</c:v>
                </c:pt>
                <c:pt idx="5014" formatCode="m/d/yyyy">
                  <c:v>37813</c:v>
                </c:pt>
                <c:pt idx="5015" formatCode="m/d/yyyy">
                  <c:v>37816</c:v>
                </c:pt>
                <c:pt idx="5016" formatCode="m/d/yyyy">
                  <c:v>37817</c:v>
                </c:pt>
                <c:pt idx="5017" formatCode="m/d/yyyy">
                  <c:v>37818</c:v>
                </c:pt>
                <c:pt idx="5018" formatCode="m/d/yyyy">
                  <c:v>37819</c:v>
                </c:pt>
                <c:pt idx="5019" formatCode="m/d/yyyy">
                  <c:v>37820</c:v>
                </c:pt>
                <c:pt idx="5020" formatCode="m/d/yyyy">
                  <c:v>37823</c:v>
                </c:pt>
                <c:pt idx="5021" formatCode="m/d/yyyy">
                  <c:v>37824</c:v>
                </c:pt>
                <c:pt idx="5022" formatCode="m/d/yyyy">
                  <c:v>37825</c:v>
                </c:pt>
                <c:pt idx="5023" formatCode="m/d/yyyy">
                  <c:v>37826</c:v>
                </c:pt>
                <c:pt idx="5024" formatCode="m/d/yyyy">
                  <c:v>37827</c:v>
                </c:pt>
                <c:pt idx="5025" formatCode="m/d/yyyy">
                  <c:v>37830</c:v>
                </c:pt>
                <c:pt idx="5026" formatCode="m/d/yyyy">
                  <c:v>37831</c:v>
                </c:pt>
                <c:pt idx="5027" formatCode="m/d/yyyy">
                  <c:v>37832</c:v>
                </c:pt>
                <c:pt idx="5028" formatCode="m/d/yyyy">
                  <c:v>37833</c:v>
                </c:pt>
                <c:pt idx="5029" formatCode="m/d/yyyy">
                  <c:v>37834</c:v>
                </c:pt>
                <c:pt idx="5030" formatCode="m/d/yyyy">
                  <c:v>37837</c:v>
                </c:pt>
                <c:pt idx="5031" formatCode="m/d/yyyy">
                  <c:v>37838</c:v>
                </c:pt>
                <c:pt idx="5032" formatCode="m/d/yyyy">
                  <c:v>37839</c:v>
                </c:pt>
                <c:pt idx="5033" formatCode="m/d/yyyy">
                  <c:v>37840</c:v>
                </c:pt>
                <c:pt idx="5034" formatCode="m/d/yyyy">
                  <c:v>37841</c:v>
                </c:pt>
                <c:pt idx="5035" formatCode="m/d/yyyy">
                  <c:v>37844</c:v>
                </c:pt>
                <c:pt idx="5036" formatCode="m/d/yyyy">
                  <c:v>37845</c:v>
                </c:pt>
                <c:pt idx="5037" formatCode="m/d/yyyy">
                  <c:v>37846</c:v>
                </c:pt>
                <c:pt idx="5038" formatCode="m/d/yyyy">
                  <c:v>37847</c:v>
                </c:pt>
                <c:pt idx="5039" formatCode="m/d/yyyy">
                  <c:v>37848</c:v>
                </c:pt>
                <c:pt idx="5040" formatCode="m/d/yyyy">
                  <c:v>37851</c:v>
                </c:pt>
                <c:pt idx="5041" formatCode="m/d/yyyy">
                  <c:v>37852</c:v>
                </c:pt>
                <c:pt idx="5042" formatCode="m/d/yyyy">
                  <c:v>37853</c:v>
                </c:pt>
                <c:pt idx="5043" formatCode="m/d/yyyy">
                  <c:v>37854</c:v>
                </c:pt>
                <c:pt idx="5044" formatCode="m/d/yyyy">
                  <c:v>37855</c:v>
                </c:pt>
                <c:pt idx="5045" formatCode="m/d/yyyy">
                  <c:v>37858</c:v>
                </c:pt>
                <c:pt idx="5046" formatCode="m/d/yyyy">
                  <c:v>37859</c:v>
                </c:pt>
                <c:pt idx="5047" formatCode="m/d/yyyy">
                  <c:v>37860</c:v>
                </c:pt>
                <c:pt idx="5048" formatCode="m/d/yyyy">
                  <c:v>37861</c:v>
                </c:pt>
                <c:pt idx="5049" formatCode="m/d/yyyy">
                  <c:v>37862</c:v>
                </c:pt>
                <c:pt idx="5050" formatCode="m/d/yyyy">
                  <c:v>37865</c:v>
                </c:pt>
                <c:pt idx="5051" formatCode="m/d/yyyy">
                  <c:v>37866</c:v>
                </c:pt>
                <c:pt idx="5052" formatCode="m/d/yyyy">
                  <c:v>37867</c:v>
                </c:pt>
                <c:pt idx="5053" formatCode="m/d/yyyy">
                  <c:v>37868</c:v>
                </c:pt>
                <c:pt idx="5054" formatCode="m/d/yyyy">
                  <c:v>37869</c:v>
                </c:pt>
                <c:pt idx="5055" formatCode="m/d/yyyy">
                  <c:v>37872</c:v>
                </c:pt>
                <c:pt idx="5056" formatCode="m/d/yyyy">
                  <c:v>37873</c:v>
                </c:pt>
                <c:pt idx="5057" formatCode="m/d/yyyy">
                  <c:v>37874</c:v>
                </c:pt>
                <c:pt idx="5058" formatCode="m/d/yyyy">
                  <c:v>37875</c:v>
                </c:pt>
                <c:pt idx="5059" formatCode="m/d/yyyy">
                  <c:v>37876</c:v>
                </c:pt>
                <c:pt idx="5060" formatCode="m/d/yyyy">
                  <c:v>37879</c:v>
                </c:pt>
                <c:pt idx="5061" formatCode="m/d/yyyy">
                  <c:v>37880</c:v>
                </c:pt>
                <c:pt idx="5062" formatCode="m/d/yyyy">
                  <c:v>37881</c:v>
                </c:pt>
                <c:pt idx="5063" formatCode="m/d/yyyy">
                  <c:v>37882</c:v>
                </c:pt>
                <c:pt idx="5064" formatCode="m/d/yyyy">
                  <c:v>37883</c:v>
                </c:pt>
                <c:pt idx="5065" formatCode="m/d/yyyy">
                  <c:v>37886</c:v>
                </c:pt>
                <c:pt idx="5066" formatCode="m/d/yyyy">
                  <c:v>37887</c:v>
                </c:pt>
                <c:pt idx="5067" formatCode="m/d/yyyy">
                  <c:v>37888</c:v>
                </c:pt>
                <c:pt idx="5068" formatCode="m/d/yyyy">
                  <c:v>37889</c:v>
                </c:pt>
                <c:pt idx="5069" formatCode="m/d/yyyy">
                  <c:v>37890</c:v>
                </c:pt>
                <c:pt idx="5070" formatCode="m/d/yyyy">
                  <c:v>37893</c:v>
                </c:pt>
                <c:pt idx="5071" formatCode="m/d/yyyy">
                  <c:v>37894</c:v>
                </c:pt>
                <c:pt idx="5072" formatCode="m/d/yyyy">
                  <c:v>37895</c:v>
                </c:pt>
                <c:pt idx="5073" formatCode="m/d/yyyy">
                  <c:v>37896</c:v>
                </c:pt>
                <c:pt idx="5074" formatCode="m/d/yyyy">
                  <c:v>37897</c:v>
                </c:pt>
                <c:pt idx="5075" formatCode="m/d/yyyy">
                  <c:v>37900</c:v>
                </c:pt>
                <c:pt idx="5076" formatCode="m/d/yyyy">
                  <c:v>37901</c:v>
                </c:pt>
                <c:pt idx="5077" formatCode="m/d/yyyy">
                  <c:v>37902</c:v>
                </c:pt>
                <c:pt idx="5078" formatCode="m/d/yyyy">
                  <c:v>37903</c:v>
                </c:pt>
                <c:pt idx="5079" formatCode="m/d/yyyy">
                  <c:v>37904</c:v>
                </c:pt>
                <c:pt idx="5080" formatCode="m/d/yyyy">
                  <c:v>37907</c:v>
                </c:pt>
                <c:pt idx="5081" formatCode="m/d/yyyy">
                  <c:v>37908</c:v>
                </c:pt>
                <c:pt idx="5082" formatCode="m/d/yyyy">
                  <c:v>37909</c:v>
                </c:pt>
                <c:pt idx="5083" formatCode="m/d/yyyy">
                  <c:v>37910</c:v>
                </c:pt>
                <c:pt idx="5084" formatCode="m/d/yyyy">
                  <c:v>37911</c:v>
                </c:pt>
                <c:pt idx="5085" formatCode="m/d/yyyy">
                  <c:v>37914</c:v>
                </c:pt>
                <c:pt idx="5086" formatCode="m/d/yyyy">
                  <c:v>37915</c:v>
                </c:pt>
                <c:pt idx="5087" formatCode="m/d/yyyy">
                  <c:v>37916</c:v>
                </c:pt>
                <c:pt idx="5088" formatCode="m/d/yyyy">
                  <c:v>37917</c:v>
                </c:pt>
                <c:pt idx="5089" formatCode="m/d/yyyy">
                  <c:v>37918</c:v>
                </c:pt>
                <c:pt idx="5090" formatCode="m/d/yyyy">
                  <c:v>37921</c:v>
                </c:pt>
                <c:pt idx="5091" formatCode="m/d/yyyy">
                  <c:v>37922</c:v>
                </c:pt>
                <c:pt idx="5092" formatCode="m/d/yyyy">
                  <c:v>37923</c:v>
                </c:pt>
                <c:pt idx="5093" formatCode="m/d/yyyy">
                  <c:v>37924</c:v>
                </c:pt>
                <c:pt idx="5094" formatCode="m/d/yyyy">
                  <c:v>37925</c:v>
                </c:pt>
                <c:pt idx="5095" formatCode="m/d/yyyy">
                  <c:v>37928</c:v>
                </c:pt>
                <c:pt idx="5096" formatCode="m/d/yyyy">
                  <c:v>37929</c:v>
                </c:pt>
                <c:pt idx="5097" formatCode="m/d/yyyy">
                  <c:v>37930</c:v>
                </c:pt>
                <c:pt idx="5098" formatCode="m/d/yyyy">
                  <c:v>37931</c:v>
                </c:pt>
                <c:pt idx="5099" formatCode="m/d/yyyy">
                  <c:v>37932</c:v>
                </c:pt>
                <c:pt idx="5100" formatCode="m/d/yyyy">
                  <c:v>37935</c:v>
                </c:pt>
                <c:pt idx="5101" formatCode="m/d/yyyy">
                  <c:v>37936</c:v>
                </c:pt>
                <c:pt idx="5102" formatCode="m/d/yyyy">
                  <c:v>37937</c:v>
                </c:pt>
                <c:pt idx="5103" formatCode="m/d/yyyy">
                  <c:v>37938</c:v>
                </c:pt>
                <c:pt idx="5104" formatCode="m/d/yyyy">
                  <c:v>37939</c:v>
                </c:pt>
                <c:pt idx="5105" formatCode="m/d/yyyy">
                  <c:v>37942</c:v>
                </c:pt>
                <c:pt idx="5106" formatCode="m/d/yyyy">
                  <c:v>37943</c:v>
                </c:pt>
                <c:pt idx="5107" formatCode="m/d/yyyy">
                  <c:v>37944</c:v>
                </c:pt>
                <c:pt idx="5108" formatCode="m/d/yyyy">
                  <c:v>37945</c:v>
                </c:pt>
                <c:pt idx="5109" formatCode="m/d/yyyy">
                  <c:v>37946</c:v>
                </c:pt>
                <c:pt idx="5110" formatCode="m/d/yyyy">
                  <c:v>37949</c:v>
                </c:pt>
                <c:pt idx="5111" formatCode="m/d/yyyy">
                  <c:v>37950</c:v>
                </c:pt>
                <c:pt idx="5112" formatCode="m/d/yyyy">
                  <c:v>37951</c:v>
                </c:pt>
                <c:pt idx="5113" formatCode="m/d/yyyy">
                  <c:v>37952</c:v>
                </c:pt>
                <c:pt idx="5114" formatCode="m/d/yyyy">
                  <c:v>37953</c:v>
                </c:pt>
                <c:pt idx="5115" formatCode="m/d/yyyy">
                  <c:v>37956</c:v>
                </c:pt>
                <c:pt idx="5116" formatCode="m/d/yyyy">
                  <c:v>37957</c:v>
                </c:pt>
                <c:pt idx="5117" formatCode="m/d/yyyy">
                  <c:v>37958</c:v>
                </c:pt>
                <c:pt idx="5118" formatCode="m/d/yyyy">
                  <c:v>37959</c:v>
                </c:pt>
                <c:pt idx="5119" formatCode="m/d/yyyy">
                  <c:v>37960</c:v>
                </c:pt>
                <c:pt idx="5120" formatCode="m/d/yyyy">
                  <c:v>37963</c:v>
                </c:pt>
                <c:pt idx="5121" formatCode="m/d/yyyy">
                  <c:v>37964</c:v>
                </c:pt>
                <c:pt idx="5122" formatCode="m/d/yyyy">
                  <c:v>37965</c:v>
                </c:pt>
                <c:pt idx="5123" formatCode="m/d/yyyy">
                  <c:v>37966</c:v>
                </c:pt>
                <c:pt idx="5124" formatCode="m/d/yyyy">
                  <c:v>37967</c:v>
                </c:pt>
                <c:pt idx="5125" formatCode="m/d/yyyy">
                  <c:v>37970</c:v>
                </c:pt>
                <c:pt idx="5126" formatCode="m/d/yyyy">
                  <c:v>37971</c:v>
                </c:pt>
                <c:pt idx="5127" formatCode="m/d/yyyy">
                  <c:v>37972</c:v>
                </c:pt>
                <c:pt idx="5128" formatCode="m/d/yyyy">
                  <c:v>37973</c:v>
                </c:pt>
                <c:pt idx="5129" formatCode="m/d/yyyy">
                  <c:v>37974</c:v>
                </c:pt>
                <c:pt idx="5130" formatCode="m/d/yyyy">
                  <c:v>37977</c:v>
                </c:pt>
                <c:pt idx="5131" formatCode="m/d/yyyy">
                  <c:v>37978</c:v>
                </c:pt>
                <c:pt idx="5132" formatCode="m/d/yyyy">
                  <c:v>37979</c:v>
                </c:pt>
                <c:pt idx="5133" formatCode="m/d/yyyy">
                  <c:v>37980</c:v>
                </c:pt>
                <c:pt idx="5134" formatCode="m/d/yyyy">
                  <c:v>37981</c:v>
                </c:pt>
                <c:pt idx="5135" formatCode="m/d/yyyy">
                  <c:v>37984</c:v>
                </c:pt>
                <c:pt idx="5136" formatCode="m/d/yyyy">
                  <c:v>37985</c:v>
                </c:pt>
                <c:pt idx="5137" formatCode="m/d/yyyy">
                  <c:v>37986</c:v>
                </c:pt>
                <c:pt idx="5138" formatCode="m/d/yyyy">
                  <c:v>37987</c:v>
                </c:pt>
                <c:pt idx="5139" formatCode="m/d/yyyy">
                  <c:v>37988</c:v>
                </c:pt>
                <c:pt idx="5140" formatCode="m/d/yyyy">
                  <c:v>37991</c:v>
                </c:pt>
                <c:pt idx="5141" formatCode="m/d/yyyy">
                  <c:v>37992</c:v>
                </c:pt>
                <c:pt idx="5142" formatCode="m/d/yyyy">
                  <c:v>37993</c:v>
                </c:pt>
                <c:pt idx="5143" formatCode="m/d/yyyy">
                  <c:v>37994</c:v>
                </c:pt>
                <c:pt idx="5144" formatCode="m/d/yyyy">
                  <c:v>37995</c:v>
                </c:pt>
                <c:pt idx="5145" formatCode="m/d/yyyy">
                  <c:v>37998</c:v>
                </c:pt>
                <c:pt idx="5146" formatCode="m/d/yyyy">
                  <c:v>37999</c:v>
                </c:pt>
                <c:pt idx="5147" formatCode="m/d/yyyy">
                  <c:v>38000</c:v>
                </c:pt>
                <c:pt idx="5148" formatCode="m/d/yyyy">
                  <c:v>38001</c:v>
                </c:pt>
                <c:pt idx="5149" formatCode="m/d/yyyy">
                  <c:v>38002</c:v>
                </c:pt>
                <c:pt idx="5150" formatCode="m/d/yyyy">
                  <c:v>38005</c:v>
                </c:pt>
                <c:pt idx="5151" formatCode="m/d/yyyy">
                  <c:v>38006</c:v>
                </c:pt>
                <c:pt idx="5152" formatCode="m/d/yyyy">
                  <c:v>38007</c:v>
                </c:pt>
                <c:pt idx="5153" formatCode="m/d/yyyy">
                  <c:v>38008</c:v>
                </c:pt>
                <c:pt idx="5154" formatCode="m/d/yyyy">
                  <c:v>38009</c:v>
                </c:pt>
                <c:pt idx="5155" formatCode="m/d/yyyy">
                  <c:v>38012</c:v>
                </c:pt>
                <c:pt idx="5156" formatCode="m/d/yyyy">
                  <c:v>38013</c:v>
                </c:pt>
                <c:pt idx="5157" formatCode="m/d/yyyy">
                  <c:v>38014</c:v>
                </c:pt>
                <c:pt idx="5158" formatCode="m/d/yyyy">
                  <c:v>38015</c:v>
                </c:pt>
                <c:pt idx="5159" formatCode="m/d/yyyy">
                  <c:v>38016</c:v>
                </c:pt>
                <c:pt idx="5160" formatCode="m/d/yyyy">
                  <c:v>38019</c:v>
                </c:pt>
                <c:pt idx="5161" formatCode="m/d/yyyy">
                  <c:v>38020</c:v>
                </c:pt>
                <c:pt idx="5162" formatCode="m/d/yyyy">
                  <c:v>38021</c:v>
                </c:pt>
                <c:pt idx="5163" formatCode="m/d/yyyy">
                  <c:v>38022</c:v>
                </c:pt>
                <c:pt idx="5164" formatCode="m/d/yyyy">
                  <c:v>38023</c:v>
                </c:pt>
                <c:pt idx="5165" formatCode="m/d/yyyy">
                  <c:v>38026</c:v>
                </c:pt>
                <c:pt idx="5166" formatCode="m/d/yyyy">
                  <c:v>38027</c:v>
                </c:pt>
                <c:pt idx="5167" formatCode="m/d/yyyy">
                  <c:v>38028</c:v>
                </c:pt>
                <c:pt idx="5168" formatCode="m/d/yyyy">
                  <c:v>38029</c:v>
                </c:pt>
                <c:pt idx="5169" formatCode="m/d/yyyy">
                  <c:v>38030</c:v>
                </c:pt>
                <c:pt idx="5170" formatCode="m/d/yyyy">
                  <c:v>38033</c:v>
                </c:pt>
                <c:pt idx="5171" formatCode="m/d/yyyy">
                  <c:v>38034</c:v>
                </c:pt>
                <c:pt idx="5172" formatCode="m/d/yyyy">
                  <c:v>38035</c:v>
                </c:pt>
                <c:pt idx="5173" formatCode="m/d/yyyy">
                  <c:v>38036</c:v>
                </c:pt>
                <c:pt idx="5174" formatCode="m/d/yyyy">
                  <c:v>38037</c:v>
                </c:pt>
                <c:pt idx="5175" formatCode="m/d/yyyy">
                  <c:v>38040</c:v>
                </c:pt>
                <c:pt idx="5176" formatCode="m/d/yyyy">
                  <c:v>38041</c:v>
                </c:pt>
                <c:pt idx="5177" formatCode="m/d/yyyy">
                  <c:v>38042</c:v>
                </c:pt>
                <c:pt idx="5178" formatCode="m/d/yyyy">
                  <c:v>38043</c:v>
                </c:pt>
                <c:pt idx="5179" formatCode="m/d/yyyy">
                  <c:v>38044</c:v>
                </c:pt>
                <c:pt idx="5180" formatCode="m/d/yyyy">
                  <c:v>38047</c:v>
                </c:pt>
                <c:pt idx="5181" formatCode="m/d/yyyy">
                  <c:v>38048</c:v>
                </c:pt>
                <c:pt idx="5182" formatCode="m/d/yyyy">
                  <c:v>38049</c:v>
                </c:pt>
                <c:pt idx="5183" formatCode="m/d/yyyy">
                  <c:v>38050</c:v>
                </c:pt>
                <c:pt idx="5184" formatCode="m/d/yyyy">
                  <c:v>38051</c:v>
                </c:pt>
                <c:pt idx="5185" formatCode="m/d/yyyy">
                  <c:v>38054</c:v>
                </c:pt>
                <c:pt idx="5186" formatCode="m/d/yyyy">
                  <c:v>38055</c:v>
                </c:pt>
                <c:pt idx="5187" formatCode="m/d/yyyy">
                  <c:v>38056</c:v>
                </c:pt>
                <c:pt idx="5188" formatCode="m/d/yyyy">
                  <c:v>38057</c:v>
                </c:pt>
                <c:pt idx="5189" formatCode="m/d/yyyy">
                  <c:v>38058</c:v>
                </c:pt>
                <c:pt idx="5190" formatCode="m/d/yyyy">
                  <c:v>38061</c:v>
                </c:pt>
                <c:pt idx="5191" formatCode="m/d/yyyy">
                  <c:v>38062</c:v>
                </c:pt>
                <c:pt idx="5192" formatCode="m/d/yyyy">
                  <c:v>38063</c:v>
                </c:pt>
                <c:pt idx="5193" formatCode="m/d/yyyy">
                  <c:v>38064</c:v>
                </c:pt>
                <c:pt idx="5194" formatCode="m/d/yyyy">
                  <c:v>38065</c:v>
                </c:pt>
                <c:pt idx="5195" formatCode="m/d/yyyy">
                  <c:v>38068</c:v>
                </c:pt>
                <c:pt idx="5196" formatCode="m/d/yyyy">
                  <c:v>38069</c:v>
                </c:pt>
                <c:pt idx="5197" formatCode="m/d/yyyy">
                  <c:v>38070</c:v>
                </c:pt>
                <c:pt idx="5198" formatCode="m/d/yyyy">
                  <c:v>38071</c:v>
                </c:pt>
                <c:pt idx="5199" formatCode="m/d/yyyy">
                  <c:v>38072</c:v>
                </c:pt>
                <c:pt idx="5200" formatCode="m/d/yyyy">
                  <c:v>38075</c:v>
                </c:pt>
                <c:pt idx="5201" formatCode="m/d/yyyy">
                  <c:v>38076</c:v>
                </c:pt>
                <c:pt idx="5202" formatCode="m/d/yyyy">
                  <c:v>38077</c:v>
                </c:pt>
                <c:pt idx="5203" formatCode="m/d/yyyy">
                  <c:v>38078</c:v>
                </c:pt>
                <c:pt idx="5204" formatCode="m/d/yyyy">
                  <c:v>38079</c:v>
                </c:pt>
                <c:pt idx="5205" formatCode="m/d/yyyy">
                  <c:v>38082</c:v>
                </c:pt>
                <c:pt idx="5206" formatCode="m/d/yyyy">
                  <c:v>38083</c:v>
                </c:pt>
                <c:pt idx="5207" formatCode="m/d/yyyy">
                  <c:v>38084</c:v>
                </c:pt>
                <c:pt idx="5208" formatCode="m/d/yyyy">
                  <c:v>38085</c:v>
                </c:pt>
                <c:pt idx="5209" formatCode="m/d/yyyy">
                  <c:v>38086</c:v>
                </c:pt>
                <c:pt idx="5210" formatCode="m/d/yyyy">
                  <c:v>38089</c:v>
                </c:pt>
                <c:pt idx="5211" formatCode="m/d/yyyy">
                  <c:v>38090</c:v>
                </c:pt>
                <c:pt idx="5212" formatCode="m/d/yyyy">
                  <c:v>38091</c:v>
                </c:pt>
                <c:pt idx="5213" formatCode="m/d/yyyy">
                  <c:v>38092</c:v>
                </c:pt>
                <c:pt idx="5214" formatCode="m/d/yyyy">
                  <c:v>38093</c:v>
                </c:pt>
                <c:pt idx="5215" formatCode="m/d/yyyy">
                  <c:v>38096</c:v>
                </c:pt>
                <c:pt idx="5216" formatCode="m/d/yyyy">
                  <c:v>38097</c:v>
                </c:pt>
                <c:pt idx="5217" formatCode="m/d/yyyy">
                  <c:v>38098</c:v>
                </c:pt>
                <c:pt idx="5218" formatCode="m/d/yyyy">
                  <c:v>38099</c:v>
                </c:pt>
                <c:pt idx="5219" formatCode="m/d/yyyy">
                  <c:v>38100</c:v>
                </c:pt>
                <c:pt idx="5220" formatCode="m/d/yyyy">
                  <c:v>38103</c:v>
                </c:pt>
                <c:pt idx="5221" formatCode="m/d/yyyy">
                  <c:v>38104</c:v>
                </c:pt>
                <c:pt idx="5222" formatCode="m/d/yyyy">
                  <c:v>38105</c:v>
                </c:pt>
                <c:pt idx="5223" formatCode="m/d/yyyy">
                  <c:v>38106</c:v>
                </c:pt>
                <c:pt idx="5224" formatCode="m/d/yyyy">
                  <c:v>38107</c:v>
                </c:pt>
                <c:pt idx="5225" formatCode="m/d/yyyy">
                  <c:v>38110</c:v>
                </c:pt>
                <c:pt idx="5226" formatCode="m/d/yyyy">
                  <c:v>38111</c:v>
                </c:pt>
                <c:pt idx="5227" formatCode="m/d/yyyy">
                  <c:v>38112</c:v>
                </c:pt>
                <c:pt idx="5228" formatCode="m/d/yyyy">
                  <c:v>38113</c:v>
                </c:pt>
                <c:pt idx="5229" formatCode="m/d/yyyy">
                  <c:v>38114</c:v>
                </c:pt>
                <c:pt idx="5230" formatCode="m/d/yyyy">
                  <c:v>38117</c:v>
                </c:pt>
                <c:pt idx="5231" formatCode="m/d/yyyy">
                  <c:v>38118</c:v>
                </c:pt>
                <c:pt idx="5232" formatCode="m/d/yyyy">
                  <c:v>38119</c:v>
                </c:pt>
                <c:pt idx="5233" formatCode="m/d/yyyy">
                  <c:v>38120</c:v>
                </c:pt>
                <c:pt idx="5234" formatCode="m/d/yyyy">
                  <c:v>38121</c:v>
                </c:pt>
                <c:pt idx="5235" formatCode="m/d/yyyy">
                  <c:v>38124</c:v>
                </c:pt>
                <c:pt idx="5236" formatCode="m/d/yyyy">
                  <c:v>38125</c:v>
                </c:pt>
                <c:pt idx="5237" formatCode="m/d/yyyy">
                  <c:v>38126</c:v>
                </c:pt>
                <c:pt idx="5238" formatCode="m/d/yyyy">
                  <c:v>38127</c:v>
                </c:pt>
                <c:pt idx="5239" formatCode="m/d/yyyy">
                  <c:v>38128</c:v>
                </c:pt>
                <c:pt idx="5240" formatCode="m/d/yyyy">
                  <c:v>38131</c:v>
                </c:pt>
                <c:pt idx="5241" formatCode="m/d/yyyy">
                  <c:v>38132</c:v>
                </c:pt>
                <c:pt idx="5242" formatCode="m/d/yyyy">
                  <c:v>38133</c:v>
                </c:pt>
                <c:pt idx="5243" formatCode="m/d/yyyy">
                  <c:v>38134</c:v>
                </c:pt>
                <c:pt idx="5244" formatCode="m/d/yyyy">
                  <c:v>38135</c:v>
                </c:pt>
                <c:pt idx="5245" formatCode="m/d/yyyy">
                  <c:v>38138</c:v>
                </c:pt>
                <c:pt idx="5246" formatCode="m/d/yyyy">
                  <c:v>38139</c:v>
                </c:pt>
                <c:pt idx="5247" formatCode="m/d/yyyy">
                  <c:v>38140</c:v>
                </c:pt>
                <c:pt idx="5248" formatCode="m/d/yyyy">
                  <c:v>38141</c:v>
                </c:pt>
                <c:pt idx="5249" formatCode="m/d/yyyy">
                  <c:v>38142</c:v>
                </c:pt>
                <c:pt idx="5250" formatCode="m/d/yyyy">
                  <c:v>38145</c:v>
                </c:pt>
                <c:pt idx="5251" formatCode="m/d/yyyy">
                  <c:v>38146</c:v>
                </c:pt>
                <c:pt idx="5252" formatCode="m/d/yyyy">
                  <c:v>38147</c:v>
                </c:pt>
                <c:pt idx="5253" formatCode="m/d/yyyy">
                  <c:v>38148</c:v>
                </c:pt>
                <c:pt idx="5254" formatCode="m/d/yyyy">
                  <c:v>38149</c:v>
                </c:pt>
                <c:pt idx="5255" formatCode="m/d/yyyy">
                  <c:v>38152</c:v>
                </c:pt>
                <c:pt idx="5256" formatCode="m/d/yyyy">
                  <c:v>38153</c:v>
                </c:pt>
                <c:pt idx="5257" formatCode="m/d/yyyy">
                  <c:v>38154</c:v>
                </c:pt>
                <c:pt idx="5258" formatCode="m/d/yyyy">
                  <c:v>38155</c:v>
                </c:pt>
                <c:pt idx="5259" formatCode="m/d/yyyy">
                  <c:v>38156</c:v>
                </c:pt>
                <c:pt idx="5260" formatCode="m/d/yyyy">
                  <c:v>38159</c:v>
                </c:pt>
                <c:pt idx="5261" formatCode="m/d/yyyy">
                  <c:v>38160</c:v>
                </c:pt>
                <c:pt idx="5262" formatCode="m/d/yyyy">
                  <c:v>38161</c:v>
                </c:pt>
                <c:pt idx="5263" formatCode="m/d/yyyy">
                  <c:v>38162</c:v>
                </c:pt>
                <c:pt idx="5264" formatCode="m/d/yyyy">
                  <c:v>38163</c:v>
                </c:pt>
                <c:pt idx="5265" formatCode="m/d/yyyy">
                  <c:v>38166</c:v>
                </c:pt>
                <c:pt idx="5266" formatCode="m/d/yyyy">
                  <c:v>38167</c:v>
                </c:pt>
                <c:pt idx="5267" formatCode="m/d/yyyy">
                  <c:v>38168</c:v>
                </c:pt>
                <c:pt idx="5268" formatCode="m/d/yyyy">
                  <c:v>38169</c:v>
                </c:pt>
                <c:pt idx="5269" formatCode="m/d/yyyy">
                  <c:v>38170</c:v>
                </c:pt>
                <c:pt idx="5270" formatCode="m/d/yyyy">
                  <c:v>38173</c:v>
                </c:pt>
                <c:pt idx="5271" formatCode="m/d/yyyy">
                  <c:v>38174</c:v>
                </c:pt>
                <c:pt idx="5272" formatCode="m/d/yyyy">
                  <c:v>38175</c:v>
                </c:pt>
                <c:pt idx="5273" formatCode="m/d/yyyy">
                  <c:v>38176</c:v>
                </c:pt>
                <c:pt idx="5274" formatCode="m/d/yyyy">
                  <c:v>38177</c:v>
                </c:pt>
                <c:pt idx="5275" formatCode="m/d/yyyy">
                  <c:v>38180</c:v>
                </c:pt>
                <c:pt idx="5276" formatCode="m/d/yyyy">
                  <c:v>38181</c:v>
                </c:pt>
                <c:pt idx="5277" formatCode="m/d/yyyy">
                  <c:v>38182</c:v>
                </c:pt>
                <c:pt idx="5278" formatCode="m/d/yyyy">
                  <c:v>38183</c:v>
                </c:pt>
                <c:pt idx="5279" formatCode="m/d/yyyy">
                  <c:v>38184</c:v>
                </c:pt>
                <c:pt idx="5280" formatCode="m/d/yyyy">
                  <c:v>38187</c:v>
                </c:pt>
                <c:pt idx="5281" formatCode="m/d/yyyy">
                  <c:v>38188</c:v>
                </c:pt>
                <c:pt idx="5282" formatCode="m/d/yyyy">
                  <c:v>38189</c:v>
                </c:pt>
                <c:pt idx="5283" formatCode="m/d/yyyy">
                  <c:v>38190</c:v>
                </c:pt>
                <c:pt idx="5284" formatCode="m/d/yyyy">
                  <c:v>38191</c:v>
                </c:pt>
                <c:pt idx="5285" formatCode="m/d/yyyy">
                  <c:v>38194</c:v>
                </c:pt>
                <c:pt idx="5286" formatCode="m/d/yyyy">
                  <c:v>38195</c:v>
                </c:pt>
                <c:pt idx="5287" formatCode="m/d/yyyy">
                  <c:v>38196</c:v>
                </c:pt>
                <c:pt idx="5288" formatCode="m/d/yyyy">
                  <c:v>38197</c:v>
                </c:pt>
                <c:pt idx="5289" formatCode="m/d/yyyy">
                  <c:v>38198</c:v>
                </c:pt>
                <c:pt idx="5290" formatCode="m/d/yyyy">
                  <c:v>38201</c:v>
                </c:pt>
                <c:pt idx="5291" formatCode="m/d/yyyy">
                  <c:v>38202</c:v>
                </c:pt>
                <c:pt idx="5292" formatCode="m/d/yyyy">
                  <c:v>38203</c:v>
                </c:pt>
                <c:pt idx="5293" formatCode="m/d/yyyy">
                  <c:v>38204</c:v>
                </c:pt>
                <c:pt idx="5294" formatCode="m/d/yyyy">
                  <c:v>38205</c:v>
                </c:pt>
                <c:pt idx="5295" formatCode="m/d/yyyy">
                  <c:v>38208</c:v>
                </c:pt>
                <c:pt idx="5296" formatCode="m/d/yyyy">
                  <c:v>38209</c:v>
                </c:pt>
                <c:pt idx="5297" formatCode="m/d/yyyy">
                  <c:v>38210</c:v>
                </c:pt>
                <c:pt idx="5298" formatCode="m/d/yyyy">
                  <c:v>38211</c:v>
                </c:pt>
                <c:pt idx="5299" formatCode="m/d/yyyy">
                  <c:v>38212</c:v>
                </c:pt>
                <c:pt idx="5300" formatCode="m/d/yyyy">
                  <c:v>38215</c:v>
                </c:pt>
                <c:pt idx="5301" formatCode="m/d/yyyy">
                  <c:v>38216</c:v>
                </c:pt>
                <c:pt idx="5302" formatCode="m/d/yyyy">
                  <c:v>38217</c:v>
                </c:pt>
                <c:pt idx="5303" formatCode="m/d/yyyy">
                  <c:v>38218</c:v>
                </c:pt>
                <c:pt idx="5304" formatCode="m/d/yyyy">
                  <c:v>38219</c:v>
                </c:pt>
                <c:pt idx="5305" formatCode="m/d/yyyy">
                  <c:v>38222</c:v>
                </c:pt>
                <c:pt idx="5306" formatCode="m/d/yyyy">
                  <c:v>38223</c:v>
                </c:pt>
                <c:pt idx="5307" formatCode="m/d/yyyy">
                  <c:v>38224</c:v>
                </c:pt>
                <c:pt idx="5308" formatCode="m/d/yyyy">
                  <c:v>38225</c:v>
                </c:pt>
                <c:pt idx="5309" formatCode="m/d/yyyy">
                  <c:v>38226</c:v>
                </c:pt>
                <c:pt idx="5310" formatCode="m/d/yyyy">
                  <c:v>38229</c:v>
                </c:pt>
                <c:pt idx="5311" formatCode="m/d/yyyy">
                  <c:v>38230</c:v>
                </c:pt>
                <c:pt idx="5312" formatCode="m/d/yyyy">
                  <c:v>38231</c:v>
                </c:pt>
                <c:pt idx="5313" formatCode="m/d/yyyy">
                  <c:v>38232</c:v>
                </c:pt>
                <c:pt idx="5314" formatCode="m/d/yyyy">
                  <c:v>38233</c:v>
                </c:pt>
                <c:pt idx="5315" formatCode="m/d/yyyy">
                  <c:v>38236</c:v>
                </c:pt>
                <c:pt idx="5316" formatCode="m/d/yyyy">
                  <c:v>38237</c:v>
                </c:pt>
                <c:pt idx="5317" formatCode="m/d/yyyy">
                  <c:v>38238</c:v>
                </c:pt>
                <c:pt idx="5318" formatCode="m/d/yyyy">
                  <c:v>38239</c:v>
                </c:pt>
                <c:pt idx="5319" formatCode="m/d/yyyy">
                  <c:v>38240</c:v>
                </c:pt>
                <c:pt idx="5320" formatCode="m/d/yyyy">
                  <c:v>38243</c:v>
                </c:pt>
                <c:pt idx="5321" formatCode="m/d/yyyy">
                  <c:v>38244</c:v>
                </c:pt>
                <c:pt idx="5322" formatCode="m/d/yyyy">
                  <c:v>38245</c:v>
                </c:pt>
                <c:pt idx="5323" formatCode="m/d/yyyy">
                  <c:v>38246</c:v>
                </c:pt>
                <c:pt idx="5324" formatCode="m/d/yyyy">
                  <c:v>38247</c:v>
                </c:pt>
                <c:pt idx="5325" formatCode="m/d/yyyy">
                  <c:v>38250</c:v>
                </c:pt>
                <c:pt idx="5326" formatCode="m/d/yyyy">
                  <c:v>38251</c:v>
                </c:pt>
                <c:pt idx="5327" formatCode="m/d/yyyy">
                  <c:v>38252</c:v>
                </c:pt>
                <c:pt idx="5328" formatCode="m/d/yyyy">
                  <c:v>38253</c:v>
                </c:pt>
                <c:pt idx="5329" formatCode="m/d/yyyy">
                  <c:v>38254</c:v>
                </c:pt>
                <c:pt idx="5330" formatCode="m/d/yyyy">
                  <c:v>38257</c:v>
                </c:pt>
                <c:pt idx="5331" formatCode="m/d/yyyy">
                  <c:v>38258</c:v>
                </c:pt>
                <c:pt idx="5332" formatCode="m/d/yyyy">
                  <c:v>38259</c:v>
                </c:pt>
                <c:pt idx="5333" formatCode="m/d/yyyy">
                  <c:v>38260</c:v>
                </c:pt>
                <c:pt idx="5334" formatCode="m/d/yyyy">
                  <c:v>38261</c:v>
                </c:pt>
                <c:pt idx="5335" formatCode="m/d/yyyy">
                  <c:v>38264</c:v>
                </c:pt>
                <c:pt idx="5336" formatCode="m/d/yyyy">
                  <c:v>38265</c:v>
                </c:pt>
                <c:pt idx="5337" formatCode="m/d/yyyy">
                  <c:v>38266</c:v>
                </c:pt>
                <c:pt idx="5338" formatCode="m/d/yyyy">
                  <c:v>38267</c:v>
                </c:pt>
                <c:pt idx="5339" formatCode="m/d/yyyy">
                  <c:v>38268</c:v>
                </c:pt>
                <c:pt idx="5340" formatCode="m/d/yyyy">
                  <c:v>38271</c:v>
                </c:pt>
                <c:pt idx="5341" formatCode="m/d/yyyy">
                  <c:v>38272</c:v>
                </c:pt>
                <c:pt idx="5342" formatCode="m/d/yyyy">
                  <c:v>38273</c:v>
                </c:pt>
                <c:pt idx="5343" formatCode="m/d/yyyy">
                  <c:v>38274</c:v>
                </c:pt>
                <c:pt idx="5344" formatCode="m/d/yyyy">
                  <c:v>38275</c:v>
                </c:pt>
                <c:pt idx="5345" formatCode="m/d/yyyy">
                  <c:v>38278</c:v>
                </c:pt>
                <c:pt idx="5346" formatCode="m/d/yyyy">
                  <c:v>38279</c:v>
                </c:pt>
                <c:pt idx="5347" formatCode="m/d/yyyy">
                  <c:v>38280</c:v>
                </c:pt>
                <c:pt idx="5348" formatCode="m/d/yyyy">
                  <c:v>38281</c:v>
                </c:pt>
                <c:pt idx="5349" formatCode="m/d/yyyy">
                  <c:v>38282</c:v>
                </c:pt>
                <c:pt idx="5350" formatCode="m/d/yyyy">
                  <c:v>38285</c:v>
                </c:pt>
                <c:pt idx="5351" formatCode="m/d/yyyy">
                  <c:v>38286</c:v>
                </c:pt>
                <c:pt idx="5352" formatCode="m/d/yyyy">
                  <c:v>38287</c:v>
                </c:pt>
                <c:pt idx="5353" formatCode="m/d/yyyy">
                  <c:v>38288</c:v>
                </c:pt>
                <c:pt idx="5354" formatCode="m/d/yyyy">
                  <c:v>38289</c:v>
                </c:pt>
                <c:pt idx="5355" formatCode="m/d/yyyy">
                  <c:v>38292</c:v>
                </c:pt>
                <c:pt idx="5356" formatCode="m/d/yyyy">
                  <c:v>38293</c:v>
                </c:pt>
                <c:pt idx="5357" formatCode="m/d/yyyy">
                  <c:v>38294</c:v>
                </c:pt>
                <c:pt idx="5358" formatCode="m/d/yyyy">
                  <c:v>38295</c:v>
                </c:pt>
                <c:pt idx="5359" formatCode="m/d/yyyy">
                  <c:v>38296</c:v>
                </c:pt>
                <c:pt idx="5360" formatCode="m/d/yyyy">
                  <c:v>38299</c:v>
                </c:pt>
                <c:pt idx="5361" formatCode="m/d/yyyy">
                  <c:v>38300</c:v>
                </c:pt>
                <c:pt idx="5362" formatCode="m/d/yyyy">
                  <c:v>38301</c:v>
                </c:pt>
                <c:pt idx="5363" formatCode="m/d/yyyy">
                  <c:v>38302</c:v>
                </c:pt>
                <c:pt idx="5364" formatCode="m/d/yyyy">
                  <c:v>38303</c:v>
                </c:pt>
                <c:pt idx="5365" formatCode="m/d/yyyy">
                  <c:v>38306</c:v>
                </c:pt>
                <c:pt idx="5366" formatCode="m/d/yyyy">
                  <c:v>38307</c:v>
                </c:pt>
                <c:pt idx="5367" formatCode="m/d/yyyy">
                  <c:v>38308</c:v>
                </c:pt>
                <c:pt idx="5368" formatCode="m/d/yyyy">
                  <c:v>38309</c:v>
                </c:pt>
                <c:pt idx="5369" formatCode="m/d/yyyy">
                  <c:v>38310</c:v>
                </c:pt>
                <c:pt idx="5370" formatCode="m/d/yyyy">
                  <c:v>38313</c:v>
                </c:pt>
                <c:pt idx="5371" formatCode="m/d/yyyy">
                  <c:v>38314</c:v>
                </c:pt>
                <c:pt idx="5372" formatCode="m/d/yyyy">
                  <c:v>38315</c:v>
                </c:pt>
                <c:pt idx="5373" formatCode="m/d/yyyy">
                  <c:v>38316</c:v>
                </c:pt>
                <c:pt idx="5374" formatCode="m/d/yyyy">
                  <c:v>38317</c:v>
                </c:pt>
                <c:pt idx="5375" formatCode="m/d/yyyy">
                  <c:v>38320</c:v>
                </c:pt>
                <c:pt idx="5376" formatCode="m/d/yyyy">
                  <c:v>38321</c:v>
                </c:pt>
                <c:pt idx="5377" formatCode="m/d/yyyy">
                  <c:v>38322</c:v>
                </c:pt>
                <c:pt idx="5378" formatCode="m/d/yyyy">
                  <c:v>38323</c:v>
                </c:pt>
                <c:pt idx="5379" formatCode="m/d/yyyy">
                  <c:v>38324</c:v>
                </c:pt>
                <c:pt idx="5380" formatCode="m/d/yyyy">
                  <c:v>38327</c:v>
                </c:pt>
                <c:pt idx="5381" formatCode="m/d/yyyy">
                  <c:v>38328</c:v>
                </c:pt>
                <c:pt idx="5382" formatCode="m/d/yyyy">
                  <c:v>38329</c:v>
                </c:pt>
                <c:pt idx="5383" formatCode="m/d/yyyy">
                  <c:v>38330</c:v>
                </c:pt>
                <c:pt idx="5384" formatCode="m/d/yyyy">
                  <c:v>38331</c:v>
                </c:pt>
                <c:pt idx="5385" formatCode="m/d/yyyy">
                  <c:v>38334</c:v>
                </c:pt>
                <c:pt idx="5386" formatCode="m/d/yyyy">
                  <c:v>38335</c:v>
                </c:pt>
                <c:pt idx="5387" formatCode="m/d/yyyy">
                  <c:v>38336</c:v>
                </c:pt>
                <c:pt idx="5388" formatCode="m/d/yyyy">
                  <c:v>38337</c:v>
                </c:pt>
                <c:pt idx="5389" formatCode="m/d/yyyy">
                  <c:v>38338</c:v>
                </c:pt>
                <c:pt idx="5390" formatCode="m/d/yyyy">
                  <c:v>38341</c:v>
                </c:pt>
                <c:pt idx="5391" formatCode="m/d/yyyy">
                  <c:v>38342</c:v>
                </c:pt>
                <c:pt idx="5392" formatCode="m/d/yyyy">
                  <c:v>38343</c:v>
                </c:pt>
                <c:pt idx="5393" formatCode="m/d/yyyy">
                  <c:v>38344</c:v>
                </c:pt>
                <c:pt idx="5394" formatCode="m/d/yyyy">
                  <c:v>38345</c:v>
                </c:pt>
                <c:pt idx="5395" formatCode="m/d/yyyy">
                  <c:v>38348</c:v>
                </c:pt>
                <c:pt idx="5396" formatCode="m/d/yyyy">
                  <c:v>38349</c:v>
                </c:pt>
                <c:pt idx="5397" formatCode="m/d/yyyy">
                  <c:v>38350</c:v>
                </c:pt>
                <c:pt idx="5398" formatCode="m/d/yyyy">
                  <c:v>38351</c:v>
                </c:pt>
                <c:pt idx="5399" formatCode="m/d/yyyy">
                  <c:v>38352</c:v>
                </c:pt>
                <c:pt idx="5400" formatCode="m/d/yyyy">
                  <c:v>38355</c:v>
                </c:pt>
                <c:pt idx="5401" formatCode="m/d/yyyy">
                  <c:v>38356</c:v>
                </c:pt>
                <c:pt idx="5402" formatCode="m/d/yyyy">
                  <c:v>38357</c:v>
                </c:pt>
                <c:pt idx="5403" formatCode="m/d/yyyy">
                  <c:v>38358</c:v>
                </c:pt>
                <c:pt idx="5404" formatCode="m/d/yyyy">
                  <c:v>38359</c:v>
                </c:pt>
                <c:pt idx="5405" formatCode="m/d/yyyy">
                  <c:v>38362</c:v>
                </c:pt>
                <c:pt idx="5406" formatCode="m/d/yyyy">
                  <c:v>38363</c:v>
                </c:pt>
                <c:pt idx="5407" formatCode="m/d/yyyy">
                  <c:v>38364</c:v>
                </c:pt>
                <c:pt idx="5408" formatCode="m/d/yyyy">
                  <c:v>38365</c:v>
                </c:pt>
                <c:pt idx="5409" formatCode="m/d/yyyy">
                  <c:v>38366</c:v>
                </c:pt>
                <c:pt idx="5410" formatCode="m/d/yyyy">
                  <c:v>38369</c:v>
                </c:pt>
                <c:pt idx="5411" formatCode="m/d/yyyy">
                  <c:v>38370</c:v>
                </c:pt>
                <c:pt idx="5412" formatCode="m/d/yyyy">
                  <c:v>38371</c:v>
                </c:pt>
                <c:pt idx="5413" formatCode="m/d/yyyy">
                  <c:v>38372</c:v>
                </c:pt>
                <c:pt idx="5414" formatCode="m/d/yyyy">
                  <c:v>38373</c:v>
                </c:pt>
                <c:pt idx="5415" formatCode="m/d/yyyy">
                  <c:v>38376</c:v>
                </c:pt>
                <c:pt idx="5416" formatCode="m/d/yyyy">
                  <c:v>38377</c:v>
                </c:pt>
                <c:pt idx="5417" formatCode="m/d/yyyy">
                  <c:v>38378</c:v>
                </c:pt>
                <c:pt idx="5418" formatCode="m/d/yyyy">
                  <c:v>38379</c:v>
                </c:pt>
                <c:pt idx="5419" formatCode="m/d/yyyy">
                  <c:v>38380</c:v>
                </c:pt>
                <c:pt idx="5420" formatCode="m/d/yyyy">
                  <c:v>38383</c:v>
                </c:pt>
                <c:pt idx="5421" formatCode="m/d/yyyy">
                  <c:v>38384</c:v>
                </c:pt>
                <c:pt idx="5422" formatCode="m/d/yyyy">
                  <c:v>38385</c:v>
                </c:pt>
                <c:pt idx="5423" formatCode="m/d/yyyy">
                  <c:v>38386</c:v>
                </c:pt>
                <c:pt idx="5424" formatCode="m/d/yyyy">
                  <c:v>38387</c:v>
                </c:pt>
                <c:pt idx="5425" formatCode="m/d/yyyy">
                  <c:v>38390</c:v>
                </c:pt>
                <c:pt idx="5426" formatCode="m/d/yyyy">
                  <c:v>38391</c:v>
                </c:pt>
                <c:pt idx="5427" formatCode="m/d/yyyy">
                  <c:v>38392</c:v>
                </c:pt>
                <c:pt idx="5428" formatCode="m/d/yyyy">
                  <c:v>38393</c:v>
                </c:pt>
                <c:pt idx="5429" formatCode="m/d/yyyy">
                  <c:v>38394</c:v>
                </c:pt>
                <c:pt idx="5430" formatCode="m/d/yyyy">
                  <c:v>38397</c:v>
                </c:pt>
                <c:pt idx="5431" formatCode="m/d/yyyy">
                  <c:v>38398</c:v>
                </c:pt>
                <c:pt idx="5432" formatCode="m/d/yyyy">
                  <c:v>38399</c:v>
                </c:pt>
                <c:pt idx="5433" formatCode="m/d/yyyy">
                  <c:v>38400</c:v>
                </c:pt>
                <c:pt idx="5434" formatCode="m/d/yyyy">
                  <c:v>38401</c:v>
                </c:pt>
                <c:pt idx="5435" formatCode="m/d/yyyy">
                  <c:v>38404</c:v>
                </c:pt>
                <c:pt idx="5436" formatCode="m/d/yyyy">
                  <c:v>38405</c:v>
                </c:pt>
                <c:pt idx="5437" formatCode="m/d/yyyy">
                  <c:v>38406</c:v>
                </c:pt>
                <c:pt idx="5438" formatCode="m/d/yyyy">
                  <c:v>38407</c:v>
                </c:pt>
                <c:pt idx="5439" formatCode="m/d/yyyy">
                  <c:v>38408</c:v>
                </c:pt>
                <c:pt idx="5440" formatCode="m/d/yyyy">
                  <c:v>38411</c:v>
                </c:pt>
                <c:pt idx="5441" formatCode="m/d/yyyy">
                  <c:v>38412</c:v>
                </c:pt>
                <c:pt idx="5442" formatCode="m/d/yyyy">
                  <c:v>38413</c:v>
                </c:pt>
                <c:pt idx="5443" formatCode="m/d/yyyy">
                  <c:v>38414</c:v>
                </c:pt>
                <c:pt idx="5444" formatCode="m/d/yyyy">
                  <c:v>38415</c:v>
                </c:pt>
                <c:pt idx="5445" formatCode="m/d/yyyy">
                  <c:v>38418</c:v>
                </c:pt>
                <c:pt idx="5446" formatCode="m/d/yyyy">
                  <c:v>38419</c:v>
                </c:pt>
                <c:pt idx="5447" formatCode="m/d/yyyy">
                  <c:v>38420</c:v>
                </c:pt>
                <c:pt idx="5448" formatCode="m/d/yyyy">
                  <c:v>38421</c:v>
                </c:pt>
                <c:pt idx="5449" formatCode="m/d/yyyy">
                  <c:v>38422</c:v>
                </c:pt>
                <c:pt idx="5450" formatCode="m/d/yyyy">
                  <c:v>38425</c:v>
                </c:pt>
                <c:pt idx="5451" formatCode="m/d/yyyy">
                  <c:v>38426</c:v>
                </c:pt>
                <c:pt idx="5452" formatCode="m/d/yyyy">
                  <c:v>38427</c:v>
                </c:pt>
                <c:pt idx="5453" formatCode="m/d/yyyy">
                  <c:v>38428</c:v>
                </c:pt>
                <c:pt idx="5454" formatCode="m/d/yyyy">
                  <c:v>38429</c:v>
                </c:pt>
                <c:pt idx="5455" formatCode="m/d/yyyy">
                  <c:v>38432</c:v>
                </c:pt>
                <c:pt idx="5456" formatCode="m/d/yyyy">
                  <c:v>38433</c:v>
                </c:pt>
                <c:pt idx="5457" formatCode="m/d/yyyy">
                  <c:v>38434</c:v>
                </c:pt>
                <c:pt idx="5458" formatCode="m/d/yyyy">
                  <c:v>38435</c:v>
                </c:pt>
                <c:pt idx="5459" formatCode="m/d/yyyy">
                  <c:v>38436</c:v>
                </c:pt>
                <c:pt idx="5460" formatCode="m/d/yyyy">
                  <c:v>38439</c:v>
                </c:pt>
                <c:pt idx="5461" formatCode="m/d/yyyy">
                  <c:v>38440</c:v>
                </c:pt>
                <c:pt idx="5462" formatCode="m/d/yyyy">
                  <c:v>38441</c:v>
                </c:pt>
                <c:pt idx="5463" formatCode="m/d/yyyy">
                  <c:v>38442</c:v>
                </c:pt>
                <c:pt idx="5464" formatCode="m/d/yyyy">
                  <c:v>38443</c:v>
                </c:pt>
                <c:pt idx="5465" formatCode="m/d/yyyy">
                  <c:v>38446</c:v>
                </c:pt>
                <c:pt idx="5466" formatCode="m/d/yyyy">
                  <c:v>38447</c:v>
                </c:pt>
                <c:pt idx="5467" formatCode="m/d/yyyy">
                  <c:v>38448</c:v>
                </c:pt>
                <c:pt idx="5468" formatCode="m/d/yyyy">
                  <c:v>38449</c:v>
                </c:pt>
                <c:pt idx="5469" formatCode="m/d/yyyy">
                  <c:v>38450</c:v>
                </c:pt>
                <c:pt idx="5470" formatCode="m/d/yyyy">
                  <c:v>38453</c:v>
                </c:pt>
                <c:pt idx="5471" formatCode="m/d/yyyy">
                  <c:v>38454</c:v>
                </c:pt>
                <c:pt idx="5472" formatCode="m/d/yyyy">
                  <c:v>38455</c:v>
                </c:pt>
                <c:pt idx="5473" formatCode="m/d/yyyy">
                  <c:v>38456</c:v>
                </c:pt>
                <c:pt idx="5474" formatCode="m/d/yyyy">
                  <c:v>38457</c:v>
                </c:pt>
                <c:pt idx="5475" formatCode="m/d/yyyy">
                  <c:v>38460</c:v>
                </c:pt>
                <c:pt idx="5476" formatCode="m/d/yyyy">
                  <c:v>38461</c:v>
                </c:pt>
                <c:pt idx="5477" formatCode="m/d/yyyy">
                  <c:v>38462</c:v>
                </c:pt>
                <c:pt idx="5478" formatCode="m/d/yyyy">
                  <c:v>38463</c:v>
                </c:pt>
                <c:pt idx="5479" formatCode="m/d/yyyy">
                  <c:v>38464</c:v>
                </c:pt>
                <c:pt idx="5480" formatCode="m/d/yyyy">
                  <c:v>38467</c:v>
                </c:pt>
                <c:pt idx="5481" formatCode="m/d/yyyy">
                  <c:v>38468</c:v>
                </c:pt>
                <c:pt idx="5482" formatCode="m/d/yyyy">
                  <c:v>38469</c:v>
                </c:pt>
                <c:pt idx="5483" formatCode="m/d/yyyy">
                  <c:v>38470</c:v>
                </c:pt>
                <c:pt idx="5484" formatCode="m/d/yyyy">
                  <c:v>38471</c:v>
                </c:pt>
                <c:pt idx="5485" formatCode="m/d/yyyy">
                  <c:v>38474</c:v>
                </c:pt>
                <c:pt idx="5486" formatCode="m/d/yyyy">
                  <c:v>38475</c:v>
                </c:pt>
                <c:pt idx="5487" formatCode="m/d/yyyy">
                  <c:v>38476</c:v>
                </c:pt>
                <c:pt idx="5488" formatCode="m/d/yyyy">
                  <c:v>38477</c:v>
                </c:pt>
                <c:pt idx="5489" formatCode="m/d/yyyy">
                  <c:v>38478</c:v>
                </c:pt>
                <c:pt idx="5490" formatCode="m/d/yyyy">
                  <c:v>38481</c:v>
                </c:pt>
                <c:pt idx="5491" formatCode="m/d/yyyy">
                  <c:v>38482</c:v>
                </c:pt>
                <c:pt idx="5492" formatCode="m/d/yyyy">
                  <c:v>38483</c:v>
                </c:pt>
                <c:pt idx="5493" formatCode="m/d/yyyy">
                  <c:v>38484</c:v>
                </c:pt>
                <c:pt idx="5494" formatCode="m/d/yyyy">
                  <c:v>38485</c:v>
                </c:pt>
                <c:pt idx="5495" formatCode="m/d/yyyy">
                  <c:v>38488</c:v>
                </c:pt>
                <c:pt idx="5496" formatCode="m/d/yyyy">
                  <c:v>38489</c:v>
                </c:pt>
                <c:pt idx="5497" formatCode="m/d/yyyy">
                  <c:v>38490</c:v>
                </c:pt>
                <c:pt idx="5498" formatCode="m/d/yyyy">
                  <c:v>38491</c:v>
                </c:pt>
                <c:pt idx="5499" formatCode="m/d/yyyy">
                  <c:v>38492</c:v>
                </c:pt>
                <c:pt idx="5500" formatCode="m/d/yyyy">
                  <c:v>38495</c:v>
                </c:pt>
                <c:pt idx="5501" formatCode="m/d/yyyy">
                  <c:v>38496</c:v>
                </c:pt>
                <c:pt idx="5502" formatCode="m/d/yyyy">
                  <c:v>38497</c:v>
                </c:pt>
                <c:pt idx="5503" formatCode="m/d/yyyy">
                  <c:v>38498</c:v>
                </c:pt>
                <c:pt idx="5504" formatCode="m/d/yyyy">
                  <c:v>38499</c:v>
                </c:pt>
                <c:pt idx="5505" formatCode="m/d/yyyy">
                  <c:v>38502</c:v>
                </c:pt>
                <c:pt idx="5506" formatCode="m/d/yyyy">
                  <c:v>38503</c:v>
                </c:pt>
                <c:pt idx="5507" formatCode="m/d/yyyy">
                  <c:v>38504</c:v>
                </c:pt>
                <c:pt idx="5508" formatCode="m/d/yyyy">
                  <c:v>38505</c:v>
                </c:pt>
                <c:pt idx="5509" formatCode="m/d/yyyy">
                  <c:v>38506</c:v>
                </c:pt>
                <c:pt idx="5510" formatCode="m/d/yyyy">
                  <c:v>38509</c:v>
                </c:pt>
                <c:pt idx="5511" formatCode="m/d/yyyy">
                  <c:v>38510</c:v>
                </c:pt>
                <c:pt idx="5512" formatCode="m/d/yyyy">
                  <c:v>38511</c:v>
                </c:pt>
                <c:pt idx="5513" formatCode="m/d/yyyy">
                  <c:v>38512</c:v>
                </c:pt>
                <c:pt idx="5514" formatCode="m/d/yyyy">
                  <c:v>38513</c:v>
                </c:pt>
                <c:pt idx="5515" formatCode="m/d/yyyy">
                  <c:v>38516</c:v>
                </c:pt>
                <c:pt idx="5516" formatCode="m/d/yyyy">
                  <c:v>38517</c:v>
                </c:pt>
                <c:pt idx="5517" formatCode="m/d/yyyy">
                  <c:v>38518</c:v>
                </c:pt>
                <c:pt idx="5518" formatCode="m/d/yyyy">
                  <c:v>38519</c:v>
                </c:pt>
                <c:pt idx="5519" formatCode="m/d/yyyy">
                  <c:v>38520</c:v>
                </c:pt>
                <c:pt idx="5520" formatCode="m/d/yyyy">
                  <c:v>38523</c:v>
                </c:pt>
                <c:pt idx="5521" formatCode="m/d/yyyy">
                  <c:v>38524</c:v>
                </c:pt>
                <c:pt idx="5522" formatCode="m/d/yyyy">
                  <c:v>38525</c:v>
                </c:pt>
                <c:pt idx="5523" formatCode="m/d/yyyy">
                  <c:v>38526</c:v>
                </c:pt>
                <c:pt idx="5524" formatCode="m/d/yyyy">
                  <c:v>38527</c:v>
                </c:pt>
                <c:pt idx="5525" formatCode="m/d/yyyy">
                  <c:v>38530</c:v>
                </c:pt>
                <c:pt idx="5526" formatCode="m/d/yyyy">
                  <c:v>38531</c:v>
                </c:pt>
                <c:pt idx="5527" formatCode="m/d/yyyy">
                  <c:v>38532</c:v>
                </c:pt>
                <c:pt idx="5528" formatCode="m/d/yyyy">
                  <c:v>38533</c:v>
                </c:pt>
                <c:pt idx="5529" formatCode="m/d/yyyy">
                  <c:v>38534</c:v>
                </c:pt>
                <c:pt idx="5530" formatCode="m/d/yyyy">
                  <c:v>38537</c:v>
                </c:pt>
                <c:pt idx="5531" formatCode="m/d/yyyy">
                  <c:v>38538</c:v>
                </c:pt>
                <c:pt idx="5532" formatCode="m/d/yyyy">
                  <c:v>38539</c:v>
                </c:pt>
                <c:pt idx="5533" formatCode="m/d/yyyy">
                  <c:v>38540</c:v>
                </c:pt>
                <c:pt idx="5534" formatCode="m/d/yyyy">
                  <c:v>38541</c:v>
                </c:pt>
                <c:pt idx="5535" formatCode="m/d/yyyy">
                  <c:v>38544</c:v>
                </c:pt>
                <c:pt idx="5536" formatCode="m/d/yyyy">
                  <c:v>38545</c:v>
                </c:pt>
                <c:pt idx="5537" formatCode="m/d/yyyy">
                  <c:v>38546</c:v>
                </c:pt>
                <c:pt idx="5538" formatCode="m/d/yyyy">
                  <c:v>38547</c:v>
                </c:pt>
                <c:pt idx="5539" formatCode="m/d/yyyy">
                  <c:v>38548</c:v>
                </c:pt>
                <c:pt idx="5540" formatCode="m/d/yyyy">
                  <c:v>38551</c:v>
                </c:pt>
                <c:pt idx="5541" formatCode="m/d/yyyy">
                  <c:v>38552</c:v>
                </c:pt>
                <c:pt idx="5542" formatCode="m/d/yyyy">
                  <c:v>38553</c:v>
                </c:pt>
                <c:pt idx="5543" formatCode="m/d/yyyy">
                  <c:v>38554</c:v>
                </c:pt>
                <c:pt idx="5544" formatCode="m/d/yyyy">
                  <c:v>38555</c:v>
                </c:pt>
                <c:pt idx="5545" formatCode="m/d/yyyy">
                  <c:v>38558</c:v>
                </c:pt>
                <c:pt idx="5546" formatCode="m/d/yyyy">
                  <c:v>38559</c:v>
                </c:pt>
                <c:pt idx="5547" formatCode="m/d/yyyy">
                  <c:v>38560</c:v>
                </c:pt>
                <c:pt idx="5548" formatCode="m/d/yyyy">
                  <c:v>38561</c:v>
                </c:pt>
                <c:pt idx="5549" formatCode="m/d/yyyy">
                  <c:v>38562</c:v>
                </c:pt>
                <c:pt idx="5550" formatCode="m/d/yyyy">
                  <c:v>38565</c:v>
                </c:pt>
                <c:pt idx="5551" formatCode="m/d/yyyy">
                  <c:v>38566</c:v>
                </c:pt>
                <c:pt idx="5552" formatCode="m/d/yyyy">
                  <c:v>38567</c:v>
                </c:pt>
                <c:pt idx="5553" formatCode="m/d/yyyy">
                  <c:v>38568</c:v>
                </c:pt>
                <c:pt idx="5554" formatCode="m/d/yyyy">
                  <c:v>38569</c:v>
                </c:pt>
                <c:pt idx="5555" formatCode="m/d/yyyy">
                  <c:v>38572</c:v>
                </c:pt>
                <c:pt idx="5556" formatCode="m/d/yyyy">
                  <c:v>38573</c:v>
                </c:pt>
                <c:pt idx="5557" formatCode="m/d/yyyy">
                  <c:v>38574</c:v>
                </c:pt>
                <c:pt idx="5558" formatCode="m/d/yyyy">
                  <c:v>38575</c:v>
                </c:pt>
                <c:pt idx="5559" formatCode="m/d/yyyy">
                  <c:v>38576</c:v>
                </c:pt>
                <c:pt idx="5560" formatCode="m/d/yyyy">
                  <c:v>38579</c:v>
                </c:pt>
                <c:pt idx="5561" formatCode="m/d/yyyy">
                  <c:v>38580</c:v>
                </c:pt>
                <c:pt idx="5562" formatCode="m/d/yyyy">
                  <c:v>38581</c:v>
                </c:pt>
                <c:pt idx="5563" formatCode="m/d/yyyy">
                  <c:v>38582</c:v>
                </c:pt>
                <c:pt idx="5564" formatCode="m/d/yyyy">
                  <c:v>38583</c:v>
                </c:pt>
                <c:pt idx="5565" formatCode="m/d/yyyy">
                  <c:v>38586</c:v>
                </c:pt>
                <c:pt idx="5566" formatCode="m/d/yyyy">
                  <c:v>38587</c:v>
                </c:pt>
                <c:pt idx="5567" formatCode="m/d/yyyy">
                  <c:v>38588</c:v>
                </c:pt>
                <c:pt idx="5568" formatCode="m/d/yyyy">
                  <c:v>38589</c:v>
                </c:pt>
                <c:pt idx="5569" formatCode="m/d/yyyy">
                  <c:v>38590</c:v>
                </c:pt>
                <c:pt idx="5570" formatCode="m/d/yyyy">
                  <c:v>38593</c:v>
                </c:pt>
                <c:pt idx="5571" formatCode="m/d/yyyy">
                  <c:v>38594</c:v>
                </c:pt>
                <c:pt idx="5572" formatCode="m/d/yyyy">
                  <c:v>38595</c:v>
                </c:pt>
                <c:pt idx="5573" formatCode="m/d/yyyy">
                  <c:v>38596</c:v>
                </c:pt>
                <c:pt idx="5574" formatCode="m/d/yyyy">
                  <c:v>38597</c:v>
                </c:pt>
                <c:pt idx="5575" formatCode="m/d/yyyy">
                  <c:v>38600</c:v>
                </c:pt>
                <c:pt idx="5576" formatCode="m/d/yyyy">
                  <c:v>38601</c:v>
                </c:pt>
                <c:pt idx="5577" formatCode="m/d/yyyy">
                  <c:v>38602</c:v>
                </c:pt>
                <c:pt idx="5578" formatCode="m/d/yyyy">
                  <c:v>38603</c:v>
                </c:pt>
                <c:pt idx="5579" formatCode="m/d/yyyy">
                  <c:v>38604</c:v>
                </c:pt>
                <c:pt idx="5580" formatCode="m/d/yyyy">
                  <c:v>38607</c:v>
                </c:pt>
                <c:pt idx="5581" formatCode="m/d/yyyy">
                  <c:v>38608</c:v>
                </c:pt>
                <c:pt idx="5582" formatCode="m/d/yyyy">
                  <c:v>38609</c:v>
                </c:pt>
                <c:pt idx="5583" formatCode="m/d/yyyy">
                  <c:v>38610</c:v>
                </c:pt>
                <c:pt idx="5584" formatCode="m/d/yyyy">
                  <c:v>38611</c:v>
                </c:pt>
                <c:pt idx="5585" formatCode="m/d/yyyy">
                  <c:v>38614</c:v>
                </c:pt>
                <c:pt idx="5586" formatCode="m/d/yyyy">
                  <c:v>38615</c:v>
                </c:pt>
                <c:pt idx="5587" formatCode="m/d/yyyy">
                  <c:v>38616</c:v>
                </c:pt>
                <c:pt idx="5588" formatCode="m/d/yyyy">
                  <c:v>38617</c:v>
                </c:pt>
                <c:pt idx="5589" formatCode="m/d/yyyy">
                  <c:v>38618</c:v>
                </c:pt>
                <c:pt idx="5590" formatCode="m/d/yyyy">
                  <c:v>38621</c:v>
                </c:pt>
                <c:pt idx="5591" formatCode="m/d/yyyy">
                  <c:v>38622</c:v>
                </c:pt>
                <c:pt idx="5592" formatCode="m/d/yyyy">
                  <c:v>38623</c:v>
                </c:pt>
                <c:pt idx="5593" formatCode="m/d/yyyy">
                  <c:v>38624</c:v>
                </c:pt>
                <c:pt idx="5594" formatCode="m/d/yyyy">
                  <c:v>38625</c:v>
                </c:pt>
                <c:pt idx="5595" formatCode="m/d/yyyy">
                  <c:v>38628</c:v>
                </c:pt>
                <c:pt idx="5596" formatCode="m/d/yyyy">
                  <c:v>38629</c:v>
                </c:pt>
                <c:pt idx="5597" formatCode="m/d/yyyy">
                  <c:v>38630</c:v>
                </c:pt>
                <c:pt idx="5598" formatCode="m/d/yyyy">
                  <c:v>38631</c:v>
                </c:pt>
                <c:pt idx="5599" formatCode="m/d/yyyy">
                  <c:v>38632</c:v>
                </c:pt>
                <c:pt idx="5600" formatCode="m/d/yyyy">
                  <c:v>38635</c:v>
                </c:pt>
                <c:pt idx="5601" formatCode="m/d/yyyy">
                  <c:v>38636</c:v>
                </c:pt>
                <c:pt idx="5602" formatCode="m/d/yyyy">
                  <c:v>38637</c:v>
                </c:pt>
                <c:pt idx="5603" formatCode="m/d/yyyy">
                  <c:v>38638</c:v>
                </c:pt>
                <c:pt idx="5604" formatCode="m/d/yyyy">
                  <c:v>38639</c:v>
                </c:pt>
                <c:pt idx="5605" formatCode="m/d/yyyy">
                  <c:v>38642</c:v>
                </c:pt>
                <c:pt idx="5606" formatCode="m/d/yyyy">
                  <c:v>38643</c:v>
                </c:pt>
                <c:pt idx="5607" formatCode="m/d/yyyy">
                  <c:v>38644</c:v>
                </c:pt>
                <c:pt idx="5608" formatCode="m/d/yyyy">
                  <c:v>38645</c:v>
                </c:pt>
                <c:pt idx="5609" formatCode="m/d/yyyy">
                  <c:v>38646</c:v>
                </c:pt>
                <c:pt idx="5610" formatCode="m/d/yyyy">
                  <c:v>38649</c:v>
                </c:pt>
                <c:pt idx="5611" formatCode="m/d/yyyy">
                  <c:v>38650</c:v>
                </c:pt>
                <c:pt idx="5612" formatCode="m/d/yyyy">
                  <c:v>38651</c:v>
                </c:pt>
                <c:pt idx="5613" formatCode="m/d/yyyy">
                  <c:v>38652</c:v>
                </c:pt>
                <c:pt idx="5614" formatCode="m/d/yyyy">
                  <c:v>38653</c:v>
                </c:pt>
                <c:pt idx="5615" formatCode="m/d/yyyy">
                  <c:v>38656</c:v>
                </c:pt>
                <c:pt idx="5616" formatCode="m/d/yyyy">
                  <c:v>38657</c:v>
                </c:pt>
                <c:pt idx="5617" formatCode="m/d/yyyy">
                  <c:v>38658</c:v>
                </c:pt>
                <c:pt idx="5618" formatCode="m/d/yyyy">
                  <c:v>38659</c:v>
                </c:pt>
                <c:pt idx="5619" formatCode="m/d/yyyy">
                  <c:v>38660</c:v>
                </c:pt>
                <c:pt idx="5620" formatCode="m/d/yyyy">
                  <c:v>38663</c:v>
                </c:pt>
                <c:pt idx="5621" formatCode="m/d/yyyy">
                  <c:v>38664</c:v>
                </c:pt>
                <c:pt idx="5622" formatCode="m/d/yyyy">
                  <c:v>38665</c:v>
                </c:pt>
                <c:pt idx="5623" formatCode="m/d/yyyy">
                  <c:v>38666</c:v>
                </c:pt>
                <c:pt idx="5624" formatCode="m/d/yyyy">
                  <c:v>38667</c:v>
                </c:pt>
                <c:pt idx="5625" formatCode="m/d/yyyy">
                  <c:v>38670</c:v>
                </c:pt>
                <c:pt idx="5626" formatCode="m/d/yyyy">
                  <c:v>38671</c:v>
                </c:pt>
                <c:pt idx="5627" formatCode="m/d/yyyy">
                  <c:v>38672</c:v>
                </c:pt>
                <c:pt idx="5628" formatCode="m/d/yyyy">
                  <c:v>38673</c:v>
                </c:pt>
                <c:pt idx="5629" formatCode="m/d/yyyy">
                  <c:v>38674</c:v>
                </c:pt>
                <c:pt idx="5630" formatCode="m/d/yyyy">
                  <c:v>38677</c:v>
                </c:pt>
                <c:pt idx="5631" formatCode="m/d/yyyy">
                  <c:v>38678</c:v>
                </c:pt>
                <c:pt idx="5632" formatCode="m/d/yyyy">
                  <c:v>38679</c:v>
                </c:pt>
                <c:pt idx="5633" formatCode="m/d/yyyy">
                  <c:v>38680</c:v>
                </c:pt>
                <c:pt idx="5634" formatCode="m/d/yyyy">
                  <c:v>38681</c:v>
                </c:pt>
                <c:pt idx="5635" formatCode="m/d/yyyy">
                  <c:v>38684</c:v>
                </c:pt>
                <c:pt idx="5636" formatCode="m/d/yyyy">
                  <c:v>38685</c:v>
                </c:pt>
                <c:pt idx="5637" formatCode="m/d/yyyy">
                  <c:v>38686</c:v>
                </c:pt>
                <c:pt idx="5638" formatCode="m/d/yyyy">
                  <c:v>38687</c:v>
                </c:pt>
                <c:pt idx="5639" formatCode="m/d/yyyy">
                  <c:v>38688</c:v>
                </c:pt>
                <c:pt idx="5640" formatCode="m/d/yyyy">
                  <c:v>38691</c:v>
                </c:pt>
                <c:pt idx="5641" formatCode="m/d/yyyy">
                  <c:v>38692</c:v>
                </c:pt>
                <c:pt idx="5642" formatCode="m/d/yyyy">
                  <c:v>38693</c:v>
                </c:pt>
                <c:pt idx="5643" formatCode="m/d/yyyy">
                  <c:v>38694</c:v>
                </c:pt>
                <c:pt idx="5644" formatCode="m/d/yyyy">
                  <c:v>38695</c:v>
                </c:pt>
                <c:pt idx="5645" formatCode="m/d/yyyy">
                  <c:v>38698</c:v>
                </c:pt>
                <c:pt idx="5646" formatCode="m/d/yyyy">
                  <c:v>38699</c:v>
                </c:pt>
                <c:pt idx="5647" formatCode="m/d/yyyy">
                  <c:v>38700</c:v>
                </c:pt>
                <c:pt idx="5648" formatCode="m/d/yyyy">
                  <c:v>38701</c:v>
                </c:pt>
                <c:pt idx="5649" formatCode="m/d/yyyy">
                  <c:v>38702</c:v>
                </c:pt>
                <c:pt idx="5650" formatCode="m/d/yyyy">
                  <c:v>38705</c:v>
                </c:pt>
                <c:pt idx="5651" formatCode="m/d/yyyy">
                  <c:v>38706</c:v>
                </c:pt>
                <c:pt idx="5652" formatCode="m/d/yyyy">
                  <c:v>38707</c:v>
                </c:pt>
                <c:pt idx="5653" formatCode="m/d/yyyy">
                  <c:v>38708</c:v>
                </c:pt>
                <c:pt idx="5654" formatCode="m/d/yyyy">
                  <c:v>38709</c:v>
                </c:pt>
                <c:pt idx="5655" formatCode="m/d/yyyy">
                  <c:v>38712</c:v>
                </c:pt>
                <c:pt idx="5656" formatCode="m/d/yyyy">
                  <c:v>38713</c:v>
                </c:pt>
                <c:pt idx="5657" formatCode="m/d/yyyy">
                  <c:v>38714</c:v>
                </c:pt>
                <c:pt idx="5658" formatCode="m/d/yyyy">
                  <c:v>38715</c:v>
                </c:pt>
                <c:pt idx="5659" formatCode="m/d/yyyy">
                  <c:v>38716</c:v>
                </c:pt>
                <c:pt idx="5660" formatCode="m/d/yyyy">
                  <c:v>38719</c:v>
                </c:pt>
                <c:pt idx="5661" formatCode="m/d/yyyy">
                  <c:v>38720</c:v>
                </c:pt>
                <c:pt idx="5662" formatCode="m/d/yyyy">
                  <c:v>38721</c:v>
                </c:pt>
                <c:pt idx="5663" formatCode="m/d/yyyy">
                  <c:v>38722</c:v>
                </c:pt>
                <c:pt idx="5664" formatCode="m/d/yyyy">
                  <c:v>38723</c:v>
                </c:pt>
                <c:pt idx="5665" formatCode="m/d/yyyy">
                  <c:v>38726</c:v>
                </c:pt>
                <c:pt idx="5666" formatCode="m/d/yyyy">
                  <c:v>38727</c:v>
                </c:pt>
                <c:pt idx="5667" formatCode="m/d/yyyy">
                  <c:v>38728</c:v>
                </c:pt>
                <c:pt idx="5668" formatCode="m/d/yyyy">
                  <c:v>38729</c:v>
                </c:pt>
                <c:pt idx="5669" formatCode="m/d/yyyy">
                  <c:v>38730</c:v>
                </c:pt>
                <c:pt idx="5670" formatCode="m/d/yyyy">
                  <c:v>38733</c:v>
                </c:pt>
                <c:pt idx="5671" formatCode="m/d/yyyy">
                  <c:v>38734</c:v>
                </c:pt>
                <c:pt idx="5672" formatCode="m/d/yyyy">
                  <c:v>38735</c:v>
                </c:pt>
                <c:pt idx="5673" formatCode="m/d/yyyy">
                  <c:v>38736</c:v>
                </c:pt>
                <c:pt idx="5674" formatCode="m/d/yyyy">
                  <c:v>38737</c:v>
                </c:pt>
                <c:pt idx="5675" formatCode="m/d/yyyy">
                  <c:v>38740</c:v>
                </c:pt>
                <c:pt idx="5676" formatCode="m/d/yyyy">
                  <c:v>38741</c:v>
                </c:pt>
                <c:pt idx="5677" formatCode="m/d/yyyy">
                  <c:v>38742</c:v>
                </c:pt>
                <c:pt idx="5678" formatCode="m/d/yyyy">
                  <c:v>38743</c:v>
                </c:pt>
                <c:pt idx="5679" formatCode="m/d/yyyy">
                  <c:v>38744</c:v>
                </c:pt>
                <c:pt idx="5680" formatCode="m/d/yyyy">
                  <c:v>38747</c:v>
                </c:pt>
                <c:pt idx="5681" formatCode="m/d/yyyy">
                  <c:v>38748</c:v>
                </c:pt>
                <c:pt idx="5682" formatCode="m/d/yyyy">
                  <c:v>38749</c:v>
                </c:pt>
                <c:pt idx="5683" formatCode="m/d/yyyy">
                  <c:v>38750</c:v>
                </c:pt>
                <c:pt idx="5684" formatCode="m/d/yyyy">
                  <c:v>38751</c:v>
                </c:pt>
                <c:pt idx="5685" formatCode="m/d/yyyy">
                  <c:v>38754</c:v>
                </c:pt>
                <c:pt idx="5686" formatCode="m/d/yyyy">
                  <c:v>38755</c:v>
                </c:pt>
                <c:pt idx="5687" formatCode="m/d/yyyy">
                  <c:v>38756</c:v>
                </c:pt>
                <c:pt idx="5688" formatCode="m/d/yyyy">
                  <c:v>38757</c:v>
                </c:pt>
                <c:pt idx="5689" formatCode="m/d/yyyy">
                  <c:v>38758</c:v>
                </c:pt>
                <c:pt idx="5690" formatCode="m/d/yyyy">
                  <c:v>38761</c:v>
                </c:pt>
                <c:pt idx="5691" formatCode="m/d/yyyy">
                  <c:v>38762</c:v>
                </c:pt>
                <c:pt idx="5692" formatCode="m/d/yyyy">
                  <c:v>38763</c:v>
                </c:pt>
                <c:pt idx="5693" formatCode="m/d/yyyy">
                  <c:v>38764</c:v>
                </c:pt>
                <c:pt idx="5694" formatCode="m/d/yyyy">
                  <c:v>38765</c:v>
                </c:pt>
                <c:pt idx="5695" formatCode="m/d/yyyy">
                  <c:v>38768</c:v>
                </c:pt>
                <c:pt idx="5696" formatCode="m/d/yyyy">
                  <c:v>38769</c:v>
                </c:pt>
                <c:pt idx="5697" formatCode="m/d/yyyy">
                  <c:v>38770</c:v>
                </c:pt>
                <c:pt idx="5698" formatCode="m/d/yyyy">
                  <c:v>38771</c:v>
                </c:pt>
                <c:pt idx="5699" formatCode="m/d/yyyy">
                  <c:v>38772</c:v>
                </c:pt>
                <c:pt idx="5700" formatCode="m/d/yyyy">
                  <c:v>38775</c:v>
                </c:pt>
                <c:pt idx="5701" formatCode="m/d/yyyy">
                  <c:v>38776</c:v>
                </c:pt>
                <c:pt idx="5702" formatCode="m/d/yyyy">
                  <c:v>38777</c:v>
                </c:pt>
                <c:pt idx="5703" formatCode="m/d/yyyy">
                  <c:v>38778</c:v>
                </c:pt>
                <c:pt idx="5704" formatCode="m/d/yyyy">
                  <c:v>38779</c:v>
                </c:pt>
                <c:pt idx="5705" formatCode="m/d/yyyy">
                  <c:v>38782</c:v>
                </c:pt>
                <c:pt idx="5706" formatCode="m/d/yyyy">
                  <c:v>38783</c:v>
                </c:pt>
                <c:pt idx="5707" formatCode="m/d/yyyy">
                  <c:v>38784</c:v>
                </c:pt>
                <c:pt idx="5708" formatCode="m/d/yyyy">
                  <c:v>38785</c:v>
                </c:pt>
                <c:pt idx="5709" formatCode="m/d/yyyy">
                  <c:v>38786</c:v>
                </c:pt>
                <c:pt idx="5710" formatCode="m/d/yyyy">
                  <c:v>38789</c:v>
                </c:pt>
                <c:pt idx="5711" formatCode="m/d/yyyy">
                  <c:v>38790</c:v>
                </c:pt>
                <c:pt idx="5712" formatCode="m/d/yyyy">
                  <c:v>38791</c:v>
                </c:pt>
                <c:pt idx="5713" formatCode="m/d/yyyy">
                  <c:v>38792</c:v>
                </c:pt>
                <c:pt idx="5714" formatCode="m/d/yyyy">
                  <c:v>38793</c:v>
                </c:pt>
                <c:pt idx="5715" formatCode="m/d/yyyy">
                  <c:v>38796</c:v>
                </c:pt>
                <c:pt idx="5716" formatCode="m/d/yyyy">
                  <c:v>38797</c:v>
                </c:pt>
                <c:pt idx="5717" formatCode="m/d/yyyy">
                  <c:v>38798</c:v>
                </c:pt>
                <c:pt idx="5718" formatCode="m/d/yyyy">
                  <c:v>38799</c:v>
                </c:pt>
                <c:pt idx="5719" formatCode="m/d/yyyy">
                  <c:v>38800</c:v>
                </c:pt>
                <c:pt idx="5720" formatCode="m/d/yyyy">
                  <c:v>38803</c:v>
                </c:pt>
                <c:pt idx="5721" formatCode="m/d/yyyy">
                  <c:v>38804</c:v>
                </c:pt>
                <c:pt idx="5722" formatCode="m/d/yyyy">
                  <c:v>38805</c:v>
                </c:pt>
                <c:pt idx="5723" formatCode="m/d/yyyy">
                  <c:v>38806</c:v>
                </c:pt>
                <c:pt idx="5724" formatCode="m/d/yyyy">
                  <c:v>38807</c:v>
                </c:pt>
                <c:pt idx="5725" formatCode="m/d/yyyy">
                  <c:v>38810</c:v>
                </c:pt>
                <c:pt idx="5726" formatCode="m/d/yyyy">
                  <c:v>38811</c:v>
                </c:pt>
                <c:pt idx="5727" formatCode="m/d/yyyy">
                  <c:v>38812</c:v>
                </c:pt>
                <c:pt idx="5728" formatCode="m/d/yyyy">
                  <c:v>38813</c:v>
                </c:pt>
                <c:pt idx="5729" formatCode="m/d/yyyy">
                  <c:v>38814</c:v>
                </c:pt>
                <c:pt idx="5730" formatCode="m/d/yyyy">
                  <c:v>38817</c:v>
                </c:pt>
                <c:pt idx="5731" formatCode="m/d/yyyy">
                  <c:v>38818</c:v>
                </c:pt>
                <c:pt idx="5732" formatCode="m/d/yyyy">
                  <c:v>38819</c:v>
                </c:pt>
                <c:pt idx="5733" formatCode="m/d/yyyy">
                  <c:v>38820</c:v>
                </c:pt>
                <c:pt idx="5734" formatCode="m/d/yyyy">
                  <c:v>38821</c:v>
                </c:pt>
                <c:pt idx="5735" formatCode="m/d/yyyy">
                  <c:v>38824</c:v>
                </c:pt>
                <c:pt idx="5736" formatCode="m/d/yyyy">
                  <c:v>38825</c:v>
                </c:pt>
                <c:pt idx="5737" formatCode="m/d/yyyy">
                  <c:v>38826</c:v>
                </c:pt>
                <c:pt idx="5738" formatCode="m/d/yyyy">
                  <c:v>38827</c:v>
                </c:pt>
                <c:pt idx="5739" formatCode="m/d/yyyy">
                  <c:v>38828</c:v>
                </c:pt>
                <c:pt idx="5740" formatCode="m/d/yyyy">
                  <c:v>38831</c:v>
                </c:pt>
                <c:pt idx="5741" formatCode="m/d/yyyy">
                  <c:v>38832</c:v>
                </c:pt>
                <c:pt idx="5742" formatCode="m/d/yyyy">
                  <c:v>38833</c:v>
                </c:pt>
                <c:pt idx="5743" formatCode="m/d/yyyy">
                  <c:v>38834</c:v>
                </c:pt>
                <c:pt idx="5744" formatCode="m/d/yyyy">
                  <c:v>38835</c:v>
                </c:pt>
                <c:pt idx="5745" formatCode="m/d/yyyy">
                  <c:v>38838</c:v>
                </c:pt>
                <c:pt idx="5746" formatCode="m/d/yyyy">
                  <c:v>38839</c:v>
                </c:pt>
                <c:pt idx="5747" formatCode="m/d/yyyy">
                  <c:v>38840</c:v>
                </c:pt>
                <c:pt idx="5748" formatCode="m/d/yyyy">
                  <c:v>38841</c:v>
                </c:pt>
                <c:pt idx="5749" formatCode="m/d/yyyy">
                  <c:v>38842</c:v>
                </c:pt>
                <c:pt idx="5750" formatCode="m/d/yyyy">
                  <c:v>38845</c:v>
                </c:pt>
                <c:pt idx="5751" formatCode="m/d/yyyy">
                  <c:v>38846</c:v>
                </c:pt>
                <c:pt idx="5752" formatCode="m/d/yyyy">
                  <c:v>38847</c:v>
                </c:pt>
                <c:pt idx="5753" formatCode="m/d/yyyy">
                  <c:v>38848</c:v>
                </c:pt>
                <c:pt idx="5754" formatCode="m/d/yyyy">
                  <c:v>38849</c:v>
                </c:pt>
                <c:pt idx="5755" formatCode="m/d/yyyy">
                  <c:v>38852</c:v>
                </c:pt>
                <c:pt idx="5756" formatCode="m/d/yyyy">
                  <c:v>38853</c:v>
                </c:pt>
                <c:pt idx="5757" formatCode="m/d/yyyy">
                  <c:v>38854</c:v>
                </c:pt>
                <c:pt idx="5758" formatCode="m/d/yyyy">
                  <c:v>38855</c:v>
                </c:pt>
                <c:pt idx="5759" formatCode="m/d/yyyy">
                  <c:v>38856</c:v>
                </c:pt>
                <c:pt idx="5760" formatCode="m/d/yyyy">
                  <c:v>38859</c:v>
                </c:pt>
                <c:pt idx="5761" formatCode="m/d/yyyy">
                  <c:v>38860</c:v>
                </c:pt>
                <c:pt idx="5762" formatCode="m/d/yyyy">
                  <c:v>38861</c:v>
                </c:pt>
                <c:pt idx="5763" formatCode="m/d/yyyy">
                  <c:v>38862</c:v>
                </c:pt>
                <c:pt idx="5764" formatCode="m/d/yyyy">
                  <c:v>38863</c:v>
                </c:pt>
                <c:pt idx="5765" formatCode="m/d/yyyy">
                  <c:v>38866</c:v>
                </c:pt>
                <c:pt idx="5766" formatCode="m/d/yyyy">
                  <c:v>38867</c:v>
                </c:pt>
                <c:pt idx="5767" formatCode="m/d/yyyy">
                  <c:v>38868</c:v>
                </c:pt>
                <c:pt idx="5768" formatCode="m/d/yyyy">
                  <c:v>38869</c:v>
                </c:pt>
                <c:pt idx="5769" formatCode="m/d/yyyy">
                  <c:v>38870</c:v>
                </c:pt>
                <c:pt idx="5770" formatCode="m/d/yyyy">
                  <c:v>38873</c:v>
                </c:pt>
                <c:pt idx="5771" formatCode="m/d/yyyy">
                  <c:v>38874</c:v>
                </c:pt>
                <c:pt idx="5772" formatCode="m/d/yyyy">
                  <c:v>38875</c:v>
                </c:pt>
                <c:pt idx="5773" formatCode="m/d/yyyy">
                  <c:v>38876</c:v>
                </c:pt>
                <c:pt idx="5774" formatCode="m/d/yyyy">
                  <c:v>38877</c:v>
                </c:pt>
                <c:pt idx="5775" formatCode="m/d/yyyy">
                  <c:v>38880</c:v>
                </c:pt>
                <c:pt idx="5776" formatCode="m/d/yyyy">
                  <c:v>38881</c:v>
                </c:pt>
                <c:pt idx="5777" formatCode="m/d/yyyy">
                  <c:v>38882</c:v>
                </c:pt>
                <c:pt idx="5778" formatCode="m/d/yyyy">
                  <c:v>38883</c:v>
                </c:pt>
                <c:pt idx="5779" formatCode="m/d/yyyy">
                  <c:v>38884</c:v>
                </c:pt>
                <c:pt idx="5780" formatCode="m/d/yyyy">
                  <c:v>38887</c:v>
                </c:pt>
                <c:pt idx="5781" formatCode="m/d/yyyy">
                  <c:v>38888</c:v>
                </c:pt>
                <c:pt idx="5782" formatCode="m/d/yyyy">
                  <c:v>38889</c:v>
                </c:pt>
                <c:pt idx="5783" formatCode="m/d/yyyy">
                  <c:v>38890</c:v>
                </c:pt>
                <c:pt idx="5784" formatCode="m/d/yyyy">
                  <c:v>38891</c:v>
                </c:pt>
                <c:pt idx="5785" formatCode="m/d/yyyy">
                  <c:v>38894</c:v>
                </c:pt>
                <c:pt idx="5786" formatCode="m/d/yyyy">
                  <c:v>38895</c:v>
                </c:pt>
                <c:pt idx="5787" formatCode="m/d/yyyy">
                  <c:v>38896</c:v>
                </c:pt>
                <c:pt idx="5788" formatCode="m/d/yyyy">
                  <c:v>38897</c:v>
                </c:pt>
                <c:pt idx="5789" formatCode="m/d/yyyy">
                  <c:v>38898</c:v>
                </c:pt>
                <c:pt idx="5790" formatCode="m/d/yyyy">
                  <c:v>38901</c:v>
                </c:pt>
                <c:pt idx="5791" formatCode="m/d/yyyy">
                  <c:v>38902</c:v>
                </c:pt>
                <c:pt idx="5792" formatCode="m/d/yyyy">
                  <c:v>38903</c:v>
                </c:pt>
                <c:pt idx="5793" formatCode="m/d/yyyy">
                  <c:v>38904</c:v>
                </c:pt>
                <c:pt idx="5794" formatCode="m/d/yyyy">
                  <c:v>38905</c:v>
                </c:pt>
                <c:pt idx="5795" formatCode="m/d/yyyy">
                  <c:v>38908</c:v>
                </c:pt>
                <c:pt idx="5796" formatCode="m/d/yyyy">
                  <c:v>38909</c:v>
                </c:pt>
                <c:pt idx="5797" formatCode="m/d/yyyy">
                  <c:v>38910</c:v>
                </c:pt>
                <c:pt idx="5798" formatCode="m/d/yyyy">
                  <c:v>38911</c:v>
                </c:pt>
                <c:pt idx="5799" formatCode="m/d/yyyy">
                  <c:v>38912</c:v>
                </c:pt>
                <c:pt idx="5800" formatCode="m/d/yyyy">
                  <c:v>38915</c:v>
                </c:pt>
                <c:pt idx="5801" formatCode="m/d/yyyy">
                  <c:v>38916</c:v>
                </c:pt>
                <c:pt idx="5802" formatCode="m/d/yyyy">
                  <c:v>38917</c:v>
                </c:pt>
                <c:pt idx="5803" formatCode="m/d/yyyy">
                  <c:v>38918</c:v>
                </c:pt>
                <c:pt idx="5804" formatCode="m/d/yyyy">
                  <c:v>38919</c:v>
                </c:pt>
                <c:pt idx="5805" formatCode="m/d/yyyy">
                  <c:v>38922</c:v>
                </c:pt>
                <c:pt idx="5806" formatCode="m/d/yyyy">
                  <c:v>38923</c:v>
                </c:pt>
                <c:pt idx="5807" formatCode="m/d/yyyy">
                  <c:v>38924</c:v>
                </c:pt>
                <c:pt idx="5808" formatCode="m/d/yyyy">
                  <c:v>38925</c:v>
                </c:pt>
                <c:pt idx="5809" formatCode="m/d/yyyy">
                  <c:v>38926</c:v>
                </c:pt>
                <c:pt idx="5810" formatCode="m/d/yyyy">
                  <c:v>38929</c:v>
                </c:pt>
                <c:pt idx="5811" formatCode="m/d/yyyy">
                  <c:v>38930</c:v>
                </c:pt>
                <c:pt idx="5812" formatCode="m/d/yyyy">
                  <c:v>38931</c:v>
                </c:pt>
                <c:pt idx="5813" formatCode="m/d/yyyy">
                  <c:v>38932</c:v>
                </c:pt>
                <c:pt idx="5814" formatCode="m/d/yyyy">
                  <c:v>38933</c:v>
                </c:pt>
                <c:pt idx="5815" formatCode="m/d/yyyy">
                  <c:v>38936</c:v>
                </c:pt>
                <c:pt idx="5816" formatCode="m/d/yyyy">
                  <c:v>38937</c:v>
                </c:pt>
                <c:pt idx="5817" formatCode="m/d/yyyy">
                  <c:v>38938</c:v>
                </c:pt>
                <c:pt idx="5818" formatCode="m/d/yyyy">
                  <c:v>38939</c:v>
                </c:pt>
                <c:pt idx="5819" formatCode="m/d/yyyy">
                  <c:v>38940</c:v>
                </c:pt>
                <c:pt idx="5820" formatCode="m/d/yyyy">
                  <c:v>38943</c:v>
                </c:pt>
                <c:pt idx="5821" formatCode="m/d/yyyy">
                  <c:v>38944</c:v>
                </c:pt>
                <c:pt idx="5822" formatCode="m/d/yyyy">
                  <c:v>38945</c:v>
                </c:pt>
                <c:pt idx="5823" formatCode="m/d/yyyy">
                  <c:v>38946</c:v>
                </c:pt>
                <c:pt idx="5824" formatCode="m/d/yyyy">
                  <c:v>38947</c:v>
                </c:pt>
                <c:pt idx="5825" formatCode="m/d/yyyy">
                  <c:v>38950</c:v>
                </c:pt>
                <c:pt idx="5826" formatCode="m/d/yyyy">
                  <c:v>38951</c:v>
                </c:pt>
                <c:pt idx="5827" formatCode="m/d/yyyy">
                  <c:v>38952</c:v>
                </c:pt>
                <c:pt idx="5828" formatCode="m/d/yyyy">
                  <c:v>38953</c:v>
                </c:pt>
                <c:pt idx="5829" formatCode="m/d/yyyy">
                  <c:v>38954</c:v>
                </c:pt>
                <c:pt idx="5830" formatCode="m/d/yyyy">
                  <c:v>38957</c:v>
                </c:pt>
                <c:pt idx="5831" formatCode="m/d/yyyy">
                  <c:v>38958</c:v>
                </c:pt>
                <c:pt idx="5832" formatCode="m/d/yyyy">
                  <c:v>38959</c:v>
                </c:pt>
                <c:pt idx="5833" formatCode="m/d/yyyy">
                  <c:v>38960</c:v>
                </c:pt>
                <c:pt idx="5834" formatCode="m/d/yyyy">
                  <c:v>38961</c:v>
                </c:pt>
                <c:pt idx="5835" formatCode="m/d/yyyy">
                  <c:v>38964</c:v>
                </c:pt>
                <c:pt idx="5836" formatCode="m/d/yyyy">
                  <c:v>38965</c:v>
                </c:pt>
                <c:pt idx="5837" formatCode="m/d/yyyy">
                  <c:v>38966</c:v>
                </c:pt>
                <c:pt idx="5838" formatCode="m/d/yyyy">
                  <c:v>38967</c:v>
                </c:pt>
                <c:pt idx="5839" formatCode="m/d/yyyy">
                  <c:v>38968</c:v>
                </c:pt>
                <c:pt idx="5840" formatCode="m/d/yyyy">
                  <c:v>38971</c:v>
                </c:pt>
                <c:pt idx="5841" formatCode="m/d/yyyy">
                  <c:v>38972</c:v>
                </c:pt>
                <c:pt idx="5842" formatCode="m/d/yyyy">
                  <c:v>38973</c:v>
                </c:pt>
                <c:pt idx="5843" formatCode="m/d/yyyy">
                  <c:v>38974</c:v>
                </c:pt>
                <c:pt idx="5844" formatCode="m/d/yyyy">
                  <c:v>38975</c:v>
                </c:pt>
                <c:pt idx="5845" formatCode="m/d/yyyy">
                  <c:v>38978</c:v>
                </c:pt>
                <c:pt idx="5846" formatCode="m/d/yyyy">
                  <c:v>38979</c:v>
                </c:pt>
                <c:pt idx="5847" formatCode="m/d/yyyy">
                  <c:v>38980</c:v>
                </c:pt>
                <c:pt idx="5848" formatCode="m/d/yyyy">
                  <c:v>38981</c:v>
                </c:pt>
                <c:pt idx="5849" formatCode="m/d/yyyy">
                  <c:v>38982</c:v>
                </c:pt>
                <c:pt idx="5850" formatCode="m/d/yyyy">
                  <c:v>38985</c:v>
                </c:pt>
                <c:pt idx="5851" formatCode="m/d/yyyy">
                  <c:v>38986</c:v>
                </c:pt>
                <c:pt idx="5852" formatCode="m/d/yyyy">
                  <c:v>38987</c:v>
                </c:pt>
                <c:pt idx="5853" formatCode="m/d/yyyy">
                  <c:v>38988</c:v>
                </c:pt>
                <c:pt idx="5854" formatCode="m/d/yyyy">
                  <c:v>38989</c:v>
                </c:pt>
                <c:pt idx="5855" formatCode="m/d/yyyy">
                  <c:v>38992</c:v>
                </c:pt>
                <c:pt idx="5856" formatCode="m/d/yyyy">
                  <c:v>38993</c:v>
                </c:pt>
                <c:pt idx="5857" formatCode="m/d/yyyy">
                  <c:v>38994</c:v>
                </c:pt>
                <c:pt idx="5858" formatCode="m/d/yyyy">
                  <c:v>38995</c:v>
                </c:pt>
                <c:pt idx="5859" formatCode="m/d/yyyy">
                  <c:v>38996</c:v>
                </c:pt>
                <c:pt idx="5860" formatCode="m/d/yyyy">
                  <c:v>38999</c:v>
                </c:pt>
                <c:pt idx="5861" formatCode="m/d/yyyy">
                  <c:v>39000</c:v>
                </c:pt>
                <c:pt idx="5862" formatCode="m/d/yyyy">
                  <c:v>39001</c:v>
                </c:pt>
                <c:pt idx="5863" formatCode="m/d/yyyy">
                  <c:v>39002</c:v>
                </c:pt>
                <c:pt idx="5864" formatCode="m/d/yyyy">
                  <c:v>39003</c:v>
                </c:pt>
                <c:pt idx="5865" formatCode="m/d/yyyy">
                  <c:v>39006</c:v>
                </c:pt>
                <c:pt idx="5866" formatCode="m/d/yyyy">
                  <c:v>39007</c:v>
                </c:pt>
                <c:pt idx="5867" formatCode="m/d/yyyy">
                  <c:v>39008</c:v>
                </c:pt>
                <c:pt idx="5868" formatCode="m/d/yyyy">
                  <c:v>39009</c:v>
                </c:pt>
                <c:pt idx="5869" formatCode="m/d/yyyy">
                  <c:v>39010</c:v>
                </c:pt>
                <c:pt idx="5870" formatCode="m/d/yyyy">
                  <c:v>39013</c:v>
                </c:pt>
                <c:pt idx="5871" formatCode="m/d/yyyy">
                  <c:v>39014</c:v>
                </c:pt>
                <c:pt idx="5872" formatCode="m/d/yyyy">
                  <c:v>39015</c:v>
                </c:pt>
                <c:pt idx="5873" formatCode="m/d/yyyy">
                  <c:v>39016</c:v>
                </c:pt>
                <c:pt idx="5874" formatCode="m/d/yyyy">
                  <c:v>39017</c:v>
                </c:pt>
                <c:pt idx="5875" formatCode="m/d/yyyy">
                  <c:v>39020</c:v>
                </c:pt>
                <c:pt idx="5876" formatCode="m/d/yyyy">
                  <c:v>39021</c:v>
                </c:pt>
                <c:pt idx="5877" formatCode="m/d/yyyy">
                  <c:v>39022</c:v>
                </c:pt>
                <c:pt idx="5878" formatCode="m/d/yyyy">
                  <c:v>39023</c:v>
                </c:pt>
                <c:pt idx="5879" formatCode="m/d/yyyy">
                  <c:v>39024</c:v>
                </c:pt>
                <c:pt idx="5880" formatCode="m/d/yyyy">
                  <c:v>39027</c:v>
                </c:pt>
                <c:pt idx="5881" formatCode="m/d/yyyy">
                  <c:v>39028</c:v>
                </c:pt>
                <c:pt idx="5882" formatCode="m/d/yyyy">
                  <c:v>39029</c:v>
                </c:pt>
                <c:pt idx="5883" formatCode="m/d/yyyy">
                  <c:v>39030</c:v>
                </c:pt>
                <c:pt idx="5884" formatCode="m/d/yyyy">
                  <c:v>39031</c:v>
                </c:pt>
                <c:pt idx="5885" formatCode="m/d/yyyy">
                  <c:v>39034</c:v>
                </c:pt>
                <c:pt idx="5886" formatCode="m/d/yyyy">
                  <c:v>39035</c:v>
                </c:pt>
                <c:pt idx="5887" formatCode="m/d/yyyy">
                  <c:v>39036</c:v>
                </c:pt>
                <c:pt idx="5888" formatCode="m/d/yyyy">
                  <c:v>39037</c:v>
                </c:pt>
                <c:pt idx="5889" formatCode="m/d/yyyy">
                  <c:v>39038</c:v>
                </c:pt>
                <c:pt idx="5890" formatCode="m/d/yyyy">
                  <c:v>39041</c:v>
                </c:pt>
                <c:pt idx="5891" formatCode="m/d/yyyy">
                  <c:v>39042</c:v>
                </c:pt>
                <c:pt idx="5892" formatCode="m/d/yyyy">
                  <c:v>39043</c:v>
                </c:pt>
                <c:pt idx="5893" formatCode="m/d/yyyy">
                  <c:v>39044</c:v>
                </c:pt>
                <c:pt idx="5894" formatCode="m/d/yyyy">
                  <c:v>39045</c:v>
                </c:pt>
                <c:pt idx="5895" formatCode="m/d/yyyy">
                  <c:v>39048</c:v>
                </c:pt>
                <c:pt idx="5896" formatCode="m/d/yyyy">
                  <c:v>39049</c:v>
                </c:pt>
                <c:pt idx="5897" formatCode="m/d/yyyy">
                  <c:v>39050</c:v>
                </c:pt>
                <c:pt idx="5898" formatCode="m/d/yyyy">
                  <c:v>39051</c:v>
                </c:pt>
                <c:pt idx="5899" formatCode="m/d/yyyy">
                  <c:v>39052</c:v>
                </c:pt>
                <c:pt idx="5900" formatCode="m/d/yyyy">
                  <c:v>39055</c:v>
                </c:pt>
                <c:pt idx="5901" formatCode="m/d/yyyy">
                  <c:v>39056</c:v>
                </c:pt>
                <c:pt idx="5902" formatCode="m/d/yyyy">
                  <c:v>39057</c:v>
                </c:pt>
                <c:pt idx="5903" formatCode="m/d/yyyy">
                  <c:v>39058</c:v>
                </c:pt>
                <c:pt idx="5904" formatCode="m/d/yyyy">
                  <c:v>39059</c:v>
                </c:pt>
                <c:pt idx="5905" formatCode="m/d/yyyy">
                  <c:v>39062</c:v>
                </c:pt>
                <c:pt idx="5906" formatCode="m/d/yyyy">
                  <c:v>39063</c:v>
                </c:pt>
                <c:pt idx="5907" formatCode="m/d/yyyy">
                  <c:v>39064</c:v>
                </c:pt>
                <c:pt idx="5908" formatCode="m/d/yyyy">
                  <c:v>39065</c:v>
                </c:pt>
                <c:pt idx="5909" formatCode="m/d/yyyy">
                  <c:v>39066</c:v>
                </c:pt>
                <c:pt idx="5910" formatCode="m/d/yyyy">
                  <c:v>39069</c:v>
                </c:pt>
                <c:pt idx="5911" formatCode="m/d/yyyy">
                  <c:v>39070</c:v>
                </c:pt>
                <c:pt idx="5912" formatCode="m/d/yyyy">
                  <c:v>39071</c:v>
                </c:pt>
                <c:pt idx="5913" formatCode="m/d/yyyy">
                  <c:v>39072</c:v>
                </c:pt>
                <c:pt idx="5914" formatCode="m/d/yyyy">
                  <c:v>39073</c:v>
                </c:pt>
                <c:pt idx="5915" formatCode="m/d/yyyy">
                  <c:v>39076</c:v>
                </c:pt>
                <c:pt idx="5916" formatCode="m/d/yyyy">
                  <c:v>39077</c:v>
                </c:pt>
                <c:pt idx="5917" formatCode="m/d/yyyy">
                  <c:v>39078</c:v>
                </c:pt>
                <c:pt idx="5918" formatCode="m/d/yyyy">
                  <c:v>39079</c:v>
                </c:pt>
                <c:pt idx="5919" formatCode="m/d/yyyy">
                  <c:v>39080</c:v>
                </c:pt>
                <c:pt idx="5920" formatCode="m/d/yyyy">
                  <c:v>39083</c:v>
                </c:pt>
                <c:pt idx="5921" formatCode="m/d/yyyy">
                  <c:v>39084</c:v>
                </c:pt>
                <c:pt idx="5922" formatCode="m/d/yyyy">
                  <c:v>39085</c:v>
                </c:pt>
                <c:pt idx="5923" formatCode="m/d/yyyy">
                  <c:v>39086</c:v>
                </c:pt>
                <c:pt idx="5924" formatCode="m/d/yyyy">
                  <c:v>39087</c:v>
                </c:pt>
                <c:pt idx="5925" formatCode="m/d/yyyy">
                  <c:v>39090</c:v>
                </c:pt>
                <c:pt idx="5926" formatCode="m/d/yyyy">
                  <c:v>39091</c:v>
                </c:pt>
                <c:pt idx="5927" formatCode="m/d/yyyy">
                  <c:v>39092</c:v>
                </c:pt>
                <c:pt idx="5928" formatCode="m/d/yyyy">
                  <c:v>39093</c:v>
                </c:pt>
                <c:pt idx="5929" formatCode="m/d/yyyy">
                  <c:v>39094</c:v>
                </c:pt>
                <c:pt idx="5930" formatCode="m/d/yyyy">
                  <c:v>39097</c:v>
                </c:pt>
                <c:pt idx="5931" formatCode="m/d/yyyy">
                  <c:v>39098</c:v>
                </c:pt>
                <c:pt idx="5932" formatCode="m/d/yyyy">
                  <c:v>39099</c:v>
                </c:pt>
                <c:pt idx="5933" formatCode="m/d/yyyy">
                  <c:v>39100</c:v>
                </c:pt>
                <c:pt idx="5934" formatCode="m/d/yyyy">
                  <c:v>39101</c:v>
                </c:pt>
                <c:pt idx="5935" formatCode="m/d/yyyy">
                  <c:v>39104</c:v>
                </c:pt>
                <c:pt idx="5936" formatCode="m/d/yyyy">
                  <c:v>39105</c:v>
                </c:pt>
                <c:pt idx="5937" formatCode="m/d/yyyy">
                  <c:v>39106</c:v>
                </c:pt>
                <c:pt idx="5938" formatCode="m/d/yyyy">
                  <c:v>39107</c:v>
                </c:pt>
                <c:pt idx="5939" formatCode="m/d/yyyy">
                  <c:v>39108</c:v>
                </c:pt>
                <c:pt idx="5940" formatCode="m/d/yyyy">
                  <c:v>39111</c:v>
                </c:pt>
                <c:pt idx="5941" formatCode="m/d/yyyy">
                  <c:v>39112</c:v>
                </c:pt>
                <c:pt idx="5942" formatCode="m/d/yyyy">
                  <c:v>39113</c:v>
                </c:pt>
                <c:pt idx="5943" formatCode="m/d/yyyy">
                  <c:v>39114</c:v>
                </c:pt>
                <c:pt idx="5944" formatCode="m/d/yyyy">
                  <c:v>39115</c:v>
                </c:pt>
                <c:pt idx="5945" formatCode="m/d/yyyy">
                  <c:v>39118</c:v>
                </c:pt>
                <c:pt idx="5946" formatCode="m/d/yyyy">
                  <c:v>39119</c:v>
                </c:pt>
                <c:pt idx="5947" formatCode="m/d/yyyy">
                  <c:v>39120</c:v>
                </c:pt>
                <c:pt idx="5948" formatCode="m/d/yyyy">
                  <c:v>39121</c:v>
                </c:pt>
                <c:pt idx="5949" formatCode="m/d/yyyy">
                  <c:v>39122</c:v>
                </c:pt>
                <c:pt idx="5950" formatCode="m/d/yyyy">
                  <c:v>39125</c:v>
                </c:pt>
                <c:pt idx="5951" formatCode="m/d/yyyy">
                  <c:v>39126</c:v>
                </c:pt>
                <c:pt idx="5952" formatCode="m/d/yyyy">
                  <c:v>39127</c:v>
                </c:pt>
                <c:pt idx="5953" formatCode="m/d/yyyy">
                  <c:v>39128</c:v>
                </c:pt>
                <c:pt idx="5954" formatCode="m/d/yyyy">
                  <c:v>39129</c:v>
                </c:pt>
                <c:pt idx="5955" formatCode="m/d/yyyy">
                  <c:v>39132</c:v>
                </c:pt>
                <c:pt idx="5956" formatCode="m/d/yyyy">
                  <c:v>39133</c:v>
                </c:pt>
                <c:pt idx="5957" formatCode="m/d/yyyy">
                  <c:v>39134</c:v>
                </c:pt>
                <c:pt idx="5958" formatCode="m/d/yyyy">
                  <c:v>39135</c:v>
                </c:pt>
                <c:pt idx="5959" formatCode="m/d/yyyy">
                  <c:v>39136</c:v>
                </c:pt>
                <c:pt idx="5960" formatCode="m/d/yyyy">
                  <c:v>39139</c:v>
                </c:pt>
                <c:pt idx="5961" formatCode="m/d/yyyy">
                  <c:v>39140</c:v>
                </c:pt>
                <c:pt idx="5962" formatCode="m/d/yyyy">
                  <c:v>39141</c:v>
                </c:pt>
                <c:pt idx="5963" formatCode="m/d/yyyy">
                  <c:v>39142</c:v>
                </c:pt>
                <c:pt idx="5964" formatCode="m/d/yyyy">
                  <c:v>39143</c:v>
                </c:pt>
                <c:pt idx="5965" formatCode="m/d/yyyy">
                  <c:v>39146</c:v>
                </c:pt>
                <c:pt idx="5966" formatCode="m/d/yyyy">
                  <c:v>39147</c:v>
                </c:pt>
                <c:pt idx="5967" formatCode="m/d/yyyy">
                  <c:v>39148</c:v>
                </c:pt>
                <c:pt idx="5968" formatCode="m/d/yyyy">
                  <c:v>39149</c:v>
                </c:pt>
                <c:pt idx="5969" formatCode="m/d/yyyy">
                  <c:v>39150</c:v>
                </c:pt>
                <c:pt idx="5970" formatCode="m/d/yyyy">
                  <c:v>39153</c:v>
                </c:pt>
                <c:pt idx="5971" formatCode="m/d/yyyy">
                  <c:v>39154</c:v>
                </c:pt>
                <c:pt idx="5972" formatCode="m/d/yyyy">
                  <c:v>39155</c:v>
                </c:pt>
                <c:pt idx="5973" formatCode="m/d/yyyy">
                  <c:v>39156</c:v>
                </c:pt>
                <c:pt idx="5974" formatCode="m/d/yyyy">
                  <c:v>39157</c:v>
                </c:pt>
                <c:pt idx="5975" formatCode="m/d/yyyy">
                  <c:v>39160</c:v>
                </c:pt>
                <c:pt idx="5976" formatCode="m/d/yyyy">
                  <c:v>39161</c:v>
                </c:pt>
                <c:pt idx="5977" formatCode="m/d/yyyy">
                  <c:v>39162</c:v>
                </c:pt>
                <c:pt idx="5978" formatCode="m/d/yyyy">
                  <c:v>39163</c:v>
                </c:pt>
                <c:pt idx="5979" formatCode="m/d/yyyy">
                  <c:v>39164</c:v>
                </c:pt>
                <c:pt idx="5980" formatCode="m/d/yyyy">
                  <c:v>39167</c:v>
                </c:pt>
                <c:pt idx="5981" formatCode="m/d/yyyy">
                  <c:v>39168</c:v>
                </c:pt>
                <c:pt idx="5982" formatCode="m/d/yyyy">
                  <c:v>39169</c:v>
                </c:pt>
                <c:pt idx="5983" formatCode="m/d/yyyy">
                  <c:v>39170</c:v>
                </c:pt>
                <c:pt idx="5984" formatCode="m/d/yyyy">
                  <c:v>39171</c:v>
                </c:pt>
                <c:pt idx="5985" formatCode="m/d/yyyy">
                  <c:v>39174</c:v>
                </c:pt>
                <c:pt idx="5986" formatCode="m/d/yyyy">
                  <c:v>39175</c:v>
                </c:pt>
                <c:pt idx="5987" formatCode="m/d/yyyy">
                  <c:v>39176</c:v>
                </c:pt>
                <c:pt idx="5988" formatCode="m/d/yyyy">
                  <c:v>39177</c:v>
                </c:pt>
                <c:pt idx="5989" formatCode="m/d/yyyy">
                  <c:v>39178</c:v>
                </c:pt>
                <c:pt idx="5990" formatCode="m/d/yyyy">
                  <c:v>39181</c:v>
                </c:pt>
                <c:pt idx="5991" formatCode="m/d/yyyy">
                  <c:v>39182</c:v>
                </c:pt>
                <c:pt idx="5992" formatCode="m/d/yyyy">
                  <c:v>39183</c:v>
                </c:pt>
                <c:pt idx="5993" formatCode="m/d/yyyy">
                  <c:v>39184</c:v>
                </c:pt>
                <c:pt idx="5994" formatCode="m/d/yyyy">
                  <c:v>39185</c:v>
                </c:pt>
                <c:pt idx="5995" formatCode="m/d/yyyy">
                  <c:v>39188</c:v>
                </c:pt>
                <c:pt idx="5996" formatCode="m/d/yyyy">
                  <c:v>39189</c:v>
                </c:pt>
                <c:pt idx="5997" formatCode="m/d/yyyy">
                  <c:v>39190</c:v>
                </c:pt>
                <c:pt idx="5998" formatCode="m/d/yyyy">
                  <c:v>39191</c:v>
                </c:pt>
                <c:pt idx="5999" formatCode="m/d/yyyy">
                  <c:v>39192</c:v>
                </c:pt>
                <c:pt idx="6000" formatCode="m/d/yyyy">
                  <c:v>39195</c:v>
                </c:pt>
                <c:pt idx="6001" formatCode="m/d/yyyy">
                  <c:v>39196</c:v>
                </c:pt>
                <c:pt idx="6002" formatCode="m/d/yyyy">
                  <c:v>39197</c:v>
                </c:pt>
                <c:pt idx="6003" formatCode="m/d/yyyy">
                  <c:v>39198</c:v>
                </c:pt>
                <c:pt idx="6004" formatCode="m/d/yyyy">
                  <c:v>39199</c:v>
                </c:pt>
                <c:pt idx="6005" formatCode="m/d/yyyy">
                  <c:v>39202</c:v>
                </c:pt>
                <c:pt idx="6006" formatCode="m/d/yyyy">
                  <c:v>39203</c:v>
                </c:pt>
                <c:pt idx="6007" formatCode="m/d/yyyy">
                  <c:v>39204</c:v>
                </c:pt>
                <c:pt idx="6008" formatCode="m/d/yyyy">
                  <c:v>39205</c:v>
                </c:pt>
                <c:pt idx="6009" formatCode="m/d/yyyy">
                  <c:v>39206</c:v>
                </c:pt>
                <c:pt idx="6010" formatCode="m/d/yyyy">
                  <c:v>39209</c:v>
                </c:pt>
                <c:pt idx="6011" formatCode="m/d/yyyy">
                  <c:v>39210</c:v>
                </c:pt>
                <c:pt idx="6012" formatCode="m/d/yyyy">
                  <c:v>39211</c:v>
                </c:pt>
                <c:pt idx="6013" formatCode="m/d/yyyy">
                  <c:v>39212</c:v>
                </c:pt>
                <c:pt idx="6014" formatCode="m/d/yyyy">
                  <c:v>39213</c:v>
                </c:pt>
                <c:pt idx="6015" formatCode="m/d/yyyy">
                  <c:v>39216</c:v>
                </c:pt>
                <c:pt idx="6016" formatCode="m/d/yyyy">
                  <c:v>39217</c:v>
                </c:pt>
                <c:pt idx="6017" formatCode="m/d/yyyy">
                  <c:v>39218</c:v>
                </c:pt>
                <c:pt idx="6018" formatCode="m/d/yyyy">
                  <c:v>39219</c:v>
                </c:pt>
                <c:pt idx="6019" formatCode="m/d/yyyy">
                  <c:v>39220</c:v>
                </c:pt>
                <c:pt idx="6020" formatCode="m/d/yyyy">
                  <c:v>39223</c:v>
                </c:pt>
                <c:pt idx="6021" formatCode="m/d/yyyy">
                  <c:v>39224</c:v>
                </c:pt>
                <c:pt idx="6022" formatCode="m/d/yyyy">
                  <c:v>39225</c:v>
                </c:pt>
                <c:pt idx="6023" formatCode="m/d/yyyy">
                  <c:v>39226</c:v>
                </c:pt>
                <c:pt idx="6024" formatCode="m/d/yyyy">
                  <c:v>39227</c:v>
                </c:pt>
                <c:pt idx="6025" formatCode="m/d/yyyy">
                  <c:v>39230</c:v>
                </c:pt>
                <c:pt idx="6026" formatCode="m/d/yyyy">
                  <c:v>39231</c:v>
                </c:pt>
                <c:pt idx="6027" formatCode="m/d/yyyy">
                  <c:v>39232</c:v>
                </c:pt>
                <c:pt idx="6028" formatCode="m/d/yyyy">
                  <c:v>39233</c:v>
                </c:pt>
                <c:pt idx="6029" formatCode="m/d/yyyy">
                  <c:v>39234</c:v>
                </c:pt>
                <c:pt idx="6030" formatCode="m/d/yyyy">
                  <c:v>39237</c:v>
                </c:pt>
                <c:pt idx="6031" formatCode="m/d/yyyy">
                  <c:v>39238</c:v>
                </c:pt>
                <c:pt idx="6032" formatCode="m/d/yyyy">
                  <c:v>39239</c:v>
                </c:pt>
                <c:pt idx="6033" formatCode="m/d/yyyy">
                  <c:v>39240</c:v>
                </c:pt>
                <c:pt idx="6034" formatCode="m/d/yyyy">
                  <c:v>39241</c:v>
                </c:pt>
                <c:pt idx="6035" formatCode="m/d/yyyy">
                  <c:v>39244</c:v>
                </c:pt>
                <c:pt idx="6036" formatCode="m/d/yyyy">
                  <c:v>39245</c:v>
                </c:pt>
                <c:pt idx="6037" formatCode="m/d/yyyy">
                  <c:v>39246</c:v>
                </c:pt>
                <c:pt idx="6038" formatCode="m/d/yyyy">
                  <c:v>39247</c:v>
                </c:pt>
                <c:pt idx="6039" formatCode="m/d/yyyy">
                  <c:v>39248</c:v>
                </c:pt>
                <c:pt idx="6040" formatCode="m/d/yyyy">
                  <c:v>39251</c:v>
                </c:pt>
                <c:pt idx="6041" formatCode="m/d/yyyy">
                  <c:v>39252</c:v>
                </c:pt>
                <c:pt idx="6042" formatCode="m/d/yyyy">
                  <c:v>39253</c:v>
                </c:pt>
                <c:pt idx="6043" formatCode="m/d/yyyy">
                  <c:v>39254</c:v>
                </c:pt>
                <c:pt idx="6044" formatCode="m/d/yyyy">
                  <c:v>39255</c:v>
                </c:pt>
                <c:pt idx="6045" formatCode="m/d/yyyy">
                  <c:v>39258</c:v>
                </c:pt>
                <c:pt idx="6046" formatCode="m/d/yyyy">
                  <c:v>39259</c:v>
                </c:pt>
                <c:pt idx="6047" formatCode="m/d/yyyy">
                  <c:v>39260</c:v>
                </c:pt>
                <c:pt idx="6048" formatCode="m/d/yyyy">
                  <c:v>39261</c:v>
                </c:pt>
                <c:pt idx="6049" formatCode="m/d/yyyy">
                  <c:v>39262</c:v>
                </c:pt>
                <c:pt idx="6050" formatCode="m/d/yyyy">
                  <c:v>39265</c:v>
                </c:pt>
                <c:pt idx="6051" formatCode="m/d/yyyy">
                  <c:v>39266</c:v>
                </c:pt>
                <c:pt idx="6052" formatCode="m/d/yyyy">
                  <c:v>39267</c:v>
                </c:pt>
                <c:pt idx="6053" formatCode="m/d/yyyy">
                  <c:v>39268</c:v>
                </c:pt>
                <c:pt idx="6054" formatCode="m/d/yyyy">
                  <c:v>39269</c:v>
                </c:pt>
                <c:pt idx="6055" formatCode="m/d/yyyy">
                  <c:v>39272</c:v>
                </c:pt>
                <c:pt idx="6056" formatCode="m/d/yyyy">
                  <c:v>39273</c:v>
                </c:pt>
                <c:pt idx="6057" formatCode="m/d/yyyy">
                  <c:v>39274</c:v>
                </c:pt>
                <c:pt idx="6058" formatCode="m/d/yyyy">
                  <c:v>39275</c:v>
                </c:pt>
                <c:pt idx="6059" formatCode="m/d/yyyy">
                  <c:v>39276</c:v>
                </c:pt>
                <c:pt idx="6060" formatCode="m/d/yyyy">
                  <c:v>39279</c:v>
                </c:pt>
                <c:pt idx="6061" formatCode="m/d/yyyy">
                  <c:v>39280</c:v>
                </c:pt>
                <c:pt idx="6062" formatCode="m/d/yyyy">
                  <c:v>39281</c:v>
                </c:pt>
                <c:pt idx="6063" formatCode="m/d/yyyy">
                  <c:v>39282</c:v>
                </c:pt>
                <c:pt idx="6064" formatCode="m/d/yyyy">
                  <c:v>39283</c:v>
                </c:pt>
                <c:pt idx="6065" formatCode="m/d/yyyy">
                  <c:v>39286</c:v>
                </c:pt>
                <c:pt idx="6066" formatCode="m/d/yyyy">
                  <c:v>39287</c:v>
                </c:pt>
                <c:pt idx="6067" formatCode="m/d/yyyy">
                  <c:v>39288</c:v>
                </c:pt>
                <c:pt idx="6068" formatCode="m/d/yyyy">
                  <c:v>39289</c:v>
                </c:pt>
                <c:pt idx="6069" formatCode="m/d/yyyy">
                  <c:v>39290</c:v>
                </c:pt>
                <c:pt idx="6070" formatCode="m/d/yyyy">
                  <c:v>39293</c:v>
                </c:pt>
                <c:pt idx="6071" formatCode="m/d/yyyy">
                  <c:v>39294</c:v>
                </c:pt>
                <c:pt idx="6072" formatCode="m/d/yyyy">
                  <c:v>39295</c:v>
                </c:pt>
                <c:pt idx="6073" formatCode="m/d/yyyy">
                  <c:v>39296</c:v>
                </c:pt>
                <c:pt idx="6074" formatCode="m/d/yyyy">
                  <c:v>39297</c:v>
                </c:pt>
                <c:pt idx="6075" formatCode="m/d/yyyy">
                  <c:v>39300</c:v>
                </c:pt>
                <c:pt idx="6076" formatCode="m/d/yyyy">
                  <c:v>39301</c:v>
                </c:pt>
                <c:pt idx="6077" formatCode="m/d/yyyy">
                  <c:v>39302</c:v>
                </c:pt>
                <c:pt idx="6078" formatCode="m/d/yyyy">
                  <c:v>39303</c:v>
                </c:pt>
                <c:pt idx="6079" formatCode="m/d/yyyy">
                  <c:v>39304</c:v>
                </c:pt>
                <c:pt idx="6080" formatCode="m/d/yyyy">
                  <c:v>39307</c:v>
                </c:pt>
                <c:pt idx="6081" formatCode="m/d/yyyy">
                  <c:v>39308</c:v>
                </c:pt>
                <c:pt idx="6082" formatCode="m/d/yyyy">
                  <c:v>39309</c:v>
                </c:pt>
                <c:pt idx="6083" formatCode="m/d/yyyy">
                  <c:v>39310</c:v>
                </c:pt>
                <c:pt idx="6084" formatCode="m/d/yyyy">
                  <c:v>39311</c:v>
                </c:pt>
                <c:pt idx="6085" formatCode="m/d/yyyy">
                  <c:v>39314</c:v>
                </c:pt>
                <c:pt idx="6086" formatCode="m/d/yyyy">
                  <c:v>39315</c:v>
                </c:pt>
                <c:pt idx="6087" formatCode="m/d/yyyy">
                  <c:v>39316</c:v>
                </c:pt>
                <c:pt idx="6088" formatCode="m/d/yyyy">
                  <c:v>39317</c:v>
                </c:pt>
                <c:pt idx="6089" formatCode="m/d/yyyy">
                  <c:v>39318</c:v>
                </c:pt>
                <c:pt idx="6090" formatCode="m/d/yyyy">
                  <c:v>39321</c:v>
                </c:pt>
                <c:pt idx="6091" formatCode="m/d/yyyy">
                  <c:v>39322</c:v>
                </c:pt>
                <c:pt idx="6092" formatCode="m/d/yyyy">
                  <c:v>39323</c:v>
                </c:pt>
                <c:pt idx="6093" formatCode="m/d/yyyy">
                  <c:v>39324</c:v>
                </c:pt>
                <c:pt idx="6094" formatCode="m/d/yyyy">
                  <c:v>39325</c:v>
                </c:pt>
                <c:pt idx="6095" formatCode="m/d/yyyy">
                  <c:v>39328</c:v>
                </c:pt>
                <c:pt idx="6096" formatCode="m/d/yyyy">
                  <c:v>39329</c:v>
                </c:pt>
                <c:pt idx="6097" formatCode="m/d/yyyy">
                  <c:v>39330</c:v>
                </c:pt>
                <c:pt idx="6098" formatCode="m/d/yyyy">
                  <c:v>39331</c:v>
                </c:pt>
                <c:pt idx="6099" formatCode="m/d/yyyy">
                  <c:v>39332</c:v>
                </c:pt>
                <c:pt idx="6100" formatCode="m/d/yyyy">
                  <c:v>39335</c:v>
                </c:pt>
                <c:pt idx="6101" formatCode="m/d/yyyy">
                  <c:v>39336</c:v>
                </c:pt>
                <c:pt idx="6102" formatCode="m/d/yyyy">
                  <c:v>39337</c:v>
                </c:pt>
                <c:pt idx="6103" formatCode="m/d/yyyy">
                  <c:v>39338</c:v>
                </c:pt>
                <c:pt idx="6104" formatCode="m/d/yyyy">
                  <c:v>39339</c:v>
                </c:pt>
                <c:pt idx="6105" formatCode="m/d/yyyy">
                  <c:v>39342</c:v>
                </c:pt>
                <c:pt idx="6106" formatCode="m/d/yyyy">
                  <c:v>39343</c:v>
                </c:pt>
                <c:pt idx="6107" formatCode="m/d/yyyy">
                  <c:v>39344</c:v>
                </c:pt>
                <c:pt idx="6108" formatCode="m/d/yyyy">
                  <c:v>39345</c:v>
                </c:pt>
                <c:pt idx="6109" formatCode="m/d/yyyy">
                  <c:v>39346</c:v>
                </c:pt>
                <c:pt idx="6110" formatCode="m/d/yyyy">
                  <c:v>39349</c:v>
                </c:pt>
                <c:pt idx="6111" formatCode="m/d/yyyy">
                  <c:v>39350</c:v>
                </c:pt>
                <c:pt idx="6112" formatCode="m/d/yyyy">
                  <c:v>39351</c:v>
                </c:pt>
                <c:pt idx="6113" formatCode="m/d/yyyy">
                  <c:v>39352</c:v>
                </c:pt>
                <c:pt idx="6114" formatCode="m/d/yyyy">
                  <c:v>39353</c:v>
                </c:pt>
                <c:pt idx="6115" formatCode="m/d/yyyy">
                  <c:v>39356</c:v>
                </c:pt>
                <c:pt idx="6116" formatCode="m/d/yyyy">
                  <c:v>39357</c:v>
                </c:pt>
                <c:pt idx="6117" formatCode="m/d/yyyy">
                  <c:v>39358</c:v>
                </c:pt>
                <c:pt idx="6118" formatCode="m/d/yyyy">
                  <c:v>39359</c:v>
                </c:pt>
                <c:pt idx="6119" formatCode="m/d/yyyy">
                  <c:v>39360</c:v>
                </c:pt>
                <c:pt idx="6120" formatCode="m/d/yyyy">
                  <c:v>39363</c:v>
                </c:pt>
                <c:pt idx="6121" formatCode="m/d/yyyy">
                  <c:v>39364</c:v>
                </c:pt>
                <c:pt idx="6122" formatCode="m/d/yyyy">
                  <c:v>39365</c:v>
                </c:pt>
                <c:pt idx="6123" formatCode="m/d/yyyy">
                  <c:v>39366</c:v>
                </c:pt>
                <c:pt idx="6124" formatCode="m/d/yyyy">
                  <c:v>39367</c:v>
                </c:pt>
                <c:pt idx="6125" formatCode="m/d/yyyy">
                  <c:v>39370</c:v>
                </c:pt>
                <c:pt idx="6126" formatCode="m/d/yyyy">
                  <c:v>39371</c:v>
                </c:pt>
                <c:pt idx="6127" formatCode="m/d/yyyy">
                  <c:v>39372</c:v>
                </c:pt>
                <c:pt idx="6128" formatCode="m/d/yyyy">
                  <c:v>39373</c:v>
                </c:pt>
                <c:pt idx="6129" formatCode="m/d/yyyy">
                  <c:v>39374</c:v>
                </c:pt>
                <c:pt idx="6130" formatCode="m/d/yyyy">
                  <c:v>39377</c:v>
                </c:pt>
                <c:pt idx="6131" formatCode="m/d/yyyy">
                  <c:v>39378</c:v>
                </c:pt>
                <c:pt idx="6132" formatCode="m/d/yyyy">
                  <c:v>39379</c:v>
                </c:pt>
                <c:pt idx="6133" formatCode="m/d/yyyy">
                  <c:v>39380</c:v>
                </c:pt>
                <c:pt idx="6134" formatCode="m/d/yyyy">
                  <c:v>39381</c:v>
                </c:pt>
                <c:pt idx="6135" formatCode="m/d/yyyy">
                  <c:v>39384</c:v>
                </c:pt>
                <c:pt idx="6136" formatCode="m/d/yyyy">
                  <c:v>39385</c:v>
                </c:pt>
                <c:pt idx="6137" formatCode="m/d/yyyy">
                  <c:v>39386</c:v>
                </c:pt>
                <c:pt idx="6138" formatCode="m/d/yyyy">
                  <c:v>39387</c:v>
                </c:pt>
                <c:pt idx="6139" formatCode="m/d/yyyy">
                  <c:v>39388</c:v>
                </c:pt>
                <c:pt idx="6140" formatCode="m/d/yyyy">
                  <c:v>39391</c:v>
                </c:pt>
                <c:pt idx="6141" formatCode="m/d/yyyy">
                  <c:v>39392</c:v>
                </c:pt>
                <c:pt idx="6142" formatCode="m/d/yyyy">
                  <c:v>39393</c:v>
                </c:pt>
                <c:pt idx="6143" formatCode="m/d/yyyy">
                  <c:v>39394</c:v>
                </c:pt>
                <c:pt idx="6144" formatCode="m/d/yyyy">
                  <c:v>39395</c:v>
                </c:pt>
                <c:pt idx="6145" formatCode="m/d/yyyy">
                  <c:v>39398</c:v>
                </c:pt>
                <c:pt idx="6146" formatCode="m/d/yyyy">
                  <c:v>39399</c:v>
                </c:pt>
                <c:pt idx="6147" formatCode="m/d/yyyy">
                  <c:v>39400</c:v>
                </c:pt>
                <c:pt idx="6148" formatCode="m/d/yyyy">
                  <c:v>39401</c:v>
                </c:pt>
                <c:pt idx="6149" formatCode="m/d/yyyy">
                  <c:v>39402</c:v>
                </c:pt>
                <c:pt idx="6150" formatCode="m/d/yyyy">
                  <c:v>39405</c:v>
                </c:pt>
                <c:pt idx="6151" formatCode="m/d/yyyy">
                  <c:v>39406</c:v>
                </c:pt>
                <c:pt idx="6152" formatCode="m/d/yyyy">
                  <c:v>39407</c:v>
                </c:pt>
                <c:pt idx="6153" formatCode="m/d/yyyy">
                  <c:v>39408</c:v>
                </c:pt>
                <c:pt idx="6154" formatCode="m/d/yyyy">
                  <c:v>39409</c:v>
                </c:pt>
                <c:pt idx="6155" formatCode="m/d/yyyy">
                  <c:v>39412</c:v>
                </c:pt>
                <c:pt idx="6156" formatCode="m/d/yyyy">
                  <c:v>39413</c:v>
                </c:pt>
                <c:pt idx="6157" formatCode="m/d/yyyy">
                  <c:v>39414</c:v>
                </c:pt>
                <c:pt idx="6158" formatCode="m/d/yyyy">
                  <c:v>39415</c:v>
                </c:pt>
                <c:pt idx="6159" formatCode="m/d/yyyy">
                  <c:v>39416</c:v>
                </c:pt>
                <c:pt idx="6160" formatCode="m/d/yyyy">
                  <c:v>39419</c:v>
                </c:pt>
                <c:pt idx="6161" formatCode="m/d/yyyy">
                  <c:v>39420</c:v>
                </c:pt>
                <c:pt idx="6162" formatCode="m/d/yyyy">
                  <c:v>39421</c:v>
                </c:pt>
                <c:pt idx="6163" formatCode="m/d/yyyy">
                  <c:v>39422</c:v>
                </c:pt>
                <c:pt idx="6164" formatCode="m/d/yyyy">
                  <c:v>39423</c:v>
                </c:pt>
                <c:pt idx="6165" formatCode="m/d/yyyy">
                  <c:v>39426</c:v>
                </c:pt>
                <c:pt idx="6166" formatCode="m/d/yyyy">
                  <c:v>39427</c:v>
                </c:pt>
                <c:pt idx="6167" formatCode="m/d/yyyy">
                  <c:v>39428</c:v>
                </c:pt>
                <c:pt idx="6168" formatCode="m/d/yyyy">
                  <c:v>39429</c:v>
                </c:pt>
                <c:pt idx="6169" formatCode="m/d/yyyy">
                  <c:v>39430</c:v>
                </c:pt>
                <c:pt idx="6170" formatCode="m/d/yyyy">
                  <c:v>39433</c:v>
                </c:pt>
                <c:pt idx="6171" formatCode="m/d/yyyy">
                  <c:v>39434</c:v>
                </c:pt>
                <c:pt idx="6172" formatCode="m/d/yyyy">
                  <c:v>39435</c:v>
                </c:pt>
                <c:pt idx="6173" formatCode="m/d/yyyy">
                  <c:v>39436</c:v>
                </c:pt>
                <c:pt idx="6174" formatCode="m/d/yyyy">
                  <c:v>39437</c:v>
                </c:pt>
                <c:pt idx="6175" formatCode="m/d/yyyy">
                  <c:v>39440</c:v>
                </c:pt>
                <c:pt idx="6176" formatCode="m/d/yyyy">
                  <c:v>39441</c:v>
                </c:pt>
                <c:pt idx="6177" formatCode="m/d/yyyy">
                  <c:v>39442</c:v>
                </c:pt>
                <c:pt idx="6178" formatCode="m/d/yyyy">
                  <c:v>39443</c:v>
                </c:pt>
                <c:pt idx="6179" formatCode="m/d/yyyy">
                  <c:v>39444</c:v>
                </c:pt>
                <c:pt idx="6180" formatCode="m/d/yyyy">
                  <c:v>39447</c:v>
                </c:pt>
                <c:pt idx="6181" formatCode="m/d/yyyy">
                  <c:v>39448</c:v>
                </c:pt>
                <c:pt idx="6182" formatCode="m/d/yyyy">
                  <c:v>39449</c:v>
                </c:pt>
                <c:pt idx="6183" formatCode="m/d/yyyy">
                  <c:v>39450</c:v>
                </c:pt>
                <c:pt idx="6184" formatCode="m/d/yyyy">
                  <c:v>39451</c:v>
                </c:pt>
                <c:pt idx="6185" formatCode="m/d/yyyy">
                  <c:v>39454</c:v>
                </c:pt>
                <c:pt idx="6186" formatCode="m/d/yyyy">
                  <c:v>39455</c:v>
                </c:pt>
                <c:pt idx="6187" formatCode="m/d/yyyy">
                  <c:v>39456</c:v>
                </c:pt>
                <c:pt idx="6188" formatCode="m/d/yyyy">
                  <c:v>39457</c:v>
                </c:pt>
                <c:pt idx="6189" formatCode="m/d/yyyy">
                  <c:v>39458</c:v>
                </c:pt>
                <c:pt idx="6190" formatCode="m/d/yyyy">
                  <c:v>39461</c:v>
                </c:pt>
                <c:pt idx="6191" formatCode="m/d/yyyy">
                  <c:v>39462</c:v>
                </c:pt>
                <c:pt idx="6192" formatCode="m/d/yyyy">
                  <c:v>39463</c:v>
                </c:pt>
                <c:pt idx="6193" formatCode="m/d/yyyy">
                  <c:v>39464</c:v>
                </c:pt>
                <c:pt idx="6194" formatCode="m/d/yyyy">
                  <c:v>39465</c:v>
                </c:pt>
                <c:pt idx="6195" formatCode="m/d/yyyy">
                  <c:v>39468</c:v>
                </c:pt>
                <c:pt idx="6196" formatCode="m/d/yyyy">
                  <c:v>39469</c:v>
                </c:pt>
                <c:pt idx="6197" formatCode="m/d/yyyy">
                  <c:v>39470</c:v>
                </c:pt>
                <c:pt idx="6198" formatCode="m/d/yyyy">
                  <c:v>39471</c:v>
                </c:pt>
                <c:pt idx="6199" formatCode="m/d/yyyy">
                  <c:v>39472</c:v>
                </c:pt>
                <c:pt idx="6200" formatCode="m/d/yyyy">
                  <c:v>39475</c:v>
                </c:pt>
                <c:pt idx="6201" formatCode="m/d/yyyy">
                  <c:v>39476</c:v>
                </c:pt>
                <c:pt idx="6202" formatCode="m/d/yyyy">
                  <c:v>39477</c:v>
                </c:pt>
                <c:pt idx="6203" formatCode="m/d/yyyy">
                  <c:v>39478</c:v>
                </c:pt>
                <c:pt idx="6204" formatCode="m/d/yyyy">
                  <c:v>39479</c:v>
                </c:pt>
                <c:pt idx="6205" formatCode="m/d/yyyy">
                  <c:v>39482</c:v>
                </c:pt>
                <c:pt idx="6206" formatCode="m/d/yyyy">
                  <c:v>39483</c:v>
                </c:pt>
                <c:pt idx="6207" formatCode="m/d/yyyy">
                  <c:v>39484</c:v>
                </c:pt>
                <c:pt idx="6208" formatCode="m/d/yyyy">
                  <c:v>39485</c:v>
                </c:pt>
                <c:pt idx="6209" formatCode="m/d/yyyy">
                  <c:v>39486</c:v>
                </c:pt>
                <c:pt idx="6210" formatCode="m/d/yyyy">
                  <c:v>39489</c:v>
                </c:pt>
                <c:pt idx="6211" formatCode="m/d/yyyy">
                  <c:v>39490</c:v>
                </c:pt>
                <c:pt idx="6212" formatCode="m/d/yyyy">
                  <c:v>39491</c:v>
                </c:pt>
                <c:pt idx="6213" formatCode="m/d/yyyy">
                  <c:v>39492</c:v>
                </c:pt>
                <c:pt idx="6214" formatCode="m/d/yyyy">
                  <c:v>39493</c:v>
                </c:pt>
                <c:pt idx="6215" formatCode="m/d/yyyy">
                  <c:v>39496</c:v>
                </c:pt>
                <c:pt idx="6216" formatCode="m/d/yyyy">
                  <c:v>39497</c:v>
                </c:pt>
                <c:pt idx="6217" formatCode="m/d/yyyy">
                  <c:v>39498</c:v>
                </c:pt>
                <c:pt idx="6218" formatCode="m/d/yyyy">
                  <c:v>39499</c:v>
                </c:pt>
                <c:pt idx="6219" formatCode="m/d/yyyy">
                  <c:v>39500</c:v>
                </c:pt>
                <c:pt idx="6220" formatCode="m/d/yyyy">
                  <c:v>39503</c:v>
                </c:pt>
                <c:pt idx="6221" formatCode="m/d/yyyy">
                  <c:v>39504</c:v>
                </c:pt>
                <c:pt idx="6222" formatCode="m/d/yyyy">
                  <c:v>39505</c:v>
                </c:pt>
                <c:pt idx="6223" formatCode="m/d/yyyy">
                  <c:v>39506</c:v>
                </c:pt>
                <c:pt idx="6224" formatCode="m/d/yyyy">
                  <c:v>39507</c:v>
                </c:pt>
                <c:pt idx="6225" formatCode="m/d/yyyy">
                  <c:v>39510</c:v>
                </c:pt>
                <c:pt idx="6226" formatCode="m/d/yyyy">
                  <c:v>39511</c:v>
                </c:pt>
                <c:pt idx="6227" formatCode="m/d/yyyy">
                  <c:v>39512</c:v>
                </c:pt>
                <c:pt idx="6228" formatCode="m/d/yyyy">
                  <c:v>39513</c:v>
                </c:pt>
                <c:pt idx="6229" formatCode="m/d/yyyy">
                  <c:v>39514</c:v>
                </c:pt>
                <c:pt idx="6230" formatCode="m/d/yyyy">
                  <c:v>39517</c:v>
                </c:pt>
                <c:pt idx="6231" formatCode="m/d/yyyy">
                  <c:v>39518</c:v>
                </c:pt>
                <c:pt idx="6232" formatCode="m/d/yyyy">
                  <c:v>39519</c:v>
                </c:pt>
                <c:pt idx="6233" formatCode="m/d/yyyy">
                  <c:v>39520</c:v>
                </c:pt>
                <c:pt idx="6234" formatCode="m/d/yyyy">
                  <c:v>39521</c:v>
                </c:pt>
                <c:pt idx="6235" formatCode="m/d/yyyy">
                  <c:v>39524</c:v>
                </c:pt>
                <c:pt idx="6236" formatCode="m/d/yyyy">
                  <c:v>39525</c:v>
                </c:pt>
                <c:pt idx="6237" formatCode="m/d/yyyy">
                  <c:v>39526</c:v>
                </c:pt>
                <c:pt idx="6238" formatCode="m/d/yyyy">
                  <c:v>39527</c:v>
                </c:pt>
                <c:pt idx="6239" formatCode="m/d/yyyy">
                  <c:v>39528</c:v>
                </c:pt>
                <c:pt idx="6240" formatCode="m/d/yyyy">
                  <c:v>39531</c:v>
                </c:pt>
                <c:pt idx="6241" formatCode="m/d/yyyy">
                  <c:v>39532</c:v>
                </c:pt>
                <c:pt idx="6242" formatCode="m/d/yyyy">
                  <c:v>39533</c:v>
                </c:pt>
                <c:pt idx="6243" formatCode="m/d/yyyy">
                  <c:v>39534</c:v>
                </c:pt>
                <c:pt idx="6244" formatCode="m/d/yyyy">
                  <c:v>39535</c:v>
                </c:pt>
                <c:pt idx="6245" formatCode="m/d/yyyy">
                  <c:v>39538</c:v>
                </c:pt>
                <c:pt idx="6246" formatCode="m/d/yyyy">
                  <c:v>39539</c:v>
                </c:pt>
                <c:pt idx="6247" formatCode="m/d/yyyy">
                  <c:v>39540</c:v>
                </c:pt>
                <c:pt idx="6248" formatCode="m/d/yyyy">
                  <c:v>39541</c:v>
                </c:pt>
                <c:pt idx="6249" formatCode="m/d/yyyy">
                  <c:v>39542</c:v>
                </c:pt>
                <c:pt idx="6250" formatCode="m/d/yyyy">
                  <c:v>39545</c:v>
                </c:pt>
                <c:pt idx="6251" formatCode="m/d/yyyy">
                  <c:v>39546</c:v>
                </c:pt>
                <c:pt idx="6252" formatCode="m/d/yyyy">
                  <c:v>39547</c:v>
                </c:pt>
                <c:pt idx="6253" formatCode="m/d/yyyy">
                  <c:v>39548</c:v>
                </c:pt>
                <c:pt idx="6254" formatCode="m/d/yyyy">
                  <c:v>39549</c:v>
                </c:pt>
                <c:pt idx="6255" formatCode="m/d/yyyy">
                  <c:v>39552</c:v>
                </c:pt>
                <c:pt idx="6256" formatCode="m/d/yyyy">
                  <c:v>39553</c:v>
                </c:pt>
                <c:pt idx="6257" formatCode="m/d/yyyy">
                  <c:v>39554</c:v>
                </c:pt>
                <c:pt idx="6258" formatCode="m/d/yyyy">
                  <c:v>39555</c:v>
                </c:pt>
                <c:pt idx="6259" formatCode="m/d/yyyy">
                  <c:v>39556</c:v>
                </c:pt>
                <c:pt idx="6260" formatCode="m/d/yyyy">
                  <c:v>39559</c:v>
                </c:pt>
                <c:pt idx="6261" formatCode="m/d/yyyy">
                  <c:v>39560</c:v>
                </c:pt>
                <c:pt idx="6262" formatCode="m/d/yyyy">
                  <c:v>39561</c:v>
                </c:pt>
                <c:pt idx="6263" formatCode="m/d/yyyy">
                  <c:v>39562</c:v>
                </c:pt>
                <c:pt idx="6264" formatCode="m/d/yyyy">
                  <c:v>39563</c:v>
                </c:pt>
                <c:pt idx="6265" formatCode="m/d/yyyy">
                  <c:v>39566</c:v>
                </c:pt>
                <c:pt idx="6266" formatCode="m/d/yyyy">
                  <c:v>39567</c:v>
                </c:pt>
                <c:pt idx="6267" formatCode="m/d/yyyy">
                  <c:v>39568</c:v>
                </c:pt>
                <c:pt idx="6268" formatCode="m/d/yyyy">
                  <c:v>39569</c:v>
                </c:pt>
                <c:pt idx="6269" formatCode="m/d/yyyy">
                  <c:v>39570</c:v>
                </c:pt>
                <c:pt idx="6270" formatCode="m/d/yyyy">
                  <c:v>39573</c:v>
                </c:pt>
                <c:pt idx="6271" formatCode="m/d/yyyy">
                  <c:v>39574</c:v>
                </c:pt>
                <c:pt idx="6272" formatCode="m/d/yyyy">
                  <c:v>39575</c:v>
                </c:pt>
                <c:pt idx="6273" formatCode="m/d/yyyy">
                  <c:v>39576</c:v>
                </c:pt>
                <c:pt idx="6274" formatCode="m/d/yyyy">
                  <c:v>39577</c:v>
                </c:pt>
                <c:pt idx="6275" formatCode="m/d/yyyy">
                  <c:v>39580</c:v>
                </c:pt>
                <c:pt idx="6276" formatCode="m/d/yyyy">
                  <c:v>39581</c:v>
                </c:pt>
                <c:pt idx="6277" formatCode="m/d/yyyy">
                  <c:v>39582</c:v>
                </c:pt>
                <c:pt idx="6278" formatCode="m/d/yyyy">
                  <c:v>39583</c:v>
                </c:pt>
                <c:pt idx="6279" formatCode="m/d/yyyy">
                  <c:v>39584</c:v>
                </c:pt>
                <c:pt idx="6280" formatCode="m/d/yyyy">
                  <c:v>39587</c:v>
                </c:pt>
                <c:pt idx="6281" formatCode="m/d/yyyy">
                  <c:v>39588</c:v>
                </c:pt>
                <c:pt idx="6282" formatCode="m/d/yyyy">
                  <c:v>39589</c:v>
                </c:pt>
                <c:pt idx="6283" formatCode="m/d/yyyy">
                  <c:v>39590</c:v>
                </c:pt>
                <c:pt idx="6284" formatCode="m/d/yyyy">
                  <c:v>39591</c:v>
                </c:pt>
                <c:pt idx="6285" formatCode="m/d/yyyy">
                  <c:v>39594</c:v>
                </c:pt>
                <c:pt idx="6286" formatCode="m/d/yyyy">
                  <c:v>39595</c:v>
                </c:pt>
                <c:pt idx="6287" formatCode="m/d/yyyy">
                  <c:v>39596</c:v>
                </c:pt>
                <c:pt idx="6288" formatCode="m/d/yyyy">
                  <c:v>39597</c:v>
                </c:pt>
                <c:pt idx="6289" formatCode="m/d/yyyy">
                  <c:v>39598</c:v>
                </c:pt>
                <c:pt idx="6290" formatCode="m/d/yyyy">
                  <c:v>39601</c:v>
                </c:pt>
                <c:pt idx="6291" formatCode="m/d/yyyy">
                  <c:v>39602</c:v>
                </c:pt>
                <c:pt idx="6292" formatCode="m/d/yyyy">
                  <c:v>39603</c:v>
                </c:pt>
                <c:pt idx="6293" formatCode="m/d/yyyy">
                  <c:v>39604</c:v>
                </c:pt>
                <c:pt idx="6294" formatCode="m/d/yyyy">
                  <c:v>39605</c:v>
                </c:pt>
                <c:pt idx="6295" formatCode="m/d/yyyy">
                  <c:v>39608</c:v>
                </c:pt>
                <c:pt idx="6296" formatCode="m/d/yyyy">
                  <c:v>39609</c:v>
                </c:pt>
                <c:pt idx="6297" formatCode="m/d/yyyy">
                  <c:v>39610</c:v>
                </c:pt>
                <c:pt idx="6298" formatCode="m/d/yyyy">
                  <c:v>39611</c:v>
                </c:pt>
                <c:pt idx="6299" formatCode="m/d/yyyy">
                  <c:v>39612</c:v>
                </c:pt>
                <c:pt idx="6300" formatCode="m/d/yyyy">
                  <c:v>39615</c:v>
                </c:pt>
                <c:pt idx="6301" formatCode="m/d/yyyy">
                  <c:v>39616</c:v>
                </c:pt>
                <c:pt idx="6302" formatCode="m/d/yyyy">
                  <c:v>39617</c:v>
                </c:pt>
                <c:pt idx="6303" formatCode="m/d/yyyy">
                  <c:v>39618</c:v>
                </c:pt>
                <c:pt idx="6304" formatCode="m/d/yyyy">
                  <c:v>39619</c:v>
                </c:pt>
                <c:pt idx="6305" formatCode="m/d/yyyy">
                  <c:v>39622</c:v>
                </c:pt>
                <c:pt idx="6306" formatCode="m/d/yyyy">
                  <c:v>39623</c:v>
                </c:pt>
                <c:pt idx="6307" formatCode="m/d/yyyy">
                  <c:v>39624</c:v>
                </c:pt>
                <c:pt idx="6308" formatCode="m/d/yyyy">
                  <c:v>39625</c:v>
                </c:pt>
                <c:pt idx="6309" formatCode="m/d/yyyy">
                  <c:v>39626</c:v>
                </c:pt>
                <c:pt idx="6310" formatCode="m/d/yyyy">
                  <c:v>39629</c:v>
                </c:pt>
                <c:pt idx="6311" formatCode="m/d/yyyy">
                  <c:v>39630</c:v>
                </c:pt>
                <c:pt idx="6312" formatCode="m/d/yyyy">
                  <c:v>39631</c:v>
                </c:pt>
                <c:pt idx="6313" formatCode="m/d/yyyy">
                  <c:v>39632</c:v>
                </c:pt>
                <c:pt idx="6314" formatCode="m/d/yyyy">
                  <c:v>39633</c:v>
                </c:pt>
                <c:pt idx="6315" formatCode="m/d/yyyy">
                  <c:v>39636</c:v>
                </c:pt>
                <c:pt idx="6316" formatCode="m/d/yyyy">
                  <c:v>39637</c:v>
                </c:pt>
                <c:pt idx="6317" formatCode="m/d/yyyy">
                  <c:v>39638</c:v>
                </c:pt>
                <c:pt idx="6318" formatCode="m/d/yyyy">
                  <c:v>39639</c:v>
                </c:pt>
                <c:pt idx="6319" formatCode="m/d/yyyy">
                  <c:v>39640</c:v>
                </c:pt>
                <c:pt idx="6320" formatCode="m/d/yyyy">
                  <c:v>39643</c:v>
                </c:pt>
                <c:pt idx="6321" formatCode="m/d/yyyy">
                  <c:v>39644</c:v>
                </c:pt>
                <c:pt idx="6322" formatCode="m/d/yyyy">
                  <c:v>39645</c:v>
                </c:pt>
                <c:pt idx="6323" formatCode="m/d/yyyy">
                  <c:v>39646</c:v>
                </c:pt>
                <c:pt idx="6324" formatCode="m/d/yyyy">
                  <c:v>39647</c:v>
                </c:pt>
                <c:pt idx="6325" formatCode="m/d/yyyy">
                  <c:v>39650</c:v>
                </c:pt>
                <c:pt idx="6326" formatCode="m/d/yyyy">
                  <c:v>39651</c:v>
                </c:pt>
                <c:pt idx="6327" formatCode="m/d/yyyy">
                  <c:v>39652</c:v>
                </c:pt>
                <c:pt idx="6328" formatCode="m/d/yyyy">
                  <c:v>39653</c:v>
                </c:pt>
                <c:pt idx="6329" formatCode="m/d/yyyy">
                  <c:v>39654</c:v>
                </c:pt>
                <c:pt idx="6330" formatCode="m/d/yyyy">
                  <c:v>39657</c:v>
                </c:pt>
                <c:pt idx="6331" formatCode="m/d/yyyy">
                  <c:v>39658</c:v>
                </c:pt>
                <c:pt idx="6332" formatCode="m/d/yyyy">
                  <c:v>39659</c:v>
                </c:pt>
                <c:pt idx="6333" formatCode="m/d/yyyy">
                  <c:v>39660</c:v>
                </c:pt>
                <c:pt idx="6334" formatCode="m/d/yyyy">
                  <c:v>39661</c:v>
                </c:pt>
                <c:pt idx="6335" formatCode="m/d/yyyy">
                  <c:v>39664</c:v>
                </c:pt>
                <c:pt idx="6336" formatCode="m/d/yyyy">
                  <c:v>39665</c:v>
                </c:pt>
                <c:pt idx="6337" formatCode="m/d/yyyy">
                  <c:v>39666</c:v>
                </c:pt>
                <c:pt idx="6338" formatCode="m/d/yyyy">
                  <c:v>39667</c:v>
                </c:pt>
                <c:pt idx="6339" formatCode="m/d/yyyy">
                  <c:v>39668</c:v>
                </c:pt>
                <c:pt idx="6340" formatCode="m/d/yyyy">
                  <c:v>39671</c:v>
                </c:pt>
                <c:pt idx="6341" formatCode="m/d/yyyy">
                  <c:v>39672</c:v>
                </c:pt>
                <c:pt idx="6342" formatCode="m/d/yyyy">
                  <c:v>39673</c:v>
                </c:pt>
                <c:pt idx="6343" formatCode="m/d/yyyy">
                  <c:v>39674</c:v>
                </c:pt>
                <c:pt idx="6344" formatCode="m/d/yyyy">
                  <c:v>39675</c:v>
                </c:pt>
                <c:pt idx="6345" formatCode="m/d/yyyy">
                  <c:v>39678</c:v>
                </c:pt>
                <c:pt idx="6346" formatCode="m/d/yyyy">
                  <c:v>39679</c:v>
                </c:pt>
                <c:pt idx="6347" formatCode="m/d/yyyy">
                  <c:v>39680</c:v>
                </c:pt>
                <c:pt idx="6348" formatCode="m/d/yyyy">
                  <c:v>39681</c:v>
                </c:pt>
                <c:pt idx="6349" formatCode="m/d/yyyy">
                  <c:v>39682</c:v>
                </c:pt>
                <c:pt idx="6350" formatCode="m/d/yyyy">
                  <c:v>39685</c:v>
                </c:pt>
                <c:pt idx="6351" formatCode="m/d/yyyy">
                  <c:v>39686</c:v>
                </c:pt>
                <c:pt idx="6352" formatCode="m/d/yyyy">
                  <c:v>39687</c:v>
                </c:pt>
                <c:pt idx="6353" formatCode="m/d/yyyy">
                  <c:v>39688</c:v>
                </c:pt>
                <c:pt idx="6354" formatCode="m/d/yyyy">
                  <c:v>39689</c:v>
                </c:pt>
                <c:pt idx="6355" formatCode="m/d/yyyy">
                  <c:v>39692</c:v>
                </c:pt>
                <c:pt idx="6356" formatCode="m/d/yyyy">
                  <c:v>39693</c:v>
                </c:pt>
                <c:pt idx="6357" formatCode="m/d/yyyy">
                  <c:v>39694</c:v>
                </c:pt>
                <c:pt idx="6358" formatCode="m/d/yyyy">
                  <c:v>39695</c:v>
                </c:pt>
                <c:pt idx="6359" formatCode="m/d/yyyy">
                  <c:v>39696</c:v>
                </c:pt>
                <c:pt idx="6360" formatCode="m/d/yyyy">
                  <c:v>39699</c:v>
                </c:pt>
                <c:pt idx="6361" formatCode="m/d/yyyy">
                  <c:v>39700</c:v>
                </c:pt>
                <c:pt idx="6362" formatCode="m/d/yyyy">
                  <c:v>39701</c:v>
                </c:pt>
                <c:pt idx="6363" formatCode="m/d/yyyy">
                  <c:v>39702</c:v>
                </c:pt>
                <c:pt idx="6364" formatCode="m/d/yyyy">
                  <c:v>39703</c:v>
                </c:pt>
                <c:pt idx="6365" formatCode="m/d/yyyy">
                  <c:v>39706</c:v>
                </c:pt>
                <c:pt idx="6366" formatCode="m/d/yyyy">
                  <c:v>39707</c:v>
                </c:pt>
                <c:pt idx="6367" formatCode="m/d/yyyy">
                  <c:v>39708</c:v>
                </c:pt>
                <c:pt idx="6368" formatCode="m/d/yyyy">
                  <c:v>39709</c:v>
                </c:pt>
                <c:pt idx="6369" formatCode="m/d/yyyy">
                  <c:v>39710</c:v>
                </c:pt>
                <c:pt idx="6370" formatCode="m/d/yyyy">
                  <c:v>39713</c:v>
                </c:pt>
                <c:pt idx="6371" formatCode="m/d/yyyy">
                  <c:v>39714</c:v>
                </c:pt>
                <c:pt idx="6372" formatCode="m/d/yyyy">
                  <c:v>39715</c:v>
                </c:pt>
                <c:pt idx="6373" formatCode="m/d/yyyy">
                  <c:v>39716</c:v>
                </c:pt>
                <c:pt idx="6374" formatCode="m/d/yyyy">
                  <c:v>39717</c:v>
                </c:pt>
                <c:pt idx="6375" formatCode="m/d/yyyy">
                  <c:v>39720</c:v>
                </c:pt>
                <c:pt idx="6376" formatCode="m/d/yyyy">
                  <c:v>39721</c:v>
                </c:pt>
                <c:pt idx="6377" formatCode="m/d/yyyy">
                  <c:v>39722</c:v>
                </c:pt>
                <c:pt idx="6378" formatCode="m/d/yyyy">
                  <c:v>39723</c:v>
                </c:pt>
                <c:pt idx="6379" formatCode="m/d/yyyy">
                  <c:v>39724</c:v>
                </c:pt>
                <c:pt idx="6380" formatCode="m/d/yyyy">
                  <c:v>39727</c:v>
                </c:pt>
                <c:pt idx="6381" formatCode="m/d/yyyy">
                  <c:v>39728</c:v>
                </c:pt>
                <c:pt idx="6382" formatCode="m/d/yyyy">
                  <c:v>39729</c:v>
                </c:pt>
                <c:pt idx="6383" formatCode="m/d/yyyy">
                  <c:v>39730</c:v>
                </c:pt>
                <c:pt idx="6384" formatCode="m/d/yyyy">
                  <c:v>39731</c:v>
                </c:pt>
                <c:pt idx="6385" formatCode="m/d/yyyy">
                  <c:v>39734</c:v>
                </c:pt>
                <c:pt idx="6386" formatCode="m/d/yyyy">
                  <c:v>39735</c:v>
                </c:pt>
                <c:pt idx="6387" formatCode="m/d/yyyy">
                  <c:v>39736</c:v>
                </c:pt>
                <c:pt idx="6388" formatCode="m/d/yyyy">
                  <c:v>39737</c:v>
                </c:pt>
                <c:pt idx="6389" formatCode="m/d/yyyy">
                  <c:v>39738</c:v>
                </c:pt>
                <c:pt idx="6390" formatCode="m/d/yyyy">
                  <c:v>39741</c:v>
                </c:pt>
                <c:pt idx="6391" formatCode="m/d/yyyy">
                  <c:v>39742</c:v>
                </c:pt>
                <c:pt idx="6392" formatCode="m/d/yyyy">
                  <c:v>39743</c:v>
                </c:pt>
                <c:pt idx="6393" formatCode="m/d/yyyy">
                  <c:v>39744</c:v>
                </c:pt>
                <c:pt idx="6394" formatCode="m/d/yyyy">
                  <c:v>39745</c:v>
                </c:pt>
                <c:pt idx="6395" formatCode="m/d/yyyy">
                  <c:v>39748</c:v>
                </c:pt>
                <c:pt idx="6396" formatCode="m/d/yyyy">
                  <c:v>39749</c:v>
                </c:pt>
                <c:pt idx="6397" formatCode="m/d/yyyy">
                  <c:v>39750</c:v>
                </c:pt>
                <c:pt idx="6398" formatCode="m/d/yyyy">
                  <c:v>39751</c:v>
                </c:pt>
                <c:pt idx="6399" formatCode="m/d/yyyy">
                  <c:v>39752</c:v>
                </c:pt>
                <c:pt idx="6400" formatCode="m/d/yyyy">
                  <c:v>39755</c:v>
                </c:pt>
                <c:pt idx="6401" formatCode="m/d/yyyy">
                  <c:v>39756</c:v>
                </c:pt>
                <c:pt idx="6402" formatCode="m/d/yyyy">
                  <c:v>39757</c:v>
                </c:pt>
                <c:pt idx="6403" formatCode="m/d/yyyy">
                  <c:v>39758</c:v>
                </c:pt>
                <c:pt idx="6404" formatCode="m/d/yyyy">
                  <c:v>39759</c:v>
                </c:pt>
                <c:pt idx="6405" formatCode="m/d/yyyy">
                  <c:v>39762</c:v>
                </c:pt>
                <c:pt idx="6406" formatCode="m/d/yyyy">
                  <c:v>39763</c:v>
                </c:pt>
                <c:pt idx="6407" formatCode="m/d/yyyy">
                  <c:v>39764</c:v>
                </c:pt>
                <c:pt idx="6408" formatCode="m/d/yyyy">
                  <c:v>39765</c:v>
                </c:pt>
                <c:pt idx="6409" formatCode="m/d/yyyy">
                  <c:v>39766</c:v>
                </c:pt>
                <c:pt idx="6410" formatCode="m/d/yyyy">
                  <c:v>39769</c:v>
                </c:pt>
                <c:pt idx="6411" formatCode="m/d/yyyy">
                  <c:v>39770</c:v>
                </c:pt>
                <c:pt idx="6412" formatCode="m/d/yyyy">
                  <c:v>39771</c:v>
                </c:pt>
                <c:pt idx="6413" formatCode="m/d/yyyy">
                  <c:v>39772</c:v>
                </c:pt>
                <c:pt idx="6414" formatCode="m/d/yyyy">
                  <c:v>39773</c:v>
                </c:pt>
                <c:pt idx="6415" formatCode="m/d/yyyy">
                  <c:v>39776</c:v>
                </c:pt>
                <c:pt idx="6416" formatCode="m/d/yyyy">
                  <c:v>39777</c:v>
                </c:pt>
                <c:pt idx="6417" formatCode="m/d/yyyy">
                  <c:v>39778</c:v>
                </c:pt>
                <c:pt idx="6418" formatCode="m/d/yyyy">
                  <c:v>39779</c:v>
                </c:pt>
                <c:pt idx="6419" formatCode="m/d/yyyy">
                  <c:v>39780</c:v>
                </c:pt>
                <c:pt idx="6420" formatCode="m/d/yyyy">
                  <c:v>39783</c:v>
                </c:pt>
                <c:pt idx="6421" formatCode="m/d/yyyy">
                  <c:v>39784</c:v>
                </c:pt>
                <c:pt idx="6422" formatCode="m/d/yyyy">
                  <c:v>39785</c:v>
                </c:pt>
                <c:pt idx="6423" formatCode="m/d/yyyy">
                  <c:v>39786</c:v>
                </c:pt>
                <c:pt idx="6424" formatCode="m/d/yyyy">
                  <c:v>39787</c:v>
                </c:pt>
                <c:pt idx="6425" formatCode="m/d/yyyy">
                  <c:v>39790</c:v>
                </c:pt>
                <c:pt idx="6426" formatCode="m/d/yyyy">
                  <c:v>39791</c:v>
                </c:pt>
                <c:pt idx="6427" formatCode="m/d/yyyy">
                  <c:v>39792</c:v>
                </c:pt>
                <c:pt idx="6428" formatCode="m/d/yyyy">
                  <c:v>39793</c:v>
                </c:pt>
                <c:pt idx="6429" formatCode="m/d/yyyy">
                  <c:v>39794</c:v>
                </c:pt>
                <c:pt idx="6430" formatCode="m/d/yyyy">
                  <c:v>39797</c:v>
                </c:pt>
                <c:pt idx="6431" formatCode="m/d/yyyy">
                  <c:v>39798</c:v>
                </c:pt>
                <c:pt idx="6432" formatCode="m/d/yyyy">
                  <c:v>39799</c:v>
                </c:pt>
                <c:pt idx="6433" formatCode="m/d/yyyy">
                  <c:v>39800</c:v>
                </c:pt>
                <c:pt idx="6434" formatCode="m/d/yyyy">
                  <c:v>39801</c:v>
                </c:pt>
                <c:pt idx="6435" formatCode="m/d/yyyy">
                  <c:v>39804</c:v>
                </c:pt>
                <c:pt idx="6436" formatCode="m/d/yyyy">
                  <c:v>39805</c:v>
                </c:pt>
                <c:pt idx="6437" formatCode="m/d/yyyy">
                  <c:v>39806</c:v>
                </c:pt>
                <c:pt idx="6438" formatCode="m/d/yyyy">
                  <c:v>39807</c:v>
                </c:pt>
                <c:pt idx="6439" formatCode="m/d/yyyy">
                  <c:v>39808</c:v>
                </c:pt>
                <c:pt idx="6440" formatCode="m/d/yyyy">
                  <c:v>39811</c:v>
                </c:pt>
                <c:pt idx="6441" formatCode="m/d/yyyy">
                  <c:v>39812</c:v>
                </c:pt>
                <c:pt idx="6442" formatCode="m/d/yyyy">
                  <c:v>39813</c:v>
                </c:pt>
                <c:pt idx="6443" formatCode="m/d/yyyy">
                  <c:v>39814</c:v>
                </c:pt>
                <c:pt idx="6444" formatCode="m/d/yyyy">
                  <c:v>39815</c:v>
                </c:pt>
                <c:pt idx="6445" formatCode="m/d/yyyy">
                  <c:v>39818</c:v>
                </c:pt>
                <c:pt idx="6446" formatCode="m/d/yyyy">
                  <c:v>39819</c:v>
                </c:pt>
                <c:pt idx="6447" formatCode="m/d/yyyy">
                  <c:v>39820</c:v>
                </c:pt>
                <c:pt idx="6448" formatCode="m/d/yyyy">
                  <c:v>39821</c:v>
                </c:pt>
                <c:pt idx="6449" formatCode="m/d/yyyy">
                  <c:v>39822</c:v>
                </c:pt>
                <c:pt idx="6450" formatCode="m/d/yyyy">
                  <c:v>39825</c:v>
                </c:pt>
                <c:pt idx="6451" formatCode="m/d/yyyy">
                  <c:v>39826</c:v>
                </c:pt>
                <c:pt idx="6452" formatCode="m/d/yyyy">
                  <c:v>39827</c:v>
                </c:pt>
                <c:pt idx="6453" formatCode="m/d/yyyy">
                  <c:v>39828</c:v>
                </c:pt>
                <c:pt idx="6454" formatCode="m/d/yyyy">
                  <c:v>39829</c:v>
                </c:pt>
                <c:pt idx="6455" formatCode="m/d/yyyy">
                  <c:v>39832</c:v>
                </c:pt>
                <c:pt idx="6456" formatCode="m/d/yyyy">
                  <c:v>39833</c:v>
                </c:pt>
                <c:pt idx="6457" formatCode="m/d/yyyy">
                  <c:v>39834</c:v>
                </c:pt>
                <c:pt idx="6458" formatCode="m/d/yyyy">
                  <c:v>39835</c:v>
                </c:pt>
                <c:pt idx="6459" formatCode="m/d/yyyy">
                  <c:v>39836</c:v>
                </c:pt>
                <c:pt idx="6460" formatCode="m/d/yyyy">
                  <c:v>39839</c:v>
                </c:pt>
                <c:pt idx="6461" formatCode="m/d/yyyy">
                  <c:v>39840</c:v>
                </c:pt>
                <c:pt idx="6462" formatCode="m/d/yyyy">
                  <c:v>39841</c:v>
                </c:pt>
                <c:pt idx="6463" formatCode="m/d/yyyy">
                  <c:v>39842</c:v>
                </c:pt>
                <c:pt idx="6464" formatCode="m/d/yyyy">
                  <c:v>39843</c:v>
                </c:pt>
                <c:pt idx="6465" formatCode="m/d/yyyy">
                  <c:v>39846</c:v>
                </c:pt>
                <c:pt idx="6466" formatCode="m/d/yyyy">
                  <c:v>39847</c:v>
                </c:pt>
                <c:pt idx="6467" formatCode="m/d/yyyy">
                  <c:v>39848</c:v>
                </c:pt>
                <c:pt idx="6468" formatCode="m/d/yyyy">
                  <c:v>39849</c:v>
                </c:pt>
                <c:pt idx="6469" formatCode="m/d/yyyy">
                  <c:v>39850</c:v>
                </c:pt>
                <c:pt idx="6470" formatCode="m/d/yyyy">
                  <c:v>39853</c:v>
                </c:pt>
                <c:pt idx="6471" formatCode="m/d/yyyy">
                  <c:v>39854</c:v>
                </c:pt>
                <c:pt idx="6472" formatCode="m/d/yyyy">
                  <c:v>39855</c:v>
                </c:pt>
                <c:pt idx="6473" formatCode="m/d/yyyy">
                  <c:v>39856</c:v>
                </c:pt>
                <c:pt idx="6474" formatCode="m/d/yyyy">
                  <c:v>39857</c:v>
                </c:pt>
                <c:pt idx="6475" formatCode="m/d/yyyy">
                  <c:v>39860</c:v>
                </c:pt>
                <c:pt idx="6476" formatCode="m/d/yyyy">
                  <c:v>39861</c:v>
                </c:pt>
                <c:pt idx="6477" formatCode="m/d/yyyy">
                  <c:v>39862</c:v>
                </c:pt>
                <c:pt idx="6478" formatCode="m/d/yyyy">
                  <c:v>39863</c:v>
                </c:pt>
                <c:pt idx="6479" formatCode="m/d/yyyy">
                  <c:v>39864</c:v>
                </c:pt>
                <c:pt idx="6480" formatCode="m/d/yyyy">
                  <c:v>39867</c:v>
                </c:pt>
                <c:pt idx="6481" formatCode="m/d/yyyy">
                  <c:v>39868</c:v>
                </c:pt>
                <c:pt idx="6482" formatCode="m/d/yyyy">
                  <c:v>39869</c:v>
                </c:pt>
                <c:pt idx="6483" formatCode="m/d/yyyy">
                  <c:v>39870</c:v>
                </c:pt>
                <c:pt idx="6484" formatCode="m/d/yyyy">
                  <c:v>39871</c:v>
                </c:pt>
                <c:pt idx="6485" formatCode="m/d/yyyy">
                  <c:v>39874</c:v>
                </c:pt>
                <c:pt idx="6486" formatCode="m/d/yyyy">
                  <c:v>39875</c:v>
                </c:pt>
                <c:pt idx="6487" formatCode="m/d/yyyy">
                  <c:v>39876</c:v>
                </c:pt>
                <c:pt idx="6488" formatCode="m/d/yyyy">
                  <c:v>39877</c:v>
                </c:pt>
                <c:pt idx="6489" formatCode="m/d/yyyy">
                  <c:v>39878</c:v>
                </c:pt>
                <c:pt idx="6490" formatCode="m/d/yyyy">
                  <c:v>39881</c:v>
                </c:pt>
                <c:pt idx="6491" formatCode="m/d/yyyy">
                  <c:v>39882</c:v>
                </c:pt>
                <c:pt idx="6492" formatCode="m/d/yyyy">
                  <c:v>39883</c:v>
                </c:pt>
                <c:pt idx="6493" formatCode="m/d/yyyy">
                  <c:v>39884</c:v>
                </c:pt>
                <c:pt idx="6494" formatCode="m/d/yyyy">
                  <c:v>39885</c:v>
                </c:pt>
                <c:pt idx="6495" formatCode="m/d/yyyy">
                  <c:v>39888</c:v>
                </c:pt>
                <c:pt idx="6496" formatCode="m/d/yyyy">
                  <c:v>39889</c:v>
                </c:pt>
                <c:pt idx="6497" formatCode="m/d/yyyy">
                  <c:v>39890</c:v>
                </c:pt>
                <c:pt idx="6498" formatCode="m/d/yyyy">
                  <c:v>39891</c:v>
                </c:pt>
                <c:pt idx="6499" formatCode="m/d/yyyy">
                  <c:v>39892</c:v>
                </c:pt>
                <c:pt idx="6500" formatCode="m/d/yyyy">
                  <c:v>39895</c:v>
                </c:pt>
                <c:pt idx="6501" formatCode="m/d/yyyy">
                  <c:v>39896</c:v>
                </c:pt>
                <c:pt idx="6502" formatCode="m/d/yyyy">
                  <c:v>39897</c:v>
                </c:pt>
                <c:pt idx="6503" formatCode="m/d/yyyy">
                  <c:v>39898</c:v>
                </c:pt>
                <c:pt idx="6504" formatCode="m/d/yyyy">
                  <c:v>39899</c:v>
                </c:pt>
                <c:pt idx="6505" formatCode="m/d/yyyy">
                  <c:v>39902</c:v>
                </c:pt>
                <c:pt idx="6506" formatCode="m/d/yyyy">
                  <c:v>39903</c:v>
                </c:pt>
                <c:pt idx="6507" formatCode="m/d/yyyy">
                  <c:v>39904</c:v>
                </c:pt>
                <c:pt idx="6508" formatCode="m/d/yyyy">
                  <c:v>39905</c:v>
                </c:pt>
                <c:pt idx="6509" formatCode="m/d/yyyy">
                  <c:v>39906</c:v>
                </c:pt>
                <c:pt idx="6510" formatCode="m/d/yyyy">
                  <c:v>39909</c:v>
                </c:pt>
                <c:pt idx="6511" formatCode="m/d/yyyy">
                  <c:v>39910</c:v>
                </c:pt>
                <c:pt idx="6512" formatCode="m/d/yyyy">
                  <c:v>39911</c:v>
                </c:pt>
                <c:pt idx="6513" formatCode="m/d/yyyy">
                  <c:v>39912</c:v>
                </c:pt>
                <c:pt idx="6514" formatCode="m/d/yyyy">
                  <c:v>39913</c:v>
                </c:pt>
                <c:pt idx="6515" formatCode="m/d/yyyy">
                  <c:v>39916</c:v>
                </c:pt>
                <c:pt idx="6516" formatCode="m/d/yyyy">
                  <c:v>39917</c:v>
                </c:pt>
                <c:pt idx="6517" formatCode="m/d/yyyy">
                  <c:v>39918</c:v>
                </c:pt>
                <c:pt idx="6518" formatCode="m/d/yyyy">
                  <c:v>39919</c:v>
                </c:pt>
                <c:pt idx="6519" formatCode="m/d/yyyy">
                  <c:v>39920</c:v>
                </c:pt>
                <c:pt idx="6520" formatCode="m/d/yyyy">
                  <c:v>39923</c:v>
                </c:pt>
                <c:pt idx="6521" formatCode="m/d/yyyy">
                  <c:v>39924</c:v>
                </c:pt>
                <c:pt idx="6522" formatCode="m/d/yyyy">
                  <c:v>39925</c:v>
                </c:pt>
                <c:pt idx="6523" formatCode="m/d/yyyy">
                  <c:v>39926</c:v>
                </c:pt>
                <c:pt idx="6524" formatCode="m/d/yyyy">
                  <c:v>39927</c:v>
                </c:pt>
                <c:pt idx="6525" formatCode="m/d/yyyy">
                  <c:v>39930</c:v>
                </c:pt>
                <c:pt idx="6526" formatCode="m/d/yyyy">
                  <c:v>39931</c:v>
                </c:pt>
                <c:pt idx="6527" formatCode="m/d/yyyy">
                  <c:v>39932</c:v>
                </c:pt>
                <c:pt idx="6528" formatCode="m/d/yyyy">
                  <c:v>39933</c:v>
                </c:pt>
                <c:pt idx="6529" formatCode="m/d/yyyy">
                  <c:v>39934</c:v>
                </c:pt>
                <c:pt idx="6530" formatCode="m/d/yyyy">
                  <c:v>39937</c:v>
                </c:pt>
                <c:pt idx="6531" formatCode="m/d/yyyy">
                  <c:v>39938</c:v>
                </c:pt>
                <c:pt idx="6532" formatCode="m/d/yyyy">
                  <c:v>39939</c:v>
                </c:pt>
                <c:pt idx="6533" formatCode="m/d/yyyy">
                  <c:v>39940</c:v>
                </c:pt>
                <c:pt idx="6534" formatCode="m/d/yyyy">
                  <c:v>39941</c:v>
                </c:pt>
                <c:pt idx="6535" formatCode="m/d/yyyy">
                  <c:v>39944</c:v>
                </c:pt>
                <c:pt idx="6536" formatCode="m/d/yyyy">
                  <c:v>39945</c:v>
                </c:pt>
                <c:pt idx="6537" formatCode="m/d/yyyy">
                  <c:v>39946</c:v>
                </c:pt>
                <c:pt idx="6538" formatCode="m/d/yyyy">
                  <c:v>39947</c:v>
                </c:pt>
                <c:pt idx="6539" formatCode="m/d/yyyy">
                  <c:v>39948</c:v>
                </c:pt>
                <c:pt idx="6540" formatCode="m/d/yyyy">
                  <c:v>39951</c:v>
                </c:pt>
                <c:pt idx="6541" formatCode="m/d/yyyy">
                  <c:v>39952</c:v>
                </c:pt>
                <c:pt idx="6542" formatCode="m/d/yyyy">
                  <c:v>39953</c:v>
                </c:pt>
                <c:pt idx="6543" formatCode="m/d/yyyy">
                  <c:v>39954</c:v>
                </c:pt>
                <c:pt idx="6544" formatCode="m/d/yyyy">
                  <c:v>39955</c:v>
                </c:pt>
                <c:pt idx="6545" formatCode="m/d/yyyy">
                  <c:v>39958</c:v>
                </c:pt>
                <c:pt idx="6546" formatCode="m/d/yyyy">
                  <c:v>39959</c:v>
                </c:pt>
                <c:pt idx="6547" formatCode="m/d/yyyy">
                  <c:v>39960</c:v>
                </c:pt>
                <c:pt idx="6548" formatCode="m/d/yyyy">
                  <c:v>39961</c:v>
                </c:pt>
                <c:pt idx="6549" formatCode="m/d/yyyy">
                  <c:v>39962</c:v>
                </c:pt>
                <c:pt idx="6550" formatCode="m/d/yyyy">
                  <c:v>39965</c:v>
                </c:pt>
                <c:pt idx="6551" formatCode="m/d/yyyy">
                  <c:v>39966</c:v>
                </c:pt>
                <c:pt idx="6552" formatCode="m/d/yyyy">
                  <c:v>39967</c:v>
                </c:pt>
                <c:pt idx="6553" formatCode="m/d/yyyy">
                  <c:v>39968</c:v>
                </c:pt>
                <c:pt idx="6554" formatCode="m/d/yyyy">
                  <c:v>39969</c:v>
                </c:pt>
                <c:pt idx="6555" formatCode="m/d/yyyy">
                  <c:v>39972</c:v>
                </c:pt>
                <c:pt idx="6556" formatCode="m/d/yyyy">
                  <c:v>39973</c:v>
                </c:pt>
                <c:pt idx="6557" formatCode="m/d/yyyy">
                  <c:v>39974</c:v>
                </c:pt>
                <c:pt idx="6558" formatCode="m/d/yyyy">
                  <c:v>39975</c:v>
                </c:pt>
                <c:pt idx="6559" formatCode="m/d/yyyy">
                  <c:v>39976</c:v>
                </c:pt>
                <c:pt idx="6560" formatCode="m/d/yyyy">
                  <c:v>39979</c:v>
                </c:pt>
                <c:pt idx="6561" formatCode="m/d/yyyy">
                  <c:v>39980</c:v>
                </c:pt>
                <c:pt idx="6562" formatCode="m/d/yyyy">
                  <c:v>39981</c:v>
                </c:pt>
                <c:pt idx="6563" formatCode="m/d/yyyy">
                  <c:v>39982</c:v>
                </c:pt>
                <c:pt idx="6564" formatCode="m/d/yyyy">
                  <c:v>39983</c:v>
                </c:pt>
                <c:pt idx="6565" formatCode="m/d/yyyy">
                  <c:v>39986</c:v>
                </c:pt>
                <c:pt idx="6566" formatCode="m/d/yyyy">
                  <c:v>39987</c:v>
                </c:pt>
                <c:pt idx="6567" formatCode="m/d/yyyy">
                  <c:v>39988</c:v>
                </c:pt>
                <c:pt idx="6568" formatCode="m/d/yyyy">
                  <c:v>39989</c:v>
                </c:pt>
                <c:pt idx="6569" formatCode="m/d/yyyy">
                  <c:v>39990</c:v>
                </c:pt>
                <c:pt idx="6570" formatCode="m/d/yyyy">
                  <c:v>39993</c:v>
                </c:pt>
                <c:pt idx="6571" formatCode="m/d/yyyy">
                  <c:v>39994</c:v>
                </c:pt>
                <c:pt idx="6572" formatCode="m/d/yyyy">
                  <c:v>39995</c:v>
                </c:pt>
                <c:pt idx="6573" formatCode="m/d/yyyy">
                  <c:v>39996</c:v>
                </c:pt>
                <c:pt idx="6574" formatCode="m/d/yyyy">
                  <c:v>39997</c:v>
                </c:pt>
                <c:pt idx="6575" formatCode="m/d/yyyy">
                  <c:v>40000</c:v>
                </c:pt>
                <c:pt idx="6576" formatCode="m/d/yyyy">
                  <c:v>40001</c:v>
                </c:pt>
                <c:pt idx="6577" formatCode="m/d/yyyy">
                  <c:v>40002</c:v>
                </c:pt>
                <c:pt idx="6578" formatCode="m/d/yyyy">
                  <c:v>40003</c:v>
                </c:pt>
                <c:pt idx="6579" formatCode="m/d/yyyy">
                  <c:v>40004</c:v>
                </c:pt>
                <c:pt idx="6580" formatCode="m/d/yyyy">
                  <c:v>40007</c:v>
                </c:pt>
                <c:pt idx="6581" formatCode="m/d/yyyy">
                  <c:v>40008</c:v>
                </c:pt>
                <c:pt idx="6582" formatCode="m/d/yyyy">
                  <c:v>40009</c:v>
                </c:pt>
                <c:pt idx="6583" formatCode="m/d/yyyy">
                  <c:v>40010</c:v>
                </c:pt>
                <c:pt idx="6584" formatCode="m/d/yyyy">
                  <c:v>40011</c:v>
                </c:pt>
                <c:pt idx="6585" formatCode="m/d/yyyy">
                  <c:v>40014</c:v>
                </c:pt>
                <c:pt idx="6586" formatCode="m/d/yyyy">
                  <c:v>40015</c:v>
                </c:pt>
                <c:pt idx="6587" formatCode="m/d/yyyy">
                  <c:v>40016</c:v>
                </c:pt>
                <c:pt idx="6588" formatCode="m/d/yyyy">
                  <c:v>40017</c:v>
                </c:pt>
                <c:pt idx="6589" formatCode="m/d/yyyy">
                  <c:v>40018</c:v>
                </c:pt>
                <c:pt idx="6590" formatCode="m/d/yyyy">
                  <c:v>40021</c:v>
                </c:pt>
                <c:pt idx="6591" formatCode="m/d/yyyy">
                  <c:v>40022</c:v>
                </c:pt>
                <c:pt idx="6592" formatCode="m/d/yyyy">
                  <c:v>40023</c:v>
                </c:pt>
                <c:pt idx="6593" formatCode="m/d/yyyy">
                  <c:v>40024</c:v>
                </c:pt>
                <c:pt idx="6594" formatCode="m/d/yyyy">
                  <c:v>40025</c:v>
                </c:pt>
                <c:pt idx="6595" formatCode="m/d/yyyy">
                  <c:v>40028</c:v>
                </c:pt>
                <c:pt idx="6596" formatCode="m/d/yyyy">
                  <c:v>40029</c:v>
                </c:pt>
                <c:pt idx="6597" formatCode="m/d/yyyy">
                  <c:v>40030</c:v>
                </c:pt>
                <c:pt idx="6598" formatCode="m/d/yyyy">
                  <c:v>40031</c:v>
                </c:pt>
                <c:pt idx="6599" formatCode="m/d/yyyy">
                  <c:v>40032</c:v>
                </c:pt>
                <c:pt idx="6600" formatCode="m/d/yyyy">
                  <c:v>40035</c:v>
                </c:pt>
                <c:pt idx="6601" formatCode="m/d/yyyy">
                  <c:v>40036</c:v>
                </c:pt>
                <c:pt idx="6602" formatCode="m/d/yyyy">
                  <c:v>40037</c:v>
                </c:pt>
                <c:pt idx="6603" formatCode="m/d/yyyy">
                  <c:v>40038</c:v>
                </c:pt>
                <c:pt idx="6604" formatCode="m/d/yyyy">
                  <c:v>40039</c:v>
                </c:pt>
                <c:pt idx="6605" formatCode="m/d/yyyy">
                  <c:v>40042</c:v>
                </c:pt>
                <c:pt idx="6606" formatCode="m/d/yyyy">
                  <c:v>40043</c:v>
                </c:pt>
                <c:pt idx="6607" formatCode="m/d/yyyy">
                  <c:v>40044</c:v>
                </c:pt>
                <c:pt idx="6608" formatCode="m/d/yyyy">
                  <c:v>40045</c:v>
                </c:pt>
                <c:pt idx="6609" formatCode="m/d/yyyy">
                  <c:v>40046</c:v>
                </c:pt>
                <c:pt idx="6610" formatCode="m/d/yyyy">
                  <c:v>40049</c:v>
                </c:pt>
                <c:pt idx="6611" formatCode="m/d/yyyy">
                  <c:v>40050</c:v>
                </c:pt>
                <c:pt idx="6612" formatCode="m/d/yyyy">
                  <c:v>40051</c:v>
                </c:pt>
                <c:pt idx="6613" formatCode="m/d/yyyy">
                  <c:v>40052</c:v>
                </c:pt>
                <c:pt idx="6614" formatCode="m/d/yyyy">
                  <c:v>40053</c:v>
                </c:pt>
                <c:pt idx="6615" formatCode="m/d/yyyy">
                  <c:v>40056</c:v>
                </c:pt>
                <c:pt idx="6616" formatCode="m/d/yyyy">
                  <c:v>40057</c:v>
                </c:pt>
                <c:pt idx="6617" formatCode="m/d/yyyy">
                  <c:v>40058</c:v>
                </c:pt>
                <c:pt idx="6618" formatCode="m/d/yyyy">
                  <c:v>40059</c:v>
                </c:pt>
                <c:pt idx="6619" formatCode="m/d/yyyy">
                  <c:v>40060</c:v>
                </c:pt>
                <c:pt idx="6620" formatCode="m/d/yyyy">
                  <c:v>40063</c:v>
                </c:pt>
                <c:pt idx="6621" formatCode="m/d/yyyy">
                  <c:v>40064</c:v>
                </c:pt>
                <c:pt idx="6622" formatCode="m/d/yyyy">
                  <c:v>40065</c:v>
                </c:pt>
                <c:pt idx="6623" formatCode="m/d/yyyy">
                  <c:v>40066</c:v>
                </c:pt>
                <c:pt idx="6624" formatCode="m/d/yyyy">
                  <c:v>40067</c:v>
                </c:pt>
                <c:pt idx="6625" formatCode="m/d/yyyy">
                  <c:v>40070</c:v>
                </c:pt>
                <c:pt idx="6626" formatCode="m/d/yyyy">
                  <c:v>40071</c:v>
                </c:pt>
                <c:pt idx="6627" formatCode="m/d/yyyy">
                  <c:v>40072</c:v>
                </c:pt>
                <c:pt idx="6628" formatCode="m/d/yyyy">
                  <c:v>40073</c:v>
                </c:pt>
                <c:pt idx="6629" formatCode="m/d/yyyy">
                  <c:v>40074</c:v>
                </c:pt>
                <c:pt idx="6630" formatCode="m/d/yyyy">
                  <c:v>40077</c:v>
                </c:pt>
                <c:pt idx="6631" formatCode="m/d/yyyy">
                  <c:v>40078</c:v>
                </c:pt>
                <c:pt idx="6632" formatCode="m/d/yyyy">
                  <c:v>40079</c:v>
                </c:pt>
                <c:pt idx="6633" formatCode="m/d/yyyy">
                  <c:v>40080</c:v>
                </c:pt>
                <c:pt idx="6634" formatCode="m/d/yyyy">
                  <c:v>40081</c:v>
                </c:pt>
                <c:pt idx="6635" formatCode="m/d/yyyy">
                  <c:v>40084</c:v>
                </c:pt>
                <c:pt idx="6636" formatCode="m/d/yyyy">
                  <c:v>40085</c:v>
                </c:pt>
                <c:pt idx="6637" formatCode="m/d/yyyy">
                  <c:v>40086</c:v>
                </c:pt>
                <c:pt idx="6638" formatCode="m/d/yyyy">
                  <c:v>40087</c:v>
                </c:pt>
                <c:pt idx="6639" formatCode="m/d/yyyy">
                  <c:v>40088</c:v>
                </c:pt>
                <c:pt idx="6640" formatCode="m/d/yyyy">
                  <c:v>40091</c:v>
                </c:pt>
                <c:pt idx="6641" formatCode="m/d/yyyy">
                  <c:v>40092</c:v>
                </c:pt>
                <c:pt idx="6642" formatCode="m/d/yyyy">
                  <c:v>40093</c:v>
                </c:pt>
                <c:pt idx="6643" formatCode="m/d/yyyy">
                  <c:v>40094</c:v>
                </c:pt>
                <c:pt idx="6644" formatCode="m/d/yyyy">
                  <c:v>40095</c:v>
                </c:pt>
                <c:pt idx="6645" formatCode="m/d/yyyy">
                  <c:v>40098</c:v>
                </c:pt>
                <c:pt idx="6646" formatCode="m/d/yyyy">
                  <c:v>40099</c:v>
                </c:pt>
                <c:pt idx="6647" formatCode="m/d/yyyy">
                  <c:v>40100</c:v>
                </c:pt>
                <c:pt idx="6648" formatCode="m/d/yyyy">
                  <c:v>40101</c:v>
                </c:pt>
                <c:pt idx="6649" formatCode="m/d/yyyy">
                  <c:v>40102</c:v>
                </c:pt>
                <c:pt idx="6650" formatCode="m/d/yyyy">
                  <c:v>40105</c:v>
                </c:pt>
                <c:pt idx="6651" formatCode="m/d/yyyy">
                  <c:v>40106</c:v>
                </c:pt>
                <c:pt idx="6652" formatCode="m/d/yyyy">
                  <c:v>40107</c:v>
                </c:pt>
                <c:pt idx="6653" formatCode="m/d/yyyy">
                  <c:v>40108</c:v>
                </c:pt>
                <c:pt idx="6654" formatCode="m/d/yyyy">
                  <c:v>40109</c:v>
                </c:pt>
                <c:pt idx="6655" formatCode="m/d/yyyy">
                  <c:v>40112</c:v>
                </c:pt>
                <c:pt idx="6656" formatCode="m/d/yyyy">
                  <c:v>40113</c:v>
                </c:pt>
                <c:pt idx="6657" formatCode="m/d/yyyy">
                  <c:v>40114</c:v>
                </c:pt>
                <c:pt idx="6658" formatCode="m/d/yyyy">
                  <c:v>40115</c:v>
                </c:pt>
                <c:pt idx="6659" formatCode="m/d/yyyy">
                  <c:v>40116</c:v>
                </c:pt>
                <c:pt idx="6660" formatCode="m/d/yyyy">
                  <c:v>40119</c:v>
                </c:pt>
                <c:pt idx="6661" formatCode="m/d/yyyy">
                  <c:v>40120</c:v>
                </c:pt>
                <c:pt idx="6662" formatCode="m/d/yyyy">
                  <c:v>40121</c:v>
                </c:pt>
                <c:pt idx="6663" formatCode="m/d/yyyy">
                  <c:v>40122</c:v>
                </c:pt>
                <c:pt idx="6664" formatCode="m/d/yyyy">
                  <c:v>40123</c:v>
                </c:pt>
                <c:pt idx="6665" formatCode="m/d/yyyy">
                  <c:v>40126</c:v>
                </c:pt>
                <c:pt idx="6666" formatCode="m/d/yyyy">
                  <c:v>40127</c:v>
                </c:pt>
                <c:pt idx="6667" formatCode="m/d/yyyy">
                  <c:v>40128</c:v>
                </c:pt>
                <c:pt idx="6668" formatCode="m/d/yyyy">
                  <c:v>40129</c:v>
                </c:pt>
                <c:pt idx="6669" formatCode="m/d/yyyy">
                  <c:v>40130</c:v>
                </c:pt>
                <c:pt idx="6670" formatCode="m/d/yyyy">
                  <c:v>40133</c:v>
                </c:pt>
                <c:pt idx="6671" formatCode="m/d/yyyy">
                  <c:v>40134</c:v>
                </c:pt>
                <c:pt idx="6672" formatCode="m/d/yyyy">
                  <c:v>40135</c:v>
                </c:pt>
                <c:pt idx="6673" formatCode="m/d/yyyy">
                  <c:v>40136</c:v>
                </c:pt>
                <c:pt idx="6674" formatCode="m/d/yyyy">
                  <c:v>40137</c:v>
                </c:pt>
                <c:pt idx="6675" formatCode="m/d/yyyy">
                  <c:v>40140</c:v>
                </c:pt>
                <c:pt idx="6676" formatCode="m/d/yyyy">
                  <c:v>40141</c:v>
                </c:pt>
                <c:pt idx="6677" formatCode="m/d/yyyy">
                  <c:v>40142</c:v>
                </c:pt>
                <c:pt idx="6678" formatCode="m/d/yyyy">
                  <c:v>40143</c:v>
                </c:pt>
                <c:pt idx="6679" formatCode="m/d/yyyy">
                  <c:v>40144</c:v>
                </c:pt>
                <c:pt idx="6680" formatCode="m/d/yyyy">
                  <c:v>40147</c:v>
                </c:pt>
                <c:pt idx="6681" formatCode="m/d/yyyy">
                  <c:v>40148</c:v>
                </c:pt>
                <c:pt idx="6682" formatCode="m/d/yyyy">
                  <c:v>40149</c:v>
                </c:pt>
                <c:pt idx="6683" formatCode="m/d/yyyy">
                  <c:v>40150</c:v>
                </c:pt>
                <c:pt idx="6684" formatCode="m/d/yyyy">
                  <c:v>40151</c:v>
                </c:pt>
                <c:pt idx="6685" formatCode="m/d/yyyy">
                  <c:v>40154</c:v>
                </c:pt>
                <c:pt idx="6686" formatCode="m/d/yyyy">
                  <c:v>40155</c:v>
                </c:pt>
                <c:pt idx="6687" formatCode="m/d/yyyy">
                  <c:v>40156</c:v>
                </c:pt>
                <c:pt idx="6688" formatCode="m/d/yyyy">
                  <c:v>40157</c:v>
                </c:pt>
                <c:pt idx="6689" formatCode="m/d/yyyy">
                  <c:v>40158</c:v>
                </c:pt>
                <c:pt idx="6690" formatCode="m/d/yyyy">
                  <c:v>40161</c:v>
                </c:pt>
                <c:pt idx="6691" formatCode="m/d/yyyy">
                  <c:v>40162</c:v>
                </c:pt>
                <c:pt idx="6692" formatCode="m/d/yyyy">
                  <c:v>40163</c:v>
                </c:pt>
                <c:pt idx="6693" formatCode="m/d/yyyy">
                  <c:v>40164</c:v>
                </c:pt>
                <c:pt idx="6694" formatCode="m/d/yyyy">
                  <c:v>40165</c:v>
                </c:pt>
                <c:pt idx="6695" formatCode="m/d/yyyy">
                  <c:v>40168</c:v>
                </c:pt>
                <c:pt idx="6696" formatCode="m/d/yyyy">
                  <c:v>40169</c:v>
                </c:pt>
                <c:pt idx="6697" formatCode="m/d/yyyy">
                  <c:v>40170</c:v>
                </c:pt>
                <c:pt idx="6698" formatCode="m/d/yyyy">
                  <c:v>40171</c:v>
                </c:pt>
                <c:pt idx="6699" formatCode="m/d/yyyy">
                  <c:v>40172</c:v>
                </c:pt>
                <c:pt idx="6700" formatCode="m/d/yyyy">
                  <c:v>40175</c:v>
                </c:pt>
                <c:pt idx="6701" formatCode="m/d/yyyy">
                  <c:v>40176</c:v>
                </c:pt>
                <c:pt idx="6702" formatCode="m/d/yyyy">
                  <c:v>40177</c:v>
                </c:pt>
                <c:pt idx="6703" formatCode="m/d/yyyy">
                  <c:v>40178</c:v>
                </c:pt>
                <c:pt idx="6704" formatCode="m/d/yyyy">
                  <c:v>40179</c:v>
                </c:pt>
                <c:pt idx="6705" formatCode="m/d/yyyy">
                  <c:v>40182</c:v>
                </c:pt>
                <c:pt idx="6706" formatCode="m/d/yyyy">
                  <c:v>40183</c:v>
                </c:pt>
                <c:pt idx="6707" formatCode="m/d/yyyy">
                  <c:v>40184</c:v>
                </c:pt>
                <c:pt idx="6708" formatCode="m/d/yyyy">
                  <c:v>40185</c:v>
                </c:pt>
                <c:pt idx="6709" formatCode="m/d/yyyy">
                  <c:v>40186</c:v>
                </c:pt>
                <c:pt idx="6710" formatCode="m/d/yyyy">
                  <c:v>40189</c:v>
                </c:pt>
                <c:pt idx="6711" formatCode="m/d/yyyy">
                  <c:v>40190</c:v>
                </c:pt>
                <c:pt idx="6712" formatCode="m/d/yyyy">
                  <c:v>40191</c:v>
                </c:pt>
                <c:pt idx="6713" formatCode="m/d/yyyy">
                  <c:v>40192</c:v>
                </c:pt>
                <c:pt idx="6714" formatCode="m/d/yyyy">
                  <c:v>40193</c:v>
                </c:pt>
                <c:pt idx="6715" formatCode="m/d/yyyy">
                  <c:v>40196</c:v>
                </c:pt>
                <c:pt idx="6716" formatCode="m/d/yyyy">
                  <c:v>40197</c:v>
                </c:pt>
                <c:pt idx="6717" formatCode="m/d/yyyy">
                  <c:v>40198</c:v>
                </c:pt>
                <c:pt idx="6718" formatCode="m/d/yyyy">
                  <c:v>40199</c:v>
                </c:pt>
                <c:pt idx="6719" formatCode="m/d/yyyy">
                  <c:v>40200</c:v>
                </c:pt>
                <c:pt idx="6720" formatCode="m/d/yyyy">
                  <c:v>40203</c:v>
                </c:pt>
                <c:pt idx="6721" formatCode="m/d/yyyy">
                  <c:v>40204</c:v>
                </c:pt>
                <c:pt idx="6722" formatCode="m/d/yyyy">
                  <c:v>40205</c:v>
                </c:pt>
                <c:pt idx="6723" formatCode="m/d/yyyy">
                  <c:v>40206</c:v>
                </c:pt>
                <c:pt idx="6724" formatCode="m/d/yyyy">
                  <c:v>40207</c:v>
                </c:pt>
                <c:pt idx="6725" formatCode="m/d/yyyy">
                  <c:v>40210</c:v>
                </c:pt>
                <c:pt idx="6726" formatCode="m/d/yyyy">
                  <c:v>40211</c:v>
                </c:pt>
                <c:pt idx="6727" formatCode="m/d/yyyy">
                  <c:v>40212</c:v>
                </c:pt>
                <c:pt idx="6728" formatCode="m/d/yyyy">
                  <c:v>40213</c:v>
                </c:pt>
                <c:pt idx="6729" formatCode="m/d/yyyy">
                  <c:v>40214</c:v>
                </c:pt>
                <c:pt idx="6730" formatCode="m/d/yyyy">
                  <c:v>40217</c:v>
                </c:pt>
                <c:pt idx="6731" formatCode="m/d/yyyy">
                  <c:v>40218</c:v>
                </c:pt>
                <c:pt idx="6732" formatCode="m/d/yyyy">
                  <c:v>40219</c:v>
                </c:pt>
                <c:pt idx="6733" formatCode="m/d/yyyy">
                  <c:v>40220</c:v>
                </c:pt>
                <c:pt idx="6734" formatCode="m/d/yyyy">
                  <c:v>40221</c:v>
                </c:pt>
                <c:pt idx="6735" formatCode="m/d/yyyy">
                  <c:v>40224</c:v>
                </c:pt>
                <c:pt idx="6736" formatCode="m/d/yyyy">
                  <c:v>40225</c:v>
                </c:pt>
                <c:pt idx="6737" formatCode="m/d/yyyy">
                  <c:v>40226</c:v>
                </c:pt>
                <c:pt idx="6738" formatCode="m/d/yyyy">
                  <c:v>40227</c:v>
                </c:pt>
                <c:pt idx="6739" formatCode="m/d/yyyy">
                  <c:v>40228</c:v>
                </c:pt>
                <c:pt idx="6740" formatCode="m/d/yyyy">
                  <c:v>40231</c:v>
                </c:pt>
                <c:pt idx="6741" formatCode="m/d/yyyy">
                  <c:v>40232</c:v>
                </c:pt>
                <c:pt idx="6742" formatCode="m/d/yyyy">
                  <c:v>40233</c:v>
                </c:pt>
                <c:pt idx="6743" formatCode="m/d/yyyy">
                  <c:v>40234</c:v>
                </c:pt>
                <c:pt idx="6744" formatCode="m/d/yyyy">
                  <c:v>40235</c:v>
                </c:pt>
                <c:pt idx="6745" formatCode="m/d/yyyy">
                  <c:v>40238</c:v>
                </c:pt>
                <c:pt idx="6746" formatCode="m/d/yyyy">
                  <c:v>40239</c:v>
                </c:pt>
                <c:pt idx="6747" formatCode="m/d/yyyy">
                  <c:v>40240</c:v>
                </c:pt>
                <c:pt idx="6748" formatCode="m/d/yyyy">
                  <c:v>40241</c:v>
                </c:pt>
                <c:pt idx="6749" formatCode="m/d/yyyy">
                  <c:v>40242</c:v>
                </c:pt>
                <c:pt idx="6750" formatCode="m/d/yyyy">
                  <c:v>40245</c:v>
                </c:pt>
                <c:pt idx="6751" formatCode="m/d/yyyy">
                  <c:v>40246</c:v>
                </c:pt>
                <c:pt idx="6752" formatCode="m/d/yyyy">
                  <c:v>40247</c:v>
                </c:pt>
                <c:pt idx="6753" formatCode="m/d/yyyy">
                  <c:v>40248</c:v>
                </c:pt>
                <c:pt idx="6754" formatCode="m/d/yyyy">
                  <c:v>40249</c:v>
                </c:pt>
                <c:pt idx="6755" formatCode="m/d/yyyy">
                  <c:v>40252</c:v>
                </c:pt>
                <c:pt idx="6756" formatCode="m/d/yyyy">
                  <c:v>40253</c:v>
                </c:pt>
                <c:pt idx="6757" formatCode="m/d/yyyy">
                  <c:v>40254</c:v>
                </c:pt>
                <c:pt idx="6758" formatCode="m/d/yyyy">
                  <c:v>40255</c:v>
                </c:pt>
                <c:pt idx="6759" formatCode="m/d/yyyy">
                  <c:v>40256</c:v>
                </c:pt>
                <c:pt idx="6760" formatCode="m/d/yyyy">
                  <c:v>40259</c:v>
                </c:pt>
                <c:pt idx="6761" formatCode="m/d/yyyy">
                  <c:v>40260</c:v>
                </c:pt>
                <c:pt idx="6762" formatCode="m/d/yyyy">
                  <c:v>40261</c:v>
                </c:pt>
                <c:pt idx="6763" formatCode="m/d/yyyy">
                  <c:v>40262</c:v>
                </c:pt>
                <c:pt idx="6764" formatCode="m/d/yyyy">
                  <c:v>40263</c:v>
                </c:pt>
                <c:pt idx="6765" formatCode="m/d/yyyy">
                  <c:v>40266</c:v>
                </c:pt>
                <c:pt idx="6766" formatCode="m/d/yyyy">
                  <c:v>40267</c:v>
                </c:pt>
                <c:pt idx="6767" formatCode="m/d/yyyy">
                  <c:v>40268</c:v>
                </c:pt>
                <c:pt idx="6768" formatCode="m/d/yyyy">
                  <c:v>40269</c:v>
                </c:pt>
                <c:pt idx="6769" formatCode="m/d/yyyy">
                  <c:v>40270</c:v>
                </c:pt>
                <c:pt idx="6770" formatCode="m/d/yyyy">
                  <c:v>40273</c:v>
                </c:pt>
                <c:pt idx="6771" formatCode="m/d/yyyy">
                  <c:v>40274</c:v>
                </c:pt>
                <c:pt idx="6772" formatCode="m/d/yyyy">
                  <c:v>40275</c:v>
                </c:pt>
                <c:pt idx="6773" formatCode="m/d/yyyy">
                  <c:v>40276</c:v>
                </c:pt>
                <c:pt idx="6774" formatCode="m/d/yyyy">
                  <c:v>40277</c:v>
                </c:pt>
                <c:pt idx="6775" formatCode="m/d/yyyy">
                  <c:v>40280</c:v>
                </c:pt>
                <c:pt idx="6776" formatCode="m/d/yyyy">
                  <c:v>40281</c:v>
                </c:pt>
                <c:pt idx="6777" formatCode="m/d/yyyy">
                  <c:v>40282</c:v>
                </c:pt>
                <c:pt idx="6778" formatCode="m/d/yyyy">
                  <c:v>40283</c:v>
                </c:pt>
                <c:pt idx="6779" formatCode="m/d/yyyy">
                  <c:v>40284</c:v>
                </c:pt>
                <c:pt idx="6780" formatCode="m/d/yyyy">
                  <c:v>40287</c:v>
                </c:pt>
                <c:pt idx="6781" formatCode="m/d/yyyy">
                  <c:v>40288</c:v>
                </c:pt>
                <c:pt idx="6782" formatCode="m/d/yyyy">
                  <c:v>40289</c:v>
                </c:pt>
                <c:pt idx="6783" formatCode="m/d/yyyy">
                  <c:v>40290</c:v>
                </c:pt>
                <c:pt idx="6784" formatCode="m/d/yyyy">
                  <c:v>40291</c:v>
                </c:pt>
                <c:pt idx="6785" formatCode="m/d/yyyy">
                  <c:v>40294</c:v>
                </c:pt>
                <c:pt idx="6786" formatCode="m/d/yyyy">
                  <c:v>40295</c:v>
                </c:pt>
                <c:pt idx="6787" formatCode="m/d/yyyy">
                  <c:v>40296</c:v>
                </c:pt>
                <c:pt idx="6788" formatCode="m/d/yyyy">
                  <c:v>40297</c:v>
                </c:pt>
                <c:pt idx="6789" formatCode="m/d/yyyy">
                  <c:v>40298</c:v>
                </c:pt>
                <c:pt idx="6790" formatCode="m/d/yyyy">
                  <c:v>40301</c:v>
                </c:pt>
                <c:pt idx="6791" formatCode="m/d/yyyy">
                  <c:v>40302</c:v>
                </c:pt>
                <c:pt idx="6792" formatCode="m/d/yyyy">
                  <c:v>40303</c:v>
                </c:pt>
                <c:pt idx="6793" formatCode="m/d/yyyy">
                  <c:v>40304</c:v>
                </c:pt>
                <c:pt idx="6794" formatCode="m/d/yyyy">
                  <c:v>40305</c:v>
                </c:pt>
                <c:pt idx="6795" formatCode="m/d/yyyy">
                  <c:v>40308</c:v>
                </c:pt>
                <c:pt idx="6796" formatCode="m/d/yyyy">
                  <c:v>40309</c:v>
                </c:pt>
                <c:pt idx="6797" formatCode="m/d/yyyy">
                  <c:v>40310</c:v>
                </c:pt>
                <c:pt idx="6798" formatCode="m/d/yyyy">
                  <c:v>40311</c:v>
                </c:pt>
                <c:pt idx="6799" formatCode="m/d/yyyy">
                  <c:v>40312</c:v>
                </c:pt>
                <c:pt idx="6800" formatCode="m/d/yyyy">
                  <c:v>40315</c:v>
                </c:pt>
                <c:pt idx="6801" formatCode="m/d/yyyy">
                  <c:v>40316</c:v>
                </c:pt>
                <c:pt idx="6802" formatCode="m/d/yyyy">
                  <c:v>40317</c:v>
                </c:pt>
                <c:pt idx="6803" formatCode="m/d/yyyy">
                  <c:v>40318</c:v>
                </c:pt>
                <c:pt idx="6804" formatCode="m/d/yyyy">
                  <c:v>40319</c:v>
                </c:pt>
                <c:pt idx="6805" formatCode="m/d/yyyy">
                  <c:v>40322</c:v>
                </c:pt>
                <c:pt idx="6806" formatCode="m/d/yyyy">
                  <c:v>40323</c:v>
                </c:pt>
                <c:pt idx="6807" formatCode="m/d/yyyy">
                  <c:v>40324</c:v>
                </c:pt>
                <c:pt idx="6808" formatCode="m/d/yyyy">
                  <c:v>40325</c:v>
                </c:pt>
                <c:pt idx="6809" formatCode="m/d/yyyy">
                  <c:v>40326</c:v>
                </c:pt>
                <c:pt idx="6810" formatCode="m/d/yyyy">
                  <c:v>40329</c:v>
                </c:pt>
                <c:pt idx="6811" formatCode="m/d/yyyy">
                  <c:v>40330</c:v>
                </c:pt>
                <c:pt idx="6812" formatCode="m/d/yyyy">
                  <c:v>40331</c:v>
                </c:pt>
                <c:pt idx="6813" formatCode="m/d/yyyy">
                  <c:v>40332</c:v>
                </c:pt>
                <c:pt idx="6814" formatCode="m/d/yyyy">
                  <c:v>40333</c:v>
                </c:pt>
                <c:pt idx="6815" formatCode="m/d/yyyy">
                  <c:v>40336</c:v>
                </c:pt>
                <c:pt idx="6816" formatCode="m/d/yyyy">
                  <c:v>40337</c:v>
                </c:pt>
                <c:pt idx="6817" formatCode="m/d/yyyy">
                  <c:v>40338</c:v>
                </c:pt>
                <c:pt idx="6818" formatCode="m/d/yyyy">
                  <c:v>40339</c:v>
                </c:pt>
                <c:pt idx="6819" formatCode="m/d/yyyy">
                  <c:v>40340</c:v>
                </c:pt>
                <c:pt idx="6820" formatCode="m/d/yyyy">
                  <c:v>40343</c:v>
                </c:pt>
                <c:pt idx="6821" formatCode="m/d/yyyy">
                  <c:v>40344</c:v>
                </c:pt>
                <c:pt idx="6822" formatCode="m/d/yyyy">
                  <c:v>40345</c:v>
                </c:pt>
                <c:pt idx="6823" formatCode="m/d/yyyy">
                  <c:v>40346</c:v>
                </c:pt>
                <c:pt idx="6824" formatCode="m/d/yyyy">
                  <c:v>40347</c:v>
                </c:pt>
                <c:pt idx="6825" formatCode="m/d/yyyy">
                  <c:v>40350</c:v>
                </c:pt>
                <c:pt idx="6826" formatCode="m/d/yyyy">
                  <c:v>40351</c:v>
                </c:pt>
                <c:pt idx="6827" formatCode="m/d/yyyy">
                  <c:v>40352</c:v>
                </c:pt>
                <c:pt idx="6828" formatCode="m/d/yyyy">
                  <c:v>40353</c:v>
                </c:pt>
                <c:pt idx="6829" formatCode="m/d/yyyy">
                  <c:v>40354</c:v>
                </c:pt>
                <c:pt idx="6830" formatCode="m/d/yyyy">
                  <c:v>40357</c:v>
                </c:pt>
                <c:pt idx="6831" formatCode="m/d/yyyy">
                  <c:v>40358</c:v>
                </c:pt>
                <c:pt idx="6832" formatCode="m/d/yyyy">
                  <c:v>40359</c:v>
                </c:pt>
                <c:pt idx="6833" formatCode="m/d/yyyy">
                  <c:v>40360</c:v>
                </c:pt>
                <c:pt idx="6834" formatCode="m/d/yyyy">
                  <c:v>40361</c:v>
                </c:pt>
                <c:pt idx="6835" formatCode="m/d/yyyy">
                  <c:v>40364</c:v>
                </c:pt>
                <c:pt idx="6836" formatCode="m/d/yyyy">
                  <c:v>40365</c:v>
                </c:pt>
                <c:pt idx="6837" formatCode="m/d/yyyy">
                  <c:v>40366</c:v>
                </c:pt>
                <c:pt idx="6838" formatCode="m/d/yyyy">
                  <c:v>40367</c:v>
                </c:pt>
                <c:pt idx="6839" formatCode="m/d/yyyy">
                  <c:v>40368</c:v>
                </c:pt>
                <c:pt idx="6840" formatCode="m/d/yyyy">
                  <c:v>40371</c:v>
                </c:pt>
                <c:pt idx="6841" formatCode="m/d/yyyy">
                  <c:v>40372</c:v>
                </c:pt>
                <c:pt idx="6842" formatCode="m/d/yyyy">
                  <c:v>40373</c:v>
                </c:pt>
                <c:pt idx="6843" formatCode="m/d/yyyy">
                  <c:v>40374</c:v>
                </c:pt>
                <c:pt idx="6844" formatCode="m/d/yyyy">
                  <c:v>40375</c:v>
                </c:pt>
                <c:pt idx="6845" formatCode="m/d/yyyy">
                  <c:v>40378</c:v>
                </c:pt>
                <c:pt idx="6846" formatCode="m/d/yyyy">
                  <c:v>40379</c:v>
                </c:pt>
                <c:pt idx="6847" formatCode="m/d/yyyy">
                  <c:v>40380</c:v>
                </c:pt>
                <c:pt idx="6848" formatCode="m/d/yyyy">
                  <c:v>40381</c:v>
                </c:pt>
                <c:pt idx="6849" formatCode="m/d/yyyy">
                  <c:v>40382</c:v>
                </c:pt>
                <c:pt idx="6850" formatCode="m/d/yyyy">
                  <c:v>40385</c:v>
                </c:pt>
                <c:pt idx="6851" formatCode="m/d/yyyy">
                  <c:v>40386</c:v>
                </c:pt>
                <c:pt idx="6852" formatCode="m/d/yyyy">
                  <c:v>40387</c:v>
                </c:pt>
                <c:pt idx="6853" formatCode="m/d/yyyy">
                  <c:v>40388</c:v>
                </c:pt>
                <c:pt idx="6854" formatCode="m/d/yyyy">
                  <c:v>40389</c:v>
                </c:pt>
                <c:pt idx="6855" formatCode="m/d/yyyy">
                  <c:v>40392</c:v>
                </c:pt>
                <c:pt idx="6856" formatCode="m/d/yyyy">
                  <c:v>40393</c:v>
                </c:pt>
                <c:pt idx="6857" formatCode="m/d/yyyy">
                  <c:v>40394</c:v>
                </c:pt>
                <c:pt idx="6858" formatCode="m/d/yyyy">
                  <c:v>40395</c:v>
                </c:pt>
                <c:pt idx="6859" formatCode="m/d/yyyy">
                  <c:v>40396</c:v>
                </c:pt>
                <c:pt idx="6860" formatCode="m/d/yyyy">
                  <c:v>40399</c:v>
                </c:pt>
                <c:pt idx="6861" formatCode="m/d/yyyy">
                  <c:v>40400</c:v>
                </c:pt>
                <c:pt idx="6862" formatCode="m/d/yyyy">
                  <c:v>40401</c:v>
                </c:pt>
                <c:pt idx="6863" formatCode="m/d/yyyy">
                  <c:v>40402</c:v>
                </c:pt>
                <c:pt idx="6864" formatCode="m/d/yyyy">
                  <c:v>40403</c:v>
                </c:pt>
                <c:pt idx="6865" formatCode="m/d/yyyy">
                  <c:v>40406</c:v>
                </c:pt>
                <c:pt idx="6866" formatCode="m/d/yyyy">
                  <c:v>40407</c:v>
                </c:pt>
                <c:pt idx="6867" formatCode="m/d/yyyy">
                  <c:v>40408</c:v>
                </c:pt>
                <c:pt idx="6868" formatCode="m/d/yyyy">
                  <c:v>40409</c:v>
                </c:pt>
                <c:pt idx="6869" formatCode="m/d/yyyy">
                  <c:v>40410</c:v>
                </c:pt>
                <c:pt idx="6870" formatCode="m/d/yyyy">
                  <c:v>40413</c:v>
                </c:pt>
                <c:pt idx="6871" formatCode="m/d/yyyy">
                  <c:v>40414</c:v>
                </c:pt>
                <c:pt idx="6872" formatCode="m/d/yyyy">
                  <c:v>40415</c:v>
                </c:pt>
                <c:pt idx="6873" formatCode="m/d/yyyy">
                  <c:v>40416</c:v>
                </c:pt>
                <c:pt idx="6874" formatCode="m/d/yyyy">
                  <c:v>40417</c:v>
                </c:pt>
                <c:pt idx="6875" formatCode="m/d/yyyy">
                  <c:v>40420</c:v>
                </c:pt>
                <c:pt idx="6876" formatCode="m/d/yyyy">
                  <c:v>40421</c:v>
                </c:pt>
                <c:pt idx="6877" formatCode="m/d/yyyy">
                  <c:v>40422</c:v>
                </c:pt>
                <c:pt idx="6878" formatCode="m/d/yyyy">
                  <c:v>40423</c:v>
                </c:pt>
                <c:pt idx="6879" formatCode="m/d/yyyy">
                  <c:v>40424</c:v>
                </c:pt>
                <c:pt idx="6880" formatCode="m/d/yyyy">
                  <c:v>40427</c:v>
                </c:pt>
                <c:pt idx="6881" formatCode="m/d/yyyy">
                  <c:v>40428</c:v>
                </c:pt>
                <c:pt idx="6882" formatCode="m/d/yyyy">
                  <c:v>40429</c:v>
                </c:pt>
                <c:pt idx="6883" formatCode="m/d/yyyy">
                  <c:v>40430</c:v>
                </c:pt>
                <c:pt idx="6884" formatCode="m/d/yyyy">
                  <c:v>40431</c:v>
                </c:pt>
                <c:pt idx="6885" formatCode="m/d/yyyy">
                  <c:v>40434</c:v>
                </c:pt>
                <c:pt idx="6886" formatCode="m/d/yyyy">
                  <c:v>40435</c:v>
                </c:pt>
                <c:pt idx="6887" formatCode="m/d/yyyy">
                  <c:v>40436</c:v>
                </c:pt>
                <c:pt idx="6888" formatCode="m/d/yyyy">
                  <c:v>40437</c:v>
                </c:pt>
                <c:pt idx="6889" formatCode="m/d/yyyy">
                  <c:v>40438</c:v>
                </c:pt>
                <c:pt idx="6890" formatCode="m/d/yyyy">
                  <c:v>40441</c:v>
                </c:pt>
                <c:pt idx="6891" formatCode="m/d/yyyy">
                  <c:v>40442</c:v>
                </c:pt>
                <c:pt idx="6892" formatCode="m/d/yyyy">
                  <c:v>40443</c:v>
                </c:pt>
                <c:pt idx="6893" formatCode="m/d/yyyy">
                  <c:v>40444</c:v>
                </c:pt>
                <c:pt idx="6894" formatCode="m/d/yyyy">
                  <c:v>40445</c:v>
                </c:pt>
                <c:pt idx="6895" formatCode="m/d/yyyy">
                  <c:v>40448</c:v>
                </c:pt>
                <c:pt idx="6896" formatCode="m/d/yyyy">
                  <c:v>40449</c:v>
                </c:pt>
                <c:pt idx="6897" formatCode="m/d/yyyy">
                  <c:v>40450</c:v>
                </c:pt>
                <c:pt idx="6898" formatCode="m/d/yyyy">
                  <c:v>40451</c:v>
                </c:pt>
                <c:pt idx="6899" formatCode="m/d/yyyy">
                  <c:v>40452</c:v>
                </c:pt>
                <c:pt idx="6900" formatCode="m/d/yyyy">
                  <c:v>40455</c:v>
                </c:pt>
                <c:pt idx="6901" formatCode="m/d/yyyy">
                  <c:v>40456</c:v>
                </c:pt>
                <c:pt idx="6902" formatCode="m/d/yyyy">
                  <c:v>40457</c:v>
                </c:pt>
                <c:pt idx="6903" formatCode="m/d/yyyy">
                  <c:v>40458</c:v>
                </c:pt>
                <c:pt idx="6904" formatCode="m/d/yyyy">
                  <c:v>40459</c:v>
                </c:pt>
                <c:pt idx="6905" formatCode="m/d/yyyy">
                  <c:v>40462</c:v>
                </c:pt>
                <c:pt idx="6906" formatCode="m/d/yyyy">
                  <c:v>40463</c:v>
                </c:pt>
                <c:pt idx="6907" formatCode="m/d/yyyy">
                  <c:v>40464</c:v>
                </c:pt>
                <c:pt idx="6908" formatCode="m/d/yyyy">
                  <c:v>40465</c:v>
                </c:pt>
                <c:pt idx="6909" formatCode="m/d/yyyy">
                  <c:v>40466</c:v>
                </c:pt>
                <c:pt idx="6910" formatCode="m/d/yyyy">
                  <c:v>40469</c:v>
                </c:pt>
                <c:pt idx="6911" formatCode="m/d/yyyy">
                  <c:v>40470</c:v>
                </c:pt>
                <c:pt idx="6912" formatCode="m/d/yyyy">
                  <c:v>40471</c:v>
                </c:pt>
                <c:pt idx="6913" formatCode="m/d/yyyy">
                  <c:v>40472</c:v>
                </c:pt>
                <c:pt idx="6914" formatCode="m/d/yyyy">
                  <c:v>40473</c:v>
                </c:pt>
                <c:pt idx="6915" formatCode="m/d/yyyy">
                  <c:v>40476</c:v>
                </c:pt>
                <c:pt idx="6916" formatCode="m/d/yyyy">
                  <c:v>40477</c:v>
                </c:pt>
                <c:pt idx="6917" formatCode="m/d/yyyy">
                  <c:v>40478</c:v>
                </c:pt>
                <c:pt idx="6918" formatCode="m/d/yyyy">
                  <c:v>40479</c:v>
                </c:pt>
                <c:pt idx="6919" formatCode="m/d/yyyy">
                  <c:v>40480</c:v>
                </c:pt>
                <c:pt idx="6920" formatCode="m/d/yyyy">
                  <c:v>40483</c:v>
                </c:pt>
                <c:pt idx="6921" formatCode="m/d/yyyy">
                  <c:v>40484</c:v>
                </c:pt>
                <c:pt idx="6922" formatCode="m/d/yyyy">
                  <c:v>40485</c:v>
                </c:pt>
                <c:pt idx="6923" formatCode="m/d/yyyy">
                  <c:v>40486</c:v>
                </c:pt>
                <c:pt idx="6924" formatCode="m/d/yyyy">
                  <c:v>40487</c:v>
                </c:pt>
                <c:pt idx="6925" formatCode="m/d/yyyy">
                  <c:v>40490</c:v>
                </c:pt>
                <c:pt idx="6926" formatCode="m/d/yyyy">
                  <c:v>40491</c:v>
                </c:pt>
                <c:pt idx="6927" formatCode="m/d/yyyy">
                  <c:v>40492</c:v>
                </c:pt>
                <c:pt idx="6928" formatCode="m/d/yyyy">
                  <c:v>40493</c:v>
                </c:pt>
                <c:pt idx="6929" formatCode="m/d/yyyy">
                  <c:v>40494</c:v>
                </c:pt>
                <c:pt idx="6930" formatCode="m/d/yyyy">
                  <c:v>40497</c:v>
                </c:pt>
                <c:pt idx="6931" formatCode="m/d/yyyy">
                  <c:v>40498</c:v>
                </c:pt>
                <c:pt idx="6932" formatCode="m/d/yyyy">
                  <c:v>40499</c:v>
                </c:pt>
                <c:pt idx="6933" formatCode="m/d/yyyy">
                  <c:v>40500</c:v>
                </c:pt>
                <c:pt idx="6934" formatCode="m/d/yyyy">
                  <c:v>40501</c:v>
                </c:pt>
                <c:pt idx="6935" formatCode="m/d/yyyy">
                  <c:v>40504</c:v>
                </c:pt>
                <c:pt idx="6936" formatCode="m/d/yyyy">
                  <c:v>40505</c:v>
                </c:pt>
                <c:pt idx="6937" formatCode="m/d/yyyy">
                  <c:v>40506</c:v>
                </c:pt>
                <c:pt idx="6938" formatCode="m/d/yyyy">
                  <c:v>40507</c:v>
                </c:pt>
                <c:pt idx="6939" formatCode="m/d/yyyy">
                  <c:v>40508</c:v>
                </c:pt>
                <c:pt idx="6940" formatCode="m/d/yyyy">
                  <c:v>40511</c:v>
                </c:pt>
                <c:pt idx="6941" formatCode="m/d/yyyy">
                  <c:v>40512</c:v>
                </c:pt>
                <c:pt idx="6942" formatCode="m/d/yyyy">
                  <c:v>40513</c:v>
                </c:pt>
                <c:pt idx="6943" formatCode="m/d/yyyy">
                  <c:v>40514</c:v>
                </c:pt>
                <c:pt idx="6944" formatCode="m/d/yyyy">
                  <c:v>40515</c:v>
                </c:pt>
                <c:pt idx="6945" formatCode="m/d/yyyy">
                  <c:v>40518</c:v>
                </c:pt>
                <c:pt idx="6946" formatCode="m/d/yyyy">
                  <c:v>40519</c:v>
                </c:pt>
                <c:pt idx="6947" formatCode="m/d/yyyy">
                  <c:v>40520</c:v>
                </c:pt>
                <c:pt idx="6948" formatCode="m/d/yyyy">
                  <c:v>40521</c:v>
                </c:pt>
                <c:pt idx="6949" formatCode="m/d/yyyy">
                  <c:v>40522</c:v>
                </c:pt>
                <c:pt idx="6950" formatCode="m/d/yyyy">
                  <c:v>40525</c:v>
                </c:pt>
                <c:pt idx="6951" formatCode="m/d/yyyy">
                  <c:v>40526</c:v>
                </c:pt>
                <c:pt idx="6952" formatCode="m/d/yyyy">
                  <c:v>40527</c:v>
                </c:pt>
                <c:pt idx="6953" formatCode="m/d/yyyy">
                  <c:v>40528</c:v>
                </c:pt>
                <c:pt idx="6954" formatCode="m/d/yyyy">
                  <c:v>40529</c:v>
                </c:pt>
                <c:pt idx="6955" formatCode="m/d/yyyy">
                  <c:v>40532</c:v>
                </c:pt>
                <c:pt idx="6956" formatCode="m/d/yyyy">
                  <c:v>40533</c:v>
                </c:pt>
                <c:pt idx="6957" formatCode="m/d/yyyy">
                  <c:v>40534</c:v>
                </c:pt>
                <c:pt idx="6958" formatCode="m/d/yyyy">
                  <c:v>40535</c:v>
                </c:pt>
                <c:pt idx="6959" formatCode="m/d/yyyy">
                  <c:v>40536</c:v>
                </c:pt>
                <c:pt idx="6960" formatCode="m/d/yyyy">
                  <c:v>40539</c:v>
                </c:pt>
                <c:pt idx="6961" formatCode="m/d/yyyy">
                  <c:v>40540</c:v>
                </c:pt>
                <c:pt idx="6962" formatCode="m/d/yyyy">
                  <c:v>40541</c:v>
                </c:pt>
                <c:pt idx="6963" formatCode="m/d/yyyy">
                  <c:v>40542</c:v>
                </c:pt>
                <c:pt idx="6964" formatCode="m/d/yyyy">
                  <c:v>40543</c:v>
                </c:pt>
                <c:pt idx="6965" formatCode="m/d/yyyy">
                  <c:v>40546</c:v>
                </c:pt>
                <c:pt idx="6966" formatCode="m/d/yyyy">
                  <c:v>40547</c:v>
                </c:pt>
                <c:pt idx="6967" formatCode="m/d/yyyy">
                  <c:v>40548</c:v>
                </c:pt>
                <c:pt idx="6968" formatCode="m/d/yyyy">
                  <c:v>40549</c:v>
                </c:pt>
                <c:pt idx="6969" formatCode="m/d/yyyy">
                  <c:v>40550</c:v>
                </c:pt>
                <c:pt idx="6970" formatCode="m/d/yyyy">
                  <c:v>40553</c:v>
                </c:pt>
                <c:pt idx="6971" formatCode="m/d/yyyy">
                  <c:v>40554</c:v>
                </c:pt>
                <c:pt idx="6972" formatCode="m/d/yyyy">
                  <c:v>40555</c:v>
                </c:pt>
                <c:pt idx="6973" formatCode="m/d/yyyy">
                  <c:v>40556</c:v>
                </c:pt>
                <c:pt idx="6974" formatCode="m/d/yyyy">
                  <c:v>40557</c:v>
                </c:pt>
                <c:pt idx="6975" formatCode="m/d/yyyy">
                  <c:v>40560</c:v>
                </c:pt>
                <c:pt idx="6976" formatCode="m/d/yyyy">
                  <c:v>40561</c:v>
                </c:pt>
                <c:pt idx="6977" formatCode="m/d/yyyy">
                  <c:v>40562</c:v>
                </c:pt>
                <c:pt idx="6978" formatCode="m/d/yyyy">
                  <c:v>40563</c:v>
                </c:pt>
                <c:pt idx="6979" formatCode="m/d/yyyy">
                  <c:v>40564</c:v>
                </c:pt>
                <c:pt idx="6980" formatCode="m/d/yyyy">
                  <c:v>40567</c:v>
                </c:pt>
                <c:pt idx="6981" formatCode="m/d/yyyy">
                  <c:v>40568</c:v>
                </c:pt>
                <c:pt idx="6982" formatCode="m/d/yyyy">
                  <c:v>40569</c:v>
                </c:pt>
                <c:pt idx="6983" formatCode="m/d/yyyy">
                  <c:v>40570</c:v>
                </c:pt>
                <c:pt idx="6984" formatCode="m/d/yyyy">
                  <c:v>40571</c:v>
                </c:pt>
                <c:pt idx="6985" formatCode="m/d/yyyy">
                  <c:v>40574</c:v>
                </c:pt>
                <c:pt idx="6986" formatCode="m/d/yyyy">
                  <c:v>40575</c:v>
                </c:pt>
                <c:pt idx="6987" formatCode="m/d/yyyy">
                  <c:v>40576</c:v>
                </c:pt>
                <c:pt idx="6988" formatCode="m/d/yyyy">
                  <c:v>40577</c:v>
                </c:pt>
                <c:pt idx="6989" formatCode="m/d/yyyy">
                  <c:v>40578</c:v>
                </c:pt>
                <c:pt idx="6990" formatCode="m/d/yyyy">
                  <c:v>40581</c:v>
                </c:pt>
                <c:pt idx="6991" formatCode="m/d/yyyy">
                  <c:v>40582</c:v>
                </c:pt>
                <c:pt idx="6992" formatCode="m/d/yyyy">
                  <c:v>40583</c:v>
                </c:pt>
                <c:pt idx="6993" formatCode="m/d/yyyy">
                  <c:v>40584</c:v>
                </c:pt>
                <c:pt idx="6994" formatCode="m/d/yyyy">
                  <c:v>40585</c:v>
                </c:pt>
                <c:pt idx="6995" formatCode="m/d/yyyy">
                  <c:v>40588</c:v>
                </c:pt>
                <c:pt idx="6996" formatCode="m/d/yyyy">
                  <c:v>40589</c:v>
                </c:pt>
                <c:pt idx="6997" formatCode="m/d/yyyy">
                  <c:v>40590</c:v>
                </c:pt>
                <c:pt idx="6998" formatCode="m/d/yyyy">
                  <c:v>40591</c:v>
                </c:pt>
                <c:pt idx="6999" formatCode="m/d/yyyy">
                  <c:v>40592</c:v>
                </c:pt>
                <c:pt idx="7000" formatCode="m/d/yyyy">
                  <c:v>40595</c:v>
                </c:pt>
                <c:pt idx="7001" formatCode="m/d/yyyy">
                  <c:v>40596</c:v>
                </c:pt>
                <c:pt idx="7002" formatCode="m/d/yyyy">
                  <c:v>40597</c:v>
                </c:pt>
                <c:pt idx="7003" formatCode="m/d/yyyy">
                  <c:v>40598</c:v>
                </c:pt>
                <c:pt idx="7004" formatCode="m/d/yyyy">
                  <c:v>40599</c:v>
                </c:pt>
                <c:pt idx="7005" formatCode="m/d/yyyy">
                  <c:v>40602</c:v>
                </c:pt>
                <c:pt idx="7006" formatCode="m/d/yyyy">
                  <c:v>40603</c:v>
                </c:pt>
                <c:pt idx="7007" formatCode="m/d/yyyy">
                  <c:v>40604</c:v>
                </c:pt>
                <c:pt idx="7008" formatCode="m/d/yyyy">
                  <c:v>40605</c:v>
                </c:pt>
                <c:pt idx="7009" formatCode="m/d/yyyy">
                  <c:v>40606</c:v>
                </c:pt>
                <c:pt idx="7010" formatCode="m/d/yyyy">
                  <c:v>40609</c:v>
                </c:pt>
                <c:pt idx="7011" formatCode="m/d/yyyy">
                  <c:v>40610</c:v>
                </c:pt>
                <c:pt idx="7012" formatCode="m/d/yyyy">
                  <c:v>40611</c:v>
                </c:pt>
                <c:pt idx="7013" formatCode="m/d/yyyy">
                  <c:v>40612</c:v>
                </c:pt>
                <c:pt idx="7014" formatCode="m/d/yyyy">
                  <c:v>40613</c:v>
                </c:pt>
                <c:pt idx="7015" formatCode="m/d/yyyy">
                  <c:v>40616</c:v>
                </c:pt>
                <c:pt idx="7016" formatCode="m/d/yyyy">
                  <c:v>40617</c:v>
                </c:pt>
                <c:pt idx="7017" formatCode="m/d/yyyy">
                  <c:v>40618</c:v>
                </c:pt>
                <c:pt idx="7018" formatCode="m/d/yyyy">
                  <c:v>40619</c:v>
                </c:pt>
                <c:pt idx="7019" formatCode="m/d/yyyy">
                  <c:v>40620</c:v>
                </c:pt>
                <c:pt idx="7020" formatCode="m/d/yyyy">
                  <c:v>40623</c:v>
                </c:pt>
                <c:pt idx="7021" formatCode="m/d/yyyy">
                  <c:v>40624</c:v>
                </c:pt>
                <c:pt idx="7022" formatCode="m/d/yyyy">
                  <c:v>40625</c:v>
                </c:pt>
                <c:pt idx="7023" formatCode="m/d/yyyy">
                  <c:v>40626</c:v>
                </c:pt>
                <c:pt idx="7024" formatCode="m/d/yyyy">
                  <c:v>40627</c:v>
                </c:pt>
                <c:pt idx="7025" formatCode="m/d/yyyy">
                  <c:v>40630</c:v>
                </c:pt>
                <c:pt idx="7026" formatCode="m/d/yyyy">
                  <c:v>40631</c:v>
                </c:pt>
                <c:pt idx="7027" formatCode="m/d/yyyy">
                  <c:v>40632</c:v>
                </c:pt>
                <c:pt idx="7028" formatCode="m/d/yyyy">
                  <c:v>40633</c:v>
                </c:pt>
                <c:pt idx="7029" formatCode="m/d/yyyy">
                  <c:v>40634</c:v>
                </c:pt>
                <c:pt idx="7030" formatCode="m/d/yyyy">
                  <c:v>40637</c:v>
                </c:pt>
                <c:pt idx="7031" formatCode="m/d/yyyy">
                  <c:v>40638</c:v>
                </c:pt>
                <c:pt idx="7032" formatCode="m/d/yyyy">
                  <c:v>40639</c:v>
                </c:pt>
                <c:pt idx="7033" formatCode="m/d/yyyy">
                  <c:v>40640</c:v>
                </c:pt>
                <c:pt idx="7034" formatCode="m/d/yyyy">
                  <c:v>40641</c:v>
                </c:pt>
                <c:pt idx="7035" formatCode="m/d/yyyy">
                  <c:v>40644</c:v>
                </c:pt>
                <c:pt idx="7036" formatCode="m/d/yyyy">
                  <c:v>40645</c:v>
                </c:pt>
                <c:pt idx="7037" formatCode="m/d/yyyy">
                  <c:v>40646</c:v>
                </c:pt>
                <c:pt idx="7038" formatCode="m/d/yyyy">
                  <c:v>40647</c:v>
                </c:pt>
                <c:pt idx="7039" formatCode="m/d/yyyy">
                  <c:v>40648</c:v>
                </c:pt>
                <c:pt idx="7040" formatCode="m/d/yyyy">
                  <c:v>40651</c:v>
                </c:pt>
                <c:pt idx="7041" formatCode="m/d/yyyy">
                  <c:v>40652</c:v>
                </c:pt>
                <c:pt idx="7042" formatCode="m/d/yyyy">
                  <c:v>40653</c:v>
                </c:pt>
                <c:pt idx="7043" formatCode="m/d/yyyy">
                  <c:v>40654</c:v>
                </c:pt>
                <c:pt idx="7044" formatCode="m/d/yyyy">
                  <c:v>40655</c:v>
                </c:pt>
                <c:pt idx="7045" formatCode="m/d/yyyy">
                  <c:v>40658</c:v>
                </c:pt>
                <c:pt idx="7046" formatCode="m/d/yyyy">
                  <c:v>40659</c:v>
                </c:pt>
                <c:pt idx="7047" formatCode="m/d/yyyy">
                  <c:v>40660</c:v>
                </c:pt>
                <c:pt idx="7048" formatCode="m/d/yyyy">
                  <c:v>40661</c:v>
                </c:pt>
                <c:pt idx="7049" formatCode="m/d/yyyy">
                  <c:v>40662</c:v>
                </c:pt>
                <c:pt idx="7050" formatCode="m/d/yyyy">
                  <c:v>40665</c:v>
                </c:pt>
                <c:pt idx="7051" formatCode="m/d/yyyy">
                  <c:v>40666</c:v>
                </c:pt>
                <c:pt idx="7052" formatCode="m/d/yyyy">
                  <c:v>40667</c:v>
                </c:pt>
                <c:pt idx="7053" formatCode="m/d/yyyy">
                  <c:v>40668</c:v>
                </c:pt>
                <c:pt idx="7054" formatCode="m/d/yyyy">
                  <c:v>40669</c:v>
                </c:pt>
                <c:pt idx="7055" formatCode="m/d/yyyy">
                  <c:v>40672</c:v>
                </c:pt>
                <c:pt idx="7056" formatCode="m/d/yyyy">
                  <c:v>40673</c:v>
                </c:pt>
                <c:pt idx="7057" formatCode="m/d/yyyy">
                  <c:v>40674</c:v>
                </c:pt>
                <c:pt idx="7058" formatCode="m/d/yyyy">
                  <c:v>40675</c:v>
                </c:pt>
                <c:pt idx="7059" formatCode="m/d/yyyy">
                  <c:v>40676</c:v>
                </c:pt>
                <c:pt idx="7060" formatCode="m/d/yyyy">
                  <c:v>40679</c:v>
                </c:pt>
                <c:pt idx="7061" formatCode="m/d/yyyy">
                  <c:v>40680</c:v>
                </c:pt>
                <c:pt idx="7062" formatCode="m/d/yyyy">
                  <c:v>40681</c:v>
                </c:pt>
                <c:pt idx="7063" formatCode="m/d/yyyy">
                  <c:v>40682</c:v>
                </c:pt>
                <c:pt idx="7064" formatCode="m/d/yyyy">
                  <c:v>40683</c:v>
                </c:pt>
                <c:pt idx="7065" formatCode="m/d/yyyy">
                  <c:v>40686</c:v>
                </c:pt>
                <c:pt idx="7066" formatCode="m/d/yyyy">
                  <c:v>40687</c:v>
                </c:pt>
                <c:pt idx="7067" formatCode="m/d/yyyy">
                  <c:v>40688</c:v>
                </c:pt>
                <c:pt idx="7068" formatCode="m/d/yyyy">
                  <c:v>40689</c:v>
                </c:pt>
                <c:pt idx="7069" formatCode="m/d/yyyy">
                  <c:v>40690</c:v>
                </c:pt>
                <c:pt idx="7070" formatCode="m/d/yyyy">
                  <c:v>40693</c:v>
                </c:pt>
                <c:pt idx="7071" formatCode="m/d/yyyy">
                  <c:v>40694</c:v>
                </c:pt>
                <c:pt idx="7072" formatCode="m/d/yyyy">
                  <c:v>40695</c:v>
                </c:pt>
                <c:pt idx="7073" formatCode="m/d/yyyy">
                  <c:v>40696</c:v>
                </c:pt>
                <c:pt idx="7074" formatCode="m/d/yyyy">
                  <c:v>40697</c:v>
                </c:pt>
                <c:pt idx="7075" formatCode="m/d/yyyy">
                  <c:v>40700</c:v>
                </c:pt>
                <c:pt idx="7076" formatCode="m/d/yyyy">
                  <c:v>40701</c:v>
                </c:pt>
                <c:pt idx="7077" formatCode="m/d/yyyy">
                  <c:v>40702</c:v>
                </c:pt>
                <c:pt idx="7078" formatCode="m/d/yyyy">
                  <c:v>40703</c:v>
                </c:pt>
                <c:pt idx="7079" formatCode="m/d/yyyy">
                  <c:v>40704</c:v>
                </c:pt>
                <c:pt idx="7080" formatCode="m/d/yyyy">
                  <c:v>40707</c:v>
                </c:pt>
                <c:pt idx="7081" formatCode="m/d/yyyy">
                  <c:v>40708</c:v>
                </c:pt>
                <c:pt idx="7082" formatCode="m/d/yyyy">
                  <c:v>40709</c:v>
                </c:pt>
                <c:pt idx="7083" formatCode="m/d/yyyy">
                  <c:v>40710</c:v>
                </c:pt>
                <c:pt idx="7084" formatCode="m/d/yyyy">
                  <c:v>40711</c:v>
                </c:pt>
                <c:pt idx="7085" formatCode="m/d/yyyy">
                  <c:v>40714</c:v>
                </c:pt>
                <c:pt idx="7086" formatCode="m/d/yyyy">
                  <c:v>40715</c:v>
                </c:pt>
                <c:pt idx="7087" formatCode="m/d/yyyy">
                  <c:v>40716</c:v>
                </c:pt>
                <c:pt idx="7088" formatCode="m/d/yyyy">
                  <c:v>40717</c:v>
                </c:pt>
                <c:pt idx="7089" formatCode="m/d/yyyy">
                  <c:v>40718</c:v>
                </c:pt>
                <c:pt idx="7090" formatCode="m/d/yyyy">
                  <c:v>40721</c:v>
                </c:pt>
                <c:pt idx="7091" formatCode="m/d/yyyy">
                  <c:v>40722</c:v>
                </c:pt>
                <c:pt idx="7092" formatCode="m/d/yyyy">
                  <c:v>40723</c:v>
                </c:pt>
                <c:pt idx="7093" formatCode="m/d/yyyy">
                  <c:v>40724</c:v>
                </c:pt>
                <c:pt idx="7094" formatCode="m/d/yyyy">
                  <c:v>40725</c:v>
                </c:pt>
                <c:pt idx="7095" formatCode="m/d/yyyy">
                  <c:v>40728</c:v>
                </c:pt>
                <c:pt idx="7096" formatCode="m/d/yyyy">
                  <c:v>40729</c:v>
                </c:pt>
                <c:pt idx="7097" formatCode="m/d/yyyy">
                  <c:v>40730</c:v>
                </c:pt>
                <c:pt idx="7098" formatCode="m/d/yyyy">
                  <c:v>40731</c:v>
                </c:pt>
                <c:pt idx="7099" formatCode="m/d/yyyy">
                  <c:v>40732</c:v>
                </c:pt>
                <c:pt idx="7100" formatCode="m/d/yyyy">
                  <c:v>40735</c:v>
                </c:pt>
                <c:pt idx="7101" formatCode="m/d/yyyy">
                  <c:v>40736</c:v>
                </c:pt>
                <c:pt idx="7102" formatCode="m/d/yyyy">
                  <c:v>40737</c:v>
                </c:pt>
                <c:pt idx="7103" formatCode="m/d/yyyy">
                  <c:v>40738</c:v>
                </c:pt>
                <c:pt idx="7104" formatCode="m/d/yyyy">
                  <c:v>40739</c:v>
                </c:pt>
                <c:pt idx="7105" formatCode="m/d/yyyy">
                  <c:v>40742</c:v>
                </c:pt>
                <c:pt idx="7106" formatCode="m/d/yyyy">
                  <c:v>40743</c:v>
                </c:pt>
                <c:pt idx="7107" formatCode="m/d/yyyy">
                  <c:v>40744</c:v>
                </c:pt>
                <c:pt idx="7108" formatCode="m/d/yyyy">
                  <c:v>40745</c:v>
                </c:pt>
                <c:pt idx="7109" formatCode="m/d/yyyy">
                  <c:v>40746</c:v>
                </c:pt>
                <c:pt idx="7110" formatCode="m/d/yyyy">
                  <c:v>40749</c:v>
                </c:pt>
                <c:pt idx="7111" formatCode="m/d/yyyy">
                  <c:v>40750</c:v>
                </c:pt>
                <c:pt idx="7112" formatCode="m/d/yyyy">
                  <c:v>40751</c:v>
                </c:pt>
                <c:pt idx="7113" formatCode="m/d/yyyy">
                  <c:v>40752</c:v>
                </c:pt>
                <c:pt idx="7114" formatCode="m/d/yyyy">
                  <c:v>40753</c:v>
                </c:pt>
                <c:pt idx="7115" formatCode="m/d/yyyy">
                  <c:v>40756</c:v>
                </c:pt>
                <c:pt idx="7116" formatCode="m/d/yyyy">
                  <c:v>40757</c:v>
                </c:pt>
                <c:pt idx="7117" formatCode="m/d/yyyy">
                  <c:v>40758</c:v>
                </c:pt>
                <c:pt idx="7118" formatCode="m/d/yyyy">
                  <c:v>40759</c:v>
                </c:pt>
                <c:pt idx="7119" formatCode="m/d/yyyy">
                  <c:v>40760</c:v>
                </c:pt>
                <c:pt idx="7120" formatCode="m/d/yyyy">
                  <c:v>40763</c:v>
                </c:pt>
                <c:pt idx="7121" formatCode="m/d/yyyy">
                  <c:v>40764</c:v>
                </c:pt>
                <c:pt idx="7122" formatCode="m/d/yyyy">
                  <c:v>40765</c:v>
                </c:pt>
                <c:pt idx="7123" formatCode="m/d/yyyy">
                  <c:v>40766</c:v>
                </c:pt>
                <c:pt idx="7124" formatCode="m/d/yyyy">
                  <c:v>40767</c:v>
                </c:pt>
                <c:pt idx="7125" formatCode="m/d/yyyy">
                  <c:v>40770</c:v>
                </c:pt>
                <c:pt idx="7126" formatCode="m/d/yyyy">
                  <c:v>40771</c:v>
                </c:pt>
                <c:pt idx="7127" formatCode="m/d/yyyy">
                  <c:v>40772</c:v>
                </c:pt>
                <c:pt idx="7128" formatCode="m/d/yyyy">
                  <c:v>40773</c:v>
                </c:pt>
                <c:pt idx="7129" formatCode="m/d/yyyy">
                  <c:v>40774</c:v>
                </c:pt>
                <c:pt idx="7130" formatCode="m/d/yyyy">
                  <c:v>40777</c:v>
                </c:pt>
                <c:pt idx="7131" formatCode="m/d/yyyy">
                  <c:v>40778</c:v>
                </c:pt>
                <c:pt idx="7132" formatCode="m/d/yyyy">
                  <c:v>40779</c:v>
                </c:pt>
                <c:pt idx="7133" formatCode="m/d/yyyy">
                  <c:v>40780</c:v>
                </c:pt>
                <c:pt idx="7134" formatCode="m/d/yyyy">
                  <c:v>40781</c:v>
                </c:pt>
                <c:pt idx="7135" formatCode="m/d/yyyy">
                  <c:v>40784</c:v>
                </c:pt>
                <c:pt idx="7136" formatCode="m/d/yyyy">
                  <c:v>40785</c:v>
                </c:pt>
                <c:pt idx="7137" formatCode="m/d/yyyy">
                  <c:v>40786</c:v>
                </c:pt>
                <c:pt idx="7138" formatCode="m/d/yyyy">
                  <c:v>40787</c:v>
                </c:pt>
                <c:pt idx="7139" formatCode="m/d/yyyy">
                  <c:v>40788</c:v>
                </c:pt>
                <c:pt idx="7140" formatCode="m/d/yyyy">
                  <c:v>40791</c:v>
                </c:pt>
                <c:pt idx="7141" formatCode="m/d/yyyy">
                  <c:v>40792</c:v>
                </c:pt>
                <c:pt idx="7142" formatCode="m/d/yyyy">
                  <c:v>40793</c:v>
                </c:pt>
                <c:pt idx="7143" formatCode="m/d/yyyy">
                  <c:v>40794</c:v>
                </c:pt>
                <c:pt idx="7144" formatCode="m/d/yyyy">
                  <c:v>40795</c:v>
                </c:pt>
                <c:pt idx="7145" formatCode="m/d/yyyy">
                  <c:v>40798</c:v>
                </c:pt>
                <c:pt idx="7146" formatCode="m/d/yyyy">
                  <c:v>40799</c:v>
                </c:pt>
                <c:pt idx="7147" formatCode="m/d/yyyy">
                  <c:v>40800</c:v>
                </c:pt>
                <c:pt idx="7148" formatCode="m/d/yyyy">
                  <c:v>40801</c:v>
                </c:pt>
                <c:pt idx="7149" formatCode="m/d/yyyy">
                  <c:v>40802</c:v>
                </c:pt>
                <c:pt idx="7150" formatCode="m/d/yyyy">
                  <c:v>40805</c:v>
                </c:pt>
                <c:pt idx="7151" formatCode="m/d/yyyy">
                  <c:v>40806</c:v>
                </c:pt>
                <c:pt idx="7152" formatCode="m/d/yyyy">
                  <c:v>40807</c:v>
                </c:pt>
                <c:pt idx="7153" formatCode="m/d/yyyy">
                  <c:v>40808</c:v>
                </c:pt>
                <c:pt idx="7154" formatCode="m/d/yyyy">
                  <c:v>40809</c:v>
                </c:pt>
                <c:pt idx="7155" formatCode="m/d/yyyy">
                  <c:v>40812</c:v>
                </c:pt>
                <c:pt idx="7156" formatCode="m/d/yyyy">
                  <c:v>40813</c:v>
                </c:pt>
                <c:pt idx="7157" formatCode="m/d/yyyy">
                  <c:v>40814</c:v>
                </c:pt>
                <c:pt idx="7158" formatCode="m/d/yyyy">
                  <c:v>40815</c:v>
                </c:pt>
                <c:pt idx="7159" formatCode="m/d/yyyy">
                  <c:v>40816</c:v>
                </c:pt>
                <c:pt idx="7160" formatCode="m/d/yyyy">
                  <c:v>40819</c:v>
                </c:pt>
                <c:pt idx="7161" formatCode="m/d/yyyy">
                  <c:v>40820</c:v>
                </c:pt>
                <c:pt idx="7162" formatCode="m/d/yyyy">
                  <c:v>40821</c:v>
                </c:pt>
                <c:pt idx="7163" formatCode="m/d/yyyy">
                  <c:v>40822</c:v>
                </c:pt>
                <c:pt idx="7164" formatCode="m/d/yyyy">
                  <c:v>40823</c:v>
                </c:pt>
                <c:pt idx="7165" formatCode="m/d/yyyy">
                  <c:v>40826</c:v>
                </c:pt>
                <c:pt idx="7166" formatCode="m/d/yyyy">
                  <c:v>40827</c:v>
                </c:pt>
                <c:pt idx="7167" formatCode="m/d/yyyy">
                  <c:v>40828</c:v>
                </c:pt>
                <c:pt idx="7168" formatCode="m/d/yyyy">
                  <c:v>40829</c:v>
                </c:pt>
                <c:pt idx="7169" formatCode="m/d/yyyy">
                  <c:v>40830</c:v>
                </c:pt>
                <c:pt idx="7170" formatCode="m/d/yyyy">
                  <c:v>40833</c:v>
                </c:pt>
                <c:pt idx="7171" formatCode="m/d/yyyy">
                  <c:v>40834</c:v>
                </c:pt>
                <c:pt idx="7172" formatCode="m/d/yyyy">
                  <c:v>40835</c:v>
                </c:pt>
                <c:pt idx="7173" formatCode="m/d/yyyy">
                  <c:v>40836</c:v>
                </c:pt>
                <c:pt idx="7174" formatCode="m/d/yyyy">
                  <c:v>40837</c:v>
                </c:pt>
                <c:pt idx="7175" formatCode="m/d/yyyy">
                  <c:v>40840</c:v>
                </c:pt>
                <c:pt idx="7176" formatCode="m/d/yyyy">
                  <c:v>40841</c:v>
                </c:pt>
                <c:pt idx="7177" formatCode="m/d/yyyy">
                  <c:v>40842</c:v>
                </c:pt>
                <c:pt idx="7178" formatCode="m/d/yyyy">
                  <c:v>40843</c:v>
                </c:pt>
                <c:pt idx="7179" formatCode="m/d/yyyy">
                  <c:v>40844</c:v>
                </c:pt>
                <c:pt idx="7180" formatCode="m/d/yyyy">
                  <c:v>40847</c:v>
                </c:pt>
                <c:pt idx="7181" formatCode="m/d/yyyy">
                  <c:v>40848</c:v>
                </c:pt>
                <c:pt idx="7182" formatCode="m/d/yyyy">
                  <c:v>40849</c:v>
                </c:pt>
                <c:pt idx="7183" formatCode="m/d/yyyy">
                  <c:v>40850</c:v>
                </c:pt>
                <c:pt idx="7184" formatCode="m/d/yyyy">
                  <c:v>40851</c:v>
                </c:pt>
                <c:pt idx="7185" formatCode="m/d/yyyy">
                  <c:v>40854</c:v>
                </c:pt>
                <c:pt idx="7186" formatCode="m/d/yyyy">
                  <c:v>40855</c:v>
                </c:pt>
                <c:pt idx="7187" formatCode="m/d/yyyy">
                  <c:v>40856</c:v>
                </c:pt>
                <c:pt idx="7188" formatCode="m/d/yyyy">
                  <c:v>40857</c:v>
                </c:pt>
                <c:pt idx="7189" formatCode="m/d/yyyy">
                  <c:v>40858</c:v>
                </c:pt>
                <c:pt idx="7190" formatCode="m/d/yyyy">
                  <c:v>40861</c:v>
                </c:pt>
                <c:pt idx="7191" formatCode="m/d/yyyy">
                  <c:v>40862</c:v>
                </c:pt>
                <c:pt idx="7192" formatCode="m/d/yyyy">
                  <c:v>40863</c:v>
                </c:pt>
                <c:pt idx="7193" formatCode="m/d/yyyy">
                  <c:v>40864</c:v>
                </c:pt>
                <c:pt idx="7194" formatCode="m/d/yyyy">
                  <c:v>40865</c:v>
                </c:pt>
                <c:pt idx="7195" formatCode="m/d/yyyy">
                  <c:v>40868</c:v>
                </c:pt>
                <c:pt idx="7196" formatCode="m/d/yyyy">
                  <c:v>40869</c:v>
                </c:pt>
                <c:pt idx="7197" formatCode="m/d/yyyy">
                  <c:v>40870</c:v>
                </c:pt>
                <c:pt idx="7198" formatCode="m/d/yyyy">
                  <c:v>40871</c:v>
                </c:pt>
                <c:pt idx="7199" formatCode="m/d/yyyy">
                  <c:v>40872</c:v>
                </c:pt>
                <c:pt idx="7200" formatCode="m/d/yyyy">
                  <c:v>40875</c:v>
                </c:pt>
                <c:pt idx="7201" formatCode="m/d/yyyy">
                  <c:v>40876</c:v>
                </c:pt>
                <c:pt idx="7202" formatCode="m/d/yyyy">
                  <c:v>40877</c:v>
                </c:pt>
                <c:pt idx="7203" formatCode="m/d/yyyy">
                  <c:v>40878</c:v>
                </c:pt>
                <c:pt idx="7204" formatCode="m/d/yyyy">
                  <c:v>40879</c:v>
                </c:pt>
                <c:pt idx="7205" formatCode="m/d/yyyy">
                  <c:v>40882</c:v>
                </c:pt>
                <c:pt idx="7206" formatCode="m/d/yyyy">
                  <c:v>40883</c:v>
                </c:pt>
                <c:pt idx="7207" formatCode="m/d/yyyy">
                  <c:v>40884</c:v>
                </c:pt>
                <c:pt idx="7208" formatCode="m/d/yyyy">
                  <c:v>40885</c:v>
                </c:pt>
                <c:pt idx="7209" formatCode="m/d/yyyy">
                  <c:v>40886</c:v>
                </c:pt>
                <c:pt idx="7210" formatCode="m/d/yyyy">
                  <c:v>40889</c:v>
                </c:pt>
                <c:pt idx="7211" formatCode="m/d/yyyy">
                  <c:v>40890</c:v>
                </c:pt>
                <c:pt idx="7212" formatCode="m/d/yyyy">
                  <c:v>40891</c:v>
                </c:pt>
                <c:pt idx="7213" formatCode="m/d/yyyy">
                  <c:v>40892</c:v>
                </c:pt>
                <c:pt idx="7214" formatCode="m/d/yyyy">
                  <c:v>40893</c:v>
                </c:pt>
                <c:pt idx="7215" formatCode="m/d/yyyy">
                  <c:v>40896</c:v>
                </c:pt>
                <c:pt idx="7216" formatCode="m/d/yyyy">
                  <c:v>40897</c:v>
                </c:pt>
                <c:pt idx="7217" formatCode="m/d/yyyy">
                  <c:v>40898</c:v>
                </c:pt>
                <c:pt idx="7218" formatCode="m/d/yyyy">
                  <c:v>40899</c:v>
                </c:pt>
                <c:pt idx="7219" formatCode="m/d/yyyy">
                  <c:v>40900</c:v>
                </c:pt>
                <c:pt idx="7220" formatCode="m/d/yyyy">
                  <c:v>40903</c:v>
                </c:pt>
                <c:pt idx="7221" formatCode="m/d/yyyy">
                  <c:v>40904</c:v>
                </c:pt>
                <c:pt idx="7222" formatCode="m/d/yyyy">
                  <c:v>40905</c:v>
                </c:pt>
                <c:pt idx="7223" formatCode="m/d/yyyy">
                  <c:v>40906</c:v>
                </c:pt>
                <c:pt idx="7224" formatCode="m/d/yyyy">
                  <c:v>40907</c:v>
                </c:pt>
                <c:pt idx="7225" formatCode="m/d/yyyy">
                  <c:v>40910</c:v>
                </c:pt>
                <c:pt idx="7226" formatCode="m/d/yyyy">
                  <c:v>40911</c:v>
                </c:pt>
                <c:pt idx="7227" formatCode="m/d/yyyy">
                  <c:v>40912</c:v>
                </c:pt>
                <c:pt idx="7228" formatCode="m/d/yyyy">
                  <c:v>40913</c:v>
                </c:pt>
                <c:pt idx="7229" formatCode="m/d/yyyy">
                  <c:v>40914</c:v>
                </c:pt>
                <c:pt idx="7230" formatCode="m/d/yyyy">
                  <c:v>40917</c:v>
                </c:pt>
                <c:pt idx="7231" formatCode="m/d/yyyy">
                  <c:v>40918</c:v>
                </c:pt>
                <c:pt idx="7232" formatCode="m/d/yyyy">
                  <c:v>40919</c:v>
                </c:pt>
                <c:pt idx="7233" formatCode="m/d/yyyy">
                  <c:v>40920</c:v>
                </c:pt>
                <c:pt idx="7234" formatCode="m/d/yyyy">
                  <c:v>40921</c:v>
                </c:pt>
                <c:pt idx="7235" formatCode="m/d/yyyy">
                  <c:v>40924</c:v>
                </c:pt>
                <c:pt idx="7236" formatCode="m/d/yyyy">
                  <c:v>40925</c:v>
                </c:pt>
                <c:pt idx="7237" formatCode="m/d/yyyy">
                  <c:v>40926</c:v>
                </c:pt>
                <c:pt idx="7238" formatCode="m/d/yyyy">
                  <c:v>40927</c:v>
                </c:pt>
                <c:pt idx="7239" formatCode="m/d/yyyy">
                  <c:v>40928</c:v>
                </c:pt>
                <c:pt idx="7240" formatCode="m/d/yyyy">
                  <c:v>40931</c:v>
                </c:pt>
                <c:pt idx="7241" formatCode="m/d/yyyy">
                  <c:v>40932</c:v>
                </c:pt>
                <c:pt idx="7242" formatCode="m/d/yyyy">
                  <c:v>40933</c:v>
                </c:pt>
                <c:pt idx="7243" formatCode="m/d/yyyy">
                  <c:v>40934</c:v>
                </c:pt>
                <c:pt idx="7244" formatCode="m/d/yyyy">
                  <c:v>40935</c:v>
                </c:pt>
                <c:pt idx="7245" formatCode="m/d/yyyy">
                  <c:v>40938</c:v>
                </c:pt>
                <c:pt idx="7246" formatCode="m/d/yyyy">
                  <c:v>40939</c:v>
                </c:pt>
                <c:pt idx="7247" formatCode="m/d/yyyy">
                  <c:v>40940</c:v>
                </c:pt>
                <c:pt idx="7248" formatCode="m/d/yyyy">
                  <c:v>40941</c:v>
                </c:pt>
                <c:pt idx="7249" formatCode="m/d/yyyy">
                  <c:v>40942</c:v>
                </c:pt>
                <c:pt idx="7250" formatCode="m/d/yyyy">
                  <c:v>40945</c:v>
                </c:pt>
                <c:pt idx="7251" formatCode="m/d/yyyy">
                  <c:v>40946</c:v>
                </c:pt>
                <c:pt idx="7252" formatCode="m/d/yyyy">
                  <c:v>40947</c:v>
                </c:pt>
                <c:pt idx="7253" formatCode="m/d/yyyy">
                  <c:v>40948</c:v>
                </c:pt>
                <c:pt idx="7254" formatCode="m/d/yyyy">
                  <c:v>40949</c:v>
                </c:pt>
                <c:pt idx="7255" formatCode="m/d/yyyy">
                  <c:v>40952</c:v>
                </c:pt>
                <c:pt idx="7256" formatCode="m/d/yyyy">
                  <c:v>40953</c:v>
                </c:pt>
                <c:pt idx="7257" formatCode="m/d/yyyy">
                  <c:v>40954</c:v>
                </c:pt>
                <c:pt idx="7258" formatCode="m/d/yyyy">
                  <c:v>40955</c:v>
                </c:pt>
                <c:pt idx="7259" formatCode="m/d/yyyy">
                  <c:v>40956</c:v>
                </c:pt>
                <c:pt idx="7260" formatCode="m/d/yyyy">
                  <c:v>40959</c:v>
                </c:pt>
                <c:pt idx="7261" formatCode="m/d/yyyy">
                  <c:v>40960</c:v>
                </c:pt>
                <c:pt idx="7262" formatCode="m/d/yyyy">
                  <c:v>40961</c:v>
                </c:pt>
                <c:pt idx="7263" formatCode="m/d/yyyy">
                  <c:v>40962</c:v>
                </c:pt>
                <c:pt idx="7264" formatCode="m/d/yyyy">
                  <c:v>40963</c:v>
                </c:pt>
                <c:pt idx="7265" formatCode="m/d/yyyy">
                  <c:v>40966</c:v>
                </c:pt>
                <c:pt idx="7266" formatCode="m/d/yyyy">
                  <c:v>40967</c:v>
                </c:pt>
                <c:pt idx="7267" formatCode="m/d/yyyy">
                  <c:v>40968</c:v>
                </c:pt>
                <c:pt idx="7268" formatCode="m/d/yyyy">
                  <c:v>40969</c:v>
                </c:pt>
                <c:pt idx="7269" formatCode="m/d/yyyy">
                  <c:v>40970</c:v>
                </c:pt>
                <c:pt idx="7270" formatCode="m/d/yyyy">
                  <c:v>40973</c:v>
                </c:pt>
                <c:pt idx="7271" formatCode="m/d/yyyy">
                  <c:v>40974</c:v>
                </c:pt>
                <c:pt idx="7272" formatCode="m/d/yyyy">
                  <c:v>40975</c:v>
                </c:pt>
                <c:pt idx="7273" formatCode="m/d/yyyy">
                  <c:v>40976</c:v>
                </c:pt>
                <c:pt idx="7274" formatCode="m/d/yyyy">
                  <c:v>40977</c:v>
                </c:pt>
                <c:pt idx="7275" formatCode="m/d/yyyy">
                  <c:v>40980</c:v>
                </c:pt>
                <c:pt idx="7276" formatCode="m/d/yyyy">
                  <c:v>40981</c:v>
                </c:pt>
                <c:pt idx="7277" formatCode="m/d/yyyy">
                  <c:v>40982</c:v>
                </c:pt>
                <c:pt idx="7278" formatCode="m/d/yyyy">
                  <c:v>40983</c:v>
                </c:pt>
                <c:pt idx="7279" formatCode="m/d/yyyy">
                  <c:v>40984</c:v>
                </c:pt>
                <c:pt idx="7280" formatCode="m/d/yyyy">
                  <c:v>40987</c:v>
                </c:pt>
                <c:pt idx="7281" formatCode="m/d/yyyy">
                  <c:v>40988</c:v>
                </c:pt>
                <c:pt idx="7282" formatCode="m/d/yyyy">
                  <c:v>40989</c:v>
                </c:pt>
                <c:pt idx="7283" formatCode="m/d/yyyy">
                  <c:v>40990</c:v>
                </c:pt>
                <c:pt idx="7284" formatCode="m/d/yyyy">
                  <c:v>40991</c:v>
                </c:pt>
                <c:pt idx="7285" formatCode="m/d/yyyy">
                  <c:v>40994</c:v>
                </c:pt>
                <c:pt idx="7286" formatCode="m/d/yyyy">
                  <c:v>40995</c:v>
                </c:pt>
                <c:pt idx="7287" formatCode="m/d/yyyy">
                  <c:v>40996</c:v>
                </c:pt>
                <c:pt idx="7288" formatCode="m/d/yyyy">
                  <c:v>40997</c:v>
                </c:pt>
                <c:pt idx="7289" formatCode="m/d/yyyy">
                  <c:v>40998</c:v>
                </c:pt>
                <c:pt idx="7290" formatCode="m/d/yyyy">
                  <c:v>41001</c:v>
                </c:pt>
                <c:pt idx="7291" formatCode="m/d/yyyy">
                  <c:v>41002</c:v>
                </c:pt>
                <c:pt idx="7292" formatCode="m/d/yyyy">
                  <c:v>41003</c:v>
                </c:pt>
                <c:pt idx="7293" formatCode="m/d/yyyy">
                  <c:v>41004</c:v>
                </c:pt>
                <c:pt idx="7294" formatCode="m/d/yyyy">
                  <c:v>41005</c:v>
                </c:pt>
                <c:pt idx="7295" formatCode="m/d/yyyy">
                  <c:v>41008</c:v>
                </c:pt>
                <c:pt idx="7296" formatCode="m/d/yyyy">
                  <c:v>41009</c:v>
                </c:pt>
                <c:pt idx="7297" formatCode="m/d/yyyy">
                  <c:v>41010</c:v>
                </c:pt>
                <c:pt idx="7298" formatCode="m/d/yyyy">
                  <c:v>41011</c:v>
                </c:pt>
                <c:pt idx="7299" formatCode="m/d/yyyy">
                  <c:v>41012</c:v>
                </c:pt>
                <c:pt idx="7300" formatCode="m/d/yyyy">
                  <c:v>41015</c:v>
                </c:pt>
                <c:pt idx="7301" formatCode="m/d/yyyy">
                  <c:v>41016</c:v>
                </c:pt>
                <c:pt idx="7302" formatCode="m/d/yyyy">
                  <c:v>41017</c:v>
                </c:pt>
                <c:pt idx="7303" formatCode="m/d/yyyy">
                  <c:v>41018</c:v>
                </c:pt>
                <c:pt idx="7304" formatCode="m/d/yyyy">
                  <c:v>41019</c:v>
                </c:pt>
                <c:pt idx="7305" formatCode="m/d/yyyy">
                  <c:v>41022</c:v>
                </c:pt>
                <c:pt idx="7306" formatCode="m/d/yyyy">
                  <c:v>41023</c:v>
                </c:pt>
                <c:pt idx="7307" formatCode="m/d/yyyy">
                  <c:v>41024</c:v>
                </c:pt>
                <c:pt idx="7308" formatCode="m/d/yyyy">
                  <c:v>41025</c:v>
                </c:pt>
                <c:pt idx="7309" formatCode="m/d/yyyy">
                  <c:v>41026</c:v>
                </c:pt>
                <c:pt idx="7310" formatCode="m/d/yyyy">
                  <c:v>41029</c:v>
                </c:pt>
                <c:pt idx="7311" formatCode="m/d/yyyy">
                  <c:v>41030</c:v>
                </c:pt>
                <c:pt idx="7312" formatCode="m/d/yyyy">
                  <c:v>41031</c:v>
                </c:pt>
                <c:pt idx="7313" formatCode="m/d/yyyy">
                  <c:v>41032</c:v>
                </c:pt>
                <c:pt idx="7314" formatCode="m/d/yyyy">
                  <c:v>41033</c:v>
                </c:pt>
                <c:pt idx="7315" formatCode="m/d/yyyy">
                  <c:v>41036</c:v>
                </c:pt>
                <c:pt idx="7316" formatCode="m/d/yyyy">
                  <c:v>41037</c:v>
                </c:pt>
                <c:pt idx="7317" formatCode="m/d/yyyy">
                  <c:v>41038</c:v>
                </c:pt>
                <c:pt idx="7318" formatCode="m/d/yyyy">
                  <c:v>41039</c:v>
                </c:pt>
                <c:pt idx="7319" formatCode="m/d/yyyy">
                  <c:v>41040</c:v>
                </c:pt>
                <c:pt idx="7320" formatCode="m/d/yyyy">
                  <c:v>41043</c:v>
                </c:pt>
                <c:pt idx="7321" formatCode="m/d/yyyy">
                  <c:v>41044</c:v>
                </c:pt>
                <c:pt idx="7322" formatCode="m/d/yyyy">
                  <c:v>41045</c:v>
                </c:pt>
                <c:pt idx="7323" formatCode="m/d/yyyy">
                  <c:v>41046</c:v>
                </c:pt>
                <c:pt idx="7324" formatCode="m/d/yyyy">
                  <c:v>41047</c:v>
                </c:pt>
                <c:pt idx="7325" formatCode="m/d/yyyy">
                  <c:v>41050</c:v>
                </c:pt>
                <c:pt idx="7326" formatCode="m/d/yyyy">
                  <c:v>41051</c:v>
                </c:pt>
                <c:pt idx="7327" formatCode="m/d/yyyy">
                  <c:v>41052</c:v>
                </c:pt>
                <c:pt idx="7328" formatCode="m/d/yyyy">
                  <c:v>41053</c:v>
                </c:pt>
                <c:pt idx="7329" formatCode="m/d/yyyy">
                  <c:v>41054</c:v>
                </c:pt>
                <c:pt idx="7330" formatCode="m/d/yyyy">
                  <c:v>41057</c:v>
                </c:pt>
                <c:pt idx="7331" formatCode="m/d/yyyy">
                  <c:v>41058</c:v>
                </c:pt>
                <c:pt idx="7332" formatCode="m/d/yyyy">
                  <c:v>41059</c:v>
                </c:pt>
                <c:pt idx="7333" formatCode="m/d/yyyy">
                  <c:v>41060</c:v>
                </c:pt>
                <c:pt idx="7334" formatCode="m/d/yyyy">
                  <c:v>41061</c:v>
                </c:pt>
                <c:pt idx="7335" formatCode="m/d/yyyy">
                  <c:v>41064</c:v>
                </c:pt>
                <c:pt idx="7336" formatCode="m/d/yyyy">
                  <c:v>41065</c:v>
                </c:pt>
                <c:pt idx="7337" formatCode="m/d/yyyy">
                  <c:v>41066</c:v>
                </c:pt>
                <c:pt idx="7338" formatCode="m/d/yyyy">
                  <c:v>41067</c:v>
                </c:pt>
                <c:pt idx="7339" formatCode="m/d/yyyy">
                  <c:v>41068</c:v>
                </c:pt>
                <c:pt idx="7340" formatCode="m/d/yyyy">
                  <c:v>41071</c:v>
                </c:pt>
                <c:pt idx="7341" formatCode="m/d/yyyy">
                  <c:v>41072</c:v>
                </c:pt>
                <c:pt idx="7342" formatCode="m/d/yyyy">
                  <c:v>41073</c:v>
                </c:pt>
                <c:pt idx="7343" formatCode="m/d/yyyy">
                  <c:v>41074</c:v>
                </c:pt>
                <c:pt idx="7344" formatCode="m/d/yyyy">
                  <c:v>41075</c:v>
                </c:pt>
                <c:pt idx="7345" formatCode="m/d/yyyy">
                  <c:v>41078</c:v>
                </c:pt>
                <c:pt idx="7346" formatCode="m/d/yyyy">
                  <c:v>41079</c:v>
                </c:pt>
                <c:pt idx="7347" formatCode="m/d/yyyy">
                  <c:v>41080</c:v>
                </c:pt>
                <c:pt idx="7348" formatCode="m/d/yyyy">
                  <c:v>41081</c:v>
                </c:pt>
                <c:pt idx="7349" formatCode="m/d/yyyy">
                  <c:v>41082</c:v>
                </c:pt>
                <c:pt idx="7350" formatCode="m/d/yyyy">
                  <c:v>41085</c:v>
                </c:pt>
                <c:pt idx="7351" formatCode="m/d/yyyy">
                  <c:v>41086</c:v>
                </c:pt>
                <c:pt idx="7352" formatCode="m/d/yyyy">
                  <c:v>41087</c:v>
                </c:pt>
                <c:pt idx="7353" formatCode="m/d/yyyy">
                  <c:v>41088</c:v>
                </c:pt>
                <c:pt idx="7354" formatCode="m/d/yyyy">
                  <c:v>41089</c:v>
                </c:pt>
                <c:pt idx="7355" formatCode="m/d/yyyy">
                  <c:v>41092</c:v>
                </c:pt>
                <c:pt idx="7356" formatCode="m/d/yyyy">
                  <c:v>41093</c:v>
                </c:pt>
                <c:pt idx="7357" formatCode="m/d/yyyy">
                  <c:v>41094</c:v>
                </c:pt>
                <c:pt idx="7358" formatCode="m/d/yyyy">
                  <c:v>41095</c:v>
                </c:pt>
                <c:pt idx="7359" formatCode="m/d/yyyy">
                  <c:v>41096</c:v>
                </c:pt>
                <c:pt idx="7360" formatCode="m/d/yyyy">
                  <c:v>41099</c:v>
                </c:pt>
                <c:pt idx="7361" formatCode="m/d/yyyy">
                  <c:v>41100</c:v>
                </c:pt>
                <c:pt idx="7362" formatCode="m/d/yyyy">
                  <c:v>41101</c:v>
                </c:pt>
                <c:pt idx="7363" formatCode="m/d/yyyy">
                  <c:v>41102</c:v>
                </c:pt>
                <c:pt idx="7364" formatCode="m/d/yyyy">
                  <c:v>41103</c:v>
                </c:pt>
                <c:pt idx="7365" formatCode="m/d/yyyy">
                  <c:v>41106</c:v>
                </c:pt>
                <c:pt idx="7366" formatCode="m/d/yyyy">
                  <c:v>41107</c:v>
                </c:pt>
                <c:pt idx="7367" formatCode="m/d/yyyy">
                  <c:v>41108</c:v>
                </c:pt>
                <c:pt idx="7368" formatCode="m/d/yyyy">
                  <c:v>41109</c:v>
                </c:pt>
                <c:pt idx="7369" formatCode="m/d/yyyy">
                  <c:v>41110</c:v>
                </c:pt>
                <c:pt idx="7370" formatCode="m/d/yyyy">
                  <c:v>41113</c:v>
                </c:pt>
                <c:pt idx="7371" formatCode="m/d/yyyy">
                  <c:v>41114</c:v>
                </c:pt>
                <c:pt idx="7372" formatCode="m/d/yyyy">
                  <c:v>41115</c:v>
                </c:pt>
                <c:pt idx="7373" formatCode="m/d/yyyy">
                  <c:v>41116</c:v>
                </c:pt>
                <c:pt idx="7374" formatCode="m/d/yyyy">
                  <c:v>41117</c:v>
                </c:pt>
                <c:pt idx="7375" formatCode="m/d/yyyy">
                  <c:v>41120</c:v>
                </c:pt>
                <c:pt idx="7376" formatCode="m/d/yyyy">
                  <c:v>41121</c:v>
                </c:pt>
                <c:pt idx="7377" formatCode="m/d/yyyy">
                  <c:v>41122</c:v>
                </c:pt>
                <c:pt idx="7378" formatCode="m/d/yyyy">
                  <c:v>41123</c:v>
                </c:pt>
                <c:pt idx="7379" formatCode="m/d/yyyy">
                  <c:v>41124</c:v>
                </c:pt>
                <c:pt idx="7380" formatCode="m/d/yyyy">
                  <c:v>41127</c:v>
                </c:pt>
                <c:pt idx="7381" formatCode="m/d/yyyy">
                  <c:v>41128</c:v>
                </c:pt>
                <c:pt idx="7382" formatCode="m/d/yyyy">
                  <c:v>41129</c:v>
                </c:pt>
                <c:pt idx="7383" formatCode="m/d/yyyy">
                  <c:v>41130</c:v>
                </c:pt>
                <c:pt idx="7384" formatCode="m/d/yyyy">
                  <c:v>41131</c:v>
                </c:pt>
                <c:pt idx="7385" formatCode="m/d/yyyy">
                  <c:v>41134</c:v>
                </c:pt>
                <c:pt idx="7386" formatCode="m/d/yyyy">
                  <c:v>41135</c:v>
                </c:pt>
                <c:pt idx="7387" formatCode="m/d/yyyy">
                  <c:v>41136</c:v>
                </c:pt>
                <c:pt idx="7388" formatCode="m/d/yyyy">
                  <c:v>41137</c:v>
                </c:pt>
                <c:pt idx="7389" formatCode="m/d/yyyy">
                  <c:v>41138</c:v>
                </c:pt>
                <c:pt idx="7390" formatCode="m/d/yyyy">
                  <c:v>41141</c:v>
                </c:pt>
                <c:pt idx="7391" formatCode="m/d/yyyy">
                  <c:v>41142</c:v>
                </c:pt>
                <c:pt idx="7392" formatCode="m/d/yyyy">
                  <c:v>41143</c:v>
                </c:pt>
                <c:pt idx="7393" formatCode="m/d/yyyy">
                  <c:v>41144</c:v>
                </c:pt>
                <c:pt idx="7394" formatCode="m/d/yyyy">
                  <c:v>41145</c:v>
                </c:pt>
                <c:pt idx="7395" formatCode="m/d/yyyy">
                  <c:v>41148</c:v>
                </c:pt>
                <c:pt idx="7396" formatCode="m/d/yyyy">
                  <c:v>41149</c:v>
                </c:pt>
                <c:pt idx="7397" formatCode="m/d/yyyy">
                  <c:v>41150</c:v>
                </c:pt>
                <c:pt idx="7398" formatCode="m/d/yyyy">
                  <c:v>41151</c:v>
                </c:pt>
                <c:pt idx="7399" formatCode="m/d/yyyy">
                  <c:v>41152</c:v>
                </c:pt>
                <c:pt idx="7400" formatCode="m/d/yyyy">
                  <c:v>41155</c:v>
                </c:pt>
                <c:pt idx="7401" formatCode="m/d/yyyy">
                  <c:v>41156</c:v>
                </c:pt>
                <c:pt idx="7402" formatCode="m/d/yyyy">
                  <c:v>41157</c:v>
                </c:pt>
                <c:pt idx="7403" formatCode="m/d/yyyy">
                  <c:v>41158</c:v>
                </c:pt>
                <c:pt idx="7404" formatCode="m/d/yyyy">
                  <c:v>41159</c:v>
                </c:pt>
                <c:pt idx="7405" formatCode="m/d/yyyy">
                  <c:v>41162</c:v>
                </c:pt>
                <c:pt idx="7406" formatCode="m/d/yyyy">
                  <c:v>41163</c:v>
                </c:pt>
                <c:pt idx="7407" formatCode="m/d/yyyy">
                  <c:v>41164</c:v>
                </c:pt>
                <c:pt idx="7408" formatCode="m/d/yyyy">
                  <c:v>41165</c:v>
                </c:pt>
                <c:pt idx="7409" formatCode="m/d/yyyy">
                  <c:v>41166</c:v>
                </c:pt>
                <c:pt idx="7410" formatCode="m/d/yyyy">
                  <c:v>41169</c:v>
                </c:pt>
                <c:pt idx="7411" formatCode="m/d/yyyy">
                  <c:v>41170</c:v>
                </c:pt>
                <c:pt idx="7412" formatCode="m/d/yyyy">
                  <c:v>41171</c:v>
                </c:pt>
                <c:pt idx="7413" formatCode="m/d/yyyy">
                  <c:v>41172</c:v>
                </c:pt>
                <c:pt idx="7414" formatCode="m/d/yyyy">
                  <c:v>41173</c:v>
                </c:pt>
                <c:pt idx="7415" formatCode="m/d/yyyy">
                  <c:v>41176</c:v>
                </c:pt>
                <c:pt idx="7416" formatCode="m/d/yyyy">
                  <c:v>41177</c:v>
                </c:pt>
                <c:pt idx="7417" formatCode="m/d/yyyy">
                  <c:v>41178</c:v>
                </c:pt>
                <c:pt idx="7418" formatCode="m/d/yyyy">
                  <c:v>41179</c:v>
                </c:pt>
                <c:pt idx="7419" formatCode="m/d/yyyy">
                  <c:v>41180</c:v>
                </c:pt>
                <c:pt idx="7420" formatCode="m/d/yyyy">
                  <c:v>41183</c:v>
                </c:pt>
                <c:pt idx="7421" formatCode="m/d/yyyy">
                  <c:v>41184</c:v>
                </c:pt>
                <c:pt idx="7422" formatCode="m/d/yyyy">
                  <c:v>41185</c:v>
                </c:pt>
                <c:pt idx="7423" formatCode="m/d/yyyy">
                  <c:v>41186</c:v>
                </c:pt>
                <c:pt idx="7424" formatCode="m/d/yyyy">
                  <c:v>41187</c:v>
                </c:pt>
                <c:pt idx="7425" formatCode="m/d/yyyy">
                  <c:v>41190</c:v>
                </c:pt>
                <c:pt idx="7426" formatCode="m/d/yyyy">
                  <c:v>41191</c:v>
                </c:pt>
                <c:pt idx="7427" formatCode="m/d/yyyy">
                  <c:v>41192</c:v>
                </c:pt>
                <c:pt idx="7428" formatCode="m/d/yyyy">
                  <c:v>41193</c:v>
                </c:pt>
                <c:pt idx="7429" formatCode="m/d/yyyy">
                  <c:v>41194</c:v>
                </c:pt>
                <c:pt idx="7430" formatCode="m/d/yyyy">
                  <c:v>41197</c:v>
                </c:pt>
                <c:pt idx="7431" formatCode="m/d/yyyy">
                  <c:v>41198</c:v>
                </c:pt>
                <c:pt idx="7432" formatCode="m/d/yyyy">
                  <c:v>41199</c:v>
                </c:pt>
                <c:pt idx="7433" formatCode="m/d/yyyy">
                  <c:v>41200</c:v>
                </c:pt>
                <c:pt idx="7434" formatCode="m/d/yyyy">
                  <c:v>41201</c:v>
                </c:pt>
                <c:pt idx="7435" formatCode="m/d/yyyy">
                  <c:v>41204</c:v>
                </c:pt>
                <c:pt idx="7436" formatCode="m/d/yyyy">
                  <c:v>41205</c:v>
                </c:pt>
                <c:pt idx="7437" formatCode="m/d/yyyy">
                  <c:v>41206</c:v>
                </c:pt>
                <c:pt idx="7438" formatCode="m/d/yyyy">
                  <c:v>41207</c:v>
                </c:pt>
                <c:pt idx="7439" formatCode="m/d/yyyy">
                  <c:v>41208</c:v>
                </c:pt>
                <c:pt idx="7440" formatCode="m/d/yyyy">
                  <c:v>41211</c:v>
                </c:pt>
                <c:pt idx="7441" formatCode="m/d/yyyy">
                  <c:v>41212</c:v>
                </c:pt>
                <c:pt idx="7442" formatCode="m/d/yyyy">
                  <c:v>41213</c:v>
                </c:pt>
                <c:pt idx="7443" formatCode="m/d/yyyy">
                  <c:v>41214</c:v>
                </c:pt>
                <c:pt idx="7444" formatCode="m/d/yyyy">
                  <c:v>41215</c:v>
                </c:pt>
                <c:pt idx="7445" formatCode="m/d/yyyy">
                  <c:v>41218</c:v>
                </c:pt>
                <c:pt idx="7446" formatCode="m/d/yyyy">
                  <c:v>41219</c:v>
                </c:pt>
                <c:pt idx="7447" formatCode="m/d/yyyy">
                  <c:v>41220</c:v>
                </c:pt>
                <c:pt idx="7448" formatCode="m/d/yyyy">
                  <c:v>41221</c:v>
                </c:pt>
                <c:pt idx="7449" formatCode="m/d/yyyy">
                  <c:v>41222</c:v>
                </c:pt>
                <c:pt idx="7450" formatCode="m/d/yyyy">
                  <c:v>41225</c:v>
                </c:pt>
                <c:pt idx="7451" formatCode="m/d/yyyy">
                  <c:v>41226</c:v>
                </c:pt>
                <c:pt idx="7452" formatCode="m/d/yyyy">
                  <c:v>41227</c:v>
                </c:pt>
                <c:pt idx="7453" formatCode="m/d/yyyy">
                  <c:v>41228</c:v>
                </c:pt>
                <c:pt idx="7454" formatCode="m/d/yyyy">
                  <c:v>41229</c:v>
                </c:pt>
                <c:pt idx="7455" formatCode="m/d/yyyy">
                  <c:v>41232</c:v>
                </c:pt>
                <c:pt idx="7456" formatCode="m/d/yyyy">
                  <c:v>41233</c:v>
                </c:pt>
                <c:pt idx="7457" formatCode="m/d/yyyy">
                  <c:v>41234</c:v>
                </c:pt>
                <c:pt idx="7458" formatCode="m/d/yyyy">
                  <c:v>41235</c:v>
                </c:pt>
                <c:pt idx="7459" formatCode="m/d/yyyy">
                  <c:v>41236</c:v>
                </c:pt>
                <c:pt idx="7460" formatCode="m/d/yyyy">
                  <c:v>41239</c:v>
                </c:pt>
                <c:pt idx="7461" formatCode="m/d/yyyy">
                  <c:v>41240</c:v>
                </c:pt>
                <c:pt idx="7462" formatCode="m/d/yyyy">
                  <c:v>41241</c:v>
                </c:pt>
                <c:pt idx="7463" formatCode="m/d/yyyy">
                  <c:v>41242</c:v>
                </c:pt>
                <c:pt idx="7464" formatCode="m/d/yyyy">
                  <c:v>41243</c:v>
                </c:pt>
                <c:pt idx="7465" formatCode="m/d/yyyy">
                  <c:v>41246</c:v>
                </c:pt>
                <c:pt idx="7466" formatCode="m/d/yyyy">
                  <c:v>41247</c:v>
                </c:pt>
                <c:pt idx="7467" formatCode="m/d/yyyy">
                  <c:v>41248</c:v>
                </c:pt>
                <c:pt idx="7468" formatCode="m/d/yyyy">
                  <c:v>41249</c:v>
                </c:pt>
                <c:pt idx="7469" formatCode="m/d/yyyy">
                  <c:v>41250</c:v>
                </c:pt>
                <c:pt idx="7470" formatCode="m/d/yyyy">
                  <c:v>41253</c:v>
                </c:pt>
                <c:pt idx="7471" formatCode="m/d/yyyy">
                  <c:v>41254</c:v>
                </c:pt>
                <c:pt idx="7472" formatCode="m/d/yyyy">
                  <c:v>41255</c:v>
                </c:pt>
                <c:pt idx="7473" formatCode="m/d/yyyy">
                  <c:v>41256</c:v>
                </c:pt>
                <c:pt idx="7474" formatCode="m/d/yyyy">
                  <c:v>41257</c:v>
                </c:pt>
                <c:pt idx="7475" formatCode="m/d/yyyy">
                  <c:v>41260</c:v>
                </c:pt>
                <c:pt idx="7476" formatCode="m/d/yyyy">
                  <c:v>41261</c:v>
                </c:pt>
                <c:pt idx="7477" formatCode="m/d/yyyy">
                  <c:v>41262</c:v>
                </c:pt>
                <c:pt idx="7478" formatCode="m/d/yyyy">
                  <c:v>41263</c:v>
                </c:pt>
                <c:pt idx="7479" formatCode="m/d/yyyy">
                  <c:v>41264</c:v>
                </c:pt>
                <c:pt idx="7480" formatCode="m/d/yyyy">
                  <c:v>41267</c:v>
                </c:pt>
                <c:pt idx="7481" formatCode="m/d/yyyy">
                  <c:v>41268</c:v>
                </c:pt>
                <c:pt idx="7482" formatCode="m/d/yyyy">
                  <c:v>41269</c:v>
                </c:pt>
                <c:pt idx="7483" formatCode="m/d/yyyy">
                  <c:v>41270</c:v>
                </c:pt>
                <c:pt idx="7484" formatCode="m/d/yyyy">
                  <c:v>41271</c:v>
                </c:pt>
                <c:pt idx="7485" formatCode="m/d/yyyy">
                  <c:v>41274</c:v>
                </c:pt>
                <c:pt idx="7486" formatCode="m/d/yyyy">
                  <c:v>41275</c:v>
                </c:pt>
                <c:pt idx="7487" formatCode="m/d/yyyy">
                  <c:v>41276</c:v>
                </c:pt>
                <c:pt idx="7488" formatCode="m/d/yyyy">
                  <c:v>41277</c:v>
                </c:pt>
                <c:pt idx="7489" formatCode="m/d/yyyy">
                  <c:v>41278</c:v>
                </c:pt>
                <c:pt idx="7490" formatCode="m/d/yyyy">
                  <c:v>41281</c:v>
                </c:pt>
                <c:pt idx="7491" formatCode="m/d/yyyy">
                  <c:v>41282</c:v>
                </c:pt>
                <c:pt idx="7492" formatCode="m/d/yyyy">
                  <c:v>41283</c:v>
                </c:pt>
                <c:pt idx="7493" formatCode="m/d/yyyy">
                  <c:v>41284</c:v>
                </c:pt>
                <c:pt idx="7494" formatCode="m/d/yyyy">
                  <c:v>41285</c:v>
                </c:pt>
                <c:pt idx="7495" formatCode="m/d/yyyy">
                  <c:v>41288</c:v>
                </c:pt>
                <c:pt idx="7496" formatCode="m/d/yyyy">
                  <c:v>41289</c:v>
                </c:pt>
                <c:pt idx="7497" formatCode="m/d/yyyy">
                  <c:v>41290</c:v>
                </c:pt>
                <c:pt idx="7498" formatCode="m/d/yyyy">
                  <c:v>41291</c:v>
                </c:pt>
                <c:pt idx="7499" formatCode="m/d/yyyy">
                  <c:v>41292</c:v>
                </c:pt>
                <c:pt idx="7500" formatCode="m/d/yyyy">
                  <c:v>41295</c:v>
                </c:pt>
                <c:pt idx="7501" formatCode="m/d/yyyy">
                  <c:v>41296</c:v>
                </c:pt>
                <c:pt idx="7502" formatCode="m/d/yyyy">
                  <c:v>41297</c:v>
                </c:pt>
                <c:pt idx="7503" formatCode="m/d/yyyy">
                  <c:v>41298</c:v>
                </c:pt>
                <c:pt idx="7504" formatCode="m/d/yyyy">
                  <c:v>41299</c:v>
                </c:pt>
                <c:pt idx="7505" formatCode="m/d/yyyy">
                  <c:v>41302</c:v>
                </c:pt>
                <c:pt idx="7506" formatCode="m/d/yyyy">
                  <c:v>41303</c:v>
                </c:pt>
                <c:pt idx="7507" formatCode="m/d/yyyy">
                  <c:v>41304</c:v>
                </c:pt>
                <c:pt idx="7508" formatCode="m/d/yyyy">
                  <c:v>41305</c:v>
                </c:pt>
                <c:pt idx="7509" formatCode="m/d/yyyy">
                  <c:v>41306</c:v>
                </c:pt>
                <c:pt idx="7510" formatCode="m/d/yyyy">
                  <c:v>41309</c:v>
                </c:pt>
                <c:pt idx="7511" formatCode="m/d/yyyy">
                  <c:v>41310</c:v>
                </c:pt>
                <c:pt idx="7512" formatCode="m/d/yyyy">
                  <c:v>41311</c:v>
                </c:pt>
                <c:pt idx="7513" formatCode="m/d/yyyy">
                  <c:v>41312</c:v>
                </c:pt>
                <c:pt idx="7514" formatCode="m/d/yyyy">
                  <c:v>41313</c:v>
                </c:pt>
                <c:pt idx="7515" formatCode="m/d/yyyy">
                  <c:v>41316</c:v>
                </c:pt>
                <c:pt idx="7516" formatCode="m/d/yyyy">
                  <c:v>41317</c:v>
                </c:pt>
                <c:pt idx="7517" formatCode="m/d/yyyy">
                  <c:v>41318</c:v>
                </c:pt>
                <c:pt idx="7518" formatCode="m/d/yyyy">
                  <c:v>41319</c:v>
                </c:pt>
                <c:pt idx="7519" formatCode="m/d/yyyy">
                  <c:v>41320</c:v>
                </c:pt>
                <c:pt idx="7520" formatCode="m/d/yyyy">
                  <c:v>41323</c:v>
                </c:pt>
                <c:pt idx="7521" formatCode="m/d/yyyy">
                  <c:v>41324</c:v>
                </c:pt>
                <c:pt idx="7522" formatCode="m/d/yyyy">
                  <c:v>41325</c:v>
                </c:pt>
                <c:pt idx="7523" formatCode="m/d/yyyy">
                  <c:v>41326</c:v>
                </c:pt>
                <c:pt idx="7524" formatCode="m/d/yyyy">
                  <c:v>41327</c:v>
                </c:pt>
                <c:pt idx="7525" formatCode="m/d/yyyy">
                  <c:v>41330</c:v>
                </c:pt>
                <c:pt idx="7526" formatCode="m/d/yyyy">
                  <c:v>41331</c:v>
                </c:pt>
                <c:pt idx="7527" formatCode="m/d/yyyy">
                  <c:v>41332</c:v>
                </c:pt>
                <c:pt idx="7528" formatCode="m/d/yyyy">
                  <c:v>41333</c:v>
                </c:pt>
                <c:pt idx="7529" formatCode="m/d/yyyy">
                  <c:v>41334</c:v>
                </c:pt>
                <c:pt idx="7530" formatCode="m/d/yyyy">
                  <c:v>41337</c:v>
                </c:pt>
                <c:pt idx="7531" formatCode="m/d/yyyy">
                  <c:v>41338</c:v>
                </c:pt>
                <c:pt idx="7532" formatCode="m/d/yyyy">
                  <c:v>41339</c:v>
                </c:pt>
                <c:pt idx="7533" formatCode="m/d/yyyy">
                  <c:v>41340</c:v>
                </c:pt>
                <c:pt idx="7534" formatCode="m/d/yyyy">
                  <c:v>41341</c:v>
                </c:pt>
                <c:pt idx="7535" formatCode="m/d/yyyy">
                  <c:v>41344</c:v>
                </c:pt>
                <c:pt idx="7536" formatCode="m/d/yyyy">
                  <c:v>41345</c:v>
                </c:pt>
                <c:pt idx="7537" formatCode="m/d/yyyy">
                  <c:v>41346</c:v>
                </c:pt>
                <c:pt idx="7538" formatCode="m/d/yyyy">
                  <c:v>41347</c:v>
                </c:pt>
                <c:pt idx="7539" formatCode="m/d/yyyy">
                  <c:v>41348</c:v>
                </c:pt>
                <c:pt idx="7540" formatCode="m/d/yyyy">
                  <c:v>41351</c:v>
                </c:pt>
                <c:pt idx="7541" formatCode="m/d/yyyy">
                  <c:v>41352</c:v>
                </c:pt>
                <c:pt idx="7542" formatCode="m/d/yyyy">
                  <c:v>41353</c:v>
                </c:pt>
                <c:pt idx="7543" formatCode="m/d/yyyy">
                  <c:v>41354</c:v>
                </c:pt>
                <c:pt idx="7544" formatCode="m/d/yyyy">
                  <c:v>41355</c:v>
                </c:pt>
                <c:pt idx="7545" formatCode="m/d/yyyy">
                  <c:v>41358</c:v>
                </c:pt>
                <c:pt idx="7546" formatCode="m/d/yyyy">
                  <c:v>41359</c:v>
                </c:pt>
                <c:pt idx="7547" formatCode="m/d/yyyy">
                  <c:v>41360</c:v>
                </c:pt>
                <c:pt idx="7548" formatCode="m/d/yyyy">
                  <c:v>41361</c:v>
                </c:pt>
                <c:pt idx="7549" formatCode="m/d/yyyy">
                  <c:v>41362</c:v>
                </c:pt>
                <c:pt idx="7550" formatCode="m/d/yyyy">
                  <c:v>41365</c:v>
                </c:pt>
                <c:pt idx="7551" formatCode="m/d/yyyy">
                  <c:v>41366</c:v>
                </c:pt>
                <c:pt idx="7552" formatCode="m/d/yyyy">
                  <c:v>41367</c:v>
                </c:pt>
                <c:pt idx="7553" formatCode="m/d/yyyy">
                  <c:v>41368</c:v>
                </c:pt>
                <c:pt idx="7554" formatCode="m/d/yyyy">
                  <c:v>41369</c:v>
                </c:pt>
                <c:pt idx="7555" formatCode="m/d/yyyy">
                  <c:v>41372</c:v>
                </c:pt>
                <c:pt idx="7556" formatCode="m/d/yyyy">
                  <c:v>41373</c:v>
                </c:pt>
                <c:pt idx="7557" formatCode="m/d/yyyy">
                  <c:v>41374</c:v>
                </c:pt>
                <c:pt idx="7558" formatCode="m/d/yyyy">
                  <c:v>41375</c:v>
                </c:pt>
                <c:pt idx="7559" formatCode="m/d/yyyy">
                  <c:v>41376</c:v>
                </c:pt>
                <c:pt idx="7560" formatCode="m/d/yyyy">
                  <c:v>41379</c:v>
                </c:pt>
                <c:pt idx="7561" formatCode="m/d/yyyy">
                  <c:v>41380</c:v>
                </c:pt>
                <c:pt idx="7562" formatCode="m/d/yyyy">
                  <c:v>41381</c:v>
                </c:pt>
                <c:pt idx="7563" formatCode="m/d/yyyy">
                  <c:v>41382</c:v>
                </c:pt>
                <c:pt idx="7564" formatCode="m/d/yyyy">
                  <c:v>41383</c:v>
                </c:pt>
                <c:pt idx="7565" formatCode="m/d/yyyy">
                  <c:v>41386</c:v>
                </c:pt>
                <c:pt idx="7566" formatCode="m/d/yyyy">
                  <c:v>41387</c:v>
                </c:pt>
                <c:pt idx="7567" formatCode="m/d/yyyy">
                  <c:v>41388</c:v>
                </c:pt>
                <c:pt idx="7568" formatCode="m/d/yyyy">
                  <c:v>41389</c:v>
                </c:pt>
                <c:pt idx="7569" formatCode="m/d/yyyy">
                  <c:v>41390</c:v>
                </c:pt>
                <c:pt idx="7570" formatCode="m/d/yyyy">
                  <c:v>41393</c:v>
                </c:pt>
                <c:pt idx="7571" formatCode="m/d/yyyy">
                  <c:v>41394</c:v>
                </c:pt>
                <c:pt idx="7572" formatCode="m/d/yyyy">
                  <c:v>41395</c:v>
                </c:pt>
                <c:pt idx="7573" formatCode="m/d/yyyy">
                  <c:v>41396</c:v>
                </c:pt>
                <c:pt idx="7574" formatCode="m/d/yyyy">
                  <c:v>41397</c:v>
                </c:pt>
                <c:pt idx="7575" formatCode="m/d/yyyy">
                  <c:v>41400</c:v>
                </c:pt>
                <c:pt idx="7576" formatCode="m/d/yyyy">
                  <c:v>41401</c:v>
                </c:pt>
                <c:pt idx="7577" formatCode="m/d/yyyy">
                  <c:v>41402</c:v>
                </c:pt>
                <c:pt idx="7578" formatCode="m/d/yyyy">
                  <c:v>41403</c:v>
                </c:pt>
                <c:pt idx="7579" formatCode="m/d/yyyy">
                  <c:v>41404</c:v>
                </c:pt>
                <c:pt idx="7580" formatCode="m/d/yyyy">
                  <c:v>41407</c:v>
                </c:pt>
                <c:pt idx="7581" formatCode="m/d/yyyy">
                  <c:v>41408</c:v>
                </c:pt>
                <c:pt idx="7582" formatCode="m/d/yyyy">
                  <c:v>41409</c:v>
                </c:pt>
                <c:pt idx="7583" formatCode="m/d/yyyy">
                  <c:v>41410</c:v>
                </c:pt>
                <c:pt idx="7584" formatCode="m/d/yyyy">
                  <c:v>41411</c:v>
                </c:pt>
                <c:pt idx="7585" formatCode="m/d/yyyy">
                  <c:v>41414</c:v>
                </c:pt>
                <c:pt idx="7586" formatCode="m/d/yyyy">
                  <c:v>41415</c:v>
                </c:pt>
                <c:pt idx="7587" formatCode="m/d/yyyy">
                  <c:v>41416</c:v>
                </c:pt>
                <c:pt idx="7588" formatCode="m/d/yyyy">
                  <c:v>41417</c:v>
                </c:pt>
                <c:pt idx="7589" formatCode="m/d/yyyy">
                  <c:v>41418</c:v>
                </c:pt>
                <c:pt idx="7590" formatCode="m/d/yyyy">
                  <c:v>41421</c:v>
                </c:pt>
                <c:pt idx="7591" formatCode="m/d/yyyy">
                  <c:v>41422</c:v>
                </c:pt>
                <c:pt idx="7592" formatCode="m/d/yyyy">
                  <c:v>41423</c:v>
                </c:pt>
                <c:pt idx="7593" formatCode="m/d/yyyy">
                  <c:v>41424</c:v>
                </c:pt>
                <c:pt idx="7594" formatCode="m/d/yyyy">
                  <c:v>41425</c:v>
                </c:pt>
                <c:pt idx="7595" formatCode="m/d/yyyy">
                  <c:v>41428</c:v>
                </c:pt>
                <c:pt idx="7596" formatCode="m/d/yyyy">
                  <c:v>41429</c:v>
                </c:pt>
                <c:pt idx="7597" formatCode="m/d/yyyy">
                  <c:v>41430</c:v>
                </c:pt>
                <c:pt idx="7598" formatCode="m/d/yyyy">
                  <c:v>41431</c:v>
                </c:pt>
                <c:pt idx="7599" formatCode="m/d/yyyy">
                  <c:v>41432</c:v>
                </c:pt>
                <c:pt idx="7600" formatCode="m/d/yyyy">
                  <c:v>41435</c:v>
                </c:pt>
                <c:pt idx="7601" formatCode="m/d/yyyy">
                  <c:v>41436</c:v>
                </c:pt>
                <c:pt idx="7602" formatCode="m/d/yyyy">
                  <c:v>41437</c:v>
                </c:pt>
                <c:pt idx="7603" formatCode="m/d/yyyy">
                  <c:v>41438</c:v>
                </c:pt>
                <c:pt idx="7604" formatCode="m/d/yyyy">
                  <c:v>41439</c:v>
                </c:pt>
                <c:pt idx="7605" formatCode="m/d/yyyy">
                  <c:v>41442</c:v>
                </c:pt>
                <c:pt idx="7606" formatCode="m/d/yyyy">
                  <c:v>41443</c:v>
                </c:pt>
                <c:pt idx="7607" formatCode="m/d/yyyy">
                  <c:v>41444</c:v>
                </c:pt>
                <c:pt idx="7608" formatCode="m/d/yyyy">
                  <c:v>41445</c:v>
                </c:pt>
                <c:pt idx="7609" formatCode="m/d/yyyy">
                  <c:v>41446</c:v>
                </c:pt>
                <c:pt idx="7610" formatCode="m/d/yyyy">
                  <c:v>41449</c:v>
                </c:pt>
                <c:pt idx="7611" formatCode="m/d/yyyy">
                  <c:v>41450</c:v>
                </c:pt>
                <c:pt idx="7612" formatCode="m/d/yyyy">
                  <c:v>41451</c:v>
                </c:pt>
                <c:pt idx="7613" formatCode="m/d/yyyy">
                  <c:v>41452</c:v>
                </c:pt>
                <c:pt idx="7614" formatCode="m/d/yyyy">
                  <c:v>41453</c:v>
                </c:pt>
                <c:pt idx="7615" formatCode="m/d/yyyy">
                  <c:v>41456</c:v>
                </c:pt>
                <c:pt idx="7616" formatCode="m/d/yyyy">
                  <c:v>41457</c:v>
                </c:pt>
                <c:pt idx="7617" formatCode="m/d/yyyy">
                  <c:v>41458</c:v>
                </c:pt>
                <c:pt idx="7618" formatCode="m/d/yyyy">
                  <c:v>41459</c:v>
                </c:pt>
                <c:pt idx="7619" formatCode="m/d/yyyy">
                  <c:v>41460</c:v>
                </c:pt>
                <c:pt idx="7620" formatCode="m/d/yyyy">
                  <c:v>41463</c:v>
                </c:pt>
                <c:pt idx="7621" formatCode="m/d/yyyy">
                  <c:v>41464</c:v>
                </c:pt>
                <c:pt idx="7622" formatCode="m/d/yyyy">
                  <c:v>41465</c:v>
                </c:pt>
                <c:pt idx="7623" formatCode="m/d/yyyy">
                  <c:v>41466</c:v>
                </c:pt>
                <c:pt idx="7624" formatCode="m/d/yyyy">
                  <c:v>41467</c:v>
                </c:pt>
                <c:pt idx="7625" formatCode="m/d/yyyy">
                  <c:v>41470</c:v>
                </c:pt>
                <c:pt idx="7626" formatCode="m/d/yyyy">
                  <c:v>41471</c:v>
                </c:pt>
                <c:pt idx="7627" formatCode="m/d/yyyy">
                  <c:v>41472</c:v>
                </c:pt>
                <c:pt idx="7628" formatCode="m/d/yyyy">
                  <c:v>41473</c:v>
                </c:pt>
                <c:pt idx="7629" formatCode="m/d/yyyy">
                  <c:v>41474</c:v>
                </c:pt>
                <c:pt idx="7630" formatCode="m/d/yyyy">
                  <c:v>41477</c:v>
                </c:pt>
                <c:pt idx="7631" formatCode="m/d/yyyy">
                  <c:v>41478</c:v>
                </c:pt>
                <c:pt idx="7632" formatCode="m/d/yyyy">
                  <c:v>41479</c:v>
                </c:pt>
                <c:pt idx="7633" formatCode="m/d/yyyy">
                  <c:v>41480</c:v>
                </c:pt>
                <c:pt idx="7634" formatCode="m/d/yyyy">
                  <c:v>41481</c:v>
                </c:pt>
                <c:pt idx="7635" formatCode="m/d/yyyy">
                  <c:v>41484</c:v>
                </c:pt>
                <c:pt idx="7636" formatCode="m/d/yyyy">
                  <c:v>41485</c:v>
                </c:pt>
                <c:pt idx="7637" formatCode="m/d/yyyy">
                  <c:v>41486</c:v>
                </c:pt>
                <c:pt idx="7638" formatCode="m/d/yyyy">
                  <c:v>41487</c:v>
                </c:pt>
                <c:pt idx="7639" formatCode="m/d/yyyy">
                  <c:v>41488</c:v>
                </c:pt>
                <c:pt idx="7640" formatCode="m/d/yyyy">
                  <c:v>41491</c:v>
                </c:pt>
                <c:pt idx="7641" formatCode="m/d/yyyy">
                  <c:v>41492</c:v>
                </c:pt>
                <c:pt idx="7642" formatCode="m/d/yyyy">
                  <c:v>41493</c:v>
                </c:pt>
                <c:pt idx="7643" formatCode="m/d/yyyy">
                  <c:v>41494</c:v>
                </c:pt>
                <c:pt idx="7644" formatCode="m/d/yyyy">
                  <c:v>41495</c:v>
                </c:pt>
                <c:pt idx="7645" formatCode="m/d/yyyy">
                  <c:v>41498</c:v>
                </c:pt>
                <c:pt idx="7646" formatCode="m/d/yyyy">
                  <c:v>41499</c:v>
                </c:pt>
                <c:pt idx="7647" formatCode="m/d/yyyy">
                  <c:v>41500</c:v>
                </c:pt>
                <c:pt idx="7648" formatCode="m/d/yyyy">
                  <c:v>41501</c:v>
                </c:pt>
                <c:pt idx="7649" formatCode="m/d/yyyy">
                  <c:v>41502</c:v>
                </c:pt>
                <c:pt idx="7650" formatCode="m/d/yyyy">
                  <c:v>41505</c:v>
                </c:pt>
                <c:pt idx="7651" formatCode="m/d/yyyy">
                  <c:v>41506</c:v>
                </c:pt>
                <c:pt idx="7652" formatCode="m/d/yyyy">
                  <c:v>41507</c:v>
                </c:pt>
                <c:pt idx="7653" formatCode="m/d/yyyy">
                  <c:v>41508</c:v>
                </c:pt>
                <c:pt idx="7654" formatCode="m/d/yyyy">
                  <c:v>41509</c:v>
                </c:pt>
                <c:pt idx="7655" formatCode="m/d/yyyy">
                  <c:v>41512</c:v>
                </c:pt>
                <c:pt idx="7656" formatCode="m/d/yyyy">
                  <c:v>41513</c:v>
                </c:pt>
                <c:pt idx="7657" formatCode="m/d/yyyy">
                  <c:v>41514</c:v>
                </c:pt>
                <c:pt idx="7658" formatCode="m/d/yyyy">
                  <c:v>41515</c:v>
                </c:pt>
                <c:pt idx="7659" formatCode="m/d/yyyy">
                  <c:v>41516</c:v>
                </c:pt>
                <c:pt idx="7660" formatCode="m/d/yyyy">
                  <c:v>41519</c:v>
                </c:pt>
                <c:pt idx="7661" formatCode="m/d/yyyy">
                  <c:v>41520</c:v>
                </c:pt>
                <c:pt idx="7662" formatCode="m/d/yyyy">
                  <c:v>41521</c:v>
                </c:pt>
                <c:pt idx="7663" formatCode="m/d/yyyy">
                  <c:v>41522</c:v>
                </c:pt>
                <c:pt idx="7664" formatCode="m/d/yyyy">
                  <c:v>41523</c:v>
                </c:pt>
                <c:pt idx="7665" formatCode="m/d/yyyy">
                  <c:v>41526</c:v>
                </c:pt>
                <c:pt idx="7666" formatCode="m/d/yyyy">
                  <c:v>41527</c:v>
                </c:pt>
                <c:pt idx="7667" formatCode="m/d/yyyy">
                  <c:v>41528</c:v>
                </c:pt>
                <c:pt idx="7668" formatCode="m/d/yyyy">
                  <c:v>41529</c:v>
                </c:pt>
                <c:pt idx="7669" formatCode="m/d/yyyy">
                  <c:v>41530</c:v>
                </c:pt>
                <c:pt idx="7670" formatCode="m/d/yyyy">
                  <c:v>41533</c:v>
                </c:pt>
                <c:pt idx="7671" formatCode="m/d/yyyy">
                  <c:v>41534</c:v>
                </c:pt>
                <c:pt idx="7672" formatCode="m/d/yyyy">
                  <c:v>41535</c:v>
                </c:pt>
                <c:pt idx="7673" formatCode="m/d/yyyy">
                  <c:v>41536</c:v>
                </c:pt>
                <c:pt idx="7674" formatCode="m/d/yyyy">
                  <c:v>41537</c:v>
                </c:pt>
                <c:pt idx="7675" formatCode="m/d/yyyy">
                  <c:v>41540</c:v>
                </c:pt>
                <c:pt idx="7676" formatCode="m/d/yyyy">
                  <c:v>41541</c:v>
                </c:pt>
                <c:pt idx="7677" formatCode="m/d/yyyy">
                  <c:v>41542</c:v>
                </c:pt>
                <c:pt idx="7678" formatCode="m/d/yyyy">
                  <c:v>41543</c:v>
                </c:pt>
                <c:pt idx="7679" formatCode="m/d/yyyy">
                  <c:v>41544</c:v>
                </c:pt>
                <c:pt idx="7680" formatCode="m/d/yyyy">
                  <c:v>41547</c:v>
                </c:pt>
                <c:pt idx="7681" formatCode="m/d/yyyy">
                  <c:v>41548</c:v>
                </c:pt>
                <c:pt idx="7682" formatCode="m/d/yyyy">
                  <c:v>41549</c:v>
                </c:pt>
                <c:pt idx="7683" formatCode="m/d/yyyy">
                  <c:v>41550</c:v>
                </c:pt>
                <c:pt idx="7684" formatCode="m/d/yyyy">
                  <c:v>41551</c:v>
                </c:pt>
                <c:pt idx="7685" formatCode="m/d/yyyy">
                  <c:v>41554</c:v>
                </c:pt>
                <c:pt idx="7686" formatCode="m/d/yyyy">
                  <c:v>41555</c:v>
                </c:pt>
                <c:pt idx="7687" formatCode="m/d/yyyy">
                  <c:v>41556</c:v>
                </c:pt>
                <c:pt idx="7688" formatCode="m/d/yyyy">
                  <c:v>41557</c:v>
                </c:pt>
                <c:pt idx="7689" formatCode="m/d/yyyy">
                  <c:v>41558</c:v>
                </c:pt>
                <c:pt idx="7690" formatCode="m/d/yyyy">
                  <c:v>41561</c:v>
                </c:pt>
                <c:pt idx="7691" formatCode="m/d/yyyy">
                  <c:v>41562</c:v>
                </c:pt>
                <c:pt idx="7692" formatCode="m/d/yyyy">
                  <c:v>41563</c:v>
                </c:pt>
                <c:pt idx="7693" formatCode="m/d/yyyy">
                  <c:v>41564</c:v>
                </c:pt>
                <c:pt idx="7694" formatCode="m/d/yyyy">
                  <c:v>41565</c:v>
                </c:pt>
                <c:pt idx="7695" formatCode="m/d/yyyy">
                  <c:v>41568</c:v>
                </c:pt>
                <c:pt idx="7696" formatCode="m/d/yyyy">
                  <c:v>41569</c:v>
                </c:pt>
                <c:pt idx="7697" formatCode="m/d/yyyy">
                  <c:v>41570</c:v>
                </c:pt>
                <c:pt idx="7698" formatCode="m/d/yyyy">
                  <c:v>41571</c:v>
                </c:pt>
                <c:pt idx="7699" formatCode="m/d/yyyy">
                  <c:v>41572</c:v>
                </c:pt>
                <c:pt idx="7700" formatCode="m/d/yyyy">
                  <c:v>41575</c:v>
                </c:pt>
                <c:pt idx="7701" formatCode="m/d/yyyy">
                  <c:v>41576</c:v>
                </c:pt>
                <c:pt idx="7702" formatCode="m/d/yyyy">
                  <c:v>41577</c:v>
                </c:pt>
                <c:pt idx="7703" formatCode="m/d/yyyy">
                  <c:v>41578</c:v>
                </c:pt>
                <c:pt idx="7704" formatCode="m/d/yyyy">
                  <c:v>41579</c:v>
                </c:pt>
                <c:pt idx="7705" formatCode="m/d/yyyy">
                  <c:v>41582</c:v>
                </c:pt>
                <c:pt idx="7706" formatCode="m/d/yyyy">
                  <c:v>41583</c:v>
                </c:pt>
                <c:pt idx="7707" formatCode="m/d/yyyy">
                  <c:v>41584</c:v>
                </c:pt>
                <c:pt idx="7708" formatCode="m/d/yyyy">
                  <c:v>41585</c:v>
                </c:pt>
                <c:pt idx="7709" formatCode="m/d/yyyy">
                  <c:v>41586</c:v>
                </c:pt>
                <c:pt idx="7710" formatCode="m/d/yyyy">
                  <c:v>41589</c:v>
                </c:pt>
                <c:pt idx="7711" formatCode="m/d/yyyy">
                  <c:v>41590</c:v>
                </c:pt>
                <c:pt idx="7712" formatCode="m/d/yyyy">
                  <c:v>41591</c:v>
                </c:pt>
                <c:pt idx="7713" formatCode="m/d/yyyy">
                  <c:v>41592</c:v>
                </c:pt>
                <c:pt idx="7714" formatCode="m/d/yyyy">
                  <c:v>41593</c:v>
                </c:pt>
                <c:pt idx="7715" formatCode="m/d/yyyy">
                  <c:v>41596</c:v>
                </c:pt>
                <c:pt idx="7716" formatCode="m/d/yyyy">
                  <c:v>41597</c:v>
                </c:pt>
                <c:pt idx="7717" formatCode="m/d/yyyy">
                  <c:v>41598</c:v>
                </c:pt>
                <c:pt idx="7718" formatCode="m/d/yyyy">
                  <c:v>41599</c:v>
                </c:pt>
                <c:pt idx="7719" formatCode="m/d/yyyy">
                  <c:v>41600</c:v>
                </c:pt>
                <c:pt idx="7720" formatCode="m/d/yyyy">
                  <c:v>41603</c:v>
                </c:pt>
                <c:pt idx="7721" formatCode="m/d/yyyy">
                  <c:v>41604</c:v>
                </c:pt>
                <c:pt idx="7722" formatCode="m/d/yyyy">
                  <c:v>41605</c:v>
                </c:pt>
                <c:pt idx="7723" formatCode="m/d/yyyy">
                  <c:v>41606</c:v>
                </c:pt>
                <c:pt idx="7724" formatCode="m/d/yyyy">
                  <c:v>41607</c:v>
                </c:pt>
                <c:pt idx="7725" formatCode="m/d/yyyy">
                  <c:v>41610</c:v>
                </c:pt>
                <c:pt idx="7726" formatCode="m/d/yyyy">
                  <c:v>41611</c:v>
                </c:pt>
                <c:pt idx="7727" formatCode="m/d/yyyy">
                  <c:v>41612</c:v>
                </c:pt>
                <c:pt idx="7728" formatCode="m/d/yyyy">
                  <c:v>41613</c:v>
                </c:pt>
                <c:pt idx="7729" formatCode="m/d/yyyy">
                  <c:v>41614</c:v>
                </c:pt>
                <c:pt idx="7730" formatCode="m/d/yyyy">
                  <c:v>41617</c:v>
                </c:pt>
                <c:pt idx="7731" formatCode="m/d/yyyy">
                  <c:v>41618</c:v>
                </c:pt>
                <c:pt idx="7732" formatCode="m/d/yyyy">
                  <c:v>41619</c:v>
                </c:pt>
                <c:pt idx="7733" formatCode="m/d/yyyy">
                  <c:v>41620</c:v>
                </c:pt>
                <c:pt idx="7734" formatCode="m/d/yyyy">
                  <c:v>41621</c:v>
                </c:pt>
                <c:pt idx="7735" formatCode="m/d/yyyy">
                  <c:v>41624</c:v>
                </c:pt>
                <c:pt idx="7736" formatCode="m/d/yyyy">
                  <c:v>41625</c:v>
                </c:pt>
                <c:pt idx="7737" formatCode="m/d/yyyy">
                  <c:v>41626</c:v>
                </c:pt>
                <c:pt idx="7738" formatCode="m/d/yyyy">
                  <c:v>41627</c:v>
                </c:pt>
                <c:pt idx="7739" formatCode="m/d/yyyy">
                  <c:v>41628</c:v>
                </c:pt>
                <c:pt idx="7740" formatCode="m/d/yyyy">
                  <c:v>41631</c:v>
                </c:pt>
                <c:pt idx="7741" formatCode="m/d/yyyy">
                  <c:v>41632</c:v>
                </c:pt>
                <c:pt idx="7742" formatCode="m/d/yyyy">
                  <c:v>41633</c:v>
                </c:pt>
                <c:pt idx="7743" formatCode="m/d/yyyy">
                  <c:v>41634</c:v>
                </c:pt>
                <c:pt idx="7744" formatCode="m/d/yyyy">
                  <c:v>41635</c:v>
                </c:pt>
                <c:pt idx="7745" formatCode="m/d/yyyy">
                  <c:v>41638</c:v>
                </c:pt>
                <c:pt idx="7746" formatCode="m/d/yyyy">
                  <c:v>41639</c:v>
                </c:pt>
                <c:pt idx="7747" formatCode="m/d/yyyy">
                  <c:v>41640</c:v>
                </c:pt>
                <c:pt idx="7748" formatCode="m/d/yyyy">
                  <c:v>41641</c:v>
                </c:pt>
                <c:pt idx="7749" formatCode="m/d/yyyy">
                  <c:v>41642</c:v>
                </c:pt>
                <c:pt idx="7750" formatCode="m/d/yyyy">
                  <c:v>41645</c:v>
                </c:pt>
                <c:pt idx="7751" formatCode="m/d/yyyy">
                  <c:v>41646</c:v>
                </c:pt>
                <c:pt idx="7752" formatCode="m/d/yyyy">
                  <c:v>41647</c:v>
                </c:pt>
                <c:pt idx="7753" formatCode="m/d/yyyy">
                  <c:v>41648</c:v>
                </c:pt>
                <c:pt idx="7754" formatCode="m/d/yyyy">
                  <c:v>41649</c:v>
                </c:pt>
                <c:pt idx="7755" formatCode="m/d/yyyy">
                  <c:v>41652</c:v>
                </c:pt>
                <c:pt idx="7756" formatCode="m/d/yyyy">
                  <c:v>41653</c:v>
                </c:pt>
                <c:pt idx="7757" formatCode="m/d/yyyy">
                  <c:v>41654</c:v>
                </c:pt>
                <c:pt idx="7758" formatCode="m/d/yyyy">
                  <c:v>41655</c:v>
                </c:pt>
                <c:pt idx="7759" formatCode="m/d/yyyy">
                  <c:v>41656</c:v>
                </c:pt>
                <c:pt idx="7760" formatCode="m/d/yyyy">
                  <c:v>41659</c:v>
                </c:pt>
                <c:pt idx="7761" formatCode="m/d/yyyy">
                  <c:v>41660</c:v>
                </c:pt>
                <c:pt idx="7762" formatCode="m/d/yyyy">
                  <c:v>41661</c:v>
                </c:pt>
                <c:pt idx="7763" formatCode="m/d/yyyy">
                  <c:v>41662</c:v>
                </c:pt>
                <c:pt idx="7764" formatCode="m/d/yyyy">
                  <c:v>41663</c:v>
                </c:pt>
                <c:pt idx="7765" formatCode="m/d/yyyy">
                  <c:v>41666</c:v>
                </c:pt>
                <c:pt idx="7766" formatCode="m/d/yyyy">
                  <c:v>41667</c:v>
                </c:pt>
                <c:pt idx="7767" formatCode="m/d/yyyy">
                  <c:v>41668</c:v>
                </c:pt>
                <c:pt idx="7768" formatCode="m/d/yyyy">
                  <c:v>41669</c:v>
                </c:pt>
                <c:pt idx="7769" formatCode="m/d/yyyy">
                  <c:v>41670</c:v>
                </c:pt>
                <c:pt idx="7770" formatCode="m/d/yyyy">
                  <c:v>41673</c:v>
                </c:pt>
                <c:pt idx="7771" formatCode="m/d/yyyy">
                  <c:v>41674</c:v>
                </c:pt>
                <c:pt idx="7772" formatCode="m/d/yyyy">
                  <c:v>41675</c:v>
                </c:pt>
                <c:pt idx="7773" formatCode="m/d/yyyy">
                  <c:v>41676</c:v>
                </c:pt>
                <c:pt idx="7774" formatCode="m/d/yyyy">
                  <c:v>41677</c:v>
                </c:pt>
                <c:pt idx="7775" formatCode="m/d/yyyy">
                  <c:v>41680</c:v>
                </c:pt>
                <c:pt idx="7776" formatCode="m/d/yyyy">
                  <c:v>41681</c:v>
                </c:pt>
                <c:pt idx="7777" formatCode="m/d/yyyy">
                  <c:v>41682</c:v>
                </c:pt>
                <c:pt idx="7778" formatCode="m/d/yyyy">
                  <c:v>41683</c:v>
                </c:pt>
                <c:pt idx="7779" formatCode="m/d/yyyy">
                  <c:v>41684</c:v>
                </c:pt>
                <c:pt idx="7780" formatCode="m/d/yyyy">
                  <c:v>41687</c:v>
                </c:pt>
                <c:pt idx="7781" formatCode="m/d/yyyy">
                  <c:v>41688</c:v>
                </c:pt>
                <c:pt idx="7782" formatCode="m/d/yyyy">
                  <c:v>41689</c:v>
                </c:pt>
                <c:pt idx="7783" formatCode="m/d/yyyy">
                  <c:v>41690</c:v>
                </c:pt>
                <c:pt idx="7784" formatCode="m/d/yyyy">
                  <c:v>41691</c:v>
                </c:pt>
                <c:pt idx="7785" formatCode="m/d/yyyy">
                  <c:v>41694</c:v>
                </c:pt>
                <c:pt idx="7786" formatCode="m/d/yyyy">
                  <c:v>41695</c:v>
                </c:pt>
                <c:pt idx="7787" formatCode="m/d/yyyy">
                  <c:v>41696</c:v>
                </c:pt>
                <c:pt idx="7788" formatCode="m/d/yyyy">
                  <c:v>41697</c:v>
                </c:pt>
                <c:pt idx="7789" formatCode="m/d/yyyy">
                  <c:v>41698</c:v>
                </c:pt>
                <c:pt idx="7790" formatCode="m/d/yyyy">
                  <c:v>41701</c:v>
                </c:pt>
                <c:pt idx="7791" formatCode="m/d/yyyy">
                  <c:v>41702</c:v>
                </c:pt>
                <c:pt idx="7792" formatCode="m/d/yyyy">
                  <c:v>41703</c:v>
                </c:pt>
                <c:pt idx="7793" formatCode="m/d/yyyy">
                  <c:v>41704</c:v>
                </c:pt>
                <c:pt idx="7794" formatCode="m/d/yyyy">
                  <c:v>41705</c:v>
                </c:pt>
                <c:pt idx="7795" formatCode="m/d/yyyy">
                  <c:v>41708</c:v>
                </c:pt>
                <c:pt idx="7796" formatCode="m/d/yyyy">
                  <c:v>41709</c:v>
                </c:pt>
                <c:pt idx="7797" formatCode="m/d/yyyy">
                  <c:v>41710</c:v>
                </c:pt>
                <c:pt idx="7798" formatCode="m/d/yyyy">
                  <c:v>41711</c:v>
                </c:pt>
                <c:pt idx="7799" formatCode="m/d/yyyy">
                  <c:v>41712</c:v>
                </c:pt>
                <c:pt idx="7800" formatCode="m/d/yyyy">
                  <c:v>41715</c:v>
                </c:pt>
                <c:pt idx="7801" formatCode="m/d/yyyy">
                  <c:v>41716</c:v>
                </c:pt>
                <c:pt idx="7802" formatCode="m/d/yyyy">
                  <c:v>41717</c:v>
                </c:pt>
                <c:pt idx="7803" formatCode="m/d/yyyy">
                  <c:v>41718</c:v>
                </c:pt>
                <c:pt idx="7804" formatCode="m/d/yyyy">
                  <c:v>41719</c:v>
                </c:pt>
                <c:pt idx="7805" formatCode="m/d/yyyy">
                  <c:v>41722</c:v>
                </c:pt>
                <c:pt idx="7806" formatCode="m/d/yyyy">
                  <c:v>41723</c:v>
                </c:pt>
                <c:pt idx="7807" formatCode="m/d/yyyy">
                  <c:v>41724</c:v>
                </c:pt>
                <c:pt idx="7808" formatCode="m/d/yyyy">
                  <c:v>41725</c:v>
                </c:pt>
                <c:pt idx="7809" formatCode="m/d/yyyy">
                  <c:v>41726</c:v>
                </c:pt>
                <c:pt idx="7810" formatCode="m/d/yyyy">
                  <c:v>41729</c:v>
                </c:pt>
                <c:pt idx="7811" formatCode="m/d/yyyy">
                  <c:v>41730</c:v>
                </c:pt>
                <c:pt idx="7812" formatCode="m/d/yyyy">
                  <c:v>41731</c:v>
                </c:pt>
                <c:pt idx="7813" formatCode="m/d/yyyy">
                  <c:v>41732</c:v>
                </c:pt>
                <c:pt idx="7814" formatCode="m/d/yyyy">
                  <c:v>41733</c:v>
                </c:pt>
                <c:pt idx="7815" formatCode="m/d/yyyy">
                  <c:v>41736</c:v>
                </c:pt>
                <c:pt idx="7816" formatCode="m/d/yyyy">
                  <c:v>41737</c:v>
                </c:pt>
                <c:pt idx="7817" formatCode="m/d/yyyy">
                  <c:v>41738</c:v>
                </c:pt>
                <c:pt idx="7818" formatCode="m/d/yyyy">
                  <c:v>41739</c:v>
                </c:pt>
                <c:pt idx="7819" formatCode="m/d/yyyy">
                  <c:v>41740</c:v>
                </c:pt>
                <c:pt idx="7820" formatCode="m/d/yyyy">
                  <c:v>41743</c:v>
                </c:pt>
                <c:pt idx="7821" formatCode="m/d/yyyy">
                  <c:v>41744</c:v>
                </c:pt>
                <c:pt idx="7822" formatCode="m/d/yyyy">
                  <c:v>41745</c:v>
                </c:pt>
                <c:pt idx="7823" formatCode="m/d/yyyy">
                  <c:v>41746</c:v>
                </c:pt>
                <c:pt idx="7824" formatCode="m/d/yyyy">
                  <c:v>41747</c:v>
                </c:pt>
                <c:pt idx="7825" formatCode="m/d/yyyy">
                  <c:v>41750</c:v>
                </c:pt>
                <c:pt idx="7826" formatCode="m/d/yyyy">
                  <c:v>41751</c:v>
                </c:pt>
                <c:pt idx="7827" formatCode="m/d/yyyy">
                  <c:v>41752</c:v>
                </c:pt>
                <c:pt idx="7828" formatCode="m/d/yyyy">
                  <c:v>41753</c:v>
                </c:pt>
                <c:pt idx="7829" formatCode="m/d/yyyy">
                  <c:v>41754</c:v>
                </c:pt>
                <c:pt idx="7830" formatCode="m/d/yyyy">
                  <c:v>41757</c:v>
                </c:pt>
                <c:pt idx="7831" formatCode="m/d/yyyy">
                  <c:v>41758</c:v>
                </c:pt>
                <c:pt idx="7832" formatCode="m/d/yyyy">
                  <c:v>41759</c:v>
                </c:pt>
                <c:pt idx="7833" formatCode="m/d/yyyy">
                  <c:v>41760</c:v>
                </c:pt>
                <c:pt idx="7834" formatCode="m/d/yyyy">
                  <c:v>41761</c:v>
                </c:pt>
                <c:pt idx="7835" formatCode="m/d/yyyy">
                  <c:v>41764</c:v>
                </c:pt>
                <c:pt idx="7836" formatCode="m/d/yyyy">
                  <c:v>41765</c:v>
                </c:pt>
                <c:pt idx="7837" formatCode="m/d/yyyy">
                  <c:v>41766</c:v>
                </c:pt>
                <c:pt idx="7838" formatCode="m/d/yyyy">
                  <c:v>41767</c:v>
                </c:pt>
                <c:pt idx="7839" formatCode="m/d/yyyy">
                  <c:v>41768</c:v>
                </c:pt>
                <c:pt idx="7840" formatCode="m/d/yyyy">
                  <c:v>41771</c:v>
                </c:pt>
                <c:pt idx="7841" formatCode="m/d/yyyy">
                  <c:v>41772</c:v>
                </c:pt>
                <c:pt idx="7842" formatCode="m/d/yyyy">
                  <c:v>41773</c:v>
                </c:pt>
                <c:pt idx="7843" formatCode="m/d/yyyy">
                  <c:v>41774</c:v>
                </c:pt>
                <c:pt idx="7844" formatCode="m/d/yyyy">
                  <c:v>41775</c:v>
                </c:pt>
                <c:pt idx="7845" formatCode="m/d/yyyy">
                  <c:v>41778</c:v>
                </c:pt>
                <c:pt idx="7846" formatCode="m/d/yyyy">
                  <c:v>41779</c:v>
                </c:pt>
                <c:pt idx="7847" formatCode="m/d/yyyy">
                  <c:v>41780</c:v>
                </c:pt>
                <c:pt idx="7848" formatCode="m/d/yyyy">
                  <c:v>41781</c:v>
                </c:pt>
                <c:pt idx="7849" formatCode="m/d/yyyy">
                  <c:v>41782</c:v>
                </c:pt>
                <c:pt idx="7850" formatCode="m/d/yyyy">
                  <c:v>41785</c:v>
                </c:pt>
                <c:pt idx="7851" formatCode="m/d/yyyy">
                  <c:v>41786</c:v>
                </c:pt>
                <c:pt idx="7852" formatCode="m/d/yyyy">
                  <c:v>41787</c:v>
                </c:pt>
                <c:pt idx="7853" formatCode="m/d/yyyy">
                  <c:v>41788</c:v>
                </c:pt>
                <c:pt idx="7854" formatCode="m/d/yyyy">
                  <c:v>41789</c:v>
                </c:pt>
                <c:pt idx="7855" formatCode="m/d/yyyy">
                  <c:v>41792</c:v>
                </c:pt>
                <c:pt idx="7856" formatCode="m/d/yyyy">
                  <c:v>41793</c:v>
                </c:pt>
                <c:pt idx="7857" formatCode="m/d/yyyy">
                  <c:v>41794</c:v>
                </c:pt>
                <c:pt idx="7858" formatCode="m/d/yyyy">
                  <c:v>41795</c:v>
                </c:pt>
                <c:pt idx="7859" formatCode="m/d/yyyy">
                  <c:v>41796</c:v>
                </c:pt>
                <c:pt idx="7860" formatCode="m/d/yyyy">
                  <c:v>41799</c:v>
                </c:pt>
                <c:pt idx="7861" formatCode="m/d/yyyy">
                  <c:v>41800</c:v>
                </c:pt>
                <c:pt idx="7862" formatCode="m/d/yyyy">
                  <c:v>41801</c:v>
                </c:pt>
                <c:pt idx="7863" formatCode="m/d/yyyy">
                  <c:v>41802</c:v>
                </c:pt>
                <c:pt idx="7864" formatCode="m/d/yyyy">
                  <c:v>41803</c:v>
                </c:pt>
                <c:pt idx="7865" formatCode="m/d/yyyy">
                  <c:v>41806</c:v>
                </c:pt>
                <c:pt idx="7866" formatCode="m/d/yyyy">
                  <c:v>41807</c:v>
                </c:pt>
                <c:pt idx="7867" formatCode="m/d/yyyy">
                  <c:v>41808</c:v>
                </c:pt>
                <c:pt idx="7868" formatCode="m/d/yyyy">
                  <c:v>41809</c:v>
                </c:pt>
                <c:pt idx="7869" formatCode="m/d/yyyy">
                  <c:v>41810</c:v>
                </c:pt>
                <c:pt idx="7870" formatCode="m/d/yyyy">
                  <c:v>41813</c:v>
                </c:pt>
                <c:pt idx="7871" formatCode="m/d/yyyy">
                  <c:v>41814</c:v>
                </c:pt>
                <c:pt idx="7872" formatCode="m/d/yyyy">
                  <c:v>41815</c:v>
                </c:pt>
                <c:pt idx="7873" formatCode="m/d/yyyy">
                  <c:v>41816</c:v>
                </c:pt>
                <c:pt idx="7874" formatCode="m/d/yyyy">
                  <c:v>41817</c:v>
                </c:pt>
                <c:pt idx="7875" formatCode="m/d/yyyy">
                  <c:v>41820</c:v>
                </c:pt>
                <c:pt idx="7876" formatCode="m/d/yyyy">
                  <c:v>41821</c:v>
                </c:pt>
                <c:pt idx="7877" formatCode="m/d/yyyy">
                  <c:v>41822</c:v>
                </c:pt>
                <c:pt idx="7878" formatCode="m/d/yyyy">
                  <c:v>41823</c:v>
                </c:pt>
                <c:pt idx="7879" formatCode="m/d/yyyy">
                  <c:v>41824</c:v>
                </c:pt>
                <c:pt idx="7880" formatCode="m/d/yyyy">
                  <c:v>41827</c:v>
                </c:pt>
                <c:pt idx="7881" formatCode="m/d/yyyy">
                  <c:v>41828</c:v>
                </c:pt>
                <c:pt idx="7882" formatCode="m/d/yyyy">
                  <c:v>41829</c:v>
                </c:pt>
                <c:pt idx="7883" formatCode="m/d/yyyy">
                  <c:v>41830</c:v>
                </c:pt>
                <c:pt idx="7884" formatCode="m/d/yyyy">
                  <c:v>41831</c:v>
                </c:pt>
                <c:pt idx="7885" formatCode="m/d/yyyy">
                  <c:v>41834</c:v>
                </c:pt>
                <c:pt idx="7886" formatCode="m/d/yyyy">
                  <c:v>41835</c:v>
                </c:pt>
                <c:pt idx="7887" formatCode="m/d/yyyy">
                  <c:v>41836</c:v>
                </c:pt>
                <c:pt idx="7888" formatCode="m/d/yyyy">
                  <c:v>41837</c:v>
                </c:pt>
                <c:pt idx="7889" formatCode="m/d/yyyy">
                  <c:v>41838</c:v>
                </c:pt>
                <c:pt idx="7890" formatCode="m/d/yyyy">
                  <c:v>41841</c:v>
                </c:pt>
                <c:pt idx="7891" formatCode="m/d/yyyy">
                  <c:v>41842</c:v>
                </c:pt>
                <c:pt idx="7892" formatCode="m/d/yyyy">
                  <c:v>41843</c:v>
                </c:pt>
                <c:pt idx="7893" formatCode="m/d/yyyy">
                  <c:v>41844</c:v>
                </c:pt>
                <c:pt idx="7894" formatCode="m/d/yyyy">
                  <c:v>41845</c:v>
                </c:pt>
                <c:pt idx="7895" formatCode="m/d/yyyy">
                  <c:v>41848</c:v>
                </c:pt>
                <c:pt idx="7896" formatCode="m/d/yyyy">
                  <c:v>41849</c:v>
                </c:pt>
                <c:pt idx="7897" formatCode="m/d/yyyy">
                  <c:v>41850</c:v>
                </c:pt>
                <c:pt idx="7898" formatCode="m/d/yyyy">
                  <c:v>41851</c:v>
                </c:pt>
                <c:pt idx="7899" formatCode="m/d/yyyy">
                  <c:v>41852</c:v>
                </c:pt>
                <c:pt idx="7900" formatCode="m/d/yyyy">
                  <c:v>41855</c:v>
                </c:pt>
                <c:pt idx="7901" formatCode="m/d/yyyy">
                  <c:v>41856</c:v>
                </c:pt>
                <c:pt idx="7902" formatCode="m/d/yyyy">
                  <c:v>41857</c:v>
                </c:pt>
                <c:pt idx="7903" formatCode="m/d/yyyy">
                  <c:v>41858</c:v>
                </c:pt>
                <c:pt idx="7904" formatCode="m/d/yyyy">
                  <c:v>41859</c:v>
                </c:pt>
                <c:pt idx="7905" formatCode="m/d/yyyy">
                  <c:v>41862</c:v>
                </c:pt>
                <c:pt idx="7906" formatCode="m/d/yyyy">
                  <c:v>41863</c:v>
                </c:pt>
                <c:pt idx="7907" formatCode="m/d/yyyy">
                  <c:v>41864</c:v>
                </c:pt>
                <c:pt idx="7908" formatCode="m/d/yyyy">
                  <c:v>41865</c:v>
                </c:pt>
                <c:pt idx="7909" formatCode="m/d/yyyy">
                  <c:v>41866</c:v>
                </c:pt>
                <c:pt idx="7910" formatCode="m/d/yyyy">
                  <c:v>41869</c:v>
                </c:pt>
                <c:pt idx="7911" formatCode="m/d/yyyy">
                  <c:v>41870</c:v>
                </c:pt>
                <c:pt idx="7912" formatCode="m/d/yyyy">
                  <c:v>41871</c:v>
                </c:pt>
                <c:pt idx="7913" formatCode="m/d/yyyy">
                  <c:v>41872</c:v>
                </c:pt>
                <c:pt idx="7914" formatCode="m/d/yyyy">
                  <c:v>41873</c:v>
                </c:pt>
                <c:pt idx="7915" formatCode="m/d/yyyy">
                  <c:v>41876</c:v>
                </c:pt>
                <c:pt idx="7916" formatCode="m/d/yyyy">
                  <c:v>41877</c:v>
                </c:pt>
                <c:pt idx="7917" formatCode="m/d/yyyy">
                  <c:v>41878</c:v>
                </c:pt>
                <c:pt idx="7918" formatCode="m/d/yyyy">
                  <c:v>41879</c:v>
                </c:pt>
                <c:pt idx="7919" formatCode="m/d/yyyy">
                  <c:v>41880</c:v>
                </c:pt>
                <c:pt idx="7920" formatCode="m/d/yyyy">
                  <c:v>41883</c:v>
                </c:pt>
                <c:pt idx="7921" formatCode="m/d/yyyy">
                  <c:v>41884</c:v>
                </c:pt>
                <c:pt idx="7922" formatCode="m/d/yyyy">
                  <c:v>41885</c:v>
                </c:pt>
                <c:pt idx="7923" formatCode="m/d/yyyy">
                  <c:v>41886</c:v>
                </c:pt>
                <c:pt idx="7924" formatCode="m/d/yyyy">
                  <c:v>41887</c:v>
                </c:pt>
                <c:pt idx="7925" formatCode="m/d/yyyy">
                  <c:v>41890</c:v>
                </c:pt>
                <c:pt idx="7926" formatCode="m/d/yyyy">
                  <c:v>41891</c:v>
                </c:pt>
                <c:pt idx="7927" formatCode="m/d/yyyy">
                  <c:v>41892</c:v>
                </c:pt>
                <c:pt idx="7928" formatCode="m/d/yyyy">
                  <c:v>41893</c:v>
                </c:pt>
                <c:pt idx="7929" formatCode="m/d/yyyy">
                  <c:v>41894</c:v>
                </c:pt>
                <c:pt idx="7930" formatCode="m/d/yyyy">
                  <c:v>41897</c:v>
                </c:pt>
                <c:pt idx="7931" formatCode="m/d/yyyy">
                  <c:v>41898</c:v>
                </c:pt>
                <c:pt idx="7932" formatCode="m/d/yyyy">
                  <c:v>41899</c:v>
                </c:pt>
                <c:pt idx="7933" formatCode="m/d/yyyy">
                  <c:v>41900</c:v>
                </c:pt>
                <c:pt idx="7934" formatCode="m/d/yyyy">
                  <c:v>41901</c:v>
                </c:pt>
                <c:pt idx="7935" formatCode="m/d/yyyy">
                  <c:v>41904</c:v>
                </c:pt>
                <c:pt idx="7936" formatCode="m/d/yyyy">
                  <c:v>41905</c:v>
                </c:pt>
                <c:pt idx="7937" formatCode="m/d/yyyy">
                  <c:v>41906</c:v>
                </c:pt>
                <c:pt idx="7938" formatCode="m/d/yyyy">
                  <c:v>41907</c:v>
                </c:pt>
                <c:pt idx="7939" formatCode="m/d/yyyy">
                  <c:v>41908</c:v>
                </c:pt>
                <c:pt idx="7940" formatCode="m/d/yyyy">
                  <c:v>41911</c:v>
                </c:pt>
                <c:pt idx="7941" formatCode="m/d/yyyy">
                  <c:v>41912</c:v>
                </c:pt>
                <c:pt idx="7942" formatCode="m/d/yyyy">
                  <c:v>41913</c:v>
                </c:pt>
                <c:pt idx="7943" formatCode="m/d/yyyy">
                  <c:v>41914</c:v>
                </c:pt>
                <c:pt idx="7944" formatCode="m/d/yyyy">
                  <c:v>41915</c:v>
                </c:pt>
                <c:pt idx="7945" formatCode="m/d/yyyy">
                  <c:v>41918</c:v>
                </c:pt>
                <c:pt idx="7946" formatCode="m/d/yyyy">
                  <c:v>41919</c:v>
                </c:pt>
                <c:pt idx="7947" formatCode="m/d/yyyy">
                  <c:v>41920</c:v>
                </c:pt>
                <c:pt idx="7948" formatCode="m/d/yyyy">
                  <c:v>41921</c:v>
                </c:pt>
                <c:pt idx="7949" formatCode="m/d/yyyy">
                  <c:v>41922</c:v>
                </c:pt>
                <c:pt idx="7950" formatCode="m/d/yyyy">
                  <c:v>41925</c:v>
                </c:pt>
                <c:pt idx="7951" formatCode="m/d/yyyy">
                  <c:v>41926</c:v>
                </c:pt>
                <c:pt idx="7952" formatCode="m/d/yyyy">
                  <c:v>41927</c:v>
                </c:pt>
                <c:pt idx="7953" formatCode="m/d/yyyy">
                  <c:v>41928</c:v>
                </c:pt>
                <c:pt idx="7954" formatCode="m/d/yyyy">
                  <c:v>41929</c:v>
                </c:pt>
                <c:pt idx="7955" formatCode="m/d/yyyy">
                  <c:v>41932</c:v>
                </c:pt>
                <c:pt idx="7956" formatCode="m/d/yyyy">
                  <c:v>41933</c:v>
                </c:pt>
                <c:pt idx="7957" formatCode="m/d/yyyy">
                  <c:v>41934</c:v>
                </c:pt>
                <c:pt idx="7958" formatCode="m/d/yyyy">
                  <c:v>41935</c:v>
                </c:pt>
                <c:pt idx="7959" formatCode="m/d/yyyy">
                  <c:v>41936</c:v>
                </c:pt>
                <c:pt idx="7960" formatCode="m/d/yyyy">
                  <c:v>41939</c:v>
                </c:pt>
                <c:pt idx="7961" formatCode="m/d/yyyy">
                  <c:v>41940</c:v>
                </c:pt>
                <c:pt idx="7962" formatCode="m/d/yyyy">
                  <c:v>41941</c:v>
                </c:pt>
                <c:pt idx="7963" formatCode="m/d/yyyy">
                  <c:v>41942</c:v>
                </c:pt>
                <c:pt idx="7964" formatCode="m/d/yyyy">
                  <c:v>41943</c:v>
                </c:pt>
                <c:pt idx="7965" formatCode="m/d/yyyy">
                  <c:v>41946</c:v>
                </c:pt>
                <c:pt idx="7966" formatCode="m/d/yyyy">
                  <c:v>41947</c:v>
                </c:pt>
                <c:pt idx="7967" formatCode="m/d/yyyy">
                  <c:v>41948</c:v>
                </c:pt>
                <c:pt idx="7968" formatCode="m/d/yyyy">
                  <c:v>41949</c:v>
                </c:pt>
                <c:pt idx="7969" formatCode="m/d/yyyy">
                  <c:v>41950</c:v>
                </c:pt>
                <c:pt idx="7970" formatCode="m/d/yyyy">
                  <c:v>41953</c:v>
                </c:pt>
                <c:pt idx="7971" formatCode="m/d/yyyy">
                  <c:v>41954</c:v>
                </c:pt>
                <c:pt idx="7972" formatCode="m/d/yyyy">
                  <c:v>41955</c:v>
                </c:pt>
                <c:pt idx="7973" formatCode="m/d/yyyy">
                  <c:v>41956</c:v>
                </c:pt>
                <c:pt idx="7974" formatCode="m/d/yyyy">
                  <c:v>41957</c:v>
                </c:pt>
                <c:pt idx="7975" formatCode="m/d/yyyy">
                  <c:v>41960</c:v>
                </c:pt>
                <c:pt idx="7976" formatCode="m/d/yyyy">
                  <c:v>41961</c:v>
                </c:pt>
                <c:pt idx="7977" formatCode="m/d/yyyy">
                  <c:v>41962</c:v>
                </c:pt>
                <c:pt idx="7978" formatCode="m/d/yyyy">
                  <c:v>41963</c:v>
                </c:pt>
                <c:pt idx="7979" formatCode="m/d/yyyy">
                  <c:v>41964</c:v>
                </c:pt>
                <c:pt idx="7980" formatCode="m/d/yyyy">
                  <c:v>41967</c:v>
                </c:pt>
                <c:pt idx="7981" formatCode="m/d/yyyy">
                  <c:v>41968</c:v>
                </c:pt>
                <c:pt idx="7982" formatCode="m/d/yyyy">
                  <c:v>41969</c:v>
                </c:pt>
                <c:pt idx="7983" formatCode="m/d/yyyy">
                  <c:v>41970</c:v>
                </c:pt>
                <c:pt idx="7984" formatCode="m/d/yyyy">
                  <c:v>41971</c:v>
                </c:pt>
                <c:pt idx="7985" formatCode="m/d/yyyy">
                  <c:v>41974</c:v>
                </c:pt>
                <c:pt idx="7986" formatCode="m/d/yyyy">
                  <c:v>41975</c:v>
                </c:pt>
                <c:pt idx="7987" formatCode="m/d/yyyy">
                  <c:v>41976</c:v>
                </c:pt>
                <c:pt idx="7988" formatCode="m/d/yyyy">
                  <c:v>41977</c:v>
                </c:pt>
                <c:pt idx="7989" formatCode="m/d/yyyy">
                  <c:v>41978</c:v>
                </c:pt>
                <c:pt idx="7990" formatCode="m/d/yyyy">
                  <c:v>41981</c:v>
                </c:pt>
                <c:pt idx="7991" formatCode="m/d/yyyy">
                  <c:v>41982</c:v>
                </c:pt>
                <c:pt idx="7992" formatCode="m/d/yyyy">
                  <c:v>41983</c:v>
                </c:pt>
                <c:pt idx="7993" formatCode="m/d/yyyy">
                  <c:v>41984</c:v>
                </c:pt>
                <c:pt idx="7994" formatCode="m/d/yyyy">
                  <c:v>41985</c:v>
                </c:pt>
                <c:pt idx="7995" formatCode="m/d/yyyy">
                  <c:v>41988</c:v>
                </c:pt>
                <c:pt idx="7996" formatCode="m/d/yyyy">
                  <c:v>41989</c:v>
                </c:pt>
                <c:pt idx="7997" formatCode="m/d/yyyy">
                  <c:v>41990</c:v>
                </c:pt>
                <c:pt idx="7998" formatCode="m/d/yyyy">
                  <c:v>41991</c:v>
                </c:pt>
                <c:pt idx="7999" formatCode="m/d/yyyy">
                  <c:v>41992</c:v>
                </c:pt>
                <c:pt idx="8000" formatCode="m/d/yyyy">
                  <c:v>41995</c:v>
                </c:pt>
                <c:pt idx="8001" formatCode="m/d/yyyy">
                  <c:v>41996</c:v>
                </c:pt>
                <c:pt idx="8002" formatCode="m/d/yyyy">
                  <c:v>41997</c:v>
                </c:pt>
                <c:pt idx="8003" formatCode="m/d/yyyy">
                  <c:v>41998</c:v>
                </c:pt>
                <c:pt idx="8004" formatCode="m/d/yyyy">
                  <c:v>41999</c:v>
                </c:pt>
                <c:pt idx="8005" formatCode="m/d/yyyy">
                  <c:v>42002</c:v>
                </c:pt>
                <c:pt idx="8006" formatCode="m/d/yyyy">
                  <c:v>42003</c:v>
                </c:pt>
                <c:pt idx="8007" formatCode="m/d/yyyy">
                  <c:v>42004</c:v>
                </c:pt>
                <c:pt idx="8008" formatCode="m/d/yyyy">
                  <c:v>42005</c:v>
                </c:pt>
                <c:pt idx="8009" formatCode="m/d/yyyy">
                  <c:v>42006</c:v>
                </c:pt>
                <c:pt idx="8010" formatCode="m/d/yyyy">
                  <c:v>42009</c:v>
                </c:pt>
                <c:pt idx="8011" formatCode="m/d/yyyy">
                  <c:v>42010</c:v>
                </c:pt>
                <c:pt idx="8012" formatCode="m/d/yyyy">
                  <c:v>42011</c:v>
                </c:pt>
                <c:pt idx="8013" formatCode="m/d/yyyy">
                  <c:v>42012</c:v>
                </c:pt>
                <c:pt idx="8014" formatCode="m/d/yyyy">
                  <c:v>42013</c:v>
                </c:pt>
                <c:pt idx="8015" formatCode="m/d/yyyy">
                  <c:v>42016</c:v>
                </c:pt>
                <c:pt idx="8016" formatCode="m/d/yyyy">
                  <c:v>42017</c:v>
                </c:pt>
                <c:pt idx="8017" formatCode="m/d/yyyy">
                  <c:v>42018</c:v>
                </c:pt>
                <c:pt idx="8018" formatCode="m/d/yyyy">
                  <c:v>42019</c:v>
                </c:pt>
                <c:pt idx="8019" formatCode="m/d/yyyy">
                  <c:v>42020</c:v>
                </c:pt>
                <c:pt idx="8020" formatCode="m/d/yyyy">
                  <c:v>42023</c:v>
                </c:pt>
                <c:pt idx="8021" formatCode="m/d/yyyy">
                  <c:v>42024</c:v>
                </c:pt>
                <c:pt idx="8022" formatCode="m/d/yyyy">
                  <c:v>42025</c:v>
                </c:pt>
                <c:pt idx="8023" formatCode="m/d/yyyy">
                  <c:v>42026</c:v>
                </c:pt>
                <c:pt idx="8024" formatCode="m/d/yyyy">
                  <c:v>42027</c:v>
                </c:pt>
                <c:pt idx="8025" formatCode="m/d/yyyy">
                  <c:v>42030</c:v>
                </c:pt>
                <c:pt idx="8026" formatCode="m/d/yyyy">
                  <c:v>42031</c:v>
                </c:pt>
                <c:pt idx="8027" formatCode="m/d/yyyy">
                  <c:v>42032</c:v>
                </c:pt>
                <c:pt idx="8028" formatCode="m/d/yyyy">
                  <c:v>42033</c:v>
                </c:pt>
                <c:pt idx="8029" formatCode="m/d/yyyy">
                  <c:v>42034</c:v>
                </c:pt>
                <c:pt idx="8030" formatCode="m/d/yyyy">
                  <c:v>42037</c:v>
                </c:pt>
                <c:pt idx="8031" formatCode="m/d/yyyy">
                  <c:v>42038</c:v>
                </c:pt>
                <c:pt idx="8032" formatCode="m/d/yyyy">
                  <c:v>42039</c:v>
                </c:pt>
                <c:pt idx="8033" formatCode="m/d/yyyy">
                  <c:v>42040</c:v>
                </c:pt>
                <c:pt idx="8034" formatCode="m/d/yyyy">
                  <c:v>42041</c:v>
                </c:pt>
                <c:pt idx="8035" formatCode="m/d/yyyy">
                  <c:v>42044</c:v>
                </c:pt>
                <c:pt idx="8036" formatCode="m/d/yyyy">
                  <c:v>42045</c:v>
                </c:pt>
                <c:pt idx="8037" formatCode="m/d/yyyy">
                  <c:v>42046</c:v>
                </c:pt>
                <c:pt idx="8038" formatCode="m/d/yyyy">
                  <c:v>42047</c:v>
                </c:pt>
                <c:pt idx="8039" formatCode="m/d/yyyy">
                  <c:v>42048</c:v>
                </c:pt>
                <c:pt idx="8040" formatCode="m/d/yyyy">
                  <c:v>42051</c:v>
                </c:pt>
                <c:pt idx="8041" formatCode="m/d/yyyy">
                  <c:v>42052</c:v>
                </c:pt>
                <c:pt idx="8042" formatCode="m/d/yyyy">
                  <c:v>42053</c:v>
                </c:pt>
                <c:pt idx="8043" formatCode="m/d/yyyy">
                  <c:v>42054</c:v>
                </c:pt>
                <c:pt idx="8044" formatCode="m/d/yyyy">
                  <c:v>42055</c:v>
                </c:pt>
                <c:pt idx="8045" formatCode="m/d/yyyy">
                  <c:v>42058</c:v>
                </c:pt>
                <c:pt idx="8046" formatCode="m/d/yyyy">
                  <c:v>42059</c:v>
                </c:pt>
                <c:pt idx="8047" formatCode="m/d/yyyy">
                  <c:v>42060</c:v>
                </c:pt>
                <c:pt idx="8048" formatCode="m/d/yyyy">
                  <c:v>42061</c:v>
                </c:pt>
                <c:pt idx="8049" formatCode="m/d/yyyy">
                  <c:v>42062</c:v>
                </c:pt>
                <c:pt idx="8050" formatCode="m/d/yyyy">
                  <c:v>42065</c:v>
                </c:pt>
                <c:pt idx="8051" formatCode="m/d/yyyy">
                  <c:v>42066</c:v>
                </c:pt>
                <c:pt idx="8052" formatCode="m/d/yyyy">
                  <c:v>42067</c:v>
                </c:pt>
                <c:pt idx="8053" formatCode="m/d/yyyy">
                  <c:v>42068</c:v>
                </c:pt>
                <c:pt idx="8054" formatCode="m/d/yyyy">
                  <c:v>42069</c:v>
                </c:pt>
                <c:pt idx="8055" formatCode="m/d/yyyy">
                  <c:v>42072</c:v>
                </c:pt>
                <c:pt idx="8056" formatCode="m/d/yyyy">
                  <c:v>42073</c:v>
                </c:pt>
                <c:pt idx="8057" formatCode="m/d/yyyy">
                  <c:v>42074</c:v>
                </c:pt>
                <c:pt idx="8058" formatCode="m/d/yyyy">
                  <c:v>42075</c:v>
                </c:pt>
                <c:pt idx="8059" formatCode="m/d/yyyy">
                  <c:v>42076</c:v>
                </c:pt>
                <c:pt idx="8060" formatCode="m/d/yyyy">
                  <c:v>42079</c:v>
                </c:pt>
                <c:pt idx="8061" formatCode="m/d/yyyy">
                  <c:v>42080</c:v>
                </c:pt>
                <c:pt idx="8062" formatCode="m/d/yyyy">
                  <c:v>42081</c:v>
                </c:pt>
                <c:pt idx="8063" formatCode="m/d/yyyy">
                  <c:v>42082</c:v>
                </c:pt>
                <c:pt idx="8064" formatCode="m/d/yyyy">
                  <c:v>42083</c:v>
                </c:pt>
                <c:pt idx="8065" formatCode="m/d/yyyy">
                  <c:v>42086</c:v>
                </c:pt>
                <c:pt idx="8066" formatCode="m/d/yyyy">
                  <c:v>42087</c:v>
                </c:pt>
                <c:pt idx="8067" formatCode="m/d/yyyy">
                  <c:v>42088</c:v>
                </c:pt>
                <c:pt idx="8068" formatCode="m/d/yyyy">
                  <c:v>42089</c:v>
                </c:pt>
                <c:pt idx="8069" formatCode="m/d/yyyy">
                  <c:v>42090</c:v>
                </c:pt>
                <c:pt idx="8070" formatCode="m/d/yyyy">
                  <c:v>42093</c:v>
                </c:pt>
                <c:pt idx="8071" formatCode="m/d/yyyy">
                  <c:v>42094</c:v>
                </c:pt>
                <c:pt idx="8072" formatCode="m/d/yyyy">
                  <c:v>42095</c:v>
                </c:pt>
                <c:pt idx="8073" formatCode="m/d/yyyy">
                  <c:v>42096</c:v>
                </c:pt>
                <c:pt idx="8074" formatCode="m/d/yyyy">
                  <c:v>42097</c:v>
                </c:pt>
                <c:pt idx="8075" formatCode="m/d/yyyy">
                  <c:v>42100</c:v>
                </c:pt>
                <c:pt idx="8076" formatCode="m/d/yyyy">
                  <c:v>42101</c:v>
                </c:pt>
                <c:pt idx="8077" formatCode="m/d/yyyy">
                  <c:v>42102</c:v>
                </c:pt>
                <c:pt idx="8078" formatCode="m/d/yyyy">
                  <c:v>42103</c:v>
                </c:pt>
                <c:pt idx="8079" formatCode="m/d/yyyy">
                  <c:v>42104</c:v>
                </c:pt>
                <c:pt idx="8080" formatCode="m/d/yyyy">
                  <c:v>42107</c:v>
                </c:pt>
                <c:pt idx="8081" formatCode="m/d/yyyy">
                  <c:v>42108</c:v>
                </c:pt>
                <c:pt idx="8082" formatCode="m/d/yyyy">
                  <c:v>42109</c:v>
                </c:pt>
                <c:pt idx="8083" formatCode="m/d/yyyy">
                  <c:v>42110</c:v>
                </c:pt>
                <c:pt idx="8084" formatCode="m/d/yyyy">
                  <c:v>42111</c:v>
                </c:pt>
                <c:pt idx="8085" formatCode="m/d/yyyy">
                  <c:v>42114</c:v>
                </c:pt>
                <c:pt idx="8086" formatCode="m/d/yyyy">
                  <c:v>42115</c:v>
                </c:pt>
                <c:pt idx="8087" formatCode="m/d/yyyy">
                  <c:v>42116</c:v>
                </c:pt>
                <c:pt idx="8088" formatCode="m/d/yyyy">
                  <c:v>42117</c:v>
                </c:pt>
                <c:pt idx="8089" formatCode="m/d/yyyy">
                  <c:v>42118</c:v>
                </c:pt>
                <c:pt idx="8090" formatCode="m/d/yyyy">
                  <c:v>42121</c:v>
                </c:pt>
                <c:pt idx="8091" formatCode="m/d/yyyy">
                  <c:v>42122</c:v>
                </c:pt>
                <c:pt idx="8092" formatCode="m/d/yyyy">
                  <c:v>42123</c:v>
                </c:pt>
                <c:pt idx="8093" formatCode="m/d/yyyy">
                  <c:v>42124</c:v>
                </c:pt>
                <c:pt idx="8094" formatCode="m/d/yyyy">
                  <c:v>42125</c:v>
                </c:pt>
                <c:pt idx="8095" formatCode="m/d/yyyy">
                  <c:v>42128</c:v>
                </c:pt>
                <c:pt idx="8096" formatCode="m/d/yyyy">
                  <c:v>42129</c:v>
                </c:pt>
                <c:pt idx="8097" formatCode="m/d/yyyy">
                  <c:v>42130</c:v>
                </c:pt>
                <c:pt idx="8098" formatCode="m/d/yyyy">
                  <c:v>42131</c:v>
                </c:pt>
                <c:pt idx="8099" formatCode="m/d/yyyy">
                  <c:v>42132</c:v>
                </c:pt>
                <c:pt idx="8100" formatCode="m/d/yyyy">
                  <c:v>42135</c:v>
                </c:pt>
                <c:pt idx="8101" formatCode="m/d/yyyy">
                  <c:v>42136</c:v>
                </c:pt>
                <c:pt idx="8102" formatCode="m/d/yyyy">
                  <c:v>42137</c:v>
                </c:pt>
                <c:pt idx="8103" formatCode="m/d/yyyy">
                  <c:v>42138</c:v>
                </c:pt>
                <c:pt idx="8104" formatCode="m/d/yyyy">
                  <c:v>42139</c:v>
                </c:pt>
                <c:pt idx="8105" formatCode="m/d/yyyy">
                  <c:v>42142</c:v>
                </c:pt>
                <c:pt idx="8106" formatCode="m/d/yyyy">
                  <c:v>42143</c:v>
                </c:pt>
                <c:pt idx="8107" formatCode="m/d/yyyy">
                  <c:v>42144</c:v>
                </c:pt>
                <c:pt idx="8108" formatCode="m/d/yyyy">
                  <c:v>42145</c:v>
                </c:pt>
                <c:pt idx="8109" formatCode="m/d/yyyy">
                  <c:v>42146</c:v>
                </c:pt>
                <c:pt idx="8110" formatCode="m/d/yyyy">
                  <c:v>42149</c:v>
                </c:pt>
                <c:pt idx="8111" formatCode="m/d/yyyy">
                  <c:v>42150</c:v>
                </c:pt>
                <c:pt idx="8112" formatCode="m/d/yyyy">
                  <c:v>42151</c:v>
                </c:pt>
                <c:pt idx="8113" formatCode="m/d/yyyy">
                  <c:v>42152</c:v>
                </c:pt>
                <c:pt idx="8114" formatCode="m/d/yyyy">
                  <c:v>42153</c:v>
                </c:pt>
                <c:pt idx="8115" formatCode="m/d/yyyy">
                  <c:v>42156</c:v>
                </c:pt>
                <c:pt idx="8116" formatCode="m/d/yyyy">
                  <c:v>42157</c:v>
                </c:pt>
                <c:pt idx="8117" formatCode="m/d/yyyy">
                  <c:v>42158</c:v>
                </c:pt>
                <c:pt idx="8118" formatCode="m/d/yyyy">
                  <c:v>42159</c:v>
                </c:pt>
                <c:pt idx="8119" formatCode="m/d/yyyy">
                  <c:v>42160</c:v>
                </c:pt>
                <c:pt idx="8120" formatCode="m/d/yyyy">
                  <c:v>42163</c:v>
                </c:pt>
                <c:pt idx="8121" formatCode="m/d/yyyy">
                  <c:v>42164</c:v>
                </c:pt>
                <c:pt idx="8122" formatCode="m/d/yyyy">
                  <c:v>42165</c:v>
                </c:pt>
                <c:pt idx="8123" formatCode="m/d/yyyy">
                  <c:v>42166</c:v>
                </c:pt>
                <c:pt idx="8124" formatCode="m/d/yyyy">
                  <c:v>42167</c:v>
                </c:pt>
                <c:pt idx="8125" formatCode="m/d/yyyy">
                  <c:v>42170</c:v>
                </c:pt>
                <c:pt idx="8126" formatCode="m/d/yyyy">
                  <c:v>42171</c:v>
                </c:pt>
                <c:pt idx="8127" formatCode="m/d/yyyy">
                  <c:v>42172</c:v>
                </c:pt>
                <c:pt idx="8128" formatCode="m/d/yyyy">
                  <c:v>42173</c:v>
                </c:pt>
                <c:pt idx="8129" formatCode="m/d/yyyy">
                  <c:v>42174</c:v>
                </c:pt>
                <c:pt idx="8130" formatCode="m/d/yyyy">
                  <c:v>42177</c:v>
                </c:pt>
                <c:pt idx="8131" formatCode="m/d/yyyy">
                  <c:v>42178</c:v>
                </c:pt>
                <c:pt idx="8132" formatCode="m/d/yyyy">
                  <c:v>42179</c:v>
                </c:pt>
                <c:pt idx="8133" formatCode="m/d/yyyy">
                  <c:v>42180</c:v>
                </c:pt>
                <c:pt idx="8134" formatCode="m/d/yyyy">
                  <c:v>42181</c:v>
                </c:pt>
                <c:pt idx="8135" formatCode="m/d/yyyy">
                  <c:v>42184</c:v>
                </c:pt>
                <c:pt idx="8136" formatCode="m/d/yyyy">
                  <c:v>42185</c:v>
                </c:pt>
                <c:pt idx="8137" formatCode="m/d/yyyy">
                  <c:v>42186</c:v>
                </c:pt>
                <c:pt idx="8138" formatCode="m/d/yyyy">
                  <c:v>42187</c:v>
                </c:pt>
                <c:pt idx="8139" formatCode="m/d/yyyy">
                  <c:v>42188</c:v>
                </c:pt>
                <c:pt idx="8140" formatCode="m/d/yyyy">
                  <c:v>42191</c:v>
                </c:pt>
                <c:pt idx="8141" formatCode="m/d/yyyy">
                  <c:v>42192</c:v>
                </c:pt>
                <c:pt idx="8142" formatCode="m/d/yyyy">
                  <c:v>42193</c:v>
                </c:pt>
                <c:pt idx="8143" formatCode="m/d/yyyy">
                  <c:v>42194</c:v>
                </c:pt>
                <c:pt idx="8144" formatCode="m/d/yyyy">
                  <c:v>42195</c:v>
                </c:pt>
                <c:pt idx="8145" formatCode="m/d/yyyy">
                  <c:v>42198</c:v>
                </c:pt>
                <c:pt idx="8146" formatCode="m/d/yyyy">
                  <c:v>42199</c:v>
                </c:pt>
                <c:pt idx="8147" formatCode="m/d/yyyy">
                  <c:v>42200</c:v>
                </c:pt>
                <c:pt idx="8148" formatCode="m/d/yyyy">
                  <c:v>42201</c:v>
                </c:pt>
                <c:pt idx="8149" formatCode="m/d/yyyy">
                  <c:v>42202</c:v>
                </c:pt>
                <c:pt idx="8150" formatCode="m/d/yyyy">
                  <c:v>42205</c:v>
                </c:pt>
                <c:pt idx="8151" formatCode="m/d/yyyy">
                  <c:v>42206</c:v>
                </c:pt>
                <c:pt idx="8152" formatCode="m/d/yyyy">
                  <c:v>42207</c:v>
                </c:pt>
                <c:pt idx="8153" formatCode="m/d/yyyy">
                  <c:v>42208</c:v>
                </c:pt>
                <c:pt idx="8154" formatCode="m/d/yyyy">
                  <c:v>42209</c:v>
                </c:pt>
                <c:pt idx="8155" formatCode="m/d/yyyy">
                  <c:v>42212</c:v>
                </c:pt>
                <c:pt idx="8156" formatCode="m/d/yyyy">
                  <c:v>42213</c:v>
                </c:pt>
                <c:pt idx="8157" formatCode="m/d/yyyy">
                  <c:v>42214</c:v>
                </c:pt>
                <c:pt idx="8158" formatCode="m/d/yyyy">
                  <c:v>42215</c:v>
                </c:pt>
                <c:pt idx="8159" formatCode="m/d/yyyy">
                  <c:v>42216</c:v>
                </c:pt>
                <c:pt idx="8160" formatCode="m/d/yyyy">
                  <c:v>42219</c:v>
                </c:pt>
                <c:pt idx="8161" formatCode="m/d/yyyy">
                  <c:v>42220</c:v>
                </c:pt>
                <c:pt idx="8162" formatCode="m/d/yyyy">
                  <c:v>42221</c:v>
                </c:pt>
                <c:pt idx="8163" formatCode="m/d/yyyy">
                  <c:v>42222</c:v>
                </c:pt>
                <c:pt idx="8164" formatCode="m/d/yyyy">
                  <c:v>42223</c:v>
                </c:pt>
                <c:pt idx="8165" formatCode="m/d/yyyy">
                  <c:v>42226</c:v>
                </c:pt>
                <c:pt idx="8166" formatCode="m/d/yyyy">
                  <c:v>42227</c:v>
                </c:pt>
                <c:pt idx="8167" formatCode="m/d/yyyy">
                  <c:v>42228</c:v>
                </c:pt>
                <c:pt idx="8168" formatCode="m/d/yyyy">
                  <c:v>42229</c:v>
                </c:pt>
                <c:pt idx="8169" formatCode="m/d/yyyy">
                  <c:v>42230</c:v>
                </c:pt>
                <c:pt idx="8170" formatCode="m/d/yyyy">
                  <c:v>42233</c:v>
                </c:pt>
                <c:pt idx="8171" formatCode="m/d/yyyy">
                  <c:v>42234</c:v>
                </c:pt>
                <c:pt idx="8172" formatCode="m/d/yyyy">
                  <c:v>42235</c:v>
                </c:pt>
                <c:pt idx="8173" formatCode="m/d/yyyy">
                  <c:v>42236</c:v>
                </c:pt>
                <c:pt idx="8174" formatCode="m/d/yyyy">
                  <c:v>42237</c:v>
                </c:pt>
                <c:pt idx="8175" formatCode="m/d/yyyy">
                  <c:v>42240</c:v>
                </c:pt>
                <c:pt idx="8176" formatCode="m/d/yyyy">
                  <c:v>42241</c:v>
                </c:pt>
                <c:pt idx="8177" formatCode="m/d/yyyy">
                  <c:v>42242</c:v>
                </c:pt>
                <c:pt idx="8178" formatCode="m/d/yyyy">
                  <c:v>42243</c:v>
                </c:pt>
                <c:pt idx="8179" formatCode="m/d/yyyy">
                  <c:v>42244</c:v>
                </c:pt>
                <c:pt idx="8180" formatCode="m/d/yyyy">
                  <c:v>42247</c:v>
                </c:pt>
                <c:pt idx="8181" formatCode="m/d/yyyy">
                  <c:v>42248</c:v>
                </c:pt>
                <c:pt idx="8182" formatCode="m/d/yyyy">
                  <c:v>42249</c:v>
                </c:pt>
                <c:pt idx="8183" formatCode="m/d/yyyy">
                  <c:v>42250</c:v>
                </c:pt>
                <c:pt idx="8184" formatCode="m/d/yyyy">
                  <c:v>42251</c:v>
                </c:pt>
                <c:pt idx="8185" formatCode="m/d/yyyy">
                  <c:v>42254</c:v>
                </c:pt>
                <c:pt idx="8186" formatCode="m/d/yyyy">
                  <c:v>42255</c:v>
                </c:pt>
                <c:pt idx="8187" formatCode="m/d/yyyy">
                  <c:v>42256</c:v>
                </c:pt>
                <c:pt idx="8188" formatCode="m/d/yyyy">
                  <c:v>42257</c:v>
                </c:pt>
                <c:pt idx="8189" formatCode="m/d/yyyy">
                  <c:v>42258</c:v>
                </c:pt>
                <c:pt idx="8190" formatCode="m/d/yyyy">
                  <c:v>42261</c:v>
                </c:pt>
                <c:pt idx="8191" formatCode="m/d/yyyy">
                  <c:v>42262</c:v>
                </c:pt>
                <c:pt idx="8192" formatCode="m/d/yyyy">
                  <c:v>42263</c:v>
                </c:pt>
                <c:pt idx="8193" formatCode="m/d/yyyy">
                  <c:v>42264</c:v>
                </c:pt>
                <c:pt idx="8194" formatCode="m/d/yyyy">
                  <c:v>42265</c:v>
                </c:pt>
                <c:pt idx="8195" formatCode="m/d/yyyy">
                  <c:v>42268</c:v>
                </c:pt>
                <c:pt idx="8196" formatCode="m/d/yyyy">
                  <c:v>42269</c:v>
                </c:pt>
                <c:pt idx="8197" formatCode="m/d/yyyy">
                  <c:v>42270</c:v>
                </c:pt>
                <c:pt idx="8198" formatCode="m/d/yyyy">
                  <c:v>42271</c:v>
                </c:pt>
                <c:pt idx="8199" formatCode="m/d/yyyy">
                  <c:v>42272</c:v>
                </c:pt>
                <c:pt idx="8200" formatCode="m/d/yyyy">
                  <c:v>42275</c:v>
                </c:pt>
                <c:pt idx="8201" formatCode="m/d/yyyy">
                  <c:v>42276</c:v>
                </c:pt>
                <c:pt idx="8202" formatCode="m/d/yyyy">
                  <c:v>42277</c:v>
                </c:pt>
                <c:pt idx="8203" formatCode="m/d/yyyy">
                  <c:v>42278</c:v>
                </c:pt>
                <c:pt idx="8204" formatCode="m/d/yyyy">
                  <c:v>42279</c:v>
                </c:pt>
                <c:pt idx="8205" formatCode="m/d/yyyy">
                  <c:v>42282</c:v>
                </c:pt>
                <c:pt idx="8206" formatCode="m/d/yyyy">
                  <c:v>42283</c:v>
                </c:pt>
                <c:pt idx="8207" formatCode="m/d/yyyy">
                  <c:v>42284</c:v>
                </c:pt>
                <c:pt idx="8208" formatCode="m/d/yyyy">
                  <c:v>42285</c:v>
                </c:pt>
                <c:pt idx="8209" formatCode="m/d/yyyy">
                  <c:v>42286</c:v>
                </c:pt>
                <c:pt idx="8210" formatCode="m/d/yyyy">
                  <c:v>42289</c:v>
                </c:pt>
                <c:pt idx="8211" formatCode="m/d/yyyy">
                  <c:v>42290</c:v>
                </c:pt>
                <c:pt idx="8212" formatCode="m/d/yyyy">
                  <c:v>42291</c:v>
                </c:pt>
                <c:pt idx="8213" formatCode="m/d/yyyy">
                  <c:v>42292</c:v>
                </c:pt>
                <c:pt idx="8214" formatCode="m/d/yyyy">
                  <c:v>42293</c:v>
                </c:pt>
                <c:pt idx="8215" formatCode="m/d/yyyy">
                  <c:v>42296</c:v>
                </c:pt>
                <c:pt idx="8216" formatCode="m/d/yyyy">
                  <c:v>42297</c:v>
                </c:pt>
                <c:pt idx="8217" formatCode="m/d/yyyy">
                  <c:v>42298</c:v>
                </c:pt>
                <c:pt idx="8218" formatCode="m/d/yyyy">
                  <c:v>42299</c:v>
                </c:pt>
                <c:pt idx="8219" formatCode="m/d/yyyy">
                  <c:v>42300</c:v>
                </c:pt>
                <c:pt idx="8220" formatCode="m/d/yyyy">
                  <c:v>42303</c:v>
                </c:pt>
                <c:pt idx="8221" formatCode="m/d/yyyy">
                  <c:v>42304</c:v>
                </c:pt>
                <c:pt idx="8222" formatCode="m/d/yyyy">
                  <c:v>42305</c:v>
                </c:pt>
                <c:pt idx="8223" formatCode="m/d/yyyy">
                  <c:v>42306</c:v>
                </c:pt>
                <c:pt idx="8224" formatCode="m/d/yyyy">
                  <c:v>42307</c:v>
                </c:pt>
                <c:pt idx="8225" formatCode="m/d/yyyy">
                  <c:v>42310</c:v>
                </c:pt>
                <c:pt idx="8226" formatCode="m/d/yyyy">
                  <c:v>42311</c:v>
                </c:pt>
                <c:pt idx="8227" formatCode="m/d/yyyy">
                  <c:v>42312</c:v>
                </c:pt>
                <c:pt idx="8228" formatCode="m/d/yyyy">
                  <c:v>42313</c:v>
                </c:pt>
                <c:pt idx="8229" formatCode="m/d/yyyy">
                  <c:v>42314</c:v>
                </c:pt>
                <c:pt idx="8230" formatCode="m/d/yyyy">
                  <c:v>42317</c:v>
                </c:pt>
                <c:pt idx="8231" formatCode="m/d/yyyy">
                  <c:v>42318</c:v>
                </c:pt>
                <c:pt idx="8232" formatCode="m/d/yyyy">
                  <c:v>42319</c:v>
                </c:pt>
                <c:pt idx="8233" formatCode="m/d/yyyy">
                  <c:v>42320</c:v>
                </c:pt>
                <c:pt idx="8234" formatCode="m/d/yyyy">
                  <c:v>42321</c:v>
                </c:pt>
                <c:pt idx="8235" formatCode="m/d/yyyy">
                  <c:v>42324</c:v>
                </c:pt>
                <c:pt idx="8236" formatCode="m/d/yyyy">
                  <c:v>42325</c:v>
                </c:pt>
                <c:pt idx="8237" formatCode="m/d/yyyy">
                  <c:v>42326</c:v>
                </c:pt>
                <c:pt idx="8238" formatCode="m/d/yyyy">
                  <c:v>42327</c:v>
                </c:pt>
                <c:pt idx="8239" formatCode="m/d/yyyy">
                  <c:v>42328</c:v>
                </c:pt>
                <c:pt idx="8240" formatCode="m/d/yyyy">
                  <c:v>42331</c:v>
                </c:pt>
                <c:pt idx="8241" formatCode="m/d/yyyy">
                  <c:v>42332</c:v>
                </c:pt>
                <c:pt idx="8242" formatCode="m/d/yyyy">
                  <c:v>42333</c:v>
                </c:pt>
                <c:pt idx="8243" formatCode="m/d/yyyy">
                  <c:v>42334</c:v>
                </c:pt>
                <c:pt idx="8244" formatCode="m/d/yyyy">
                  <c:v>42335</c:v>
                </c:pt>
                <c:pt idx="8245" formatCode="m/d/yyyy">
                  <c:v>42338</c:v>
                </c:pt>
                <c:pt idx="8246" formatCode="m/d/yyyy">
                  <c:v>42339</c:v>
                </c:pt>
                <c:pt idx="8247" formatCode="m/d/yyyy">
                  <c:v>42340</c:v>
                </c:pt>
                <c:pt idx="8248" formatCode="m/d/yyyy">
                  <c:v>42341</c:v>
                </c:pt>
                <c:pt idx="8249" formatCode="m/d/yyyy">
                  <c:v>42342</c:v>
                </c:pt>
                <c:pt idx="8250" formatCode="m/d/yyyy">
                  <c:v>42345</c:v>
                </c:pt>
                <c:pt idx="8251" formatCode="m/d/yyyy">
                  <c:v>42346</c:v>
                </c:pt>
                <c:pt idx="8252" formatCode="m/d/yyyy">
                  <c:v>42347</c:v>
                </c:pt>
                <c:pt idx="8253" formatCode="m/d/yyyy">
                  <c:v>42348</c:v>
                </c:pt>
                <c:pt idx="8254" formatCode="m/d/yyyy">
                  <c:v>42349</c:v>
                </c:pt>
                <c:pt idx="8255" formatCode="m/d/yyyy">
                  <c:v>42352</c:v>
                </c:pt>
                <c:pt idx="8256" formatCode="m/d/yyyy">
                  <c:v>42353</c:v>
                </c:pt>
                <c:pt idx="8257" formatCode="m/d/yyyy">
                  <c:v>42354</c:v>
                </c:pt>
                <c:pt idx="8258" formatCode="m/d/yyyy">
                  <c:v>42355</c:v>
                </c:pt>
                <c:pt idx="8259" formatCode="m/d/yyyy">
                  <c:v>42356</c:v>
                </c:pt>
                <c:pt idx="8260" formatCode="m/d/yyyy">
                  <c:v>42359</c:v>
                </c:pt>
                <c:pt idx="8261" formatCode="m/d/yyyy">
                  <c:v>42360</c:v>
                </c:pt>
                <c:pt idx="8262" formatCode="m/d/yyyy">
                  <c:v>42361</c:v>
                </c:pt>
                <c:pt idx="8263" formatCode="m/d/yyyy">
                  <c:v>42362</c:v>
                </c:pt>
                <c:pt idx="8264" formatCode="m/d/yyyy">
                  <c:v>42363</c:v>
                </c:pt>
                <c:pt idx="8265" formatCode="m/d/yyyy">
                  <c:v>42366</c:v>
                </c:pt>
                <c:pt idx="8266" formatCode="m/d/yyyy">
                  <c:v>42367</c:v>
                </c:pt>
                <c:pt idx="8267" formatCode="m/d/yyyy">
                  <c:v>42368</c:v>
                </c:pt>
                <c:pt idx="8268" formatCode="m/d/yyyy">
                  <c:v>42369</c:v>
                </c:pt>
                <c:pt idx="8269" formatCode="m/d/yyyy">
                  <c:v>42370</c:v>
                </c:pt>
              </c:numCache>
            </c:numRef>
          </c:cat>
          <c:val>
            <c:numRef>
              <c:f>'Daily Oil and Nat. Gas Prices'!$D$6:$D$8275</c:f>
              <c:numCache>
                <c:formatCode>0.00</c:formatCode>
                <c:ptCount val="8270"/>
                <c:pt idx="0">
                  <c:v>1.17</c:v>
                </c:pt>
                <c:pt idx="1">
                  <c:v>1.17</c:v>
                </c:pt>
                <c:pt idx="2">
                  <c:v>1.17</c:v>
                </c:pt>
                <c:pt idx="3">
                  <c:v>1.27</c:v>
                </c:pt>
                <c:pt idx="4">
                  <c:v>1.27</c:v>
                </c:pt>
                <c:pt idx="5">
                  <c:v>1.27</c:v>
                </c:pt>
                <c:pt idx="6">
                  <c:v>1.27</c:v>
                </c:pt>
                <c:pt idx="7">
                  <c:v>1.52</c:v>
                </c:pt>
                <c:pt idx="8">
                  <c:v>1.52</c:v>
                </c:pt>
                <c:pt idx="9">
                  <c:v>1.52</c:v>
                </c:pt>
                <c:pt idx="10">
                  <c:v>1.52</c:v>
                </c:pt>
                <c:pt idx="11">
                  <c:v>1.62</c:v>
                </c:pt>
                <c:pt idx="12">
                  <c:v>1.62</c:v>
                </c:pt>
                <c:pt idx="13">
                  <c:v>1.62</c:v>
                </c:pt>
                <c:pt idx="14">
                  <c:v>1.62</c:v>
                </c:pt>
                <c:pt idx="15">
                  <c:v>1.87</c:v>
                </c:pt>
                <c:pt idx="16">
                  <c:v>1.87</c:v>
                </c:pt>
                <c:pt idx="17">
                  <c:v>1.87</c:v>
                </c:pt>
                <c:pt idx="18">
                  <c:v>1.87</c:v>
                </c:pt>
                <c:pt idx="19">
                  <c:v>1.87</c:v>
                </c:pt>
                <c:pt idx="20">
                  <c:v>1.87</c:v>
                </c:pt>
                <c:pt idx="21">
                  <c:v>1.87</c:v>
                </c:pt>
                <c:pt idx="22">
                  <c:v>2.0699999999999998</c:v>
                </c:pt>
                <c:pt idx="23">
                  <c:v>2.0699999999999998</c:v>
                </c:pt>
                <c:pt idx="24">
                  <c:v>2.57</c:v>
                </c:pt>
                <c:pt idx="25">
                  <c:v>2.57</c:v>
                </c:pt>
                <c:pt idx="26">
                  <c:v>2.57</c:v>
                </c:pt>
                <c:pt idx="27">
                  <c:v>2.57</c:v>
                </c:pt>
                <c:pt idx="28">
                  <c:v>2.57</c:v>
                </c:pt>
                <c:pt idx="29">
                  <c:v>2.57</c:v>
                </c:pt>
                <c:pt idx="30">
                  <c:v>2.57</c:v>
                </c:pt>
                <c:pt idx="31">
                  <c:v>2.57</c:v>
                </c:pt>
                <c:pt idx="32">
                  <c:v>2.57</c:v>
                </c:pt>
                <c:pt idx="33">
                  <c:v>2.57</c:v>
                </c:pt>
                <c:pt idx="34">
                  <c:v>2.57</c:v>
                </c:pt>
                <c:pt idx="35">
                  <c:v>2.57</c:v>
                </c:pt>
                <c:pt idx="36">
                  <c:v>2.57</c:v>
                </c:pt>
                <c:pt idx="37">
                  <c:v>2.57</c:v>
                </c:pt>
                <c:pt idx="38">
                  <c:v>2.57</c:v>
                </c:pt>
                <c:pt idx="39">
                  <c:v>2.57</c:v>
                </c:pt>
                <c:pt idx="40">
                  <c:v>2.57</c:v>
                </c:pt>
                <c:pt idx="41">
                  <c:v>2.57</c:v>
                </c:pt>
                <c:pt idx="42">
                  <c:v>2.57</c:v>
                </c:pt>
                <c:pt idx="43">
                  <c:v>2.57</c:v>
                </c:pt>
                <c:pt idx="44">
                  <c:v>2.57</c:v>
                </c:pt>
                <c:pt idx="45">
                  <c:v>2.57</c:v>
                </c:pt>
                <c:pt idx="46">
                  <c:v>2.57</c:v>
                </c:pt>
                <c:pt idx="47">
                  <c:v>2.57</c:v>
                </c:pt>
                <c:pt idx="48">
                  <c:v>2.57</c:v>
                </c:pt>
                <c:pt idx="49">
                  <c:v>2.57</c:v>
                </c:pt>
                <c:pt idx="50">
                  <c:v>2.57</c:v>
                </c:pt>
                <c:pt idx="51">
                  <c:v>2.57</c:v>
                </c:pt>
                <c:pt idx="52">
                  <c:v>2.57</c:v>
                </c:pt>
                <c:pt idx="53">
                  <c:v>2.57</c:v>
                </c:pt>
                <c:pt idx="54">
                  <c:v>2.57</c:v>
                </c:pt>
                <c:pt idx="55">
                  <c:v>2.57</c:v>
                </c:pt>
                <c:pt idx="56">
                  <c:v>2.57</c:v>
                </c:pt>
                <c:pt idx="57">
                  <c:v>2.57</c:v>
                </c:pt>
                <c:pt idx="58">
                  <c:v>2.57</c:v>
                </c:pt>
                <c:pt idx="59">
                  <c:v>2.57</c:v>
                </c:pt>
                <c:pt idx="60">
                  <c:v>2.57</c:v>
                </c:pt>
                <c:pt idx="61">
                  <c:v>2.57</c:v>
                </c:pt>
                <c:pt idx="62">
                  <c:v>2.57</c:v>
                </c:pt>
                <c:pt idx="63">
                  <c:v>2.57</c:v>
                </c:pt>
                <c:pt idx="64">
                  <c:v>2.57</c:v>
                </c:pt>
                <c:pt idx="65">
                  <c:v>2.57</c:v>
                </c:pt>
                <c:pt idx="66">
                  <c:v>2.57</c:v>
                </c:pt>
                <c:pt idx="67">
                  <c:v>2.57</c:v>
                </c:pt>
                <c:pt idx="68">
                  <c:v>2.57</c:v>
                </c:pt>
                <c:pt idx="69">
                  <c:v>2.57</c:v>
                </c:pt>
                <c:pt idx="70">
                  <c:v>2.57</c:v>
                </c:pt>
                <c:pt idx="71">
                  <c:v>2.57</c:v>
                </c:pt>
                <c:pt idx="72">
                  <c:v>2.57</c:v>
                </c:pt>
                <c:pt idx="73">
                  <c:v>2.57</c:v>
                </c:pt>
                <c:pt idx="74">
                  <c:v>2.57</c:v>
                </c:pt>
                <c:pt idx="75">
                  <c:v>2.57</c:v>
                </c:pt>
                <c:pt idx="76">
                  <c:v>2.57</c:v>
                </c:pt>
                <c:pt idx="77">
                  <c:v>2.57</c:v>
                </c:pt>
                <c:pt idx="78">
                  <c:v>2.57</c:v>
                </c:pt>
                <c:pt idx="79">
                  <c:v>2.57</c:v>
                </c:pt>
                <c:pt idx="80">
                  <c:v>2.57</c:v>
                </c:pt>
                <c:pt idx="81">
                  <c:v>2.57</c:v>
                </c:pt>
                <c:pt idx="82">
                  <c:v>2.57</c:v>
                </c:pt>
                <c:pt idx="83">
                  <c:v>2.57</c:v>
                </c:pt>
                <c:pt idx="84">
                  <c:v>2.57</c:v>
                </c:pt>
                <c:pt idx="85">
                  <c:v>2.57</c:v>
                </c:pt>
                <c:pt idx="86">
                  <c:v>2.57</c:v>
                </c:pt>
                <c:pt idx="87">
                  <c:v>2.57</c:v>
                </c:pt>
                <c:pt idx="88">
                  <c:v>2.57</c:v>
                </c:pt>
                <c:pt idx="89">
                  <c:v>2.82</c:v>
                </c:pt>
                <c:pt idx="90">
                  <c:v>2.82</c:v>
                </c:pt>
                <c:pt idx="91">
                  <c:v>2.82</c:v>
                </c:pt>
                <c:pt idx="92">
                  <c:v>2.82</c:v>
                </c:pt>
                <c:pt idx="93">
                  <c:v>2.82</c:v>
                </c:pt>
                <c:pt idx="94">
                  <c:v>2.82</c:v>
                </c:pt>
                <c:pt idx="95">
                  <c:v>2.82</c:v>
                </c:pt>
                <c:pt idx="96">
                  <c:v>2.82</c:v>
                </c:pt>
                <c:pt idx="97">
                  <c:v>2.82</c:v>
                </c:pt>
                <c:pt idx="98">
                  <c:v>2.82</c:v>
                </c:pt>
                <c:pt idx="99">
                  <c:v>2.82</c:v>
                </c:pt>
                <c:pt idx="100">
                  <c:v>2.82</c:v>
                </c:pt>
                <c:pt idx="101">
                  <c:v>2.82</c:v>
                </c:pt>
                <c:pt idx="102">
                  <c:v>2.82</c:v>
                </c:pt>
                <c:pt idx="103">
                  <c:v>2.82</c:v>
                </c:pt>
                <c:pt idx="104">
                  <c:v>2.82</c:v>
                </c:pt>
                <c:pt idx="105">
                  <c:v>2.82</c:v>
                </c:pt>
                <c:pt idx="106">
                  <c:v>2.82</c:v>
                </c:pt>
                <c:pt idx="107">
                  <c:v>2.82</c:v>
                </c:pt>
                <c:pt idx="108">
                  <c:v>2.82</c:v>
                </c:pt>
                <c:pt idx="109">
                  <c:v>2.82</c:v>
                </c:pt>
                <c:pt idx="110">
                  <c:v>2.82</c:v>
                </c:pt>
                <c:pt idx="111">
                  <c:v>2.82</c:v>
                </c:pt>
                <c:pt idx="112">
                  <c:v>2.82</c:v>
                </c:pt>
                <c:pt idx="113">
                  <c:v>2.82</c:v>
                </c:pt>
                <c:pt idx="114">
                  <c:v>2.82</c:v>
                </c:pt>
                <c:pt idx="115">
                  <c:v>2.82</c:v>
                </c:pt>
                <c:pt idx="116">
                  <c:v>2.82</c:v>
                </c:pt>
                <c:pt idx="117">
                  <c:v>2.82</c:v>
                </c:pt>
                <c:pt idx="118">
                  <c:v>2.82</c:v>
                </c:pt>
                <c:pt idx="119">
                  <c:v>2.82</c:v>
                </c:pt>
                <c:pt idx="120">
                  <c:v>2.82</c:v>
                </c:pt>
                <c:pt idx="121">
                  <c:v>2.82</c:v>
                </c:pt>
                <c:pt idx="122">
                  <c:v>2.82</c:v>
                </c:pt>
                <c:pt idx="123">
                  <c:v>2.82</c:v>
                </c:pt>
                <c:pt idx="124">
                  <c:v>2.82</c:v>
                </c:pt>
                <c:pt idx="125">
                  <c:v>2.82</c:v>
                </c:pt>
                <c:pt idx="126">
                  <c:v>2.82</c:v>
                </c:pt>
                <c:pt idx="127">
                  <c:v>2.82</c:v>
                </c:pt>
                <c:pt idx="128">
                  <c:v>2.82</c:v>
                </c:pt>
                <c:pt idx="129">
                  <c:v>2.82</c:v>
                </c:pt>
                <c:pt idx="130">
                  <c:v>2.82</c:v>
                </c:pt>
                <c:pt idx="131">
                  <c:v>2.82</c:v>
                </c:pt>
                <c:pt idx="132">
                  <c:v>2.82</c:v>
                </c:pt>
                <c:pt idx="133">
                  <c:v>3.07</c:v>
                </c:pt>
                <c:pt idx="134">
                  <c:v>3.07</c:v>
                </c:pt>
                <c:pt idx="135">
                  <c:v>3.07</c:v>
                </c:pt>
                <c:pt idx="136">
                  <c:v>3.07</c:v>
                </c:pt>
                <c:pt idx="137">
                  <c:v>3.07</c:v>
                </c:pt>
                <c:pt idx="138">
                  <c:v>3.07</c:v>
                </c:pt>
                <c:pt idx="139">
                  <c:v>3.07</c:v>
                </c:pt>
                <c:pt idx="140">
                  <c:v>3.07</c:v>
                </c:pt>
                <c:pt idx="141">
                  <c:v>3.07</c:v>
                </c:pt>
                <c:pt idx="142">
                  <c:v>3.07</c:v>
                </c:pt>
                <c:pt idx="143">
                  <c:v>3</c:v>
                </c:pt>
                <c:pt idx="144">
                  <c:v>3.07</c:v>
                </c:pt>
                <c:pt idx="145">
                  <c:v>3.07</c:v>
                </c:pt>
                <c:pt idx="146">
                  <c:v>3.07</c:v>
                </c:pt>
                <c:pt idx="147">
                  <c:v>3.07</c:v>
                </c:pt>
                <c:pt idx="148">
                  <c:v>3.07</c:v>
                </c:pt>
                <c:pt idx="149">
                  <c:v>3.07</c:v>
                </c:pt>
                <c:pt idx="150">
                  <c:v>3.07</c:v>
                </c:pt>
                <c:pt idx="151">
                  <c:v>3.07</c:v>
                </c:pt>
                <c:pt idx="152">
                  <c:v>3.07</c:v>
                </c:pt>
                <c:pt idx="153">
                  <c:v>3.07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2.97</c:v>
                </c:pt>
                <c:pt idx="159">
                  <c:v>2.97</c:v>
                </c:pt>
                <c:pt idx="160">
                  <c:v>2.97</c:v>
                </c:pt>
                <c:pt idx="161">
                  <c:v>2.97</c:v>
                </c:pt>
                <c:pt idx="162">
                  <c:v>2.97</c:v>
                </c:pt>
                <c:pt idx="163">
                  <c:v>2.97</c:v>
                </c:pt>
                <c:pt idx="164">
                  <c:v>2.97</c:v>
                </c:pt>
                <c:pt idx="165">
                  <c:v>2.97</c:v>
                </c:pt>
                <c:pt idx="166">
                  <c:v>2.97</c:v>
                </c:pt>
                <c:pt idx="167">
                  <c:v>2.97</c:v>
                </c:pt>
                <c:pt idx="168">
                  <c:v>2.97</c:v>
                </c:pt>
                <c:pt idx="169">
                  <c:v>2.97</c:v>
                </c:pt>
                <c:pt idx="170">
                  <c:v>2.97</c:v>
                </c:pt>
                <c:pt idx="171">
                  <c:v>2.97</c:v>
                </c:pt>
                <c:pt idx="172">
                  <c:v>2.97</c:v>
                </c:pt>
                <c:pt idx="173">
                  <c:v>2.97</c:v>
                </c:pt>
                <c:pt idx="174">
                  <c:v>2.97</c:v>
                </c:pt>
                <c:pt idx="175">
                  <c:v>2.97</c:v>
                </c:pt>
                <c:pt idx="176">
                  <c:v>2.97</c:v>
                </c:pt>
                <c:pt idx="177">
                  <c:v>2.97</c:v>
                </c:pt>
                <c:pt idx="178">
                  <c:v>2.97</c:v>
                </c:pt>
                <c:pt idx="179">
                  <c:v>2.97</c:v>
                </c:pt>
                <c:pt idx="180">
                  <c:v>2.97</c:v>
                </c:pt>
                <c:pt idx="181">
                  <c:v>2.97</c:v>
                </c:pt>
                <c:pt idx="182">
                  <c:v>2.97</c:v>
                </c:pt>
                <c:pt idx="183">
                  <c:v>2.97</c:v>
                </c:pt>
                <c:pt idx="184">
                  <c:v>2.97</c:v>
                </c:pt>
                <c:pt idx="185">
                  <c:v>2.97</c:v>
                </c:pt>
                <c:pt idx="186">
                  <c:v>2.97</c:v>
                </c:pt>
                <c:pt idx="187">
                  <c:v>2.97</c:v>
                </c:pt>
                <c:pt idx="188">
                  <c:v>2.97</c:v>
                </c:pt>
                <c:pt idx="189">
                  <c:v>2.97</c:v>
                </c:pt>
                <c:pt idx="190">
                  <c:v>2.97</c:v>
                </c:pt>
                <c:pt idx="191">
                  <c:v>2.97</c:v>
                </c:pt>
                <c:pt idx="192">
                  <c:v>2.97</c:v>
                </c:pt>
                <c:pt idx="193">
                  <c:v>2.97</c:v>
                </c:pt>
                <c:pt idx="194">
                  <c:v>2.97</c:v>
                </c:pt>
                <c:pt idx="195">
                  <c:v>2.97</c:v>
                </c:pt>
                <c:pt idx="196">
                  <c:v>2.97</c:v>
                </c:pt>
                <c:pt idx="197">
                  <c:v>2.97</c:v>
                </c:pt>
                <c:pt idx="198">
                  <c:v>2.97</c:v>
                </c:pt>
                <c:pt idx="199">
                  <c:v>2.97</c:v>
                </c:pt>
                <c:pt idx="200">
                  <c:v>2.97</c:v>
                </c:pt>
                <c:pt idx="201">
                  <c:v>2.97</c:v>
                </c:pt>
                <c:pt idx="202">
                  <c:v>2.97</c:v>
                </c:pt>
                <c:pt idx="203">
                  <c:v>2.97</c:v>
                </c:pt>
                <c:pt idx="204">
                  <c:v>2.97</c:v>
                </c:pt>
                <c:pt idx="205">
                  <c:v>2.97</c:v>
                </c:pt>
                <c:pt idx="206">
                  <c:v>2.97</c:v>
                </c:pt>
                <c:pt idx="207">
                  <c:v>2.97</c:v>
                </c:pt>
                <c:pt idx="208">
                  <c:v>2.97</c:v>
                </c:pt>
                <c:pt idx="209">
                  <c:v>2.97</c:v>
                </c:pt>
                <c:pt idx="210">
                  <c:v>2.97</c:v>
                </c:pt>
                <c:pt idx="211">
                  <c:v>2.97</c:v>
                </c:pt>
                <c:pt idx="212">
                  <c:v>2.97</c:v>
                </c:pt>
                <c:pt idx="213">
                  <c:v>2.97</c:v>
                </c:pt>
                <c:pt idx="214">
                  <c:v>2.97</c:v>
                </c:pt>
                <c:pt idx="215">
                  <c:v>2.97</c:v>
                </c:pt>
                <c:pt idx="216">
                  <c:v>2.97</c:v>
                </c:pt>
                <c:pt idx="217">
                  <c:v>2.97</c:v>
                </c:pt>
                <c:pt idx="218">
                  <c:v>2.97</c:v>
                </c:pt>
                <c:pt idx="219">
                  <c:v>2.97</c:v>
                </c:pt>
                <c:pt idx="220">
                  <c:v>2.97</c:v>
                </c:pt>
                <c:pt idx="221">
                  <c:v>2.97</c:v>
                </c:pt>
                <c:pt idx="222">
                  <c:v>2.92</c:v>
                </c:pt>
                <c:pt idx="223">
                  <c:v>2.92</c:v>
                </c:pt>
                <c:pt idx="224">
                  <c:v>2.92</c:v>
                </c:pt>
                <c:pt idx="225">
                  <c:v>2.92</c:v>
                </c:pt>
                <c:pt idx="226">
                  <c:v>2.92</c:v>
                </c:pt>
                <c:pt idx="227">
                  <c:v>2.92</c:v>
                </c:pt>
                <c:pt idx="228">
                  <c:v>2.92</c:v>
                </c:pt>
                <c:pt idx="229">
                  <c:v>2.92</c:v>
                </c:pt>
                <c:pt idx="230">
                  <c:v>2.92</c:v>
                </c:pt>
                <c:pt idx="231">
                  <c:v>2.92</c:v>
                </c:pt>
                <c:pt idx="232">
                  <c:v>2.92</c:v>
                </c:pt>
                <c:pt idx="233">
                  <c:v>2.92</c:v>
                </c:pt>
                <c:pt idx="234">
                  <c:v>2.92</c:v>
                </c:pt>
                <c:pt idx="235">
                  <c:v>2.92</c:v>
                </c:pt>
                <c:pt idx="236">
                  <c:v>2.92</c:v>
                </c:pt>
                <c:pt idx="237">
                  <c:v>2.92</c:v>
                </c:pt>
                <c:pt idx="238">
                  <c:v>2.92</c:v>
                </c:pt>
                <c:pt idx="239">
                  <c:v>2.92</c:v>
                </c:pt>
                <c:pt idx="240">
                  <c:v>2.92</c:v>
                </c:pt>
                <c:pt idx="241">
                  <c:v>2.92</c:v>
                </c:pt>
                <c:pt idx="242">
                  <c:v>2.92</c:v>
                </c:pt>
                <c:pt idx="243">
                  <c:v>2.92</c:v>
                </c:pt>
                <c:pt idx="244">
                  <c:v>2.92</c:v>
                </c:pt>
                <c:pt idx="245">
                  <c:v>2.92</c:v>
                </c:pt>
                <c:pt idx="246">
                  <c:v>2.92</c:v>
                </c:pt>
                <c:pt idx="247">
                  <c:v>2.92</c:v>
                </c:pt>
                <c:pt idx="248">
                  <c:v>2.97</c:v>
                </c:pt>
                <c:pt idx="249">
                  <c:v>2.97</c:v>
                </c:pt>
                <c:pt idx="250">
                  <c:v>2.97</c:v>
                </c:pt>
                <c:pt idx="251">
                  <c:v>2.97</c:v>
                </c:pt>
                <c:pt idx="252">
                  <c:v>2.97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3.07</c:v>
                </c:pt>
                <c:pt idx="260">
                  <c:v>3.07</c:v>
                </c:pt>
                <c:pt idx="261">
                  <c:v>3.07</c:v>
                </c:pt>
                <c:pt idx="262">
                  <c:v>3.07</c:v>
                </c:pt>
                <c:pt idx="263">
                  <c:v>3.07</c:v>
                </c:pt>
                <c:pt idx="264">
                  <c:v>3.07</c:v>
                </c:pt>
                <c:pt idx="265">
                  <c:v>3.07</c:v>
                </c:pt>
                <c:pt idx="266">
                  <c:v>3.07</c:v>
                </c:pt>
                <c:pt idx="267">
                  <c:v>3.07</c:v>
                </c:pt>
                <c:pt idx="268">
                  <c:v>3.07</c:v>
                </c:pt>
                <c:pt idx="269">
                  <c:v>3.07</c:v>
                </c:pt>
                <c:pt idx="270">
                  <c:v>3.07</c:v>
                </c:pt>
                <c:pt idx="271">
                  <c:v>3.07</c:v>
                </c:pt>
                <c:pt idx="272">
                  <c:v>3.07</c:v>
                </c:pt>
                <c:pt idx="273">
                  <c:v>3.07</c:v>
                </c:pt>
                <c:pt idx="274">
                  <c:v>3.07</c:v>
                </c:pt>
                <c:pt idx="275">
                  <c:v>3.07</c:v>
                </c:pt>
                <c:pt idx="276">
                  <c:v>3.07</c:v>
                </c:pt>
                <c:pt idx="277">
                  <c:v>3.07</c:v>
                </c:pt>
                <c:pt idx="278">
                  <c:v>3.25</c:v>
                </c:pt>
                <c:pt idx="279">
                  <c:v>3.35</c:v>
                </c:pt>
                <c:pt idx="280">
                  <c:v>3.35</c:v>
                </c:pt>
                <c:pt idx="281">
                  <c:v>3.35</c:v>
                </c:pt>
                <c:pt idx="282">
                  <c:v>3.35</c:v>
                </c:pt>
                <c:pt idx="283">
                  <c:v>3.35</c:v>
                </c:pt>
                <c:pt idx="284">
                  <c:v>3.35</c:v>
                </c:pt>
                <c:pt idx="285">
                  <c:v>3.35</c:v>
                </c:pt>
                <c:pt idx="286">
                  <c:v>3.35</c:v>
                </c:pt>
                <c:pt idx="287">
                  <c:v>3.35</c:v>
                </c:pt>
                <c:pt idx="288">
                  <c:v>3.35</c:v>
                </c:pt>
                <c:pt idx="289">
                  <c:v>3.35</c:v>
                </c:pt>
                <c:pt idx="290">
                  <c:v>3.35</c:v>
                </c:pt>
                <c:pt idx="291">
                  <c:v>3.35</c:v>
                </c:pt>
                <c:pt idx="292">
                  <c:v>3.35</c:v>
                </c:pt>
                <c:pt idx="293">
                  <c:v>3.35</c:v>
                </c:pt>
                <c:pt idx="294">
                  <c:v>3.31</c:v>
                </c:pt>
                <c:pt idx="295">
                  <c:v>3.31</c:v>
                </c:pt>
                <c:pt idx="296">
                  <c:v>3.31</c:v>
                </c:pt>
                <c:pt idx="297">
                  <c:v>3.31</c:v>
                </c:pt>
                <c:pt idx="298">
                  <c:v>3.31</c:v>
                </c:pt>
                <c:pt idx="299">
                  <c:v>3.56</c:v>
                </c:pt>
                <c:pt idx="300">
                  <c:v>3.56</c:v>
                </c:pt>
                <c:pt idx="301">
                  <c:v>3.56</c:v>
                </c:pt>
                <c:pt idx="302">
                  <c:v>3.56</c:v>
                </c:pt>
                <c:pt idx="303">
                  <c:v>3.56</c:v>
                </c:pt>
                <c:pt idx="304">
                  <c:v>3.56</c:v>
                </c:pt>
                <c:pt idx="305">
                  <c:v>3.56</c:v>
                </c:pt>
                <c:pt idx="306">
                  <c:v>3.56</c:v>
                </c:pt>
                <c:pt idx="307">
                  <c:v>3.56</c:v>
                </c:pt>
                <c:pt idx="308">
                  <c:v>3.56</c:v>
                </c:pt>
                <c:pt idx="309">
                  <c:v>3.56</c:v>
                </c:pt>
                <c:pt idx="310">
                  <c:v>3.56</c:v>
                </c:pt>
                <c:pt idx="311">
                  <c:v>3.56</c:v>
                </c:pt>
                <c:pt idx="312">
                  <c:v>3.56</c:v>
                </c:pt>
                <c:pt idx="313">
                  <c:v>3.56</c:v>
                </c:pt>
                <c:pt idx="314">
                  <c:v>3.56</c:v>
                </c:pt>
                <c:pt idx="315">
                  <c:v>3.56</c:v>
                </c:pt>
                <c:pt idx="316">
                  <c:v>3.56</c:v>
                </c:pt>
                <c:pt idx="317">
                  <c:v>3.56</c:v>
                </c:pt>
                <c:pt idx="318">
                  <c:v>3.56</c:v>
                </c:pt>
                <c:pt idx="319">
                  <c:v>3.56</c:v>
                </c:pt>
                <c:pt idx="320">
                  <c:v>3.56</c:v>
                </c:pt>
                <c:pt idx="321">
                  <c:v>3.56</c:v>
                </c:pt>
                <c:pt idx="322">
                  <c:v>3.56</c:v>
                </c:pt>
                <c:pt idx="323">
                  <c:v>3.56</c:v>
                </c:pt>
                <c:pt idx="324">
                  <c:v>3.56</c:v>
                </c:pt>
                <c:pt idx="325">
                  <c:v>3.56</c:v>
                </c:pt>
                <c:pt idx="326">
                  <c:v>3.56</c:v>
                </c:pt>
                <c:pt idx="327">
                  <c:v>3.56</c:v>
                </c:pt>
                <c:pt idx="328">
                  <c:v>3.56</c:v>
                </c:pt>
                <c:pt idx="329">
                  <c:v>3.56</c:v>
                </c:pt>
                <c:pt idx="330">
                  <c:v>3.56</c:v>
                </c:pt>
                <c:pt idx="331">
                  <c:v>4.3099999999999996</c:v>
                </c:pt>
                <c:pt idx="332">
                  <c:v>4.3099999999999996</c:v>
                </c:pt>
                <c:pt idx="333">
                  <c:v>4.3099999999999996</c:v>
                </c:pt>
                <c:pt idx="334">
                  <c:v>4.3099999999999996</c:v>
                </c:pt>
                <c:pt idx="335">
                  <c:v>4.3099999999999996</c:v>
                </c:pt>
                <c:pt idx="336">
                  <c:v>10.11</c:v>
                </c:pt>
                <c:pt idx="337">
                  <c:v>10.11</c:v>
                </c:pt>
                <c:pt idx="338">
                  <c:v>10.11</c:v>
                </c:pt>
                <c:pt idx="339">
                  <c:v>10.11</c:v>
                </c:pt>
                <c:pt idx="340">
                  <c:v>10.11</c:v>
                </c:pt>
                <c:pt idx="341">
                  <c:v>10.11</c:v>
                </c:pt>
                <c:pt idx="342">
                  <c:v>10.11</c:v>
                </c:pt>
                <c:pt idx="343">
                  <c:v>10.11</c:v>
                </c:pt>
                <c:pt idx="344">
                  <c:v>10.11</c:v>
                </c:pt>
                <c:pt idx="345">
                  <c:v>11.16</c:v>
                </c:pt>
                <c:pt idx="346">
                  <c:v>11.16</c:v>
                </c:pt>
                <c:pt idx="347">
                  <c:v>11.16</c:v>
                </c:pt>
                <c:pt idx="348">
                  <c:v>11.16</c:v>
                </c:pt>
                <c:pt idx="349">
                  <c:v>11.16</c:v>
                </c:pt>
                <c:pt idx="350">
                  <c:v>11.16</c:v>
                </c:pt>
                <c:pt idx="351">
                  <c:v>11.16</c:v>
                </c:pt>
                <c:pt idx="352">
                  <c:v>11.16</c:v>
                </c:pt>
                <c:pt idx="353">
                  <c:v>11.16</c:v>
                </c:pt>
                <c:pt idx="354">
                  <c:v>11.16</c:v>
                </c:pt>
                <c:pt idx="355">
                  <c:v>11.16</c:v>
                </c:pt>
                <c:pt idx="356">
                  <c:v>11.16</c:v>
                </c:pt>
                <c:pt idx="357">
                  <c:v>11.16</c:v>
                </c:pt>
                <c:pt idx="358">
                  <c:v>11.16</c:v>
                </c:pt>
                <c:pt idx="359">
                  <c:v>11.16</c:v>
                </c:pt>
                <c:pt idx="360">
                  <c:v>11.16</c:v>
                </c:pt>
                <c:pt idx="361">
                  <c:v>12.03</c:v>
                </c:pt>
                <c:pt idx="362">
                  <c:v>12.1</c:v>
                </c:pt>
                <c:pt idx="363">
                  <c:v>12.17</c:v>
                </c:pt>
                <c:pt idx="364">
                  <c:v>12.17</c:v>
                </c:pt>
                <c:pt idx="365">
                  <c:v>12.17</c:v>
                </c:pt>
                <c:pt idx="366">
                  <c:v>12.17</c:v>
                </c:pt>
                <c:pt idx="367">
                  <c:v>12.17</c:v>
                </c:pt>
                <c:pt idx="368">
                  <c:v>13.9</c:v>
                </c:pt>
                <c:pt idx="369">
                  <c:v>13.9</c:v>
                </c:pt>
                <c:pt idx="370">
                  <c:v>13.9</c:v>
                </c:pt>
                <c:pt idx="371">
                  <c:v>13.9</c:v>
                </c:pt>
                <c:pt idx="372">
                  <c:v>13.9</c:v>
                </c:pt>
                <c:pt idx="373">
                  <c:v>13.9</c:v>
                </c:pt>
                <c:pt idx="374">
                  <c:v>13.9</c:v>
                </c:pt>
                <c:pt idx="375">
                  <c:v>13.9</c:v>
                </c:pt>
                <c:pt idx="376">
                  <c:v>13.9</c:v>
                </c:pt>
                <c:pt idx="377">
                  <c:v>13.9</c:v>
                </c:pt>
                <c:pt idx="378">
                  <c:v>13.9</c:v>
                </c:pt>
                <c:pt idx="379">
                  <c:v>14.85</c:v>
                </c:pt>
                <c:pt idx="380">
                  <c:v>14.85</c:v>
                </c:pt>
                <c:pt idx="381">
                  <c:v>14.85</c:v>
                </c:pt>
                <c:pt idx="382">
                  <c:v>14.85</c:v>
                </c:pt>
                <c:pt idx="383">
                  <c:v>14.85</c:v>
                </c:pt>
                <c:pt idx="384">
                  <c:v>14.85</c:v>
                </c:pt>
                <c:pt idx="385">
                  <c:v>14.85</c:v>
                </c:pt>
                <c:pt idx="386">
                  <c:v>14.85</c:v>
                </c:pt>
                <c:pt idx="387">
                  <c:v>14.85</c:v>
                </c:pt>
                <c:pt idx="388">
                  <c:v>14.85</c:v>
                </c:pt>
                <c:pt idx="389">
                  <c:v>14.85</c:v>
                </c:pt>
                <c:pt idx="390">
                  <c:v>14.85</c:v>
                </c:pt>
                <c:pt idx="391">
                  <c:v>14.85</c:v>
                </c:pt>
                <c:pt idx="392">
                  <c:v>14.85</c:v>
                </c:pt>
                <c:pt idx="393">
                  <c:v>14.85</c:v>
                </c:pt>
                <c:pt idx="394">
                  <c:v>14.85</c:v>
                </c:pt>
                <c:pt idx="395">
                  <c:v>14.85</c:v>
                </c:pt>
                <c:pt idx="396">
                  <c:v>14.85</c:v>
                </c:pt>
                <c:pt idx="397">
                  <c:v>15.85</c:v>
                </c:pt>
                <c:pt idx="398">
                  <c:v>15.85</c:v>
                </c:pt>
                <c:pt idx="399">
                  <c:v>15.85</c:v>
                </c:pt>
                <c:pt idx="400">
                  <c:v>18.100000000000001</c:v>
                </c:pt>
                <c:pt idx="401">
                  <c:v>19.100000000000001</c:v>
                </c:pt>
                <c:pt idx="402">
                  <c:v>21.75</c:v>
                </c:pt>
                <c:pt idx="403">
                  <c:v>26.5</c:v>
                </c:pt>
                <c:pt idx="404">
                  <c:v>28.5</c:v>
                </c:pt>
                <c:pt idx="405">
                  <c:v>29</c:v>
                </c:pt>
                <c:pt idx="406">
                  <c:v>31</c:v>
                </c:pt>
                <c:pt idx="407">
                  <c:v>32.5</c:v>
                </c:pt>
                <c:pt idx="408">
                  <c:v>32.5</c:v>
                </c:pt>
                <c:pt idx="409">
                  <c:v>37</c:v>
                </c:pt>
                <c:pt idx="410">
                  <c:v>38</c:v>
                </c:pt>
                <c:pt idx="411">
                  <c:v>39.5</c:v>
                </c:pt>
                <c:pt idx="412">
                  <c:v>39.5</c:v>
                </c:pt>
                <c:pt idx="413">
                  <c:v>39.5</c:v>
                </c:pt>
                <c:pt idx="414">
                  <c:v>39.5</c:v>
                </c:pt>
                <c:pt idx="415">
                  <c:v>38</c:v>
                </c:pt>
                <c:pt idx="416">
                  <c:v>36</c:v>
                </c:pt>
                <c:pt idx="417">
                  <c:v>36</c:v>
                </c:pt>
                <c:pt idx="418">
                  <c:v>36</c:v>
                </c:pt>
                <c:pt idx="419">
                  <c:v>37</c:v>
                </c:pt>
                <c:pt idx="420">
                  <c:v>38</c:v>
                </c:pt>
                <c:pt idx="421">
                  <c:v>38</c:v>
                </c:pt>
                <c:pt idx="422">
                  <c:v>38</c:v>
                </c:pt>
                <c:pt idx="423">
                  <c:v>38</c:v>
                </c:pt>
                <c:pt idx="424">
                  <c:v>38</c:v>
                </c:pt>
                <c:pt idx="425">
                  <c:v>36</c:v>
                </c:pt>
                <c:pt idx="426">
                  <c:v>36</c:v>
                </c:pt>
                <c:pt idx="427">
                  <c:v>36</c:v>
                </c:pt>
                <c:pt idx="428">
                  <c:v>36</c:v>
                </c:pt>
                <c:pt idx="429">
                  <c:v>35</c:v>
                </c:pt>
                <c:pt idx="430">
                  <c:v>36</c:v>
                </c:pt>
                <c:pt idx="431">
                  <c:v>35</c:v>
                </c:pt>
                <c:pt idx="432">
                  <c:v>33.85</c:v>
                </c:pt>
                <c:pt idx="433">
                  <c:v>31.56</c:v>
                </c:pt>
                <c:pt idx="434">
                  <c:v>28.48</c:v>
                </c:pt>
                <c:pt idx="435">
                  <c:v>33.450000000000003</c:v>
                </c:pt>
                <c:pt idx="436">
                  <c:v>35.93</c:v>
                </c:pt>
                <c:pt idx="437">
                  <c:v>35.07</c:v>
                </c:pt>
                <c:pt idx="438">
                  <c:v>34.159999999999997</c:v>
                </c:pt>
                <c:pt idx="439">
                  <c:v>33.950000000000003</c:v>
                </c:pt>
                <c:pt idx="440">
                  <c:v>35.630000000000003</c:v>
                </c:pt>
                <c:pt idx="441">
                  <c:v>35.68</c:v>
                </c:pt>
                <c:pt idx="442">
                  <c:v>34.15</c:v>
                </c:pt>
                <c:pt idx="443">
                  <c:v>31.72</c:v>
                </c:pt>
                <c:pt idx="444">
                  <c:v>31.19</c:v>
                </c:pt>
                <c:pt idx="445">
                  <c:v>28.95</c:v>
                </c:pt>
                <c:pt idx="446">
                  <c:v>28.82</c:v>
                </c:pt>
                <c:pt idx="447">
                  <c:v>30.61</c:v>
                </c:pt>
                <c:pt idx="448">
                  <c:v>30</c:v>
                </c:pt>
                <c:pt idx="449">
                  <c:v>31</c:v>
                </c:pt>
                <c:pt idx="450">
                  <c:v>31.66</c:v>
                </c:pt>
                <c:pt idx="451">
                  <c:v>31.91</c:v>
                </c:pt>
                <c:pt idx="452">
                  <c:v>31.11</c:v>
                </c:pt>
                <c:pt idx="453">
                  <c:v>30.41</c:v>
                </c:pt>
                <c:pt idx="454">
                  <c:v>29.84</c:v>
                </c:pt>
                <c:pt idx="455">
                  <c:v>29.24</c:v>
                </c:pt>
                <c:pt idx="456">
                  <c:v>29.69</c:v>
                </c:pt>
                <c:pt idx="457">
                  <c:v>30.145</c:v>
                </c:pt>
                <c:pt idx="458">
                  <c:v>30.760999999999999</c:v>
                </c:pt>
                <c:pt idx="459">
                  <c:v>30.617999999999999</c:v>
                </c:pt>
                <c:pt idx="460">
                  <c:v>30.52</c:v>
                </c:pt>
                <c:pt idx="461">
                  <c:v>29.966999999999999</c:v>
                </c:pt>
                <c:pt idx="462">
                  <c:v>28.751999999999999</c:v>
                </c:pt>
                <c:pt idx="463">
                  <c:v>29.25</c:v>
                </c:pt>
                <c:pt idx="464">
                  <c:v>29.311</c:v>
                </c:pt>
                <c:pt idx="465">
                  <c:v>28.765000000000001</c:v>
                </c:pt>
                <c:pt idx="466">
                  <c:v>28.097999999999999</c:v>
                </c:pt>
                <c:pt idx="467">
                  <c:v>25.428999999999998</c:v>
                </c:pt>
                <c:pt idx="468">
                  <c:v>25.640999999999998</c:v>
                </c:pt>
                <c:pt idx="469">
                  <c:v>27.271000000000001</c:v>
                </c:pt>
                <c:pt idx="470">
                  <c:v>28.238</c:v>
                </c:pt>
                <c:pt idx="471">
                  <c:v>28.805</c:v>
                </c:pt>
                <c:pt idx="472">
                  <c:v>27.623000000000001</c:v>
                </c:pt>
                <c:pt idx="473">
                  <c:v>27.143000000000001</c:v>
                </c:pt>
                <c:pt idx="474">
                  <c:v>27.329000000000001</c:v>
                </c:pt>
                <c:pt idx="475">
                  <c:v>27.754999999999999</c:v>
                </c:pt>
                <c:pt idx="476">
                  <c:v>28.289000000000001</c:v>
                </c:pt>
                <c:pt idx="477">
                  <c:v>29.538</c:v>
                </c:pt>
                <c:pt idx="478">
                  <c:v>30.812999999999999</c:v>
                </c:pt>
                <c:pt idx="479">
                  <c:v>27.228000000000002</c:v>
                </c:pt>
                <c:pt idx="480">
                  <c:v>25.56</c:v>
                </c:pt>
                <c:pt idx="481">
                  <c:v>26</c:v>
                </c:pt>
                <c:pt idx="482">
                  <c:v>26.53</c:v>
                </c:pt>
                <c:pt idx="483">
                  <c:v>25.85</c:v>
                </c:pt>
                <c:pt idx="484">
                  <c:v>25.87</c:v>
                </c:pt>
                <c:pt idx="485">
                  <c:v>26.03</c:v>
                </c:pt>
                <c:pt idx="486">
                  <c:v>25.65</c:v>
                </c:pt>
                <c:pt idx="487">
                  <c:v>25.08</c:v>
                </c:pt>
                <c:pt idx="488">
                  <c:v>24.97</c:v>
                </c:pt>
                <c:pt idx="489">
                  <c:v>25.18</c:v>
                </c:pt>
                <c:pt idx="490">
                  <c:v>23.98</c:v>
                </c:pt>
                <c:pt idx="491">
                  <c:v>23.63</c:v>
                </c:pt>
                <c:pt idx="492">
                  <c:v>21.33</c:v>
                </c:pt>
                <c:pt idx="493">
                  <c:v>20.61</c:v>
                </c:pt>
                <c:pt idx="494">
                  <c:v>20.25</c:v>
                </c:pt>
                <c:pt idx="495">
                  <c:v>19.93</c:v>
                </c:pt>
                <c:pt idx="496">
                  <c:v>19.45</c:v>
                </c:pt>
                <c:pt idx="497">
                  <c:v>20.87</c:v>
                </c:pt>
                <c:pt idx="498">
                  <c:v>19.45</c:v>
                </c:pt>
                <c:pt idx="499">
                  <c:v>19.61</c:v>
                </c:pt>
                <c:pt idx="500">
                  <c:v>19.579999999999998</c:v>
                </c:pt>
                <c:pt idx="501">
                  <c:v>18.95</c:v>
                </c:pt>
                <c:pt idx="502">
                  <c:v>17.420000000000002</c:v>
                </c:pt>
                <c:pt idx="503">
                  <c:v>15.58</c:v>
                </c:pt>
                <c:pt idx="504">
                  <c:v>16.28</c:v>
                </c:pt>
                <c:pt idx="505">
                  <c:v>16.600000000000001</c:v>
                </c:pt>
                <c:pt idx="506">
                  <c:v>17.7</c:v>
                </c:pt>
                <c:pt idx="507">
                  <c:v>16.78</c:v>
                </c:pt>
                <c:pt idx="508">
                  <c:v>16.28</c:v>
                </c:pt>
                <c:pt idx="509">
                  <c:v>15.74</c:v>
                </c:pt>
                <c:pt idx="510">
                  <c:v>16.43</c:v>
                </c:pt>
                <c:pt idx="511">
                  <c:v>16.03</c:v>
                </c:pt>
                <c:pt idx="512">
                  <c:v>14.7</c:v>
                </c:pt>
                <c:pt idx="513">
                  <c:v>15.08</c:v>
                </c:pt>
                <c:pt idx="514">
                  <c:v>14.13</c:v>
                </c:pt>
                <c:pt idx="515">
                  <c:v>13.63</c:v>
                </c:pt>
                <c:pt idx="516">
                  <c:v>14.68</c:v>
                </c:pt>
                <c:pt idx="517">
                  <c:v>14.68</c:v>
                </c:pt>
                <c:pt idx="518">
                  <c:v>14.62</c:v>
                </c:pt>
                <c:pt idx="519">
                  <c:v>14.05</c:v>
                </c:pt>
                <c:pt idx="520">
                  <c:v>13.23</c:v>
                </c:pt>
                <c:pt idx="521">
                  <c:v>11.98</c:v>
                </c:pt>
                <c:pt idx="522">
                  <c:v>11.98</c:v>
                </c:pt>
                <c:pt idx="523">
                  <c:v>12.03</c:v>
                </c:pt>
                <c:pt idx="524">
                  <c:v>13.13</c:v>
                </c:pt>
                <c:pt idx="525">
                  <c:v>12.24</c:v>
                </c:pt>
                <c:pt idx="526">
                  <c:v>12.94</c:v>
                </c:pt>
                <c:pt idx="527">
                  <c:v>13.23</c:v>
                </c:pt>
                <c:pt idx="528">
                  <c:v>14.05</c:v>
                </c:pt>
                <c:pt idx="529">
                  <c:v>12.6</c:v>
                </c:pt>
                <c:pt idx="530">
                  <c:v>12.55</c:v>
                </c:pt>
                <c:pt idx="531">
                  <c:v>13.28</c:v>
                </c:pt>
                <c:pt idx="532">
                  <c:v>14.03</c:v>
                </c:pt>
                <c:pt idx="533">
                  <c:v>13.25</c:v>
                </c:pt>
                <c:pt idx="534">
                  <c:v>12.75</c:v>
                </c:pt>
                <c:pt idx="535">
                  <c:v>13.95</c:v>
                </c:pt>
                <c:pt idx="536">
                  <c:v>12.2</c:v>
                </c:pt>
                <c:pt idx="537">
                  <c:v>12.43</c:v>
                </c:pt>
                <c:pt idx="538">
                  <c:v>12.03</c:v>
                </c:pt>
                <c:pt idx="539">
                  <c:v>11.35</c:v>
                </c:pt>
                <c:pt idx="540">
                  <c:v>10.25</c:v>
                </c:pt>
                <c:pt idx="541">
                  <c:v>11.13</c:v>
                </c:pt>
                <c:pt idx="542">
                  <c:v>11.35</c:v>
                </c:pt>
                <c:pt idx="543">
                  <c:v>11.7</c:v>
                </c:pt>
                <c:pt idx="544">
                  <c:v>12.75</c:v>
                </c:pt>
                <c:pt idx="545">
                  <c:v>14.39</c:v>
                </c:pt>
                <c:pt idx="546">
                  <c:v>12.83</c:v>
                </c:pt>
                <c:pt idx="547">
                  <c:v>13</c:v>
                </c:pt>
                <c:pt idx="548">
                  <c:v>13.45</c:v>
                </c:pt>
                <c:pt idx="549">
                  <c:v>13.63</c:v>
                </c:pt>
                <c:pt idx="550">
                  <c:v>12.94</c:v>
                </c:pt>
                <c:pt idx="551">
                  <c:v>12.72</c:v>
                </c:pt>
                <c:pt idx="552">
                  <c:v>11.5</c:v>
                </c:pt>
                <c:pt idx="553">
                  <c:v>11.75</c:v>
                </c:pt>
                <c:pt idx="554">
                  <c:v>11.88</c:v>
                </c:pt>
                <c:pt idx="555">
                  <c:v>12.48</c:v>
                </c:pt>
                <c:pt idx="556">
                  <c:v>13.13</c:v>
                </c:pt>
                <c:pt idx="557">
                  <c:v>13.7</c:v>
                </c:pt>
                <c:pt idx="558">
                  <c:v>13.65</c:v>
                </c:pt>
                <c:pt idx="559">
                  <c:v>14.23</c:v>
                </c:pt>
                <c:pt idx="560">
                  <c:v>13.34</c:v>
                </c:pt>
                <c:pt idx="561">
                  <c:v>13.63</c:v>
                </c:pt>
                <c:pt idx="562">
                  <c:v>13.38</c:v>
                </c:pt>
                <c:pt idx="563">
                  <c:v>13.8</c:v>
                </c:pt>
                <c:pt idx="564">
                  <c:v>14.65</c:v>
                </c:pt>
                <c:pt idx="565">
                  <c:v>14.32</c:v>
                </c:pt>
                <c:pt idx="566">
                  <c:v>14.43</c:v>
                </c:pt>
                <c:pt idx="567">
                  <c:v>15.13</c:v>
                </c:pt>
                <c:pt idx="568">
                  <c:v>15.7</c:v>
                </c:pt>
                <c:pt idx="569">
                  <c:v>15.83</c:v>
                </c:pt>
                <c:pt idx="570">
                  <c:v>15.75</c:v>
                </c:pt>
                <c:pt idx="571">
                  <c:v>15.65</c:v>
                </c:pt>
                <c:pt idx="572">
                  <c:v>15.53</c:v>
                </c:pt>
                <c:pt idx="573">
                  <c:v>15.68</c:v>
                </c:pt>
                <c:pt idx="574">
                  <c:v>16.079999999999998</c:v>
                </c:pt>
                <c:pt idx="575">
                  <c:v>17.13</c:v>
                </c:pt>
                <c:pt idx="576">
                  <c:v>16.18</c:v>
                </c:pt>
                <c:pt idx="577">
                  <c:v>15.53</c:v>
                </c:pt>
                <c:pt idx="578">
                  <c:v>16.04</c:v>
                </c:pt>
                <c:pt idx="579">
                  <c:v>16.95</c:v>
                </c:pt>
                <c:pt idx="580">
                  <c:v>15.1</c:v>
                </c:pt>
                <c:pt idx="581">
                  <c:v>14.65</c:v>
                </c:pt>
                <c:pt idx="582">
                  <c:v>14.5</c:v>
                </c:pt>
                <c:pt idx="583">
                  <c:v>14.3</c:v>
                </c:pt>
                <c:pt idx="584">
                  <c:v>13.8</c:v>
                </c:pt>
                <c:pt idx="585">
                  <c:v>13.35</c:v>
                </c:pt>
                <c:pt idx="586">
                  <c:v>13.15</c:v>
                </c:pt>
                <c:pt idx="587">
                  <c:v>13.21</c:v>
                </c:pt>
                <c:pt idx="588">
                  <c:v>12.73</c:v>
                </c:pt>
                <c:pt idx="589">
                  <c:v>12.61</c:v>
                </c:pt>
                <c:pt idx="590">
                  <c:v>12.38</c:v>
                </c:pt>
                <c:pt idx="591">
                  <c:v>13.52</c:v>
                </c:pt>
                <c:pt idx="592">
                  <c:v>13.69</c:v>
                </c:pt>
                <c:pt idx="593">
                  <c:v>13.83</c:v>
                </c:pt>
                <c:pt idx="594">
                  <c:v>13.65</c:v>
                </c:pt>
                <c:pt idx="595">
                  <c:v>13.65</c:v>
                </c:pt>
                <c:pt idx="596">
                  <c:v>13.62</c:v>
                </c:pt>
                <c:pt idx="597">
                  <c:v>13.73</c:v>
                </c:pt>
                <c:pt idx="598">
                  <c:v>14.44</c:v>
                </c:pt>
                <c:pt idx="599">
                  <c:v>14.05</c:v>
                </c:pt>
                <c:pt idx="600">
                  <c:v>13.98</c:v>
                </c:pt>
                <c:pt idx="601">
                  <c:v>13.23</c:v>
                </c:pt>
                <c:pt idx="602">
                  <c:v>13.14</c:v>
                </c:pt>
                <c:pt idx="603">
                  <c:v>13.38</c:v>
                </c:pt>
                <c:pt idx="604">
                  <c:v>12.8</c:v>
                </c:pt>
                <c:pt idx="605">
                  <c:v>12.39</c:v>
                </c:pt>
                <c:pt idx="606">
                  <c:v>12.04</c:v>
                </c:pt>
                <c:pt idx="607">
                  <c:v>11.7</c:v>
                </c:pt>
                <c:pt idx="608">
                  <c:v>11.18</c:v>
                </c:pt>
                <c:pt idx="609">
                  <c:v>11.19</c:v>
                </c:pt>
                <c:pt idx="610">
                  <c:v>11</c:v>
                </c:pt>
                <c:pt idx="611">
                  <c:v>11.13</c:v>
                </c:pt>
                <c:pt idx="612">
                  <c:v>11.13</c:v>
                </c:pt>
                <c:pt idx="613">
                  <c:v>11.23</c:v>
                </c:pt>
                <c:pt idx="614">
                  <c:v>11.85</c:v>
                </c:pt>
                <c:pt idx="615">
                  <c:v>12.68</c:v>
                </c:pt>
                <c:pt idx="616">
                  <c:v>12.3</c:v>
                </c:pt>
                <c:pt idx="617">
                  <c:v>12.8</c:v>
                </c:pt>
                <c:pt idx="618">
                  <c:v>13.07</c:v>
                </c:pt>
                <c:pt idx="619">
                  <c:v>10.88</c:v>
                </c:pt>
                <c:pt idx="620">
                  <c:v>10.83</c:v>
                </c:pt>
                <c:pt idx="621">
                  <c:v>10.95</c:v>
                </c:pt>
                <c:pt idx="622">
                  <c:v>10.83</c:v>
                </c:pt>
                <c:pt idx="623">
                  <c:v>11.09</c:v>
                </c:pt>
                <c:pt idx="624">
                  <c:v>11.63</c:v>
                </c:pt>
                <c:pt idx="625">
                  <c:v>11.73</c:v>
                </c:pt>
                <c:pt idx="626">
                  <c:v>11.23</c:v>
                </c:pt>
                <c:pt idx="627">
                  <c:v>11.56</c:v>
                </c:pt>
                <c:pt idx="628">
                  <c:v>14</c:v>
                </c:pt>
                <c:pt idx="629">
                  <c:v>14.35</c:v>
                </c:pt>
                <c:pt idx="630">
                  <c:v>14.8</c:v>
                </c:pt>
                <c:pt idx="631">
                  <c:v>15.18</c:v>
                </c:pt>
                <c:pt idx="632">
                  <c:v>14.83</c:v>
                </c:pt>
                <c:pt idx="633">
                  <c:v>14.92</c:v>
                </c:pt>
                <c:pt idx="634">
                  <c:v>15.5</c:v>
                </c:pt>
                <c:pt idx="635">
                  <c:v>15.28</c:v>
                </c:pt>
                <c:pt idx="636">
                  <c:v>15.43</c:v>
                </c:pt>
                <c:pt idx="637">
                  <c:v>15.83</c:v>
                </c:pt>
                <c:pt idx="638">
                  <c:v>15.58</c:v>
                </c:pt>
                <c:pt idx="639">
                  <c:v>14.98</c:v>
                </c:pt>
                <c:pt idx="640">
                  <c:v>15.23</c:v>
                </c:pt>
                <c:pt idx="641">
                  <c:v>15.23</c:v>
                </c:pt>
                <c:pt idx="642">
                  <c:v>15.48</c:v>
                </c:pt>
                <c:pt idx="643">
                  <c:v>15.48</c:v>
                </c:pt>
                <c:pt idx="644">
                  <c:v>15.78</c:v>
                </c:pt>
                <c:pt idx="645">
                  <c:v>15.83</c:v>
                </c:pt>
                <c:pt idx="646">
                  <c:v>15.83</c:v>
                </c:pt>
                <c:pt idx="647">
                  <c:v>15.93</c:v>
                </c:pt>
                <c:pt idx="648">
                  <c:v>16.43</c:v>
                </c:pt>
                <c:pt idx="649">
                  <c:v>16.03</c:v>
                </c:pt>
                <c:pt idx="650">
                  <c:v>16.18</c:v>
                </c:pt>
                <c:pt idx="651">
                  <c:v>15.63</c:v>
                </c:pt>
                <c:pt idx="652">
                  <c:v>15.63</c:v>
                </c:pt>
                <c:pt idx="653">
                  <c:v>15</c:v>
                </c:pt>
                <c:pt idx="654">
                  <c:v>14.9</c:v>
                </c:pt>
                <c:pt idx="655">
                  <c:v>15.05</c:v>
                </c:pt>
                <c:pt idx="656">
                  <c:v>15.06</c:v>
                </c:pt>
                <c:pt idx="657">
                  <c:v>14.31</c:v>
                </c:pt>
                <c:pt idx="658">
                  <c:v>13.8</c:v>
                </c:pt>
                <c:pt idx="659">
                  <c:v>14.03</c:v>
                </c:pt>
                <c:pt idx="660">
                  <c:v>14.55</c:v>
                </c:pt>
                <c:pt idx="661">
                  <c:v>14.47</c:v>
                </c:pt>
                <c:pt idx="662">
                  <c:v>13.94</c:v>
                </c:pt>
                <c:pt idx="663">
                  <c:v>14.3</c:v>
                </c:pt>
                <c:pt idx="664">
                  <c:v>14.55</c:v>
                </c:pt>
                <c:pt idx="665">
                  <c:v>14.28</c:v>
                </c:pt>
                <c:pt idx="666">
                  <c:v>14.43</c:v>
                </c:pt>
                <c:pt idx="667">
                  <c:v>14.93</c:v>
                </c:pt>
                <c:pt idx="668">
                  <c:v>14.7</c:v>
                </c:pt>
                <c:pt idx="669">
                  <c:v>15.23</c:v>
                </c:pt>
                <c:pt idx="670">
                  <c:v>15.38</c:v>
                </c:pt>
                <c:pt idx="671">
                  <c:v>14.86</c:v>
                </c:pt>
                <c:pt idx="672">
                  <c:v>14.83</c:v>
                </c:pt>
                <c:pt idx="673">
                  <c:v>15.6</c:v>
                </c:pt>
                <c:pt idx="674">
                  <c:v>15.35</c:v>
                </c:pt>
                <c:pt idx="675">
                  <c:v>15.05</c:v>
                </c:pt>
                <c:pt idx="676">
                  <c:v>14.98</c:v>
                </c:pt>
                <c:pt idx="677">
                  <c:v>14.55</c:v>
                </c:pt>
                <c:pt idx="678">
                  <c:v>14.83</c:v>
                </c:pt>
                <c:pt idx="679">
                  <c:v>14.53</c:v>
                </c:pt>
                <c:pt idx="680">
                  <c:v>14.85</c:v>
                </c:pt>
                <c:pt idx="681">
                  <c:v>15.17</c:v>
                </c:pt>
                <c:pt idx="682">
                  <c:v>15.22</c:v>
                </c:pt>
                <c:pt idx="683">
                  <c:v>14.85</c:v>
                </c:pt>
                <c:pt idx="684">
                  <c:v>14.88</c:v>
                </c:pt>
                <c:pt idx="685">
                  <c:v>14.93</c:v>
                </c:pt>
                <c:pt idx="686">
                  <c:v>14.4</c:v>
                </c:pt>
                <c:pt idx="687">
                  <c:v>14.18</c:v>
                </c:pt>
                <c:pt idx="688">
                  <c:v>13.73</c:v>
                </c:pt>
                <c:pt idx="689">
                  <c:v>15.08</c:v>
                </c:pt>
                <c:pt idx="690">
                  <c:v>15.25</c:v>
                </c:pt>
                <c:pt idx="691">
                  <c:v>14.7</c:v>
                </c:pt>
                <c:pt idx="692">
                  <c:v>15.05</c:v>
                </c:pt>
                <c:pt idx="693">
                  <c:v>14.93</c:v>
                </c:pt>
                <c:pt idx="694">
                  <c:v>15.08</c:v>
                </c:pt>
                <c:pt idx="695">
                  <c:v>15.15</c:v>
                </c:pt>
                <c:pt idx="696">
                  <c:v>15.3</c:v>
                </c:pt>
                <c:pt idx="697">
                  <c:v>15.39</c:v>
                </c:pt>
                <c:pt idx="698">
                  <c:v>15.33</c:v>
                </c:pt>
                <c:pt idx="699">
                  <c:v>15.55</c:v>
                </c:pt>
                <c:pt idx="700">
                  <c:v>15.68</c:v>
                </c:pt>
                <c:pt idx="701">
                  <c:v>15.62</c:v>
                </c:pt>
                <c:pt idx="702">
                  <c:v>15.65</c:v>
                </c:pt>
                <c:pt idx="703">
                  <c:v>15.52</c:v>
                </c:pt>
                <c:pt idx="704">
                  <c:v>15.1</c:v>
                </c:pt>
                <c:pt idx="705">
                  <c:v>15.13</c:v>
                </c:pt>
                <c:pt idx="706">
                  <c:v>14.98</c:v>
                </c:pt>
                <c:pt idx="707">
                  <c:v>15.05</c:v>
                </c:pt>
                <c:pt idx="708">
                  <c:v>15</c:v>
                </c:pt>
                <c:pt idx="709">
                  <c:v>15</c:v>
                </c:pt>
                <c:pt idx="710">
                  <c:v>15.29</c:v>
                </c:pt>
                <c:pt idx="711">
                  <c:v>15.22</c:v>
                </c:pt>
                <c:pt idx="712">
                  <c:v>15.13</c:v>
                </c:pt>
                <c:pt idx="713">
                  <c:v>15.2</c:v>
                </c:pt>
                <c:pt idx="714">
                  <c:v>15.14</c:v>
                </c:pt>
                <c:pt idx="715">
                  <c:v>15.01</c:v>
                </c:pt>
                <c:pt idx="716">
                  <c:v>14.93</c:v>
                </c:pt>
                <c:pt idx="717">
                  <c:v>15.12</c:v>
                </c:pt>
                <c:pt idx="718">
                  <c:v>15.49</c:v>
                </c:pt>
                <c:pt idx="719">
                  <c:v>16.13</c:v>
                </c:pt>
                <c:pt idx="720">
                  <c:v>16.38</c:v>
                </c:pt>
                <c:pt idx="721">
                  <c:v>16.11</c:v>
                </c:pt>
                <c:pt idx="722">
                  <c:v>15.83</c:v>
                </c:pt>
                <c:pt idx="723">
                  <c:v>16.28</c:v>
                </c:pt>
                <c:pt idx="724">
                  <c:v>16.55</c:v>
                </c:pt>
                <c:pt idx="725">
                  <c:v>16.95</c:v>
                </c:pt>
                <c:pt idx="726">
                  <c:v>16.93</c:v>
                </c:pt>
                <c:pt idx="727">
                  <c:v>17.260000000000002</c:v>
                </c:pt>
                <c:pt idx="728">
                  <c:v>17.649999999999999</c:v>
                </c:pt>
                <c:pt idx="729">
                  <c:v>17.73</c:v>
                </c:pt>
                <c:pt idx="730">
                  <c:v>17.93</c:v>
                </c:pt>
                <c:pt idx="731">
                  <c:v>18.13</c:v>
                </c:pt>
                <c:pt idx="732">
                  <c:v>17.98</c:v>
                </c:pt>
                <c:pt idx="733">
                  <c:v>18.21</c:v>
                </c:pt>
                <c:pt idx="734">
                  <c:v>18.28</c:v>
                </c:pt>
                <c:pt idx="735">
                  <c:v>18.63</c:v>
                </c:pt>
                <c:pt idx="736">
                  <c:v>18.78</c:v>
                </c:pt>
                <c:pt idx="737">
                  <c:v>19</c:v>
                </c:pt>
                <c:pt idx="738">
                  <c:v>18.86</c:v>
                </c:pt>
                <c:pt idx="739">
                  <c:v>19.13</c:v>
                </c:pt>
                <c:pt idx="740">
                  <c:v>19.09</c:v>
                </c:pt>
                <c:pt idx="741">
                  <c:v>19.13</c:v>
                </c:pt>
                <c:pt idx="742">
                  <c:v>18.7</c:v>
                </c:pt>
                <c:pt idx="743">
                  <c:v>18.73</c:v>
                </c:pt>
                <c:pt idx="744">
                  <c:v>18.600000000000001</c:v>
                </c:pt>
                <c:pt idx="745">
                  <c:v>18.760000000000002</c:v>
                </c:pt>
                <c:pt idx="746">
                  <c:v>18.59</c:v>
                </c:pt>
                <c:pt idx="747">
                  <c:v>18.63</c:v>
                </c:pt>
                <c:pt idx="748">
                  <c:v>18.48</c:v>
                </c:pt>
                <c:pt idx="749">
                  <c:v>18.559999999999999</c:v>
                </c:pt>
                <c:pt idx="750">
                  <c:v>18.68</c:v>
                </c:pt>
                <c:pt idx="751">
                  <c:v>18.73</c:v>
                </c:pt>
                <c:pt idx="752">
                  <c:v>18.59</c:v>
                </c:pt>
                <c:pt idx="753">
                  <c:v>18.38</c:v>
                </c:pt>
                <c:pt idx="754">
                  <c:v>18.260000000000002</c:v>
                </c:pt>
                <c:pt idx="755">
                  <c:v>18.559999999999999</c:v>
                </c:pt>
                <c:pt idx="756">
                  <c:v>18.440000000000001</c:v>
                </c:pt>
                <c:pt idx="757">
                  <c:v>18.37</c:v>
                </c:pt>
                <c:pt idx="758">
                  <c:v>18.43</c:v>
                </c:pt>
                <c:pt idx="759">
                  <c:v>18.03</c:v>
                </c:pt>
                <c:pt idx="760">
                  <c:v>18.05</c:v>
                </c:pt>
                <c:pt idx="761">
                  <c:v>17.829999999999998</c:v>
                </c:pt>
                <c:pt idx="762">
                  <c:v>17.78</c:v>
                </c:pt>
                <c:pt idx="763">
                  <c:v>17.440000000000001</c:v>
                </c:pt>
                <c:pt idx="764">
                  <c:v>17.48</c:v>
                </c:pt>
                <c:pt idx="765">
                  <c:v>17.829999999999998</c:v>
                </c:pt>
                <c:pt idx="766">
                  <c:v>17.149999999999999</c:v>
                </c:pt>
                <c:pt idx="767">
                  <c:v>16.75</c:v>
                </c:pt>
                <c:pt idx="768">
                  <c:v>16.43</c:v>
                </c:pt>
                <c:pt idx="769">
                  <c:v>16.98</c:v>
                </c:pt>
                <c:pt idx="770">
                  <c:v>16.45</c:v>
                </c:pt>
                <c:pt idx="771">
                  <c:v>16.43</c:v>
                </c:pt>
                <c:pt idx="772">
                  <c:v>17.399999999999999</c:v>
                </c:pt>
                <c:pt idx="773">
                  <c:v>17.399999999999999</c:v>
                </c:pt>
                <c:pt idx="774">
                  <c:v>18</c:v>
                </c:pt>
                <c:pt idx="775">
                  <c:v>18.13</c:v>
                </c:pt>
                <c:pt idx="776">
                  <c:v>18.13</c:v>
                </c:pt>
                <c:pt idx="777">
                  <c:v>18.27</c:v>
                </c:pt>
                <c:pt idx="778">
                  <c:v>18.329999999999998</c:v>
                </c:pt>
                <c:pt idx="779">
                  <c:v>18.420000000000002</c:v>
                </c:pt>
                <c:pt idx="780">
                  <c:v>18.39</c:v>
                </c:pt>
                <c:pt idx="781">
                  <c:v>18.61</c:v>
                </c:pt>
                <c:pt idx="782">
                  <c:v>18.940000000000001</c:v>
                </c:pt>
                <c:pt idx="783">
                  <c:v>18.75</c:v>
                </c:pt>
                <c:pt idx="784">
                  <c:v>18.61</c:v>
                </c:pt>
                <c:pt idx="785">
                  <c:v>18.7</c:v>
                </c:pt>
                <c:pt idx="786">
                  <c:v>18.600000000000001</c:v>
                </c:pt>
                <c:pt idx="787">
                  <c:v>18.48</c:v>
                </c:pt>
                <c:pt idx="788">
                  <c:v>18.63</c:v>
                </c:pt>
                <c:pt idx="789">
                  <c:v>18.649999999999999</c:v>
                </c:pt>
                <c:pt idx="790">
                  <c:v>18.670000000000002</c:v>
                </c:pt>
                <c:pt idx="791">
                  <c:v>18.82</c:v>
                </c:pt>
                <c:pt idx="792">
                  <c:v>18.78</c:v>
                </c:pt>
                <c:pt idx="793">
                  <c:v>18.899999999999999</c:v>
                </c:pt>
                <c:pt idx="794">
                  <c:v>18.68</c:v>
                </c:pt>
                <c:pt idx="795">
                  <c:v>18.71</c:v>
                </c:pt>
                <c:pt idx="796">
                  <c:v>18.690000000000001</c:v>
                </c:pt>
                <c:pt idx="797">
                  <c:v>18.68</c:v>
                </c:pt>
                <c:pt idx="798">
                  <c:v>18.64</c:v>
                </c:pt>
                <c:pt idx="799">
                  <c:v>18.260000000000002</c:v>
                </c:pt>
                <c:pt idx="800">
                  <c:v>18.07</c:v>
                </c:pt>
                <c:pt idx="801">
                  <c:v>18.09</c:v>
                </c:pt>
                <c:pt idx="802">
                  <c:v>18.46</c:v>
                </c:pt>
                <c:pt idx="803">
                  <c:v>18.579999999999998</c:v>
                </c:pt>
                <c:pt idx="804">
                  <c:v>18.66</c:v>
                </c:pt>
                <c:pt idx="805">
                  <c:v>18.97</c:v>
                </c:pt>
                <c:pt idx="806">
                  <c:v>19.03</c:v>
                </c:pt>
                <c:pt idx="807">
                  <c:v>19.03</c:v>
                </c:pt>
                <c:pt idx="808">
                  <c:v>19.010000000000002</c:v>
                </c:pt>
                <c:pt idx="809">
                  <c:v>18.829999999999998</c:v>
                </c:pt>
                <c:pt idx="810">
                  <c:v>18.73</c:v>
                </c:pt>
                <c:pt idx="811">
                  <c:v>18.66</c:v>
                </c:pt>
                <c:pt idx="812">
                  <c:v>18.760000000000002</c:v>
                </c:pt>
                <c:pt idx="813">
                  <c:v>18.84</c:v>
                </c:pt>
                <c:pt idx="814">
                  <c:v>18.93</c:v>
                </c:pt>
                <c:pt idx="815">
                  <c:v>19.18</c:v>
                </c:pt>
                <c:pt idx="816">
                  <c:v>19.22</c:v>
                </c:pt>
                <c:pt idx="817">
                  <c:v>19.079999999999998</c:v>
                </c:pt>
                <c:pt idx="818">
                  <c:v>19.28</c:v>
                </c:pt>
                <c:pt idx="819">
                  <c:v>19.43</c:v>
                </c:pt>
                <c:pt idx="820">
                  <c:v>19.37</c:v>
                </c:pt>
                <c:pt idx="821">
                  <c:v>19.39</c:v>
                </c:pt>
                <c:pt idx="822">
                  <c:v>19.559999999999999</c:v>
                </c:pt>
                <c:pt idx="823">
                  <c:v>19.84</c:v>
                </c:pt>
                <c:pt idx="824">
                  <c:v>19.91</c:v>
                </c:pt>
                <c:pt idx="825">
                  <c:v>19.97</c:v>
                </c:pt>
                <c:pt idx="826">
                  <c:v>19.75</c:v>
                </c:pt>
                <c:pt idx="827">
                  <c:v>19.95</c:v>
                </c:pt>
                <c:pt idx="828">
                  <c:v>19.68</c:v>
                </c:pt>
                <c:pt idx="830">
                  <c:v>19.350000000000001</c:v>
                </c:pt>
                <c:pt idx="831">
                  <c:v>19.38</c:v>
                </c:pt>
                <c:pt idx="832">
                  <c:v>19.28</c:v>
                </c:pt>
                <c:pt idx="833">
                  <c:v>19.36</c:v>
                </c:pt>
                <c:pt idx="834">
                  <c:v>19.55</c:v>
                </c:pt>
                <c:pt idx="835">
                  <c:v>19.7</c:v>
                </c:pt>
                <c:pt idx="836">
                  <c:v>19.87</c:v>
                </c:pt>
                <c:pt idx="837">
                  <c:v>19.75</c:v>
                </c:pt>
                <c:pt idx="838">
                  <c:v>19.79</c:v>
                </c:pt>
                <c:pt idx="839">
                  <c:v>19.940000000000001</c:v>
                </c:pt>
                <c:pt idx="840">
                  <c:v>19.84</c:v>
                </c:pt>
                <c:pt idx="841">
                  <c:v>19.829999999999998</c:v>
                </c:pt>
                <c:pt idx="842">
                  <c:v>19.850000000000001</c:v>
                </c:pt>
                <c:pt idx="843">
                  <c:v>19.93</c:v>
                </c:pt>
                <c:pt idx="844">
                  <c:v>20.07</c:v>
                </c:pt>
                <c:pt idx="845">
                  <c:v>20.27</c:v>
                </c:pt>
                <c:pt idx="846">
                  <c:v>20.41</c:v>
                </c:pt>
                <c:pt idx="847">
                  <c:v>20.5</c:v>
                </c:pt>
                <c:pt idx="848">
                  <c:v>20.65</c:v>
                </c:pt>
                <c:pt idx="849">
                  <c:v>20.49</c:v>
                </c:pt>
                <c:pt idx="850">
                  <c:v>19.95</c:v>
                </c:pt>
                <c:pt idx="851">
                  <c:v>20.13</c:v>
                </c:pt>
                <c:pt idx="852">
                  <c:v>20.149999999999999</c:v>
                </c:pt>
                <c:pt idx="853">
                  <c:v>20.34</c:v>
                </c:pt>
                <c:pt idx="854">
                  <c:v>20.38</c:v>
                </c:pt>
                <c:pt idx="855">
                  <c:v>20.22</c:v>
                </c:pt>
                <c:pt idx="856">
                  <c:v>20.47</c:v>
                </c:pt>
                <c:pt idx="857">
                  <c:v>20.61</c:v>
                </c:pt>
                <c:pt idx="858">
                  <c:v>20.61</c:v>
                </c:pt>
                <c:pt idx="859">
                  <c:v>20.92</c:v>
                </c:pt>
                <c:pt idx="860">
                  <c:v>20.76</c:v>
                </c:pt>
                <c:pt idx="861">
                  <c:v>20.94</c:v>
                </c:pt>
                <c:pt idx="862">
                  <c:v>21.32</c:v>
                </c:pt>
                <c:pt idx="863">
                  <c:v>21.34</c:v>
                </c:pt>
                <c:pt idx="864">
                  <c:v>21.38</c:v>
                </c:pt>
                <c:pt idx="865">
                  <c:v>21.65</c:v>
                </c:pt>
                <c:pt idx="866">
                  <c:v>22.23</c:v>
                </c:pt>
                <c:pt idx="867">
                  <c:v>22.44</c:v>
                </c:pt>
                <c:pt idx="868">
                  <c:v>22.44</c:v>
                </c:pt>
                <c:pt idx="869">
                  <c:v>22.23</c:v>
                </c:pt>
                <c:pt idx="870">
                  <c:v>21.75</c:v>
                </c:pt>
                <c:pt idx="871">
                  <c:v>21.73</c:v>
                </c:pt>
                <c:pt idx="872">
                  <c:v>21.23</c:v>
                </c:pt>
                <c:pt idx="873">
                  <c:v>20.58</c:v>
                </c:pt>
                <c:pt idx="874">
                  <c:v>20.5</c:v>
                </c:pt>
                <c:pt idx="875">
                  <c:v>21.35</c:v>
                </c:pt>
                <c:pt idx="876">
                  <c:v>21.49</c:v>
                </c:pt>
                <c:pt idx="877">
                  <c:v>21.47</c:v>
                </c:pt>
                <c:pt idx="878">
                  <c:v>21.43</c:v>
                </c:pt>
                <c:pt idx="879">
                  <c:v>22.21</c:v>
                </c:pt>
                <c:pt idx="880">
                  <c:v>21.82</c:v>
                </c:pt>
                <c:pt idx="881">
                  <c:v>21.37</c:v>
                </c:pt>
                <c:pt idx="882">
                  <c:v>21.17</c:v>
                </c:pt>
                <c:pt idx="883">
                  <c:v>21.01</c:v>
                </c:pt>
                <c:pt idx="884">
                  <c:v>20.7</c:v>
                </c:pt>
                <c:pt idx="885">
                  <c:v>21.07</c:v>
                </c:pt>
                <c:pt idx="886">
                  <c:v>20.96</c:v>
                </c:pt>
                <c:pt idx="887">
                  <c:v>20.76</c:v>
                </c:pt>
                <c:pt idx="888">
                  <c:v>20.53</c:v>
                </c:pt>
                <c:pt idx="889">
                  <c:v>19.850000000000001</c:v>
                </c:pt>
                <c:pt idx="890">
                  <c:v>19.84</c:v>
                </c:pt>
                <c:pt idx="891">
                  <c:v>19.71</c:v>
                </c:pt>
                <c:pt idx="892">
                  <c:v>19.47</c:v>
                </c:pt>
                <c:pt idx="893">
                  <c:v>19.2</c:v>
                </c:pt>
                <c:pt idx="894">
                  <c:v>19.18</c:v>
                </c:pt>
                <c:pt idx="895">
                  <c:v>19.3</c:v>
                </c:pt>
                <c:pt idx="896">
                  <c:v>19.489999999999998</c:v>
                </c:pt>
                <c:pt idx="897">
                  <c:v>19.690000000000001</c:v>
                </c:pt>
                <c:pt idx="898">
                  <c:v>19.440000000000001</c:v>
                </c:pt>
                <c:pt idx="899">
                  <c:v>19.760000000000002</c:v>
                </c:pt>
                <c:pt idx="900">
                  <c:v>19.61</c:v>
                </c:pt>
                <c:pt idx="901">
                  <c:v>19.62</c:v>
                </c:pt>
                <c:pt idx="902">
                  <c:v>19.48</c:v>
                </c:pt>
                <c:pt idx="903">
                  <c:v>19.34</c:v>
                </c:pt>
                <c:pt idx="904">
                  <c:v>19.34</c:v>
                </c:pt>
                <c:pt idx="905">
                  <c:v>18.989999999999998</c:v>
                </c:pt>
                <c:pt idx="906">
                  <c:v>19.43</c:v>
                </c:pt>
                <c:pt idx="907">
                  <c:v>19.72</c:v>
                </c:pt>
                <c:pt idx="908">
                  <c:v>19.420000000000002</c:v>
                </c:pt>
                <c:pt idx="909">
                  <c:v>19.64</c:v>
                </c:pt>
                <c:pt idx="910">
                  <c:v>19.66</c:v>
                </c:pt>
                <c:pt idx="911">
                  <c:v>19.71</c:v>
                </c:pt>
                <c:pt idx="912">
                  <c:v>19.579999999999998</c:v>
                </c:pt>
                <c:pt idx="913">
                  <c:v>19.579999999999998</c:v>
                </c:pt>
                <c:pt idx="914">
                  <c:v>19.77</c:v>
                </c:pt>
                <c:pt idx="915">
                  <c:v>19.350000000000001</c:v>
                </c:pt>
                <c:pt idx="916">
                  <c:v>19.66</c:v>
                </c:pt>
                <c:pt idx="917">
                  <c:v>19.61</c:v>
                </c:pt>
                <c:pt idx="918">
                  <c:v>19.47</c:v>
                </c:pt>
                <c:pt idx="919">
                  <c:v>19.48</c:v>
                </c:pt>
                <c:pt idx="920">
                  <c:v>19.579999999999998</c:v>
                </c:pt>
                <c:pt idx="921">
                  <c:v>19.62</c:v>
                </c:pt>
                <c:pt idx="922">
                  <c:v>19.62</c:v>
                </c:pt>
                <c:pt idx="923">
                  <c:v>19.88</c:v>
                </c:pt>
                <c:pt idx="924">
                  <c:v>19.809999999999999</c:v>
                </c:pt>
                <c:pt idx="925">
                  <c:v>19.329999999999998</c:v>
                </c:pt>
                <c:pt idx="926">
                  <c:v>19.68</c:v>
                </c:pt>
                <c:pt idx="927">
                  <c:v>19.77</c:v>
                </c:pt>
                <c:pt idx="928">
                  <c:v>19.670000000000002</c:v>
                </c:pt>
                <c:pt idx="929">
                  <c:v>19.670000000000002</c:v>
                </c:pt>
                <c:pt idx="930">
                  <c:v>19.66</c:v>
                </c:pt>
                <c:pt idx="931">
                  <c:v>19.79</c:v>
                </c:pt>
                <c:pt idx="932">
                  <c:v>19.77</c:v>
                </c:pt>
                <c:pt idx="933">
                  <c:v>20.23</c:v>
                </c:pt>
                <c:pt idx="934">
                  <c:v>19.79</c:v>
                </c:pt>
                <c:pt idx="935">
                  <c:v>19.79</c:v>
                </c:pt>
                <c:pt idx="936">
                  <c:v>19.93</c:v>
                </c:pt>
                <c:pt idx="937">
                  <c:v>20.190000000000001</c:v>
                </c:pt>
                <c:pt idx="938">
                  <c:v>20.18</c:v>
                </c:pt>
                <c:pt idx="939">
                  <c:v>20</c:v>
                </c:pt>
                <c:pt idx="940">
                  <c:v>20.149999999999999</c:v>
                </c:pt>
                <c:pt idx="941">
                  <c:v>20.100000000000001</c:v>
                </c:pt>
                <c:pt idx="942">
                  <c:v>19.93</c:v>
                </c:pt>
                <c:pt idx="943">
                  <c:v>19.96</c:v>
                </c:pt>
                <c:pt idx="944">
                  <c:v>19.64</c:v>
                </c:pt>
                <c:pt idx="945">
                  <c:v>19.39</c:v>
                </c:pt>
                <c:pt idx="946">
                  <c:v>19.09</c:v>
                </c:pt>
                <c:pt idx="947">
                  <c:v>19.02</c:v>
                </c:pt>
                <c:pt idx="948">
                  <c:v>18.73</c:v>
                </c:pt>
                <c:pt idx="949">
                  <c:v>18.66</c:v>
                </c:pt>
                <c:pt idx="950">
                  <c:v>18.98</c:v>
                </c:pt>
                <c:pt idx="951">
                  <c:v>18.920000000000002</c:v>
                </c:pt>
                <c:pt idx="952">
                  <c:v>18.93</c:v>
                </c:pt>
                <c:pt idx="953">
                  <c:v>18.89</c:v>
                </c:pt>
                <c:pt idx="954">
                  <c:v>18.690000000000001</c:v>
                </c:pt>
                <c:pt idx="955">
                  <c:v>18.28</c:v>
                </c:pt>
                <c:pt idx="956">
                  <c:v>18.62</c:v>
                </c:pt>
                <c:pt idx="957">
                  <c:v>18.55</c:v>
                </c:pt>
                <c:pt idx="958">
                  <c:v>18.87</c:v>
                </c:pt>
                <c:pt idx="959">
                  <c:v>19.309999999999999</c:v>
                </c:pt>
                <c:pt idx="960">
                  <c:v>18.73</c:v>
                </c:pt>
                <c:pt idx="961">
                  <c:v>18.63</c:v>
                </c:pt>
                <c:pt idx="963">
                  <c:v>18.63</c:v>
                </c:pt>
                <c:pt idx="964">
                  <c:v>18.52</c:v>
                </c:pt>
                <c:pt idx="965">
                  <c:v>18.440000000000001</c:v>
                </c:pt>
                <c:pt idx="966">
                  <c:v>18.59</c:v>
                </c:pt>
                <c:pt idx="967">
                  <c:v>18.87</c:v>
                </c:pt>
                <c:pt idx="968">
                  <c:v>18.68</c:v>
                </c:pt>
                <c:pt idx="969">
                  <c:v>18.3</c:v>
                </c:pt>
                <c:pt idx="970">
                  <c:v>18.059999999999999</c:v>
                </c:pt>
                <c:pt idx="971">
                  <c:v>18.53</c:v>
                </c:pt>
                <c:pt idx="972">
                  <c:v>18.510000000000002</c:v>
                </c:pt>
                <c:pt idx="973">
                  <c:v>18.309999999999999</c:v>
                </c:pt>
                <c:pt idx="974">
                  <c:v>17.47</c:v>
                </c:pt>
                <c:pt idx="975">
                  <c:v>16.75</c:v>
                </c:pt>
                <c:pt idx="976">
                  <c:v>15.97</c:v>
                </c:pt>
                <c:pt idx="977">
                  <c:v>15.97</c:v>
                </c:pt>
                <c:pt idx="978">
                  <c:v>15.57</c:v>
                </c:pt>
                <c:pt idx="979">
                  <c:v>15.12</c:v>
                </c:pt>
                <c:pt idx="980">
                  <c:v>16.600000000000001</c:v>
                </c:pt>
                <c:pt idx="981">
                  <c:v>16.64</c:v>
                </c:pt>
                <c:pt idx="982">
                  <c:v>16.54</c:v>
                </c:pt>
                <c:pt idx="983">
                  <c:v>16.46</c:v>
                </c:pt>
                <c:pt idx="984">
                  <c:v>16.95</c:v>
                </c:pt>
                <c:pt idx="985">
                  <c:v>16.97</c:v>
                </c:pt>
                <c:pt idx="986">
                  <c:v>16.739999999999998</c:v>
                </c:pt>
                <c:pt idx="987">
                  <c:v>17.77</c:v>
                </c:pt>
                <c:pt idx="988">
                  <c:v>17.89</c:v>
                </c:pt>
                <c:pt idx="989">
                  <c:v>17.73</c:v>
                </c:pt>
                <c:pt idx="990">
                  <c:v>17.3</c:v>
                </c:pt>
                <c:pt idx="991">
                  <c:v>17.329999999999998</c:v>
                </c:pt>
                <c:pt idx="992">
                  <c:v>16.63</c:v>
                </c:pt>
                <c:pt idx="993">
                  <c:v>16.760000000000002</c:v>
                </c:pt>
                <c:pt idx="994">
                  <c:v>16.559999999999999</c:v>
                </c:pt>
                <c:pt idx="995">
                  <c:v>17.100000000000001</c:v>
                </c:pt>
                <c:pt idx="996">
                  <c:v>16.920000000000002</c:v>
                </c:pt>
                <c:pt idx="997">
                  <c:v>17.28</c:v>
                </c:pt>
                <c:pt idx="998">
                  <c:v>17.3</c:v>
                </c:pt>
                <c:pt idx="999">
                  <c:v>17.2</c:v>
                </c:pt>
                <c:pt idx="1000">
                  <c:v>17.21</c:v>
                </c:pt>
                <c:pt idx="1001">
                  <c:v>16.989999999999998</c:v>
                </c:pt>
                <c:pt idx="1002">
                  <c:v>17.11</c:v>
                </c:pt>
                <c:pt idx="1003">
                  <c:v>16.96</c:v>
                </c:pt>
                <c:pt idx="1004">
                  <c:v>16.64</c:v>
                </c:pt>
                <c:pt idx="1005">
                  <c:v>16.940000000000001</c:v>
                </c:pt>
                <c:pt idx="1006">
                  <c:v>16.97</c:v>
                </c:pt>
                <c:pt idx="1007">
                  <c:v>16.829999999999998</c:v>
                </c:pt>
                <c:pt idx="1008">
                  <c:v>16.920000000000002</c:v>
                </c:pt>
                <c:pt idx="1009">
                  <c:v>17.12</c:v>
                </c:pt>
                <c:pt idx="1010">
                  <c:v>17.170000000000002</c:v>
                </c:pt>
                <c:pt idx="1011">
                  <c:v>17.34</c:v>
                </c:pt>
                <c:pt idx="1012">
                  <c:v>17.7</c:v>
                </c:pt>
                <c:pt idx="1013">
                  <c:v>17.38</c:v>
                </c:pt>
                <c:pt idx="1014">
                  <c:v>17.12</c:v>
                </c:pt>
                <c:pt idx="1015">
                  <c:v>17.170000000000002</c:v>
                </c:pt>
                <c:pt idx="1016">
                  <c:v>16.84</c:v>
                </c:pt>
                <c:pt idx="1017">
                  <c:v>16.84</c:v>
                </c:pt>
                <c:pt idx="1018">
                  <c:v>16.8</c:v>
                </c:pt>
                <c:pt idx="1019">
                  <c:v>16.62</c:v>
                </c:pt>
                <c:pt idx="1020">
                  <c:v>16.5</c:v>
                </c:pt>
                <c:pt idx="1021">
                  <c:v>16.73</c:v>
                </c:pt>
                <c:pt idx="1022">
                  <c:v>16.64</c:v>
                </c:pt>
                <c:pt idx="1023">
                  <c:v>16.8</c:v>
                </c:pt>
                <c:pt idx="1024">
                  <c:v>16.579999999999998</c:v>
                </c:pt>
                <c:pt idx="1025">
                  <c:v>15.86</c:v>
                </c:pt>
                <c:pt idx="1026">
                  <c:v>15.77</c:v>
                </c:pt>
                <c:pt idx="1027">
                  <c:v>15.98</c:v>
                </c:pt>
                <c:pt idx="1028">
                  <c:v>15.57</c:v>
                </c:pt>
                <c:pt idx="1029">
                  <c:v>15.69</c:v>
                </c:pt>
                <c:pt idx="1030">
                  <c:v>15.35</c:v>
                </c:pt>
                <c:pt idx="1031">
                  <c:v>15.63</c:v>
                </c:pt>
                <c:pt idx="1032">
                  <c:v>15.35</c:v>
                </c:pt>
                <c:pt idx="1033">
                  <c:v>15.58</c:v>
                </c:pt>
                <c:pt idx="1034">
                  <c:v>15.52</c:v>
                </c:pt>
                <c:pt idx="1035">
                  <c:v>16.04</c:v>
                </c:pt>
                <c:pt idx="1036">
                  <c:v>16.2</c:v>
                </c:pt>
                <c:pt idx="1037">
                  <c:v>15.57</c:v>
                </c:pt>
                <c:pt idx="1038">
                  <c:v>15.81</c:v>
                </c:pt>
                <c:pt idx="1039">
                  <c:v>16.03</c:v>
                </c:pt>
                <c:pt idx="1040">
                  <c:v>16.39</c:v>
                </c:pt>
                <c:pt idx="1041">
                  <c:v>16.61</c:v>
                </c:pt>
                <c:pt idx="1042">
                  <c:v>16.52</c:v>
                </c:pt>
                <c:pt idx="1043">
                  <c:v>16.02</c:v>
                </c:pt>
                <c:pt idx="1044">
                  <c:v>16.579999999999998</c:v>
                </c:pt>
                <c:pt idx="1045">
                  <c:v>16.73</c:v>
                </c:pt>
                <c:pt idx="1046">
                  <c:v>17.07</c:v>
                </c:pt>
                <c:pt idx="1047">
                  <c:v>17.05</c:v>
                </c:pt>
                <c:pt idx="1048">
                  <c:v>17.079999999999998</c:v>
                </c:pt>
                <c:pt idx="1049">
                  <c:v>17.059999999999999</c:v>
                </c:pt>
                <c:pt idx="1050">
                  <c:v>17.09</c:v>
                </c:pt>
                <c:pt idx="1051">
                  <c:v>16.989999999999998</c:v>
                </c:pt>
                <c:pt idx="1052">
                  <c:v>16.72</c:v>
                </c:pt>
                <c:pt idx="1053">
                  <c:v>16.8</c:v>
                </c:pt>
                <c:pt idx="1054">
                  <c:v>17.05</c:v>
                </c:pt>
                <c:pt idx="1055">
                  <c:v>16.87</c:v>
                </c:pt>
                <c:pt idx="1056">
                  <c:v>17.87</c:v>
                </c:pt>
                <c:pt idx="1057">
                  <c:v>18.059999999999999</c:v>
                </c:pt>
                <c:pt idx="1058">
                  <c:v>18.12</c:v>
                </c:pt>
                <c:pt idx="1059">
                  <c:v>18.399999999999999</c:v>
                </c:pt>
                <c:pt idx="1060">
                  <c:v>18.32</c:v>
                </c:pt>
                <c:pt idx="1061">
                  <c:v>18.5</c:v>
                </c:pt>
                <c:pt idx="1062">
                  <c:v>17.920000000000002</c:v>
                </c:pt>
                <c:pt idx="1063">
                  <c:v>17.93</c:v>
                </c:pt>
                <c:pt idx="1064">
                  <c:v>18.34</c:v>
                </c:pt>
                <c:pt idx="1065">
                  <c:v>18.13</c:v>
                </c:pt>
                <c:pt idx="1066">
                  <c:v>18.36</c:v>
                </c:pt>
                <c:pt idx="1067">
                  <c:v>18.54</c:v>
                </c:pt>
                <c:pt idx="1068">
                  <c:v>18.32</c:v>
                </c:pt>
                <c:pt idx="1069">
                  <c:v>17.91</c:v>
                </c:pt>
                <c:pt idx="1070">
                  <c:v>18.100000000000001</c:v>
                </c:pt>
                <c:pt idx="1071">
                  <c:v>17.12</c:v>
                </c:pt>
                <c:pt idx="1072">
                  <c:v>17.3</c:v>
                </c:pt>
                <c:pt idx="1073">
                  <c:v>17.23</c:v>
                </c:pt>
                <c:pt idx="1074">
                  <c:v>17.41</c:v>
                </c:pt>
                <c:pt idx="1075">
                  <c:v>17.63</c:v>
                </c:pt>
                <c:pt idx="1076">
                  <c:v>17.559999999999999</c:v>
                </c:pt>
                <c:pt idx="1077">
                  <c:v>17.5</c:v>
                </c:pt>
                <c:pt idx="1078">
                  <c:v>17.48</c:v>
                </c:pt>
                <c:pt idx="1079">
                  <c:v>17.489999999999998</c:v>
                </c:pt>
                <c:pt idx="1080">
                  <c:v>17.53</c:v>
                </c:pt>
                <c:pt idx="1081">
                  <c:v>17.7</c:v>
                </c:pt>
                <c:pt idx="1082">
                  <c:v>17.72</c:v>
                </c:pt>
                <c:pt idx="1083">
                  <c:v>17.39</c:v>
                </c:pt>
                <c:pt idx="1084">
                  <c:v>17.43</c:v>
                </c:pt>
                <c:pt idx="1085">
                  <c:v>17.41</c:v>
                </c:pt>
                <c:pt idx="1086">
                  <c:v>17.010000000000002</c:v>
                </c:pt>
                <c:pt idx="1087">
                  <c:v>17.04</c:v>
                </c:pt>
                <c:pt idx="1088">
                  <c:v>17.39</c:v>
                </c:pt>
                <c:pt idx="1089">
                  <c:v>17.54</c:v>
                </c:pt>
                <c:pt idx="1090">
                  <c:v>17.45</c:v>
                </c:pt>
                <c:pt idx="1091">
                  <c:v>17.45</c:v>
                </c:pt>
                <c:pt idx="1092">
                  <c:v>17.54</c:v>
                </c:pt>
                <c:pt idx="1093">
                  <c:v>17.600000000000001</c:v>
                </c:pt>
                <c:pt idx="1094">
                  <c:v>17.670000000000002</c:v>
                </c:pt>
                <c:pt idx="1095">
                  <c:v>17.510000000000002</c:v>
                </c:pt>
                <c:pt idx="1096">
                  <c:v>17.28</c:v>
                </c:pt>
                <c:pt idx="1097">
                  <c:v>17.32</c:v>
                </c:pt>
                <c:pt idx="1098">
                  <c:v>17.350000000000001</c:v>
                </c:pt>
                <c:pt idx="1099">
                  <c:v>17.09</c:v>
                </c:pt>
                <c:pt idx="1100">
                  <c:v>16.7</c:v>
                </c:pt>
                <c:pt idx="1101">
                  <c:v>16.43</c:v>
                </c:pt>
                <c:pt idx="1102">
                  <c:v>16.850000000000001</c:v>
                </c:pt>
                <c:pt idx="1103">
                  <c:v>16.559999999999999</c:v>
                </c:pt>
                <c:pt idx="1104">
                  <c:v>16.62</c:v>
                </c:pt>
                <c:pt idx="1105">
                  <c:v>16.43</c:v>
                </c:pt>
                <c:pt idx="1106">
                  <c:v>16.02</c:v>
                </c:pt>
                <c:pt idx="1107">
                  <c:v>15.82</c:v>
                </c:pt>
                <c:pt idx="1108">
                  <c:v>16.03</c:v>
                </c:pt>
                <c:pt idx="1109">
                  <c:v>15.86</c:v>
                </c:pt>
                <c:pt idx="1110">
                  <c:v>16.03</c:v>
                </c:pt>
                <c:pt idx="1111">
                  <c:v>15.86</c:v>
                </c:pt>
                <c:pt idx="1112">
                  <c:v>16.010000000000002</c:v>
                </c:pt>
                <c:pt idx="1113">
                  <c:v>15.37</c:v>
                </c:pt>
                <c:pt idx="1114">
                  <c:v>15.2</c:v>
                </c:pt>
                <c:pt idx="1115">
                  <c:v>14.92</c:v>
                </c:pt>
                <c:pt idx="1117">
                  <c:v>15.11</c:v>
                </c:pt>
                <c:pt idx="1118">
                  <c:v>15.44</c:v>
                </c:pt>
                <c:pt idx="1119">
                  <c:v>15.83</c:v>
                </c:pt>
                <c:pt idx="1120">
                  <c:v>15.42</c:v>
                </c:pt>
                <c:pt idx="1121">
                  <c:v>14.56</c:v>
                </c:pt>
                <c:pt idx="1122">
                  <c:v>14.61</c:v>
                </c:pt>
                <c:pt idx="1123">
                  <c:v>14.35</c:v>
                </c:pt>
                <c:pt idx="1124">
                  <c:v>14.84</c:v>
                </c:pt>
                <c:pt idx="1125">
                  <c:v>14.85</c:v>
                </c:pt>
                <c:pt idx="1126">
                  <c:v>15.84</c:v>
                </c:pt>
                <c:pt idx="1127">
                  <c:v>15.16</c:v>
                </c:pt>
                <c:pt idx="1128">
                  <c:v>15.76</c:v>
                </c:pt>
                <c:pt idx="1129">
                  <c:v>16.28</c:v>
                </c:pt>
                <c:pt idx="1130">
                  <c:v>16.27</c:v>
                </c:pt>
                <c:pt idx="1131">
                  <c:v>16.09</c:v>
                </c:pt>
                <c:pt idx="1132">
                  <c:v>15.99</c:v>
                </c:pt>
                <c:pt idx="1133">
                  <c:v>16.18</c:v>
                </c:pt>
                <c:pt idx="1134">
                  <c:v>16.079999999999998</c:v>
                </c:pt>
                <c:pt idx="1135">
                  <c:v>16.37</c:v>
                </c:pt>
                <c:pt idx="1136">
                  <c:v>16.07</c:v>
                </c:pt>
                <c:pt idx="1137">
                  <c:v>15.57</c:v>
                </c:pt>
                <c:pt idx="1138">
                  <c:v>15.2</c:v>
                </c:pt>
                <c:pt idx="1139">
                  <c:v>15.12</c:v>
                </c:pt>
                <c:pt idx="1140">
                  <c:v>15.31</c:v>
                </c:pt>
                <c:pt idx="1141">
                  <c:v>15.84</c:v>
                </c:pt>
                <c:pt idx="1142">
                  <c:v>15.56</c:v>
                </c:pt>
                <c:pt idx="1143">
                  <c:v>15.65</c:v>
                </c:pt>
                <c:pt idx="1144">
                  <c:v>15.75</c:v>
                </c:pt>
                <c:pt idx="1145">
                  <c:v>15.54</c:v>
                </c:pt>
                <c:pt idx="1146">
                  <c:v>15.59</c:v>
                </c:pt>
                <c:pt idx="1147">
                  <c:v>15.51</c:v>
                </c:pt>
                <c:pt idx="1148">
                  <c:v>15.46</c:v>
                </c:pt>
                <c:pt idx="1149">
                  <c:v>15.59</c:v>
                </c:pt>
                <c:pt idx="1150">
                  <c:v>15.77</c:v>
                </c:pt>
                <c:pt idx="1151">
                  <c:v>15.75</c:v>
                </c:pt>
                <c:pt idx="1152">
                  <c:v>15.71</c:v>
                </c:pt>
                <c:pt idx="1153">
                  <c:v>15.55</c:v>
                </c:pt>
                <c:pt idx="1154">
                  <c:v>15.33</c:v>
                </c:pt>
                <c:pt idx="1155">
                  <c:v>15.35</c:v>
                </c:pt>
                <c:pt idx="1156">
                  <c:v>15.24</c:v>
                </c:pt>
                <c:pt idx="1157">
                  <c:v>15.39</c:v>
                </c:pt>
                <c:pt idx="1158">
                  <c:v>15.19</c:v>
                </c:pt>
                <c:pt idx="1159">
                  <c:v>15.05</c:v>
                </c:pt>
                <c:pt idx="1160">
                  <c:v>14.79</c:v>
                </c:pt>
                <c:pt idx="1161">
                  <c:v>14.79</c:v>
                </c:pt>
                <c:pt idx="1162">
                  <c:v>14.25</c:v>
                </c:pt>
                <c:pt idx="1163">
                  <c:v>14.29</c:v>
                </c:pt>
                <c:pt idx="1164">
                  <c:v>14.51</c:v>
                </c:pt>
                <c:pt idx="1165">
                  <c:v>14.14</c:v>
                </c:pt>
                <c:pt idx="1166">
                  <c:v>14.48</c:v>
                </c:pt>
                <c:pt idx="1167">
                  <c:v>14.55</c:v>
                </c:pt>
                <c:pt idx="1168">
                  <c:v>15.38</c:v>
                </c:pt>
                <c:pt idx="1169">
                  <c:v>14.86</c:v>
                </c:pt>
                <c:pt idx="1170">
                  <c:v>14.5</c:v>
                </c:pt>
                <c:pt idx="1171">
                  <c:v>14.72</c:v>
                </c:pt>
                <c:pt idx="1172">
                  <c:v>15.08</c:v>
                </c:pt>
                <c:pt idx="1173">
                  <c:v>15.19</c:v>
                </c:pt>
                <c:pt idx="1174">
                  <c:v>15.25</c:v>
                </c:pt>
                <c:pt idx="1175">
                  <c:v>14.26</c:v>
                </c:pt>
                <c:pt idx="1176">
                  <c:v>14.16</c:v>
                </c:pt>
                <c:pt idx="1177">
                  <c:v>14.22</c:v>
                </c:pt>
                <c:pt idx="1178">
                  <c:v>14.07</c:v>
                </c:pt>
                <c:pt idx="1179">
                  <c:v>13.91</c:v>
                </c:pt>
                <c:pt idx="1180">
                  <c:v>13.33</c:v>
                </c:pt>
                <c:pt idx="1181">
                  <c:v>13.03</c:v>
                </c:pt>
                <c:pt idx="1182">
                  <c:v>13.03</c:v>
                </c:pt>
                <c:pt idx="1183">
                  <c:v>12.58</c:v>
                </c:pt>
                <c:pt idx="1184">
                  <c:v>12.62</c:v>
                </c:pt>
                <c:pt idx="1185">
                  <c:v>12.99</c:v>
                </c:pt>
                <c:pt idx="1186">
                  <c:v>13.59</c:v>
                </c:pt>
                <c:pt idx="1187">
                  <c:v>13.63</c:v>
                </c:pt>
                <c:pt idx="1188">
                  <c:v>14.02</c:v>
                </c:pt>
                <c:pt idx="1189">
                  <c:v>14.26</c:v>
                </c:pt>
                <c:pt idx="1190">
                  <c:v>14.9</c:v>
                </c:pt>
                <c:pt idx="1191">
                  <c:v>15.16</c:v>
                </c:pt>
                <c:pt idx="1192">
                  <c:v>14.63</c:v>
                </c:pt>
                <c:pt idx="1193">
                  <c:v>15.33</c:v>
                </c:pt>
                <c:pt idx="1194">
                  <c:v>14.44</c:v>
                </c:pt>
                <c:pt idx="1195">
                  <c:v>14.22</c:v>
                </c:pt>
                <c:pt idx="1196">
                  <c:v>12.94</c:v>
                </c:pt>
                <c:pt idx="1197">
                  <c:v>13.36</c:v>
                </c:pt>
                <c:pt idx="1198">
                  <c:v>13.45</c:v>
                </c:pt>
                <c:pt idx="1199">
                  <c:v>13.67</c:v>
                </c:pt>
                <c:pt idx="1200">
                  <c:v>13.79</c:v>
                </c:pt>
                <c:pt idx="1201">
                  <c:v>13.54</c:v>
                </c:pt>
                <c:pt idx="1202">
                  <c:v>13.52</c:v>
                </c:pt>
                <c:pt idx="1203">
                  <c:v>13.78</c:v>
                </c:pt>
                <c:pt idx="1204">
                  <c:v>13.89</c:v>
                </c:pt>
                <c:pt idx="1205">
                  <c:v>14.04</c:v>
                </c:pt>
                <c:pt idx="1206">
                  <c:v>14.08</c:v>
                </c:pt>
                <c:pt idx="1207">
                  <c:v>13.7</c:v>
                </c:pt>
                <c:pt idx="1208">
                  <c:v>13.88</c:v>
                </c:pt>
                <c:pt idx="1209">
                  <c:v>13.99</c:v>
                </c:pt>
                <c:pt idx="1210">
                  <c:v>13.99</c:v>
                </c:pt>
                <c:pt idx="1211">
                  <c:v>14.25</c:v>
                </c:pt>
                <c:pt idx="1212">
                  <c:v>14.03</c:v>
                </c:pt>
                <c:pt idx="1213">
                  <c:v>13.68</c:v>
                </c:pt>
                <c:pt idx="1214">
                  <c:v>13.3</c:v>
                </c:pt>
                <c:pt idx="1215">
                  <c:v>13.47</c:v>
                </c:pt>
                <c:pt idx="1216">
                  <c:v>13.73</c:v>
                </c:pt>
                <c:pt idx="1217">
                  <c:v>14.78</c:v>
                </c:pt>
                <c:pt idx="1218">
                  <c:v>14.11</c:v>
                </c:pt>
                <c:pt idx="1219">
                  <c:v>14.11</c:v>
                </c:pt>
                <c:pt idx="1220">
                  <c:v>15.43</c:v>
                </c:pt>
                <c:pt idx="1221">
                  <c:v>14.93</c:v>
                </c:pt>
                <c:pt idx="1222">
                  <c:v>15</c:v>
                </c:pt>
                <c:pt idx="1223">
                  <c:v>15.42</c:v>
                </c:pt>
                <c:pt idx="1224">
                  <c:v>15.63</c:v>
                </c:pt>
                <c:pt idx="1225">
                  <c:v>15.69</c:v>
                </c:pt>
                <c:pt idx="1226">
                  <c:v>15.36</c:v>
                </c:pt>
                <c:pt idx="1227">
                  <c:v>15.51</c:v>
                </c:pt>
                <c:pt idx="1228">
                  <c:v>15.8</c:v>
                </c:pt>
                <c:pt idx="1229">
                  <c:v>15.48</c:v>
                </c:pt>
                <c:pt idx="1230">
                  <c:v>15.9</c:v>
                </c:pt>
                <c:pt idx="1231">
                  <c:v>16.079999999999998</c:v>
                </c:pt>
                <c:pt idx="1232">
                  <c:v>15.93</c:v>
                </c:pt>
                <c:pt idx="1233">
                  <c:v>16.329999999999998</c:v>
                </c:pt>
                <c:pt idx="1234">
                  <c:v>16.39</c:v>
                </c:pt>
                <c:pt idx="1235">
                  <c:v>16.809999999999999</c:v>
                </c:pt>
                <c:pt idx="1236">
                  <c:v>16.239999999999998</c:v>
                </c:pt>
                <c:pt idx="1237">
                  <c:v>17.68</c:v>
                </c:pt>
                <c:pt idx="1238">
                  <c:v>17.27</c:v>
                </c:pt>
                <c:pt idx="1239">
                  <c:v>17.36</c:v>
                </c:pt>
                <c:pt idx="1240">
                  <c:v>16.63</c:v>
                </c:pt>
                <c:pt idx="1241">
                  <c:v>16.98</c:v>
                </c:pt>
                <c:pt idx="1242">
                  <c:v>17.03</c:v>
                </c:pt>
                <c:pt idx="1243">
                  <c:v>16.809999999999999</c:v>
                </c:pt>
                <c:pt idx="1244">
                  <c:v>17.12</c:v>
                </c:pt>
                <c:pt idx="1245">
                  <c:v>17.38</c:v>
                </c:pt>
                <c:pt idx="1246">
                  <c:v>16.989999999999998</c:v>
                </c:pt>
                <c:pt idx="1247">
                  <c:v>17.45</c:v>
                </c:pt>
                <c:pt idx="1248">
                  <c:v>17.559999999999999</c:v>
                </c:pt>
                <c:pt idx="1249">
                  <c:v>17.739999999999998</c:v>
                </c:pt>
                <c:pt idx="1250">
                  <c:v>17.8</c:v>
                </c:pt>
                <c:pt idx="1251">
                  <c:v>18.16</c:v>
                </c:pt>
                <c:pt idx="1252">
                  <c:v>18.11</c:v>
                </c:pt>
                <c:pt idx="1253">
                  <c:v>18.489999999999998</c:v>
                </c:pt>
                <c:pt idx="1254">
                  <c:v>18.88</c:v>
                </c:pt>
                <c:pt idx="1255">
                  <c:v>19.03</c:v>
                </c:pt>
                <c:pt idx="1256">
                  <c:v>19.2</c:v>
                </c:pt>
                <c:pt idx="1257">
                  <c:v>19.28</c:v>
                </c:pt>
                <c:pt idx="1258">
                  <c:v>18.850000000000001</c:v>
                </c:pt>
                <c:pt idx="1259">
                  <c:v>17.66</c:v>
                </c:pt>
                <c:pt idx="1260">
                  <c:v>17.96</c:v>
                </c:pt>
                <c:pt idx="1261">
                  <c:v>18.23</c:v>
                </c:pt>
                <c:pt idx="1262">
                  <c:v>17.68</c:v>
                </c:pt>
                <c:pt idx="1263">
                  <c:v>17.739999999999998</c:v>
                </c:pt>
                <c:pt idx="1264">
                  <c:v>17.32</c:v>
                </c:pt>
                <c:pt idx="1265">
                  <c:v>17</c:v>
                </c:pt>
                <c:pt idx="1266">
                  <c:v>17.5</c:v>
                </c:pt>
                <c:pt idx="1267">
                  <c:v>17.72</c:v>
                </c:pt>
                <c:pt idx="1268">
                  <c:v>17.510000000000002</c:v>
                </c:pt>
                <c:pt idx="1269">
                  <c:v>17.38</c:v>
                </c:pt>
                <c:pt idx="1270">
                  <c:v>17.55</c:v>
                </c:pt>
                <c:pt idx="1271">
                  <c:v>17.489999999999998</c:v>
                </c:pt>
                <c:pt idx="1272">
                  <c:v>17.420000000000002</c:v>
                </c:pt>
                <c:pt idx="1273">
                  <c:v>17.11</c:v>
                </c:pt>
                <c:pt idx="1274">
                  <c:v>17.61</c:v>
                </c:pt>
                <c:pt idx="1275">
                  <c:v>17.600000000000001</c:v>
                </c:pt>
                <c:pt idx="1276">
                  <c:v>18.23</c:v>
                </c:pt>
                <c:pt idx="1277">
                  <c:v>18.350000000000001</c:v>
                </c:pt>
                <c:pt idx="1278">
                  <c:v>18.600000000000001</c:v>
                </c:pt>
                <c:pt idx="1279">
                  <c:v>18.600000000000001</c:v>
                </c:pt>
                <c:pt idx="1280">
                  <c:v>18.64</c:v>
                </c:pt>
                <c:pt idx="1281">
                  <c:v>18.5</c:v>
                </c:pt>
                <c:pt idx="1282">
                  <c:v>18.489999999999998</c:v>
                </c:pt>
                <c:pt idx="1283">
                  <c:v>18.059999999999999</c:v>
                </c:pt>
                <c:pt idx="1284">
                  <c:v>18.16</c:v>
                </c:pt>
                <c:pt idx="1285">
                  <c:v>18.21</c:v>
                </c:pt>
                <c:pt idx="1286">
                  <c:v>18.3</c:v>
                </c:pt>
                <c:pt idx="1287">
                  <c:v>18.68</c:v>
                </c:pt>
                <c:pt idx="1288">
                  <c:v>18.670000000000002</c:v>
                </c:pt>
                <c:pt idx="1289">
                  <c:v>18.73</c:v>
                </c:pt>
                <c:pt idx="1290">
                  <c:v>18.12</c:v>
                </c:pt>
                <c:pt idx="1291">
                  <c:v>18.57</c:v>
                </c:pt>
                <c:pt idx="1292">
                  <c:v>18.53</c:v>
                </c:pt>
                <c:pt idx="1293">
                  <c:v>18.53</c:v>
                </c:pt>
                <c:pt idx="1294">
                  <c:v>19.05</c:v>
                </c:pt>
                <c:pt idx="1295">
                  <c:v>19.47</c:v>
                </c:pt>
                <c:pt idx="1296">
                  <c:v>19.84</c:v>
                </c:pt>
                <c:pt idx="1297">
                  <c:v>19.86</c:v>
                </c:pt>
                <c:pt idx="1298">
                  <c:v>20.34</c:v>
                </c:pt>
                <c:pt idx="1299">
                  <c:v>19.53</c:v>
                </c:pt>
                <c:pt idx="1300">
                  <c:v>20.079999999999998</c:v>
                </c:pt>
                <c:pt idx="1301">
                  <c:v>20.21</c:v>
                </c:pt>
                <c:pt idx="1302">
                  <c:v>20.16</c:v>
                </c:pt>
                <c:pt idx="1303">
                  <c:v>20.55</c:v>
                </c:pt>
                <c:pt idx="1304">
                  <c:v>19.93</c:v>
                </c:pt>
                <c:pt idx="1305">
                  <c:v>20.2</c:v>
                </c:pt>
                <c:pt idx="1306">
                  <c:v>21.03</c:v>
                </c:pt>
                <c:pt idx="1307">
                  <c:v>20.27</c:v>
                </c:pt>
                <c:pt idx="1308">
                  <c:v>20.03</c:v>
                </c:pt>
                <c:pt idx="1309">
                  <c:v>20.59</c:v>
                </c:pt>
                <c:pt idx="1310">
                  <c:v>20.07</c:v>
                </c:pt>
                <c:pt idx="1311">
                  <c:v>19.850000000000001</c:v>
                </c:pt>
                <c:pt idx="1312">
                  <c:v>20.03</c:v>
                </c:pt>
                <c:pt idx="1313">
                  <c:v>20.65</c:v>
                </c:pt>
                <c:pt idx="1314">
                  <c:v>20.56</c:v>
                </c:pt>
                <c:pt idx="1315">
                  <c:v>20.66</c:v>
                </c:pt>
                <c:pt idx="1316">
                  <c:v>20.260000000000002</c:v>
                </c:pt>
                <c:pt idx="1317">
                  <c:v>20.68</c:v>
                </c:pt>
                <c:pt idx="1318">
                  <c:v>21.23</c:v>
                </c:pt>
                <c:pt idx="1319">
                  <c:v>21.74</c:v>
                </c:pt>
                <c:pt idx="1320">
                  <c:v>22.66</c:v>
                </c:pt>
                <c:pt idx="1321">
                  <c:v>24.62</c:v>
                </c:pt>
                <c:pt idx="1322">
                  <c:v>23.38</c:v>
                </c:pt>
                <c:pt idx="1323">
                  <c:v>20.64</c:v>
                </c:pt>
                <c:pt idx="1324">
                  <c:v>21.32</c:v>
                </c:pt>
                <c:pt idx="1325">
                  <c:v>21.2</c:v>
                </c:pt>
                <c:pt idx="1326">
                  <c:v>20.83</c:v>
                </c:pt>
                <c:pt idx="1327">
                  <c:v>20.38</c:v>
                </c:pt>
                <c:pt idx="1328">
                  <c:v>20.66</c:v>
                </c:pt>
                <c:pt idx="1329">
                  <c:v>19.73</c:v>
                </c:pt>
                <c:pt idx="1330">
                  <c:v>20.13</c:v>
                </c:pt>
                <c:pt idx="1331">
                  <c:v>20.57</c:v>
                </c:pt>
                <c:pt idx="1332">
                  <c:v>20.079999999999998</c:v>
                </c:pt>
                <c:pt idx="1333">
                  <c:v>19.41</c:v>
                </c:pt>
                <c:pt idx="1334">
                  <c:v>19.54</c:v>
                </c:pt>
                <c:pt idx="1335">
                  <c:v>19.559999999999999</c:v>
                </c:pt>
                <c:pt idx="1336">
                  <c:v>20.13</c:v>
                </c:pt>
                <c:pt idx="1337">
                  <c:v>20.12</c:v>
                </c:pt>
                <c:pt idx="1338">
                  <c:v>20.53</c:v>
                </c:pt>
                <c:pt idx="1339">
                  <c:v>20.58</c:v>
                </c:pt>
                <c:pt idx="1340">
                  <c:v>20.149999999999999</c:v>
                </c:pt>
                <c:pt idx="1341">
                  <c:v>20.25</c:v>
                </c:pt>
                <c:pt idx="1342">
                  <c:v>20.58</c:v>
                </c:pt>
                <c:pt idx="1343">
                  <c:v>20.92</c:v>
                </c:pt>
                <c:pt idx="1344">
                  <c:v>21.77</c:v>
                </c:pt>
                <c:pt idx="1345">
                  <c:v>19.68</c:v>
                </c:pt>
                <c:pt idx="1346">
                  <c:v>19.46</c:v>
                </c:pt>
                <c:pt idx="1347">
                  <c:v>19.55</c:v>
                </c:pt>
                <c:pt idx="1348">
                  <c:v>19.55</c:v>
                </c:pt>
                <c:pt idx="1349">
                  <c:v>19.96</c:v>
                </c:pt>
                <c:pt idx="1350">
                  <c:v>19.93</c:v>
                </c:pt>
                <c:pt idx="1351">
                  <c:v>19.829999999999998</c:v>
                </c:pt>
                <c:pt idx="1352">
                  <c:v>20.18</c:v>
                </c:pt>
                <c:pt idx="1353">
                  <c:v>20.5</c:v>
                </c:pt>
                <c:pt idx="1354">
                  <c:v>20.38</c:v>
                </c:pt>
                <c:pt idx="1355">
                  <c:v>19.7</c:v>
                </c:pt>
                <c:pt idx="1356">
                  <c:v>19.940000000000001</c:v>
                </c:pt>
                <c:pt idx="1357">
                  <c:v>19.87</c:v>
                </c:pt>
                <c:pt idx="1358">
                  <c:v>19.3</c:v>
                </c:pt>
                <c:pt idx="1359">
                  <c:v>19.5</c:v>
                </c:pt>
                <c:pt idx="1360">
                  <c:v>20.37</c:v>
                </c:pt>
                <c:pt idx="1361">
                  <c:v>20.56</c:v>
                </c:pt>
                <c:pt idx="1362">
                  <c:v>19.98</c:v>
                </c:pt>
                <c:pt idx="1363">
                  <c:v>20.88</c:v>
                </c:pt>
                <c:pt idx="1364">
                  <c:v>19.88</c:v>
                </c:pt>
                <c:pt idx="1365">
                  <c:v>19.739999999999998</c:v>
                </c:pt>
                <c:pt idx="1366">
                  <c:v>19.53</c:v>
                </c:pt>
                <c:pt idx="1367">
                  <c:v>19.71</c:v>
                </c:pt>
                <c:pt idx="1368">
                  <c:v>20.28</c:v>
                </c:pt>
                <c:pt idx="1369">
                  <c:v>20.38</c:v>
                </c:pt>
                <c:pt idx="1370">
                  <c:v>20.04</c:v>
                </c:pt>
                <c:pt idx="1371">
                  <c:v>20.27</c:v>
                </c:pt>
                <c:pt idx="1372">
                  <c:v>20.29</c:v>
                </c:pt>
                <c:pt idx="1373">
                  <c:v>20.55</c:v>
                </c:pt>
                <c:pt idx="1374">
                  <c:v>20.29</c:v>
                </c:pt>
                <c:pt idx="1375">
                  <c:v>20.98</c:v>
                </c:pt>
                <c:pt idx="1376">
                  <c:v>20.350000000000001</c:v>
                </c:pt>
                <c:pt idx="1377">
                  <c:v>20.78</c:v>
                </c:pt>
                <c:pt idx="1378">
                  <c:v>20.38</c:v>
                </c:pt>
                <c:pt idx="1379">
                  <c:v>20.75</c:v>
                </c:pt>
                <c:pt idx="1380">
                  <c:v>20.2</c:v>
                </c:pt>
                <c:pt idx="1381">
                  <c:v>20.420000000000002</c:v>
                </c:pt>
                <c:pt idx="1382">
                  <c:v>20.36</c:v>
                </c:pt>
                <c:pt idx="1383">
                  <c:v>20.49</c:v>
                </c:pt>
                <c:pt idx="1384">
                  <c:v>20.21</c:v>
                </c:pt>
                <c:pt idx="1385">
                  <c:v>19.829999999999998</c:v>
                </c:pt>
                <c:pt idx="1386">
                  <c:v>19.920000000000002</c:v>
                </c:pt>
                <c:pt idx="1387">
                  <c:v>19.86</c:v>
                </c:pt>
                <c:pt idx="1388">
                  <c:v>18.760000000000002</c:v>
                </c:pt>
                <c:pt idx="1389">
                  <c:v>18.52</c:v>
                </c:pt>
                <c:pt idx="1390">
                  <c:v>18.32</c:v>
                </c:pt>
                <c:pt idx="1391">
                  <c:v>18.149999999999999</c:v>
                </c:pt>
                <c:pt idx="1392">
                  <c:v>17.96</c:v>
                </c:pt>
                <c:pt idx="1393">
                  <c:v>18.329999999999998</c:v>
                </c:pt>
                <c:pt idx="1394">
                  <c:v>17.91</c:v>
                </c:pt>
                <c:pt idx="1395">
                  <c:v>18.28</c:v>
                </c:pt>
                <c:pt idx="1396">
                  <c:v>18.18</c:v>
                </c:pt>
                <c:pt idx="1397">
                  <c:v>18.05</c:v>
                </c:pt>
                <c:pt idx="1398">
                  <c:v>17.91</c:v>
                </c:pt>
                <c:pt idx="1399">
                  <c:v>18.059999999999999</c:v>
                </c:pt>
                <c:pt idx="1400">
                  <c:v>18.23</c:v>
                </c:pt>
                <c:pt idx="1401">
                  <c:v>18.579999999999998</c:v>
                </c:pt>
                <c:pt idx="1402">
                  <c:v>18.46</c:v>
                </c:pt>
                <c:pt idx="1403">
                  <c:v>18.600000000000001</c:v>
                </c:pt>
                <c:pt idx="1404">
                  <c:v>18.78</c:v>
                </c:pt>
                <c:pt idx="1405">
                  <c:v>18.989999999999998</c:v>
                </c:pt>
                <c:pt idx="1406">
                  <c:v>18.670000000000002</c:v>
                </c:pt>
                <c:pt idx="1407">
                  <c:v>18.82</c:v>
                </c:pt>
                <c:pt idx="1408">
                  <c:v>19.100000000000001</c:v>
                </c:pt>
                <c:pt idx="1409">
                  <c:v>19.010000000000002</c:v>
                </c:pt>
                <c:pt idx="1410">
                  <c:v>19.149999999999999</c:v>
                </c:pt>
                <c:pt idx="1411">
                  <c:v>19.02</c:v>
                </c:pt>
                <c:pt idx="1412">
                  <c:v>18.53</c:v>
                </c:pt>
                <c:pt idx="1413">
                  <c:v>18.690000000000001</c:v>
                </c:pt>
                <c:pt idx="1414">
                  <c:v>18.59</c:v>
                </c:pt>
                <c:pt idx="1415">
                  <c:v>18.850000000000001</c:v>
                </c:pt>
                <c:pt idx="1416">
                  <c:v>18.829999999999998</c:v>
                </c:pt>
                <c:pt idx="1417">
                  <c:v>18.88</c:v>
                </c:pt>
                <c:pt idx="1418">
                  <c:v>18.88</c:v>
                </c:pt>
                <c:pt idx="1419">
                  <c:v>19.079999999999998</c:v>
                </c:pt>
                <c:pt idx="1420">
                  <c:v>19.41</c:v>
                </c:pt>
                <c:pt idx="1421">
                  <c:v>19.399999999999999</c:v>
                </c:pt>
                <c:pt idx="1422">
                  <c:v>19.77</c:v>
                </c:pt>
                <c:pt idx="1423">
                  <c:v>19.77</c:v>
                </c:pt>
                <c:pt idx="1424">
                  <c:v>19.68</c:v>
                </c:pt>
                <c:pt idx="1425">
                  <c:v>19.87</c:v>
                </c:pt>
                <c:pt idx="1426">
                  <c:v>19.73</c:v>
                </c:pt>
                <c:pt idx="1427">
                  <c:v>19.96</c:v>
                </c:pt>
                <c:pt idx="1428">
                  <c:v>19.87</c:v>
                </c:pt>
                <c:pt idx="1429">
                  <c:v>19.68</c:v>
                </c:pt>
                <c:pt idx="1430">
                  <c:v>19.68</c:v>
                </c:pt>
                <c:pt idx="1431">
                  <c:v>19.690000000000001</c:v>
                </c:pt>
                <c:pt idx="1432">
                  <c:v>19.21</c:v>
                </c:pt>
                <c:pt idx="1433">
                  <c:v>19.489999999999998</c:v>
                </c:pt>
                <c:pt idx="1434">
                  <c:v>19.62</c:v>
                </c:pt>
                <c:pt idx="1435">
                  <c:v>19.61</c:v>
                </c:pt>
                <c:pt idx="1436">
                  <c:v>19.989999999999998</c:v>
                </c:pt>
                <c:pt idx="1437">
                  <c:v>20.149999999999999</c:v>
                </c:pt>
                <c:pt idx="1438">
                  <c:v>19.989999999999998</c:v>
                </c:pt>
                <c:pt idx="1439">
                  <c:v>20.149999999999999</c:v>
                </c:pt>
                <c:pt idx="1440">
                  <c:v>20.170000000000002</c:v>
                </c:pt>
                <c:pt idx="1441">
                  <c:v>19.95</c:v>
                </c:pt>
                <c:pt idx="1442">
                  <c:v>19.89</c:v>
                </c:pt>
                <c:pt idx="1443">
                  <c:v>20.04</c:v>
                </c:pt>
                <c:pt idx="1444">
                  <c:v>20.21</c:v>
                </c:pt>
                <c:pt idx="1445">
                  <c:v>20.18</c:v>
                </c:pt>
                <c:pt idx="1446">
                  <c:v>20.49</c:v>
                </c:pt>
                <c:pt idx="1447">
                  <c:v>20.91</c:v>
                </c:pt>
                <c:pt idx="1448">
                  <c:v>20.64</c:v>
                </c:pt>
                <c:pt idx="1449">
                  <c:v>20.68</c:v>
                </c:pt>
                <c:pt idx="1450">
                  <c:v>20.58</c:v>
                </c:pt>
                <c:pt idx="1451">
                  <c:v>20.37</c:v>
                </c:pt>
                <c:pt idx="1452">
                  <c:v>20.04</c:v>
                </c:pt>
                <c:pt idx="1453">
                  <c:v>19.670000000000002</c:v>
                </c:pt>
                <c:pt idx="1454">
                  <c:v>19.7</c:v>
                </c:pt>
                <c:pt idx="1455">
                  <c:v>19.600000000000001</c:v>
                </c:pt>
                <c:pt idx="1456">
                  <c:v>19.48</c:v>
                </c:pt>
                <c:pt idx="1457">
                  <c:v>19.79</c:v>
                </c:pt>
                <c:pt idx="1458">
                  <c:v>19.739999999999998</c:v>
                </c:pt>
                <c:pt idx="1459">
                  <c:v>19.88</c:v>
                </c:pt>
                <c:pt idx="1460">
                  <c:v>20.09</c:v>
                </c:pt>
                <c:pt idx="1461">
                  <c:v>20.010000000000002</c:v>
                </c:pt>
                <c:pt idx="1462">
                  <c:v>20.23</c:v>
                </c:pt>
                <c:pt idx="1463">
                  <c:v>20.059999999999999</c:v>
                </c:pt>
                <c:pt idx="1464">
                  <c:v>19.97</c:v>
                </c:pt>
                <c:pt idx="1465">
                  <c:v>19.97</c:v>
                </c:pt>
                <c:pt idx="1466">
                  <c:v>19.62</c:v>
                </c:pt>
                <c:pt idx="1467">
                  <c:v>19.84</c:v>
                </c:pt>
                <c:pt idx="1468">
                  <c:v>19.62</c:v>
                </c:pt>
                <c:pt idx="1469">
                  <c:v>19.579999999999998</c:v>
                </c:pt>
                <c:pt idx="1470">
                  <c:v>19.690000000000001</c:v>
                </c:pt>
                <c:pt idx="1471">
                  <c:v>19.88</c:v>
                </c:pt>
                <c:pt idx="1472">
                  <c:v>19.93</c:v>
                </c:pt>
                <c:pt idx="1473">
                  <c:v>20.13</c:v>
                </c:pt>
                <c:pt idx="1474">
                  <c:v>20.52</c:v>
                </c:pt>
                <c:pt idx="1475">
                  <c:v>19.8</c:v>
                </c:pt>
                <c:pt idx="1476">
                  <c:v>19.8</c:v>
                </c:pt>
                <c:pt idx="1477">
                  <c:v>19.84</c:v>
                </c:pt>
                <c:pt idx="1478">
                  <c:v>19.649999999999999</c:v>
                </c:pt>
                <c:pt idx="1479">
                  <c:v>19.329999999999998</c:v>
                </c:pt>
                <c:pt idx="1480">
                  <c:v>19.399999999999999</c:v>
                </c:pt>
                <c:pt idx="1481">
                  <c:v>19.87</c:v>
                </c:pt>
                <c:pt idx="1482">
                  <c:v>20.260000000000002</c:v>
                </c:pt>
                <c:pt idx="1483">
                  <c:v>20.239999999999998</c:v>
                </c:pt>
                <c:pt idx="1484">
                  <c:v>20.22</c:v>
                </c:pt>
                <c:pt idx="1485">
                  <c:v>20.46</c:v>
                </c:pt>
                <c:pt idx="1486">
                  <c:v>20.45</c:v>
                </c:pt>
                <c:pt idx="1487">
                  <c:v>20.41</c:v>
                </c:pt>
                <c:pt idx="1488">
                  <c:v>20.69</c:v>
                </c:pt>
                <c:pt idx="1489">
                  <c:v>20.8</c:v>
                </c:pt>
                <c:pt idx="1490">
                  <c:v>20.75</c:v>
                </c:pt>
                <c:pt idx="1491">
                  <c:v>20.67</c:v>
                </c:pt>
                <c:pt idx="1492">
                  <c:v>21.13</c:v>
                </c:pt>
                <c:pt idx="1493">
                  <c:v>22.2</c:v>
                </c:pt>
                <c:pt idx="1494">
                  <c:v>22.17</c:v>
                </c:pt>
                <c:pt idx="1495">
                  <c:v>21.58</c:v>
                </c:pt>
                <c:pt idx="1496">
                  <c:v>21.53</c:v>
                </c:pt>
                <c:pt idx="1497">
                  <c:v>21.31</c:v>
                </c:pt>
                <c:pt idx="1498">
                  <c:v>21.91</c:v>
                </c:pt>
                <c:pt idx="1499">
                  <c:v>21.78</c:v>
                </c:pt>
                <c:pt idx="1500">
                  <c:v>21.6</c:v>
                </c:pt>
                <c:pt idx="1501">
                  <c:v>21.84</c:v>
                </c:pt>
                <c:pt idx="1502">
                  <c:v>22.88</c:v>
                </c:pt>
                <c:pt idx="1503">
                  <c:v>23.81</c:v>
                </c:pt>
                <c:pt idx="1504">
                  <c:v>23.41</c:v>
                </c:pt>
                <c:pt idx="1505">
                  <c:v>23.07</c:v>
                </c:pt>
                <c:pt idx="1506">
                  <c:v>21.64</c:v>
                </c:pt>
                <c:pt idx="1507">
                  <c:v>22.25</c:v>
                </c:pt>
                <c:pt idx="1508">
                  <c:v>22.9</c:v>
                </c:pt>
                <c:pt idx="1509">
                  <c:v>23.15</c:v>
                </c:pt>
                <c:pt idx="1510">
                  <c:v>23.17</c:v>
                </c:pt>
                <c:pt idx="1511">
                  <c:v>22.36</c:v>
                </c:pt>
                <c:pt idx="1512">
                  <c:v>22.61</c:v>
                </c:pt>
                <c:pt idx="1513">
                  <c:v>22.11</c:v>
                </c:pt>
                <c:pt idx="1514">
                  <c:v>22.78</c:v>
                </c:pt>
                <c:pt idx="1515">
                  <c:v>23.7</c:v>
                </c:pt>
                <c:pt idx="1516">
                  <c:v>22.57</c:v>
                </c:pt>
                <c:pt idx="1517">
                  <c:v>22.34</c:v>
                </c:pt>
                <c:pt idx="1518">
                  <c:v>23.43</c:v>
                </c:pt>
                <c:pt idx="1519">
                  <c:v>24.48</c:v>
                </c:pt>
                <c:pt idx="1520">
                  <c:v>22.56</c:v>
                </c:pt>
                <c:pt idx="1521">
                  <c:v>22.79</c:v>
                </c:pt>
                <c:pt idx="1522">
                  <c:v>22.29</c:v>
                </c:pt>
                <c:pt idx="1523">
                  <c:v>22.69</c:v>
                </c:pt>
                <c:pt idx="1524">
                  <c:v>22.71</c:v>
                </c:pt>
                <c:pt idx="1525">
                  <c:v>23.04</c:v>
                </c:pt>
                <c:pt idx="1526">
                  <c:v>22.44</c:v>
                </c:pt>
                <c:pt idx="1527">
                  <c:v>22.36</c:v>
                </c:pt>
                <c:pt idx="1528">
                  <c:v>22.4</c:v>
                </c:pt>
                <c:pt idx="1529">
                  <c:v>22.11</c:v>
                </c:pt>
                <c:pt idx="1530">
                  <c:v>21.82</c:v>
                </c:pt>
                <c:pt idx="1531">
                  <c:v>22.02</c:v>
                </c:pt>
                <c:pt idx="1532">
                  <c:v>21.88</c:v>
                </c:pt>
                <c:pt idx="1533">
                  <c:v>22.12</c:v>
                </c:pt>
                <c:pt idx="1534">
                  <c:v>22.86</c:v>
                </c:pt>
                <c:pt idx="1535">
                  <c:v>22.46</c:v>
                </c:pt>
                <c:pt idx="1536">
                  <c:v>22.46</c:v>
                </c:pt>
                <c:pt idx="1537">
                  <c:v>22.2</c:v>
                </c:pt>
                <c:pt idx="1538">
                  <c:v>21.87</c:v>
                </c:pt>
                <c:pt idx="1539">
                  <c:v>21.4</c:v>
                </c:pt>
                <c:pt idx="1540">
                  <c:v>21.13</c:v>
                </c:pt>
                <c:pt idx="1541">
                  <c:v>21.81</c:v>
                </c:pt>
                <c:pt idx="1542">
                  <c:v>21.62</c:v>
                </c:pt>
                <c:pt idx="1543">
                  <c:v>21.55</c:v>
                </c:pt>
                <c:pt idx="1544">
                  <c:v>21.19</c:v>
                </c:pt>
                <c:pt idx="1545">
                  <c:v>21.36</c:v>
                </c:pt>
                <c:pt idx="1546">
                  <c:v>21.62</c:v>
                </c:pt>
                <c:pt idx="1547">
                  <c:v>21.3</c:v>
                </c:pt>
                <c:pt idx="1548">
                  <c:v>20.93</c:v>
                </c:pt>
                <c:pt idx="1549">
                  <c:v>20.8</c:v>
                </c:pt>
                <c:pt idx="1550">
                  <c:v>20.420000000000002</c:v>
                </c:pt>
                <c:pt idx="1551">
                  <c:v>20.260000000000002</c:v>
                </c:pt>
                <c:pt idx="1552">
                  <c:v>20.149999999999999</c:v>
                </c:pt>
                <c:pt idx="1553">
                  <c:v>20.07</c:v>
                </c:pt>
                <c:pt idx="1554">
                  <c:v>20.38</c:v>
                </c:pt>
                <c:pt idx="1555">
                  <c:v>20.09</c:v>
                </c:pt>
                <c:pt idx="1556">
                  <c:v>19.600000000000001</c:v>
                </c:pt>
                <c:pt idx="1557">
                  <c:v>19.34</c:v>
                </c:pt>
                <c:pt idx="1558">
                  <c:v>19.59</c:v>
                </c:pt>
                <c:pt idx="1559">
                  <c:v>19.850000000000001</c:v>
                </c:pt>
                <c:pt idx="1560">
                  <c:v>20.28</c:v>
                </c:pt>
                <c:pt idx="1561">
                  <c:v>20.48</c:v>
                </c:pt>
                <c:pt idx="1562">
                  <c:v>20.36</c:v>
                </c:pt>
                <c:pt idx="1563">
                  <c:v>20.09</c:v>
                </c:pt>
                <c:pt idx="1564">
                  <c:v>20.03</c:v>
                </c:pt>
                <c:pt idx="1565">
                  <c:v>20.34</c:v>
                </c:pt>
                <c:pt idx="1566">
                  <c:v>20.51</c:v>
                </c:pt>
                <c:pt idx="1567">
                  <c:v>20.23</c:v>
                </c:pt>
                <c:pt idx="1568">
                  <c:v>19.78</c:v>
                </c:pt>
                <c:pt idx="1569">
                  <c:v>19.48</c:v>
                </c:pt>
                <c:pt idx="1570">
                  <c:v>19.149999999999999</c:v>
                </c:pt>
                <c:pt idx="1571">
                  <c:v>18.32</c:v>
                </c:pt>
                <c:pt idx="1572">
                  <c:v>17.559999999999999</c:v>
                </c:pt>
                <c:pt idx="1573">
                  <c:v>18.190000000000001</c:v>
                </c:pt>
                <c:pt idx="1574">
                  <c:v>17.760000000000002</c:v>
                </c:pt>
                <c:pt idx="1575">
                  <c:v>17.87</c:v>
                </c:pt>
                <c:pt idx="1576">
                  <c:v>17.37</c:v>
                </c:pt>
                <c:pt idx="1577">
                  <c:v>16.95</c:v>
                </c:pt>
                <c:pt idx="1578">
                  <c:v>17.93</c:v>
                </c:pt>
                <c:pt idx="1579">
                  <c:v>17.899999999999999</c:v>
                </c:pt>
                <c:pt idx="1580">
                  <c:v>18.600000000000001</c:v>
                </c:pt>
                <c:pt idx="1581">
                  <c:v>17.850000000000001</c:v>
                </c:pt>
                <c:pt idx="1582">
                  <c:v>17.489999999999998</c:v>
                </c:pt>
                <c:pt idx="1583">
                  <c:v>18.5</c:v>
                </c:pt>
                <c:pt idx="1584">
                  <c:v>18.57</c:v>
                </c:pt>
                <c:pt idx="1585">
                  <c:v>18.5</c:v>
                </c:pt>
                <c:pt idx="1586">
                  <c:v>18.760000000000002</c:v>
                </c:pt>
                <c:pt idx="1587">
                  <c:v>18.63</c:v>
                </c:pt>
                <c:pt idx="1588">
                  <c:v>17.98</c:v>
                </c:pt>
                <c:pt idx="1589">
                  <c:v>17.98</c:v>
                </c:pt>
                <c:pt idx="1590">
                  <c:v>18.3</c:v>
                </c:pt>
                <c:pt idx="1591">
                  <c:v>18.260000000000002</c:v>
                </c:pt>
                <c:pt idx="1592">
                  <c:v>19.010000000000002</c:v>
                </c:pt>
                <c:pt idx="1593">
                  <c:v>19.03</c:v>
                </c:pt>
                <c:pt idx="1594">
                  <c:v>18.96</c:v>
                </c:pt>
                <c:pt idx="1595">
                  <c:v>19.73</c:v>
                </c:pt>
                <c:pt idx="1596">
                  <c:v>19.52</c:v>
                </c:pt>
                <c:pt idx="1597">
                  <c:v>19.05</c:v>
                </c:pt>
                <c:pt idx="1598">
                  <c:v>18.89</c:v>
                </c:pt>
                <c:pt idx="1599">
                  <c:v>18.78</c:v>
                </c:pt>
                <c:pt idx="1600">
                  <c:v>18.260000000000002</c:v>
                </c:pt>
                <c:pt idx="1601">
                  <c:v>17.510000000000002</c:v>
                </c:pt>
                <c:pt idx="1602">
                  <c:v>16.25</c:v>
                </c:pt>
                <c:pt idx="1603">
                  <c:v>16.02</c:v>
                </c:pt>
                <c:pt idx="1604">
                  <c:v>16.12</c:v>
                </c:pt>
                <c:pt idx="1605">
                  <c:v>18</c:v>
                </c:pt>
                <c:pt idx="1606">
                  <c:v>17.88</c:v>
                </c:pt>
                <c:pt idx="1607">
                  <c:v>17.47</c:v>
                </c:pt>
                <c:pt idx="1608">
                  <c:v>17.510000000000002</c:v>
                </c:pt>
                <c:pt idx="1609">
                  <c:v>17.09</c:v>
                </c:pt>
                <c:pt idx="1610">
                  <c:v>16.41</c:v>
                </c:pt>
                <c:pt idx="1611">
                  <c:v>16.91</c:v>
                </c:pt>
                <c:pt idx="1612">
                  <c:v>16.649999999999999</c:v>
                </c:pt>
                <c:pt idx="1613">
                  <c:v>16.78</c:v>
                </c:pt>
                <c:pt idx="1614">
                  <c:v>16.82</c:v>
                </c:pt>
                <c:pt idx="1615">
                  <c:v>17.39</c:v>
                </c:pt>
                <c:pt idx="1616">
                  <c:v>17.600000000000001</c:v>
                </c:pt>
                <c:pt idx="1617">
                  <c:v>17.11</c:v>
                </c:pt>
                <c:pt idx="1618">
                  <c:v>16.64</c:v>
                </c:pt>
                <c:pt idx="1619">
                  <c:v>15.92</c:v>
                </c:pt>
                <c:pt idx="1620">
                  <c:v>15.55</c:v>
                </c:pt>
                <c:pt idx="1621">
                  <c:v>15.43</c:v>
                </c:pt>
                <c:pt idx="1622">
                  <c:v>16.09</c:v>
                </c:pt>
                <c:pt idx="1623">
                  <c:v>16.5</c:v>
                </c:pt>
                <c:pt idx="1624">
                  <c:v>16.149999999999999</c:v>
                </c:pt>
                <c:pt idx="1625">
                  <c:v>17.12</c:v>
                </c:pt>
                <c:pt idx="1626">
                  <c:v>16.7</c:v>
                </c:pt>
                <c:pt idx="1627">
                  <c:v>17.18</c:v>
                </c:pt>
                <c:pt idx="1628">
                  <c:v>17.05</c:v>
                </c:pt>
                <c:pt idx="1629">
                  <c:v>16.940000000000001</c:v>
                </c:pt>
                <c:pt idx="1630">
                  <c:v>16.73</c:v>
                </c:pt>
                <c:pt idx="1631">
                  <c:v>16.73</c:v>
                </c:pt>
                <c:pt idx="1632">
                  <c:v>16.5</c:v>
                </c:pt>
                <c:pt idx="1633">
                  <c:v>16.489999999999998</c:v>
                </c:pt>
                <c:pt idx="1634">
                  <c:v>16.63</c:v>
                </c:pt>
                <c:pt idx="1635">
                  <c:v>17.05</c:v>
                </c:pt>
                <c:pt idx="1636">
                  <c:v>17.45</c:v>
                </c:pt>
                <c:pt idx="1637">
                  <c:v>18.690000000000001</c:v>
                </c:pt>
                <c:pt idx="1638">
                  <c:v>18.37</c:v>
                </c:pt>
                <c:pt idx="1639">
                  <c:v>18.670000000000002</c:v>
                </c:pt>
                <c:pt idx="1640">
                  <c:v>18.23</c:v>
                </c:pt>
                <c:pt idx="1641">
                  <c:v>18.57</c:v>
                </c:pt>
                <c:pt idx="1642">
                  <c:v>19.07</c:v>
                </c:pt>
                <c:pt idx="1643">
                  <c:v>19.61</c:v>
                </c:pt>
                <c:pt idx="1644">
                  <c:v>19.88</c:v>
                </c:pt>
                <c:pt idx="1645">
                  <c:v>19.84</c:v>
                </c:pt>
                <c:pt idx="1646">
                  <c:v>19.329999999999998</c:v>
                </c:pt>
                <c:pt idx="1647">
                  <c:v>20.329999999999998</c:v>
                </c:pt>
                <c:pt idx="1648">
                  <c:v>20.07</c:v>
                </c:pt>
                <c:pt idx="1649">
                  <c:v>20.239999999999998</c:v>
                </c:pt>
                <c:pt idx="1650">
                  <c:v>20.57</c:v>
                </c:pt>
                <c:pt idx="1651">
                  <c:v>21.59</c:v>
                </c:pt>
                <c:pt idx="1652">
                  <c:v>23.71</c:v>
                </c:pt>
                <c:pt idx="1653">
                  <c:v>23.79</c:v>
                </c:pt>
                <c:pt idx="1654">
                  <c:v>28.73</c:v>
                </c:pt>
                <c:pt idx="1655">
                  <c:v>29.6</c:v>
                </c:pt>
                <c:pt idx="1656">
                  <c:v>26.19</c:v>
                </c:pt>
                <c:pt idx="1657">
                  <c:v>25.69</c:v>
                </c:pt>
                <c:pt idx="1658">
                  <c:v>26.38</c:v>
                </c:pt>
                <c:pt idx="1659">
                  <c:v>27.07</c:v>
                </c:pt>
                <c:pt idx="1660">
                  <c:v>26.7</c:v>
                </c:pt>
                <c:pt idx="1661">
                  <c:v>26.54</c:v>
                </c:pt>
                <c:pt idx="1662">
                  <c:v>27.4</c:v>
                </c:pt>
                <c:pt idx="1663">
                  <c:v>28.65</c:v>
                </c:pt>
                <c:pt idx="1664">
                  <c:v>28.63</c:v>
                </c:pt>
                <c:pt idx="1665">
                  <c:v>28.46</c:v>
                </c:pt>
                <c:pt idx="1666">
                  <c:v>30.52</c:v>
                </c:pt>
                <c:pt idx="1667">
                  <c:v>31.67</c:v>
                </c:pt>
                <c:pt idx="1668">
                  <c:v>31.1</c:v>
                </c:pt>
                <c:pt idx="1669">
                  <c:v>27.36</c:v>
                </c:pt>
                <c:pt idx="1670">
                  <c:v>27.73</c:v>
                </c:pt>
                <c:pt idx="1671">
                  <c:v>26.15</c:v>
                </c:pt>
                <c:pt idx="1672">
                  <c:v>26.96</c:v>
                </c:pt>
                <c:pt idx="1673">
                  <c:v>27.45</c:v>
                </c:pt>
                <c:pt idx="1674">
                  <c:v>27.45</c:v>
                </c:pt>
                <c:pt idx="1675">
                  <c:v>29.3</c:v>
                </c:pt>
                <c:pt idx="1676">
                  <c:v>30</c:v>
                </c:pt>
                <c:pt idx="1677">
                  <c:v>31.51</c:v>
                </c:pt>
                <c:pt idx="1678">
                  <c:v>30.09</c:v>
                </c:pt>
                <c:pt idx="1679">
                  <c:v>30.83</c:v>
                </c:pt>
                <c:pt idx="1680">
                  <c:v>30.29</c:v>
                </c:pt>
                <c:pt idx="1681">
                  <c:v>30.85</c:v>
                </c:pt>
                <c:pt idx="1682">
                  <c:v>31.2</c:v>
                </c:pt>
                <c:pt idx="1683">
                  <c:v>31.79</c:v>
                </c:pt>
                <c:pt idx="1684">
                  <c:v>33.729999999999997</c:v>
                </c:pt>
                <c:pt idx="1685">
                  <c:v>33.479999999999997</c:v>
                </c:pt>
                <c:pt idx="1686">
                  <c:v>33.18</c:v>
                </c:pt>
                <c:pt idx="1687">
                  <c:v>34.44</c:v>
                </c:pt>
                <c:pt idx="1688">
                  <c:v>36.21</c:v>
                </c:pt>
                <c:pt idx="1689">
                  <c:v>39.049999999999997</c:v>
                </c:pt>
                <c:pt idx="1690">
                  <c:v>38.33</c:v>
                </c:pt>
                <c:pt idx="1691">
                  <c:v>39.119999999999997</c:v>
                </c:pt>
                <c:pt idx="1692">
                  <c:v>39.770000000000003</c:v>
                </c:pt>
                <c:pt idx="1693">
                  <c:v>39.53</c:v>
                </c:pt>
                <c:pt idx="1694">
                  <c:v>37.08</c:v>
                </c:pt>
                <c:pt idx="1695">
                  <c:v>34.43</c:v>
                </c:pt>
                <c:pt idx="1696">
                  <c:v>37.04</c:v>
                </c:pt>
                <c:pt idx="1697">
                  <c:v>36.76</c:v>
                </c:pt>
                <c:pt idx="1698">
                  <c:v>37.869999999999997</c:v>
                </c:pt>
                <c:pt idx="1699">
                  <c:v>38.880000000000003</c:v>
                </c:pt>
                <c:pt idx="1700">
                  <c:v>40.729999999999997</c:v>
                </c:pt>
                <c:pt idx="1701">
                  <c:v>39.299999999999997</c:v>
                </c:pt>
                <c:pt idx="1702">
                  <c:v>41.07</c:v>
                </c:pt>
                <c:pt idx="1703">
                  <c:v>39.42</c:v>
                </c:pt>
                <c:pt idx="1704">
                  <c:v>38</c:v>
                </c:pt>
                <c:pt idx="1705">
                  <c:v>39.340000000000003</c:v>
                </c:pt>
                <c:pt idx="1706">
                  <c:v>36.03</c:v>
                </c:pt>
                <c:pt idx="1707">
                  <c:v>37.03</c:v>
                </c:pt>
                <c:pt idx="1708">
                  <c:v>33.82</c:v>
                </c:pt>
                <c:pt idx="1709">
                  <c:v>28.46</c:v>
                </c:pt>
                <c:pt idx="1710">
                  <c:v>29.95</c:v>
                </c:pt>
                <c:pt idx="1711">
                  <c:v>30.8</c:v>
                </c:pt>
                <c:pt idx="1712">
                  <c:v>34.35</c:v>
                </c:pt>
                <c:pt idx="1713">
                  <c:v>33.03</c:v>
                </c:pt>
                <c:pt idx="1714">
                  <c:v>35.28</c:v>
                </c:pt>
                <c:pt idx="1715">
                  <c:v>34.93</c:v>
                </c:pt>
                <c:pt idx="1716">
                  <c:v>35.31</c:v>
                </c:pt>
                <c:pt idx="1717">
                  <c:v>35.299999999999997</c:v>
                </c:pt>
                <c:pt idx="1718">
                  <c:v>33.950000000000003</c:v>
                </c:pt>
                <c:pt idx="1719">
                  <c:v>32.049999999999997</c:v>
                </c:pt>
                <c:pt idx="1720">
                  <c:v>32.409999999999997</c:v>
                </c:pt>
                <c:pt idx="1721">
                  <c:v>35.479999999999997</c:v>
                </c:pt>
                <c:pt idx="1722">
                  <c:v>35.61</c:v>
                </c:pt>
                <c:pt idx="1723">
                  <c:v>33.909999999999997</c:v>
                </c:pt>
                <c:pt idx="1724">
                  <c:v>32.08</c:v>
                </c:pt>
                <c:pt idx="1725">
                  <c:v>33.299999999999997</c:v>
                </c:pt>
                <c:pt idx="1726">
                  <c:v>31.18</c:v>
                </c:pt>
                <c:pt idx="1727">
                  <c:v>31.05</c:v>
                </c:pt>
                <c:pt idx="1728">
                  <c:v>29.91</c:v>
                </c:pt>
                <c:pt idx="1729">
                  <c:v>31.45</c:v>
                </c:pt>
                <c:pt idx="1730">
                  <c:v>29.5</c:v>
                </c:pt>
                <c:pt idx="1731">
                  <c:v>30.08</c:v>
                </c:pt>
                <c:pt idx="1732">
                  <c:v>30.08</c:v>
                </c:pt>
                <c:pt idx="1733">
                  <c:v>32.35</c:v>
                </c:pt>
                <c:pt idx="1734">
                  <c:v>33.28</c:v>
                </c:pt>
                <c:pt idx="1735">
                  <c:v>33.049999999999997</c:v>
                </c:pt>
                <c:pt idx="1736">
                  <c:v>33.28</c:v>
                </c:pt>
                <c:pt idx="1737">
                  <c:v>32.93</c:v>
                </c:pt>
                <c:pt idx="1738">
                  <c:v>29.08</c:v>
                </c:pt>
                <c:pt idx="1739">
                  <c:v>29.4</c:v>
                </c:pt>
                <c:pt idx="1740">
                  <c:v>29.05</c:v>
                </c:pt>
                <c:pt idx="1741">
                  <c:v>27.18</c:v>
                </c:pt>
                <c:pt idx="1742">
                  <c:v>26.35</c:v>
                </c:pt>
                <c:pt idx="1743">
                  <c:v>26.61</c:v>
                </c:pt>
                <c:pt idx="1744">
                  <c:v>27.08</c:v>
                </c:pt>
                <c:pt idx="1745">
                  <c:v>26.5</c:v>
                </c:pt>
                <c:pt idx="1746">
                  <c:v>25.3</c:v>
                </c:pt>
                <c:pt idx="1747">
                  <c:v>26.45</c:v>
                </c:pt>
                <c:pt idx="1748">
                  <c:v>26.6</c:v>
                </c:pt>
                <c:pt idx="1749">
                  <c:v>27.1</c:v>
                </c:pt>
                <c:pt idx="1750">
                  <c:v>27.85</c:v>
                </c:pt>
                <c:pt idx="1751">
                  <c:v>28.26</c:v>
                </c:pt>
                <c:pt idx="1752">
                  <c:v>27.5</c:v>
                </c:pt>
                <c:pt idx="1753">
                  <c:v>27.08</c:v>
                </c:pt>
                <c:pt idx="1754">
                  <c:v>26.95</c:v>
                </c:pt>
                <c:pt idx="1755">
                  <c:v>27.35</c:v>
                </c:pt>
                <c:pt idx="1756">
                  <c:v>26.95</c:v>
                </c:pt>
                <c:pt idx="1757">
                  <c:v>27.58</c:v>
                </c:pt>
                <c:pt idx="1758">
                  <c:v>28.48</c:v>
                </c:pt>
                <c:pt idx="1759">
                  <c:v>26.53</c:v>
                </c:pt>
                <c:pt idx="1760">
                  <c:v>25.61</c:v>
                </c:pt>
                <c:pt idx="1761">
                  <c:v>24.88</c:v>
                </c:pt>
                <c:pt idx="1762">
                  <c:v>27.25</c:v>
                </c:pt>
                <c:pt idx="1763">
                  <c:v>27.5</c:v>
                </c:pt>
                <c:pt idx="1764">
                  <c:v>28</c:v>
                </c:pt>
                <c:pt idx="1765">
                  <c:v>27.55</c:v>
                </c:pt>
                <c:pt idx="1766">
                  <c:v>27.43</c:v>
                </c:pt>
                <c:pt idx="1767">
                  <c:v>30.13</c:v>
                </c:pt>
                <c:pt idx="1768">
                  <c:v>30.35</c:v>
                </c:pt>
                <c:pt idx="1769">
                  <c:v>32.25</c:v>
                </c:pt>
                <c:pt idx="1770">
                  <c:v>21.48</c:v>
                </c:pt>
                <c:pt idx="1771">
                  <c:v>20.05</c:v>
                </c:pt>
                <c:pt idx="1772">
                  <c:v>21.63</c:v>
                </c:pt>
                <c:pt idx="1773">
                  <c:v>24.91</c:v>
                </c:pt>
                <c:pt idx="1774">
                  <c:v>24.08</c:v>
                </c:pt>
                <c:pt idx="1775">
                  <c:v>25.63</c:v>
                </c:pt>
                <c:pt idx="1776">
                  <c:v>24.15</c:v>
                </c:pt>
                <c:pt idx="1777">
                  <c:v>21.03</c:v>
                </c:pt>
                <c:pt idx="1778">
                  <c:v>21.73</c:v>
                </c:pt>
                <c:pt idx="1779">
                  <c:v>21.08</c:v>
                </c:pt>
                <c:pt idx="1780">
                  <c:v>21.9</c:v>
                </c:pt>
                <c:pt idx="1781">
                  <c:v>21.33</c:v>
                </c:pt>
                <c:pt idx="1782">
                  <c:v>21.23</c:v>
                </c:pt>
                <c:pt idx="1783">
                  <c:v>20.7</c:v>
                </c:pt>
                <c:pt idx="1784">
                  <c:v>21.48</c:v>
                </c:pt>
                <c:pt idx="1785">
                  <c:v>21.33</c:v>
                </c:pt>
                <c:pt idx="1786">
                  <c:v>21.78</c:v>
                </c:pt>
                <c:pt idx="1787">
                  <c:v>22.44</c:v>
                </c:pt>
                <c:pt idx="1788">
                  <c:v>22.78</c:v>
                </c:pt>
                <c:pt idx="1789">
                  <c:v>22.38</c:v>
                </c:pt>
                <c:pt idx="1790">
                  <c:v>22.25</c:v>
                </c:pt>
                <c:pt idx="1791">
                  <c:v>20.73</c:v>
                </c:pt>
                <c:pt idx="1792">
                  <c:v>20.73</c:v>
                </c:pt>
                <c:pt idx="1793">
                  <c:v>20.079999999999998</c:v>
                </c:pt>
                <c:pt idx="1794">
                  <c:v>20.18</c:v>
                </c:pt>
                <c:pt idx="1795">
                  <c:v>18.48</c:v>
                </c:pt>
                <c:pt idx="1796">
                  <c:v>17.43</c:v>
                </c:pt>
                <c:pt idx="1797">
                  <c:v>17.43</c:v>
                </c:pt>
                <c:pt idx="1798">
                  <c:v>18.48</c:v>
                </c:pt>
                <c:pt idx="1799">
                  <c:v>19.03</c:v>
                </c:pt>
                <c:pt idx="1800">
                  <c:v>19.28</c:v>
                </c:pt>
                <c:pt idx="1801">
                  <c:v>19.43</c:v>
                </c:pt>
                <c:pt idx="1802">
                  <c:v>20.329999999999998</c:v>
                </c:pt>
                <c:pt idx="1803">
                  <c:v>20.5</c:v>
                </c:pt>
                <c:pt idx="1804">
                  <c:v>19.78</c:v>
                </c:pt>
                <c:pt idx="1805">
                  <c:v>19.329999999999998</c:v>
                </c:pt>
                <c:pt idx="1806">
                  <c:v>19.34</c:v>
                </c:pt>
                <c:pt idx="1807">
                  <c:v>19</c:v>
                </c:pt>
                <c:pt idx="1808">
                  <c:v>20.059999999999999</c:v>
                </c:pt>
                <c:pt idx="1809">
                  <c:v>20.48</c:v>
                </c:pt>
                <c:pt idx="1810">
                  <c:v>20.05</c:v>
                </c:pt>
                <c:pt idx="1811">
                  <c:v>19.88</c:v>
                </c:pt>
                <c:pt idx="1812">
                  <c:v>19.78</c:v>
                </c:pt>
                <c:pt idx="1813">
                  <c:v>20.68</c:v>
                </c:pt>
                <c:pt idx="1814">
                  <c:v>20.399999999999999</c:v>
                </c:pt>
                <c:pt idx="1815">
                  <c:v>20.78</c:v>
                </c:pt>
                <c:pt idx="1816">
                  <c:v>19.88</c:v>
                </c:pt>
                <c:pt idx="1817">
                  <c:v>19.47</c:v>
                </c:pt>
                <c:pt idx="1818">
                  <c:v>19.78</c:v>
                </c:pt>
                <c:pt idx="1819">
                  <c:v>19.45</c:v>
                </c:pt>
                <c:pt idx="1820">
                  <c:v>19.63</c:v>
                </c:pt>
                <c:pt idx="1821">
                  <c:v>19.28</c:v>
                </c:pt>
                <c:pt idx="1822">
                  <c:v>19.38</c:v>
                </c:pt>
                <c:pt idx="1823">
                  <c:v>19.48</c:v>
                </c:pt>
                <c:pt idx="1824">
                  <c:v>19.98</c:v>
                </c:pt>
                <c:pt idx="1825">
                  <c:v>20.03</c:v>
                </c:pt>
                <c:pt idx="1826">
                  <c:v>20.28</c:v>
                </c:pt>
                <c:pt idx="1827">
                  <c:v>20.58</c:v>
                </c:pt>
                <c:pt idx="1828">
                  <c:v>21.08</c:v>
                </c:pt>
                <c:pt idx="1829">
                  <c:v>20.98</c:v>
                </c:pt>
                <c:pt idx="1830">
                  <c:v>21.54</c:v>
                </c:pt>
                <c:pt idx="1831">
                  <c:v>21.85</c:v>
                </c:pt>
                <c:pt idx="1832">
                  <c:v>21.6</c:v>
                </c:pt>
                <c:pt idx="1833">
                  <c:v>21.73</c:v>
                </c:pt>
                <c:pt idx="1834">
                  <c:v>21.08</c:v>
                </c:pt>
                <c:pt idx="1835">
                  <c:v>21.16</c:v>
                </c:pt>
                <c:pt idx="1836">
                  <c:v>21.68</c:v>
                </c:pt>
                <c:pt idx="1837">
                  <c:v>21.03</c:v>
                </c:pt>
                <c:pt idx="1838">
                  <c:v>21</c:v>
                </c:pt>
                <c:pt idx="1839">
                  <c:v>20.95</c:v>
                </c:pt>
                <c:pt idx="1840">
                  <c:v>21.28</c:v>
                </c:pt>
                <c:pt idx="1841">
                  <c:v>21.3</c:v>
                </c:pt>
                <c:pt idx="1842">
                  <c:v>20.99</c:v>
                </c:pt>
                <c:pt idx="1843">
                  <c:v>21.28</c:v>
                </c:pt>
                <c:pt idx="1844">
                  <c:v>21.17</c:v>
                </c:pt>
                <c:pt idx="1845">
                  <c:v>21.43</c:v>
                </c:pt>
                <c:pt idx="1846">
                  <c:v>21.73</c:v>
                </c:pt>
                <c:pt idx="1847">
                  <c:v>21.72</c:v>
                </c:pt>
                <c:pt idx="1848">
                  <c:v>21.83</c:v>
                </c:pt>
                <c:pt idx="1849">
                  <c:v>21.92</c:v>
                </c:pt>
                <c:pt idx="1850">
                  <c:v>21.25</c:v>
                </c:pt>
                <c:pt idx="1851">
                  <c:v>20.89</c:v>
                </c:pt>
                <c:pt idx="1852">
                  <c:v>20.73</c:v>
                </c:pt>
                <c:pt idx="1853">
                  <c:v>21.04</c:v>
                </c:pt>
                <c:pt idx="1854">
                  <c:v>20.91</c:v>
                </c:pt>
                <c:pt idx="1855">
                  <c:v>21.19</c:v>
                </c:pt>
                <c:pt idx="1856">
                  <c:v>21.39</c:v>
                </c:pt>
                <c:pt idx="1857">
                  <c:v>20.95</c:v>
                </c:pt>
                <c:pt idx="1858">
                  <c:v>20.85</c:v>
                </c:pt>
                <c:pt idx="1859">
                  <c:v>20.95</c:v>
                </c:pt>
                <c:pt idx="1860">
                  <c:v>21.04</c:v>
                </c:pt>
                <c:pt idx="1861">
                  <c:v>21.34</c:v>
                </c:pt>
                <c:pt idx="1862">
                  <c:v>21.04</c:v>
                </c:pt>
                <c:pt idx="1863">
                  <c:v>21.3</c:v>
                </c:pt>
                <c:pt idx="1864">
                  <c:v>21.16</c:v>
                </c:pt>
                <c:pt idx="1865">
                  <c:v>21.16</c:v>
                </c:pt>
                <c:pt idx="1866">
                  <c:v>20.9</c:v>
                </c:pt>
                <c:pt idx="1867">
                  <c:v>20.45</c:v>
                </c:pt>
                <c:pt idx="1868">
                  <c:v>20.38</c:v>
                </c:pt>
                <c:pt idx="1869">
                  <c:v>20.28</c:v>
                </c:pt>
                <c:pt idx="1870">
                  <c:v>19.84</c:v>
                </c:pt>
                <c:pt idx="1871">
                  <c:v>19.850000000000001</c:v>
                </c:pt>
                <c:pt idx="1872">
                  <c:v>20.079999999999998</c:v>
                </c:pt>
                <c:pt idx="1873">
                  <c:v>19.71</c:v>
                </c:pt>
                <c:pt idx="1874">
                  <c:v>19.7</c:v>
                </c:pt>
                <c:pt idx="1875">
                  <c:v>19.97</c:v>
                </c:pt>
                <c:pt idx="1876">
                  <c:v>20.11</c:v>
                </c:pt>
                <c:pt idx="1877">
                  <c:v>19.989999999999998</c:v>
                </c:pt>
                <c:pt idx="1878">
                  <c:v>20.22</c:v>
                </c:pt>
                <c:pt idx="1879">
                  <c:v>20.100000000000001</c:v>
                </c:pt>
                <c:pt idx="1880">
                  <c:v>19.920000000000002</c:v>
                </c:pt>
                <c:pt idx="1881">
                  <c:v>20.03</c:v>
                </c:pt>
                <c:pt idx="1882">
                  <c:v>20.12</c:v>
                </c:pt>
                <c:pt idx="1883">
                  <c:v>20.41</c:v>
                </c:pt>
                <c:pt idx="1884">
                  <c:v>20.56</c:v>
                </c:pt>
                <c:pt idx="1885">
                  <c:v>20.78</c:v>
                </c:pt>
                <c:pt idx="1886">
                  <c:v>20.92</c:v>
                </c:pt>
                <c:pt idx="1887">
                  <c:v>20.69</c:v>
                </c:pt>
                <c:pt idx="1888">
                  <c:v>20.69</c:v>
                </c:pt>
                <c:pt idx="1889">
                  <c:v>20.91</c:v>
                </c:pt>
                <c:pt idx="1890">
                  <c:v>21.29</c:v>
                </c:pt>
                <c:pt idx="1891">
                  <c:v>21.35</c:v>
                </c:pt>
                <c:pt idx="1892">
                  <c:v>21.43</c:v>
                </c:pt>
                <c:pt idx="1893">
                  <c:v>21.32</c:v>
                </c:pt>
                <c:pt idx="1894">
                  <c:v>21.74</c:v>
                </c:pt>
                <c:pt idx="1895">
                  <c:v>21.5</c:v>
                </c:pt>
                <c:pt idx="1896">
                  <c:v>21.7</c:v>
                </c:pt>
                <c:pt idx="1897">
                  <c:v>22.2</c:v>
                </c:pt>
                <c:pt idx="1898">
                  <c:v>21.97</c:v>
                </c:pt>
                <c:pt idx="1899">
                  <c:v>22.16</c:v>
                </c:pt>
                <c:pt idx="1900">
                  <c:v>21.74</c:v>
                </c:pt>
                <c:pt idx="1901">
                  <c:v>21.25</c:v>
                </c:pt>
                <c:pt idx="1902">
                  <c:v>21.41</c:v>
                </c:pt>
                <c:pt idx="1903">
                  <c:v>21.11</c:v>
                </c:pt>
                <c:pt idx="1904">
                  <c:v>21.48</c:v>
                </c:pt>
                <c:pt idx="1905">
                  <c:v>21.38</c:v>
                </c:pt>
                <c:pt idx="1906">
                  <c:v>21.55</c:v>
                </c:pt>
                <c:pt idx="1907">
                  <c:v>21.7</c:v>
                </c:pt>
                <c:pt idx="1908">
                  <c:v>21.33</c:v>
                </c:pt>
                <c:pt idx="1909">
                  <c:v>21.35</c:v>
                </c:pt>
                <c:pt idx="1910">
                  <c:v>21.5</c:v>
                </c:pt>
                <c:pt idx="1911">
                  <c:v>21.39</c:v>
                </c:pt>
                <c:pt idx="1912">
                  <c:v>21.38</c:v>
                </c:pt>
                <c:pt idx="1913">
                  <c:v>21.6</c:v>
                </c:pt>
                <c:pt idx="1914">
                  <c:v>21.64</c:v>
                </c:pt>
                <c:pt idx="1915">
                  <c:v>21.71</c:v>
                </c:pt>
                <c:pt idx="1916">
                  <c:v>21.52</c:v>
                </c:pt>
                <c:pt idx="1917">
                  <c:v>21.3</c:v>
                </c:pt>
                <c:pt idx="1918">
                  <c:v>21.39</c:v>
                </c:pt>
                <c:pt idx="1919">
                  <c:v>21.29</c:v>
                </c:pt>
                <c:pt idx="1920">
                  <c:v>22.5</c:v>
                </c:pt>
                <c:pt idx="1921">
                  <c:v>22.3</c:v>
                </c:pt>
                <c:pt idx="1922">
                  <c:v>21.44</c:v>
                </c:pt>
                <c:pt idx="1923">
                  <c:v>21.93</c:v>
                </c:pt>
                <c:pt idx="1924">
                  <c:v>21.78</c:v>
                </c:pt>
                <c:pt idx="1925">
                  <c:v>21.98</c:v>
                </c:pt>
                <c:pt idx="1926">
                  <c:v>21.86</c:v>
                </c:pt>
                <c:pt idx="1927">
                  <c:v>21.77</c:v>
                </c:pt>
                <c:pt idx="1928">
                  <c:v>22.02</c:v>
                </c:pt>
                <c:pt idx="1929">
                  <c:v>22.28</c:v>
                </c:pt>
                <c:pt idx="1931">
                  <c:v>22.28</c:v>
                </c:pt>
                <c:pt idx="1932">
                  <c:v>21.76</c:v>
                </c:pt>
                <c:pt idx="1933">
                  <c:v>21.75</c:v>
                </c:pt>
                <c:pt idx="1934">
                  <c:v>21.56</c:v>
                </c:pt>
                <c:pt idx="1935">
                  <c:v>21.36</c:v>
                </c:pt>
                <c:pt idx="1936">
                  <c:v>21.44</c:v>
                </c:pt>
                <c:pt idx="1937">
                  <c:v>21.66</c:v>
                </c:pt>
                <c:pt idx="1938">
                  <c:v>21.51</c:v>
                </c:pt>
                <c:pt idx="1939">
                  <c:v>21.71</c:v>
                </c:pt>
                <c:pt idx="1940">
                  <c:v>21.84</c:v>
                </c:pt>
                <c:pt idx="1941">
                  <c:v>21.73</c:v>
                </c:pt>
                <c:pt idx="1942">
                  <c:v>21.87</c:v>
                </c:pt>
                <c:pt idx="1943">
                  <c:v>21.79</c:v>
                </c:pt>
                <c:pt idx="1944">
                  <c:v>22.02</c:v>
                </c:pt>
                <c:pt idx="1945">
                  <c:v>22.2</c:v>
                </c:pt>
                <c:pt idx="1946">
                  <c:v>22.24</c:v>
                </c:pt>
                <c:pt idx="1947">
                  <c:v>22.11</c:v>
                </c:pt>
                <c:pt idx="1948">
                  <c:v>22.23</c:v>
                </c:pt>
                <c:pt idx="1949">
                  <c:v>22.42</c:v>
                </c:pt>
                <c:pt idx="1950">
                  <c:v>22.25</c:v>
                </c:pt>
                <c:pt idx="1951">
                  <c:v>22.1</c:v>
                </c:pt>
                <c:pt idx="1952">
                  <c:v>22.34</c:v>
                </c:pt>
                <c:pt idx="1953">
                  <c:v>22.7</c:v>
                </c:pt>
                <c:pt idx="1954">
                  <c:v>22.64</c:v>
                </c:pt>
                <c:pt idx="1955">
                  <c:v>22.99</c:v>
                </c:pt>
                <c:pt idx="1956">
                  <c:v>23.02</c:v>
                </c:pt>
                <c:pt idx="1957">
                  <c:v>23.18</c:v>
                </c:pt>
                <c:pt idx="1958">
                  <c:v>23.01</c:v>
                </c:pt>
                <c:pt idx="1959">
                  <c:v>23.19</c:v>
                </c:pt>
                <c:pt idx="1960">
                  <c:v>23.48</c:v>
                </c:pt>
                <c:pt idx="1961">
                  <c:v>23.89</c:v>
                </c:pt>
                <c:pt idx="1962">
                  <c:v>23.67</c:v>
                </c:pt>
                <c:pt idx="1963">
                  <c:v>23.96</c:v>
                </c:pt>
                <c:pt idx="1964">
                  <c:v>24.12</c:v>
                </c:pt>
                <c:pt idx="1965">
                  <c:v>24.03</c:v>
                </c:pt>
                <c:pt idx="1966">
                  <c:v>23.47</c:v>
                </c:pt>
                <c:pt idx="1967">
                  <c:v>23.14</c:v>
                </c:pt>
                <c:pt idx="1968">
                  <c:v>23.47</c:v>
                </c:pt>
                <c:pt idx="1969">
                  <c:v>23.18</c:v>
                </c:pt>
                <c:pt idx="1970">
                  <c:v>23.24</c:v>
                </c:pt>
                <c:pt idx="1971">
                  <c:v>23.09</c:v>
                </c:pt>
                <c:pt idx="1972">
                  <c:v>23.11</c:v>
                </c:pt>
                <c:pt idx="1973">
                  <c:v>23.29</c:v>
                </c:pt>
                <c:pt idx="1974">
                  <c:v>23.85</c:v>
                </c:pt>
                <c:pt idx="1975">
                  <c:v>23.82</c:v>
                </c:pt>
                <c:pt idx="1976">
                  <c:v>23.78</c:v>
                </c:pt>
                <c:pt idx="1977">
                  <c:v>23.44</c:v>
                </c:pt>
                <c:pt idx="1978">
                  <c:v>23.29</c:v>
                </c:pt>
                <c:pt idx="1979">
                  <c:v>23</c:v>
                </c:pt>
                <c:pt idx="1980">
                  <c:v>22.66</c:v>
                </c:pt>
                <c:pt idx="1981">
                  <c:v>22.58</c:v>
                </c:pt>
                <c:pt idx="1982">
                  <c:v>22.28</c:v>
                </c:pt>
                <c:pt idx="1983">
                  <c:v>22.55</c:v>
                </c:pt>
                <c:pt idx="1984">
                  <c:v>22.79</c:v>
                </c:pt>
                <c:pt idx="1985">
                  <c:v>22.38</c:v>
                </c:pt>
                <c:pt idx="1986">
                  <c:v>21.88</c:v>
                </c:pt>
                <c:pt idx="1987">
                  <c:v>22.17</c:v>
                </c:pt>
                <c:pt idx="1988">
                  <c:v>21.93</c:v>
                </c:pt>
                <c:pt idx="1989">
                  <c:v>21.85</c:v>
                </c:pt>
                <c:pt idx="1990">
                  <c:v>22.15</c:v>
                </c:pt>
                <c:pt idx="1991">
                  <c:v>21.04</c:v>
                </c:pt>
                <c:pt idx="1992">
                  <c:v>21.38</c:v>
                </c:pt>
                <c:pt idx="1993">
                  <c:v>21.38</c:v>
                </c:pt>
                <c:pt idx="1994">
                  <c:v>21.48</c:v>
                </c:pt>
                <c:pt idx="1995">
                  <c:v>21.1</c:v>
                </c:pt>
                <c:pt idx="1996">
                  <c:v>20.61</c:v>
                </c:pt>
                <c:pt idx="1997">
                  <c:v>20.75</c:v>
                </c:pt>
                <c:pt idx="1998">
                  <c:v>20.420000000000002</c:v>
                </c:pt>
                <c:pt idx="1999">
                  <c:v>19.87</c:v>
                </c:pt>
                <c:pt idx="2000">
                  <c:v>19.39</c:v>
                </c:pt>
                <c:pt idx="2001">
                  <c:v>19.239999999999998</c:v>
                </c:pt>
                <c:pt idx="2002">
                  <c:v>19.54</c:v>
                </c:pt>
                <c:pt idx="2003">
                  <c:v>19.940000000000001</c:v>
                </c:pt>
                <c:pt idx="2004">
                  <c:v>20.09</c:v>
                </c:pt>
                <c:pt idx="2005">
                  <c:v>19.78</c:v>
                </c:pt>
                <c:pt idx="2006">
                  <c:v>19.45</c:v>
                </c:pt>
                <c:pt idx="2007">
                  <c:v>19.39</c:v>
                </c:pt>
                <c:pt idx="2008">
                  <c:v>19.12</c:v>
                </c:pt>
                <c:pt idx="2009">
                  <c:v>18.28</c:v>
                </c:pt>
                <c:pt idx="2010">
                  <c:v>18.579999999999998</c:v>
                </c:pt>
                <c:pt idx="2011">
                  <c:v>18.68</c:v>
                </c:pt>
                <c:pt idx="2012">
                  <c:v>18.63</c:v>
                </c:pt>
                <c:pt idx="2013">
                  <c:v>18.82</c:v>
                </c:pt>
                <c:pt idx="2014">
                  <c:v>18.63</c:v>
                </c:pt>
                <c:pt idx="2015">
                  <c:v>19.149999999999999</c:v>
                </c:pt>
                <c:pt idx="2016">
                  <c:v>19.43</c:v>
                </c:pt>
                <c:pt idx="2017">
                  <c:v>19.22</c:v>
                </c:pt>
                <c:pt idx="2018">
                  <c:v>19.239999999999998</c:v>
                </c:pt>
                <c:pt idx="2019">
                  <c:v>18.72</c:v>
                </c:pt>
                <c:pt idx="2020">
                  <c:v>17.95</c:v>
                </c:pt>
                <c:pt idx="2021">
                  <c:v>17.89</c:v>
                </c:pt>
                <c:pt idx="2022">
                  <c:v>18.260000000000002</c:v>
                </c:pt>
                <c:pt idx="2023">
                  <c:v>18.77</c:v>
                </c:pt>
                <c:pt idx="2024">
                  <c:v>18.399999999999999</c:v>
                </c:pt>
                <c:pt idx="2025">
                  <c:v>18.829999999999998</c:v>
                </c:pt>
                <c:pt idx="2026">
                  <c:v>18.940000000000001</c:v>
                </c:pt>
                <c:pt idx="2027">
                  <c:v>19.11</c:v>
                </c:pt>
                <c:pt idx="2028">
                  <c:v>18.920000000000002</c:v>
                </c:pt>
                <c:pt idx="2029">
                  <c:v>18.5</c:v>
                </c:pt>
                <c:pt idx="2030">
                  <c:v>18.73</c:v>
                </c:pt>
                <c:pt idx="2031">
                  <c:v>18.38</c:v>
                </c:pt>
                <c:pt idx="2032">
                  <c:v>18.75</c:v>
                </c:pt>
                <c:pt idx="2033">
                  <c:v>19.350000000000001</c:v>
                </c:pt>
                <c:pt idx="2034">
                  <c:v>19.09</c:v>
                </c:pt>
                <c:pt idx="2035">
                  <c:v>18.920000000000002</c:v>
                </c:pt>
                <c:pt idx="2036">
                  <c:v>18.95</c:v>
                </c:pt>
                <c:pt idx="2037">
                  <c:v>18.93</c:v>
                </c:pt>
                <c:pt idx="2038">
                  <c:v>18.97</c:v>
                </c:pt>
                <c:pt idx="2039">
                  <c:v>19.260000000000002</c:v>
                </c:pt>
                <c:pt idx="2040">
                  <c:v>19.5</c:v>
                </c:pt>
                <c:pt idx="2041">
                  <c:v>19.48</c:v>
                </c:pt>
                <c:pt idx="2042">
                  <c:v>19.91</c:v>
                </c:pt>
                <c:pt idx="2043">
                  <c:v>19.690000000000001</c:v>
                </c:pt>
                <c:pt idx="2044">
                  <c:v>19.36</c:v>
                </c:pt>
                <c:pt idx="2045">
                  <c:v>19.29</c:v>
                </c:pt>
                <c:pt idx="2046">
                  <c:v>19.7</c:v>
                </c:pt>
                <c:pt idx="2047">
                  <c:v>19.420000000000002</c:v>
                </c:pt>
                <c:pt idx="2048">
                  <c:v>19.420000000000002</c:v>
                </c:pt>
                <c:pt idx="2049">
                  <c:v>18.14</c:v>
                </c:pt>
                <c:pt idx="2050">
                  <c:v>18.420000000000002</c:v>
                </c:pt>
                <c:pt idx="2051">
                  <c:v>18.52</c:v>
                </c:pt>
                <c:pt idx="2052">
                  <c:v>18.600000000000001</c:v>
                </c:pt>
                <c:pt idx="2053">
                  <c:v>18.37</c:v>
                </c:pt>
                <c:pt idx="2054">
                  <c:v>18.3</c:v>
                </c:pt>
                <c:pt idx="2055">
                  <c:v>18.440000000000001</c:v>
                </c:pt>
                <c:pt idx="2056">
                  <c:v>18.77</c:v>
                </c:pt>
                <c:pt idx="2057">
                  <c:v>18.690000000000001</c:v>
                </c:pt>
                <c:pt idx="2058">
                  <c:v>18.36</c:v>
                </c:pt>
                <c:pt idx="2059">
                  <c:v>18.670000000000002</c:v>
                </c:pt>
                <c:pt idx="2060">
                  <c:v>18.62</c:v>
                </c:pt>
                <c:pt idx="2061">
                  <c:v>18.579999999999998</c:v>
                </c:pt>
                <c:pt idx="2062">
                  <c:v>18.53</c:v>
                </c:pt>
                <c:pt idx="2063">
                  <c:v>18.649999999999999</c:v>
                </c:pt>
                <c:pt idx="2064">
                  <c:v>18.62</c:v>
                </c:pt>
                <c:pt idx="2065">
                  <c:v>18.5</c:v>
                </c:pt>
                <c:pt idx="2066">
                  <c:v>18.86</c:v>
                </c:pt>
                <c:pt idx="2067">
                  <c:v>19.16</c:v>
                </c:pt>
                <c:pt idx="2068">
                  <c:v>19.149999999999999</c:v>
                </c:pt>
                <c:pt idx="2069">
                  <c:v>19.27</c:v>
                </c:pt>
                <c:pt idx="2070">
                  <c:v>19.05</c:v>
                </c:pt>
                <c:pt idx="2071">
                  <c:v>19.27</c:v>
                </c:pt>
                <c:pt idx="2072">
                  <c:v>18.78</c:v>
                </c:pt>
                <c:pt idx="2073">
                  <c:v>18.91</c:v>
                </c:pt>
                <c:pt idx="2074">
                  <c:v>19.059999999999999</c:v>
                </c:pt>
                <c:pt idx="2075">
                  <c:v>19</c:v>
                </c:pt>
                <c:pt idx="2076">
                  <c:v>19.309999999999999</c:v>
                </c:pt>
                <c:pt idx="2077">
                  <c:v>19.190000000000001</c:v>
                </c:pt>
                <c:pt idx="2078">
                  <c:v>19.25</c:v>
                </c:pt>
                <c:pt idx="2079">
                  <c:v>19.489999999999998</c:v>
                </c:pt>
                <c:pt idx="2080">
                  <c:v>19.850000000000001</c:v>
                </c:pt>
                <c:pt idx="2081">
                  <c:v>19.79</c:v>
                </c:pt>
                <c:pt idx="2082">
                  <c:v>20.25</c:v>
                </c:pt>
                <c:pt idx="2083">
                  <c:v>20.440000000000001</c:v>
                </c:pt>
                <c:pt idx="2084">
                  <c:v>20.29</c:v>
                </c:pt>
                <c:pt idx="2085">
                  <c:v>20.64</c:v>
                </c:pt>
                <c:pt idx="2086">
                  <c:v>20.329999999999998</c:v>
                </c:pt>
                <c:pt idx="2087">
                  <c:v>20.45</c:v>
                </c:pt>
                <c:pt idx="2088">
                  <c:v>20.239999999999998</c:v>
                </c:pt>
                <c:pt idx="2089">
                  <c:v>19.809999999999999</c:v>
                </c:pt>
                <c:pt idx="2090">
                  <c:v>19.93</c:v>
                </c:pt>
                <c:pt idx="2091">
                  <c:v>20.25</c:v>
                </c:pt>
                <c:pt idx="2092">
                  <c:v>20.260000000000002</c:v>
                </c:pt>
                <c:pt idx="2093">
                  <c:v>20.170000000000002</c:v>
                </c:pt>
                <c:pt idx="2094">
                  <c:v>19.920000000000002</c:v>
                </c:pt>
                <c:pt idx="2095">
                  <c:v>19.91</c:v>
                </c:pt>
                <c:pt idx="2096">
                  <c:v>20.05</c:v>
                </c:pt>
                <c:pt idx="2097">
                  <c:v>20.309999999999999</c:v>
                </c:pt>
                <c:pt idx="2098">
                  <c:v>20.29</c:v>
                </c:pt>
                <c:pt idx="2099">
                  <c:v>20.77</c:v>
                </c:pt>
                <c:pt idx="2100">
                  <c:v>20.88</c:v>
                </c:pt>
                <c:pt idx="2101">
                  <c:v>20.88</c:v>
                </c:pt>
                <c:pt idx="2102">
                  <c:v>21.13</c:v>
                </c:pt>
                <c:pt idx="2103">
                  <c:v>20.78</c:v>
                </c:pt>
                <c:pt idx="2104">
                  <c:v>20.79</c:v>
                </c:pt>
                <c:pt idx="2105">
                  <c:v>20.73</c:v>
                </c:pt>
                <c:pt idx="2106">
                  <c:v>20.85</c:v>
                </c:pt>
                <c:pt idx="2107">
                  <c:v>21.02</c:v>
                </c:pt>
                <c:pt idx="2108">
                  <c:v>20.98</c:v>
                </c:pt>
                <c:pt idx="2109">
                  <c:v>20.75</c:v>
                </c:pt>
                <c:pt idx="2110">
                  <c:v>20.56</c:v>
                </c:pt>
                <c:pt idx="2111">
                  <c:v>20.7</c:v>
                </c:pt>
                <c:pt idx="2112">
                  <c:v>20.54</c:v>
                </c:pt>
                <c:pt idx="2113">
                  <c:v>20.12</c:v>
                </c:pt>
                <c:pt idx="2114">
                  <c:v>20.2</c:v>
                </c:pt>
                <c:pt idx="2115">
                  <c:v>20.79</c:v>
                </c:pt>
                <c:pt idx="2116">
                  <c:v>20.79</c:v>
                </c:pt>
                <c:pt idx="2117">
                  <c:v>21.8</c:v>
                </c:pt>
                <c:pt idx="2118">
                  <c:v>22</c:v>
                </c:pt>
                <c:pt idx="2119">
                  <c:v>21.97</c:v>
                </c:pt>
                <c:pt idx="2120">
                  <c:v>22.13</c:v>
                </c:pt>
                <c:pt idx="2121">
                  <c:v>22.07</c:v>
                </c:pt>
                <c:pt idx="2122">
                  <c:v>22.2</c:v>
                </c:pt>
                <c:pt idx="2123">
                  <c:v>22.45</c:v>
                </c:pt>
                <c:pt idx="2124">
                  <c:v>22.53</c:v>
                </c:pt>
                <c:pt idx="2125">
                  <c:v>22.65</c:v>
                </c:pt>
                <c:pt idx="2126">
                  <c:v>22.43</c:v>
                </c:pt>
                <c:pt idx="2127">
                  <c:v>22.23</c:v>
                </c:pt>
                <c:pt idx="2128">
                  <c:v>22.49</c:v>
                </c:pt>
                <c:pt idx="2129">
                  <c:v>22.33</c:v>
                </c:pt>
                <c:pt idx="2130">
                  <c:v>22.28</c:v>
                </c:pt>
                <c:pt idx="2131">
                  <c:v>22.38</c:v>
                </c:pt>
                <c:pt idx="2132">
                  <c:v>22.23</c:v>
                </c:pt>
                <c:pt idx="2133">
                  <c:v>22.3</c:v>
                </c:pt>
                <c:pt idx="2134">
                  <c:v>22.23</c:v>
                </c:pt>
                <c:pt idx="2135">
                  <c:v>22.16</c:v>
                </c:pt>
                <c:pt idx="2136">
                  <c:v>22.47</c:v>
                </c:pt>
                <c:pt idx="2137">
                  <c:v>22.74</c:v>
                </c:pt>
                <c:pt idx="2138">
                  <c:v>23.03</c:v>
                </c:pt>
                <c:pt idx="2139">
                  <c:v>22.73</c:v>
                </c:pt>
                <c:pt idx="2140">
                  <c:v>22.42</c:v>
                </c:pt>
                <c:pt idx="2141">
                  <c:v>22.27</c:v>
                </c:pt>
                <c:pt idx="2142">
                  <c:v>21.84</c:v>
                </c:pt>
                <c:pt idx="2143">
                  <c:v>21.9</c:v>
                </c:pt>
                <c:pt idx="2144">
                  <c:v>22.08</c:v>
                </c:pt>
                <c:pt idx="2145">
                  <c:v>22.08</c:v>
                </c:pt>
                <c:pt idx="2146">
                  <c:v>21.87</c:v>
                </c:pt>
                <c:pt idx="2147">
                  <c:v>21.51</c:v>
                </c:pt>
                <c:pt idx="2148">
                  <c:v>21.38</c:v>
                </c:pt>
                <c:pt idx="2149">
                  <c:v>21.38</c:v>
                </c:pt>
                <c:pt idx="2150">
                  <c:v>21.25</c:v>
                </c:pt>
                <c:pt idx="2151">
                  <c:v>21.38</c:v>
                </c:pt>
                <c:pt idx="2152">
                  <c:v>21.42</c:v>
                </c:pt>
                <c:pt idx="2153">
                  <c:v>21.73</c:v>
                </c:pt>
                <c:pt idx="2154">
                  <c:v>21.8</c:v>
                </c:pt>
                <c:pt idx="2155">
                  <c:v>21.56</c:v>
                </c:pt>
                <c:pt idx="2156">
                  <c:v>21.78</c:v>
                </c:pt>
                <c:pt idx="2157">
                  <c:v>21.91</c:v>
                </c:pt>
                <c:pt idx="2158">
                  <c:v>21.99</c:v>
                </c:pt>
                <c:pt idx="2159">
                  <c:v>22.11</c:v>
                </c:pt>
                <c:pt idx="2160">
                  <c:v>21.95</c:v>
                </c:pt>
                <c:pt idx="2161">
                  <c:v>22.09</c:v>
                </c:pt>
                <c:pt idx="2162">
                  <c:v>22.03</c:v>
                </c:pt>
                <c:pt idx="2163">
                  <c:v>21.98</c:v>
                </c:pt>
                <c:pt idx="2164">
                  <c:v>21.82</c:v>
                </c:pt>
                <c:pt idx="2165">
                  <c:v>21.83</c:v>
                </c:pt>
                <c:pt idx="2166">
                  <c:v>21.6</c:v>
                </c:pt>
                <c:pt idx="2167">
                  <c:v>21.23</c:v>
                </c:pt>
                <c:pt idx="2168">
                  <c:v>21.18</c:v>
                </c:pt>
                <c:pt idx="2169">
                  <c:v>21.41</c:v>
                </c:pt>
                <c:pt idx="2170">
                  <c:v>21.27</c:v>
                </c:pt>
                <c:pt idx="2171">
                  <c:v>21.12</c:v>
                </c:pt>
                <c:pt idx="2172">
                  <c:v>21</c:v>
                </c:pt>
                <c:pt idx="2173">
                  <c:v>21.13</c:v>
                </c:pt>
                <c:pt idx="2174">
                  <c:v>21.35</c:v>
                </c:pt>
                <c:pt idx="2175">
                  <c:v>21.31</c:v>
                </c:pt>
                <c:pt idx="2176">
                  <c:v>21.47</c:v>
                </c:pt>
                <c:pt idx="2177">
                  <c:v>21.54</c:v>
                </c:pt>
                <c:pt idx="2178">
                  <c:v>21.33</c:v>
                </c:pt>
                <c:pt idx="2179">
                  <c:v>21.4</c:v>
                </c:pt>
                <c:pt idx="2180">
                  <c:v>21.19</c:v>
                </c:pt>
                <c:pt idx="2181">
                  <c:v>21.85</c:v>
                </c:pt>
                <c:pt idx="2182">
                  <c:v>21.6</c:v>
                </c:pt>
                <c:pt idx="2183">
                  <c:v>21.24</c:v>
                </c:pt>
                <c:pt idx="2184">
                  <c:v>21.14</c:v>
                </c:pt>
                <c:pt idx="2185">
                  <c:v>21.3</c:v>
                </c:pt>
                <c:pt idx="2186">
                  <c:v>21.46</c:v>
                </c:pt>
                <c:pt idx="2187">
                  <c:v>21.72</c:v>
                </c:pt>
                <c:pt idx="2188">
                  <c:v>21.65</c:v>
                </c:pt>
                <c:pt idx="2189">
                  <c:v>21.69</c:v>
                </c:pt>
                <c:pt idx="2190">
                  <c:v>21.77</c:v>
                </c:pt>
                <c:pt idx="2191">
                  <c:v>21.77</c:v>
                </c:pt>
                <c:pt idx="2192">
                  <c:v>21.98</c:v>
                </c:pt>
                <c:pt idx="2193">
                  <c:v>22</c:v>
                </c:pt>
                <c:pt idx="2194">
                  <c:v>21.93</c:v>
                </c:pt>
                <c:pt idx="2195">
                  <c:v>22</c:v>
                </c:pt>
                <c:pt idx="2196">
                  <c:v>22.35</c:v>
                </c:pt>
                <c:pt idx="2197">
                  <c:v>22.13</c:v>
                </c:pt>
                <c:pt idx="2198">
                  <c:v>22.39</c:v>
                </c:pt>
                <c:pt idx="2199">
                  <c:v>22.23</c:v>
                </c:pt>
                <c:pt idx="2200">
                  <c:v>21.96</c:v>
                </c:pt>
                <c:pt idx="2201">
                  <c:v>21.91</c:v>
                </c:pt>
                <c:pt idx="2202">
                  <c:v>21.78</c:v>
                </c:pt>
                <c:pt idx="2203">
                  <c:v>21.78</c:v>
                </c:pt>
                <c:pt idx="2204">
                  <c:v>21.57</c:v>
                </c:pt>
                <c:pt idx="2205">
                  <c:v>21.51</c:v>
                </c:pt>
                <c:pt idx="2206">
                  <c:v>21.78</c:v>
                </c:pt>
                <c:pt idx="2207">
                  <c:v>21.66</c:v>
                </c:pt>
                <c:pt idx="2208">
                  <c:v>21.83</c:v>
                </c:pt>
                <c:pt idx="2209">
                  <c:v>21.83</c:v>
                </c:pt>
                <c:pt idx="2210">
                  <c:v>21.93</c:v>
                </c:pt>
                <c:pt idx="2211">
                  <c:v>21.76</c:v>
                </c:pt>
                <c:pt idx="2212">
                  <c:v>21.85</c:v>
                </c:pt>
                <c:pt idx="2213">
                  <c:v>21.89</c:v>
                </c:pt>
                <c:pt idx="2214">
                  <c:v>21.99</c:v>
                </c:pt>
                <c:pt idx="2215">
                  <c:v>21.99</c:v>
                </c:pt>
                <c:pt idx="2216">
                  <c:v>22.28</c:v>
                </c:pt>
                <c:pt idx="2217">
                  <c:v>22.12</c:v>
                </c:pt>
                <c:pt idx="2218">
                  <c:v>22.16</c:v>
                </c:pt>
                <c:pt idx="2219">
                  <c:v>22.37</c:v>
                </c:pt>
                <c:pt idx="2220">
                  <c:v>22.31</c:v>
                </c:pt>
                <c:pt idx="2221">
                  <c:v>22.18</c:v>
                </c:pt>
                <c:pt idx="2222">
                  <c:v>21.88</c:v>
                </c:pt>
                <c:pt idx="2223">
                  <c:v>21.49</c:v>
                </c:pt>
                <c:pt idx="2224">
                  <c:v>21.22</c:v>
                </c:pt>
                <c:pt idx="2225">
                  <c:v>21.11</c:v>
                </c:pt>
                <c:pt idx="2226">
                  <c:v>21.14</c:v>
                </c:pt>
                <c:pt idx="2227">
                  <c:v>21.03</c:v>
                </c:pt>
                <c:pt idx="2228">
                  <c:v>21.17</c:v>
                </c:pt>
                <c:pt idx="2229">
                  <c:v>20.71</c:v>
                </c:pt>
                <c:pt idx="2230">
                  <c:v>20.68</c:v>
                </c:pt>
                <c:pt idx="2231">
                  <c:v>20.77</c:v>
                </c:pt>
                <c:pt idx="2232">
                  <c:v>20.6</c:v>
                </c:pt>
                <c:pt idx="2233">
                  <c:v>20.329999999999998</c:v>
                </c:pt>
                <c:pt idx="2234">
                  <c:v>20.62</c:v>
                </c:pt>
                <c:pt idx="2235">
                  <c:v>20.260000000000002</c:v>
                </c:pt>
                <c:pt idx="2236">
                  <c:v>20.63</c:v>
                </c:pt>
                <c:pt idx="2237">
                  <c:v>20.54</c:v>
                </c:pt>
                <c:pt idx="2238">
                  <c:v>20.46</c:v>
                </c:pt>
                <c:pt idx="2239">
                  <c:v>20.190000000000001</c:v>
                </c:pt>
                <c:pt idx="2240">
                  <c:v>20.04</c:v>
                </c:pt>
                <c:pt idx="2241">
                  <c:v>20.37</c:v>
                </c:pt>
                <c:pt idx="2242">
                  <c:v>20.32</c:v>
                </c:pt>
                <c:pt idx="2243">
                  <c:v>20.21</c:v>
                </c:pt>
                <c:pt idx="2244">
                  <c:v>20.5</c:v>
                </c:pt>
                <c:pt idx="2245">
                  <c:v>20.37</c:v>
                </c:pt>
                <c:pt idx="2246">
                  <c:v>20.010000000000002</c:v>
                </c:pt>
                <c:pt idx="2247">
                  <c:v>20.059999999999999</c:v>
                </c:pt>
                <c:pt idx="2248">
                  <c:v>20.29</c:v>
                </c:pt>
                <c:pt idx="2250">
                  <c:v>20.29</c:v>
                </c:pt>
                <c:pt idx="2251">
                  <c:v>19.91</c:v>
                </c:pt>
                <c:pt idx="2252">
                  <c:v>19.559999999999999</c:v>
                </c:pt>
                <c:pt idx="2253">
                  <c:v>19.38</c:v>
                </c:pt>
                <c:pt idx="2254">
                  <c:v>19.079999999999998</c:v>
                </c:pt>
                <c:pt idx="2255">
                  <c:v>18.95</c:v>
                </c:pt>
                <c:pt idx="2256">
                  <c:v>19.170000000000002</c:v>
                </c:pt>
                <c:pt idx="2257">
                  <c:v>18.690000000000001</c:v>
                </c:pt>
                <c:pt idx="2258">
                  <c:v>18.86</c:v>
                </c:pt>
                <c:pt idx="2259">
                  <c:v>19.260000000000002</c:v>
                </c:pt>
                <c:pt idx="2260">
                  <c:v>19.09</c:v>
                </c:pt>
                <c:pt idx="2261">
                  <c:v>19.059999999999999</c:v>
                </c:pt>
                <c:pt idx="2262">
                  <c:v>18.940000000000001</c:v>
                </c:pt>
                <c:pt idx="2263">
                  <c:v>19.420000000000002</c:v>
                </c:pt>
                <c:pt idx="2264">
                  <c:v>19.68</c:v>
                </c:pt>
                <c:pt idx="2265">
                  <c:v>19.809999999999999</c:v>
                </c:pt>
                <c:pt idx="2266">
                  <c:v>19.920000000000002</c:v>
                </c:pt>
                <c:pt idx="2267">
                  <c:v>19.79</c:v>
                </c:pt>
                <c:pt idx="2268">
                  <c:v>19.97</c:v>
                </c:pt>
                <c:pt idx="2269">
                  <c:v>19.97</c:v>
                </c:pt>
                <c:pt idx="2270">
                  <c:v>19.77</c:v>
                </c:pt>
                <c:pt idx="2271">
                  <c:v>19.62</c:v>
                </c:pt>
                <c:pt idx="2272">
                  <c:v>19.63</c:v>
                </c:pt>
                <c:pt idx="2273">
                  <c:v>19.489999999999998</c:v>
                </c:pt>
                <c:pt idx="2274">
                  <c:v>19.03</c:v>
                </c:pt>
                <c:pt idx="2275">
                  <c:v>19.13</c:v>
                </c:pt>
                <c:pt idx="2276">
                  <c:v>19.03</c:v>
                </c:pt>
                <c:pt idx="2277">
                  <c:v>18.920000000000002</c:v>
                </c:pt>
                <c:pt idx="2278">
                  <c:v>18.899999999999999</c:v>
                </c:pt>
                <c:pt idx="2279">
                  <c:v>18.78</c:v>
                </c:pt>
                <c:pt idx="2280">
                  <c:v>18.21</c:v>
                </c:pt>
                <c:pt idx="2281">
                  <c:v>18.510000000000002</c:v>
                </c:pt>
                <c:pt idx="2282">
                  <c:v>18.71</c:v>
                </c:pt>
                <c:pt idx="2283">
                  <c:v>18.89</c:v>
                </c:pt>
                <c:pt idx="2284">
                  <c:v>18.940000000000001</c:v>
                </c:pt>
                <c:pt idx="2285">
                  <c:v>18.399999999999999</c:v>
                </c:pt>
                <c:pt idx="2286">
                  <c:v>18.350000000000001</c:v>
                </c:pt>
                <c:pt idx="2287">
                  <c:v>18.71</c:v>
                </c:pt>
                <c:pt idx="2288">
                  <c:v>18.64</c:v>
                </c:pt>
                <c:pt idx="2289">
                  <c:v>19.510000000000002</c:v>
                </c:pt>
                <c:pt idx="2290">
                  <c:v>19.670000000000002</c:v>
                </c:pt>
                <c:pt idx="2291">
                  <c:v>19.66</c:v>
                </c:pt>
                <c:pt idx="2292">
                  <c:v>20.38</c:v>
                </c:pt>
                <c:pt idx="2293">
                  <c:v>20.27</c:v>
                </c:pt>
                <c:pt idx="2294">
                  <c:v>20.32</c:v>
                </c:pt>
                <c:pt idx="2295">
                  <c:v>20</c:v>
                </c:pt>
                <c:pt idx="2296">
                  <c:v>20.29</c:v>
                </c:pt>
                <c:pt idx="2297">
                  <c:v>20.27</c:v>
                </c:pt>
                <c:pt idx="2298">
                  <c:v>20.07</c:v>
                </c:pt>
                <c:pt idx="2299">
                  <c:v>20.12</c:v>
                </c:pt>
                <c:pt idx="2300">
                  <c:v>20.2</c:v>
                </c:pt>
                <c:pt idx="2301">
                  <c:v>20.29</c:v>
                </c:pt>
                <c:pt idx="2302">
                  <c:v>19.96</c:v>
                </c:pt>
                <c:pt idx="2304">
                  <c:v>19.59</c:v>
                </c:pt>
                <c:pt idx="2305">
                  <c:v>19.3</c:v>
                </c:pt>
                <c:pt idx="2306">
                  <c:v>19.440000000000001</c:v>
                </c:pt>
                <c:pt idx="2307">
                  <c:v>19.690000000000001</c:v>
                </c:pt>
                <c:pt idx="2308">
                  <c:v>20.079999999999998</c:v>
                </c:pt>
                <c:pt idx="2309">
                  <c:v>20.49</c:v>
                </c:pt>
                <c:pt idx="2310">
                  <c:v>20.28</c:v>
                </c:pt>
                <c:pt idx="2311">
                  <c:v>20.63</c:v>
                </c:pt>
                <c:pt idx="2312">
                  <c:v>20.53</c:v>
                </c:pt>
                <c:pt idx="2313">
                  <c:v>20.62</c:v>
                </c:pt>
                <c:pt idx="2314">
                  <c:v>20.48</c:v>
                </c:pt>
                <c:pt idx="2315">
                  <c:v>20.46</c:v>
                </c:pt>
                <c:pt idx="2316">
                  <c:v>21.05</c:v>
                </c:pt>
                <c:pt idx="2317">
                  <c:v>20.85</c:v>
                </c:pt>
                <c:pt idx="2318">
                  <c:v>20.63</c:v>
                </c:pt>
                <c:pt idx="2319">
                  <c:v>20.71</c:v>
                </c:pt>
                <c:pt idx="2320">
                  <c:v>20.420000000000002</c:v>
                </c:pt>
                <c:pt idx="2321">
                  <c:v>20.12</c:v>
                </c:pt>
                <c:pt idx="2322">
                  <c:v>20.38</c:v>
                </c:pt>
                <c:pt idx="2323">
                  <c:v>20.18</c:v>
                </c:pt>
                <c:pt idx="2324">
                  <c:v>20.04</c:v>
                </c:pt>
                <c:pt idx="2325">
                  <c:v>20.14</c:v>
                </c:pt>
                <c:pt idx="2326">
                  <c:v>20.29</c:v>
                </c:pt>
                <c:pt idx="2327">
                  <c:v>20.05</c:v>
                </c:pt>
                <c:pt idx="2328">
                  <c:v>19.52</c:v>
                </c:pt>
                <c:pt idx="2329">
                  <c:v>19.98</c:v>
                </c:pt>
                <c:pt idx="2330">
                  <c:v>19.97</c:v>
                </c:pt>
                <c:pt idx="2331">
                  <c:v>20.12</c:v>
                </c:pt>
                <c:pt idx="2332">
                  <c:v>20.420000000000002</c:v>
                </c:pt>
                <c:pt idx="2333">
                  <c:v>20.27</c:v>
                </c:pt>
                <c:pt idx="2334">
                  <c:v>20.27</c:v>
                </c:pt>
                <c:pt idx="2335">
                  <c:v>20.440000000000001</c:v>
                </c:pt>
                <c:pt idx="2336">
                  <c:v>20.54</c:v>
                </c:pt>
                <c:pt idx="2337">
                  <c:v>20.67</c:v>
                </c:pt>
                <c:pt idx="2338">
                  <c:v>20.59</c:v>
                </c:pt>
                <c:pt idx="2339">
                  <c:v>20.329999999999998</c:v>
                </c:pt>
                <c:pt idx="2340">
                  <c:v>20.350000000000001</c:v>
                </c:pt>
                <c:pt idx="2341">
                  <c:v>20.22</c:v>
                </c:pt>
                <c:pt idx="2342">
                  <c:v>20.43</c:v>
                </c:pt>
                <c:pt idx="2343">
                  <c:v>20.28</c:v>
                </c:pt>
                <c:pt idx="2344">
                  <c:v>20.38</c:v>
                </c:pt>
                <c:pt idx="2345">
                  <c:v>20.21</c:v>
                </c:pt>
                <c:pt idx="2346">
                  <c:v>20.09</c:v>
                </c:pt>
                <c:pt idx="2347">
                  <c:v>19.989999999999998</c:v>
                </c:pt>
                <c:pt idx="2348">
                  <c:v>20.05</c:v>
                </c:pt>
                <c:pt idx="2349">
                  <c:v>19.989999999999998</c:v>
                </c:pt>
                <c:pt idx="2350">
                  <c:v>19.79</c:v>
                </c:pt>
                <c:pt idx="2351">
                  <c:v>19.93</c:v>
                </c:pt>
                <c:pt idx="2352">
                  <c:v>19.829999999999998</c:v>
                </c:pt>
                <c:pt idx="2353">
                  <c:v>20.21</c:v>
                </c:pt>
                <c:pt idx="2355">
                  <c:v>20.63</c:v>
                </c:pt>
                <c:pt idx="2356">
                  <c:v>20.54</c:v>
                </c:pt>
                <c:pt idx="2357">
                  <c:v>20.58</c:v>
                </c:pt>
                <c:pt idx="2358">
                  <c:v>20.399999999999999</c:v>
                </c:pt>
                <c:pt idx="2359">
                  <c:v>20.46</c:v>
                </c:pt>
                <c:pt idx="2360">
                  <c:v>20.49</c:v>
                </c:pt>
                <c:pt idx="2361">
                  <c:v>20.43</c:v>
                </c:pt>
                <c:pt idx="2362">
                  <c:v>20.420000000000002</c:v>
                </c:pt>
                <c:pt idx="2363">
                  <c:v>20.38</c:v>
                </c:pt>
                <c:pt idx="2364">
                  <c:v>20.190000000000001</c:v>
                </c:pt>
                <c:pt idx="2365">
                  <c:v>19.8</c:v>
                </c:pt>
                <c:pt idx="2366">
                  <c:v>19.510000000000002</c:v>
                </c:pt>
                <c:pt idx="2367">
                  <c:v>19.510000000000002</c:v>
                </c:pt>
                <c:pt idx="2368">
                  <c:v>19.32</c:v>
                </c:pt>
                <c:pt idx="2369">
                  <c:v>19.149999999999999</c:v>
                </c:pt>
                <c:pt idx="2370">
                  <c:v>19.559999999999999</c:v>
                </c:pt>
                <c:pt idx="2371">
                  <c:v>19.600000000000001</c:v>
                </c:pt>
                <c:pt idx="2372">
                  <c:v>19.43</c:v>
                </c:pt>
                <c:pt idx="2373">
                  <c:v>19.75</c:v>
                </c:pt>
                <c:pt idx="2374">
                  <c:v>19.920000000000002</c:v>
                </c:pt>
                <c:pt idx="2375">
                  <c:v>20.05</c:v>
                </c:pt>
                <c:pt idx="2376">
                  <c:v>20.04</c:v>
                </c:pt>
                <c:pt idx="2377">
                  <c:v>20.2</c:v>
                </c:pt>
                <c:pt idx="2378">
                  <c:v>20.05</c:v>
                </c:pt>
                <c:pt idx="2379">
                  <c:v>19.77</c:v>
                </c:pt>
                <c:pt idx="2380">
                  <c:v>19.79</c:v>
                </c:pt>
                <c:pt idx="2381">
                  <c:v>19.600000000000001</c:v>
                </c:pt>
                <c:pt idx="2382">
                  <c:v>19.649999999999999</c:v>
                </c:pt>
                <c:pt idx="2383">
                  <c:v>19.66</c:v>
                </c:pt>
                <c:pt idx="2384">
                  <c:v>19.27</c:v>
                </c:pt>
                <c:pt idx="2385">
                  <c:v>18.989999999999998</c:v>
                </c:pt>
                <c:pt idx="2386">
                  <c:v>18.899999999999999</c:v>
                </c:pt>
                <c:pt idx="2387">
                  <c:v>18.600000000000001</c:v>
                </c:pt>
                <c:pt idx="2388">
                  <c:v>18.87</c:v>
                </c:pt>
                <c:pt idx="2389">
                  <c:v>18.7</c:v>
                </c:pt>
                <c:pt idx="2390">
                  <c:v>18.71</c:v>
                </c:pt>
                <c:pt idx="2391">
                  <c:v>18.63</c:v>
                </c:pt>
                <c:pt idx="2392">
                  <c:v>18.350000000000001</c:v>
                </c:pt>
                <c:pt idx="2393">
                  <c:v>18.440000000000001</c:v>
                </c:pt>
                <c:pt idx="2394">
                  <c:v>18.36</c:v>
                </c:pt>
                <c:pt idx="2395">
                  <c:v>18.829999999999998</c:v>
                </c:pt>
                <c:pt idx="2396">
                  <c:v>18.89</c:v>
                </c:pt>
                <c:pt idx="2397">
                  <c:v>18.989999999999998</c:v>
                </c:pt>
                <c:pt idx="2398">
                  <c:v>18.82</c:v>
                </c:pt>
                <c:pt idx="2399">
                  <c:v>18.440000000000001</c:v>
                </c:pt>
                <c:pt idx="2400">
                  <c:v>17.93</c:v>
                </c:pt>
                <c:pt idx="2402">
                  <c:v>18.29</c:v>
                </c:pt>
                <c:pt idx="2403">
                  <c:v>18.059999999999999</c:v>
                </c:pt>
                <c:pt idx="2404">
                  <c:v>17.79</c:v>
                </c:pt>
                <c:pt idx="2405">
                  <c:v>17.920000000000002</c:v>
                </c:pt>
                <c:pt idx="2406">
                  <c:v>18.12</c:v>
                </c:pt>
                <c:pt idx="2407">
                  <c:v>18.05</c:v>
                </c:pt>
                <c:pt idx="2408">
                  <c:v>17.43</c:v>
                </c:pt>
                <c:pt idx="2409">
                  <c:v>17.73</c:v>
                </c:pt>
                <c:pt idx="2410">
                  <c:v>17.29</c:v>
                </c:pt>
                <c:pt idx="2411">
                  <c:v>17.68</c:v>
                </c:pt>
                <c:pt idx="2412">
                  <c:v>17.2</c:v>
                </c:pt>
                <c:pt idx="2413">
                  <c:v>17.600000000000001</c:v>
                </c:pt>
                <c:pt idx="2414">
                  <c:v>17.57</c:v>
                </c:pt>
                <c:pt idx="2415">
                  <c:v>17.670000000000002</c:v>
                </c:pt>
                <c:pt idx="2416">
                  <c:v>18.11</c:v>
                </c:pt>
                <c:pt idx="2417">
                  <c:v>18.5</c:v>
                </c:pt>
                <c:pt idx="2418">
                  <c:v>18.25</c:v>
                </c:pt>
                <c:pt idx="2419">
                  <c:v>18.12</c:v>
                </c:pt>
                <c:pt idx="2420">
                  <c:v>17.940000000000001</c:v>
                </c:pt>
                <c:pt idx="2421">
                  <c:v>17.895</c:v>
                </c:pt>
                <c:pt idx="2422">
                  <c:v>17.809999999999999</c:v>
                </c:pt>
                <c:pt idx="2423">
                  <c:v>17.815000000000001</c:v>
                </c:pt>
                <c:pt idx="2424">
                  <c:v>17.535</c:v>
                </c:pt>
                <c:pt idx="2425">
                  <c:v>17.3</c:v>
                </c:pt>
                <c:pt idx="2426">
                  <c:v>17.579999999999998</c:v>
                </c:pt>
                <c:pt idx="2427">
                  <c:v>17.579999999999998</c:v>
                </c:pt>
                <c:pt idx="2428">
                  <c:v>17.87</c:v>
                </c:pt>
                <c:pt idx="2429">
                  <c:v>18.16</c:v>
                </c:pt>
                <c:pt idx="2430">
                  <c:v>18.14</c:v>
                </c:pt>
                <c:pt idx="2431">
                  <c:v>17.84</c:v>
                </c:pt>
                <c:pt idx="2432">
                  <c:v>17.95</c:v>
                </c:pt>
                <c:pt idx="2433">
                  <c:v>17.68</c:v>
                </c:pt>
                <c:pt idx="2434">
                  <c:v>17.64</c:v>
                </c:pt>
                <c:pt idx="2435">
                  <c:v>18.09</c:v>
                </c:pt>
                <c:pt idx="2436">
                  <c:v>18.420000000000002</c:v>
                </c:pt>
                <c:pt idx="2437">
                  <c:v>18.38</c:v>
                </c:pt>
                <c:pt idx="2438">
                  <c:v>18.45</c:v>
                </c:pt>
                <c:pt idx="2439">
                  <c:v>18.399999999999999</c:v>
                </c:pt>
                <c:pt idx="2440">
                  <c:v>18.82</c:v>
                </c:pt>
                <c:pt idx="2441">
                  <c:v>18.63</c:v>
                </c:pt>
                <c:pt idx="2442">
                  <c:v>18.239999999999998</c:v>
                </c:pt>
                <c:pt idx="2443">
                  <c:v>17.920000000000002</c:v>
                </c:pt>
                <c:pt idx="2444">
                  <c:v>17.97</c:v>
                </c:pt>
                <c:pt idx="2445">
                  <c:v>17.72</c:v>
                </c:pt>
                <c:pt idx="2447">
                  <c:v>17.14</c:v>
                </c:pt>
                <c:pt idx="2448">
                  <c:v>17</c:v>
                </c:pt>
                <c:pt idx="2449">
                  <c:v>16.97</c:v>
                </c:pt>
                <c:pt idx="2450">
                  <c:v>16.739999999999998</c:v>
                </c:pt>
                <c:pt idx="2451">
                  <c:v>16.98</c:v>
                </c:pt>
                <c:pt idx="2452">
                  <c:v>16.940000000000001</c:v>
                </c:pt>
                <c:pt idx="2453">
                  <c:v>16.850000000000001</c:v>
                </c:pt>
                <c:pt idx="2454">
                  <c:v>16.850000000000001</c:v>
                </c:pt>
                <c:pt idx="2455">
                  <c:v>17.100000000000001</c:v>
                </c:pt>
                <c:pt idx="2456">
                  <c:v>17.68</c:v>
                </c:pt>
                <c:pt idx="2457">
                  <c:v>18.12</c:v>
                </c:pt>
                <c:pt idx="2458">
                  <c:v>17.53</c:v>
                </c:pt>
                <c:pt idx="2459">
                  <c:v>17.52</c:v>
                </c:pt>
                <c:pt idx="2460">
                  <c:v>17.52</c:v>
                </c:pt>
                <c:pt idx="2461">
                  <c:v>17.52</c:v>
                </c:pt>
                <c:pt idx="2462">
                  <c:v>18.07</c:v>
                </c:pt>
                <c:pt idx="2463">
                  <c:v>18.73</c:v>
                </c:pt>
                <c:pt idx="2464">
                  <c:v>18.72</c:v>
                </c:pt>
                <c:pt idx="2465">
                  <c:v>18.63</c:v>
                </c:pt>
                <c:pt idx="2466">
                  <c:v>18.399999999999999</c:v>
                </c:pt>
                <c:pt idx="2467">
                  <c:v>18.43</c:v>
                </c:pt>
                <c:pt idx="2468">
                  <c:v>18.43</c:v>
                </c:pt>
                <c:pt idx="2469">
                  <c:v>18.489999999999998</c:v>
                </c:pt>
                <c:pt idx="2470">
                  <c:v>18.53</c:v>
                </c:pt>
                <c:pt idx="2471">
                  <c:v>18.760000000000002</c:v>
                </c:pt>
                <c:pt idx="2472">
                  <c:v>18.7</c:v>
                </c:pt>
                <c:pt idx="2473">
                  <c:v>18.649999999999999</c:v>
                </c:pt>
                <c:pt idx="2474">
                  <c:v>18.5</c:v>
                </c:pt>
                <c:pt idx="2475">
                  <c:v>18.239999999999998</c:v>
                </c:pt>
                <c:pt idx="2476">
                  <c:v>18.13</c:v>
                </c:pt>
                <c:pt idx="2477">
                  <c:v>18.04</c:v>
                </c:pt>
                <c:pt idx="2478">
                  <c:v>18.25</c:v>
                </c:pt>
                <c:pt idx="2479">
                  <c:v>18.28</c:v>
                </c:pt>
                <c:pt idx="2480">
                  <c:v>17.920000000000002</c:v>
                </c:pt>
                <c:pt idx="2481">
                  <c:v>17.36</c:v>
                </c:pt>
                <c:pt idx="2482">
                  <c:v>17.55</c:v>
                </c:pt>
                <c:pt idx="2483">
                  <c:v>17.66</c:v>
                </c:pt>
                <c:pt idx="2484">
                  <c:v>17.3</c:v>
                </c:pt>
                <c:pt idx="2485">
                  <c:v>16.97</c:v>
                </c:pt>
                <c:pt idx="2486">
                  <c:v>17.5</c:v>
                </c:pt>
                <c:pt idx="2487">
                  <c:v>17.03</c:v>
                </c:pt>
                <c:pt idx="2488">
                  <c:v>17.47</c:v>
                </c:pt>
                <c:pt idx="2489">
                  <c:v>17.38</c:v>
                </c:pt>
                <c:pt idx="2490">
                  <c:v>17.09</c:v>
                </c:pt>
                <c:pt idx="2491">
                  <c:v>16.690000000000001</c:v>
                </c:pt>
                <c:pt idx="2492">
                  <c:v>16.71</c:v>
                </c:pt>
                <c:pt idx="2493">
                  <c:v>16.54</c:v>
                </c:pt>
                <c:pt idx="2494">
                  <c:v>16.91</c:v>
                </c:pt>
                <c:pt idx="2495">
                  <c:v>16.72</c:v>
                </c:pt>
                <c:pt idx="2496">
                  <c:v>16.78</c:v>
                </c:pt>
                <c:pt idx="2497">
                  <c:v>16.690000000000001</c:v>
                </c:pt>
                <c:pt idx="2498">
                  <c:v>17.079999999999998</c:v>
                </c:pt>
                <c:pt idx="2499">
                  <c:v>16.670000000000002</c:v>
                </c:pt>
                <c:pt idx="2500">
                  <c:v>16.55</c:v>
                </c:pt>
                <c:pt idx="2501">
                  <c:v>16.670000000000002</c:v>
                </c:pt>
                <c:pt idx="2502">
                  <c:v>16.39</c:v>
                </c:pt>
                <c:pt idx="2503">
                  <c:v>15.73</c:v>
                </c:pt>
                <c:pt idx="2505">
                  <c:v>15.53</c:v>
                </c:pt>
                <c:pt idx="2506">
                  <c:v>15.3</c:v>
                </c:pt>
                <c:pt idx="2507">
                  <c:v>15.36</c:v>
                </c:pt>
                <c:pt idx="2508">
                  <c:v>15.45</c:v>
                </c:pt>
                <c:pt idx="2509">
                  <c:v>14.93</c:v>
                </c:pt>
                <c:pt idx="2510">
                  <c:v>15.03</c:v>
                </c:pt>
                <c:pt idx="2511">
                  <c:v>14.57</c:v>
                </c:pt>
                <c:pt idx="2512">
                  <c:v>14.53</c:v>
                </c:pt>
                <c:pt idx="2513">
                  <c:v>14.61</c:v>
                </c:pt>
                <c:pt idx="2514">
                  <c:v>14.65</c:v>
                </c:pt>
                <c:pt idx="2515">
                  <c:v>15.04</c:v>
                </c:pt>
                <c:pt idx="2516">
                  <c:v>14.5</c:v>
                </c:pt>
                <c:pt idx="2517">
                  <c:v>14.47</c:v>
                </c:pt>
                <c:pt idx="2518">
                  <c:v>14.39</c:v>
                </c:pt>
                <c:pt idx="2519">
                  <c:v>14.21</c:v>
                </c:pt>
                <c:pt idx="2520">
                  <c:v>13.98</c:v>
                </c:pt>
                <c:pt idx="2521">
                  <c:v>14.2</c:v>
                </c:pt>
                <c:pt idx="2522">
                  <c:v>14.32</c:v>
                </c:pt>
                <c:pt idx="2523">
                  <c:v>14.61</c:v>
                </c:pt>
                <c:pt idx="2524">
                  <c:v>14.48</c:v>
                </c:pt>
                <c:pt idx="2526">
                  <c:v>14.09</c:v>
                </c:pt>
                <c:pt idx="2527">
                  <c:v>14.11</c:v>
                </c:pt>
                <c:pt idx="2528">
                  <c:v>14.45</c:v>
                </c:pt>
                <c:pt idx="2529">
                  <c:v>14.19</c:v>
                </c:pt>
                <c:pt idx="2531">
                  <c:v>14.52</c:v>
                </c:pt>
                <c:pt idx="2532">
                  <c:v>14.66</c:v>
                </c:pt>
                <c:pt idx="2533">
                  <c:v>15.3</c:v>
                </c:pt>
                <c:pt idx="2534">
                  <c:v>15.36</c:v>
                </c:pt>
                <c:pt idx="2535">
                  <c:v>15.33</c:v>
                </c:pt>
                <c:pt idx="2536">
                  <c:v>14.65</c:v>
                </c:pt>
                <c:pt idx="2537">
                  <c:v>14.95</c:v>
                </c:pt>
                <c:pt idx="2538">
                  <c:v>14.36</c:v>
                </c:pt>
                <c:pt idx="2539">
                  <c:v>14.56</c:v>
                </c:pt>
                <c:pt idx="2540">
                  <c:v>14.81</c:v>
                </c:pt>
                <c:pt idx="2541">
                  <c:v>15.15</c:v>
                </c:pt>
                <c:pt idx="2542">
                  <c:v>14.92</c:v>
                </c:pt>
                <c:pt idx="2543">
                  <c:v>15.25</c:v>
                </c:pt>
                <c:pt idx="2544">
                  <c:v>14.95</c:v>
                </c:pt>
                <c:pt idx="2545">
                  <c:v>14.85</c:v>
                </c:pt>
                <c:pt idx="2546">
                  <c:v>15.09</c:v>
                </c:pt>
                <c:pt idx="2547">
                  <c:v>15.26</c:v>
                </c:pt>
                <c:pt idx="2548">
                  <c:v>15.5</c:v>
                </c:pt>
                <c:pt idx="2549">
                  <c:v>15.48</c:v>
                </c:pt>
                <c:pt idx="2550">
                  <c:v>15.37</c:v>
                </c:pt>
                <c:pt idx="2551">
                  <c:v>15.24</c:v>
                </c:pt>
                <c:pt idx="2552">
                  <c:v>15.91</c:v>
                </c:pt>
                <c:pt idx="2553">
                  <c:v>16.059999999999999</c:v>
                </c:pt>
                <c:pt idx="2554">
                  <c:v>15.97</c:v>
                </c:pt>
                <c:pt idx="2555">
                  <c:v>15.63</c:v>
                </c:pt>
                <c:pt idx="2556">
                  <c:v>15.31</c:v>
                </c:pt>
                <c:pt idx="2557">
                  <c:v>15.12</c:v>
                </c:pt>
                <c:pt idx="2558">
                  <c:v>14.64</c:v>
                </c:pt>
                <c:pt idx="2559">
                  <c:v>14.59</c:v>
                </c:pt>
                <c:pt idx="2560">
                  <c:v>14.71</c:v>
                </c:pt>
                <c:pt idx="2561">
                  <c:v>14.15</c:v>
                </c:pt>
                <c:pt idx="2562">
                  <c:v>14.13</c:v>
                </c:pt>
                <c:pt idx="2563">
                  <c:v>13.89</c:v>
                </c:pt>
                <c:pt idx="2564">
                  <c:v>14.26</c:v>
                </c:pt>
                <c:pt idx="2565">
                  <c:v>14.21</c:v>
                </c:pt>
                <c:pt idx="2567">
                  <c:v>14.28</c:v>
                </c:pt>
                <c:pt idx="2568">
                  <c:v>14.18</c:v>
                </c:pt>
                <c:pt idx="2569">
                  <c:v>14.82</c:v>
                </c:pt>
                <c:pt idx="2570">
                  <c:v>14.48</c:v>
                </c:pt>
                <c:pt idx="2571">
                  <c:v>14.5</c:v>
                </c:pt>
                <c:pt idx="2572">
                  <c:v>14.78</c:v>
                </c:pt>
                <c:pt idx="2573">
                  <c:v>14.8</c:v>
                </c:pt>
                <c:pt idx="2574">
                  <c:v>14.74</c:v>
                </c:pt>
                <c:pt idx="2575">
                  <c:v>14.57</c:v>
                </c:pt>
                <c:pt idx="2576">
                  <c:v>14.14</c:v>
                </c:pt>
                <c:pt idx="2577">
                  <c:v>14.17</c:v>
                </c:pt>
                <c:pt idx="2578">
                  <c:v>14.23</c:v>
                </c:pt>
                <c:pt idx="2579">
                  <c:v>14.19</c:v>
                </c:pt>
                <c:pt idx="2580">
                  <c:v>14.47</c:v>
                </c:pt>
                <c:pt idx="2581">
                  <c:v>14.52</c:v>
                </c:pt>
                <c:pt idx="2582">
                  <c:v>14.82</c:v>
                </c:pt>
                <c:pt idx="2583">
                  <c:v>15.03</c:v>
                </c:pt>
                <c:pt idx="2584">
                  <c:v>14.83</c:v>
                </c:pt>
                <c:pt idx="2585">
                  <c:v>14.88</c:v>
                </c:pt>
                <c:pt idx="2586">
                  <c:v>15.37</c:v>
                </c:pt>
                <c:pt idx="2587">
                  <c:v>15.04</c:v>
                </c:pt>
                <c:pt idx="2588">
                  <c:v>14.94</c:v>
                </c:pt>
                <c:pt idx="2589">
                  <c:v>15.21</c:v>
                </c:pt>
                <c:pt idx="2590">
                  <c:v>15.19</c:v>
                </c:pt>
                <c:pt idx="2591">
                  <c:v>14.15</c:v>
                </c:pt>
                <c:pt idx="2592">
                  <c:v>14.41</c:v>
                </c:pt>
                <c:pt idx="2593">
                  <c:v>14.4</c:v>
                </c:pt>
                <c:pt idx="2594">
                  <c:v>14.78</c:v>
                </c:pt>
                <c:pt idx="2595">
                  <c:v>15.67</c:v>
                </c:pt>
                <c:pt idx="2596">
                  <c:v>15.67</c:v>
                </c:pt>
                <c:pt idx="2597">
                  <c:v>15.77</c:v>
                </c:pt>
                <c:pt idx="2598">
                  <c:v>15.59</c:v>
                </c:pt>
                <c:pt idx="2599">
                  <c:v>15.57</c:v>
                </c:pt>
                <c:pt idx="2600">
                  <c:v>15.86</c:v>
                </c:pt>
                <c:pt idx="2601">
                  <c:v>15.74</c:v>
                </c:pt>
                <c:pt idx="2602">
                  <c:v>15.96</c:v>
                </c:pt>
                <c:pt idx="2603">
                  <c:v>16.2</c:v>
                </c:pt>
                <c:pt idx="2604">
                  <c:v>16.579999999999998</c:v>
                </c:pt>
                <c:pt idx="2605">
                  <c:v>16.64</c:v>
                </c:pt>
                <c:pt idx="2606">
                  <c:v>16.43</c:v>
                </c:pt>
                <c:pt idx="2607">
                  <c:v>16.649999999999999</c:v>
                </c:pt>
                <c:pt idx="2608">
                  <c:v>17.559999999999999</c:v>
                </c:pt>
                <c:pt idx="2609">
                  <c:v>17.84</c:v>
                </c:pt>
                <c:pt idx="2610">
                  <c:v>17.66</c:v>
                </c:pt>
                <c:pt idx="2611">
                  <c:v>16.82</c:v>
                </c:pt>
                <c:pt idx="2612">
                  <c:v>16.7</c:v>
                </c:pt>
                <c:pt idx="2613">
                  <c:v>16.57</c:v>
                </c:pt>
                <c:pt idx="2614">
                  <c:v>16.920000000000002</c:v>
                </c:pt>
                <c:pt idx="2615">
                  <c:v>17.149999999999999</c:v>
                </c:pt>
                <c:pt idx="2616">
                  <c:v>16.899999999999999</c:v>
                </c:pt>
                <c:pt idx="2617">
                  <c:v>16.850000000000001</c:v>
                </c:pt>
                <c:pt idx="2618">
                  <c:v>17.3</c:v>
                </c:pt>
                <c:pt idx="2619">
                  <c:v>17.7</c:v>
                </c:pt>
                <c:pt idx="2620">
                  <c:v>17.75</c:v>
                </c:pt>
                <c:pt idx="2621">
                  <c:v>17.600000000000001</c:v>
                </c:pt>
                <c:pt idx="2622">
                  <c:v>17.850000000000001</c:v>
                </c:pt>
                <c:pt idx="2623">
                  <c:v>18.28</c:v>
                </c:pt>
                <c:pt idx="2624">
                  <c:v>18.21</c:v>
                </c:pt>
                <c:pt idx="2625">
                  <c:v>18.05</c:v>
                </c:pt>
                <c:pt idx="2626">
                  <c:v>17.600000000000001</c:v>
                </c:pt>
                <c:pt idx="2627">
                  <c:v>18</c:v>
                </c:pt>
                <c:pt idx="2628">
                  <c:v>18.45</c:v>
                </c:pt>
                <c:pt idx="2629">
                  <c:v>18.899999999999999</c:v>
                </c:pt>
                <c:pt idx="2630">
                  <c:v>18.059999999999999</c:v>
                </c:pt>
                <c:pt idx="2631">
                  <c:v>17.920000000000002</c:v>
                </c:pt>
                <c:pt idx="2632">
                  <c:v>17.7</c:v>
                </c:pt>
                <c:pt idx="2633">
                  <c:v>17.75</c:v>
                </c:pt>
                <c:pt idx="2634">
                  <c:v>18.05</c:v>
                </c:pt>
                <c:pt idx="2636">
                  <c:v>18.3</c:v>
                </c:pt>
                <c:pt idx="2637">
                  <c:v>18.2</c:v>
                </c:pt>
                <c:pt idx="2638">
                  <c:v>18.25</c:v>
                </c:pt>
                <c:pt idx="2639">
                  <c:v>18.100000000000001</c:v>
                </c:pt>
                <c:pt idx="2640">
                  <c:v>18.100000000000001</c:v>
                </c:pt>
                <c:pt idx="2641">
                  <c:v>17.75</c:v>
                </c:pt>
                <c:pt idx="2642">
                  <c:v>18.350000000000001</c:v>
                </c:pt>
                <c:pt idx="2643">
                  <c:v>18.649999999999999</c:v>
                </c:pt>
                <c:pt idx="2644">
                  <c:v>18.5</c:v>
                </c:pt>
                <c:pt idx="2645">
                  <c:v>18.8</c:v>
                </c:pt>
                <c:pt idx="2646">
                  <c:v>18.95</c:v>
                </c:pt>
                <c:pt idx="2647">
                  <c:v>19.850000000000001</c:v>
                </c:pt>
                <c:pt idx="2648">
                  <c:v>19.899999999999999</c:v>
                </c:pt>
                <c:pt idx="2649">
                  <c:v>20.7</c:v>
                </c:pt>
                <c:pt idx="2650">
                  <c:v>20.75</c:v>
                </c:pt>
                <c:pt idx="2651">
                  <c:v>20.04</c:v>
                </c:pt>
                <c:pt idx="2652">
                  <c:v>19.37</c:v>
                </c:pt>
                <c:pt idx="2653">
                  <c:v>19.420000000000002</c:v>
                </c:pt>
                <c:pt idx="2654">
                  <c:v>19.32</c:v>
                </c:pt>
                <c:pt idx="2655">
                  <c:v>19.010000000000002</c:v>
                </c:pt>
                <c:pt idx="2656">
                  <c:v>19.27</c:v>
                </c:pt>
                <c:pt idx="2657">
                  <c:v>18.829999999999998</c:v>
                </c:pt>
                <c:pt idx="2658">
                  <c:v>19.350000000000001</c:v>
                </c:pt>
                <c:pt idx="2659">
                  <c:v>19.5</c:v>
                </c:pt>
                <c:pt idx="2661">
                  <c:v>19.600000000000001</c:v>
                </c:pt>
                <c:pt idx="2662">
                  <c:v>19.25</c:v>
                </c:pt>
                <c:pt idx="2663">
                  <c:v>19.100000000000001</c:v>
                </c:pt>
                <c:pt idx="2664">
                  <c:v>19.5</c:v>
                </c:pt>
                <c:pt idx="2665">
                  <c:v>20.2</c:v>
                </c:pt>
                <c:pt idx="2666">
                  <c:v>20.149999999999999</c:v>
                </c:pt>
                <c:pt idx="2667">
                  <c:v>20.149999999999999</c:v>
                </c:pt>
                <c:pt idx="2668">
                  <c:v>20.2</c:v>
                </c:pt>
                <c:pt idx="2669">
                  <c:v>19.899999999999999</c:v>
                </c:pt>
                <c:pt idx="2670">
                  <c:v>19.5</c:v>
                </c:pt>
                <c:pt idx="2671">
                  <c:v>19.45</c:v>
                </c:pt>
                <c:pt idx="2672">
                  <c:v>19.2</c:v>
                </c:pt>
                <c:pt idx="2673">
                  <c:v>19.350000000000001</c:v>
                </c:pt>
                <c:pt idx="2674">
                  <c:v>19.600000000000001</c:v>
                </c:pt>
                <c:pt idx="2675">
                  <c:v>19.399999999999999</c:v>
                </c:pt>
                <c:pt idx="2676">
                  <c:v>19.2</c:v>
                </c:pt>
                <c:pt idx="2677">
                  <c:v>19.45</c:v>
                </c:pt>
                <c:pt idx="2678">
                  <c:v>19.75</c:v>
                </c:pt>
                <c:pt idx="2679">
                  <c:v>20.3</c:v>
                </c:pt>
                <c:pt idx="2680">
                  <c:v>20.55</c:v>
                </c:pt>
                <c:pt idx="2681">
                  <c:v>20.149999999999999</c:v>
                </c:pt>
                <c:pt idx="2682">
                  <c:v>20.100000000000001</c:v>
                </c:pt>
                <c:pt idx="2683">
                  <c:v>20.149999999999999</c:v>
                </c:pt>
                <c:pt idx="2684">
                  <c:v>19.3</c:v>
                </c:pt>
                <c:pt idx="2685">
                  <c:v>19.399999999999999</c:v>
                </c:pt>
                <c:pt idx="2686">
                  <c:v>19.3</c:v>
                </c:pt>
                <c:pt idx="2687">
                  <c:v>18.95</c:v>
                </c:pt>
                <c:pt idx="2688">
                  <c:v>18.649999999999999</c:v>
                </c:pt>
                <c:pt idx="2689">
                  <c:v>18.05</c:v>
                </c:pt>
                <c:pt idx="2690">
                  <c:v>18.2</c:v>
                </c:pt>
                <c:pt idx="2691">
                  <c:v>17.75</c:v>
                </c:pt>
                <c:pt idx="2692">
                  <c:v>18.100000000000001</c:v>
                </c:pt>
                <c:pt idx="2693">
                  <c:v>17.7</c:v>
                </c:pt>
                <c:pt idx="2694">
                  <c:v>17.600000000000001</c:v>
                </c:pt>
                <c:pt idx="2695">
                  <c:v>16.850000000000001</c:v>
                </c:pt>
                <c:pt idx="2696">
                  <c:v>17.100000000000001</c:v>
                </c:pt>
                <c:pt idx="2697">
                  <c:v>17.5</c:v>
                </c:pt>
                <c:pt idx="2698">
                  <c:v>17.5</c:v>
                </c:pt>
                <c:pt idx="2699">
                  <c:v>17.149999999999999</c:v>
                </c:pt>
                <c:pt idx="2700">
                  <c:v>17.600000000000001</c:v>
                </c:pt>
                <c:pt idx="2701">
                  <c:v>17.45</c:v>
                </c:pt>
                <c:pt idx="2702">
                  <c:v>17.55</c:v>
                </c:pt>
                <c:pt idx="2703">
                  <c:v>17.45</c:v>
                </c:pt>
                <c:pt idx="2704">
                  <c:v>17.5</c:v>
                </c:pt>
                <c:pt idx="2706">
                  <c:v>17.600000000000001</c:v>
                </c:pt>
                <c:pt idx="2707">
                  <c:v>17.8</c:v>
                </c:pt>
                <c:pt idx="2708">
                  <c:v>17.649999999999999</c:v>
                </c:pt>
                <c:pt idx="2709">
                  <c:v>17.55</c:v>
                </c:pt>
                <c:pt idx="2710">
                  <c:v>17.399999999999999</c:v>
                </c:pt>
                <c:pt idx="2711">
                  <c:v>17.100000000000001</c:v>
                </c:pt>
                <c:pt idx="2712">
                  <c:v>16.7</c:v>
                </c:pt>
                <c:pt idx="2713">
                  <c:v>16.7</c:v>
                </c:pt>
                <c:pt idx="2714">
                  <c:v>16.850000000000001</c:v>
                </c:pt>
                <c:pt idx="2715">
                  <c:v>17.2</c:v>
                </c:pt>
                <c:pt idx="2716">
                  <c:v>17.25</c:v>
                </c:pt>
                <c:pt idx="2717">
                  <c:v>17.2</c:v>
                </c:pt>
                <c:pt idx="2718">
                  <c:v>17.649999999999999</c:v>
                </c:pt>
                <c:pt idx="2719">
                  <c:v>17.850000000000001</c:v>
                </c:pt>
                <c:pt idx="2720">
                  <c:v>17.649999999999999</c:v>
                </c:pt>
                <c:pt idx="2721">
                  <c:v>17.55</c:v>
                </c:pt>
                <c:pt idx="2722">
                  <c:v>17.7</c:v>
                </c:pt>
                <c:pt idx="2723">
                  <c:v>18</c:v>
                </c:pt>
                <c:pt idx="2724">
                  <c:v>18.399999999999999</c:v>
                </c:pt>
                <c:pt idx="2725">
                  <c:v>18.2</c:v>
                </c:pt>
                <c:pt idx="2726">
                  <c:v>18.100000000000001</c:v>
                </c:pt>
                <c:pt idx="2727">
                  <c:v>18</c:v>
                </c:pt>
                <c:pt idx="2728">
                  <c:v>18.25</c:v>
                </c:pt>
                <c:pt idx="2729">
                  <c:v>18.25</c:v>
                </c:pt>
                <c:pt idx="2730">
                  <c:v>18</c:v>
                </c:pt>
                <c:pt idx="2731">
                  <c:v>17.7</c:v>
                </c:pt>
                <c:pt idx="2732">
                  <c:v>17.2</c:v>
                </c:pt>
                <c:pt idx="2733">
                  <c:v>17.149999999999999</c:v>
                </c:pt>
                <c:pt idx="2734">
                  <c:v>16.95</c:v>
                </c:pt>
                <c:pt idx="2735">
                  <c:v>17.05</c:v>
                </c:pt>
                <c:pt idx="2736">
                  <c:v>17.2</c:v>
                </c:pt>
                <c:pt idx="2737">
                  <c:v>17.399999999999999</c:v>
                </c:pt>
                <c:pt idx="2738">
                  <c:v>17.55</c:v>
                </c:pt>
                <c:pt idx="2739">
                  <c:v>17.399999999999999</c:v>
                </c:pt>
                <c:pt idx="2740">
                  <c:v>17.45</c:v>
                </c:pt>
                <c:pt idx="2741">
                  <c:v>17.600000000000001</c:v>
                </c:pt>
                <c:pt idx="2742">
                  <c:v>17.95</c:v>
                </c:pt>
                <c:pt idx="2743">
                  <c:v>18.149999999999999</c:v>
                </c:pt>
                <c:pt idx="2744">
                  <c:v>18.25</c:v>
                </c:pt>
                <c:pt idx="2745">
                  <c:v>18.2</c:v>
                </c:pt>
                <c:pt idx="2746">
                  <c:v>18.7</c:v>
                </c:pt>
                <c:pt idx="2747">
                  <c:v>18.95</c:v>
                </c:pt>
                <c:pt idx="2748">
                  <c:v>18.899999999999999</c:v>
                </c:pt>
                <c:pt idx="2749">
                  <c:v>18.75</c:v>
                </c:pt>
                <c:pt idx="2750">
                  <c:v>18.399999999999999</c:v>
                </c:pt>
                <c:pt idx="2751">
                  <c:v>18.600000000000001</c:v>
                </c:pt>
                <c:pt idx="2752">
                  <c:v>18.149999999999999</c:v>
                </c:pt>
                <c:pt idx="2753">
                  <c:v>18.2</c:v>
                </c:pt>
                <c:pt idx="2754">
                  <c:v>18.05</c:v>
                </c:pt>
                <c:pt idx="2755">
                  <c:v>17.45</c:v>
                </c:pt>
                <c:pt idx="2756">
                  <c:v>17.600000000000001</c:v>
                </c:pt>
                <c:pt idx="2757">
                  <c:v>17.350000000000001</c:v>
                </c:pt>
                <c:pt idx="2758">
                  <c:v>17.649999999999999</c:v>
                </c:pt>
                <c:pt idx="2759">
                  <c:v>17.45</c:v>
                </c:pt>
                <c:pt idx="2760">
                  <c:v>17.55</c:v>
                </c:pt>
                <c:pt idx="2761">
                  <c:v>17.8</c:v>
                </c:pt>
                <c:pt idx="2762">
                  <c:v>18.149999999999999</c:v>
                </c:pt>
                <c:pt idx="2765">
                  <c:v>18.100000000000001</c:v>
                </c:pt>
                <c:pt idx="2766">
                  <c:v>18.05</c:v>
                </c:pt>
                <c:pt idx="2767">
                  <c:v>18.05</c:v>
                </c:pt>
                <c:pt idx="2768">
                  <c:v>17.8</c:v>
                </c:pt>
                <c:pt idx="2769">
                  <c:v>17</c:v>
                </c:pt>
                <c:pt idx="2770">
                  <c:v>16.850000000000001</c:v>
                </c:pt>
                <c:pt idx="2771">
                  <c:v>16.95</c:v>
                </c:pt>
                <c:pt idx="2772">
                  <c:v>16.850000000000001</c:v>
                </c:pt>
                <c:pt idx="2773">
                  <c:v>17.100000000000001</c:v>
                </c:pt>
                <c:pt idx="2774">
                  <c:v>17.149999999999999</c:v>
                </c:pt>
                <c:pt idx="2775">
                  <c:v>16.899999999999999</c:v>
                </c:pt>
                <c:pt idx="2776">
                  <c:v>16.899999999999999</c:v>
                </c:pt>
                <c:pt idx="2777">
                  <c:v>17</c:v>
                </c:pt>
                <c:pt idx="2778">
                  <c:v>16.75</c:v>
                </c:pt>
                <c:pt idx="2779">
                  <c:v>16.75</c:v>
                </c:pt>
                <c:pt idx="2780">
                  <c:v>16.899999999999999</c:v>
                </c:pt>
                <c:pt idx="2781">
                  <c:v>17</c:v>
                </c:pt>
                <c:pt idx="2782">
                  <c:v>17</c:v>
                </c:pt>
                <c:pt idx="2783">
                  <c:v>17.149999999999999</c:v>
                </c:pt>
                <c:pt idx="2784">
                  <c:v>17.350000000000001</c:v>
                </c:pt>
                <c:pt idx="2786">
                  <c:v>17.649999999999999</c:v>
                </c:pt>
                <c:pt idx="2787">
                  <c:v>17.8</c:v>
                </c:pt>
                <c:pt idx="2788">
                  <c:v>17.7</c:v>
                </c:pt>
                <c:pt idx="2789">
                  <c:v>17.75</c:v>
                </c:pt>
                <c:pt idx="2791">
                  <c:v>17.45</c:v>
                </c:pt>
                <c:pt idx="2792">
                  <c:v>17.5</c:v>
                </c:pt>
                <c:pt idx="2793">
                  <c:v>17.7</c:v>
                </c:pt>
                <c:pt idx="2794">
                  <c:v>17.649999999999999</c:v>
                </c:pt>
                <c:pt idx="2795">
                  <c:v>17.399999999999999</c:v>
                </c:pt>
                <c:pt idx="2796">
                  <c:v>17.350000000000001</c:v>
                </c:pt>
                <c:pt idx="2797">
                  <c:v>17.7</c:v>
                </c:pt>
                <c:pt idx="2798">
                  <c:v>17.7</c:v>
                </c:pt>
                <c:pt idx="2799">
                  <c:v>17.5</c:v>
                </c:pt>
                <c:pt idx="2800">
                  <c:v>17.899999999999999</c:v>
                </c:pt>
                <c:pt idx="2801">
                  <c:v>18.3</c:v>
                </c:pt>
                <c:pt idx="2802">
                  <c:v>18.75</c:v>
                </c:pt>
                <c:pt idx="2803">
                  <c:v>18.7</c:v>
                </c:pt>
                <c:pt idx="2804">
                  <c:v>18.649999999999999</c:v>
                </c:pt>
                <c:pt idx="2805">
                  <c:v>18.100000000000001</c:v>
                </c:pt>
                <c:pt idx="2806">
                  <c:v>18.399999999999999</c:v>
                </c:pt>
                <c:pt idx="2807">
                  <c:v>18.399999999999999</c:v>
                </c:pt>
                <c:pt idx="2808">
                  <c:v>18.25</c:v>
                </c:pt>
                <c:pt idx="2809">
                  <c:v>17.95</c:v>
                </c:pt>
                <c:pt idx="2810">
                  <c:v>18.100000000000001</c:v>
                </c:pt>
                <c:pt idx="2811">
                  <c:v>18.399999999999999</c:v>
                </c:pt>
                <c:pt idx="2812">
                  <c:v>18.5</c:v>
                </c:pt>
                <c:pt idx="2813">
                  <c:v>18.55</c:v>
                </c:pt>
                <c:pt idx="2814">
                  <c:v>18.8</c:v>
                </c:pt>
                <c:pt idx="2815">
                  <c:v>18.600000000000001</c:v>
                </c:pt>
                <c:pt idx="2816">
                  <c:v>18.45</c:v>
                </c:pt>
                <c:pt idx="2817">
                  <c:v>18.3</c:v>
                </c:pt>
                <c:pt idx="2818">
                  <c:v>18.25</c:v>
                </c:pt>
                <c:pt idx="2819">
                  <c:v>18.45</c:v>
                </c:pt>
                <c:pt idx="2820">
                  <c:v>18.25</c:v>
                </c:pt>
                <c:pt idx="2821">
                  <c:v>18.3</c:v>
                </c:pt>
                <c:pt idx="2822">
                  <c:v>18.399999999999999</c:v>
                </c:pt>
                <c:pt idx="2823">
                  <c:v>18.600000000000001</c:v>
                </c:pt>
                <c:pt idx="2824">
                  <c:v>18.899999999999999</c:v>
                </c:pt>
                <c:pt idx="2826">
                  <c:v>18.850000000000001</c:v>
                </c:pt>
                <c:pt idx="2827">
                  <c:v>18.649999999999999</c:v>
                </c:pt>
                <c:pt idx="2828">
                  <c:v>18.45</c:v>
                </c:pt>
                <c:pt idx="2829">
                  <c:v>18.7</c:v>
                </c:pt>
                <c:pt idx="2830">
                  <c:v>18.649999999999999</c:v>
                </c:pt>
                <c:pt idx="2831">
                  <c:v>18.5</c:v>
                </c:pt>
                <c:pt idx="2832">
                  <c:v>18.3</c:v>
                </c:pt>
                <c:pt idx="2833">
                  <c:v>18.350000000000001</c:v>
                </c:pt>
                <c:pt idx="2834">
                  <c:v>18.649999999999999</c:v>
                </c:pt>
                <c:pt idx="2835">
                  <c:v>18.600000000000001</c:v>
                </c:pt>
                <c:pt idx="2836">
                  <c:v>18.649999999999999</c:v>
                </c:pt>
                <c:pt idx="2837">
                  <c:v>18.350000000000001</c:v>
                </c:pt>
                <c:pt idx="2838">
                  <c:v>18.05</c:v>
                </c:pt>
                <c:pt idx="2839">
                  <c:v>17.95</c:v>
                </c:pt>
                <c:pt idx="2840">
                  <c:v>18.2</c:v>
                </c:pt>
                <c:pt idx="2841">
                  <c:v>17.95</c:v>
                </c:pt>
                <c:pt idx="2842">
                  <c:v>18.149999999999999</c:v>
                </c:pt>
                <c:pt idx="2843">
                  <c:v>18.2</c:v>
                </c:pt>
                <c:pt idx="2844">
                  <c:v>18.3</c:v>
                </c:pt>
                <c:pt idx="2845">
                  <c:v>18.600000000000001</c:v>
                </c:pt>
                <c:pt idx="2846">
                  <c:v>18.45</c:v>
                </c:pt>
                <c:pt idx="2847">
                  <c:v>18.899999999999999</c:v>
                </c:pt>
                <c:pt idx="2848">
                  <c:v>18.850000000000001</c:v>
                </c:pt>
                <c:pt idx="2849">
                  <c:v>18.649999999999999</c:v>
                </c:pt>
                <c:pt idx="2850">
                  <c:v>19.05</c:v>
                </c:pt>
                <c:pt idx="2851">
                  <c:v>19</c:v>
                </c:pt>
                <c:pt idx="2852">
                  <c:v>19.2</c:v>
                </c:pt>
                <c:pt idx="2853">
                  <c:v>19.100000000000001</c:v>
                </c:pt>
                <c:pt idx="2854">
                  <c:v>18.899999999999999</c:v>
                </c:pt>
                <c:pt idx="2855">
                  <c:v>19</c:v>
                </c:pt>
                <c:pt idx="2856">
                  <c:v>19.149999999999999</c:v>
                </c:pt>
                <c:pt idx="2857">
                  <c:v>19.55</c:v>
                </c:pt>
                <c:pt idx="2858">
                  <c:v>19.75</c:v>
                </c:pt>
                <c:pt idx="2859">
                  <c:v>19.649999999999999</c:v>
                </c:pt>
                <c:pt idx="2860">
                  <c:v>19.55</c:v>
                </c:pt>
                <c:pt idx="2861">
                  <c:v>19.850000000000001</c:v>
                </c:pt>
                <c:pt idx="2862">
                  <c:v>19.5</c:v>
                </c:pt>
                <c:pt idx="2863">
                  <c:v>19.100000000000001</c:v>
                </c:pt>
                <c:pt idx="2865">
                  <c:v>19.7</c:v>
                </c:pt>
                <c:pt idx="2866">
                  <c:v>20</c:v>
                </c:pt>
                <c:pt idx="2867">
                  <c:v>20.43</c:v>
                </c:pt>
                <c:pt idx="2868">
                  <c:v>20.53</c:v>
                </c:pt>
                <c:pt idx="2869">
                  <c:v>20.48</c:v>
                </c:pt>
                <c:pt idx="2870">
                  <c:v>20.13</c:v>
                </c:pt>
                <c:pt idx="2871">
                  <c:v>20.350000000000001</c:v>
                </c:pt>
                <c:pt idx="2872">
                  <c:v>20.13</c:v>
                </c:pt>
                <c:pt idx="2873">
                  <c:v>20.38</c:v>
                </c:pt>
                <c:pt idx="2874">
                  <c:v>20.38</c:v>
                </c:pt>
                <c:pt idx="2875">
                  <c:v>20.53</c:v>
                </c:pt>
                <c:pt idx="2876">
                  <c:v>20.079999999999998</c:v>
                </c:pt>
                <c:pt idx="2877">
                  <c:v>19.88</c:v>
                </c:pt>
                <c:pt idx="2878">
                  <c:v>20.27</c:v>
                </c:pt>
                <c:pt idx="2879">
                  <c:v>20.329999999999998</c:v>
                </c:pt>
                <c:pt idx="2880">
                  <c:v>20.28</c:v>
                </c:pt>
                <c:pt idx="2881">
                  <c:v>19.63</c:v>
                </c:pt>
                <c:pt idx="2882">
                  <c:v>19.75</c:v>
                </c:pt>
                <c:pt idx="2883">
                  <c:v>19.43</c:v>
                </c:pt>
                <c:pt idx="2884">
                  <c:v>19.53</c:v>
                </c:pt>
                <c:pt idx="2885">
                  <c:v>19.899999999999999</c:v>
                </c:pt>
                <c:pt idx="2886">
                  <c:v>20.079999999999998</c:v>
                </c:pt>
                <c:pt idx="2887">
                  <c:v>19.98</c:v>
                </c:pt>
                <c:pt idx="2888">
                  <c:v>20.03</c:v>
                </c:pt>
                <c:pt idx="2889">
                  <c:v>20.079999999999998</c:v>
                </c:pt>
                <c:pt idx="2890">
                  <c:v>19.829999999999998</c:v>
                </c:pt>
                <c:pt idx="2891">
                  <c:v>19.75</c:v>
                </c:pt>
                <c:pt idx="2892">
                  <c:v>19.38</c:v>
                </c:pt>
                <c:pt idx="2893">
                  <c:v>19.18</c:v>
                </c:pt>
                <c:pt idx="2894">
                  <c:v>18.68</c:v>
                </c:pt>
                <c:pt idx="2896">
                  <c:v>18.78</c:v>
                </c:pt>
                <c:pt idx="2897">
                  <c:v>18.88</c:v>
                </c:pt>
                <c:pt idx="2898">
                  <c:v>18.88</c:v>
                </c:pt>
                <c:pt idx="2899">
                  <c:v>19.079999999999998</c:v>
                </c:pt>
                <c:pt idx="2900">
                  <c:v>19.3</c:v>
                </c:pt>
                <c:pt idx="2901">
                  <c:v>19.079999999999998</c:v>
                </c:pt>
                <c:pt idx="2902">
                  <c:v>19.18</c:v>
                </c:pt>
                <c:pt idx="2903">
                  <c:v>18.93</c:v>
                </c:pt>
                <c:pt idx="2904">
                  <c:v>18.73</c:v>
                </c:pt>
                <c:pt idx="2905">
                  <c:v>18.850000000000001</c:v>
                </c:pt>
                <c:pt idx="2906">
                  <c:v>18.93</c:v>
                </c:pt>
                <c:pt idx="2907">
                  <c:v>19.03</c:v>
                </c:pt>
                <c:pt idx="2908">
                  <c:v>18.93</c:v>
                </c:pt>
                <c:pt idx="2909">
                  <c:v>18.93</c:v>
                </c:pt>
                <c:pt idx="2910">
                  <c:v>18.23</c:v>
                </c:pt>
                <c:pt idx="2911">
                  <c:v>18.03</c:v>
                </c:pt>
                <c:pt idx="2912">
                  <c:v>17.5</c:v>
                </c:pt>
                <c:pt idx="2913">
                  <c:v>17.68</c:v>
                </c:pt>
                <c:pt idx="2914">
                  <c:v>17.43</c:v>
                </c:pt>
                <c:pt idx="2915">
                  <c:v>17.64</c:v>
                </c:pt>
                <c:pt idx="2916">
                  <c:v>17.78</c:v>
                </c:pt>
                <c:pt idx="2917">
                  <c:v>17.98</c:v>
                </c:pt>
                <c:pt idx="2918">
                  <c:v>17.579999999999998</c:v>
                </c:pt>
                <c:pt idx="2919">
                  <c:v>17.48</c:v>
                </c:pt>
                <c:pt idx="2922">
                  <c:v>17.13</c:v>
                </c:pt>
                <c:pt idx="2923">
                  <c:v>17.329999999999998</c:v>
                </c:pt>
                <c:pt idx="2924">
                  <c:v>17.170000000000002</c:v>
                </c:pt>
                <c:pt idx="2925">
                  <c:v>17.329999999999998</c:v>
                </c:pt>
                <c:pt idx="2926">
                  <c:v>17.329999999999998</c:v>
                </c:pt>
                <c:pt idx="2927">
                  <c:v>17.48</c:v>
                </c:pt>
                <c:pt idx="2928">
                  <c:v>17.28</c:v>
                </c:pt>
                <c:pt idx="2929">
                  <c:v>17.329999999999998</c:v>
                </c:pt>
                <c:pt idx="2930">
                  <c:v>17.23</c:v>
                </c:pt>
                <c:pt idx="2931">
                  <c:v>17.350000000000001</c:v>
                </c:pt>
                <c:pt idx="2932">
                  <c:v>17.329999999999998</c:v>
                </c:pt>
                <c:pt idx="2933">
                  <c:v>17.03</c:v>
                </c:pt>
                <c:pt idx="2934">
                  <c:v>17.05</c:v>
                </c:pt>
                <c:pt idx="2935">
                  <c:v>17.25</c:v>
                </c:pt>
                <c:pt idx="2936">
                  <c:v>17.13</c:v>
                </c:pt>
                <c:pt idx="2937">
                  <c:v>17.5</c:v>
                </c:pt>
                <c:pt idx="2938">
                  <c:v>17.48</c:v>
                </c:pt>
                <c:pt idx="2939">
                  <c:v>17.43</c:v>
                </c:pt>
                <c:pt idx="2940">
                  <c:v>17.63</c:v>
                </c:pt>
                <c:pt idx="2941">
                  <c:v>17.73</c:v>
                </c:pt>
                <c:pt idx="2942">
                  <c:v>17.78</c:v>
                </c:pt>
                <c:pt idx="2943">
                  <c:v>17.73</c:v>
                </c:pt>
                <c:pt idx="2944">
                  <c:v>17.73</c:v>
                </c:pt>
                <c:pt idx="2945">
                  <c:v>17.68</c:v>
                </c:pt>
                <c:pt idx="2946">
                  <c:v>17.78</c:v>
                </c:pt>
                <c:pt idx="2947">
                  <c:v>17.78</c:v>
                </c:pt>
                <c:pt idx="2948">
                  <c:v>17.88</c:v>
                </c:pt>
                <c:pt idx="2949">
                  <c:v>17.829999999999998</c:v>
                </c:pt>
                <c:pt idx="2950">
                  <c:v>17.48</c:v>
                </c:pt>
                <c:pt idx="2951">
                  <c:v>17.48</c:v>
                </c:pt>
                <c:pt idx="2952">
                  <c:v>17.579999999999998</c:v>
                </c:pt>
                <c:pt idx="2953">
                  <c:v>17.68</c:v>
                </c:pt>
                <c:pt idx="2954">
                  <c:v>17.88</c:v>
                </c:pt>
                <c:pt idx="2955">
                  <c:v>18.23</c:v>
                </c:pt>
                <c:pt idx="2956">
                  <c:v>18.53</c:v>
                </c:pt>
                <c:pt idx="2957">
                  <c:v>18.98</c:v>
                </c:pt>
                <c:pt idx="2958">
                  <c:v>19.73</c:v>
                </c:pt>
                <c:pt idx="2959">
                  <c:v>19.98</c:v>
                </c:pt>
                <c:pt idx="2960">
                  <c:v>17.829999999999998</c:v>
                </c:pt>
                <c:pt idx="2961">
                  <c:v>17.829999999999998</c:v>
                </c:pt>
                <c:pt idx="2962">
                  <c:v>17.78</c:v>
                </c:pt>
                <c:pt idx="2963">
                  <c:v>17.829999999999998</c:v>
                </c:pt>
                <c:pt idx="2964">
                  <c:v>18.03</c:v>
                </c:pt>
                <c:pt idx="2966">
                  <c:v>18.579999999999998</c:v>
                </c:pt>
                <c:pt idx="2967">
                  <c:v>18.38</c:v>
                </c:pt>
                <c:pt idx="2968">
                  <c:v>18.28</c:v>
                </c:pt>
                <c:pt idx="2969">
                  <c:v>18.48</c:v>
                </c:pt>
                <c:pt idx="2970">
                  <c:v>18.48</c:v>
                </c:pt>
                <c:pt idx="2971">
                  <c:v>18.64</c:v>
                </c:pt>
                <c:pt idx="2972">
                  <c:v>18.53</c:v>
                </c:pt>
                <c:pt idx="2973">
                  <c:v>18.88</c:v>
                </c:pt>
                <c:pt idx="2974">
                  <c:v>18.93</c:v>
                </c:pt>
                <c:pt idx="2975">
                  <c:v>18.93</c:v>
                </c:pt>
                <c:pt idx="2976">
                  <c:v>18.95</c:v>
                </c:pt>
                <c:pt idx="2977">
                  <c:v>18.68</c:v>
                </c:pt>
                <c:pt idx="2978">
                  <c:v>17.78</c:v>
                </c:pt>
                <c:pt idx="2979">
                  <c:v>17.3</c:v>
                </c:pt>
                <c:pt idx="2980">
                  <c:v>17.48</c:v>
                </c:pt>
                <c:pt idx="2981">
                  <c:v>17.329999999999998</c:v>
                </c:pt>
                <c:pt idx="2982">
                  <c:v>17.579999999999998</c:v>
                </c:pt>
                <c:pt idx="2983">
                  <c:v>17.78</c:v>
                </c:pt>
                <c:pt idx="2984">
                  <c:v>17.53</c:v>
                </c:pt>
                <c:pt idx="2985">
                  <c:v>17.63</c:v>
                </c:pt>
                <c:pt idx="2986">
                  <c:v>17.579999999999998</c:v>
                </c:pt>
                <c:pt idx="2987">
                  <c:v>17.3</c:v>
                </c:pt>
                <c:pt idx="2988">
                  <c:v>16.88</c:v>
                </c:pt>
                <c:pt idx="2989">
                  <c:v>17.03</c:v>
                </c:pt>
                <c:pt idx="2990">
                  <c:v>17.329999999999998</c:v>
                </c:pt>
                <c:pt idx="2991">
                  <c:v>17.43</c:v>
                </c:pt>
                <c:pt idx="2992">
                  <c:v>17.28</c:v>
                </c:pt>
                <c:pt idx="2993">
                  <c:v>17.13</c:v>
                </c:pt>
                <c:pt idx="2994">
                  <c:v>17.43</c:v>
                </c:pt>
                <c:pt idx="2995">
                  <c:v>17.579999999999998</c:v>
                </c:pt>
                <c:pt idx="2996">
                  <c:v>17.68</c:v>
                </c:pt>
                <c:pt idx="2997">
                  <c:v>17.63</c:v>
                </c:pt>
                <c:pt idx="2998">
                  <c:v>17.329999999999998</c:v>
                </c:pt>
                <c:pt idx="2999">
                  <c:v>17.38</c:v>
                </c:pt>
                <c:pt idx="3000">
                  <c:v>17.53</c:v>
                </c:pt>
                <c:pt idx="3001">
                  <c:v>17.63</c:v>
                </c:pt>
                <c:pt idx="3002">
                  <c:v>17.63</c:v>
                </c:pt>
                <c:pt idx="3003">
                  <c:v>17.579999999999998</c:v>
                </c:pt>
                <c:pt idx="3004">
                  <c:v>17.53</c:v>
                </c:pt>
                <c:pt idx="3005">
                  <c:v>17.63</c:v>
                </c:pt>
                <c:pt idx="3006">
                  <c:v>17.63</c:v>
                </c:pt>
                <c:pt idx="3007">
                  <c:v>17.68</c:v>
                </c:pt>
                <c:pt idx="3008">
                  <c:v>17.98</c:v>
                </c:pt>
                <c:pt idx="3009">
                  <c:v>17.93</c:v>
                </c:pt>
                <c:pt idx="3010">
                  <c:v>17.73</c:v>
                </c:pt>
                <c:pt idx="3011">
                  <c:v>17.649999999999999</c:v>
                </c:pt>
                <c:pt idx="3012">
                  <c:v>17.829999999999998</c:v>
                </c:pt>
                <c:pt idx="3013">
                  <c:v>17.829999999999998</c:v>
                </c:pt>
                <c:pt idx="3014">
                  <c:v>17.829999999999998</c:v>
                </c:pt>
                <c:pt idx="3015">
                  <c:v>17.829999999999998</c:v>
                </c:pt>
                <c:pt idx="3016">
                  <c:v>17.829999999999998</c:v>
                </c:pt>
                <c:pt idx="3017">
                  <c:v>17.93</c:v>
                </c:pt>
                <c:pt idx="3018">
                  <c:v>18.18</c:v>
                </c:pt>
                <c:pt idx="3019">
                  <c:v>18.5</c:v>
                </c:pt>
                <c:pt idx="3020">
                  <c:v>18.18</c:v>
                </c:pt>
                <c:pt idx="3021">
                  <c:v>17.98</c:v>
                </c:pt>
                <c:pt idx="3022">
                  <c:v>17.829999999999998</c:v>
                </c:pt>
                <c:pt idx="3025">
                  <c:v>18.38</c:v>
                </c:pt>
                <c:pt idx="3026">
                  <c:v>18.329999999999998</c:v>
                </c:pt>
                <c:pt idx="3027">
                  <c:v>18.28</c:v>
                </c:pt>
                <c:pt idx="3028">
                  <c:v>18.18</c:v>
                </c:pt>
                <c:pt idx="3029">
                  <c:v>18.43</c:v>
                </c:pt>
                <c:pt idx="3030">
                  <c:v>18.63</c:v>
                </c:pt>
                <c:pt idx="3031">
                  <c:v>18.68</c:v>
                </c:pt>
                <c:pt idx="3032">
                  <c:v>18.78</c:v>
                </c:pt>
                <c:pt idx="3033">
                  <c:v>18.73</c:v>
                </c:pt>
                <c:pt idx="3034">
                  <c:v>18.98</c:v>
                </c:pt>
                <c:pt idx="3035">
                  <c:v>18.68</c:v>
                </c:pt>
                <c:pt idx="3036">
                  <c:v>18.73</c:v>
                </c:pt>
                <c:pt idx="3037">
                  <c:v>19</c:v>
                </c:pt>
                <c:pt idx="3038">
                  <c:v>19.13</c:v>
                </c:pt>
                <c:pt idx="3039">
                  <c:v>19.53</c:v>
                </c:pt>
                <c:pt idx="3040">
                  <c:v>19.73</c:v>
                </c:pt>
                <c:pt idx="3041">
                  <c:v>19.13</c:v>
                </c:pt>
                <c:pt idx="3042">
                  <c:v>18.88</c:v>
                </c:pt>
                <c:pt idx="3043">
                  <c:v>18.88</c:v>
                </c:pt>
                <c:pt idx="3044">
                  <c:v>19.13</c:v>
                </c:pt>
                <c:pt idx="3045">
                  <c:v>19.28</c:v>
                </c:pt>
                <c:pt idx="3046">
                  <c:v>19.5</c:v>
                </c:pt>
                <c:pt idx="3047">
                  <c:v>19.5</c:v>
                </c:pt>
                <c:pt idx="3048">
                  <c:v>19.38</c:v>
                </c:pt>
                <c:pt idx="3049">
                  <c:v>19.579999999999998</c:v>
                </c:pt>
                <c:pt idx="3051">
                  <c:v>19.829999999999998</c:v>
                </c:pt>
                <c:pt idx="3052">
                  <c:v>19.989999999999998</c:v>
                </c:pt>
                <c:pt idx="3053">
                  <c:v>19.93</c:v>
                </c:pt>
                <c:pt idx="3054">
                  <c:v>20.28</c:v>
                </c:pt>
                <c:pt idx="3055">
                  <c:v>20.48</c:v>
                </c:pt>
                <c:pt idx="3056">
                  <c:v>19.75</c:v>
                </c:pt>
                <c:pt idx="3057">
                  <c:v>19.68</c:v>
                </c:pt>
                <c:pt idx="3058">
                  <c:v>18.78</c:v>
                </c:pt>
                <c:pt idx="3059">
                  <c:v>18.28</c:v>
                </c:pt>
                <c:pt idx="3060">
                  <c:v>18.38</c:v>
                </c:pt>
                <c:pt idx="3061">
                  <c:v>18.05</c:v>
                </c:pt>
                <c:pt idx="3062">
                  <c:v>18.53</c:v>
                </c:pt>
                <c:pt idx="3063">
                  <c:v>19.18</c:v>
                </c:pt>
                <c:pt idx="3064">
                  <c:v>18.93</c:v>
                </c:pt>
                <c:pt idx="3065">
                  <c:v>18.63</c:v>
                </c:pt>
                <c:pt idx="3066">
                  <c:v>18.75</c:v>
                </c:pt>
                <c:pt idx="3067">
                  <c:v>18.98</c:v>
                </c:pt>
                <c:pt idx="3068">
                  <c:v>18.329999999999998</c:v>
                </c:pt>
                <c:pt idx="3069">
                  <c:v>17.73</c:v>
                </c:pt>
                <c:pt idx="3070">
                  <c:v>17.45</c:v>
                </c:pt>
                <c:pt idx="3071">
                  <c:v>17.579999999999998</c:v>
                </c:pt>
                <c:pt idx="3072">
                  <c:v>17.73</c:v>
                </c:pt>
                <c:pt idx="3073">
                  <c:v>17.73</c:v>
                </c:pt>
                <c:pt idx="3074">
                  <c:v>17.829999999999998</c:v>
                </c:pt>
                <c:pt idx="3075">
                  <c:v>17.53</c:v>
                </c:pt>
                <c:pt idx="3076">
                  <c:v>17.68</c:v>
                </c:pt>
                <c:pt idx="3077">
                  <c:v>17.73</c:v>
                </c:pt>
                <c:pt idx="3078">
                  <c:v>17.78</c:v>
                </c:pt>
                <c:pt idx="3079">
                  <c:v>17.78</c:v>
                </c:pt>
                <c:pt idx="3080">
                  <c:v>17.98</c:v>
                </c:pt>
                <c:pt idx="3081">
                  <c:v>18.93</c:v>
                </c:pt>
                <c:pt idx="3082">
                  <c:v>18.98</c:v>
                </c:pt>
                <c:pt idx="3083">
                  <c:v>19.03</c:v>
                </c:pt>
                <c:pt idx="3084">
                  <c:v>19.18</c:v>
                </c:pt>
                <c:pt idx="3086">
                  <c:v>21.05</c:v>
                </c:pt>
                <c:pt idx="3087">
                  <c:v>21.58</c:v>
                </c:pt>
                <c:pt idx="3088">
                  <c:v>22.08</c:v>
                </c:pt>
                <c:pt idx="3089">
                  <c:v>20.73</c:v>
                </c:pt>
                <c:pt idx="3090">
                  <c:v>19.38</c:v>
                </c:pt>
                <c:pt idx="3091">
                  <c:v>19.28</c:v>
                </c:pt>
                <c:pt idx="3092">
                  <c:v>19.28</c:v>
                </c:pt>
                <c:pt idx="3093">
                  <c:v>19.53</c:v>
                </c:pt>
                <c:pt idx="3094">
                  <c:v>19.43</c:v>
                </c:pt>
                <c:pt idx="3095">
                  <c:v>19.2</c:v>
                </c:pt>
                <c:pt idx="3096">
                  <c:v>19.53</c:v>
                </c:pt>
                <c:pt idx="3097">
                  <c:v>20.18</c:v>
                </c:pt>
                <c:pt idx="3098">
                  <c:v>19.829999999999998</c:v>
                </c:pt>
                <c:pt idx="3099">
                  <c:v>19.63</c:v>
                </c:pt>
                <c:pt idx="3100">
                  <c:v>19.93</c:v>
                </c:pt>
                <c:pt idx="3101">
                  <c:v>20.48</c:v>
                </c:pt>
                <c:pt idx="3102">
                  <c:v>20.58</c:v>
                </c:pt>
                <c:pt idx="3103">
                  <c:v>21.18</c:v>
                </c:pt>
                <c:pt idx="3104">
                  <c:v>22.1</c:v>
                </c:pt>
                <c:pt idx="3105">
                  <c:v>23.28</c:v>
                </c:pt>
                <c:pt idx="3106">
                  <c:v>24.33</c:v>
                </c:pt>
                <c:pt idx="3107">
                  <c:v>23.08</c:v>
                </c:pt>
                <c:pt idx="3108">
                  <c:v>22.75</c:v>
                </c:pt>
                <c:pt idx="3109">
                  <c:v>23.03</c:v>
                </c:pt>
                <c:pt idx="3110">
                  <c:v>23.1</c:v>
                </c:pt>
                <c:pt idx="3111">
                  <c:v>22.18</c:v>
                </c:pt>
                <c:pt idx="3112">
                  <c:v>21.78</c:v>
                </c:pt>
                <c:pt idx="3113">
                  <c:v>21.43</c:v>
                </c:pt>
                <c:pt idx="3114">
                  <c:v>21.48</c:v>
                </c:pt>
                <c:pt idx="3115">
                  <c:v>22.28</c:v>
                </c:pt>
                <c:pt idx="3116">
                  <c:v>22.68</c:v>
                </c:pt>
                <c:pt idx="3117">
                  <c:v>22.28</c:v>
                </c:pt>
                <c:pt idx="3118">
                  <c:v>22.75</c:v>
                </c:pt>
                <c:pt idx="3120">
                  <c:v>23.03</c:v>
                </c:pt>
                <c:pt idx="3121">
                  <c:v>23.08</c:v>
                </c:pt>
                <c:pt idx="3122">
                  <c:v>24.23</c:v>
                </c:pt>
                <c:pt idx="3123">
                  <c:v>25.33</c:v>
                </c:pt>
                <c:pt idx="3124">
                  <c:v>24.28</c:v>
                </c:pt>
                <c:pt idx="3125">
                  <c:v>25.08</c:v>
                </c:pt>
                <c:pt idx="3126">
                  <c:v>24.48</c:v>
                </c:pt>
                <c:pt idx="3127">
                  <c:v>24.68</c:v>
                </c:pt>
                <c:pt idx="3128">
                  <c:v>23.83</c:v>
                </c:pt>
                <c:pt idx="3129">
                  <c:v>23.93</c:v>
                </c:pt>
                <c:pt idx="3130">
                  <c:v>24.08</c:v>
                </c:pt>
                <c:pt idx="3131">
                  <c:v>24.63</c:v>
                </c:pt>
                <c:pt idx="3132">
                  <c:v>24.18</c:v>
                </c:pt>
                <c:pt idx="3133">
                  <c:v>23.98</c:v>
                </c:pt>
                <c:pt idx="3134">
                  <c:v>22.33</c:v>
                </c:pt>
                <c:pt idx="3135">
                  <c:v>22.43</c:v>
                </c:pt>
                <c:pt idx="3136">
                  <c:v>21.38</c:v>
                </c:pt>
                <c:pt idx="3137">
                  <c:v>20.83</c:v>
                </c:pt>
                <c:pt idx="3138">
                  <c:v>20.88</c:v>
                </c:pt>
                <c:pt idx="3139">
                  <c:v>21.18</c:v>
                </c:pt>
                <c:pt idx="3140">
                  <c:v>21.03</c:v>
                </c:pt>
                <c:pt idx="3141">
                  <c:v>21.13</c:v>
                </c:pt>
                <c:pt idx="3142">
                  <c:v>20.98</c:v>
                </c:pt>
                <c:pt idx="3143">
                  <c:v>20.68</c:v>
                </c:pt>
                <c:pt idx="3144">
                  <c:v>21.03</c:v>
                </c:pt>
                <c:pt idx="3145">
                  <c:v>21.38</c:v>
                </c:pt>
                <c:pt idx="3146">
                  <c:v>21.43</c:v>
                </c:pt>
                <c:pt idx="3147">
                  <c:v>21.48</c:v>
                </c:pt>
                <c:pt idx="3148">
                  <c:v>20.78</c:v>
                </c:pt>
                <c:pt idx="3149">
                  <c:v>20.63</c:v>
                </c:pt>
                <c:pt idx="3150">
                  <c:v>22.48</c:v>
                </c:pt>
                <c:pt idx="3151">
                  <c:v>22.63</c:v>
                </c:pt>
                <c:pt idx="3152">
                  <c:v>23.08</c:v>
                </c:pt>
                <c:pt idx="3153">
                  <c:v>22.58</c:v>
                </c:pt>
                <c:pt idx="3154">
                  <c:v>21.63</c:v>
                </c:pt>
                <c:pt idx="3156">
                  <c:v>21.13</c:v>
                </c:pt>
                <c:pt idx="3157">
                  <c:v>20.78</c:v>
                </c:pt>
                <c:pt idx="3158">
                  <c:v>19.93</c:v>
                </c:pt>
                <c:pt idx="3159">
                  <c:v>19.88</c:v>
                </c:pt>
                <c:pt idx="3160">
                  <c:v>19.829999999999998</c:v>
                </c:pt>
                <c:pt idx="3161">
                  <c:v>20.43</c:v>
                </c:pt>
                <c:pt idx="3162">
                  <c:v>19.63</c:v>
                </c:pt>
                <c:pt idx="3163">
                  <c:v>20.03</c:v>
                </c:pt>
                <c:pt idx="3164">
                  <c:v>20.28</c:v>
                </c:pt>
                <c:pt idx="3165">
                  <c:v>20.23</c:v>
                </c:pt>
                <c:pt idx="3166">
                  <c:v>20.13</c:v>
                </c:pt>
                <c:pt idx="3167">
                  <c:v>20.079999999999998</c:v>
                </c:pt>
                <c:pt idx="3168">
                  <c:v>19.98</c:v>
                </c:pt>
                <c:pt idx="3169">
                  <c:v>20.329999999999998</c:v>
                </c:pt>
                <c:pt idx="3170">
                  <c:v>22.13</c:v>
                </c:pt>
                <c:pt idx="3171">
                  <c:v>21.48</c:v>
                </c:pt>
                <c:pt idx="3172">
                  <c:v>20.78</c:v>
                </c:pt>
                <c:pt idx="3173">
                  <c:v>20.63</c:v>
                </c:pt>
                <c:pt idx="3174">
                  <c:v>20.13</c:v>
                </c:pt>
                <c:pt idx="3175">
                  <c:v>20.18</c:v>
                </c:pt>
                <c:pt idx="3176">
                  <c:v>20.03</c:v>
                </c:pt>
                <c:pt idx="3177">
                  <c:v>20.63</c:v>
                </c:pt>
                <c:pt idx="3178">
                  <c:v>21.03</c:v>
                </c:pt>
                <c:pt idx="3179">
                  <c:v>20.93</c:v>
                </c:pt>
                <c:pt idx="3180">
                  <c:v>21.53</c:v>
                </c:pt>
                <c:pt idx="3181">
                  <c:v>21.13</c:v>
                </c:pt>
                <c:pt idx="3182">
                  <c:v>21.23</c:v>
                </c:pt>
                <c:pt idx="3185">
                  <c:v>21.28</c:v>
                </c:pt>
                <c:pt idx="3186">
                  <c:v>21.43</c:v>
                </c:pt>
                <c:pt idx="3187">
                  <c:v>21.55</c:v>
                </c:pt>
                <c:pt idx="3188">
                  <c:v>21.95</c:v>
                </c:pt>
                <c:pt idx="3189">
                  <c:v>21.9</c:v>
                </c:pt>
                <c:pt idx="3190">
                  <c:v>22.48</c:v>
                </c:pt>
                <c:pt idx="3191">
                  <c:v>22.38</c:v>
                </c:pt>
                <c:pt idx="3192">
                  <c:v>21.8</c:v>
                </c:pt>
                <c:pt idx="3193">
                  <c:v>21.68</c:v>
                </c:pt>
                <c:pt idx="3194">
                  <c:v>21</c:v>
                </c:pt>
                <c:pt idx="3195">
                  <c:v>21.4</c:v>
                </c:pt>
                <c:pt idx="3196">
                  <c:v>21.53</c:v>
                </c:pt>
                <c:pt idx="3197">
                  <c:v>21.13</c:v>
                </c:pt>
                <c:pt idx="3198">
                  <c:v>21.08</c:v>
                </c:pt>
                <c:pt idx="3199">
                  <c:v>20.13</c:v>
                </c:pt>
                <c:pt idx="3200">
                  <c:v>20.28</c:v>
                </c:pt>
                <c:pt idx="3201">
                  <c:v>20.329999999999998</c:v>
                </c:pt>
                <c:pt idx="3202">
                  <c:v>20.43</c:v>
                </c:pt>
                <c:pt idx="3203">
                  <c:v>21.03</c:v>
                </c:pt>
                <c:pt idx="3204">
                  <c:v>21.33</c:v>
                </c:pt>
                <c:pt idx="3205">
                  <c:v>21.23</c:v>
                </c:pt>
                <c:pt idx="3206">
                  <c:v>21.13</c:v>
                </c:pt>
                <c:pt idx="3207">
                  <c:v>21.43</c:v>
                </c:pt>
                <c:pt idx="3208">
                  <c:v>21.68</c:v>
                </c:pt>
                <c:pt idx="3209">
                  <c:v>21.58</c:v>
                </c:pt>
                <c:pt idx="3210">
                  <c:v>22.23</c:v>
                </c:pt>
                <c:pt idx="3211">
                  <c:v>22.38</c:v>
                </c:pt>
                <c:pt idx="3212">
                  <c:v>22.13</c:v>
                </c:pt>
                <c:pt idx="3213">
                  <c:v>21.9</c:v>
                </c:pt>
                <c:pt idx="3214">
                  <c:v>22.68</c:v>
                </c:pt>
                <c:pt idx="3215">
                  <c:v>23.28</c:v>
                </c:pt>
                <c:pt idx="3216">
                  <c:v>22.88</c:v>
                </c:pt>
                <c:pt idx="3217">
                  <c:v>22.13</c:v>
                </c:pt>
                <c:pt idx="3218">
                  <c:v>22.55</c:v>
                </c:pt>
                <c:pt idx="3219">
                  <c:v>22.28</c:v>
                </c:pt>
                <c:pt idx="3220">
                  <c:v>21.63</c:v>
                </c:pt>
                <c:pt idx="3221">
                  <c:v>21.58</c:v>
                </c:pt>
                <c:pt idx="3222">
                  <c:v>21.73</c:v>
                </c:pt>
                <c:pt idx="3223">
                  <c:v>22.15</c:v>
                </c:pt>
                <c:pt idx="3224">
                  <c:v>22.28</c:v>
                </c:pt>
                <c:pt idx="3226">
                  <c:v>23.4</c:v>
                </c:pt>
                <c:pt idx="3227">
                  <c:v>23.23</c:v>
                </c:pt>
                <c:pt idx="3228">
                  <c:v>23.43</c:v>
                </c:pt>
                <c:pt idx="3229">
                  <c:v>23.85</c:v>
                </c:pt>
                <c:pt idx="3230">
                  <c:v>23.73</c:v>
                </c:pt>
                <c:pt idx="3231">
                  <c:v>24.13</c:v>
                </c:pt>
                <c:pt idx="3232">
                  <c:v>24.75</c:v>
                </c:pt>
                <c:pt idx="3233">
                  <c:v>24.95</c:v>
                </c:pt>
                <c:pt idx="3234">
                  <c:v>24.53</c:v>
                </c:pt>
                <c:pt idx="3235">
                  <c:v>23.18</c:v>
                </c:pt>
                <c:pt idx="3236">
                  <c:v>23.33</c:v>
                </c:pt>
                <c:pt idx="3237">
                  <c:v>23.88</c:v>
                </c:pt>
                <c:pt idx="3238">
                  <c:v>23.53</c:v>
                </c:pt>
                <c:pt idx="3239">
                  <c:v>23.63</c:v>
                </c:pt>
                <c:pt idx="3240">
                  <c:v>23.83</c:v>
                </c:pt>
                <c:pt idx="3241">
                  <c:v>24.48</c:v>
                </c:pt>
                <c:pt idx="3242">
                  <c:v>24.78</c:v>
                </c:pt>
                <c:pt idx="3243">
                  <c:v>24.18</c:v>
                </c:pt>
                <c:pt idx="3244">
                  <c:v>24.6</c:v>
                </c:pt>
                <c:pt idx="3245">
                  <c:v>24.38</c:v>
                </c:pt>
                <c:pt idx="3246">
                  <c:v>24.13</c:v>
                </c:pt>
                <c:pt idx="3247">
                  <c:v>24.05</c:v>
                </c:pt>
                <c:pt idx="3248">
                  <c:v>24.83</c:v>
                </c:pt>
                <c:pt idx="3249">
                  <c:v>24.73</c:v>
                </c:pt>
                <c:pt idx="3250">
                  <c:v>25.18</c:v>
                </c:pt>
                <c:pt idx="3251">
                  <c:v>25.53</c:v>
                </c:pt>
                <c:pt idx="3252">
                  <c:v>25.08</c:v>
                </c:pt>
                <c:pt idx="3253">
                  <c:v>24.28</c:v>
                </c:pt>
                <c:pt idx="3254">
                  <c:v>24.68</c:v>
                </c:pt>
                <c:pt idx="3255">
                  <c:v>25.63</c:v>
                </c:pt>
                <c:pt idx="3256">
                  <c:v>25.43</c:v>
                </c:pt>
                <c:pt idx="3257">
                  <c:v>25.18</c:v>
                </c:pt>
                <c:pt idx="3258">
                  <c:v>25.43</c:v>
                </c:pt>
                <c:pt idx="3259">
                  <c:v>25.78</c:v>
                </c:pt>
                <c:pt idx="3260">
                  <c:v>25.93</c:v>
                </c:pt>
                <c:pt idx="3261">
                  <c:v>25.75</c:v>
                </c:pt>
                <c:pt idx="3262">
                  <c:v>24.98</c:v>
                </c:pt>
                <c:pt idx="3263">
                  <c:v>24.48</c:v>
                </c:pt>
                <c:pt idx="3264">
                  <c:v>24.83</c:v>
                </c:pt>
                <c:pt idx="3265">
                  <c:v>24.85</c:v>
                </c:pt>
                <c:pt idx="3266">
                  <c:v>24.33</c:v>
                </c:pt>
                <c:pt idx="3267">
                  <c:v>24.28</c:v>
                </c:pt>
                <c:pt idx="3268">
                  <c:v>23.35</c:v>
                </c:pt>
                <c:pt idx="3269">
                  <c:v>23.03</c:v>
                </c:pt>
                <c:pt idx="3270">
                  <c:v>22.78</c:v>
                </c:pt>
                <c:pt idx="3271">
                  <c:v>22.63</c:v>
                </c:pt>
                <c:pt idx="3272">
                  <c:v>22.68</c:v>
                </c:pt>
                <c:pt idx="3273">
                  <c:v>22.73</c:v>
                </c:pt>
                <c:pt idx="3274">
                  <c:v>23.58</c:v>
                </c:pt>
                <c:pt idx="3275">
                  <c:v>23.38</c:v>
                </c:pt>
                <c:pt idx="3276">
                  <c:v>23.35</c:v>
                </c:pt>
                <c:pt idx="3277">
                  <c:v>24.13</c:v>
                </c:pt>
                <c:pt idx="3278">
                  <c:v>24.43</c:v>
                </c:pt>
                <c:pt idx="3279">
                  <c:v>24.18</c:v>
                </c:pt>
                <c:pt idx="3280">
                  <c:v>23.88</c:v>
                </c:pt>
                <c:pt idx="3281">
                  <c:v>24.48</c:v>
                </c:pt>
                <c:pt idx="3282">
                  <c:v>23.78</c:v>
                </c:pt>
                <c:pt idx="3283">
                  <c:v>23.98</c:v>
                </c:pt>
                <c:pt idx="3284">
                  <c:v>24.35</c:v>
                </c:pt>
                <c:pt idx="3285">
                  <c:v>25.68</c:v>
                </c:pt>
                <c:pt idx="3286">
                  <c:v>23.63</c:v>
                </c:pt>
                <c:pt idx="3287">
                  <c:v>23.73</c:v>
                </c:pt>
                <c:pt idx="3290">
                  <c:v>24.8</c:v>
                </c:pt>
                <c:pt idx="3291">
                  <c:v>24.93</c:v>
                </c:pt>
                <c:pt idx="3292">
                  <c:v>24.8</c:v>
                </c:pt>
                <c:pt idx="3293">
                  <c:v>25.58</c:v>
                </c:pt>
                <c:pt idx="3294">
                  <c:v>25.63</c:v>
                </c:pt>
                <c:pt idx="3295">
                  <c:v>25.3</c:v>
                </c:pt>
                <c:pt idx="3296">
                  <c:v>24.43</c:v>
                </c:pt>
                <c:pt idx="3297">
                  <c:v>23.38</c:v>
                </c:pt>
                <c:pt idx="3298">
                  <c:v>23.73</c:v>
                </c:pt>
                <c:pt idx="3299">
                  <c:v>24.48</c:v>
                </c:pt>
                <c:pt idx="3300">
                  <c:v>25.73</c:v>
                </c:pt>
                <c:pt idx="3301">
                  <c:v>25.73</c:v>
                </c:pt>
                <c:pt idx="3302">
                  <c:v>26.18</c:v>
                </c:pt>
                <c:pt idx="3303">
                  <c:v>26.58</c:v>
                </c:pt>
                <c:pt idx="3304">
                  <c:v>26.23</c:v>
                </c:pt>
                <c:pt idx="3305">
                  <c:v>26.18</c:v>
                </c:pt>
                <c:pt idx="3306">
                  <c:v>28.1</c:v>
                </c:pt>
                <c:pt idx="3308">
                  <c:v>24.93</c:v>
                </c:pt>
                <c:pt idx="3309">
                  <c:v>25.23</c:v>
                </c:pt>
                <c:pt idx="3310">
                  <c:v>25.38</c:v>
                </c:pt>
                <c:pt idx="3311">
                  <c:v>25.93</c:v>
                </c:pt>
                <c:pt idx="3313">
                  <c:v>25.68</c:v>
                </c:pt>
                <c:pt idx="3314">
                  <c:v>25.58</c:v>
                </c:pt>
                <c:pt idx="3315">
                  <c:v>26.38</c:v>
                </c:pt>
                <c:pt idx="3316">
                  <c:v>26.23</c:v>
                </c:pt>
                <c:pt idx="3317">
                  <c:v>26.63</c:v>
                </c:pt>
                <c:pt idx="3318">
                  <c:v>26.38</c:v>
                </c:pt>
                <c:pt idx="3319">
                  <c:v>26.08</c:v>
                </c:pt>
                <c:pt idx="3320">
                  <c:v>25.18</c:v>
                </c:pt>
                <c:pt idx="3321">
                  <c:v>25.13</c:v>
                </c:pt>
                <c:pt idx="3322">
                  <c:v>25.95</c:v>
                </c:pt>
                <c:pt idx="3323">
                  <c:v>25.53</c:v>
                </c:pt>
                <c:pt idx="3324">
                  <c:v>25.43</c:v>
                </c:pt>
                <c:pt idx="3325">
                  <c:v>25.18</c:v>
                </c:pt>
                <c:pt idx="3326">
                  <c:v>24.8</c:v>
                </c:pt>
                <c:pt idx="3327">
                  <c:v>24.28</c:v>
                </c:pt>
                <c:pt idx="3328">
                  <c:v>24.03</c:v>
                </c:pt>
                <c:pt idx="3329">
                  <c:v>23.83</c:v>
                </c:pt>
                <c:pt idx="3330">
                  <c:v>23.93</c:v>
                </c:pt>
                <c:pt idx="3331">
                  <c:v>23.9</c:v>
                </c:pt>
                <c:pt idx="3332">
                  <c:v>24.48</c:v>
                </c:pt>
                <c:pt idx="3333">
                  <c:v>24.88</c:v>
                </c:pt>
                <c:pt idx="3334">
                  <c:v>24.15</c:v>
                </c:pt>
                <c:pt idx="3335">
                  <c:v>24.15</c:v>
                </c:pt>
                <c:pt idx="3336">
                  <c:v>24.03</c:v>
                </c:pt>
                <c:pt idx="3337">
                  <c:v>23.93</c:v>
                </c:pt>
                <c:pt idx="3338">
                  <c:v>23.08</c:v>
                </c:pt>
                <c:pt idx="3339">
                  <c:v>22.23</c:v>
                </c:pt>
                <c:pt idx="3340">
                  <c:v>22.48</c:v>
                </c:pt>
                <c:pt idx="3341">
                  <c:v>22.43</c:v>
                </c:pt>
                <c:pt idx="3342">
                  <c:v>21.88</c:v>
                </c:pt>
                <c:pt idx="3343">
                  <c:v>22.03</c:v>
                </c:pt>
                <c:pt idx="3344">
                  <c:v>22.43</c:v>
                </c:pt>
                <c:pt idx="3346">
                  <c:v>22.53</c:v>
                </c:pt>
                <c:pt idx="3347">
                  <c:v>22.78</c:v>
                </c:pt>
                <c:pt idx="3348">
                  <c:v>21.98</c:v>
                </c:pt>
                <c:pt idx="3349">
                  <c:v>21.63</c:v>
                </c:pt>
                <c:pt idx="3350">
                  <c:v>21.03</c:v>
                </c:pt>
                <c:pt idx="3351">
                  <c:v>20.98</c:v>
                </c:pt>
                <c:pt idx="3352">
                  <c:v>21.13</c:v>
                </c:pt>
                <c:pt idx="3353">
                  <c:v>20.88</c:v>
                </c:pt>
                <c:pt idx="3354">
                  <c:v>20.3</c:v>
                </c:pt>
                <c:pt idx="3355">
                  <c:v>20.25</c:v>
                </c:pt>
                <c:pt idx="3356">
                  <c:v>20.68</c:v>
                </c:pt>
                <c:pt idx="3357">
                  <c:v>20.48</c:v>
                </c:pt>
                <c:pt idx="3358">
                  <c:v>20.93</c:v>
                </c:pt>
                <c:pt idx="3359">
                  <c:v>21.28</c:v>
                </c:pt>
                <c:pt idx="3360">
                  <c:v>20.48</c:v>
                </c:pt>
                <c:pt idx="3361">
                  <c:v>20.13</c:v>
                </c:pt>
                <c:pt idx="3362">
                  <c:v>20.63</c:v>
                </c:pt>
                <c:pt idx="3363">
                  <c:v>20.7</c:v>
                </c:pt>
                <c:pt idx="3364">
                  <c:v>21.28</c:v>
                </c:pt>
                <c:pt idx="3365">
                  <c:v>20.93</c:v>
                </c:pt>
                <c:pt idx="3366">
                  <c:v>22.08</c:v>
                </c:pt>
                <c:pt idx="3367">
                  <c:v>22.03</c:v>
                </c:pt>
                <c:pt idx="3368">
                  <c:v>22.33</c:v>
                </c:pt>
                <c:pt idx="3369">
                  <c:v>21.68</c:v>
                </c:pt>
                <c:pt idx="3370">
                  <c:v>21.18</c:v>
                </c:pt>
                <c:pt idx="3371">
                  <c:v>20.88</c:v>
                </c:pt>
                <c:pt idx="3372">
                  <c:v>20.63</c:v>
                </c:pt>
                <c:pt idx="3373">
                  <c:v>20.7</c:v>
                </c:pt>
                <c:pt idx="3375">
                  <c:v>20.43</c:v>
                </c:pt>
                <c:pt idx="3376">
                  <c:v>20.28</c:v>
                </c:pt>
                <c:pt idx="3377">
                  <c:v>19.48</c:v>
                </c:pt>
                <c:pt idx="3378">
                  <c:v>19.48</c:v>
                </c:pt>
                <c:pt idx="3379">
                  <c:v>19.13</c:v>
                </c:pt>
                <c:pt idx="3380">
                  <c:v>19.23</c:v>
                </c:pt>
                <c:pt idx="3381">
                  <c:v>19.350000000000001</c:v>
                </c:pt>
                <c:pt idx="3382">
                  <c:v>19.28</c:v>
                </c:pt>
                <c:pt idx="3383">
                  <c:v>19.579999999999998</c:v>
                </c:pt>
                <c:pt idx="3384">
                  <c:v>19.53</c:v>
                </c:pt>
                <c:pt idx="3385">
                  <c:v>19.899999999999999</c:v>
                </c:pt>
                <c:pt idx="3386">
                  <c:v>19.829999999999998</c:v>
                </c:pt>
                <c:pt idx="3387">
                  <c:v>19.350000000000001</c:v>
                </c:pt>
                <c:pt idx="3388">
                  <c:v>19.43</c:v>
                </c:pt>
                <c:pt idx="3389">
                  <c:v>19.93</c:v>
                </c:pt>
                <c:pt idx="3390">
                  <c:v>20.38</c:v>
                </c:pt>
                <c:pt idx="3391">
                  <c:v>19.600000000000001</c:v>
                </c:pt>
                <c:pt idx="3392">
                  <c:v>19.73</c:v>
                </c:pt>
                <c:pt idx="3393">
                  <c:v>19.829999999999998</c:v>
                </c:pt>
                <c:pt idx="3394">
                  <c:v>19.829999999999998</c:v>
                </c:pt>
                <c:pt idx="3395">
                  <c:v>19.93</c:v>
                </c:pt>
                <c:pt idx="3396">
                  <c:v>20.43</c:v>
                </c:pt>
                <c:pt idx="3397">
                  <c:v>20.23</c:v>
                </c:pt>
                <c:pt idx="3398">
                  <c:v>19.93</c:v>
                </c:pt>
                <c:pt idx="3399">
                  <c:v>19.649999999999999</c:v>
                </c:pt>
                <c:pt idx="3400">
                  <c:v>19.63</c:v>
                </c:pt>
                <c:pt idx="3401">
                  <c:v>19.68</c:v>
                </c:pt>
                <c:pt idx="3402">
                  <c:v>19.63</c:v>
                </c:pt>
                <c:pt idx="3403">
                  <c:v>20.329999999999998</c:v>
                </c:pt>
                <c:pt idx="3404">
                  <c:v>20.43</c:v>
                </c:pt>
                <c:pt idx="3405">
                  <c:v>21.38</c:v>
                </c:pt>
                <c:pt idx="3406">
                  <c:v>21.38</c:v>
                </c:pt>
                <c:pt idx="3407">
                  <c:v>21.38</c:v>
                </c:pt>
                <c:pt idx="3408">
                  <c:v>21.3</c:v>
                </c:pt>
                <c:pt idx="3409">
                  <c:v>22.13</c:v>
                </c:pt>
                <c:pt idx="3410">
                  <c:v>21.58</c:v>
                </c:pt>
                <c:pt idx="3411">
                  <c:v>21.18</c:v>
                </c:pt>
                <c:pt idx="3412">
                  <c:v>21.68</c:v>
                </c:pt>
                <c:pt idx="3413">
                  <c:v>21.53</c:v>
                </c:pt>
                <c:pt idx="3414">
                  <c:v>21.28</c:v>
                </c:pt>
                <c:pt idx="3416">
                  <c:v>20.78</c:v>
                </c:pt>
                <c:pt idx="3417">
                  <c:v>20.78</c:v>
                </c:pt>
                <c:pt idx="3418">
                  <c:v>20.98</c:v>
                </c:pt>
                <c:pt idx="3419">
                  <c:v>20.88</c:v>
                </c:pt>
                <c:pt idx="3420">
                  <c:v>20.98</c:v>
                </c:pt>
                <c:pt idx="3421">
                  <c:v>20.329999999999998</c:v>
                </c:pt>
                <c:pt idx="3422">
                  <c:v>20.13</c:v>
                </c:pt>
                <c:pt idx="3423">
                  <c:v>19.68</c:v>
                </c:pt>
                <c:pt idx="3424">
                  <c:v>18.78</c:v>
                </c:pt>
                <c:pt idx="3425">
                  <c:v>18.68</c:v>
                </c:pt>
                <c:pt idx="3426">
                  <c:v>18.68</c:v>
                </c:pt>
                <c:pt idx="3427">
                  <c:v>18.53</c:v>
                </c:pt>
                <c:pt idx="3428">
                  <c:v>18.68</c:v>
                </c:pt>
                <c:pt idx="3429">
                  <c:v>18.829999999999998</c:v>
                </c:pt>
                <c:pt idx="3430">
                  <c:v>19.03</c:v>
                </c:pt>
                <c:pt idx="3431">
                  <c:v>19.23</c:v>
                </c:pt>
                <c:pt idx="3432">
                  <c:v>18.78</c:v>
                </c:pt>
                <c:pt idx="3433">
                  <c:v>18.68</c:v>
                </c:pt>
                <c:pt idx="3434">
                  <c:v>18.55</c:v>
                </c:pt>
                <c:pt idx="3435">
                  <c:v>18.68</c:v>
                </c:pt>
                <c:pt idx="3436">
                  <c:v>18.73</c:v>
                </c:pt>
                <c:pt idx="3437">
                  <c:v>19.23</c:v>
                </c:pt>
                <c:pt idx="3438">
                  <c:v>19.079999999999998</c:v>
                </c:pt>
                <c:pt idx="3439">
                  <c:v>19.48</c:v>
                </c:pt>
                <c:pt idx="3440">
                  <c:v>19.8</c:v>
                </c:pt>
                <c:pt idx="3441">
                  <c:v>20.13</c:v>
                </c:pt>
                <c:pt idx="3442">
                  <c:v>20.329999999999998</c:v>
                </c:pt>
                <c:pt idx="3443">
                  <c:v>19.579999999999998</c:v>
                </c:pt>
                <c:pt idx="3445">
                  <c:v>19.53</c:v>
                </c:pt>
                <c:pt idx="3446">
                  <c:v>19.73</c:v>
                </c:pt>
                <c:pt idx="3447">
                  <c:v>19.48</c:v>
                </c:pt>
                <c:pt idx="3448">
                  <c:v>19.23</c:v>
                </c:pt>
                <c:pt idx="3449">
                  <c:v>19.329999999999998</c:v>
                </c:pt>
                <c:pt idx="3450">
                  <c:v>18.98</c:v>
                </c:pt>
                <c:pt idx="3451">
                  <c:v>19.68</c:v>
                </c:pt>
                <c:pt idx="3452">
                  <c:v>19.649999999999999</c:v>
                </c:pt>
                <c:pt idx="3453">
                  <c:v>19.98</c:v>
                </c:pt>
                <c:pt idx="3454">
                  <c:v>19.28</c:v>
                </c:pt>
                <c:pt idx="3455">
                  <c:v>19.18</c:v>
                </c:pt>
                <c:pt idx="3456">
                  <c:v>19.079999999999998</c:v>
                </c:pt>
                <c:pt idx="3457">
                  <c:v>19.38</c:v>
                </c:pt>
                <c:pt idx="3458">
                  <c:v>19.53</c:v>
                </c:pt>
                <c:pt idx="3459">
                  <c:v>19.649999999999999</c:v>
                </c:pt>
                <c:pt idx="3460">
                  <c:v>19.829999999999998</c:v>
                </c:pt>
                <c:pt idx="3461">
                  <c:v>19.850000000000001</c:v>
                </c:pt>
                <c:pt idx="3462">
                  <c:v>20.28</c:v>
                </c:pt>
                <c:pt idx="3463">
                  <c:v>20.13</c:v>
                </c:pt>
                <c:pt idx="3464">
                  <c:v>20.28</c:v>
                </c:pt>
                <c:pt idx="3465">
                  <c:v>20.75</c:v>
                </c:pt>
                <c:pt idx="3466">
                  <c:v>20.83</c:v>
                </c:pt>
                <c:pt idx="3467">
                  <c:v>20.48</c:v>
                </c:pt>
                <c:pt idx="3468">
                  <c:v>20.079999999999998</c:v>
                </c:pt>
                <c:pt idx="3469">
                  <c:v>19.53</c:v>
                </c:pt>
                <c:pt idx="3470">
                  <c:v>19.68</c:v>
                </c:pt>
                <c:pt idx="3471">
                  <c:v>19.98</c:v>
                </c:pt>
                <c:pt idx="3472">
                  <c:v>20.18</c:v>
                </c:pt>
                <c:pt idx="3473">
                  <c:v>20.079999999999998</c:v>
                </c:pt>
                <c:pt idx="3474">
                  <c:v>20.079999999999998</c:v>
                </c:pt>
                <c:pt idx="3475">
                  <c:v>19.93</c:v>
                </c:pt>
                <c:pt idx="3476">
                  <c:v>20.13</c:v>
                </c:pt>
                <c:pt idx="3477">
                  <c:v>20.079999999999998</c:v>
                </c:pt>
                <c:pt idx="3478">
                  <c:v>19.48</c:v>
                </c:pt>
                <c:pt idx="3479">
                  <c:v>19.55</c:v>
                </c:pt>
                <c:pt idx="3480">
                  <c:v>19.13</c:v>
                </c:pt>
                <c:pt idx="3481">
                  <c:v>19.28</c:v>
                </c:pt>
                <c:pt idx="3482">
                  <c:v>19.73</c:v>
                </c:pt>
                <c:pt idx="3483">
                  <c:v>19.579999999999998</c:v>
                </c:pt>
                <c:pt idx="3484">
                  <c:v>19.63</c:v>
                </c:pt>
                <c:pt idx="3486">
                  <c:v>19.68</c:v>
                </c:pt>
                <c:pt idx="3487">
                  <c:v>19.63</c:v>
                </c:pt>
                <c:pt idx="3488">
                  <c:v>19.43</c:v>
                </c:pt>
                <c:pt idx="3489">
                  <c:v>19.63</c:v>
                </c:pt>
                <c:pt idx="3490">
                  <c:v>19.48</c:v>
                </c:pt>
                <c:pt idx="3491">
                  <c:v>19.43</c:v>
                </c:pt>
                <c:pt idx="3492">
                  <c:v>19.43</c:v>
                </c:pt>
                <c:pt idx="3493">
                  <c:v>19.38</c:v>
                </c:pt>
                <c:pt idx="3494">
                  <c:v>19.329999999999998</c:v>
                </c:pt>
                <c:pt idx="3495">
                  <c:v>19.28</c:v>
                </c:pt>
                <c:pt idx="3496">
                  <c:v>19.63</c:v>
                </c:pt>
                <c:pt idx="3497">
                  <c:v>19.43</c:v>
                </c:pt>
                <c:pt idx="3498">
                  <c:v>19.38</c:v>
                </c:pt>
                <c:pt idx="3499">
                  <c:v>19.38</c:v>
                </c:pt>
                <c:pt idx="3500">
                  <c:v>19.63</c:v>
                </c:pt>
                <c:pt idx="3501">
                  <c:v>19.78</c:v>
                </c:pt>
                <c:pt idx="3502">
                  <c:v>19.93</c:v>
                </c:pt>
                <c:pt idx="3503">
                  <c:v>20.38</c:v>
                </c:pt>
                <c:pt idx="3504">
                  <c:v>20.88</c:v>
                </c:pt>
                <c:pt idx="3505">
                  <c:v>21.28</c:v>
                </c:pt>
                <c:pt idx="3506">
                  <c:v>21.18</c:v>
                </c:pt>
                <c:pt idx="3507">
                  <c:v>21.05</c:v>
                </c:pt>
                <c:pt idx="3508">
                  <c:v>21.78</c:v>
                </c:pt>
                <c:pt idx="3509">
                  <c:v>22.78</c:v>
                </c:pt>
                <c:pt idx="3510">
                  <c:v>21.93</c:v>
                </c:pt>
                <c:pt idx="3511">
                  <c:v>21.98</c:v>
                </c:pt>
                <c:pt idx="3512">
                  <c:v>22.18</c:v>
                </c:pt>
                <c:pt idx="3513">
                  <c:v>22.13</c:v>
                </c:pt>
                <c:pt idx="3514">
                  <c:v>22.1</c:v>
                </c:pt>
                <c:pt idx="3515">
                  <c:v>21.33</c:v>
                </c:pt>
                <c:pt idx="3516">
                  <c:v>20.7</c:v>
                </c:pt>
                <c:pt idx="3517">
                  <c:v>20.58</c:v>
                </c:pt>
                <c:pt idx="3518">
                  <c:v>20.98</c:v>
                </c:pt>
                <c:pt idx="3519">
                  <c:v>20.58</c:v>
                </c:pt>
                <c:pt idx="3520">
                  <c:v>20.7</c:v>
                </c:pt>
                <c:pt idx="3521">
                  <c:v>20.68</c:v>
                </c:pt>
                <c:pt idx="3522">
                  <c:v>21.28</c:v>
                </c:pt>
                <c:pt idx="3523">
                  <c:v>20.93</c:v>
                </c:pt>
                <c:pt idx="3524">
                  <c:v>20.78</c:v>
                </c:pt>
                <c:pt idx="3525">
                  <c:v>21.08</c:v>
                </c:pt>
                <c:pt idx="3526">
                  <c:v>20.48</c:v>
                </c:pt>
                <c:pt idx="3527">
                  <c:v>20.73</c:v>
                </c:pt>
                <c:pt idx="3528">
                  <c:v>21.23</c:v>
                </c:pt>
                <c:pt idx="3529">
                  <c:v>21.08</c:v>
                </c:pt>
                <c:pt idx="3530">
                  <c:v>20.98</c:v>
                </c:pt>
                <c:pt idx="3531">
                  <c:v>20.7</c:v>
                </c:pt>
                <c:pt idx="3532">
                  <c:v>20.329999999999998</c:v>
                </c:pt>
                <c:pt idx="3533">
                  <c:v>20.38</c:v>
                </c:pt>
                <c:pt idx="3534">
                  <c:v>20.78</c:v>
                </c:pt>
                <c:pt idx="3535">
                  <c:v>20.399999999999999</c:v>
                </c:pt>
                <c:pt idx="3536">
                  <c:v>20.53</c:v>
                </c:pt>
                <c:pt idx="3537">
                  <c:v>20.48</c:v>
                </c:pt>
                <c:pt idx="3538">
                  <c:v>20.7</c:v>
                </c:pt>
                <c:pt idx="3539">
                  <c:v>21</c:v>
                </c:pt>
                <c:pt idx="3540">
                  <c:v>20.28</c:v>
                </c:pt>
                <c:pt idx="3541">
                  <c:v>20.03</c:v>
                </c:pt>
                <c:pt idx="3542">
                  <c:v>19.8</c:v>
                </c:pt>
                <c:pt idx="3543">
                  <c:v>19.18</c:v>
                </c:pt>
                <c:pt idx="3544">
                  <c:v>19.43</c:v>
                </c:pt>
                <c:pt idx="3545">
                  <c:v>19.48</c:v>
                </c:pt>
                <c:pt idx="3546">
                  <c:v>19.38</c:v>
                </c:pt>
                <c:pt idx="3547">
                  <c:v>19.18</c:v>
                </c:pt>
                <c:pt idx="3550">
                  <c:v>18.68</c:v>
                </c:pt>
                <c:pt idx="3551">
                  <c:v>18.78</c:v>
                </c:pt>
                <c:pt idx="3552">
                  <c:v>18.8</c:v>
                </c:pt>
                <c:pt idx="3553">
                  <c:v>18.600000000000001</c:v>
                </c:pt>
                <c:pt idx="3554">
                  <c:v>18.73</c:v>
                </c:pt>
                <c:pt idx="3555">
                  <c:v>18.829999999999998</c:v>
                </c:pt>
                <c:pt idx="3556">
                  <c:v>18.68</c:v>
                </c:pt>
                <c:pt idx="3557">
                  <c:v>18.13</c:v>
                </c:pt>
                <c:pt idx="3558">
                  <c:v>18.149999999999999</c:v>
                </c:pt>
                <c:pt idx="3559">
                  <c:v>18.23</c:v>
                </c:pt>
                <c:pt idx="3560">
                  <c:v>18.18</c:v>
                </c:pt>
                <c:pt idx="3561">
                  <c:v>18.18</c:v>
                </c:pt>
                <c:pt idx="3562">
                  <c:v>18.18</c:v>
                </c:pt>
                <c:pt idx="3563">
                  <c:v>18.53</c:v>
                </c:pt>
                <c:pt idx="3564">
                  <c:v>18.38</c:v>
                </c:pt>
                <c:pt idx="3565">
                  <c:v>18.18</c:v>
                </c:pt>
                <c:pt idx="3566">
                  <c:v>18.23</c:v>
                </c:pt>
                <c:pt idx="3567">
                  <c:v>18.28</c:v>
                </c:pt>
                <c:pt idx="3569">
                  <c:v>18.2</c:v>
                </c:pt>
                <c:pt idx="3570">
                  <c:v>17.63</c:v>
                </c:pt>
                <c:pt idx="3571">
                  <c:v>17.63</c:v>
                </c:pt>
                <c:pt idx="3572">
                  <c:v>17.78</c:v>
                </c:pt>
                <c:pt idx="3574">
                  <c:v>17.53</c:v>
                </c:pt>
                <c:pt idx="3575">
                  <c:v>16.88</c:v>
                </c:pt>
                <c:pt idx="3576">
                  <c:v>16.88</c:v>
                </c:pt>
                <c:pt idx="3577">
                  <c:v>16.829999999999998</c:v>
                </c:pt>
                <c:pt idx="3578">
                  <c:v>16.98</c:v>
                </c:pt>
                <c:pt idx="3579">
                  <c:v>16.63</c:v>
                </c:pt>
                <c:pt idx="3580">
                  <c:v>16.48</c:v>
                </c:pt>
                <c:pt idx="3581">
                  <c:v>16.43</c:v>
                </c:pt>
                <c:pt idx="3582">
                  <c:v>16.45</c:v>
                </c:pt>
                <c:pt idx="3583">
                  <c:v>16.329999999999998</c:v>
                </c:pt>
                <c:pt idx="3584">
                  <c:v>16.53</c:v>
                </c:pt>
                <c:pt idx="3586">
                  <c:v>16.43</c:v>
                </c:pt>
                <c:pt idx="3587">
                  <c:v>16.18</c:v>
                </c:pt>
                <c:pt idx="3588">
                  <c:v>15.88</c:v>
                </c:pt>
                <c:pt idx="3589">
                  <c:v>15.63</c:v>
                </c:pt>
                <c:pt idx="3590">
                  <c:v>16.829999999999998</c:v>
                </c:pt>
                <c:pt idx="3591">
                  <c:v>16.98</c:v>
                </c:pt>
                <c:pt idx="3592">
                  <c:v>17.329999999999998</c:v>
                </c:pt>
                <c:pt idx="3593">
                  <c:v>17.829999999999998</c:v>
                </c:pt>
                <c:pt idx="3594">
                  <c:v>17.23</c:v>
                </c:pt>
                <c:pt idx="3595">
                  <c:v>17.05</c:v>
                </c:pt>
                <c:pt idx="3596">
                  <c:v>16.5</c:v>
                </c:pt>
                <c:pt idx="3597">
                  <c:v>16.38</c:v>
                </c:pt>
                <c:pt idx="3598">
                  <c:v>16.579999999999998</c:v>
                </c:pt>
                <c:pt idx="3599">
                  <c:v>16.73</c:v>
                </c:pt>
                <c:pt idx="3600">
                  <c:v>16.63</c:v>
                </c:pt>
                <c:pt idx="3601">
                  <c:v>16.43</c:v>
                </c:pt>
                <c:pt idx="3602">
                  <c:v>16.149999999999999</c:v>
                </c:pt>
                <c:pt idx="3603">
                  <c:v>15.98</c:v>
                </c:pt>
                <c:pt idx="3604">
                  <c:v>16.03</c:v>
                </c:pt>
                <c:pt idx="3606">
                  <c:v>15.68</c:v>
                </c:pt>
                <c:pt idx="3607">
                  <c:v>16.28</c:v>
                </c:pt>
                <c:pt idx="3608">
                  <c:v>16.18</c:v>
                </c:pt>
                <c:pt idx="3609">
                  <c:v>16.149999999999999</c:v>
                </c:pt>
                <c:pt idx="3610">
                  <c:v>15.18</c:v>
                </c:pt>
                <c:pt idx="3611">
                  <c:v>15.18</c:v>
                </c:pt>
                <c:pt idx="3612">
                  <c:v>15.3</c:v>
                </c:pt>
                <c:pt idx="3613">
                  <c:v>15.35</c:v>
                </c:pt>
                <c:pt idx="3614">
                  <c:v>15.43</c:v>
                </c:pt>
                <c:pt idx="3615">
                  <c:v>15.33</c:v>
                </c:pt>
                <c:pt idx="3616">
                  <c:v>15.28</c:v>
                </c:pt>
                <c:pt idx="3617">
                  <c:v>15.33</c:v>
                </c:pt>
                <c:pt idx="3618">
                  <c:v>15.33</c:v>
                </c:pt>
                <c:pt idx="3619">
                  <c:v>14.93</c:v>
                </c:pt>
                <c:pt idx="3620">
                  <c:v>14.33</c:v>
                </c:pt>
                <c:pt idx="3621">
                  <c:v>14.28</c:v>
                </c:pt>
                <c:pt idx="3622">
                  <c:v>14.18</c:v>
                </c:pt>
                <c:pt idx="3623">
                  <c:v>14.2</c:v>
                </c:pt>
                <c:pt idx="3624">
                  <c:v>14.08</c:v>
                </c:pt>
                <c:pt idx="3625">
                  <c:v>13.28</c:v>
                </c:pt>
                <c:pt idx="3626">
                  <c:v>13.23</c:v>
                </c:pt>
                <c:pt idx="3627">
                  <c:v>14.33</c:v>
                </c:pt>
                <c:pt idx="3628">
                  <c:v>14.33</c:v>
                </c:pt>
                <c:pt idx="3629">
                  <c:v>14.33</c:v>
                </c:pt>
                <c:pt idx="3630">
                  <c:v>16.23</c:v>
                </c:pt>
                <c:pt idx="3631">
                  <c:v>15.65</c:v>
                </c:pt>
                <c:pt idx="3632">
                  <c:v>16.329999999999998</c:v>
                </c:pt>
                <c:pt idx="3633">
                  <c:v>16.829999999999998</c:v>
                </c:pt>
                <c:pt idx="3634">
                  <c:v>16.78</c:v>
                </c:pt>
                <c:pt idx="3635">
                  <c:v>16.23</c:v>
                </c:pt>
                <c:pt idx="3636">
                  <c:v>15.63</c:v>
                </c:pt>
                <c:pt idx="3637">
                  <c:v>15.53</c:v>
                </c:pt>
                <c:pt idx="3638">
                  <c:v>15.73</c:v>
                </c:pt>
                <c:pt idx="3639">
                  <c:v>15.98</c:v>
                </c:pt>
                <c:pt idx="3640">
                  <c:v>15.45</c:v>
                </c:pt>
                <c:pt idx="3641">
                  <c:v>15.23</c:v>
                </c:pt>
                <c:pt idx="3642">
                  <c:v>15.55</c:v>
                </c:pt>
                <c:pt idx="3643">
                  <c:v>15.58</c:v>
                </c:pt>
                <c:pt idx="3645">
                  <c:v>15.33</c:v>
                </c:pt>
                <c:pt idx="3646">
                  <c:v>15.13</c:v>
                </c:pt>
                <c:pt idx="3647">
                  <c:v>15.48</c:v>
                </c:pt>
                <c:pt idx="3648">
                  <c:v>15.9</c:v>
                </c:pt>
                <c:pt idx="3649">
                  <c:v>15.48</c:v>
                </c:pt>
                <c:pt idx="3650">
                  <c:v>15.43</c:v>
                </c:pt>
                <c:pt idx="3651">
                  <c:v>15.45</c:v>
                </c:pt>
                <c:pt idx="3652">
                  <c:v>14.9</c:v>
                </c:pt>
                <c:pt idx="3653">
                  <c:v>12.98</c:v>
                </c:pt>
                <c:pt idx="3654">
                  <c:v>13.08</c:v>
                </c:pt>
                <c:pt idx="3655">
                  <c:v>15.33</c:v>
                </c:pt>
                <c:pt idx="3656">
                  <c:v>15.73</c:v>
                </c:pt>
                <c:pt idx="3657">
                  <c:v>15.33</c:v>
                </c:pt>
                <c:pt idx="3658">
                  <c:v>15.38</c:v>
                </c:pt>
                <c:pt idx="3659">
                  <c:v>16.13</c:v>
                </c:pt>
                <c:pt idx="3660">
                  <c:v>15.95</c:v>
                </c:pt>
                <c:pt idx="3661">
                  <c:v>15.48</c:v>
                </c:pt>
                <c:pt idx="3662">
                  <c:v>15.38</c:v>
                </c:pt>
                <c:pt idx="3663">
                  <c:v>15.23</c:v>
                </c:pt>
                <c:pt idx="3664">
                  <c:v>15.13</c:v>
                </c:pt>
                <c:pt idx="3665">
                  <c:v>15.18</c:v>
                </c:pt>
                <c:pt idx="3666">
                  <c:v>15.23</c:v>
                </c:pt>
                <c:pt idx="3667">
                  <c:v>14.95</c:v>
                </c:pt>
                <c:pt idx="3668">
                  <c:v>15.08</c:v>
                </c:pt>
                <c:pt idx="3669">
                  <c:v>14.48</c:v>
                </c:pt>
                <c:pt idx="3670">
                  <c:v>14.08</c:v>
                </c:pt>
                <c:pt idx="3671">
                  <c:v>12.98</c:v>
                </c:pt>
                <c:pt idx="3672">
                  <c:v>13.28</c:v>
                </c:pt>
                <c:pt idx="3673">
                  <c:v>14.13</c:v>
                </c:pt>
                <c:pt idx="3674">
                  <c:v>14.63</c:v>
                </c:pt>
                <c:pt idx="3676">
                  <c:v>14.83</c:v>
                </c:pt>
                <c:pt idx="3677">
                  <c:v>14.98</c:v>
                </c:pt>
                <c:pt idx="3678">
                  <c:v>14.83</c:v>
                </c:pt>
                <c:pt idx="3679">
                  <c:v>15.2</c:v>
                </c:pt>
                <c:pt idx="3680">
                  <c:v>14.98</c:v>
                </c:pt>
                <c:pt idx="3681">
                  <c:v>14.83</c:v>
                </c:pt>
                <c:pt idx="3682">
                  <c:v>14.83</c:v>
                </c:pt>
                <c:pt idx="3683">
                  <c:v>15.13</c:v>
                </c:pt>
                <c:pt idx="3684">
                  <c:v>15.08</c:v>
                </c:pt>
                <c:pt idx="3685">
                  <c:v>14.55</c:v>
                </c:pt>
                <c:pt idx="3686">
                  <c:v>13.85</c:v>
                </c:pt>
                <c:pt idx="3687">
                  <c:v>13.48</c:v>
                </c:pt>
                <c:pt idx="3688">
                  <c:v>12.75</c:v>
                </c:pt>
                <c:pt idx="3689">
                  <c:v>12.58</c:v>
                </c:pt>
                <c:pt idx="3690">
                  <c:v>11.58</c:v>
                </c:pt>
                <c:pt idx="3691">
                  <c:v>11.98</c:v>
                </c:pt>
                <c:pt idx="3692">
                  <c:v>12.6</c:v>
                </c:pt>
                <c:pt idx="3693">
                  <c:v>11.78</c:v>
                </c:pt>
                <c:pt idx="3694">
                  <c:v>11.83</c:v>
                </c:pt>
                <c:pt idx="3695">
                  <c:v>13.43</c:v>
                </c:pt>
                <c:pt idx="3696">
                  <c:v>14.33</c:v>
                </c:pt>
                <c:pt idx="3697">
                  <c:v>14.5</c:v>
                </c:pt>
                <c:pt idx="3698">
                  <c:v>14.03</c:v>
                </c:pt>
                <c:pt idx="3699">
                  <c:v>14.13</c:v>
                </c:pt>
                <c:pt idx="3700">
                  <c:v>14.08</c:v>
                </c:pt>
                <c:pt idx="3701">
                  <c:v>14.18</c:v>
                </c:pt>
                <c:pt idx="3702">
                  <c:v>14.38</c:v>
                </c:pt>
                <c:pt idx="3703">
                  <c:v>14.5</c:v>
                </c:pt>
                <c:pt idx="3705">
                  <c:v>13.93</c:v>
                </c:pt>
                <c:pt idx="3706">
                  <c:v>13.63</c:v>
                </c:pt>
                <c:pt idx="3707">
                  <c:v>13.85</c:v>
                </c:pt>
                <c:pt idx="3708">
                  <c:v>13.88</c:v>
                </c:pt>
                <c:pt idx="3709">
                  <c:v>13.88</c:v>
                </c:pt>
                <c:pt idx="3710">
                  <c:v>13.93</c:v>
                </c:pt>
                <c:pt idx="3711">
                  <c:v>14.58</c:v>
                </c:pt>
                <c:pt idx="3712">
                  <c:v>14.88</c:v>
                </c:pt>
                <c:pt idx="3713">
                  <c:v>14.53</c:v>
                </c:pt>
                <c:pt idx="3714">
                  <c:v>13.98</c:v>
                </c:pt>
                <c:pt idx="3715">
                  <c:v>13.33</c:v>
                </c:pt>
                <c:pt idx="3716">
                  <c:v>13.78</c:v>
                </c:pt>
                <c:pt idx="3717">
                  <c:v>14.08</c:v>
                </c:pt>
                <c:pt idx="3718">
                  <c:v>13.78</c:v>
                </c:pt>
                <c:pt idx="3719">
                  <c:v>13.78</c:v>
                </c:pt>
                <c:pt idx="3720">
                  <c:v>14.23</c:v>
                </c:pt>
                <c:pt idx="3721">
                  <c:v>14.28</c:v>
                </c:pt>
                <c:pt idx="3722">
                  <c:v>14.08</c:v>
                </c:pt>
                <c:pt idx="3723">
                  <c:v>14.23</c:v>
                </c:pt>
                <c:pt idx="3724">
                  <c:v>14.23</c:v>
                </c:pt>
                <c:pt idx="3725">
                  <c:v>13.7</c:v>
                </c:pt>
                <c:pt idx="3726">
                  <c:v>13.75</c:v>
                </c:pt>
                <c:pt idx="3727">
                  <c:v>13.68</c:v>
                </c:pt>
                <c:pt idx="3728">
                  <c:v>13.78</c:v>
                </c:pt>
                <c:pt idx="3729">
                  <c:v>13.8</c:v>
                </c:pt>
                <c:pt idx="3730">
                  <c:v>13.05</c:v>
                </c:pt>
                <c:pt idx="3731">
                  <c:v>12.78</c:v>
                </c:pt>
                <c:pt idx="3732">
                  <c:v>12.73</c:v>
                </c:pt>
                <c:pt idx="3733">
                  <c:v>13.23</c:v>
                </c:pt>
                <c:pt idx="3734">
                  <c:v>13.35</c:v>
                </c:pt>
                <c:pt idx="3735">
                  <c:v>13.2</c:v>
                </c:pt>
                <c:pt idx="3736">
                  <c:v>12.93</c:v>
                </c:pt>
                <c:pt idx="3737">
                  <c:v>13.18</c:v>
                </c:pt>
                <c:pt idx="3738">
                  <c:v>13.53</c:v>
                </c:pt>
                <c:pt idx="3739">
                  <c:v>13.23</c:v>
                </c:pt>
                <c:pt idx="3740">
                  <c:v>13.48</c:v>
                </c:pt>
                <c:pt idx="3741">
                  <c:v>13.58</c:v>
                </c:pt>
                <c:pt idx="3742">
                  <c:v>13.58</c:v>
                </c:pt>
                <c:pt idx="3743">
                  <c:v>13.23</c:v>
                </c:pt>
                <c:pt idx="3744">
                  <c:v>13.5</c:v>
                </c:pt>
                <c:pt idx="3745">
                  <c:v>13.33</c:v>
                </c:pt>
                <c:pt idx="3746">
                  <c:v>13.73</c:v>
                </c:pt>
                <c:pt idx="3747">
                  <c:v>13.68</c:v>
                </c:pt>
                <c:pt idx="3748">
                  <c:v>14.68</c:v>
                </c:pt>
                <c:pt idx="3749">
                  <c:v>14.58</c:v>
                </c:pt>
                <c:pt idx="3751">
                  <c:v>14.28</c:v>
                </c:pt>
                <c:pt idx="3752">
                  <c:v>14.15</c:v>
                </c:pt>
                <c:pt idx="3753">
                  <c:v>14.68</c:v>
                </c:pt>
                <c:pt idx="3754">
                  <c:v>14.33</c:v>
                </c:pt>
                <c:pt idx="3755">
                  <c:v>14.43</c:v>
                </c:pt>
                <c:pt idx="3756">
                  <c:v>14.58</c:v>
                </c:pt>
                <c:pt idx="3757">
                  <c:v>14.53</c:v>
                </c:pt>
                <c:pt idx="3758">
                  <c:v>14.88</c:v>
                </c:pt>
                <c:pt idx="3759">
                  <c:v>15.48</c:v>
                </c:pt>
                <c:pt idx="3760">
                  <c:v>15.48</c:v>
                </c:pt>
                <c:pt idx="3761">
                  <c:v>15.68</c:v>
                </c:pt>
                <c:pt idx="3762">
                  <c:v>15.58</c:v>
                </c:pt>
                <c:pt idx="3763">
                  <c:v>15.83</c:v>
                </c:pt>
                <c:pt idx="3764">
                  <c:v>15.58</c:v>
                </c:pt>
                <c:pt idx="3765">
                  <c:v>15.63</c:v>
                </c:pt>
                <c:pt idx="3766">
                  <c:v>15.98</c:v>
                </c:pt>
                <c:pt idx="3767">
                  <c:v>16.13</c:v>
                </c:pt>
                <c:pt idx="3768">
                  <c:v>15.43</c:v>
                </c:pt>
                <c:pt idx="3769">
                  <c:v>15.63</c:v>
                </c:pt>
                <c:pt idx="3770">
                  <c:v>15.38</c:v>
                </c:pt>
                <c:pt idx="3771">
                  <c:v>15.5</c:v>
                </c:pt>
                <c:pt idx="3772">
                  <c:v>15.08</c:v>
                </c:pt>
                <c:pt idx="3773">
                  <c:v>14.43</c:v>
                </c:pt>
                <c:pt idx="3774">
                  <c:v>14.58</c:v>
                </c:pt>
                <c:pt idx="3775">
                  <c:v>14.43</c:v>
                </c:pt>
                <c:pt idx="3776">
                  <c:v>14.23</c:v>
                </c:pt>
                <c:pt idx="3777">
                  <c:v>14.05</c:v>
                </c:pt>
                <c:pt idx="3778">
                  <c:v>14.05</c:v>
                </c:pt>
                <c:pt idx="3779">
                  <c:v>14.15</c:v>
                </c:pt>
                <c:pt idx="3780">
                  <c:v>13.35</c:v>
                </c:pt>
                <c:pt idx="3781">
                  <c:v>13.43</c:v>
                </c:pt>
                <c:pt idx="3782">
                  <c:v>13.88</c:v>
                </c:pt>
                <c:pt idx="3783">
                  <c:v>13.78</c:v>
                </c:pt>
                <c:pt idx="3784">
                  <c:v>13.85</c:v>
                </c:pt>
                <c:pt idx="3785">
                  <c:v>14.23</c:v>
                </c:pt>
                <c:pt idx="3786">
                  <c:v>14.13</c:v>
                </c:pt>
                <c:pt idx="3787">
                  <c:v>14.28</c:v>
                </c:pt>
                <c:pt idx="3788">
                  <c:v>14.23</c:v>
                </c:pt>
                <c:pt idx="3789">
                  <c:v>14.43</c:v>
                </c:pt>
                <c:pt idx="3790">
                  <c:v>14.38</c:v>
                </c:pt>
                <c:pt idx="3791">
                  <c:v>14.2</c:v>
                </c:pt>
                <c:pt idx="3792">
                  <c:v>14.13</c:v>
                </c:pt>
                <c:pt idx="3793">
                  <c:v>13.98</c:v>
                </c:pt>
                <c:pt idx="3794">
                  <c:v>13.88</c:v>
                </c:pt>
                <c:pt idx="3795">
                  <c:v>13.38</c:v>
                </c:pt>
                <c:pt idx="3796">
                  <c:v>13.53</c:v>
                </c:pt>
                <c:pt idx="3797">
                  <c:v>13.55</c:v>
                </c:pt>
                <c:pt idx="3798">
                  <c:v>13.83</c:v>
                </c:pt>
                <c:pt idx="3799">
                  <c:v>13.58</c:v>
                </c:pt>
                <c:pt idx="3800">
                  <c:v>12.83</c:v>
                </c:pt>
                <c:pt idx="3801">
                  <c:v>12.45</c:v>
                </c:pt>
                <c:pt idx="3802">
                  <c:v>12.13</c:v>
                </c:pt>
                <c:pt idx="3803">
                  <c:v>12.15</c:v>
                </c:pt>
                <c:pt idx="3804">
                  <c:v>12.13</c:v>
                </c:pt>
                <c:pt idx="3805">
                  <c:v>11.83</c:v>
                </c:pt>
                <c:pt idx="3806">
                  <c:v>11.43</c:v>
                </c:pt>
                <c:pt idx="3807">
                  <c:v>11.18</c:v>
                </c:pt>
                <c:pt idx="3810">
                  <c:v>11.28</c:v>
                </c:pt>
                <c:pt idx="3811">
                  <c:v>11.13</c:v>
                </c:pt>
                <c:pt idx="3812">
                  <c:v>11.23</c:v>
                </c:pt>
                <c:pt idx="3813">
                  <c:v>11.18</c:v>
                </c:pt>
                <c:pt idx="3814">
                  <c:v>11.18</c:v>
                </c:pt>
                <c:pt idx="3815">
                  <c:v>11.48</c:v>
                </c:pt>
                <c:pt idx="3816">
                  <c:v>11.3</c:v>
                </c:pt>
                <c:pt idx="3817">
                  <c:v>11.18</c:v>
                </c:pt>
                <c:pt idx="3818">
                  <c:v>10.73</c:v>
                </c:pt>
                <c:pt idx="3819">
                  <c:v>10.78</c:v>
                </c:pt>
                <c:pt idx="3820">
                  <c:v>11.28</c:v>
                </c:pt>
                <c:pt idx="3821">
                  <c:v>11.55</c:v>
                </c:pt>
                <c:pt idx="3822">
                  <c:v>12.38</c:v>
                </c:pt>
                <c:pt idx="3823">
                  <c:v>11.03</c:v>
                </c:pt>
                <c:pt idx="3824">
                  <c:v>10.95</c:v>
                </c:pt>
                <c:pt idx="3825">
                  <c:v>10.83</c:v>
                </c:pt>
                <c:pt idx="3826">
                  <c:v>10.88</c:v>
                </c:pt>
                <c:pt idx="3827">
                  <c:v>11.08</c:v>
                </c:pt>
                <c:pt idx="3828">
                  <c:v>10.98</c:v>
                </c:pt>
                <c:pt idx="3830">
                  <c:v>11.48</c:v>
                </c:pt>
                <c:pt idx="3831">
                  <c:v>11.73</c:v>
                </c:pt>
                <c:pt idx="3832">
                  <c:v>11.75</c:v>
                </c:pt>
                <c:pt idx="3833">
                  <c:v>12.05</c:v>
                </c:pt>
                <c:pt idx="3835">
                  <c:v>12.33</c:v>
                </c:pt>
                <c:pt idx="3836">
                  <c:v>11.98</c:v>
                </c:pt>
                <c:pt idx="3837">
                  <c:v>12.8</c:v>
                </c:pt>
                <c:pt idx="3838">
                  <c:v>13.08</c:v>
                </c:pt>
                <c:pt idx="3839">
                  <c:v>13.08</c:v>
                </c:pt>
                <c:pt idx="3840">
                  <c:v>13.43</c:v>
                </c:pt>
                <c:pt idx="3841">
                  <c:v>12.88</c:v>
                </c:pt>
                <c:pt idx="3842">
                  <c:v>12.33</c:v>
                </c:pt>
                <c:pt idx="3843">
                  <c:v>12.15</c:v>
                </c:pt>
                <c:pt idx="3844">
                  <c:v>12.13</c:v>
                </c:pt>
                <c:pt idx="3846">
                  <c:v>12.08</c:v>
                </c:pt>
                <c:pt idx="3847">
                  <c:v>11.83</c:v>
                </c:pt>
                <c:pt idx="3848">
                  <c:v>12.38</c:v>
                </c:pt>
                <c:pt idx="3849">
                  <c:v>12.65</c:v>
                </c:pt>
                <c:pt idx="3850">
                  <c:v>12.33</c:v>
                </c:pt>
                <c:pt idx="3851">
                  <c:v>11.98</c:v>
                </c:pt>
                <c:pt idx="3852">
                  <c:v>12.33</c:v>
                </c:pt>
                <c:pt idx="3853">
                  <c:v>12.45</c:v>
                </c:pt>
                <c:pt idx="3854">
                  <c:v>12.75</c:v>
                </c:pt>
                <c:pt idx="3855">
                  <c:v>12.38</c:v>
                </c:pt>
                <c:pt idx="3856">
                  <c:v>12.3</c:v>
                </c:pt>
                <c:pt idx="3857">
                  <c:v>12.38</c:v>
                </c:pt>
                <c:pt idx="3858">
                  <c:v>12.03</c:v>
                </c:pt>
                <c:pt idx="3859">
                  <c:v>11.8</c:v>
                </c:pt>
                <c:pt idx="3860">
                  <c:v>11.68</c:v>
                </c:pt>
                <c:pt idx="3861">
                  <c:v>11.68</c:v>
                </c:pt>
                <c:pt idx="3862">
                  <c:v>11.75</c:v>
                </c:pt>
                <c:pt idx="3863">
                  <c:v>11.85</c:v>
                </c:pt>
                <c:pt idx="3864">
                  <c:v>11.88</c:v>
                </c:pt>
                <c:pt idx="3866">
                  <c:v>11.38</c:v>
                </c:pt>
                <c:pt idx="3867">
                  <c:v>11.53</c:v>
                </c:pt>
                <c:pt idx="3868">
                  <c:v>12.03</c:v>
                </c:pt>
                <c:pt idx="3869">
                  <c:v>11.78</c:v>
                </c:pt>
                <c:pt idx="3870">
                  <c:v>11.98</c:v>
                </c:pt>
                <c:pt idx="3871">
                  <c:v>12.38</c:v>
                </c:pt>
                <c:pt idx="3872">
                  <c:v>12.53</c:v>
                </c:pt>
                <c:pt idx="3873">
                  <c:v>12.58</c:v>
                </c:pt>
                <c:pt idx="3874">
                  <c:v>12.28</c:v>
                </c:pt>
                <c:pt idx="3875">
                  <c:v>12.23</c:v>
                </c:pt>
                <c:pt idx="3876">
                  <c:v>12.53</c:v>
                </c:pt>
                <c:pt idx="3877">
                  <c:v>12.93</c:v>
                </c:pt>
                <c:pt idx="3878">
                  <c:v>13.35</c:v>
                </c:pt>
                <c:pt idx="3879">
                  <c:v>13.3</c:v>
                </c:pt>
                <c:pt idx="3880">
                  <c:v>13.63</c:v>
                </c:pt>
                <c:pt idx="3881">
                  <c:v>13.85</c:v>
                </c:pt>
                <c:pt idx="3882">
                  <c:v>14.68</c:v>
                </c:pt>
                <c:pt idx="3883">
                  <c:v>14.33</c:v>
                </c:pt>
                <c:pt idx="3884">
                  <c:v>14.48</c:v>
                </c:pt>
                <c:pt idx="3885">
                  <c:v>14.45</c:v>
                </c:pt>
                <c:pt idx="3886">
                  <c:v>14.48</c:v>
                </c:pt>
                <c:pt idx="3887">
                  <c:v>15.05</c:v>
                </c:pt>
                <c:pt idx="3888">
                  <c:v>15</c:v>
                </c:pt>
                <c:pt idx="3889">
                  <c:v>15.23</c:v>
                </c:pt>
                <c:pt idx="3890">
                  <c:v>15.5</c:v>
                </c:pt>
                <c:pt idx="3891">
                  <c:v>15.38</c:v>
                </c:pt>
                <c:pt idx="3892">
                  <c:v>15.13</c:v>
                </c:pt>
                <c:pt idx="3893">
                  <c:v>15.48</c:v>
                </c:pt>
                <c:pt idx="3894">
                  <c:v>16.18</c:v>
                </c:pt>
                <c:pt idx="3895">
                  <c:v>16.43</c:v>
                </c:pt>
                <c:pt idx="3896">
                  <c:v>16.8</c:v>
                </c:pt>
                <c:pt idx="3897">
                  <c:v>16.78</c:v>
                </c:pt>
                <c:pt idx="3898">
                  <c:v>16.63</c:v>
                </c:pt>
                <c:pt idx="3900">
                  <c:v>16.95</c:v>
                </c:pt>
                <c:pt idx="3901">
                  <c:v>16.829999999999998</c:v>
                </c:pt>
                <c:pt idx="3902">
                  <c:v>16.03</c:v>
                </c:pt>
                <c:pt idx="3903">
                  <c:v>15.83</c:v>
                </c:pt>
                <c:pt idx="3904">
                  <c:v>16.579999999999998</c:v>
                </c:pt>
                <c:pt idx="3905">
                  <c:v>16.399999999999999</c:v>
                </c:pt>
                <c:pt idx="3906">
                  <c:v>16.73</c:v>
                </c:pt>
                <c:pt idx="3907">
                  <c:v>16.48</c:v>
                </c:pt>
                <c:pt idx="3908">
                  <c:v>16.88</c:v>
                </c:pt>
                <c:pt idx="3909">
                  <c:v>17.329999999999998</c:v>
                </c:pt>
                <c:pt idx="3910">
                  <c:v>17.8</c:v>
                </c:pt>
                <c:pt idx="3911">
                  <c:v>17.78</c:v>
                </c:pt>
                <c:pt idx="3912">
                  <c:v>18.13</c:v>
                </c:pt>
                <c:pt idx="3913">
                  <c:v>18.43</c:v>
                </c:pt>
                <c:pt idx="3914">
                  <c:v>18.23</c:v>
                </c:pt>
                <c:pt idx="3915">
                  <c:v>17.68</c:v>
                </c:pt>
                <c:pt idx="3916">
                  <c:v>17.829999999999998</c:v>
                </c:pt>
                <c:pt idx="3917">
                  <c:v>18.45</c:v>
                </c:pt>
                <c:pt idx="3918">
                  <c:v>18.53</c:v>
                </c:pt>
                <c:pt idx="3919">
                  <c:v>18.68</c:v>
                </c:pt>
                <c:pt idx="3920">
                  <c:v>18.850000000000001</c:v>
                </c:pt>
                <c:pt idx="3921">
                  <c:v>18.93</c:v>
                </c:pt>
                <c:pt idx="3922">
                  <c:v>18.98</c:v>
                </c:pt>
                <c:pt idx="3923">
                  <c:v>18.329999999999998</c:v>
                </c:pt>
                <c:pt idx="3924">
                  <c:v>18.23</c:v>
                </c:pt>
                <c:pt idx="3925">
                  <c:v>18.5</c:v>
                </c:pt>
                <c:pt idx="3926">
                  <c:v>18.05</c:v>
                </c:pt>
                <c:pt idx="3927">
                  <c:v>17.579999999999998</c:v>
                </c:pt>
                <c:pt idx="3928">
                  <c:v>18.03</c:v>
                </c:pt>
                <c:pt idx="3929">
                  <c:v>18.03</c:v>
                </c:pt>
                <c:pt idx="3930">
                  <c:v>17.93</c:v>
                </c:pt>
                <c:pt idx="3931">
                  <c:v>17.11</c:v>
                </c:pt>
                <c:pt idx="3932">
                  <c:v>16.88</c:v>
                </c:pt>
                <c:pt idx="3933">
                  <c:v>17.03</c:v>
                </c:pt>
                <c:pt idx="3934">
                  <c:v>17.23</c:v>
                </c:pt>
                <c:pt idx="3935">
                  <c:v>16.88</c:v>
                </c:pt>
                <c:pt idx="3936">
                  <c:v>17.03</c:v>
                </c:pt>
                <c:pt idx="3937">
                  <c:v>17.350000000000001</c:v>
                </c:pt>
                <c:pt idx="3938">
                  <c:v>17.18</c:v>
                </c:pt>
                <c:pt idx="3939">
                  <c:v>16.829999999999998</c:v>
                </c:pt>
                <c:pt idx="3941">
                  <c:v>16.329999999999998</c:v>
                </c:pt>
                <c:pt idx="3942">
                  <c:v>16.649999999999999</c:v>
                </c:pt>
                <c:pt idx="3943">
                  <c:v>16.75</c:v>
                </c:pt>
                <c:pt idx="3944">
                  <c:v>17.329999999999998</c:v>
                </c:pt>
                <c:pt idx="3945">
                  <c:v>17.88</c:v>
                </c:pt>
                <c:pt idx="3946">
                  <c:v>17.68</c:v>
                </c:pt>
                <c:pt idx="3947">
                  <c:v>17.98</c:v>
                </c:pt>
                <c:pt idx="3948">
                  <c:v>17.850000000000001</c:v>
                </c:pt>
                <c:pt idx="3949">
                  <c:v>18.43</c:v>
                </c:pt>
                <c:pt idx="3950">
                  <c:v>18.329999999999998</c:v>
                </c:pt>
                <c:pt idx="3951">
                  <c:v>18.55</c:v>
                </c:pt>
                <c:pt idx="3952">
                  <c:v>17.93</c:v>
                </c:pt>
                <c:pt idx="3953">
                  <c:v>18.18</c:v>
                </c:pt>
                <c:pt idx="3954">
                  <c:v>17.98</c:v>
                </c:pt>
                <c:pt idx="3955">
                  <c:v>17.71</c:v>
                </c:pt>
                <c:pt idx="3956">
                  <c:v>17.63</c:v>
                </c:pt>
                <c:pt idx="3957">
                  <c:v>18.25</c:v>
                </c:pt>
                <c:pt idx="3958">
                  <c:v>18.079999999999998</c:v>
                </c:pt>
                <c:pt idx="3959">
                  <c:v>18.079999999999998</c:v>
                </c:pt>
                <c:pt idx="3960">
                  <c:v>18.23</c:v>
                </c:pt>
                <c:pt idx="3961">
                  <c:v>18.45</c:v>
                </c:pt>
                <c:pt idx="3962">
                  <c:v>19.28</c:v>
                </c:pt>
                <c:pt idx="3963">
                  <c:v>19.399999999999999</c:v>
                </c:pt>
                <c:pt idx="3964">
                  <c:v>19.68</c:v>
                </c:pt>
                <c:pt idx="3966">
                  <c:v>19.78</c:v>
                </c:pt>
                <c:pt idx="3967">
                  <c:v>19.78</c:v>
                </c:pt>
                <c:pt idx="3968">
                  <c:v>19.73</c:v>
                </c:pt>
                <c:pt idx="3969">
                  <c:v>19.93</c:v>
                </c:pt>
                <c:pt idx="3970">
                  <c:v>19.93</c:v>
                </c:pt>
                <c:pt idx="3971">
                  <c:v>20.18</c:v>
                </c:pt>
                <c:pt idx="3972">
                  <c:v>19.93</c:v>
                </c:pt>
                <c:pt idx="3973">
                  <c:v>20.18</c:v>
                </c:pt>
                <c:pt idx="3974">
                  <c:v>20.63</c:v>
                </c:pt>
                <c:pt idx="3975">
                  <c:v>20.43</c:v>
                </c:pt>
                <c:pt idx="3976">
                  <c:v>19.38</c:v>
                </c:pt>
                <c:pt idx="3977">
                  <c:v>19.45</c:v>
                </c:pt>
                <c:pt idx="3978">
                  <c:v>19.68</c:v>
                </c:pt>
                <c:pt idx="3979">
                  <c:v>20.48</c:v>
                </c:pt>
                <c:pt idx="3980">
                  <c:v>20.53</c:v>
                </c:pt>
                <c:pt idx="3981">
                  <c:v>20.38</c:v>
                </c:pt>
                <c:pt idx="3982">
                  <c:v>20.53</c:v>
                </c:pt>
                <c:pt idx="3983">
                  <c:v>20.98</c:v>
                </c:pt>
                <c:pt idx="3984">
                  <c:v>20.53</c:v>
                </c:pt>
                <c:pt idx="3985">
                  <c:v>20.45</c:v>
                </c:pt>
                <c:pt idx="3986">
                  <c:v>20.3</c:v>
                </c:pt>
                <c:pt idx="3987">
                  <c:v>20.43</c:v>
                </c:pt>
                <c:pt idx="3988">
                  <c:v>20.58</c:v>
                </c:pt>
                <c:pt idx="3989">
                  <c:v>20.88</c:v>
                </c:pt>
                <c:pt idx="3990">
                  <c:v>21.28</c:v>
                </c:pt>
                <c:pt idx="3991">
                  <c:v>21.3</c:v>
                </c:pt>
                <c:pt idx="3992">
                  <c:v>21.53</c:v>
                </c:pt>
                <c:pt idx="3993">
                  <c:v>21.48</c:v>
                </c:pt>
                <c:pt idx="3994">
                  <c:v>21.68</c:v>
                </c:pt>
                <c:pt idx="3995">
                  <c:v>21.38</c:v>
                </c:pt>
                <c:pt idx="3996">
                  <c:v>21.73</c:v>
                </c:pt>
                <c:pt idx="3997">
                  <c:v>21.53</c:v>
                </c:pt>
                <c:pt idx="3998">
                  <c:v>21.78</c:v>
                </c:pt>
                <c:pt idx="3999">
                  <c:v>21.65</c:v>
                </c:pt>
                <c:pt idx="4000">
                  <c:v>21.63</c:v>
                </c:pt>
                <c:pt idx="4001">
                  <c:v>21.23</c:v>
                </c:pt>
                <c:pt idx="4002">
                  <c:v>20.43</c:v>
                </c:pt>
                <c:pt idx="4003">
                  <c:v>20.95</c:v>
                </c:pt>
                <c:pt idx="4004">
                  <c:v>21.28</c:v>
                </c:pt>
                <c:pt idx="4005">
                  <c:v>22.03</c:v>
                </c:pt>
                <c:pt idx="4006">
                  <c:v>22.13</c:v>
                </c:pt>
                <c:pt idx="4007">
                  <c:v>21.98</c:v>
                </c:pt>
                <c:pt idx="4008">
                  <c:v>21.48</c:v>
                </c:pt>
                <c:pt idx="4009">
                  <c:v>22</c:v>
                </c:pt>
                <c:pt idx="4011">
                  <c:v>22.63</c:v>
                </c:pt>
                <c:pt idx="4012">
                  <c:v>22.68</c:v>
                </c:pt>
                <c:pt idx="4013">
                  <c:v>23.2</c:v>
                </c:pt>
                <c:pt idx="4014">
                  <c:v>23.55</c:v>
                </c:pt>
                <c:pt idx="4015">
                  <c:v>24.23</c:v>
                </c:pt>
                <c:pt idx="4016">
                  <c:v>23.88</c:v>
                </c:pt>
                <c:pt idx="4017">
                  <c:v>24.13</c:v>
                </c:pt>
                <c:pt idx="4018">
                  <c:v>24.53</c:v>
                </c:pt>
                <c:pt idx="4019">
                  <c:v>24.73</c:v>
                </c:pt>
                <c:pt idx="4020">
                  <c:v>24.28</c:v>
                </c:pt>
                <c:pt idx="4021">
                  <c:v>24.48</c:v>
                </c:pt>
                <c:pt idx="4022">
                  <c:v>24.73</c:v>
                </c:pt>
                <c:pt idx="4023">
                  <c:v>25.48</c:v>
                </c:pt>
                <c:pt idx="4024">
                  <c:v>25.38</c:v>
                </c:pt>
                <c:pt idx="4025">
                  <c:v>24.63</c:v>
                </c:pt>
                <c:pt idx="4026">
                  <c:v>24.33</c:v>
                </c:pt>
                <c:pt idx="4027">
                  <c:v>24.68</c:v>
                </c:pt>
                <c:pt idx="4028">
                  <c:v>24.53</c:v>
                </c:pt>
                <c:pt idx="4029">
                  <c:v>24.53</c:v>
                </c:pt>
                <c:pt idx="4030">
                  <c:v>23.78</c:v>
                </c:pt>
                <c:pt idx="4031">
                  <c:v>23.45</c:v>
                </c:pt>
                <c:pt idx="4032">
                  <c:v>23.28</c:v>
                </c:pt>
                <c:pt idx="4033">
                  <c:v>22.43</c:v>
                </c:pt>
                <c:pt idx="4034">
                  <c:v>20.9</c:v>
                </c:pt>
                <c:pt idx="4035">
                  <c:v>21.28</c:v>
                </c:pt>
                <c:pt idx="4036">
                  <c:v>22.3</c:v>
                </c:pt>
                <c:pt idx="4037">
                  <c:v>23.08</c:v>
                </c:pt>
                <c:pt idx="4038">
                  <c:v>22.45</c:v>
                </c:pt>
                <c:pt idx="4039">
                  <c:v>22.83</c:v>
                </c:pt>
                <c:pt idx="4040">
                  <c:v>22.53</c:v>
                </c:pt>
                <c:pt idx="4041">
                  <c:v>22.23</c:v>
                </c:pt>
                <c:pt idx="4042">
                  <c:v>22.2</c:v>
                </c:pt>
                <c:pt idx="4043">
                  <c:v>22.33</c:v>
                </c:pt>
                <c:pt idx="4044">
                  <c:v>23.18</c:v>
                </c:pt>
                <c:pt idx="4045">
                  <c:v>23.18</c:v>
                </c:pt>
                <c:pt idx="4046">
                  <c:v>23.18</c:v>
                </c:pt>
                <c:pt idx="4047">
                  <c:v>22.93</c:v>
                </c:pt>
                <c:pt idx="4048">
                  <c:v>21.68</c:v>
                </c:pt>
                <c:pt idx="4049">
                  <c:v>21.75</c:v>
                </c:pt>
                <c:pt idx="4050">
                  <c:v>22.53</c:v>
                </c:pt>
                <c:pt idx="4051">
                  <c:v>22.38</c:v>
                </c:pt>
                <c:pt idx="4052">
                  <c:v>22.58</c:v>
                </c:pt>
                <c:pt idx="4053">
                  <c:v>23.13</c:v>
                </c:pt>
                <c:pt idx="4054">
                  <c:v>23</c:v>
                </c:pt>
                <c:pt idx="4055">
                  <c:v>23.28</c:v>
                </c:pt>
                <c:pt idx="4056">
                  <c:v>24.03</c:v>
                </c:pt>
                <c:pt idx="4057">
                  <c:v>24.48</c:v>
                </c:pt>
                <c:pt idx="4058">
                  <c:v>24.33</c:v>
                </c:pt>
                <c:pt idx="4059">
                  <c:v>24.93</c:v>
                </c:pt>
                <c:pt idx="4060">
                  <c:v>25.13</c:v>
                </c:pt>
                <c:pt idx="4061">
                  <c:v>25.7</c:v>
                </c:pt>
                <c:pt idx="4062">
                  <c:v>26.6</c:v>
                </c:pt>
                <c:pt idx="4063">
                  <c:v>25.8</c:v>
                </c:pt>
                <c:pt idx="4064">
                  <c:v>26.58</c:v>
                </c:pt>
                <c:pt idx="4065">
                  <c:v>27.98</c:v>
                </c:pt>
                <c:pt idx="4066">
                  <c:v>26.83</c:v>
                </c:pt>
                <c:pt idx="4067">
                  <c:v>27.28</c:v>
                </c:pt>
                <c:pt idx="4070">
                  <c:v>25.98</c:v>
                </c:pt>
                <c:pt idx="4071">
                  <c:v>24.58</c:v>
                </c:pt>
                <c:pt idx="4072">
                  <c:v>25</c:v>
                </c:pt>
                <c:pt idx="4073">
                  <c:v>25.83</c:v>
                </c:pt>
                <c:pt idx="4074">
                  <c:v>25.83</c:v>
                </c:pt>
                <c:pt idx="4075">
                  <c:v>26.66</c:v>
                </c:pt>
                <c:pt idx="4076">
                  <c:v>26.23</c:v>
                </c:pt>
                <c:pt idx="4077">
                  <c:v>26.53</c:v>
                </c:pt>
                <c:pt idx="4078">
                  <c:v>26.18</c:v>
                </c:pt>
                <c:pt idx="4079">
                  <c:v>25.23</c:v>
                </c:pt>
                <c:pt idx="4080">
                  <c:v>25.38</c:v>
                </c:pt>
                <c:pt idx="4081">
                  <c:v>25.73</c:v>
                </c:pt>
                <c:pt idx="4082">
                  <c:v>26.38</c:v>
                </c:pt>
                <c:pt idx="4083">
                  <c:v>26.83</c:v>
                </c:pt>
                <c:pt idx="4084">
                  <c:v>26.73</c:v>
                </c:pt>
                <c:pt idx="4085">
                  <c:v>26.53</c:v>
                </c:pt>
                <c:pt idx="4086">
                  <c:v>26.33</c:v>
                </c:pt>
                <c:pt idx="4087">
                  <c:v>25.43</c:v>
                </c:pt>
                <c:pt idx="4088">
                  <c:v>25.63</c:v>
                </c:pt>
                <c:pt idx="4090">
                  <c:v>26.38</c:v>
                </c:pt>
                <c:pt idx="4091">
                  <c:v>26.83</c:v>
                </c:pt>
                <c:pt idx="4092">
                  <c:v>26.48</c:v>
                </c:pt>
                <c:pt idx="4093">
                  <c:v>25.6</c:v>
                </c:pt>
                <c:pt idx="4096">
                  <c:v>25.55</c:v>
                </c:pt>
                <c:pt idx="4097">
                  <c:v>24.93</c:v>
                </c:pt>
                <c:pt idx="4098">
                  <c:v>24.78</c:v>
                </c:pt>
                <c:pt idx="4099">
                  <c:v>24.23</c:v>
                </c:pt>
                <c:pt idx="4100">
                  <c:v>24.68</c:v>
                </c:pt>
                <c:pt idx="4101">
                  <c:v>25.78</c:v>
                </c:pt>
                <c:pt idx="4102">
                  <c:v>26.28</c:v>
                </c:pt>
                <c:pt idx="4103">
                  <c:v>26.68</c:v>
                </c:pt>
                <c:pt idx="4104">
                  <c:v>28.03</c:v>
                </c:pt>
                <c:pt idx="4105">
                  <c:v>28.85</c:v>
                </c:pt>
                <c:pt idx="4106">
                  <c:v>28.85</c:v>
                </c:pt>
                <c:pt idx="4107">
                  <c:v>29.53</c:v>
                </c:pt>
                <c:pt idx="4108">
                  <c:v>29.68</c:v>
                </c:pt>
                <c:pt idx="4109">
                  <c:v>29.75</c:v>
                </c:pt>
                <c:pt idx="4110">
                  <c:v>29.43</c:v>
                </c:pt>
                <c:pt idx="4111">
                  <c:v>29.88</c:v>
                </c:pt>
                <c:pt idx="4112">
                  <c:v>27.83</c:v>
                </c:pt>
                <c:pt idx="4113">
                  <c:v>27.33</c:v>
                </c:pt>
                <c:pt idx="4114">
                  <c:v>27.23</c:v>
                </c:pt>
                <c:pt idx="4115">
                  <c:v>27.63</c:v>
                </c:pt>
                <c:pt idx="4116">
                  <c:v>28.23</c:v>
                </c:pt>
                <c:pt idx="4117">
                  <c:v>27.55</c:v>
                </c:pt>
                <c:pt idx="4118">
                  <c:v>28.03</c:v>
                </c:pt>
                <c:pt idx="4119">
                  <c:v>28.83</c:v>
                </c:pt>
                <c:pt idx="4120">
                  <c:v>28.45</c:v>
                </c:pt>
                <c:pt idx="4121">
                  <c:v>28.03</c:v>
                </c:pt>
                <c:pt idx="4122">
                  <c:v>28.78</c:v>
                </c:pt>
                <c:pt idx="4123">
                  <c:v>29.43</c:v>
                </c:pt>
                <c:pt idx="4124">
                  <c:v>29.43</c:v>
                </c:pt>
                <c:pt idx="4125">
                  <c:v>30.25</c:v>
                </c:pt>
                <c:pt idx="4126">
                  <c:v>30.08</c:v>
                </c:pt>
                <c:pt idx="4127">
                  <c:v>30.05</c:v>
                </c:pt>
                <c:pt idx="4128">
                  <c:v>29.48</c:v>
                </c:pt>
                <c:pt idx="4129">
                  <c:v>29.53</c:v>
                </c:pt>
                <c:pt idx="4131">
                  <c:v>29.63</c:v>
                </c:pt>
                <c:pt idx="4132">
                  <c:v>30.28</c:v>
                </c:pt>
                <c:pt idx="4133">
                  <c:v>30.23</c:v>
                </c:pt>
                <c:pt idx="4134">
                  <c:v>30.23</c:v>
                </c:pt>
                <c:pt idx="4135">
                  <c:v>30.13</c:v>
                </c:pt>
                <c:pt idx="4136">
                  <c:v>30.43</c:v>
                </c:pt>
                <c:pt idx="4137">
                  <c:v>31.78</c:v>
                </c:pt>
                <c:pt idx="4138">
                  <c:v>31.68</c:v>
                </c:pt>
                <c:pt idx="4139">
                  <c:v>31.53</c:v>
                </c:pt>
                <c:pt idx="4140">
                  <c:v>32.18</c:v>
                </c:pt>
                <c:pt idx="4141">
                  <c:v>34.130000000000003</c:v>
                </c:pt>
                <c:pt idx="4142">
                  <c:v>31.28</c:v>
                </c:pt>
                <c:pt idx="4143">
                  <c:v>31.68</c:v>
                </c:pt>
                <c:pt idx="4144">
                  <c:v>31.78</c:v>
                </c:pt>
                <c:pt idx="4145">
                  <c:v>32.03</c:v>
                </c:pt>
                <c:pt idx="4146">
                  <c:v>31.68</c:v>
                </c:pt>
                <c:pt idx="4147">
                  <c:v>30.73</c:v>
                </c:pt>
                <c:pt idx="4148">
                  <c:v>31.08</c:v>
                </c:pt>
                <c:pt idx="4149">
                  <c:v>30.93</c:v>
                </c:pt>
                <c:pt idx="4150">
                  <c:v>29.43</c:v>
                </c:pt>
                <c:pt idx="4151">
                  <c:v>28</c:v>
                </c:pt>
                <c:pt idx="4152">
                  <c:v>27.53</c:v>
                </c:pt>
                <c:pt idx="4153">
                  <c:v>27.23</c:v>
                </c:pt>
                <c:pt idx="4154">
                  <c:v>27.93</c:v>
                </c:pt>
                <c:pt idx="4155">
                  <c:v>27.78</c:v>
                </c:pt>
                <c:pt idx="4156">
                  <c:v>27.08</c:v>
                </c:pt>
                <c:pt idx="4157">
                  <c:v>26.45</c:v>
                </c:pt>
                <c:pt idx="4158">
                  <c:v>26.7</c:v>
                </c:pt>
                <c:pt idx="4159">
                  <c:v>26.9</c:v>
                </c:pt>
                <c:pt idx="4160">
                  <c:v>26.43</c:v>
                </c:pt>
                <c:pt idx="4161">
                  <c:v>25.45</c:v>
                </c:pt>
                <c:pt idx="4162">
                  <c:v>25.85</c:v>
                </c:pt>
                <c:pt idx="4163">
                  <c:v>25.68</c:v>
                </c:pt>
                <c:pt idx="4164">
                  <c:v>25.03</c:v>
                </c:pt>
                <c:pt idx="4165">
                  <c:v>23.85</c:v>
                </c:pt>
                <c:pt idx="4166">
                  <c:v>24.13</c:v>
                </c:pt>
                <c:pt idx="4167">
                  <c:v>25.43</c:v>
                </c:pt>
                <c:pt idx="4168">
                  <c:v>25.38</c:v>
                </c:pt>
                <c:pt idx="4169">
                  <c:v>25.58</c:v>
                </c:pt>
                <c:pt idx="4170">
                  <c:v>25.88</c:v>
                </c:pt>
                <c:pt idx="4171">
                  <c:v>26.13</c:v>
                </c:pt>
                <c:pt idx="4172">
                  <c:v>27.35</c:v>
                </c:pt>
                <c:pt idx="4173">
                  <c:v>27</c:v>
                </c:pt>
                <c:pt idx="4175">
                  <c:v>27.28</c:v>
                </c:pt>
                <c:pt idx="4176">
                  <c:v>26.75</c:v>
                </c:pt>
                <c:pt idx="4177">
                  <c:v>24.65</c:v>
                </c:pt>
                <c:pt idx="4178">
                  <c:v>25.4</c:v>
                </c:pt>
                <c:pt idx="4179">
                  <c:v>25.73</c:v>
                </c:pt>
                <c:pt idx="4180">
                  <c:v>25.88</c:v>
                </c:pt>
                <c:pt idx="4181">
                  <c:v>26.88</c:v>
                </c:pt>
                <c:pt idx="4182">
                  <c:v>26.75</c:v>
                </c:pt>
                <c:pt idx="4183">
                  <c:v>26.98</c:v>
                </c:pt>
                <c:pt idx="4184">
                  <c:v>27.28</c:v>
                </c:pt>
                <c:pt idx="4185">
                  <c:v>28.09</c:v>
                </c:pt>
                <c:pt idx="4186">
                  <c:v>28.65</c:v>
                </c:pt>
                <c:pt idx="4187">
                  <c:v>28.1</c:v>
                </c:pt>
                <c:pt idx="4188">
                  <c:v>29.13</c:v>
                </c:pt>
                <c:pt idx="4189">
                  <c:v>29.62</c:v>
                </c:pt>
                <c:pt idx="4190">
                  <c:v>29.93</c:v>
                </c:pt>
                <c:pt idx="4191">
                  <c:v>29.73</c:v>
                </c:pt>
                <c:pt idx="4192">
                  <c:v>29.33</c:v>
                </c:pt>
                <c:pt idx="4193">
                  <c:v>30.33</c:v>
                </c:pt>
                <c:pt idx="4194">
                  <c:v>29.88</c:v>
                </c:pt>
                <c:pt idx="4195">
                  <c:v>28.63</c:v>
                </c:pt>
                <c:pt idx="4196">
                  <c:v>28.53</c:v>
                </c:pt>
                <c:pt idx="4197">
                  <c:v>29.73</c:v>
                </c:pt>
                <c:pt idx="4198">
                  <c:v>30.33</c:v>
                </c:pt>
                <c:pt idx="4199">
                  <c:v>30</c:v>
                </c:pt>
                <c:pt idx="4201">
                  <c:v>30.35</c:v>
                </c:pt>
                <c:pt idx="4202">
                  <c:v>29.03</c:v>
                </c:pt>
                <c:pt idx="4203">
                  <c:v>30.13</c:v>
                </c:pt>
                <c:pt idx="4204">
                  <c:v>30.35</c:v>
                </c:pt>
                <c:pt idx="4205">
                  <c:v>29.7</c:v>
                </c:pt>
                <c:pt idx="4206">
                  <c:v>29.75</c:v>
                </c:pt>
                <c:pt idx="4207">
                  <c:v>29.95</c:v>
                </c:pt>
                <c:pt idx="4208">
                  <c:v>29.78</c:v>
                </c:pt>
                <c:pt idx="4209">
                  <c:v>30.2</c:v>
                </c:pt>
                <c:pt idx="4210">
                  <c:v>31.73</c:v>
                </c:pt>
                <c:pt idx="4211">
                  <c:v>32.58</c:v>
                </c:pt>
                <c:pt idx="4212">
                  <c:v>32.85</c:v>
                </c:pt>
                <c:pt idx="4213">
                  <c:v>32.950000000000003</c:v>
                </c:pt>
                <c:pt idx="4214">
                  <c:v>32.33</c:v>
                </c:pt>
                <c:pt idx="4215">
                  <c:v>31.68</c:v>
                </c:pt>
                <c:pt idx="4216">
                  <c:v>33.049999999999997</c:v>
                </c:pt>
                <c:pt idx="4217">
                  <c:v>33.83</c:v>
                </c:pt>
                <c:pt idx="4218">
                  <c:v>34.549999999999997</c:v>
                </c:pt>
                <c:pt idx="4219">
                  <c:v>34.65</c:v>
                </c:pt>
                <c:pt idx="4220">
                  <c:v>31.63</c:v>
                </c:pt>
                <c:pt idx="4221">
                  <c:v>32.08</c:v>
                </c:pt>
                <c:pt idx="4222">
                  <c:v>31.9</c:v>
                </c:pt>
                <c:pt idx="4223">
                  <c:v>32.729999999999997</c:v>
                </c:pt>
                <c:pt idx="4224">
                  <c:v>32.5</c:v>
                </c:pt>
                <c:pt idx="4225">
                  <c:v>32.5</c:v>
                </c:pt>
                <c:pt idx="4226">
                  <c:v>32.5</c:v>
                </c:pt>
                <c:pt idx="4227">
                  <c:v>30.68</c:v>
                </c:pt>
                <c:pt idx="4228">
                  <c:v>29.98</c:v>
                </c:pt>
                <c:pt idx="4229">
                  <c:v>30.28</c:v>
                </c:pt>
                <c:pt idx="4230">
                  <c:v>29.68</c:v>
                </c:pt>
                <c:pt idx="4231">
                  <c:v>29.7</c:v>
                </c:pt>
                <c:pt idx="4232">
                  <c:v>30.33</c:v>
                </c:pt>
                <c:pt idx="4233">
                  <c:v>31.48</c:v>
                </c:pt>
                <c:pt idx="4234">
                  <c:v>31.4</c:v>
                </c:pt>
                <c:pt idx="4235">
                  <c:v>30.83</c:v>
                </c:pt>
                <c:pt idx="4236">
                  <c:v>31.93</c:v>
                </c:pt>
                <c:pt idx="4237">
                  <c:v>31.43</c:v>
                </c:pt>
                <c:pt idx="4238">
                  <c:v>30.93</c:v>
                </c:pt>
                <c:pt idx="4239">
                  <c:v>28.53</c:v>
                </c:pt>
                <c:pt idx="4240">
                  <c:v>28.18</c:v>
                </c:pt>
                <c:pt idx="4241">
                  <c:v>27.83</c:v>
                </c:pt>
                <c:pt idx="4242">
                  <c:v>27.83</c:v>
                </c:pt>
                <c:pt idx="4243">
                  <c:v>28.03</c:v>
                </c:pt>
                <c:pt idx="4244">
                  <c:v>28.18</c:v>
                </c:pt>
                <c:pt idx="4245">
                  <c:v>27.43</c:v>
                </c:pt>
                <c:pt idx="4246">
                  <c:v>27.78</c:v>
                </c:pt>
                <c:pt idx="4247">
                  <c:v>28.28</c:v>
                </c:pt>
                <c:pt idx="4248">
                  <c:v>28.68</c:v>
                </c:pt>
                <c:pt idx="4249">
                  <c:v>29.98</c:v>
                </c:pt>
                <c:pt idx="4250">
                  <c:v>28.93</c:v>
                </c:pt>
                <c:pt idx="4251">
                  <c:v>29.13</c:v>
                </c:pt>
                <c:pt idx="4252">
                  <c:v>30.35</c:v>
                </c:pt>
                <c:pt idx="4253">
                  <c:v>31.33</c:v>
                </c:pt>
                <c:pt idx="4254">
                  <c:v>31.03</c:v>
                </c:pt>
                <c:pt idx="4255">
                  <c:v>31.93</c:v>
                </c:pt>
                <c:pt idx="4256">
                  <c:v>31.68</c:v>
                </c:pt>
                <c:pt idx="4257">
                  <c:v>31.8</c:v>
                </c:pt>
                <c:pt idx="4258">
                  <c:v>31.93</c:v>
                </c:pt>
                <c:pt idx="4259">
                  <c:v>31.98</c:v>
                </c:pt>
                <c:pt idx="4260">
                  <c:v>32.479999999999997</c:v>
                </c:pt>
                <c:pt idx="4261">
                  <c:v>31.23</c:v>
                </c:pt>
                <c:pt idx="4262">
                  <c:v>31.98</c:v>
                </c:pt>
                <c:pt idx="4263">
                  <c:v>32.630000000000003</c:v>
                </c:pt>
                <c:pt idx="4264">
                  <c:v>32.83</c:v>
                </c:pt>
                <c:pt idx="4265">
                  <c:v>32.880000000000003</c:v>
                </c:pt>
                <c:pt idx="4266">
                  <c:v>32.729999999999997</c:v>
                </c:pt>
                <c:pt idx="4267">
                  <c:v>33.33</c:v>
                </c:pt>
                <c:pt idx="4268">
                  <c:v>33.130000000000003</c:v>
                </c:pt>
                <c:pt idx="4269">
                  <c:v>33.380000000000003</c:v>
                </c:pt>
                <c:pt idx="4271">
                  <c:v>33.83</c:v>
                </c:pt>
                <c:pt idx="4272">
                  <c:v>34.9</c:v>
                </c:pt>
                <c:pt idx="4273">
                  <c:v>35.380000000000003</c:v>
                </c:pt>
                <c:pt idx="4274">
                  <c:v>33.630000000000003</c:v>
                </c:pt>
                <c:pt idx="4275">
                  <c:v>35.130000000000003</c:v>
                </c:pt>
                <c:pt idx="4276">
                  <c:v>34.28</c:v>
                </c:pt>
                <c:pt idx="4277">
                  <c:v>33.83</c:v>
                </c:pt>
                <c:pt idx="4278">
                  <c:v>34.08</c:v>
                </c:pt>
                <c:pt idx="4279">
                  <c:v>35.93</c:v>
                </c:pt>
                <c:pt idx="4280">
                  <c:v>36.880000000000003</c:v>
                </c:pt>
                <c:pt idx="4281">
                  <c:v>36.53</c:v>
                </c:pt>
                <c:pt idx="4282">
                  <c:v>37.200000000000003</c:v>
                </c:pt>
                <c:pt idx="4283">
                  <c:v>34.4</c:v>
                </c:pt>
                <c:pt idx="4284">
                  <c:v>32.729999999999997</c:v>
                </c:pt>
                <c:pt idx="4285">
                  <c:v>31.43</c:v>
                </c:pt>
                <c:pt idx="4286">
                  <c:v>31.5</c:v>
                </c:pt>
                <c:pt idx="4287">
                  <c:v>31.48</c:v>
                </c:pt>
                <c:pt idx="4288">
                  <c:v>30.33</c:v>
                </c:pt>
                <c:pt idx="4289">
                  <c:v>30.83</c:v>
                </c:pt>
                <c:pt idx="4290">
                  <c:v>32.18</c:v>
                </c:pt>
                <c:pt idx="4291">
                  <c:v>32.08</c:v>
                </c:pt>
                <c:pt idx="4292">
                  <c:v>31.43</c:v>
                </c:pt>
                <c:pt idx="4293">
                  <c:v>30.53</c:v>
                </c:pt>
                <c:pt idx="4294">
                  <c:v>30.88</c:v>
                </c:pt>
                <c:pt idx="4295">
                  <c:v>31.88</c:v>
                </c:pt>
                <c:pt idx="4296">
                  <c:v>33.18</c:v>
                </c:pt>
                <c:pt idx="4297">
                  <c:v>33.25</c:v>
                </c:pt>
                <c:pt idx="4298">
                  <c:v>36.08</c:v>
                </c:pt>
                <c:pt idx="4299">
                  <c:v>34.979999999999997</c:v>
                </c:pt>
                <c:pt idx="4300">
                  <c:v>32.93</c:v>
                </c:pt>
                <c:pt idx="4301">
                  <c:v>32.979999999999997</c:v>
                </c:pt>
                <c:pt idx="4302">
                  <c:v>33.479999999999997</c:v>
                </c:pt>
                <c:pt idx="4303">
                  <c:v>32.93</c:v>
                </c:pt>
                <c:pt idx="4304">
                  <c:v>33.75</c:v>
                </c:pt>
                <c:pt idx="4305">
                  <c:v>35.08</c:v>
                </c:pt>
                <c:pt idx="4306">
                  <c:v>34.229999999999997</c:v>
                </c:pt>
                <c:pt idx="4307">
                  <c:v>33.83</c:v>
                </c:pt>
                <c:pt idx="4308">
                  <c:v>33.729999999999997</c:v>
                </c:pt>
                <c:pt idx="4309">
                  <c:v>32.729999999999997</c:v>
                </c:pt>
                <c:pt idx="4310">
                  <c:v>32.83</c:v>
                </c:pt>
                <c:pt idx="4311">
                  <c:v>32.68</c:v>
                </c:pt>
                <c:pt idx="4312">
                  <c:v>33.28</c:v>
                </c:pt>
                <c:pt idx="4313">
                  <c:v>32.53</c:v>
                </c:pt>
                <c:pt idx="4314">
                  <c:v>32.729999999999997</c:v>
                </c:pt>
                <c:pt idx="4315">
                  <c:v>32.880000000000003</c:v>
                </c:pt>
                <c:pt idx="4316">
                  <c:v>33.43</c:v>
                </c:pt>
                <c:pt idx="4317">
                  <c:v>33.229999999999997</c:v>
                </c:pt>
                <c:pt idx="4318">
                  <c:v>33.93</c:v>
                </c:pt>
                <c:pt idx="4319">
                  <c:v>34.03</c:v>
                </c:pt>
                <c:pt idx="4320">
                  <c:v>34.479999999999997</c:v>
                </c:pt>
                <c:pt idx="4321">
                  <c:v>34.880000000000003</c:v>
                </c:pt>
                <c:pt idx="4322">
                  <c:v>35.58</c:v>
                </c:pt>
                <c:pt idx="4323">
                  <c:v>35.130000000000003</c:v>
                </c:pt>
                <c:pt idx="4324">
                  <c:v>35.479999999999997</c:v>
                </c:pt>
                <c:pt idx="4325">
                  <c:v>36.18</c:v>
                </c:pt>
                <c:pt idx="4326">
                  <c:v>35.979999999999997</c:v>
                </c:pt>
                <c:pt idx="4327">
                  <c:v>36.130000000000003</c:v>
                </c:pt>
                <c:pt idx="4330">
                  <c:v>35.380000000000003</c:v>
                </c:pt>
                <c:pt idx="4331">
                  <c:v>34.229999999999997</c:v>
                </c:pt>
                <c:pt idx="4332">
                  <c:v>34.630000000000003</c:v>
                </c:pt>
                <c:pt idx="4333">
                  <c:v>33.83</c:v>
                </c:pt>
                <c:pt idx="4334">
                  <c:v>32.049999999999997</c:v>
                </c:pt>
                <c:pt idx="4335">
                  <c:v>31.23</c:v>
                </c:pt>
                <c:pt idx="4336">
                  <c:v>29.53</c:v>
                </c:pt>
                <c:pt idx="4337">
                  <c:v>29.88</c:v>
                </c:pt>
                <c:pt idx="4338">
                  <c:v>29.33</c:v>
                </c:pt>
                <c:pt idx="4339">
                  <c:v>28.43</c:v>
                </c:pt>
                <c:pt idx="4340">
                  <c:v>29.53</c:v>
                </c:pt>
                <c:pt idx="4341">
                  <c:v>29.68</c:v>
                </c:pt>
                <c:pt idx="4342">
                  <c:v>28.73</c:v>
                </c:pt>
                <c:pt idx="4343">
                  <c:v>27.98</c:v>
                </c:pt>
                <c:pt idx="4344">
                  <c:v>28.88</c:v>
                </c:pt>
                <c:pt idx="4345">
                  <c:v>29.78</c:v>
                </c:pt>
                <c:pt idx="4346">
                  <c:v>29.33</c:v>
                </c:pt>
                <c:pt idx="4347">
                  <c:v>26.03</c:v>
                </c:pt>
                <c:pt idx="4348">
                  <c:v>26.03</c:v>
                </c:pt>
                <c:pt idx="4349">
                  <c:v>26.98</c:v>
                </c:pt>
                <c:pt idx="4351">
                  <c:v>26.63</c:v>
                </c:pt>
                <c:pt idx="4352">
                  <c:v>26.48</c:v>
                </c:pt>
                <c:pt idx="4353">
                  <c:v>25.83</c:v>
                </c:pt>
                <c:pt idx="4354">
                  <c:v>26.83</c:v>
                </c:pt>
                <c:pt idx="4356">
                  <c:v>27.23</c:v>
                </c:pt>
                <c:pt idx="4357">
                  <c:v>28.03</c:v>
                </c:pt>
                <c:pt idx="4358">
                  <c:v>28.13</c:v>
                </c:pt>
                <c:pt idx="4359">
                  <c:v>27.93</c:v>
                </c:pt>
                <c:pt idx="4360">
                  <c:v>27.33</c:v>
                </c:pt>
                <c:pt idx="4361">
                  <c:v>27.63</c:v>
                </c:pt>
                <c:pt idx="4362">
                  <c:v>29.48</c:v>
                </c:pt>
                <c:pt idx="4363">
                  <c:v>29.43</c:v>
                </c:pt>
                <c:pt idx="4364">
                  <c:v>30.08</c:v>
                </c:pt>
                <c:pt idx="4366">
                  <c:v>30.28</c:v>
                </c:pt>
                <c:pt idx="4367">
                  <c:v>29.63</c:v>
                </c:pt>
                <c:pt idx="4368">
                  <c:v>30.48</c:v>
                </c:pt>
                <c:pt idx="4369">
                  <c:v>32.18</c:v>
                </c:pt>
                <c:pt idx="4370">
                  <c:v>32.18</c:v>
                </c:pt>
                <c:pt idx="4371">
                  <c:v>31.63</c:v>
                </c:pt>
                <c:pt idx="4372">
                  <c:v>31.28</c:v>
                </c:pt>
                <c:pt idx="4373">
                  <c:v>31.63</c:v>
                </c:pt>
                <c:pt idx="4374">
                  <c:v>29.78</c:v>
                </c:pt>
                <c:pt idx="4375">
                  <c:v>29.08</c:v>
                </c:pt>
                <c:pt idx="4376">
                  <c:v>29.08</c:v>
                </c:pt>
                <c:pt idx="4377">
                  <c:v>28.68</c:v>
                </c:pt>
                <c:pt idx="4378">
                  <c:v>29.83</c:v>
                </c:pt>
                <c:pt idx="4379">
                  <c:v>31.18</c:v>
                </c:pt>
                <c:pt idx="4380">
                  <c:v>30.53</c:v>
                </c:pt>
                <c:pt idx="4381">
                  <c:v>30.35</c:v>
                </c:pt>
                <c:pt idx="4382">
                  <c:v>31.28</c:v>
                </c:pt>
                <c:pt idx="4383">
                  <c:v>31.58</c:v>
                </c:pt>
                <c:pt idx="4384">
                  <c:v>31.03</c:v>
                </c:pt>
                <c:pt idx="4385">
                  <c:v>30.53</c:v>
                </c:pt>
                <c:pt idx="4386">
                  <c:v>30.38</c:v>
                </c:pt>
                <c:pt idx="4387">
                  <c:v>29.73</c:v>
                </c:pt>
                <c:pt idx="4388">
                  <c:v>28.83</c:v>
                </c:pt>
                <c:pt idx="4389">
                  <c:v>29.13</c:v>
                </c:pt>
                <c:pt idx="4391">
                  <c:v>28.58</c:v>
                </c:pt>
                <c:pt idx="4392">
                  <c:v>28.23</c:v>
                </c:pt>
                <c:pt idx="4393">
                  <c:v>28.58</c:v>
                </c:pt>
                <c:pt idx="4394">
                  <c:v>28.83</c:v>
                </c:pt>
                <c:pt idx="4395">
                  <c:v>28.43</c:v>
                </c:pt>
                <c:pt idx="4396">
                  <c:v>28.13</c:v>
                </c:pt>
                <c:pt idx="4397">
                  <c:v>27.38</c:v>
                </c:pt>
                <c:pt idx="4398">
                  <c:v>27.63</c:v>
                </c:pt>
                <c:pt idx="4399">
                  <c:v>27.83</c:v>
                </c:pt>
                <c:pt idx="4400">
                  <c:v>28.63</c:v>
                </c:pt>
                <c:pt idx="4401">
                  <c:v>28.33</c:v>
                </c:pt>
                <c:pt idx="4402">
                  <c:v>29.03</c:v>
                </c:pt>
                <c:pt idx="4403">
                  <c:v>28.38</c:v>
                </c:pt>
                <c:pt idx="4404">
                  <c:v>28.03</c:v>
                </c:pt>
                <c:pt idx="4405">
                  <c:v>28.03</c:v>
                </c:pt>
                <c:pt idx="4406">
                  <c:v>27.58</c:v>
                </c:pt>
                <c:pt idx="4407">
                  <c:v>26.43</c:v>
                </c:pt>
                <c:pt idx="4408">
                  <c:v>26.58</c:v>
                </c:pt>
                <c:pt idx="4409">
                  <c:v>26.73</c:v>
                </c:pt>
                <c:pt idx="4410">
                  <c:v>26.15</c:v>
                </c:pt>
                <c:pt idx="4411">
                  <c:v>25.98</c:v>
                </c:pt>
                <c:pt idx="4412">
                  <c:v>26.46</c:v>
                </c:pt>
                <c:pt idx="4413">
                  <c:v>26.38</c:v>
                </c:pt>
                <c:pt idx="4414">
                  <c:v>26.93</c:v>
                </c:pt>
                <c:pt idx="4415">
                  <c:v>27.48</c:v>
                </c:pt>
                <c:pt idx="4416">
                  <c:v>27.78</c:v>
                </c:pt>
                <c:pt idx="4417">
                  <c:v>26.33</c:v>
                </c:pt>
                <c:pt idx="4418">
                  <c:v>26.33</c:v>
                </c:pt>
                <c:pt idx="4419">
                  <c:v>26.28</c:v>
                </c:pt>
                <c:pt idx="4420">
                  <c:v>25.58</c:v>
                </c:pt>
                <c:pt idx="4421">
                  <c:v>26.18</c:v>
                </c:pt>
                <c:pt idx="4422">
                  <c:v>27.13</c:v>
                </c:pt>
                <c:pt idx="4423">
                  <c:v>27.28</c:v>
                </c:pt>
                <c:pt idx="4424">
                  <c:v>27.08</c:v>
                </c:pt>
                <c:pt idx="4425">
                  <c:v>27.28</c:v>
                </c:pt>
                <c:pt idx="4426">
                  <c:v>28.48</c:v>
                </c:pt>
                <c:pt idx="4427">
                  <c:v>28.18</c:v>
                </c:pt>
                <c:pt idx="4428">
                  <c:v>28.28</c:v>
                </c:pt>
                <c:pt idx="4430">
                  <c:v>28.78</c:v>
                </c:pt>
                <c:pt idx="4431">
                  <c:v>28.23</c:v>
                </c:pt>
                <c:pt idx="4432">
                  <c:v>27.98</c:v>
                </c:pt>
                <c:pt idx="4433">
                  <c:v>27.83</c:v>
                </c:pt>
                <c:pt idx="4434">
                  <c:v>27.28</c:v>
                </c:pt>
                <c:pt idx="4435">
                  <c:v>27.03</c:v>
                </c:pt>
                <c:pt idx="4436">
                  <c:v>24.88</c:v>
                </c:pt>
                <c:pt idx="4437">
                  <c:v>25.58</c:v>
                </c:pt>
                <c:pt idx="4438">
                  <c:v>28.43</c:v>
                </c:pt>
                <c:pt idx="4439">
                  <c:v>28.28</c:v>
                </c:pt>
                <c:pt idx="4440">
                  <c:v>28.48</c:v>
                </c:pt>
                <c:pt idx="4441">
                  <c:v>28.93</c:v>
                </c:pt>
                <c:pt idx="4442">
                  <c:v>27.8</c:v>
                </c:pt>
                <c:pt idx="4443">
                  <c:v>28.45</c:v>
                </c:pt>
                <c:pt idx="4444">
                  <c:v>28.38</c:v>
                </c:pt>
                <c:pt idx="4445">
                  <c:v>27.78</c:v>
                </c:pt>
                <c:pt idx="4446">
                  <c:v>27.38</c:v>
                </c:pt>
                <c:pt idx="4447">
                  <c:v>28.23</c:v>
                </c:pt>
                <c:pt idx="4448">
                  <c:v>28.53</c:v>
                </c:pt>
                <c:pt idx="4449">
                  <c:v>28.58</c:v>
                </c:pt>
                <c:pt idx="4450">
                  <c:v>28.73</c:v>
                </c:pt>
                <c:pt idx="4451">
                  <c:v>28.98</c:v>
                </c:pt>
                <c:pt idx="4452">
                  <c:v>28.88</c:v>
                </c:pt>
                <c:pt idx="4453">
                  <c:v>28.93</c:v>
                </c:pt>
                <c:pt idx="4454">
                  <c:v>29.93</c:v>
                </c:pt>
                <c:pt idx="4455">
                  <c:v>29.98</c:v>
                </c:pt>
                <c:pt idx="4456">
                  <c:v>29.73</c:v>
                </c:pt>
                <c:pt idx="4457">
                  <c:v>29.18</c:v>
                </c:pt>
                <c:pt idx="4458">
                  <c:v>28.08</c:v>
                </c:pt>
                <c:pt idx="4459">
                  <c:v>27.96</c:v>
                </c:pt>
                <c:pt idx="4461">
                  <c:v>28.68</c:v>
                </c:pt>
                <c:pt idx="4462">
                  <c:v>28.58</c:v>
                </c:pt>
                <c:pt idx="4463">
                  <c:v>28.38</c:v>
                </c:pt>
                <c:pt idx="4464">
                  <c:v>27.93</c:v>
                </c:pt>
                <c:pt idx="4465">
                  <c:v>28.13</c:v>
                </c:pt>
                <c:pt idx="4466">
                  <c:v>28.23</c:v>
                </c:pt>
                <c:pt idx="4467">
                  <c:v>27.73</c:v>
                </c:pt>
                <c:pt idx="4468">
                  <c:v>27.75</c:v>
                </c:pt>
                <c:pt idx="4469">
                  <c:v>28.33</c:v>
                </c:pt>
                <c:pt idx="4470">
                  <c:v>29.03</c:v>
                </c:pt>
                <c:pt idx="4471">
                  <c:v>29.18</c:v>
                </c:pt>
                <c:pt idx="4472">
                  <c:v>28.83</c:v>
                </c:pt>
                <c:pt idx="4473">
                  <c:v>29.03</c:v>
                </c:pt>
                <c:pt idx="4474">
                  <c:v>28.53</c:v>
                </c:pt>
                <c:pt idx="4475">
                  <c:v>27.53</c:v>
                </c:pt>
                <c:pt idx="4476">
                  <c:v>27.48</c:v>
                </c:pt>
                <c:pt idx="4477">
                  <c:v>26.5</c:v>
                </c:pt>
                <c:pt idx="4478">
                  <c:v>26.43</c:v>
                </c:pt>
                <c:pt idx="4479">
                  <c:v>26.63</c:v>
                </c:pt>
                <c:pt idx="4480">
                  <c:v>27.03</c:v>
                </c:pt>
                <c:pt idx="4481">
                  <c:v>26.98</c:v>
                </c:pt>
                <c:pt idx="4482">
                  <c:v>26.53</c:v>
                </c:pt>
                <c:pt idx="4483">
                  <c:v>25.58</c:v>
                </c:pt>
                <c:pt idx="4484">
                  <c:v>26.23</c:v>
                </c:pt>
                <c:pt idx="4485">
                  <c:v>25.95</c:v>
                </c:pt>
                <c:pt idx="4486">
                  <c:v>26.23</c:v>
                </c:pt>
                <c:pt idx="4488">
                  <c:v>27.03</c:v>
                </c:pt>
                <c:pt idx="4489">
                  <c:v>28.23</c:v>
                </c:pt>
                <c:pt idx="4490">
                  <c:v>27.58</c:v>
                </c:pt>
                <c:pt idx="4491">
                  <c:v>27.48</c:v>
                </c:pt>
                <c:pt idx="4492">
                  <c:v>27.13</c:v>
                </c:pt>
                <c:pt idx="4493">
                  <c:v>26.78</c:v>
                </c:pt>
                <c:pt idx="4494">
                  <c:v>26.58</c:v>
                </c:pt>
                <c:pt idx="4495">
                  <c:v>26.08</c:v>
                </c:pt>
                <c:pt idx="4496">
                  <c:v>25.58</c:v>
                </c:pt>
                <c:pt idx="4497">
                  <c:v>24.88</c:v>
                </c:pt>
                <c:pt idx="4498">
                  <c:v>24.73</c:v>
                </c:pt>
                <c:pt idx="4499">
                  <c:v>25.59</c:v>
                </c:pt>
                <c:pt idx="4500">
                  <c:v>25.98</c:v>
                </c:pt>
                <c:pt idx="4501">
                  <c:v>26.18</c:v>
                </c:pt>
                <c:pt idx="4502">
                  <c:v>26.63</c:v>
                </c:pt>
                <c:pt idx="4503">
                  <c:v>26.73</c:v>
                </c:pt>
                <c:pt idx="4504">
                  <c:v>27.03</c:v>
                </c:pt>
                <c:pt idx="4505">
                  <c:v>26.63</c:v>
                </c:pt>
                <c:pt idx="4506">
                  <c:v>26.33</c:v>
                </c:pt>
                <c:pt idx="4507">
                  <c:v>26.78</c:v>
                </c:pt>
                <c:pt idx="4508">
                  <c:v>27.73</c:v>
                </c:pt>
                <c:pt idx="4509">
                  <c:v>27.63</c:v>
                </c:pt>
                <c:pt idx="4510">
                  <c:v>27.73</c:v>
                </c:pt>
                <c:pt idx="4511">
                  <c:v>27.93</c:v>
                </c:pt>
                <c:pt idx="4512">
                  <c:v>27.53</c:v>
                </c:pt>
                <c:pt idx="4513">
                  <c:v>27.63</c:v>
                </c:pt>
                <c:pt idx="4514">
                  <c:v>28.08</c:v>
                </c:pt>
                <c:pt idx="4515">
                  <c:v>27.83</c:v>
                </c:pt>
                <c:pt idx="4516">
                  <c:v>28.03</c:v>
                </c:pt>
                <c:pt idx="4517">
                  <c:v>27.58</c:v>
                </c:pt>
                <c:pt idx="4518">
                  <c:v>27.38</c:v>
                </c:pt>
                <c:pt idx="4519">
                  <c:v>26.68</c:v>
                </c:pt>
                <c:pt idx="4520">
                  <c:v>27.18</c:v>
                </c:pt>
                <c:pt idx="4521">
                  <c:v>27.93</c:v>
                </c:pt>
                <c:pt idx="4522">
                  <c:v>27.58</c:v>
                </c:pt>
                <c:pt idx="4523">
                  <c:v>27.53</c:v>
                </c:pt>
                <c:pt idx="4524">
                  <c:v>28.25</c:v>
                </c:pt>
                <c:pt idx="4525">
                  <c:v>26.68</c:v>
                </c:pt>
                <c:pt idx="4526">
                  <c:v>27.18</c:v>
                </c:pt>
                <c:pt idx="4527">
                  <c:v>27.08</c:v>
                </c:pt>
                <c:pt idx="4528">
                  <c:v>26.58</c:v>
                </c:pt>
                <c:pt idx="4529">
                  <c:v>27.23</c:v>
                </c:pt>
                <c:pt idx="4531">
                  <c:v>26.93</c:v>
                </c:pt>
                <c:pt idx="4532">
                  <c:v>26.98</c:v>
                </c:pt>
                <c:pt idx="4533">
                  <c:v>27.58</c:v>
                </c:pt>
                <c:pt idx="4534">
                  <c:v>28.03</c:v>
                </c:pt>
                <c:pt idx="4535">
                  <c:v>27.63</c:v>
                </c:pt>
                <c:pt idx="4539">
                  <c:v>29.78</c:v>
                </c:pt>
                <c:pt idx="4540">
                  <c:v>28.83</c:v>
                </c:pt>
                <c:pt idx="4541">
                  <c:v>27.73</c:v>
                </c:pt>
                <c:pt idx="4542">
                  <c:v>26.73</c:v>
                </c:pt>
                <c:pt idx="4543">
                  <c:v>26.58</c:v>
                </c:pt>
                <c:pt idx="4544">
                  <c:v>25.48</c:v>
                </c:pt>
                <c:pt idx="4545">
                  <c:v>21.45</c:v>
                </c:pt>
                <c:pt idx="4546">
                  <c:v>21.83</c:v>
                </c:pt>
                <c:pt idx="4547">
                  <c:v>22.38</c:v>
                </c:pt>
                <c:pt idx="4548">
                  <c:v>22.73</c:v>
                </c:pt>
                <c:pt idx="4549">
                  <c:v>23.43</c:v>
                </c:pt>
                <c:pt idx="4550">
                  <c:v>23.28</c:v>
                </c:pt>
                <c:pt idx="4551">
                  <c:v>22.78</c:v>
                </c:pt>
                <c:pt idx="4552">
                  <c:v>22.08</c:v>
                </c:pt>
                <c:pt idx="4553">
                  <c:v>22.63</c:v>
                </c:pt>
                <c:pt idx="4554">
                  <c:v>22.38</c:v>
                </c:pt>
                <c:pt idx="4555">
                  <c:v>22.48</c:v>
                </c:pt>
                <c:pt idx="4556">
                  <c:v>22.45</c:v>
                </c:pt>
                <c:pt idx="4557">
                  <c:v>22.53</c:v>
                </c:pt>
                <c:pt idx="4558">
                  <c:v>23.33</c:v>
                </c:pt>
                <c:pt idx="4559">
                  <c:v>22.53</c:v>
                </c:pt>
                <c:pt idx="4560">
                  <c:v>22.28</c:v>
                </c:pt>
                <c:pt idx="4561">
                  <c:v>22.53</c:v>
                </c:pt>
                <c:pt idx="4562">
                  <c:v>21.83</c:v>
                </c:pt>
                <c:pt idx="4563">
                  <c:v>21.33</c:v>
                </c:pt>
                <c:pt idx="4564">
                  <c:v>21.83</c:v>
                </c:pt>
                <c:pt idx="4565">
                  <c:v>21.78</c:v>
                </c:pt>
                <c:pt idx="4566">
                  <c:v>21.58</c:v>
                </c:pt>
                <c:pt idx="4567">
                  <c:v>22.06</c:v>
                </c:pt>
                <c:pt idx="4568">
                  <c:v>21.83</c:v>
                </c:pt>
                <c:pt idx="4569">
                  <c:v>22.08</c:v>
                </c:pt>
                <c:pt idx="4570">
                  <c:v>22.18</c:v>
                </c:pt>
                <c:pt idx="4571">
                  <c:v>21.88</c:v>
                </c:pt>
                <c:pt idx="4572">
                  <c:v>21.18</c:v>
                </c:pt>
                <c:pt idx="4573">
                  <c:v>20.38</c:v>
                </c:pt>
                <c:pt idx="4574">
                  <c:v>20.18</c:v>
                </c:pt>
                <c:pt idx="4575">
                  <c:v>20.03</c:v>
                </c:pt>
                <c:pt idx="4576">
                  <c:v>19.93</c:v>
                </c:pt>
                <c:pt idx="4577">
                  <c:v>20.079999999999998</c:v>
                </c:pt>
                <c:pt idx="4578">
                  <c:v>21.18</c:v>
                </c:pt>
                <c:pt idx="4579">
                  <c:v>22.23</c:v>
                </c:pt>
                <c:pt idx="4580">
                  <c:v>21.23</c:v>
                </c:pt>
                <c:pt idx="4581">
                  <c:v>21.68</c:v>
                </c:pt>
                <c:pt idx="4582">
                  <c:v>19.77</c:v>
                </c:pt>
                <c:pt idx="4583">
                  <c:v>17.48</c:v>
                </c:pt>
                <c:pt idx="4584">
                  <c:v>18.03</c:v>
                </c:pt>
                <c:pt idx="4585">
                  <c:v>18.079999999999998</c:v>
                </c:pt>
                <c:pt idx="4586">
                  <c:v>18.88</c:v>
                </c:pt>
                <c:pt idx="4587">
                  <c:v>18.73</c:v>
                </c:pt>
                <c:pt idx="4590">
                  <c:v>18.68</c:v>
                </c:pt>
                <c:pt idx="4591">
                  <c:v>19.48</c:v>
                </c:pt>
                <c:pt idx="4592">
                  <c:v>19.23</c:v>
                </c:pt>
                <c:pt idx="4593">
                  <c:v>18.63</c:v>
                </c:pt>
                <c:pt idx="4594">
                  <c:v>19.48</c:v>
                </c:pt>
                <c:pt idx="4595">
                  <c:v>20.079999999999998</c:v>
                </c:pt>
                <c:pt idx="4596">
                  <c:v>19.649999999999999</c:v>
                </c:pt>
                <c:pt idx="4597">
                  <c:v>19.48</c:v>
                </c:pt>
                <c:pt idx="4598">
                  <c:v>18.53</c:v>
                </c:pt>
                <c:pt idx="4599">
                  <c:v>19.03</c:v>
                </c:pt>
                <c:pt idx="4600">
                  <c:v>18.38</c:v>
                </c:pt>
                <c:pt idx="4601">
                  <c:v>18.079999999999998</c:v>
                </c:pt>
                <c:pt idx="4602">
                  <c:v>18.38</c:v>
                </c:pt>
                <c:pt idx="4603">
                  <c:v>18.13</c:v>
                </c:pt>
                <c:pt idx="4604">
                  <c:v>19.23</c:v>
                </c:pt>
                <c:pt idx="4605">
                  <c:v>19.23</c:v>
                </c:pt>
                <c:pt idx="4606">
                  <c:v>19.38</c:v>
                </c:pt>
                <c:pt idx="4607">
                  <c:v>19.48</c:v>
                </c:pt>
                <c:pt idx="4608">
                  <c:v>18.68</c:v>
                </c:pt>
                <c:pt idx="4609">
                  <c:v>19.18</c:v>
                </c:pt>
                <c:pt idx="4612">
                  <c:v>21.28</c:v>
                </c:pt>
                <c:pt idx="4613">
                  <c:v>20.9</c:v>
                </c:pt>
                <c:pt idx="4614">
                  <c:v>20.43</c:v>
                </c:pt>
                <c:pt idx="4615">
                  <c:v>19.78</c:v>
                </c:pt>
                <c:pt idx="4617">
                  <c:v>21.03</c:v>
                </c:pt>
                <c:pt idx="4618">
                  <c:v>20.38</c:v>
                </c:pt>
                <c:pt idx="4619">
                  <c:v>21.63</c:v>
                </c:pt>
                <c:pt idx="4620">
                  <c:v>21.48</c:v>
                </c:pt>
                <c:pt idx="4621">
                  <c:v>21.28</c:v>
                </c:pt>
                <c:pt idx="4622">
                  <c:v>20.18</c:v>
                </c:pt>
                <c:pt idx="4623">
                  <c:v>20.38</c:v>
                </c:pt>
                <c:pt idx="4624">
                  <c:v>19.68</c:v>
                </c:pt>
                <c:pt idx="4625">
                  <c:v>18.88</c:v>
                </c:pt>
                <c:pt idx="4626">
                  <c:v>18.88</c:v>
                </c:pt>
                <c:pt idx="4627">
                  <c:v>18.88</c:v>
                </c:pt>
                <c:pt idx="4628">
                  <c:v>17.98</c:v>
                </c:pt>
                <c:pt idx="4629">
                  <c:v>18.03</c:v>
                </c:pt>
                <c:pt idx="4631">
                  <c:v>18.329999999999998</c:v>
                </c:pt>
                <c:pt idx="4632">
                  <c:v>19.28</c:v>
                </c:pt>
                <c:pt idx="4633">
                  <c:v>19.43</c:v>
                </c:pt>
                <c:pt idx="4634">
                  <c:v>19.73</c:v>
                </c:pt>
                <c:pt idx="4635">
                  <c:v>20.03</c:v>
                </c:pt>
                <c:pt idx="4636">
                  <c:v>19.579999999999998</c:v>
                </c:pt>
                <c:pt idx="4637">
                  <c:v>18.61</c:v>
                </c:pt>
                <c:pt idx="4638">
                  <c:v>19.48</c:v>
                </c:pt>
                <c:pt idx="4639">
                  <c:v>20.38</c:v>
                </c:pt>
                <c:pt idx="4640">
                  <c:v>20.079999999999998</c:v>
                </c:pt>
                <c:pt idx="4641">
                  <c:v>20.079999999999998</c:v>
                </c:pt>
                <c:pt idx="4642">
                  <c:v>19.78</c:v>
                </c:pt>
                <c:pt idx="4643">
                  <c:v>19.63</c:v>
                </c:pt>
                <c:pt idx="4644">
                  <c:v>20.28</c:v>
                </c:pt>
                <c:pt idx="4645">
                  <c:v>21.43</c:v>
                </c:pt>
                <c:pt idx="4646">
                  <c:v>20.74</c:v>
                </c:pt>
                <c:pt idx="4647">
                  <c:v>21.18</c:v>
                </c:pt>
                <c:pt idx="4648">
                  <c:v>21.23</c:v>
                </c:pt>
                <c:pt idx="4649">
                  <c:v>21.53</c:v>
                </c:pt>
                <c:pt idx="4651">
                  <c:v>20.88</c:v>
                </c:pt>
                <c:pt idx="4652">
                  <c:v>20.28</c:v>
                </c:pt>
                <c:pt idx="4653">
                  <c:v>20.88</c:v>
                </c:pt>
                <c:pt idx="4654">
                  <c:v>21.08</c:v>
                </c:pt>
                <c:pt idx="4655">
                  <c:v>20.28</c:v>
                </c:pt>
                <c:pt idx="4656">
                  <c:v>21.43</c:v>
                </c:pt>
                <c:pt idx="4657">
                  <c:v>21.28</c:v>
                </c:pt>
                <c:pt idx="4658">
                  <c:v>21.73</c:v>
                </c:pt>
                <c:pt idx="4659">
                  <c:v>22.4</c:v>
                </c:pt>
                <c:pt idx="4660">
                  <c:v>22.48</c:v>
                </c:pt>
                <c:pt idx="4661">
                  <c:v>23.18</c:v>
                </c:pt>
                <c:pt idx="4662">
                  <c:v>23.18</c:v>
                </c:pt>
                <c:pt idx="4663">
                  <c:v>23.73</c:v>
                </c:pt>
                <c:pt idx="4664">
                  <c:v>23.83</c:v>
                </c:pt>
                <c:pt idx="4665">
                  <c:v>24.33</c:v>
                </c:pt>
                <c:pt idx="4666">
                  <c:v>24.23</c:v>
                </c:pt>
                <c:pt idx="4667">
                  <c:v>24.18</c:v>
                </c:pt>
                <c:pt idx="4668">
                  <c:v>24.58</c:v>
                </c:pt>
                <c:pt idx="4669">
                  <c:v>24.53</c:v>
                </c:pt>
                <c:pt idx="4670">
                  <c:v>25.13</c:v>
                </c:pt>
                <c:pt idx="4671">
                  <c:v>24.88</c:v>
                </c:pt>
                <c:pt idx="4672">
                  <c:v>24.88</c:v>
                </c:pt>
                <c:pt idx="4673">
                  <c:v>25.48</c:v>
                </c:pt>
                <c:pt idx="4674">
                  <c:v>25.2</c:v>
                </c:pt>
                <c:pt idx="4675">
                  <c:v>24.53</c:v>
                </c:pt>
                <c:pt idx="4676">
                  <c:v>25.38</c:v>
                </c:pt>
                <c:pt idx="4677">
                  <c:v>25.88</c:v>
                </c:pt>
                <c:pt idx="4678">
                  <c:v>26.33</c:v>
                </c:pt>
                <c:pt idx="4680">
                  <c:v>26.88</c:v>
                </c:pt>
                <c:pt idx="4681">
                  <c:v>27.73</c:v>
                </c:pt>
                <c:pt idx="4682">
                  <c:v>27.58</c:v>
                </c:pt>
                <c:pt idx="4683">
                  <c:v>26.58</c:v>
                </c:pt>
                <c:pt idx="4684">
                  <c:v>26.23</c:v>
                </c:pt>
                <c:pt idx="4685">
                  <c:v>26.53</c:v>
                </c:pt>
                <c:pt idx="4686">
                  <c:v>25.83</c:v>
                </c:pt>
                <c:pt idx="4687">
                  <c:v>26.13</c:v>
                </c:pt>
                <c:pt idx="4688">
                  <c:v>24.98</c:v>
                </c:pt>
                <c:pt idx="4689">
                  <c:v>23.48</c:v>
                </c:pt>
                <c:pt idx="4690">
                  <c:v>24.58</c:v>
                </c:pt>
                <c:pt idx="4691">
                  <c:v>24.78</c:v>
                </c:pt>
                <c:pt idx="4692">
                  <c:v>25.93</c:v>
                </c:pt>
                <c:pt idx="4693">
                  <c:v>26.18</c:v>
                </c:pt>
                <c:pt idx="4694">
                  <c:v>26.38</c:v>
                </c:pt>
                <c:pt idx="4695">
                  <c:v>26.28</c:v>
                </c:pt>
                <c:pt idx="4696">
                  <c:v>26.83</c:v>
                </c:pt>
                <c:pt idx="4697">
                  <c:v>26.23</c:v>
                </c:pt>
                <c:pt idx="4698">
                  <c:v>26.73</c:v>
                </c:pt>
                <c:pt idx="4699">
                  <c:v>27.13</c:v>
                </c:pt>
                <c:pt idx="4700">
                  <c:v>27.58</c:v>
                </c:pt>
                <c:pt idx="4701">
                  <c:v>27.28</c:v>
                </c:pt>
                <c:pt idx="4702">
                  <c:v>26.75</c:v>
                </c:pt>
                <c:pt idx="4703">
                  <c:v>26.25</c:v>
                </c:pt>
                <c:pt idx="4704">
                  <c:v>26.63</c:v>
                </c:pt>
                <c:pt idx="4705">
                  <c:v>26.13</c:v>
                </c:pt>
                <c:pt idx="4706">
                  <c:v>26.63</c:v>
                </c:pt>
                <c:pt idx="4707">
                  <c:v>27.85</c:v>
                </c:pt>
                <c:pt idx="4708">
                  <c:v>27.68</c:v>
                </c:pt>
                <c:pt idx="4709">
                  <c:v>27.98</c:v>
                </c:pt>
                <c:pt idx="4710">
                  <c:v>28.38</c:v>
                </c:pt>
                <c:pt idx="4711">
                  <c:v>29.38</c:v>
                </c:pt>
                <c:pt idx="4712">
                  <c:v>28.13</c:v>
                </c:pt>
                <c:pt idx="4713">
                  <c:v>27.95</c:v>
                </c:pt>
                <c:pt idx="4714">
                  <c:v>28.18</c:v>
                </c:pt>
                <c:pt idx="4715">
                  <c:v>28.33</c:v>
                </c:pt>
                <c:pt idx="4716">
                  <c:v>27.33</c:v>
                </c:pt>
                <c:pt idx="4717">
                  <c:v>26.63</c:v>
                </c:pt>
                <c:pt idx="4718">
                  <c:v>26.55</c:v>
                </c:pt>
                <c:pt idx="4719">
                  <c:v>26.63</c:v>
                </c:pt>
                <c:pt idx="4721">
                  <c:v>25.28</c:v>
                </c:pt>
                <c:pt idx="4722">
                  <c:v>25.78</c:v>
                </c:pt>
                <c:pt idx="4723">
                  <c:v>24.68</c:v>
                </c:pt>
                <c:pt idx="4724">
                  <c:v>25.33</c:v>
                </c:pt>
                <c:pt idx="4725">
                  <c:v>25.08</c:v>
                </c:pt>
                <c:pt idx="4726">
                  <c:v>25.33</c:v>
                </c:pt>
                <c:pt idx="4727">
                  <c:v>24.88</c:v>
                </c:pt>
                <c:pt idx="4728">
                  <c:v>24.78</c:v>
                </c:pt>
                <c:pt idx="4729">
                  <c:v>24.75</c:v>
                </c:pt>
                <c:pt idx="4730">
                  <c:v>24.28</c:v>
                </c:pt>
                <c:pt idx="4731">
                  <c:v>24.13</c:v>
                </c:pt>
                <c:pt idx="4732">
                  <c:v>24.63</c:v>
                </c:pt>
                <c:pt idx="4733">
                  <c:v>25.63</c:v>
                </c:pt>
                <c:pt idx="4734">
                  <c:v>25.93</c:v>
                </c:pt>
                <c:pt idx="4735">
                  <c:v>26.08</c:v>
                </c:pt>
                <c:pt idx="4736">
                  <c:v>25.43</c:v>
                </c:pt>
                <c:pt idx="4737">
                  <c:v>25.33</c:v>
                </c:pt>
                <c:pt idx="4738">
                  <c:v>25.63</c:v>
                </c:pt>
                <c:pt idx="4739">
                  <c:v>25.53</c:v>
                </c:pt>
                <c:pt idx="4740">
                  <c:v>26.13</c:v>
                </c:pt>
                <c:pt idx="4741">
                  <c:v>26.33</c:v>
                </c:pt>
                <c:pt idx="4742">
                  <c:v>26.78</c:v>
                </c:pt>
                <c:pt idx="4743">
                  <c:v>26.88</c:v>
                </c:pt>
                <c:pt idx="4744">
                  <c:v>26.88</c:v>
                </c:pt>
                <c:pt idx="4745">
                  <c:v>26.83</c:v>
                </c:pt>
                <c:pt idx="4746">
                  <c:v>26.78</c:v>
                </c:pt>
                <c:pt idx="4747">
                  <c:v>26.83</c:v>
                </c:pt>
                <c:pt idx="4750">
                  <c:v>26.13</c:v>
                </c:pt>
                <c:pt idx="4751">
                  <c:v>26.08</c:v>
                </c:pt>
                <c:pt idx="4752">
                  <c:v>26.78</c:v>
                </c:pt>
                <c:pt idx="4753">
                  <c:v>26.83</c:v>
                </c:pt>
                <c:pt idx="4754">
                  <c:v>27.48</c:v>
                </c:pt>
                <c:pt idx="4755">
                  <c:v>27.08</c:v>
                </c:pt>
                <c:pt idx="4756">
                  <c:v>27.78</c:v>
                </c:pt>
                <c:pt idx="4757">
                  <c:v>27.88</c:v>
                </c:pt>
                <c:pt idx="4758">
                  <c:v>27.58</c:v>
                </c:pt>
                <c:pt idx="4759">
                  <c:v>27.83</c:v>
                </c:pt>
                <c:pt idx="4760">
                  <c:v>26.63</c:v>
                </c:pt>
                <c:pt idx="4761">
                  <c:v>26.28</c:v>
                </c:pt>
                <c:pt idx="4762">
                  <c:v>26.78</c:v>
                </c:pt>
                <c:pt idx="4763">
                  <c:v>26.58</c:v>
                </c:pt>
                <c:pt idx="4764">
                  <c:v>26.58</c:v>
                </c:pt>
                <c:pt idx="4765">
                  <c:v>26.58</c:v>
                </c:pt>
                <c:pt idx="4766">
                  <c:v>27.38</c:v>
                </c:pt>
                <c:pt idx="4767">
                  <c:v>27.03</c:v>
                </c:pt>
                <c:pt idx="4768">
                  <c:v>26.48</c:v>
                </c:pt>
                <c:pt idx="4769">
                  <c:v>26.83</c:v>
                </c:pt>
                <c:pt idx="4770">
                  <c:v>26.58</c:v>
                </c:pt>
                <c:pt idx="4771">
                  <c:v>27.2</c:v>
                </c:pt>
                <c:pt idx="4772">
                  <c:v>26.55</c:v>
                </c:pt>
                <c:pt idx="4773">
                  <c:v>26.68</c:v>
                </c:pt>
                <c:pt idx="4774">
                  <c:v>26.88</c:v>
                </c:pt>
                <c:pt idx="4775">
                  <c:v>27.88</c:v>
                </c:pt>
                <c:pt idx="4776">
                  <c:v>27.93</c:v>
                </c:pt>
                <c:pt idx="4777">
                  <c:v>28.15</c:v>
                </c:pt>
                <c:pt idx="4778">
                  <c:v>29.08</c:v>
                </c:pt>
                <c:pt idx="4779">
                  <c:v>29.33</c:v>
                </c:pt>
                <c:pt idx="4780">
                  <c:v>29.83</c:v>
                </c:pt>
                <c:pt idx="4781">
                  <c:v>30.13</c:v>
                </c:pt>
                <c:pt idx="4782">
                  <c:v>30.41</c:v>
                </c:pt>
                <c:pt idx="4783">
                  <c:v>30.15</c:v>
                </c:pt>
                <c:pt idx="4784">
                  <c:v>29.93</c:v>
                </c:pt>
                <c:pt idx="4785">
                  <c:v>29.28</c:v>
                </c:pt>
                <c:pt idx="4786">
                  <c:v>28.85</c:v>
                </c:pt>
                <c:pt idx="4787">
                  <c:v>28.33</c:v>
                </c:pt>
                <c:pt idx="4788">
                  <c:v>28.93</c:v>
                </c:pt>
                <c:pt idx="4789">
                  <c:v>28.98</c:v>
                </c:pt>
                <c:pt idx="4791">
                  <c:v>27.78</c:v>
                </c:pt>
                <c:pt idx="4792">
                  <c:v>28.28</c:v>
                </c:pt>
                <c:pt idx="4793">
                  <c:v>28.98</c:v>
                </c:pt>
                <c:pt idx="4794">
                  <c:v>29.63</c:v>
                </c:pt>
                <c:pt idx="4795">
                  <c:v>29.73</c:v>
                </c:pt>
                <c:pt idx="4796">
                  <c:v>29.73</c:v>
                </c:pt>
                <c:pt idx="4797">
                  <c:v>29.78</c:v>
                </c:pt>
                <c:pt idx="4798">
                  <c:v>28.85</c:v>
                </c:pt>
                <c:pt idx="4799">
                  <c:v>29.83</c:v>
                </c:pt>
                <c:pt idx="4800">
                  <c:v>29.68</c:v>
                </c:pt>
                <c:pt idx="4801">
                  <c:v>29.08</c:v>
                </c:pt>
                <c:pt idx="4802">
                  <c:v>29.48</c:v>
                </c:pt>
                <c:pt idx="4803">
                  <c:v>29.5</c:v>
                </c:pt>
                <c:pt idx="4804">
                  <c:v>29.63</c:v>
                </c:pt>
                <c:pt idx="4805">
                  <c:v>30.68</c:v>
                </c:pt>
                <c:pt idx="4806">
                  <c:v>30.83</c:v>
                </c:pt>
                <c:pt idx="4807">
                  <c:v>30.43</c:v>
                </c:pt>
                <c:pt idx="4808">
                  <c:v>30.43</c:v>
                </c:pt>
                <c:pt idx="4809">
                  <c:v>30.53</c:v>
                </c:pt>
                <c:pt idx="4810">
                  <c:v>30.45</c:v>
                </c:pt>
                <c:pt idx="4811">
                  <c:v>30.83</c:v>
                </c:pt>
                <c:pt idx="4812">
                  <c:v>30.48</c:v>
                </c:pt>
                <c:pt idx="4813">
                  <c:v>29.78</c:v>
                </c:pt>
                <c:pt idx="4814">
                  <c:v>29.63</c:v>
                </c:pt>
                <c:pt idx="4815">
                  <c:v>29.63</c:v>
                </c:pt>
                <c:pt idx="4816">
                  <c:v>29.48</c:v>
                </c:pt>
                <c:pt idx="4817">
                  <c:v>29.33</c:v>
                </c:pt>
                <c:pt idx="4818">
                  <c:v>28.98</c:v>
                </c:pt>
                <c:pt idx="4819">
                  <c:v>29.38</c:v>
                </c:pt>
                <c:pt idx="4820">
                  <c:v>30.03</c:v>
                </c:pt>
                <c:pt idx="4821">
                  <c:v>29.73</c:v>
                </c:pt>
                <c:pt idx="4822">
                  <c:v>29.48</c:v>
                </c:pt>
                <c:pt idx="4823">
                  <c:v>29.63</c:v>
                </c:pt>
                <c:pt idx="4824">
                  <c:v>29.63</c:v>
                </c:pt>
                <c:pt idx="4825">
                  <c:v>28.38</c:v>
                </c:pt>
                <c:pt idx="4826">
                  <c:v>27.93</c:v>
                </c:pt>
                <c:pt idx="4827">
                  <c:v>28.08</c:v>
                </c:pt>
                <c:pt idx="4828">
                  <c:v>28.03</c:v>
                </c:pt>
                <c:pt idx="4829">
                  <c:v>26.98</c:v>
                </c:pt>
                <c:pt idx="4830">
                  <c:v>27.28</c:v>
                </c:pt>
                <c:pt idx="4831">
                  <c:v>26.88</c:v>
                </c:pt>
                <c:pt idx="4832">
                  <c:v>26.83</c:v>
                </c:pt>
                <c:pt idx="4833">
                  <c:v>27.23</c:v>
                </c:pt>
                <c:pt idx="4834">
                  <c:v>27.13</c:v>
                </c:pt>
                <c:pt idx="4835">
                  <c:v>26.98</c:v>
                </c:pt>
                <c:pt idx="4836">
                  <c:v>26.13</c:v>
                </c:pt>
                <c:pt idx="4837">
                  <c:v>25.78</c:v>
                </c:pt>
                <c:pt idx="4838">
                  <c:v>25.38</c:v>
                </c:pt>
                <c:pt idx="4839">
                  <c:v>25.78</c:v>
                </c:pt>
                <c:pt idx="4840">
                  <c:v>25.93</c:v>
                </c:pt>
                <c:pt idx="4841">
                  <c:v>25.88</c:v>
                </c:pt>
                <c:pt idx="4842">
                  <c:v>25.15</c:v>
                </c:pt>
                <c:pt idx="4843">
                  <c:v>25.28</c:v>
                </c:pt>
                <c:pt idx="4844">
                  <c:v>25.53</c:v>
                </c:pt>
                <c:pt idx="4845">
                  <c:v>26.73</c:v>
                </c:pt>
                <c:pt idx="4846">
                  <c:v>26.43</c:v>
                </c:pt>
                <c:pt idx="4847">
                  <c:v>26.98</c:v>
                </c:pt>
                <c:pt idx="4848">
                  <c:v>26.93</c:v>
                </c:pt>
                <c:pt idx="4849">
                  <c:v>26.68</c:v>
                </c:pt>
                <c:pt idx="4850">
                  <c:v>27.08</c:v>
                </c:pt>
                <c:pt idx="4851">
                  <c:v>26.4</c:v>
                </c:pt>
                <c:pt idx="4852">
                  <c:v>26.88</c:v>
                </c:pt>
                <c:pt idx="4855">
                  <c:v>27.23</c:v>
                </c:pt>
                <c:pt idx="4856">
                  <c:v>27.28</c:v>
                </c:pt>
                <c:pt idx="4857">
                  <c:v>26.73</c:v>
                </c:pt>
                <c:pt idx="4858">
                  <c:v>27.28</c:v>
                </c:pt>
                <c:pt idx="4859">
                  <c:v>26.93</c:v>
                </c:pt>
                <c:pt idx="4860">
                  <c:v>27.2</c:v>
                </c:pt>
                <c:pt idx="4861">
                  <c:v>27.73</c:v>
                </c:pt>
                <c:pt idx="4862">
                  <c:v>27.43</c:v>
                </c:pt>
                <c:pt idx="4863">
                  <c:v>28.03</c:v>
                </c:pt>
                <c:pt idx="4864">
                  <c:v>28.5</c:v>
                </c:pt>
                <c:pt idx="4865">
                  <c:v>30.13</c:v>
                </c:pt>
                <c:pt idx="4866">
                  <c:v>30.08</c:v>
                </c:pt>
                <c:pt idx="4867">
                  <c:v>30.43</c:v>
                </c:pt>
                <c:pt idx="4868">
                  <c:v>30.53</c:v>
                </c:pt>
                <c:pt idx="4869">
                  <c:v>30.43</c:v>
                </c:pt>
                <c:pt idx="4870">
                  <c:v>31.98</c:v>
                </c:pt>
                <c:pt idx="4871">
                  <c:v>32.18</c:v>
                </c:pt>
                <c:pt idx="4873">
                  <c:v>32.479999999999997</c:v>
                </c:pt>
                <c:pt idx="4874">
                  <c:v>32.729999999999997</c:v>
                </c:pt>
                <c:pt idx="4875">
                  <c:v>31.35</c:v>
                </c:pt>
                <c:pt idx="4876">
                  <c:v>31.23</c:v>
                </c:pt>
                <c:pt idx="4878">
                  <c:v>31.85</c:v>
                </c:pt>
                <c:pt idx="4879">
                  <c:v>33.08</c:v>
                </c:pt>
                <c:pt idx="4880">
                  <c:v>32.130000000000003</c:v>
                </c:pt>
                <c:pt idx="4881">
                  <c:v>31.08</c:v>
                </c:pt>
                <c:pt idx="4882">
                  <c:v>30.58</c:v>
                </c:pt>
                <c:pt idx="4883">
                  <c:v>31.98</c:v>
                </c:pt>
                <c:pt idx="4884">
                  <c:v>31.68</c:v>
                </c:pt>
                <c:pt idx="4885">
                  <c:v>32.28</c:v>
                </c:pt>
                <c:pt idx="4886">
                  <c:v>32.380000000000003</c:v>
                </c:pt>
                <c:pt idx="4887">
                  <c:v>33.229999999999997</c:v>
                </c:pt>
                <c:pt idx="4888">
                  <c:v>33.68</c:v>
                </c:pt>
                <c:pt idx="4889">
                  <c:v>33.93</c:v>
                </c:pt>
                <c:pt idx="4891">
                  <c:v>34.630000000000003</c:v>
                </c:pt>
                <c:pt idx="4892">
                  <c:v>34.450000000000003</c:v>
                </c:pt>
                <c:pt idx="4893">
                  <c:v>33.85</c:v>
                </c:pt>
                <c:pt idx="4894">
                  <c:v>35.03</c:v>
                </c:pt>
                <c:pt idx="4895">
                  <c:v>32.28</c:v>
                </c:pt>
                <c:pt idx="4896">
                  <c:v>32.68</c:v>
                </c:pt>
                <c:pt idx="4897">
                  <c:v>33.630000000000003</c:v>
                </c:pt>
                <c:pt idx="4898">
                  <c:v>33.85</c:v>
                </c:pt>
                <c:pt idx="4899">
                  <c:v>33.53</c:v>
                </c:pt>
                <c:pt idx="4900">
                  <c:v>32.78</c:v>
                </c:pt>
                <c:pt idx="4901">
                  <c:v>33.58</c:v>
                </c:pt>
                <c:pt idx="4902">
                  <c:v>33.93</c:v>
                </c:pt>
                <c:pt idx="4903">
                  <c:v>34.18</c:v>
                </c:pt>
                <c:pt idx="4904">
                  <c:v>35.130000000000003</c:v>
                </c:pt>
                <c:pt idx="4905">
                  <c:v>34.479999999999997</c:v>
                </c:pt>
                <c:pt idx="4906">
                  <c:v>35.43</c:v>
                </c:pt>
                <c:pt idx="4907">
                  <c:v>35.78</c:v>
                </c:pt>
                <c:pt idx="4908">
                  <c:v>36.380000000000003</c:v>
                </c:pt>
                <c:pt idx="4909">
                  <c:v>36.83</c:v>
                </c:pt>
                <c:pt idx="4911">
                  <c:v>36.979999999999997</c:v>
                </c:pt>
                <c:pt idx="4912">
                  <c:v>37.18</c:v>
                </c:pt>
                <c:pt idx="4913">
                  <c:v>36.78</c:v>
                </c:pt>
                <c:pt idx="4914">
                  <c:v>36.880000000000003</c:v>
                </c:pt>
                <c:pt idx="4915">
                  <c:v>37.58</c:v>
                </c:pt>
                <c:pt idx="4916">
                  <c:v>35.979999999999997</c:v>
                </c:pt>
                <c:pt idx="4917">
                  <c:v>37.729999999999997</c:v>
                </c:pt>
                <c:pt idx="4918">
                  <c:v>37.229999999999997</c:v>
                </c:pt>
                <c:pt idx="4919">
                  <c:v>36.630000000000003</c:v>
                </c:pt>
                <c:pt idx="4920">
                  <c:v>35.880000000000003</c:v>
                </c:pt>
                <c:pt idx="4921">
                  <c:v>36.880000000000003</c:v>
                </c:pt>
                <c:pt idx="4922">
                  <c:v>36.68</c:v>
                </c:pt>
                <c:pt idx="4923">
                  <c:v>37.03</c:v>
                </c:pt>
                <c:pt idx="4924">
                  <c:v>37.78</c:v>
                </c:pt>
                <c:pt idx="4925">
                  <c:v>37.28</c:v>
                </c:pt>
                <c:pt idx="4926">
                  <c:v>36.729999999999997</c:v>
                </c:pt>
                <c:pt idx="4927">
                  <c:v>37.83</c:v>
                </c:pt>
                <c:pt idx="4928">
                  <c:v>36.03</c:v>
                </c:pt>
                <c:pt idx="4929">
                  <c:v>35.380000000000003</c:v>
                </c:pt>
                <c:pt idx="4930">
                  <c:v>34.93</c:v>
                </c:pt>
                <c:pt idx="4931">
                  <c:v>31.68</c:v>
                </c:pt>
                <c:pt idx="4932">
                  <c:v>29.88</c:v>
                </c:pt>
                <c:pt idx="4933">
                  <c:v>28.63</c:v>
                </c:pt>
                <c:pt idx="4934">
                  <c:v>27.5</c:v>
                </c:pt>
                <c:pt idx="4935">
                  <c:v>29.18</c:v>
                </c:pt>
                <c:pt idx="4936">
                  <c:v>34.979999999999997</c:v>
                </c:pt>
                <c:pt idx="4937">
                  <c:v>28.63</c:v>
                </c:pt>
                <c:pt idx="4938">
                  <c:v>30.38</c:v>
                </c:pt>
                <c:pt idx="4939">
                  <c:v>30.18</c:v>
                </c:pt>
                <c:pt idx="4940">
                  <c:v>31.03</c:v>
                </c:pt>
                <c:pt idx="4941">
                  <c:v>29.78</c:v>
                </c:pt>
                <c:pt idx="4942">
                  <c:v>28.58</c:v>
                </c:pt>
                <c:pt idx="4943">
                  <c:v>28.98</c:v>
                </c:pt>
                <c:pt idx="4944">
                  <c:v>28.63</c:v>
                </c:pt>
                <c:pt idx="4945">
                  <c:v>27.98</c:v>
                </c:pt>
                <c:pt idx="4946">
                  <c:v>28.03</c:v>
                </c:pt>
                <c:pt idx="4947">
                  <c:v>28.88</c:v>
                </c:pt>
                <c:pt idx="4948">
                  <c:v>27.48</c:v>
                </c:pt>
                <c:pt idx="4949">
                  <c:v>28.13</c:v>
                </c:pt>
                <c:pt idx="4950">
                  <c:v>28.63</c:v>
                </c:pt>
                <c:pt idx="4951">
                  <c:v>29.28</c:v>
                </c:pt>
                <c:pt idx="4952">
                  <c:v>29.18</c:v>
                </c:pt>
                <c:pt idx="4953">
                  <c:v>30.55</c:v>
                </c:pt>
                <c:pt idx="4955">
                  <c:v>30.88</c:v>
                </c:pt>
                <c:pt idx="4956">
                  <c:v>29.93</c:v>
                </c:pt>
                <c:pt idx="4957">
                  <c:v>28.55</c:v>
                </c:pt>
                <c:pt idx="4958">
                  <c:v>27.03</c:v>
                </c:pt>
                <c:pt idx="4959">
                  <c:v>26.28</c:v>
                </c:pt>
                <c:pt idx="4960">
                  <c:v>25.48</c:v>
                </c:pt>
                <c:pt idx="4961">
                  <c:v>25.23</c:v>
                </c:pt>
                <c:pt idx="4962">
                  <c:v>25.83</c:v>
                </c:pt>
                <c:pt idx="4963">
                  <c:v>26.03</c:v>
                </c:pt>
                <c:pt idx="4964">
                  <c:v>25.68</c:v>
                </c:pt>
                <c:pt idx="4965">
                  <c:v>26.48</c:v>
                </c:pt>
                <c:pt idx="4966">
                  <c:v>25.73</c:v>
                </c:pt>
                <c:pt idx="4967">
                  <c:v>26.23</c:v>
                </c:pt>
                <c:pt idx="4968">
                  <c:v>26.98</c:v>
                </c:pt>
                <c:pt idx="4969">
                  <c:v>27.73</c:v>
                </c:pt>
                <c:pt idx="4970">
                  <c:v>27.38</c:v>
                </c:pt>
                <c:pt idx="4971">
                  <c:v>28.53</c:v>
                </c:pt>
                <c:pt idx="4972">
                  <c:v>29.18</c:v>
                </c:pt>
                <c:pt idx="4973">
                  <c:v>28.73</c:v>
                </c:pt>
                <c:pt idx="4974">
                  <c:v>29.13</c:v>
                </c:pt>
                <c:pt idx="4975">
                  <c:v>28.83</c:v>
                </c:pt>
                <c:pt idx="4976">
                  <c:v>29.28</c:v>
                </c:pt>
                <c:pt idx="4977">
                  <c:v>29.5</c:v>
                </c:pt>
                <c:pt idx="4978">
                  <c:v>29.1</c:v>
                </c:pt>
                <c:pt idx="4979">
                  <c:v>29.88</c:v>
                </c:pt>
                <c:pt idx="4981">
                  <c:v>29.35</c:v>
                </c:pt>
                <c:pt idx="4982">
                  <c:v>28.58</c:v>
                </c:pt>
                <c:pt idx="4983">
                  <c:v>29.13</c:v>
                </c:pt>
                <c:pt idx="4984">
                  <c:v>29.58</c:v>
                </c:pt>
                <c:pt idx="4985">
                  <c:v>30.73</c:v>
                </c:pt>
                <c:pt idx="4986">
                  <c:v>30.68</c:v>
                </c:pt>
                <c:pt idx="4987">
                  <c:v>30.05</c:v>
                </c:pt>
                <c:pt idx="4988">
                  <c:v>30.73</c:v>
                </c:pt>
                <c:pt idx="4989">
                  <c:v>31.28</c:v>
                </c:pt>
                <c:pt idx="4990">
                  <c:v>31.48</c:v>
                </c:pt>
                <c:pt idx="4991">
                  <c:v>31.73</c:v>
                </c:pt>
                <c:pt idx="4992">
                  <c:v>32.380000000000003</c:v>
                </c:pt>
                <c:pt idx="4993">
                  <c:v>31.53</c:v>
                </c:pt>
                <c:pt idx="4994">
                  <c:v>30.65</c:v>
                </c:pt>
                <c:pt idx="4995">
                  <c:v>31.18</c:v>
                </c:pt>
                <c:pt idx="4996">
                  <c:v>31.08</c:v>
                </c:pt>
                <c:pt idx="4997">
                  <c:v>30.38</c:v>
                </c:pt>
                <c:pt idx="4998">
                  <c:v>29.98</c:v>
                </c:pt>
                <c:pt idx="4999">
                  <c:v>30.83</c:v>
                </c:pt>
                <c:pt idx="5000">
                  <c:v>30.28</c:v>
                </c:pt>
                <c:pt idx="5001">
                  <c:v>30.28</c:v>
                </c:pt>
                <c:pt idx="5002">
                  <c:v>31.48</c:v>
                </c:pt>
                <c:pt idx="5003">
                  <c:v>29.03</c:v>
                </c:pt>
                <c:pt idx="5004">
                  <c:v>29.28</c:v>
                </c:pt>
                <c:pt idx="5005">
                  <c:v>30.18</c:v>
                </c:pt>
                <c:pt idx="5006">
                  <c:v>30.43</c:v>
                </c:pt>
                <c:pt idx="5007">
                  <c:v>30.18</c:v>
                </c:pt>
                <c:pt idx="5008">
                  <c:v>30.43</c:v>
                </c:pt>
                <c:pt idx="5010">
                  <c:v>30.18</c:v>
                </c:pt>
                <c:pt idx="5011">
                  <c:v>30.23</c:v>
                </c:pt>
                <c:pt idx="5012">
                  <c:v>30.88</c:v>
                </c:pt>
                <c:pt idx="5013">
                  <c:v>31.08</c:v>
                </c:pt>
                <c:pt idx="5014">
                  <c:v>31.28</c:v>
                </c:pt>
                <c:pt idx="5015">
                  <c:v>31.28</c:v>
                </c:pt>
                <c:pt idx="5016">
                  <c:v>31.63</c:v>
                </c:pt>
                <c:pt idx="5017">
                  <c:v>31.08</c:v>
                </c:pt>
                <c:pt idx="5018">
                  <c:v>31.41</c:v>
                </c:pt>
                <c:pt idx="5019">
                  <c:v>31.98</c:v>
                </c:pt>
                <c:pt idx="5020">
                  <c:v>31.78</c:v>
                </c:pt>
                <c:pt idx="5021">
                  <c:v>30.18</c:v>
                </c:pt>
                <c:pt idx="5022">
                  <c:v>29.98</c:v>
                </c:pt>
                <c:pt idx="5023">
                  <c:v>30.58</c:v>
                </c:pt>
                <c:pt idx="5024">
                  <c:v>30.53</c:v>
                </c:pt>
                <c:pt idx="5025">
                  <c:v>30.13</c:v>
                </c:pt>
                <c:pt idx="5026">
                  <c:v>30.28</c:v>
                </c:pt>
                <c:pt idx="5027">
                  <c:v>30.68</c:v>
                </c:pt>
                <c:pt idx="5028">
                  <c:v>30.53</c:v>
                </c:pt>
                <c:pt idx="5029">
                  <c:v>32.33</c:v>
                </c:pt>
                <c:pt idx="5030">
                  <c:v>31.83</c:v>
                </c:pt>
                <c:pt idx="5031">
                  <c:v>32.229999999999997</c:v>
                </c:pt>
                <c:pt idx="5032">
                  <c:v>31.73</c:v>
                </c:pt>
                <c:pt idx="5033">
                  <c:v>32.380000000000003</c:v>
                </c:pt>
                <c:pt idx="5034">
                  <c:v>32.18</c:v>
                </c:pt>
                <c:pt idx="5035">
                  <c:v>32.03</c:v>
                </c:pt>
                <c:pt idx="5036">
                  <c:v>31.93</c:v>
                </c:pt>
                <c:pt idx="5037">
                  <c:v>30.78</c:v>
                </c:pt>
                <c:pt idx="5038">
                  <c:v>31.08</c:v>
                </c:pt>
                <c:pt idx="5039">
                  <c:v>31.08</c:v>
                </c:pt>
                <c:pt idx="5040">
                  <c:v>29.67</c:v>
                </c:pt>
                <c:pt idx="5041">
                  <c:v>30.73</c:v>
                </c:pt>
                <c:pt idx="5042">
                  <c:v>30.98</c:v>
                </c:pt>
                <c:pt idx="5043">
                  <c:v>31.68</c:v>
                </c:pt>
                <c:pt idx="5044">
                  <c:v>31.63</c:v>
                </c:pt>
                <c:pt idx="5045">
                  <c:v>31.43</c:v>
                </c:pt>
                <c:pt idx="5046">
                  <c:v>31.98</c:v>
                </c:pt>
                <c:pt idx="5047">
                  <c:v>31.23</c:v>
                </c:pt>
                <c:pt idx="5048">
                  <c:v>31.53</c:v>
                </c:pt>
                <c:pt idx="5049">
                  <c:v>31.78</c:v>
                </c:pt>
                <c:pt idx="5051">
                  <c:v>29.43</c:v>
                </c:pt>
                <c:pt idx="5052">
                  <c:v>29.48</c:v>
                </c:pt>
                <c:pt idx="5053">
                  <c:v>28.98</c:v>
                </c:pt>
                <c:pt idx="5054">
                  <c:v>28.88</c:v>
                </c:pt>
                <c:pt idx="5055">
                  <c:v>28.88</c:v>
                </c:pt>
                <c:pt idx="5056">
                  <c:v>29.18</c:v>
                </c:pt>
                <c:pt idx="5057">
                  <c:v>29.38</c:v>
                </c:pt>
                <c:pt idx="5058">
                  <c:v>28.83</c:v>
                </c:pt>
                <c:pt idx="5059">
                  <c:v>28.28</c:v>
                </c:pt>
                <c:pt idx="5060">
                  <c:v>28.13</c:v>
                </c:pt>
                <c:pt idx="5061">
                  <c:v>27.58</c:v>
                </c:pt>
                <c:pt idx="5062">
                  <c:v>27.03</c:v>
                </c:pt>
                <c:pt idx="5063">
                  <c:v>27.18</c:v>
                </c:pt>
                <c:pt idx="5064">
                  <c:v>27.03</c:v>
                </c:pt>
                <c:pt idx="5065">
                  <c:v>26.98</c:v>
                </c:pt>
                <c:pt idx="5066">
                  <c:v>26.93</c:v>
                </c:pt>
                <c:pt idx="5067">
                  <c:v>28.05</c:v>
                </c:pt>
                <c:pt idx="5068">
                  <c:v>28.08</c:v>
                </c:pt>
                <c:pt idx="5069">
                  <c:v>28.18</c:v>
                </c:pt>
                <c:pt idx="5070">
                  <c:v>28.53</c:v>
                </c:pt>
                <c:pt idx="5071">
                  <c:v>29.23</c:v>
                </c:pt>
                <c:pt idx="5072">
                  <c:v>29.38</c:v>
                </c:pt>
                <c:pt idx="5073">
                  <c:v>29.93</c:v>
                </c:pt>
                <c:pt idx="5074">
                  <c:v>30.23</c:v>
                </c:pt>
                <c:pt idx="5075">
                  <c:v>30.48</c:v>
                </c:pt>
                <c:pt idx="5076">
                  <c:v>30.38</c:v>
                </c:pt>
                <c:pt idx="5077">
                  <c:v>29.83</c:v>
                </c:pt>
                <c:pt idx="5078">
                  <c:v>31.03</c:v>
                </c:pt>
                <c:pt idx="5079">
                  <c:v>31.98</c:v>
                </c:pt>
                <c:pt idx="5080">
                  <c:v>31.98</c:v>
                </c:pt>
                <c:pt idx="5081">
                  <c:v>31.83</c:v>
                </c:pt>
                <c:pt idx="5082">
                  <c:v>31.78</c:v>
                </c:pt>
                <c:pt idx="5083">
                  <c:v>31.53</c:v>
                </c:pt>
                <c:pt idx="5084">
                  <c:v>30.68</c:v>
                </c:pt>
                <c:pt idx="5085">
                  <c:v>30.38</c:v>
                </c:pt>
                <c:pt idx="5086">
                  <c:v>30.18</c:v>
                </c:pt>
                <c:pt idx="5087">
                  <c:v>29.73</c:v>
                </c:pt>
                <c:pt idx="5088">
                  <c:v>30.15</c:v>
                </c:pt>
                <c:pt idx="5089">
                  <c:v>30.08</c:v>
                </c:pt>
                <c:pt idx="5090">
                  <c:v>29.93</c:v>
                </c:pt>
                <c:pt idx="5091">
                  <c:v>29.58</c:v>
                </c:pt>
                <c:pt idx="5092">
                  <c:v>28.93</c:v>
                </c:pt>
                <c:pt idx="5093">
                  <c:v>28.48</c:v>
                </c:pt>
                <c:pt idx="5094">
                  <c:v>29.13</c:v>
                </c:pt>
                <c:pt idx="5095">
                  <c:v>28.93</c:v>
                </c:pt>
                <c:pt idx="5096">
                  <c:v>28.78</c:v>
                </c:pt>
                <c:pt idx="5097">
                  <c:v>30.33</c:v>
                </c:pt>
                <c:pt idx="5098">
                  <c:v>30.28</c:v>
                </c:pt>
                <c:pt idx="5099">
                  <c:v>30.88</c:v>
                </c:pt>
                <c:pt idx="5100">
                  <c:v>30.88</c:v>
                </c:pt>
                <c:pt idx="5101">
                  <c:v>31.15</c:v>
                </c:pt>
                <c:pt idx="5102">
                  <c:v>31.33</c:v>
                </c:pt>
                <c:pt idx="5103">
                  <c:v>31.93</c:v>
                </c:pt>
                <c:pt idx="5104">
                  <c:v>32.380000000000003</c:v>
                </c:pt>
                <c:pt idx="5105">
                  <c:v>31.73</c:v>
                </c:pt>
                <c:pt idx="5106">
                  <c:v>33.28</c:v>
                </c:pt>
                <c:pt idx="5107">
                  <c:v>32.93</c:v>
                </c:pt>
                <c:pt idx="5108">
                  <c:v>32.880000000000003</c:v>
                </c:pt>
                <c:pt idx="5109">
                  <c:v>32.08</c:v>
                </c:pt>
                <c:pt idx="5110">
                  <c:v>29.93</c:v>
                </c:pt>
                <c:pt idx="5111">
                  <c:v>29.68</c:v>
                </c:pt>
                <c:pt idx="5112">
                  <c:v>30.33</c:v>
                </c:pt>
                <c:pt idx="5115">
                  <c:v>29.98</c:v>
                </c:pt>
                <c:pt idx="5116">
                  <c:v>30.78</c:v>
                </c:pt>
                <c:pt idx="5117">
                  <c:v>31.13</c:v>
                </c:pt>
                <c:pt idx="5118">
                  <c:v>31.28</c:v>
                </c:pt>
                <c:pt idx="5119">
                  <c:v>30.73</c:v>
                </c:pt>
                <c:pt idx="5120">
                  <c:v>32.130000000000003</c:v>
                </c:pt>
                <c:pt idx="5121">
                  <c:v>31.78</c:v>
                </c:pt>
                <c:pt idx="5122">
                  <c:v>31.88</c:v>
                </c:pt>
                <c:pt idx="5123">
                  <c:v>31.85</c:v>
                </c:pt>
                <c:pt idx="5124">
                  <c:v>33.03</c:v>
                </c:pt>
                <c:pt idx="5125">
                  <c:v>33.18</c:v>
                </c:pt>
                <c:pt idx="5126">
                  <c:v>32.880000000000003</c:v>
                </c:pt>
                <c:pt idx="5127">
                  <c:v>33.380000000000003</c:v>
                </c:pt>
                <c:pt idx="5128">
                  <c:v>33.729999999999997</c:v>
                </c:pt>
                <c:pt idx="5129">
                  <c:v>33.03</c:v>
                </c:pt>
                <c:pt idx="5130">
                  <c:v>31.98</c:v>
                </c:pt>
                <c:pt idx="5131">
                  <c:v>31.85</c:v>
                </c:pt>
                <c:pt idx="5132">
                  <c:v>32.78</c:v>
                </c:pt>
                <c:pt idx="5135">
                  <c:v>32.43</c:v>
                </c:pt>
                <c:pt idx="5136">
                  <c:v>32.78</c:v>
                </c:pt>
                <c:pt idx="5137">
                  <c:v>32.549999999999997</c:v>
                </c:pt>
                <c:pt idx="5140">
                  <c:v>33.78</c:v>
                </c:pt>
                <c:pt idx="5141">
                  <c:v>33.729999999999997</c:v>
                </c:pt>
                <c:pt idx="5142">
                  <c:v>33.630000000000003</c:v>
                </c:pt>
                <c:pt idx="5143">
                  <c:v>33.979999999999997</c:v>
                </c:pt>
                <c:pt idx="5144">
                  <c:v>34.32</c:v>
                </c:pt>
                <c:pt idx="5145">
                  <c:v>34.729999999999997</c:v>
                </c:pt>
                <c:pt idx="5146">
                  <c:v>34.450000000000003</c:v>
                </c:pt>
                <c:pt idx="5147">
                  <c:v>34.53</c:v>
                </c:pt>
                <c:pt idx="5148">
                  <c:v>33.65</c:v>
                </c:pt>
                <c:pt idx="5149">
                  <c:v>35.08</c:v>
                </c:pt>
                <c:pt idx="5151">
                  <c:v>36.229999999999997</c:v>
                </c:pt>
                <c:pt idx="5152">
                  <c:v>34.979999999999997</c:v>
                </c:pt>
                <c:pt idx="5153">
                  <c:v>34.43</c:v>
                </c:pt>
                <c:pt idx="5154">
                  <c:v>35.03</c:v>
                </c:pt>
                <c:pt idx="5155">
                  <c:v>34.479999999999997</c:v>
                </c:pt>
                <c:pt idx="5156">
                  <c:v>34.43</c:v>
                </c:pt>
                <c:pt idx="5157">
                  <c:v>33.75</c:v>
                </c:pt>
                <c:pt idx="5158">
                  <c:v>32.68</c:v>
                </c:pt>
                <c:pt idx="5159">
                  <c:v>33.15</c:v>
                </c:pt>
                <c:pt idx="5160">
                  <c:v>34.979999999999997</c:v>
                </c:pt>
                <c:pt idx="5161">
                  <c:v>34.130000000000003</c:v>
                </c:pt>
                <c:pt idx="5162">
                  <c:v>33.130000000000003</c:v>
                </c:pt>
                <c:pt idx="5163">
                  <c:v>33.08</c:v>
                </c:pt>
                <c:pt idx="5164">
                  <c:v>32.479999999999997</c:v>
                </c:pt>
                <c:pt idx="5165">
                  <c:v>32.83</c:v>
                </c:pt>
                <c:pt idx="5166">
                  <c:v>33.880000000000003</c:v>
                </c:pt>
                <c:pt idx="5167">
                  <c:v>34.08</c:v>
                </c:pt>
                <c:pt idx="5168">
                  <c:v>33.93</c:v>
                </c:pt>
                <c:pt idx="5169">
                  <c:v>34.44</c:v>
                </c:pt>
                <c:pt idx="5171">
                  <c:v>35.18</c:v>
                </c:pt>
                <c:pt idx="5172">
                  <c:v>35.450000000000003</c:v>
                </c:pt>
                <c:pt idx="5173">
                  <c:v>36.03</c:v>
                </c:pt>
                <c:pt idx="5174">
                  <c:v>35.630000000000003</c:v>
                </c:pt>
                <c:pt idx="5175">
                  <c:v>35.78</c:v>
                </c:pt>
                <c:pt idx="5176">
                  <c:v>36.08</c:v>
                </c:pt>
                <c:pt idx="5177">
                  <c:v>37.18</c:v>
                </c:pt>
                <c:pt idx="5178">
                  <c:v>35.53</c:v>
                </c:pt>
                <c:pt idx="5179">
                  <c:v>36.18</c:v>
                </c:pt>
                <c:pt idx="5180">
                  <c:v>36.880000000000003</c:v>
                </c:pt>
                <c:pt idx="5181">
                  <c:v>36.68</c:v>
                </c:pt>
                <c:pt idx="5182">
                  <c:v>35.83</c:v>
                </c:pt>
                <c:pt idx="5183">
                  <c:v>36.630000000000003</c:v>
                </c:pt>
                <c:pt idx="5184">
                  <c:v>37.28</c:v>
                </c:pt>
                <c:pt idx="5185">
                  <c:v>37.08</c:v>
                </c:pt>
                <c:pt idx="5186">
                  <c:v>36.28</c:v>
                </c:pt>
                <c:pt idx="5187">
                  <c:v>36.130000000000003</c:v>
                </c:pt>
                <c:pt idx="5188">
                  <c:v>36.78</c:v>
                </c:pt>
                <c:pt idx="5189">
                  <c:v>36.18</c:v>
                </c:pt>
                <c:pt idx="5190">
                  <c:v>36.93</c:v>
                </c:pt>
                <c:pt idx="5191">
                  <c:v>37.479999999999997</c:v>
                </c:pt>
                <c:pt idx="5192">
                  <c:v>38.18</c:v>
                </c:pt>
                <c:pt idx="5193">
                  <c:v>37.93</c:v>
                </c:pt>
                <c:pt idx="5194">
                  <c:v>38.08</c:v>
                </c:pt>
                <c:pt idx="5195">
                  <c:v>37.130000000000003</c:v>
                </c:pt>
                <c:pt idx="5196">
                  <c:v>37.700000000000003</c:v>
                </c:pt>
                <c:pt idx="5197">
                  <c:v>37.58</c:v>
                </c:pt>
                <c:pt idx="5198">
                  <c:v>35.53</c:v>
                </c:pt>
                <c:pt idx="5199">
                  <c:v>35.729999999999997</c:v>
                </c:pt>
                <c:pt idx="5200">
                  <c:v>35.450000000000003</c:v>
                </c:pt>
                <c:pt idx="5201">
                  <c:v>35.25</c:v>
                </c:pt>
                <c:pt idx="5202">
                  <c:v>35.78</c:v>
                </c:pt>
                <c:pt idx="5203">
                  <c:v>34.28</c:v>
                </c:pt>
                <c:pt idx="5204">
                  <c:v>34.380000000000003</c:v>
                </c:pt>
                <c:pt idx="5205">
                  <c:v>34.380000000000003</c:v>
                </c:pt>
                <c:pt idx="5206">
                  <c:v>34.979999999999997</c:v>
                </c:pt>
                <c:pt idx="5207">
                  <c:v>36.15</c:v>
                </c:pt>
                <c:pt idx="5208">
                  <c:v>37.130000000000003</c:v>
                </c:pt>
                <c:pt idx="5210">
                  <c:v>37.83</c:v>
                </c:pt>
                <c:pt idx="5211">
                  <c:v>37.229999999999997</c:v>
                </c:pt>
                <c:pt idx="5212">
                  <c:v>36.729999999999997</c:v>
                </c:pt>
                <c:pt idx="5213">
                  <c:v>37.049999999999997</c:v>
                </c:pt>
                <c:pt idx="5214">
                  <c:v>37.729999999999997</c:v>
                </c:pt>
                <c:pt idx="5215">
                  <c:v>37.43</c:v>
                </c:pt>
                <c:pt idx="5216">
                  <c:v>37.6</c:v>
                </c:pt>
                <c:pt idx="5217">
                  <c:v>36.53</c:v>
                </c:pt>
                <c:pt idx="5218">
                  <c:v>37.43</c:v>
                </c:pt>
                <c:pt idx="5219">
                  <c:v>37.130000000000003</c:v>
                </c:pt>
                <c:pt idx="5220">
                  <c:v>36.979999999999997</c:v>
                </c:pt>
                <c:pt idx="5221">
                  <c:v>37.53</c:v>
                </c:pt>
                <c:pt idx="5222">
                  <c:v>37.479999999999997</c:v>
                </c:pt>
                <c:pt idx="5223">
                  <c:v>37.33</c:v>
                </c:pt>
                <c:pt idx="5224">
                  <c:v>37.380000000000003</c:v>
                </c:pt>
                <c:pt idx="5225">
                  <c:v>38.229999999999997</c:v>
                </c:pt>
                <c:pt idx="5226">
                  <c:v>38.979999999999997</c:v>
                </c:pt>
                <c:pt idx="5227">
                  <c:v>39.58</c:v>
                </c:pt>
                <c:pt idx="5228">
                  <c:v>39.380000000000003</c:v>
                </c:pt>
                <c:pt idx="5229">
                  <c:v>39.93</c:v>
                </c:pt>
                <c:pt idx="5230">
                  <c:v>38.93</c:v>
                </c:pt>
                <c:pt idx="5231">
                  <c:v>40.08</c:v>
                </c:pt>
                <c:pt idx="5232">
                  <c:v>40.78</c:v>
                </c:pt>
                <c:pt idx="5233">
                  <c:v>41.08</c:v>
                </c:pt>
                <c:pt idx="5234">
                  <c:v>41.38</c:v>
                </c:pt>
                <c:pt idx="5235">
                  <c:v>41.53</c:v>
                </c:pt>
                <c:pt idx="5236">
                  <c:v>40.53</c:v>
                </c:pt>
                <c:pt idx="5237">
                  <c:v>41.5</c:v>
                </c:pt>
                <c:pt idx="5238">
                  <c:v>40.93</c:v>
                </c:pt>
                <c:pt idx="5239">
                  <c:v>39.979999999999997</c:v>
                </c:pt>
                <c:pt idx="5240">
                  <c:v>41.88</c:v>
                </c:pt>
                <c:pt idx="5241">
                  <c:v>41.13</c:v>
                </c:pt>
                <c:pt idx="5242">
                  <c:v>40.700000000000003</c:v>
                </c:pt>
                <c:pt idx="5243">
                  <c:v>39.4</c:v>
                </c:pt>
                <c:pt idx="5244">
                  <c:v>39.9</c:v>
                </c:pt>
                <c:pt idx="5246">
                  <c:v>42.35</c:v>
                </c:pt>
                <c:pt idx="5247">
                  <c:v>39.950000000000003</c:v>
                </c:pt>
                <c:pt idx="5248">
                  <c:v>39.299999999999997</c:v>
                </c:pt>
                <c:pt idx="5249">
                  <c:v>38.6</c:v>
                </c:pt>
                <c:pt idx="5250">
                  <c:v>38.65</c:v>
                </c:pt>
                <c:pt idx="5251">
                  <c:v>37.28</c:v>
                </c:pt>
                <c:pt idx="5252">
                  <c:v>37.549999999999997</c:v>
                </c:pt>
                <c:pt idx="5253">
                  <c:v>38.450000000000003</c:v>
                </c:pt>
                <c:pt idx="5255">
                  <c:v>37.58</c:v>
                </c:pt>
                <c:pt idx="5256">
                  <c:v>37.18</c:v>
                </c:pt>
                <c:pt idx="5257">
                  <c:v>37.33</c:v>
                </c:pt>
                <c:pt idx="5258">
                  <c:v>38.479999999999997</c:v>
                </c:pt>
                <c:pt idx="5259">
                  <c:v>38.75</c:v>
                </c:pt>
                <c:pt idx="5260">
                  <c:v>37.630000000000003</c:v>
                </c:pt>
                <c:pt idx="5261">
                  <c:v>38.130000000000003</c:v>
                </c:pt>
                <c:pt idx="5262">
                  <c:v>37.68</c:v>
                </c:pt>
                <c:pt idx="5263">
                  <c:v>37.75</c:v>
                </c:pt>
                <c:pt idx="5264">
                  <c:v>37.15</c:v>
                </c:pt>
                <c:pt idx="5265">
                  <c:v>36.340000000000003</c:v>
                </c:pt>
                <c:pt idx="5266">
                  <c:v>35.68</c:v>
                </c:pt>
                <c:pt idx="5267">
                  <c:v>37.049999999999997</c:v>
                </c:pt>
                <c:pt idx="5268">
                  <c:v>38.729999999999997</c:v>
                </c:pt>
                <c:pt idx="5269">
                  <c:v>38.380000000000003</c:v>
                </c:pt>
                <c:pt idx="5271">
                  <c:v>39.65</c:v>
                </c:pt>
                <c:pt idx="5272">
                  <c:v>39.08</c:v>
                </c:pt>
                <c:pt idx="5273">
                  <c:v>40.33</c:v>
                </c:pt>
                <c:pt idx="5274">
                  <c:v>39.979999999999997</c:v>
                </c:pt>
                <c:pt idx="5275">
                  <c:v>39.5</c:v>
                </c:pt>
                <c:pt idx="5276">
                  <c:v>39.43</c:v>
                </c:pt>
                <c:pt idx="5277">
                  <c:v>40.98</c:v>
                </c:pt>
                <c:pt idx="5278">
                  <c:v>40.78</c:v>
                </c:pt>
                <c:pt idx="5279">
                  <c:v>41.03</c:v>
                </c:pt>
                <c:pt idx="5280">
                  <c:v>41.64</c:v>
                </c:pt>
                <c:pt idx="5281">
                  <c:v>40.86</c:v>
                </c:pt>
                <c:pt idx="5282">
                  <c:v>40.83</c:v>
                </c:pt>
                <c:pt idx="5283">
                  <c:v>41.46</c:v>
                </c:pt>
                <c:pt idx="5284">
                  <c:v>41.53</c:v>
                </c:pt>
                <c:pt idx="5285">
                  <c:v>41.44</c:v>
                </c:pt>
                <c:pt idx="5286">
                  <c:v>41.84</c:v>
                </c:pt>
                <c:pt idx="5287">
                  <c:v>42.9</c:v>
                </c:pt>
                <c:pt idx="5288">
                  <c:v>42.75</c:v>
                </c:pt>
                <c:pt idx="5289">
                  <c:v>43.8</c:v>
                </c:pt>
                <c:pt idx="5290">
                  <c:v>43.83</c:v>
                </c:pt>
                <c:pt idx="5291">
                  <c:v>44.15</c:v>
                </c:pt>
                <c:pt idx="5292">
                  <c:v>42.83</c:v>
                </c:pt>
                <c:pt idx="5293">
                  <c:v>44.4</c:v>
                </c:pt>
                <c:pt idx="5294">
                  <c:v>43.95</c:v>
                </c:pt>
                <c:pt idx="5295">
                  <c:v>44.85</c:v>
                </c:pt>
                <c:pt idx="5296">
                  <c:v>44.55</c:v>
                </c:pt>
                <c:pt idx="5297">
                  <c:v>44.8</c:v>
                </c:pt>
                <c:pt idx="5298">
                  <c:v>45.5</c:v>
                </c:pt>
                <c:pt idx="5299">
                  <c:v>46.58</c:v>
                </c:pt>
                <c:pt idx="5300">
                  <c:v>46.05</c:v>
                </c:pt>
                <c:pt idx="5301">
                  <c:v>46.75</c:v>
                </c:pt>
                <c:pt idx="5302">
                  <c:v>47.28</c:v>
                </c:pt>
                <c:pt idx="5303">
                  <c:v>48.7</c:v>
                </c:pt>
                <c:pt idx="5304">
                  <c:v>47.86</c:v>
                </c:pt>
                <c:pt idx="5305">
                  <c:v>46.7</c:v>
                </c:pt>
                <c:pt idx="5306">
                  <c:v>45.61</c:v>
                </c:pt>
                <c:pt idx="5307">
                  <c:v>43.52</c:v>
                </c:pt>
                <c:pt idx="5308">
                  <c:v>43.1</c:v>
                </c:pt>
                <c:pt idx="5309">
                  <c:v>43.18</c:v>
                </c:pt>
                <c:pt idx="5310">
                  <c:v>42.28</c:v>
                </c:pt>
                <c:pt idx="5311">
                  <c:v>42.12</c:v>
                </c:pt>
                <c:pt idx="5312">
                  <c:v>44.01</c:v>
                </c:pt>
                <c:pt idx="5313">
                  <c:v>44.07</c:v>
                </c:pt>
                <c:pt idx="5314">
                  <c:v>44</c:v>
                </c:pt>
                <c:pt idx="5316">
                  <c:v>43.35</c:v>
                </c:pt>
                <c:pt idx="5317">
                  <c:v>42.78</c:v>
                </c:pt>
                <c:pt idx="5318">
                  <c:v>44.62</c:v>
                </c:pt>
                <c:pt idx="5319">
                  <c:v>42.82</c:v>
                </c:pt>
                <c:pt idx="5320">
                  <c:v>43.88</c:v>
                </c:pt>
                <c:pt idx="5321">
                  <c:v>44.4</c:v>
                </c:pt>
                <c:pt idx="5322">
                  <c:v>43.59</c:v>
                </c:pt>
                <c:pt idx="5323">
                  <c:v>43.9</c:v>
                </c:pt>
                <c:pt idx="5324">
                  <c:v>45.6</c:v>
                </c:pt>
                <c:pt idx="5325">
                  <c:v>46.36</c:v>
                </c:pt>
                <c:pt idx="5326">
                  <c:v>47.1</c:v>
                </c:pt>
                <c:pt idx="5327">
                  <c:v>48.56</c:v>
                </c:pt>
                <c:pt idx="5328">
                  <c:v>48.37</c:v>
                </c:pt>
                <c:pt idx="5329">
                  <c:v>48.81</c:v>
                </c:pt>
                <c:pt idx="5330">
                  <c:v>49.65</c:v>
                </c:pt>
                <c:pt idx="5331">
                  <c:v>49.91</c:v>
                </c:pt>
                <c:pt idx="5332">
                  <c:v>49.51</c:v>
                </c:pt>
                <c:pt idx="5333">
                  <c:v>49.65</c:v>
                </c:pt>
                <c:pt idx="5334">
                  <c:v>50.13</c:v>
                </c:pt>
                <c:pt idx="5335">
                  <c:v>49.91</c:v>
                </c:pt>
                <c:pt idx="5336">
                  <c:v>51.1</c:v>
                </c:pt>
                <c:pt idx="5337">
                  <c:v>52.03</c:v>
                </c:pt>
                <c:pt idx="5338">
                  <c:v>52.68</c:v>
                </c:pt>
                <c:pt idx="5339">
                  <c:v>53.32</c:v>
                </c:pt>
                <c:pt idx="5340">
                  <c:v>53.65</c:v>
                </c:pt>
                <c:pt idx="5341">
                  <c:v>52.52</c:v>
                </c:pt>
                <c:pt idx="5342">
                  <c:v>53.65</c:v>
                </c:pt>
                <c:pt idx="5343">
                  <c:v>54.77</c:v>
                </c:pt>
                <c:pt idx="5344">
                  <c:v>54.94</c:v>
                </c:pt>
                <c:pt idx="5345">
                  <c:v>53.67</c:v>
                </c:pt>
                <c:pt idx="5346">
                  <c:v>53.29</c:v>
                </c:pt>
                <c:pt idx="5347">
                  <c:v>54.92</c:v>
                </c:pt>
                <c:pt idx="5348">
                  <c:v>54.47</c:v>
                </c:pt>
                <c:pt idx="5349">
                  <c:v>55.17</c:v>
                </c:pt>
                <c:pt idx="5350">
                  <c:v>55.23</c:v>
                </c:pt>
                <c:pt idx="5351">
                  <c:v>55.18</c:v>
                </c:pt>
                <c:pt idx="5352">
                  <c:v>52.47</c:v>
                </c:pt>
                <c:pt idx="5353">
                  <c:v>50.93</c:v>
                </c:pt>
                <c:pt idx="5354">
                  <c:v>51.77</c:v>
                </c:pt>
                <c:pt idx="5355">
                  <c:v>50.14</c:v>
                </c:pt>
                <c:pt idx="5356">
                  <c:v>49.63</c:v>
                </c:pt>
                <c:pt idx="5357">
                  <c:v>50.89</c:v>
                </c:pt>
                <c:pt idx="5358">
                  <c:v>48.83</c:v>
                </c:pt>
                <c:pt idx="5359">
                  <c:v>49.62</c:v>
                </c:pt>
                <c:pt idx="5360">
                  <c:v>49.09</c:v>
                </c:pt>
                <c:pt idx="5361">
                  <c:v>47.38</c:v>
                </c:pt>
                <c:pt idx="5362">
                  <c:v>48.87</c:v>
                </c:pt>
                <c:pt idx="5363">
                  <c:v>47.43</c:v>
                </c:pt>
                <c:pt idx="5364">
                  <c:v>47.33</c:v>
                </c:pt>
                <c:pt idx="5365">
                  <c:v>46.88</c:v>
                </c:pt>
                <c:pt idx="5366">
                  <c:v>46.12</c:v>
                </c:pt>
                <c:pt idx="5367">
                  <c:v>46.85</c:v>
                </c:pt>
                <c:pt idx="5368">
                  <c:v>46.23</c:v>
                </c:pt>
                <c:pt idx="5369">
                  <c:v>48.45</c:v>
                </c:pt>
                <c:pt idx="5370">
                  <c:v>48.5</c:v>
                </c:pt>
                <c:pt idx="5371">
                  <c:v>48.75</c:v>
                </c:pt>
                <c:pt idx="5372">
                  <c:v>49.27</c:v>
                </c:pt>
                <c:pt idx="5375">
                  <c:v>49.77</c:v>
                </c:pt>
                <c:pt idx="5376">
                  <c:v>49.14</c:v>
                </c:pt>
                <c:pt idx="5377">
                  <c:v>47.5</c:v>
                </c:pt>
                <c:pt idx="5378">
                  <c:v>43.26</c:v>
                </c:pt>
                <c:pt idx="5379">
                  <c:v>42.55</c:v>
                </c:pt>
                <c:pt idx="5380">
                  <c:v>42.99</c:v>
                </c:pt>
                <c:pt idx="5381">
                  <c:v>41.47</c:v>
                </c:pt>
                <c:pt idx="5382">
                  <c:v>41.95</c:v>
                </c:pt>
                <c:pt idx="5383">
                  <c:v>42.54</c:v>
                </c:pt>
                <c:pt idx="5384">
                  <c:v>40.72</c:v>
                </c:pt>
                <c:pt idx="5385">
                  <c:v>41.02</c:v>
                </c:pt>
                <c:pt idx="5386">
                  <c:v>41.83</c:v>
                </c:pt>
                <c:pt idx="5387">
                  <c:v>44.2</c:v>
                </c:pt>
                <c:pt idx="5388">
                  <c:v>44.19</c:v>
                </c:pt>
                <c:pt idx="5389">
                  <c:v>46.29</c:v>
                </c:pt>
                <c:pt idx="5390">
                  <c:v>45.65</c:v>
                </c:pt>
                <c:pt idx="5391">
                  <c:v>45.56</c:v>
                </c:pt>
                <c:pt idx="5392">
                  <c:v>44.05</c:v>
                </c:pt>
                <c:pt idx="5393">
                  <c:v>43.99</c:v>
                </c:pt>
                <c:pt idx="5395">
                  <c:v>41.33</c:v>
                </c:pt>
                <c:pt idx="5396">
                  <c:v>41.78</c:v>
                </c:pt>
                <c:pt idx="5397">
                  <c:v>43.65</c:v>
                </c:pt>
                <c:pt idx="5398">
                  <c:v>43.46</c:v>
                </c:pt>
                <c:pt idx="5400">
                  <c:v>42.13</c:v>
                </c:pt>
                <c:pt idx="5401">
                  <c:v>43.92</c:v>
                </c:pt>
                <c:pt idx="5402">
                  <c:v>43.4</c:v>
                </c:pt>
                <c:pt idx="5403">
                  <c:v>45.57</c:v>
                </c:pt>
                <c:pt idx="5404">
                  <c:v>45.44</c:v>
                </c:pt>
                <c:pt idx="5405">
                  <c:v>45.54</c:v>
                </c:pt>
                <c:pt idx="5406">
                  <c:v>45.69</c:v>
                </c:pt>
                <c:pt idx="5407">
                  <c:v>46.38</c:v>
                </c:pt>
                <c:pt idx="5408">
                  <c:v>48.05</c:v>
                </c:pt>
                <c:pt idx="5409">
                  <c:v>48.39</c:v>
                </c:pt>
                <c:pt idx="5411">
                  <c:v>48.39</c:v>
                </c:pt>
                <c:pt idx="5412">
                  <c:v>47.56</c:v>
                </c:pt>
                <c:pt idx="5413">
                  <c:v>46.92</c:v>
                </c:pt>
                <c:pt idx="5414">
                  <c:v>48.29</c:v>
                </c:pt>
                <c:pt idx="5415">
                  <c:v>48.62</c:v>
                </c:pt>
                <c:pt idx="5416">
                  <c:v>49.45</c:v>
                </c:pt>
                <c:pt idx="5417">
                  <c:v>48.79</c:v>
                </c:pt>
                <c:pt idx="5418">
                  <c:v>48.85</c:v>
                </c:pt>
                <c:pt idx="5419">
                  <c:v>47.19</c:v>
                </c:pt>
                <c:pt idx="5420">
                  <c:v>48.21</c:v>
                </c:pt>
                <c:pt idx="5421">
                  <c:v>47.13</c:v>
                </c:pt>
                <c:pt idx="5422">
                  <c:v>46.7</c:v>
                </c:pt>
                <c:pt idx="5423">
                  <c:v>46.46</c:v>
                </c:pt>
                <c:pt idx="5424">
                  <c:v>46.49</c:v>
                </c:pt>
                <c:pt idx="5425">
                  <c:v>45.29</c:v>
                </c:pt>
                <c:pt idx="5426">
                  <c:v>45.41</c:v>
                </c:pt>
                <c:pt idx="5427">
                  <c:v>45.47</c:v>
                </c:pt>
                <c:pt idx="5428">
                  <c:v>47.11</c:v>
                </c:pt>
                <c:pt idx="5429">
                  <c:v>47.17</c:v>
                </c:pt>
                <c:pt idx="5430">
                  <c:v>47.45</c:v>
                </c:pt>
                <c:pt idx="5431">
                  <c:v>47.27</c:v>
                </c:pt>
                <c:pt idx="5432">
                  <c:v>48.34</c:v>
                </c:pt>
                <c:pt idx="5433">
                  <c:v>47.55</c:v>
                </c:pt>
                <c:pt idx="5434">
                  <c:v>48.36</c:v>
                </c:pt>
                <c:pt idx="5436">
                  <c:v>51.16</c:v>
                </c:pt>
                <c:pt idx="5437">
                  <c:v>50.63</c:v>
                </c:pt>
                <c:pt idx="5438">
                  <c:v>50.75</c:v>
                </c:pt>
                <c:pt idx="5439">
                  <c:v>50.95</c:v>
                </c:pt>
                <c:pt idx="5440">
                  <c:v>51.76</c:v>
                </c:pt>
                <c:pt idx="5441">
                  <c:v>51.69</c:v>
                </c:pt>
                <c:pt idx="5442">
                  <c:v>53.06</c:v>
                </c:pt>
                <c:pt idx="5443">
                  <c:v>53.58</c:v>
                </c:pt>
                <c:pt idx="5444">
                  <c:v>53.79</c:v>
                </c:pt>
                <c:pt idx="5445">
                  <c:v>53.9</c:v>
                </c:pt>
                <c:pt idx="5446">
                  <c:v>54.6</c:v>
                </c:pt>
                <c:pt idx="5447">
                  <c:v>54.77</c:v>
                </c:pt>
                <c:pt idx="5448">
                  <c:v>53.55</c:v>
                </c:pt>
                <c:pt idx="5449">
                  <c:v>54.43</c:v>
                </c:pt>
                <c:pt idx="5450">
                  <c:v>54.95</c:v>
                </c:pt>
                <c:pt idx="5451">
                  <c:v>55.05</c:v>
                </c:pt>
                <c:pt idx="5452">
                  <c:v>56.47</c:v>
                </c:pt>
                <c:pt idx="5453">
                  <c:v>56.4</c:v>
                </c:pt>
                <c:pt idx="5454">
                  <c:v>56.73</c:v>
                </c:pt>
                <c:pt idx="5455">
                  <c:v>56.62</c:v>
                </c:pt>
                <c:pt idx="5456">
                  <c:v>54.04</c:v>
                </c:pt>
                <c:pt idx="5457">
                  <c:v>50.36</c:v>
                </c:pt>
                <c:pt idx="5458">
                  <c:v>51.1</c:v>
                </c:pt>
                <c:pt idx="5460">
                  <c:v>54.06</c:v>
                </c:pt>
                <c:pt idx="5461">
                  <c:v>54.24</c:v>
                </c:pt>
                <c:pt idx="5462">
                  <c:v>54</c:v>
                </c:pt>
                <c:pt idx="5463">
                  <c:v>55.41</c:v>
                </c:pt>
                <c:pt idx="5464">
                  <c:v>57.28</c:v>
                </c:pt>
                <c:pt idx="5465">
                  <c:v>57.01</c:v>
                </c:pt>
                <c:pt idx="5466">
                  <c:v>56.05</c:v>
                </c:pt>
                <c:pt idx="5467">
                  <c:v>55.86</c:v>
                </c:pt>
                <c:pt idx="5468">
                  <c:v>54.12</c:v>
                </c:pt>
                <c:pt idx="5469">
                  <c:v>53.33</c:v>
                </c:pt>
                <c:pt idx="5470">
                  <c:v>53.72</c:v>
                </c:pt>
                <c:pt idx="5471">
                  <c:v>51.87</c:v>
                </c:pt>
                <c:pt idx="5472">
                  <c:v>50.33</c:v>
                </c:pt>
                <c:pt idx="5473">
                  <c:v>51.14</c:v>
                </c:pt>
                <c:pt idx="5474">
                  <c:v>50.5</c:v>
                </c:pt>
                <c:pt idx="5475">
                  <c:v>50.38</c:v>
                </c:pt>
                <c:pt idx="5476">
                  <c:v>52.3</c:v>
                </c:pt>
                <c:pt idx="5477">
                  <c:v>52.45</c:v>
                </c:pt>
                <c:pt idx="5478">
                  <c:v>52.21</c:v>
                </c:pt>
                <c:pt idx="5479">
                  <c:v>54.4</c:v>
                </c:pt>
                <c:pt idx="5480">
                  <c:v>53.58</c:v>
                </c:pt>
                <c:pt idx="5481">
                  <c:v>54.21</c:v>
                </c:pt>
                <c:pt idx="5482">
                  <c:v>51.62</c:v>
                </c:pt>
                <c:pt idx="5483">
                  <c:v>57.78</c:v>
                </c:pt>
                <c:pt idx="5484">
                  <c:v>49.73</c:v>
                </c:pt>
                <c:pt idx="5485">
                  <c:v>50.93</c:v>
                </c:pt>
                <c:pt idx="5486">
                  <c:v>49.51</c:v>
                </c:pt>
                <c:pt idx="5487">
                  <c:v>50.14</c:v>
                </c:pt>
                <c:pt idx="5488">
                  <c:v>50.84</c:v>
                </c:pt>
                <c:pt idx="5489">
                  <c:v>50.97</c:v>
                </c:pt>
                <c:pt idx="5490">
                  <c:v>52.04</c:v>
                </c:pt>
                <c:pt idx="5491">
                  <c:v>52.08</c:v>
                </c:pt>
                <c:pt idx="5492">
                  <c:v>50.46</c:v>
                </c:pt>
                <c:pt idx="5493">
                  <c:v>48.55</c:v>
                </c:pt>
                <c:pt idx="5494">
                  <c:v>48.67</c:v>
                </c:pt>
                <c:pt idx="5495">
                  <c:v>48.62</c:v>
                </c:pt>
                <c:pt idx="5496">
                  <c:v>48.98</c:v>
                </c:pt>
                <c:pt idx="5497">
                  <c:v>47.26</c:v>
                </c:pt>
                <c:pt idx="5498">
                  <c:v>46.93</c:v>
                </c:pt>
                <c:pt idx="5499">
                  <c:v>46.81</c:v>
                </c:pt>
                <c:pt idx="5500">
                  <c:v>48.62</c:v>
                </c:pt>
                <c:pt idx="5501">
                  <c:v>49.38</c:v>
                </c:pt>
                <c:pt idx="5502">
                  <c:v>50.8</c:v>
                </c:pt>
                <c:pt idx="5503">
                  <c:v>51.02</c:v>
                </c:pt>
                <c:pt idx="5504">
                  <c:v>51.85</c:v>
                </c:pt>
                <c:pt idx="5506">
                  <c:v>51.98</c:v>
                </c:pt>
                <c:pt idx="5507">
                  <c:v>54.61</c:v>
                </c:pt>
                <c:pt idx="5508">
                  <c:v>53.64</c:v>
                </c:pt>
                <c:pt idx="5509">
                  <c:v>55.04</c:v>
                </c:pt>
                <c:pt idx="5510">
                  <c:v>54.5</c:v>
                </c:pt>
                <c:pt idx="5511">
                  <c:v>53.77</c:v>
                </c:pt>
                <c:pt idx="5512">
                  <c:v>52.55</c:v>
                </c:pt>
                <c:pt idx="5513">
                  <c:v>54.29</c:v>
                </c:pt>
                <c:pt idx="5514">
                  <c:v>53.55</c:v>
                </c:pt>
                <c:pt idx="5515">
                  <c:v>55.63</c:v>
                </c:pt>
                <c:pt idx="5516">
                  <c:v>55.01</c:v>
                </c:pt>
                <c:pt idx="5517">
                  <c:v>55.57</c:v>
                </c:pt>
                <c:pt idx="5518">
                  <c:v>56.58</c:v>
                </c:pt>
                <c:pt idx="5519">
                  <c:v>58.48</c:v>
                </c:pt>
                <c:pt idx="5520">
                  <c:v>59.37</c:v>
                </c:pt>
                <c:pt idx="5521">
                  <c:v>56.91</c:v>
                </c:pt>
                <c:pt idx="5522">
                  <c:v>57.85</c:v>
                </c:pt>
                <c:pt idx="5523">
                  <c:v>59.23</c:v>
                </c:pt>
                <c:pt idx="5524">
                  <c:v>59.65</c:v>
                </c:pt>
                <c:pt idx="5525">
                  <c:v>60.54</c:v>
                </c:pt>
                <c:pt idx="5526">
                  <c:v>58.2</c:v>
                </c:pt>
                <c:pt idx="5527">
                  <c:v>57.26</c:v>
                </c:pt>
                <c:pt idx="5528">
                  <c:v>56.5</c:v>
                </c:pt>
                <c:pt idx="5529">
                  <c:v>58.76</c:v>
                </c:pt>
                <c:pt idx="5531">
                  <c:v>59.6</c:v>
                </c:pt>
                <c:pt idx="5532">
                  <c:v>61.29</c:v>
                </c:pt>
                <c:pt idx="5533">
                  <c:v>60.74</c:v>
                </c:pt>
                <c:pt idx="5534">
                  <c:v>59.64</c:v>
                </c:pt>
                <c:pt idx="5535">
                  <c:v>58.93</c:v>
                </c:pt>
                <c:pt idx="5536">
                  <c:v>60.63</c:v>
                </c:pt>
                <c:pt idx="5537">
                  <c:v>60.02</c:v>
                </c:pt>
                <c:pt idx="5538">
                  <c:v>57.81</c:v>
                </c:pt>
                <c:pt idx="5539">
                  <c:v>58.1</c:v>
                </c:pt>
                <c:pt idx="5540">
                  <c:v>57.33</c:v>
                </c:pt>
                <c:pt idx="5541">
                  <c:v>57.47</c:v>
                </c:pt>
                <c:pt idx="5542">
                  <c:v>56.73</c:v>
                </c:pt>
                <c:pt idx="5543">
                  <c:v>55.49</c:v>
                </c:pt>
                <c:pt idx="5544">
                  <c:v>56.66</c:v>
                </c:pt>
                <c:pt idx="5545">
                  <c:v>56.01</c:v>
                </c:pt>
                <c:pt idx="5546">
                  <c:v>59.21</c:v>
                </c:pt>
                <c:pt idx="5547">
                  <c:v>59.12</c:v>
                </c:pt>
                <c:pt idx="5548">
                  <c:v>59.95</c:v>
                </c:pt>
                <c:pt idx="5549">
                  <c:v>60.57</c:v>
                </c:pt>
                <c:pt idx="5550">
                  <c:v>61.58</c:v>
                </c:pt>
                <c:pt idx="5551">
                  <c:v>61.9</c:v>
                </c:pt>
                <c:pt idx="5552">
                  <c:v>60.87</c:v>
                </c:pt>
                <c:pt idx="5553">
                  <c:v>61.39</c:v>
                </c:pt>
                <c:pt idx="5554">
                  <c:v>62.32</c:v>
                </c:pt>
                <c:pt idx="5555">
                  <c:v>63.95</c:v>
                </c:pt>
                <c:pt idx="5556">
                  <c:v>63.08</c:v>
                </c:pt>
                <c:pt idx="5557">
                  <c:v>64.900000000000006</c:v>
                </c:pt>
                <c:pt idx="5558">
                  <c:v>65.81</c:v>
                </c:pt>
                <c:pt idx="5559">
                  <c:v>66.87</c:v>
                </c:pt>
                <c:pt idx="5560">
                  <c:v>66.28</c:v>
                </c:pt>
                <c:pt idx="5561">
                  <c:v>66.09</c:v>
                </c:pt>
                <c:pt idx="5562">
                  <c:v>63.26</c:v>
                </c:pt>
                <c:pt idx="5563">
                  <c:v>63.28</c:v>
                </c:pt>
                <c:pt idx="5564">
                  <c:v>65.36</c:v>
                </c:pt>
                <c:pt idx="5565">
                  <c:v>65.459999999999994</c:v>
                </c:pt>
                <c:pt idx="5566">
                  <c:v>65.37</c:v>
                </c:pt>
                <c:pt idx="5567">
                  <c:v>67.08</c:v>
                </c:pt>
                <c:pt idx="5568">
                  <c:v>67.3</c:v>
                </c:pt>
                <c:pt idx="5569">
                  <c:v>66.14</c:v>
                </c:pt>
                <c:pt idx="5570">
                  <c:v>67.209999999999994</c:v>
                </c:pt>
                <c:pt idx="5571">
                  <c:v>69.819999999999993</c:v>
                </c:pt>
                <c:pt idx="5572">
                  <c:v>68.95</c:v>
                </c:pt>
                <c:pt idx="5573">
                  <c:v>69.48</c:v>
                </c:pt>
                <c:pt idx="5574">
                  <c:v>67.58</c:v>
                </c:pt>
                <c:pt idx="5576">
                  <c:v>65.97</c:v>
                </c:pt>
                <c:pt idx="5577">
                  <c:v>64.38</c:v>
                </c:pt>
                <c:pt idx="5578">
                  <c:v>64.5</c:v>
                </c:pt>
                <c:pt idx="5579">
                  <c:v>64.09</c:v>
                </c:pt>
                <c:pt idx="5580">
                  <c:v>63.35</c:v>
                </c:pt>
                <c:pt idx="5581">
                  <c:v>63.12</c:v>
                </c:pt>
                <c:pt idx="5582">
                  <c:v>65.099999999999994</c:v>
                </c:pt>
                <c:pt idx="5583">
                  <c:v>64.760000000000005</c:v>
                </c:pt>
                <c:pt idx="5584">
                  <c:v>63.01</c:v>
                </c:pt>
                <c:pt idx="5585">
                  <c:v>67.400000000000006</c:v>
                </c:pt>
                <c:pt idx="5586">
                  <c:v>66.239999999999995</c:v>
                </c:pt>
                <c:pt idx="5587">
                  <c:v>66.760000000000005</c:v>
                </c:pt>
                <c:pt idx="5588">
                  <c:v>66.47</c:v>
                </c:pt>
                <c:pt idx="5589">
                  <c:v>64.37</c:v>
                </c:pt>
                <c:pt idx="5590">
                  <c:v>65.83</c:v>
                </c:pt>
                <c:pt idx="5591">
                  <c:v>65.069999999999993</c:v>
                </c:pt>
                <c:pt idx="5592">
                  <c:v>66.36</c:v>
                </c:pt>
                <c:pt idx="5593">
                  <c:v>66.8</c:v>
                </c:pt>
                <c:pt idx="5594">
                  <c:v>66.25</c:v>
                </c:pt>
                <c:pt idx="5595">
                  <c:v>65.48</c:v>
                </c:pt>
                <c:pt idx="5596">
                  <c:v>63.91</c:v>
                </c:pt>
                <c:pt idx="5597">
                  <c:v>62.8</c:v>
                </c:pt>
                <c:pt idx="5598">
                  <c:v>61.37</c:v>
                </c:pt>
                <c:pt idx="5599">
                  <c:v>61.84</c:v>
                </c:pt>
                <c:pt idx="5600">
                  <c:v>61.81</c:v>
                </c:pt>
                <c:pt idx="5601">
                  <c:v>63.54</c:v>
                </c:pt>
                <c:pt idx="5602">
                  <c:v>64.13</c:v>
                </c:pt>
                <c:pt idx="5603">
                  <c:v>63.09</c:v>
                </c:pt>
                <c:pt idx="5604">
                  <c:v>62.64</c:v>
                </c:pt>
                <c:pt idx="5605">
                  <c:v>64.37</c:v>
                </c:pt>
                <c:pt idx="5606">
                  <c:v>63.21</c:v>
                </c:pt>
                <c:pt idx="5607">
                  <c:v>62.41</c:v>
                </c:pt>
                <c:pt idx="5608">
                  <c:v>61.04</c:v>
                </c:pt>
                <c:pt idx="5609">
                  <c:v>61.19</c:v>
                </c:pt>
                <c:pt idx="5610">
                  <c:v>61.13</c:v>
                </c:pt>
                <c:pt idx="5611">
                  <c:v>63.05</c:v>
                </c:pt>
                <c:pt idx="5612">
                  <c:v>60.67</c:v>
                </c:pt>
                <c:pt idx="5613">
                  <c:v>61.1</c:v>
                </c:pt>
                <c:pt idx="5614">
                  <c:v>61.23</c:v>
                </c:pt>
                <c:pt idx="5615">
                  <c:v>59.77</c:v>
                </c:pt>
                <c:pt idx="5616">
                  <c:v>59.86</c:v>
                </c:pt>
                <c:pt idx="5617">
                  <c:v>59.76</c:v>
                </c:pt>
                <c:pt idx="5618">
                  <c:v>61.79</c:v>
                </c:pt>
                <c:pt idx="5619">
                  <c:v>60.59</c:v>
                </c:pt>
                <c:pt idx="5620">
                  <c:v>59.48</c:v>
                </c:pt>
                <c:pt idx="5621">
                  <c:v>59.72</c:v>
                </c:pt>
                <c:pt idx="5622">
                  <c:v>58.94</c:v>
                </c:pt>
                <c:pt idx="5623">
                  <c:v>57.81</c:v>
                </c:pt>
                <c:pt idx="5625">
                  <c:v>57.7</c:v>
                </c:pt>
                <c:pt idx="5626">
                  <c:v>56.99</c:v>
                </c:pt>
                <c:pt idx="5627">
                  <c:v>57.89</c:v>
                </c:pt>
                <c:pt idx="5628">
                  <c:v>56.35</c:v>
                </c:pt>
                <c:pt idx="5629">
                  <c:v>56.15</c:v>
                </c:pt>
                <c:pt idx="5630">
                  <c:v>57.21</c:v>
                </c:pt>
                <c:pt idx="5631">
                  <c:v>58.45</c:v>
                </c:pt>
                <c:pt idx="5632">
                  <c:v>58.47</c:v>
                </c:pt>
                <c:pt idx="5635">
                  <c:v>57.37</c:v>
                </c:pt>
                <c:pt idx="5636">
                  <c:v>56.51</c:v>
                </c:pt>
                <c:pt idx="5637">
                  <c:v>57.33</c:v>
                </c:pt>
                <c:pt idx="5638">
                  <c:v>58.48</c:v>
                </c:pt>
                <c:pt idx="5639">
                  <c:v>59.33</c:v>
                </c:pt>
                <c:pt idx="5640">
                  <c:v>59.92</c:v>
                </c:pt>
                <c:pt idx="5641">
                  <c:v>59.95</c:v>
                </c:pt>
                <c:pt idx="5642">
                  <c:v>59.22</c:v>
                </c:pt>
                <c:pt idx="5643">
                  <c:v>60.67</c:v>
                </c:pt>
                <c:pt idx="5644">
                  <c:v>59.4</c:v>
                </c:pt>
                <c:pt idx="5645">
                  <c:v>61.31</c:v>
                </c:pt>
                <c:pt idx="5646">
                  <c:v>61.38</c:v>
                </c:pt>
                <c:pt idx="5647">
                  <c:v>60.86</c:v>
                </c:pt>
                <c:pt idx="5648">
                  <c:v>60</c:v>
                </c:pt>
                <c:pt idx="5649">
                  <c:v>58.07</c:v>
                </c:pt>
                <c:pt idx="5650">
                  <c:v>57.35</c:v>
                </c:pt>
                <c:pt idx="5651">
                  <c:v>57.99</c:v>
                </c:pt>
                <c:pt idx="5652">
                  <c:v>58.37</c:v>
                </c:pt>
                <c:pt idx="5653">
                  <c:v>58.24</c:v>
                </c:pt>
                <c:pt idx="5654">
                  <c:v>58.09</c:v>
                </c:pt>
                <c:pt idx="5656">
                  <c:v>58.16</c:v>
                </c:pt>
                <c:pt idx="5657">
                  <c:v>59.82</c:v>
                </c:pt>
                <c:pt idx="5658">
                  <c:v>60.32</c:v>
                </c:pt>
                <c:pt idx="5659">
                  <c:v>61.04</c:v>
                </c:pt>
                <c:pt idx="5661">
                  <c:v>63.45</c:v>
                </c:pt>
                <c:pt idx="5662">
                  <c:v>63.43</c:v>
                </c:pt>
                <c:pt idx="5663">
                  <c:v>62.8</c:v>
                </c:pt>
                <c:pt idx="5664">
                  <c:v>64.22</c:v>
                </c:pt>
                <c:pt idx="5665">
                  <c:v>63.51</c:v>
                </c:pt>
                <c:pt idx="5666">
                  <c:v>63.38</c:v>
                </c:pt>
                <c:pt idx="5667">
                  <c:v>63.95</c:v>
                </c:pt>
                <c:pt idx="5668">
                  <c:v>63.95</c:v>
                </c:pt>
                <c:pt idx="5669">
                  <c:v>63.93</c:v>
                </c:pt>
                <c:pt idx="5671">
                  <c:v>66.319999999999993</c:v>
                </c:pt>
                <c:pt idx="5672">
                  <c:v>65.739999999999995</c:v>
                </c:pt>
                <c:pt idx="5673">
                  <c:v>66.84</c:v>
                </c:pt>
                <c:pt idx="5674">
                  <c:v>68.36</c:v>
                </c:pt>
                <c:pt idx="5675">
                  <c:v>67.86</c:v>
                </c:pt>
                <c:pt idx="5676">
                  <c:v>66.75</c:v>
                </c:pt>
                <c:pt idx="5677">
                  <c:v>65.36</c:v>
                </c:pt>
                <c:pt idx="5678">
                  <c:v>66.239999999999995</c:v>
                </c:pt>
                <c:pt idx="5679">
                  <c:v>67.77</c:v>
                </c:pt>
                <c:pt idx="5680">
                  <c:v>68.36</c:v>
                </c:pt>
                <c:pt idx="5681">
                  <c:v>67.930000000000007</c:v>
                </c:pt>
                <c:pt idx="5682">
                  <c:v>66.569999999999993</c:v>
                </c:pt>
                <c:pt idx="5683">
                  <c:v>64.69</c:v>
                </c:pt>
                <c:pt idx="5684">
                  <c:v>65.38</c:v>
                </c:pt>
                <c:pt idx="5685">
                  <c:v>65.13</c:v>
                </c:pt>
                <c:pt idx="5686">
                  <c:v>63.1</c:v>
                </c:pt>
                <c:pt idx="5687">
                  <c:v>62.56</c:v>
                </c:pt>
                <c:pt idx="5688">
                  <c:v>62.63</c:v>
                </c:pt>
                <c:pt idx="5689">
                  <c:v>61.85</c:v>
                </c:pt>
                <c:pt idx="5690">
                  <c:v>61.05</c:v>
                </c:pt>
                <c:pt idx="5691">
                  <c:v>59.58</c:v>
                </c:pt>
                <c:pt idx="5692">
                  <c:v>57.66</c:v>
                </c:pt>
                <c:pt idx="5693">
                  <c:v>58.47</c:v>
                </c:pt>
                <c:pt idx="5694">
                  <c:v>59.89</c:v>
                </c:pt>
                <c:pt idx="5696">
                  <c:v>61.13</c:v>
                </c:pt>
                <c:pt idx="5697">
                  <c:v>58.02</c:v>
                </c:pt>
                <c:pt idx="5698">
                  <c:v>58.33</c:v>
                </c:pt>
                <c:pt idx="5699">
                  <c:v>62.52</c:v>
                </c:pt>
                <c:pt idx="5700">
                  <c:v>61.01</c:v>
                </c:pt>
                <c:pt idx="5701">
                  <c:v>61.42</c:v>
                </c:pt>
                <c:pt idx="5702">
                  <c:v>61.98</c:v>
                </c:pt>
                <c:pt idx="5703">
                  <c:v>63.37</c:v>
                </c:pt>
                <c:pt idx="5704">
                  <c:v>63.68</c:v>
                </c:pt>
                <c:pt idx="5705">
                  <c:v>62.41</c:v>
                </c:pt>
                <c:pt idx="5706">
                  <c:v>61.59</c:v>
                </c:pt>
                <c:pt idx="5707">
                  <c:v>60.03</c:v>
                </c:pt>
                <c:pt idx="5708">
                  <c:v>60.48</c:v>
                </c:pt>
                <c:pt idx="5709">
                  <c:v>59.97</c:v>
                </c:pt>
                <c:pt idx="5710">
                  <c:v>61.78</c:v>
                </c:pt>
                <c:pt idx="5711">
                  <c:v>63.11</c:v>
                </c:pt>
                <c:pt idx="5712">
                  <c:v>62.18</c:v>
                </c:pt>
                <c:pt idx="5713">
                  <c:v>63.58</c:v>
                </c:pt>
                <c:pt idx="5714">
                  <c:v>62.78</c:v>
                </c:pt>
                <c:pt idx="5715">
                  <c:v>60.43</c:v>
                </c:pt>
                <c:pt idx="5716">
                  <c:v>60.58</c:v>
                </c:pt>
                <c:pt idx="5717">
                  <c:v>60.78</c:v>
                </c:pt>
                <c:pt idx="5718">
                  <c:v>63.42</c:v>
                </c:pt>
                <c:pt idx="5719">
                  <c:v>63.96</c:v>
                </c:pt>
                <c:pt idx="5720">
                  <c:v>64.17</c:v>
                </c:pt>
                <c:pt idx="5721">
                  <c:v>66.08</c:v>
                </c:pt>
                <c:pt idx="5722">
                  <c:v>66.459999999999994</c:v>
                </c:pt>
                <c:pt idx="5723">
                  <c:v>67.209999999999994</c:v>
                </c:pt>
                <c:pt idx="5724">
                  <c:v>66.66</c:v>
                </c:pt>
                <c:pt idx="5725">
                  <c:v>66.75</c:v>
                </c:pt>
                <c:pt idx="5726">
                  <c:v>66.239999999999995</c:v>
                </c:pt>
                <c:pt idx="5727">
                  <c:v>67.08</c:v>
                </c:pt>
                <c:pt idx="5728">
                  <c:v>67.95</c:v>
                </c:pt>
                <c:pt idx="5729">
                  <c:v>67.400000000000006</c:v>
                </c:pt>
                <c:pt idx="5730">
                  <c:v>68.75</c:v>
                </c:pt>
                <c:pt idx="5731">
                  <c:v>68.989999999999995</c:v>
                </c:pt>
                <c:pt idx="5732">
                  <c:v>68.63</c:v>
                </c:pt>
                <c:pt idx="5733">
                  <c:v>69.33</c:v>
                </c:pt>
                <c:pt idx="5735">
                  <c:v>70.41</c:v>
                </c:pt>
                <c:pt idx="5736">
                  <c:v>71.36</c:v>
                </c:pt>
                <c:pt idx="5737">
                  <c:v>72.180000000000007</c:v>
                </c:pt>
                <c:pt idx="5738">
                  <c:v>71.959999999999994</c:v>
                </c:pt>
                <c:pt idx="5739">
                  <c:v>73.83</c:v>
                </c:pt>
                <c:pt idx="5740">
                  <c:v>70.09</c:v>
                </c:pt>
                <c:pt idx="5741">
                  <c:v>68.38</c:v>
                </c:pt>
                <c:pt idx="5742">
                  <c:v>71.94</c:v>
                </c:pt>
                <c:pt idx="5743">
                  <c:v>70.98</c:v>
                </c:pt>
                <c:pt idx="5744">
                  <c:v>71.89</c:v>
                </c:pt>
                <c:pt idx="5745">
                  <c:v>73.709999999999994</c:v>
                </c:pt>
                <c:pt idx="5746">
                  <c:v>74.62</c:v>
                </c:pt>
                <c:pt idx="5747">
                  <c:v>72.290000000000006</c:v>
                </c:pt>
                <c:pt idx="5748">
                  <c:v>69.95</c:v>
                </c:pt>
                <c:pt idx="5749">
                  <c:v>70.2</c:v>
                </c:pt>
                <c:pt idx="5750">
                  <c:v>69.78</c:v>
                </c:pt>
                <c:pt idx="5751">
                  <c:v>70.7</c:v>
                </c:pt>
                <c:pt idx="5752">
                  <c:v>72.14</c:v>
                </c:pt>
                <c:pt idx="5753">
                  <c:v>73.33</c:v>
                </c:pt>
                <c:pt idx="5754">
                  <c:v>72.05</c:v>
                </c:pt>
                <c:pt idx="5755">
                  <c:v>69.42</c:v>
                </c:pt>
                <c:pt idx="5756">
                  <c:v>69.540000000000006</c:v>
                </c:pt>
                <c:pt idx="5757">
                  <c:v>68.7</c:v>
                </c:pt>
                <c:pt idx="5758">
                  <c:v>69.459999999999994</c:v>
                </c:pt>
                <c:pt idx="5759">
                  <c:v>68.540000000000006</c:v>
                </c:pt>
                <c:pt idx="5760">
                  <c:v>69.23</c:v>
                </c:pt>
                <c:pt idx="5761">
                  <c:v>71.510000000000005</c:v>
                </c:pt>
                <c:pt idx="5762">
                  <c:v>69.709999999999994</c:v>
                </c:pt>
                <c:pt idx="5763">
                  <c:v>71.12</c:v>
                </c:pt>
                <c:pt idx="5764">
                  <c:v>71.37</c:v>
                </c:pt>
                <c:pt idx="5766">
                  <c:v>72.03</c:v>
                </c:pt>
                <c:pt idx="5767">
                  <c:v>71.290000000000006</c:v>
                </c:pt>
                <c:pt idx="5768">
                  <c:v>70.34</c:v>
                </c:pt>
                <c:pt idx="5769">
                  <c:v>72.33</c:v>
                </c:pt>
                <c:pt idx="5770">
                  <c:v>72.599999999999994</c:v>
                </c:pt>
                <c:pt idx="5771">
                  <c:v>72.5</c:v>
                </c:pt>
                <c:pt idx="5772">
                  <c:v>70.819999999999993</c:v>
                </c:pt>
                <c:pt idx="5773">
                  <c:v>70.349999999999994</c:v>
                </c:pt>
                <c:pt idx="5774">
                  <c:v>71.63</c:v>
                </c:pt>
                <c:pt idx="5775">
                  <c:v>70.36</c:v>
                </c:pt>
                <c:pt idx="5776">
                  <c:v>68.56</c:v>
                </c:pt>
                <c:pt idx="5777">
                  <c:v>69.14</c:v>
                </c:pt>
                <c:pt idx="5778">
                  <c:v>69.5</c:v>
                </c:pt>
                <c:pt idx="5779">
                  <c:v>69.88</c:v>
                </c:pt>
                <c:pt idx="5780">
                  <c:v>68.98</c:v>
                </c:pt>
                <c:pt idx="5781">
                  <c:v>68.94</c:v>
                </c:pt>
                <c:pt idx="5782">
                  <c:v>70.7</c:v>
                </c:pt>
                <c:pt idx="5783">
                  <c:v>70.489999999999995</c:v>
                </c:pt>
                <c:pt idx="5784">
                  <c:v>70.540000000000006</c:v>
                </c:pt>
                <c:pt idx="5785">
                  <c:v>71.8</c:v>
                </c:pt>
                <c:pt idx="5786">
                  <c:v>71.92</c:v>
                </c:pt>
                <c:pt idx="5787">
                  <c:v>72.19</c:v>
                </c:pt>
                <c:pt idx="5788">
                  <c:v>73.52</c:v>
                </c:pt>
                <c:pt idx="5789">
                  <c:v>73.98</c:v>
                </c:pt>
                <c:pt idx="5792">
                  <c:v>75.19</c:v>
                </c:pt>
                <c:pt idx="5793">
                  <c:v>75.14</c:v>
                </c:pt>
                <c:pt idx="5794">
                  <c:v>74.09</c:v>
                </c:pt>
                <c:pt idx="5795">
                  <c:v>73.63</c:v>
                </c:pt>
                <c:pt idx="5796">
                  <c:v>74.16</c:v>
                </c:pt>
                <c:pt idx="5797">
                  <c:v>74.95</c:v>
                </c:pt>
                <c:pt idx="5798">
                  <c:v>76.7</c:v>
                </c:pt>
                <c:pt idx="5799">
                  <c:v>77.03</c:v>
                </c:pt>
                <c:pt idx="5800">
                  <c:v>75.31</c:v>
                </c:pt>
                <c:pt idx="5801">
                  <c:v>73.55</c:v>
                </c:pt>
                <c:pt idx="5802">
                  <c:v>72.67</c:v>
                </c:pt>
                <c:pt idx="5803">
                  <c:v>73.09</c:v>
                </c:pt>
                <c:pt idx="5804">
                  <c:v>73.94</c:v>
                </c:pt>
                <c:pt idx="5805">
                  <c:v>74.709999999999994</c:v>
                </c:pt>
                <c:pt idx="5806">
                  <c:v>73.41</c:v>
                </c:pt>
                <c:pt idx="5807">
                  <c:v>73.95</c:v>
                </c:pt>
                <c:pt idx="5808">
                  <c:v>74.55</c:v>
                </c:pt>
                <c:pt idx="5809">
                  <c:v>73.25</c:v>
                </c:pt>
                <c:pt idx="5810">
                  <c:v>74.41</c:v>
                </c:pt>
                <c:pt idx="5811">
                  <c:v>74.92</c:v>
                </c:pt>
                <c:pt idx="5812">
                  <c:v>75.819999999999993</c:v>
                </c:pt>
                <c:pt idx="5813">
                  <c:v>75.47</c:v>
                </c:pt>
                <c:pt idx="5814">
                  <c:v>74.77</c:v>
                </c:pt>
                <c:pt idx="5815">
                  <c:v>76.989999999999995</c:v>
                </c:pt>
                <c:pt idx="5816">
                  <c:v>76.319999999999993</c:v>
                </c:pt>
                <c:pt idx="5817">
                  <c:v>76.36</c:v>
                </c:pt>
                <c:pt idx="5818">
                  <c:v>74.010000000000005</c:v>
                </c:pt>
                <c:pt idx="5819">
                  <c:v>74.36</c:v>
                </c:pt>
                <c:pt idx="5820">
                  <c:v>73.56</c:v>
                </c:pt>
                <c:pt idx="5821">
                  <c:v>73.06</c:v>
                </c:pt>
                <c:pt idx="5822">
                  <c:v>71.900000000000006</c:v>
                </c:pt>
                <c:pt idx="5823">
                  <c:v>70.069999999999993</c:v>
                </c:pt>
                <c:pt idx="5824">
                  <c:v>71.150000000000006</c:v>
                </c:pt>
                <c:pt idx="5825">
                  <c:v>72.459999999999994</c:v>
                </c:pt>
                <c:pt idx="5826">
                  <c:v>72.64</c:v>
                </c:pt>
                <c:pt idx="5827">
                  <c:v>71.42</c:v>
                </c:pt>
                <c:pt idx="5828">
                  <c:v>72.02</c:v>
                </c:pt>
                <c:pt idx="5829">
                  <c:v>72.17</c:v>
                </c:pt>
                <c:pt idx="5830">
                  <c:v>70.62</c:v>
                </c:pt>
                <c:pt idx="5831">
                  <c:v>69.72</c:v>
                </c:pt>
                <c:pt idx="5832">
                  <c:v>70.040000000000006</c:v>
                </c:pt>
                <c:pt idx="5833">
                  <c:v>70.27</c:v>
                </c:pt>
                <c:pt idx="5834">
                  <c:v>69.2</c:v>
                </c:pt>
                <c:pt idx="5836">
                  <c:v>68.61</c:v>
                </c:pt>
                <c:pt idx="5837">
                  <c:v>67.510000000000005</c:v>
                </c:pt>
                <c:pt idx="5838">
                  <c:v>67.33</c:v>
                </c:pt>
                <c:pt idx="5839">
                  <c:v>66.260000000000005</c:v>
                </c:pt>
                <c:pt idx="5840">
                  <c:v>65.62</c:v>
                </c:pt>
                <c:pt idx="5841">
                  <c:v>63.77</c:v>
                </c:pt>
                <c:pt idx="5842">
                  <c:v>63.98</c:v>
                </c:pt>
                <c:pt idx="5843">
                  <c:v>63.23</c:v>
                </c:pt>
                <c:pt idx="5844">
                  <c:v>63.54</c:v>
                </c:pt>
                <c:pt idx="5845">
                  <c:v>63.81</c:v>
                </c:pt>
                <c:pt idx="5846">
                  <c:v>61.67</c:v>
                </c:pt>
                <c:pt idx="5847">
                  <c:v>60.47</c:v>
                </c:pt>
                <c:pt idx="5848">
                  <c:v>61.05</c:v>
                </c:pt>
                <c:pt idx="5849">
                  <c:v>60.11</c:v>
                </c:pt>
                <c:pt idx="5850">
                  <c:v>61.46</c:v>
                </c:pt>
                <c:pt idx="5851">
                  <c:v>61.02</c:v>
                </c:pt>
                <c:pt idx="5852">
                  <c:v>62.97</c:v>
                </c:pt>
                <c:pt idx="5853">
                  <c:v>62.77</c:v>
                </c:pt>
                <c:pt idx="5854">
                  <c:v>62.92</c:v>
                </c:pt>
                <c:pt idx="5855">
                  <c:v>61.04</c:v>
                </c:pt>
                <c:pt idx="5856">
                  <c:v>58.69</c:v>
                </c:pt>
                <c:pt idx="5857">
                  <c:v>59.42</c:v>
                </c:pt>
                <c:pt idx="5858">
                  <c:v>60.04</c:v>
                </c:pt>
                <c:pt idx="5859">
                  <c:v>59.77</c:v>
                </c:pt>
                <c:pt idx="5860">
                  <c:v>59.97</c:v>
                </c:pt>
                <c:pt idx="5861">
                  <c:v>58.53</c:v>
                </c:pt>
                <c:pt idx="5862">
                  <c:v>57.6</c:v>
                </c:pt>
                <c:pt idx="5863">
                  <c:v>57.87</c:v>
                </c:pt>
                <c:pt idx="5864">
                  <c:v>58.58</c:v>
                </c:pt>
                <c:pt idx="5865">
                  <c:v>59.59</c:v>
                </c:pt>
                <c:pt idx="5866">
                  <c:v>58.94</c:v>
                </c:pt>
                <c:pt idx="5867">
                  <c:v>57.66</c:v>
                </c:pt>
                <c:pt idx="5868">
                  <c:v>58.51</c:v>
                </c:pt>
                <c:pt idx="5869">
                  <c:v>56.83</c:v>
                </c:pt>
                <c:pt idx="5870">
                  <c:v>57.02</c:v>
                </c:pt>
                <c:pt idx="5871">
                  <c:v>56.91</c:v>
                </c:pt>
                <c:pt idx="5872">
                  <c:v>59.11</c:v>
                </c:pt>
                <c:pt idx="5873">
                  <c:v>60.37</c:v>
                </c:pt>
                <c:pt idx="5874">
                  <c:v>60.76</c:v>
                </c:pt>
                <c:pt idx="5875">
                  <c:v>59.37</c:v>
                </c:pt>
                <c:pt idx="5876">
                  <c:v>58.74</c:v>
                </c:pt>
                <c:pt idx="5877">
                  <c:v>58.72</c:v>
                </c:pt>
                <c:pt idx="5878">
                  <c:v>57.89</c:v>
                </c:pt>
                <c:pt idx="5879">
                  <c:v>59.15</c:v>
                </c:pt>
                <c:pt idx="5880">
                  <c:v>60.03</c:v>
                </c:pt>
                <c:pt idx="5881">
                  <c:v>58.94</c:v>
                </c:pt>
                <c:pt idx="5882">
                  <c:v>59.84</c:v>
                </c:pt>
                <c:pt idx="5883">
                  <c:v>61.17</c:v>
                </c:pt>
                <c:pt idx="5885">
                  <c:v>58.59</c:v>
                </c:pt>
                <c:pt idx="5886">
                  <c:v>58.29</c:v>
                </c:pt>
                <c:pt idx="5887">
                  <c:v>58.77</c:v>
                </c:pt>
                <c:pt idx="5888">
                  <c:v>56.27</c:v>
                </c:pt>
                <c:pt idx="5889">
                  <c:v>60.32</c:v>
                </c:pt>
                <c:pt idx="5890">
                  <c:v>56.46</c:v>
                </c:pt>
                <c:pt idx="5891">
                  <c:v>58.03</c:v>
                </c:pt>
                <c:pt idx="5892">
                  <c:v>58.45</c:v>
                </c:pt>
                <c:pt idx="5895">
                  <c:v>60.33</c:v>
                </c:pt>
                <c:pt idx="5896">
                  <c:v>61</c:v>
                </c:pt>
                <c:pt idx="5897">
                  <c:v>62.47</c:v>
                </c:pt>
                <c:pt idx="5898">
                  <c:v>63.14</c:v>
                </c:pt>
                <c:pt idx="5899">
                  <c:v>63.44</c:v>
                </c:pt>
                <c:pt idx="5900">
                  <c:v>62.9</c:v>
                </c:pt>
                <c:pt idx="5901">
                  <c:v>62.44</c:v>
                </c:pt>
                <c:pt idx="5902">
                  <c:v>62.2</c:v>
                </c:pt>
                <c:pt idx="5903">
                  <c:v>62.5</c:v>
                </c:pt>
                <c:pt idx="5904">
                  <c:v>62.04</c:v>
                </c:pt>
                <c:pt idx="5905">
                  <c:v>61.23</c:v>
                </c:pt>
                <c:pt idx="5906">
                  <c:v>61.03</c:v>
                </c:pt>
                <c:pt idx="5907">
                  <c:v>61.38</c:v>
                </c:pt>
                <c:pt idx="5908">
                  <c:v>62.52</c:v>
                </c:pt>
                <c:pt idx="5909">
                  <c:v>63.44</c:v>
                </c:pt>
                <c:pt idx="5910">
                  <c:v>62.22</c:v>
                </c:pt>
                <c:pt idx="5911">
                  <c:v>63.16</c:v>
                </c:pt>
                <c:pt idx="5912">
                  <c:v>63.23</c:v>
                </c:pt>
                <c:pt idx="5913">
                  <c:v>61.97</c:v>
                </c:pt>
                <c:pt idx="5916">
                  <c:v>61.11</c:v>
                </c:pt>
                <c:pt idx="5917">
                  <c:v>60.35</c:v>
                </c:pt>
                <c:pt idx="5918">
                  <c:v>60.54</c:v>
                </c:pt>
                <c:pt idx="5919">
                  <c:v>61.06</c:v>
                </c:pt>
                <c:pt idx="5922">
                  <c:v>58.33</c:v>
                </c:pt>
                <c:pt idx="5923">
                  <c:v>55.6</c:v>
                </c:pt>
                <c:pt idx="5924">
                  <c:v>56.32</c:v>
                </c:pt>
                <c:pt idx="5925">
                  <c:v>56.1</c:v>
                </c:pt>
                <c:pt idx="5926">
                  <c:v>56.1</c:v>
                </c:pt>
                <c:pt idx="5927">
                  <c:v>54.03</c:v>
                </c:pt>
                <c:pt idx="5928">
                  <c:v>51.89</c:v>
                </c:pt>
                <c:pt idx="5929">
                  <c:v>53</c:v>
                </c:pt>
                <c:pt idx="5931">
                  <c:v>51.22</c:v>
                </c:pt>
                <c:pt idx="5932">
                  <c:v>52.25</c:v>
                </c:pt>
                <c:pt idx="5933">
                  <c:v>50.49</c:v>
                </c:pt>
                <c:pt idx="5934">
                  <c:v>50.49</c:v>
                </c:pt>
                <c:pt idx="5935">
                  <c:v>51.14</c:v>
                </c:pt>
                <c:pt idx="5936">
                  <c:v>53.9</c:v>
                </c:pt>
                <c:pt idx="5937">
                  <c:v>54.73</c:v>
                </c:pt>
                <c:pt idx="5938">
                  <c:v>53.59</c:v>
                </c:pt>
                <c:pt idx="5939">
                  <c:v>55.43</c:v>
                </c:pt>
                <c:pt idx="5940">
                  <c:v>54.02</c:v>
                </c:pt>
                <c:pt idx="5941">
                  <c:v>56.98</c:v>
                </c:pt>
                <c:pt idx="5942">
                  <c:v>57.3</c:v>
                </c:pt>
                <c:pt idx="5943">
                  <c:v>57.31</c:v>
                </c:pt>
                <c:pt idx="5944">
                  <c:v>59.03</c:v>
                </c:pt>
                <c:pt idx="5945">
                  <c:v>58.75</c:v>
                </c:pt>
                <c:pt idx="5946">
                  <c:v>58.89</c:v>
                </c:pt>
                <c:pt idx="5947">
                  <c:v>57.72</c:v>
                </c:pt>
                <c:pt idx="5948">
                  <c:v>59.72</c:v>
                </c:pt>
                <c:pt idx="5949">
                  <c:v>59.9</c:v>
                </c:pt>
                <c:pt idx="5950">
                  <c:v>57.82</c:v>
                </c:pt>
                <c:pt idx="5951">
                  <c:v>59.06</c:v>
                </c:pt>
                <c:pt idx="5952">
                  <c:v>59.06</c:v>
                </c:pt>
                <c:pt idx="5953">
                  <c:v>58</c:v>
                </c:pt>
                <c:pt idx="5954">
                  <c:v>59.41</c:v>
                </c:pt>
                <c:pt idx="5956">
                  <c:v>58.08</c:v>
                </c:pt>
                <c:pt idx="5957">
                  <c:v>59.53</c:v>
                </c:pt>
                <c:pt idx="5958">
                  <c:v>59.56</c:v>
                </c:pt>
                <c:pt idx="5959">
                  <c:v>60.53</c:v>
                </c:pt>
                <c:pt idx="5960">
                  <c:v>61.4</c:v>
                </c:pt>
                <c:pt idx="5961">
                  <c:v>61.47</c:v>
                </c:pt>
                <c:pt idx="5962">
                  <c:v>61.8</c:v>
                </c:pt>
                <c:pt idx="5963">
                  <c:v>62.01</c:v>
                </c:pt>
                <c:pt idx="5964">
                  <c:v>61.65</c:v>
                </c:pt>
                <c:pt idx="5965">
                  <c:v>60.08</c:v>
                </c:pt>
                <c:pt idx="5966">
                  <c:v>60.7</c:v>
                </c:pt>
                <c:pt idx="5967">
                  <c:v>61.83</c:v>
                </c:pt>
                <c:pt idx="5968">
                  <c:v>61.65</c:v>
                </c:pt>
                <c:pt idx="5969">
                  <c:v>60.06</c:v>
                </c:pt>
                <c:pt idx="5970">
                  <c:v>58.92</c:v>
                </c:pt>
                <c:pt idx="5971">
                  <c:v>57.94</c:v>
                </c:pt>
                <c:pt idx="5972">
                  <c:v>58.17</c:v>
                </c:pt>
                <c:pt idx="5973">
                  <c:v>57.56</c:v>
                </c:pt>
                <c:pt idx="5974">
                  <c:v>57.12</c:v>
                </c:pt>
                <c:pt idx="5975">
                  <c:v>56.6</c:v>
                </c:pt>
                <c:pt idx="5976">
                  <c:v>56.74</c:v>
                </c:pt>
                <c:pt idx="5977">
                  <c:v>57.37</c:v>
                </c:pt>
                <c:pt idx="5978">
                  <c:v>60.65</c:v>
                </c:pt>
                <c:pt idx="5979">
                  <c:v>61.49</c:v>
                </c:pt>
                <c:pt idx="5980">
                  <c:v>62.92</c:v>
                </c:pt>
                <c:pt idx="5981">
                  <c:v>62.94</c:v>
                </c:pt>
                <c:pt idx="5982">
                  <c:v>64.09</c:v>
                </c:pt>
                <c:pt idx="5983">
                  <c:v>66.040000000000006</c:v>
                </c:pt>
                <c:pt idx="5984">
                  <c:v>65.88</c:v>
                </c:pt>
                <c:pt idx="5985">
                  <c:v>65.95</c:v>
                </c:pt>
                <c:pt idx="5986">
                  <c:v>64.650000000000006</c:v>
                </c:pt>
                <c:pt idx="5987">
                  <c:v>64.39</c:v>
                </c:pt>
                <c:pt idx="5988">
                  <c:v>64.290000000000006</c:v>
                </c:pt>
                <c:pt idx="5990">
                  <c:v>61.52</c:v>
                </c:pt>
                <c:pt idx="5991">
                  <c:v>61.9</c:v>
                </c:pt>
                <c:pt idx="5992">
                  <c:v>62.02</c:v>
                </c:pt>
                <c:pt idx="5993">
                  <c:v>63.86</c:v>
                </c:pt>
                <c:pt idx="5994">
                  <c:v>63.64</c:v>
                </c:pt>
                <c:pt idx="5995">
                  <c:v>63.85</c:v>
                </c:pt>
                <c:pt idx="5996">
                  <c:v>63.11</c:v>
                </c:pt>
                <c:pt idx="5997">
                  <c:v>63.14</c:v>
                </c:pt>
                <c:pt idx="5998">
                  <c:v>61.84</c:v>
                </c:pt>
                <c:pt idx="5999">
                  <c:v>63.39</c:v>
                </c:pt>
                <c:pt idx="6000">
                  <c:v>65.349999999999994</c:v>
                </c:pt>
                <c:pt idx="6001">
                  <c:v>63.91</c:v>
                </c:pt>
                <c:pt idx="6002">
                  <c:v>65.12</c:v>
                </c:pt>
                <c:pt idx="6003">
                  <c:v>65.069999999999993</c:v>
                </c:pt>
                <c:pt idx="6004">
                  <c:v>66.47</c:v>
                </c:pt>
                <c:pt idx="6005">
                  <c:v>65.709999999999994</c:v>
                </c:pt>
                <c:pt idx="6006">
                  <c:v>64.41</c:v>
                </c:pt>
                <c:pt idx="6007">
                  <c:v>63.68</c:v>
                </c:pt>
                <c:pt idx="6008">
                  <c:v>63.2</c:v>
                </c:pt>
                <c:pt idx="6009">
                  <c:v>61.94</c:v>
                </c:pt>
                <c:pt idx="6010">
                  <c:v>61.48</c:v>
                </c:pt>
                <c:pt idx="6011">
                  <c:v>62.27</c:v>
                </c:pt>
                <c:pt idx="6012">
                  <c:v>61.56</c:v>
                </c:pt>
                <c:pt idx="6013">
                  <c:v>61.82</c:v>
                </c:pt>
                <c:pt idx="6014">
                  <c:v>62.38</c:v>
                </c:pt>
                <c:pt idx="6015">
                  <c:v>62.47</c:v>
                </c:pt>
                <c:pt idx="6016">
                  <c:v>63.18</c:v>
                </c:pt>
                <c:pt idx="6017">
                  <c:v>62.56</c:v>
                </c:pt>
                <c:pt idx="6018">
                  <c:v>64.87</c:v>
                </c:pt>
                <c:pt idx="6019">
                  <c:v>64.95</c:v>
                </c:pt>
                <c:pt idx="6020">
                  <c:v>66.28</c:v>
                </c:pt>
                <c:pt idx="6021">
                  <c:v>64.98</c:v>
                </c:pt>
                <c:pt idx="6022">
                  <c:v>65.08</c:v>
                </c:pt>
                <c:pt idx="6023">
                  <c:v>63.59</c:v>
                </c:pt>
                <c:pt idx="6024">
                  <c:v>64.760000000000005</c:v>
                </c:pt>
                <c:pt idx="6026">
                  <c:v>63.16</c:v>
                </c:pt>
                <c:pt idx="6027">
                  <c:v>63.5</c:v>
                </c:pt>
                <c:pt idx="6028">
                  <c:v>64.02</c:v>
                </c:pt>
                <c:pt idx="6029">
                  <c:v>65.09</c:v>
                </c:pt>
                <c:pt idx="6030">
                  <c:v>66.22</c:v>
                </c:pt>
                <c:pt idx="6031">
                  <c:v>65.62</c:v>
                </c:pt>
                <c:pt idx="6032">
                  <c:v>65.97</c:v>
                </c:pt>
                <c:pt idx="6033">
                  <c:v>66.930000000000007</c:v>
                </c:pt>
                <c:pt idx="6034">
                  <c:v>64.760000000000005</c:v>
                </c:pt>
                <c:pt idx="6035">
                  <c:v>65.97</c:v>
                </c:pt>
                <c:pt idx="6036">
                  <c:v>65.36</c:v>
                </c:pt>
                <c:pt idx="6037">
                  <c:v>66.27</c:v>
                </c:pt>
                <c:pt idx="6038">
                  <c:v>67.66</c:v>
                </c:pt>
                <c:pt idx="6039">
                  <c:v>68</c:v>
                </c:pt>
                <c:pt idx="6040">
                  <c:v>69.099999999999994</c:v>
                </c:pt>
                <c:pt idx="6041">
                  <c:v>69.11</c:v>
                </c:pt>
                <c:pt idx="6042">
                  <c:v>68.2</c:v>
                </c:pt>
                <c:pt idx="6043">
                  <c:v>67.930000000000007</c:v>
                </c:pt>
                <c:pt idx="6044">
                  <c:v>68.900000000000006</c:v>
                </c:pt>
                <c:pt idx="6045">
                  <c:v>68.94</c:v>
                </c:pt>
                <c:pt idx="6046">
                  <c:v>67.78</c:v>
                </c:pt>
                <c:pt idx="6047">
                  <c:v>68.98</c:v>
                </c:pt>
                <c:pt idx="6048">
                  <c:v>69.569999999999993</c:v>
                </c:pt>
                <c:pt idx="6049">
                  <c:v>70.69</c:v>
                </c:pt>
                <c:pt idx="6050">
                  <c:v>71.099999999999994</c:v>
                </c:pt>
                <c:pt idx="6051">
                  <c:v>71.42</c:v>
                </c:pt>
                <c:pt idx="6053">
                  <c:v>71.819999999999993</c:v>
                </c:pt>
                <c:pt idx="6054">
                  <c:v>72.819999999999993</c:v>
                </c:pt>
                <c:pt idx="6055">
                  <c:v>72.2</c:v>
                </c:pt>
                <c:pt idx="6056">
                  <c:v>72.819999999999993</c:v>
                </c:pt>
                <c:pt idx="6057">
                  <c:v>72.569999999999993</c:v>
                </c:pt>
                <c:pt idx="6058">
                  <c:v>72.510000000000005</c:v>
                </c:pt>
                <c:pt idx="6059">
                  <c:v>73.94</c:v>
                </c:pt>
                <c:pt idx="6060">
                  <c:v>74.16</c:v>
                </c:pt>
                <c:pt idx="6061">
                  <c:v>74.03</c:v>
                </c:pt>
                <c:pt idx="6062">
                  <c:v>75.06</c:v>
                </c:pt>
                <c:pt idx="6063">
                  <c:v>75.930000000000007</c:v>
                </c:pt>
                <c:pt idx="6064">
                  <c:v>75.58</c:v>
                </c:pt>
                <c:pt idx="6065">
                  <c:v>74.7</c:v>
                </c:pt>
                <c:pt idx="6066">
                  <c:v>73.52</c:v>
                </c:pt>
                <c:pt idx="6067">
                  <c:v>75.989999999999995</c:v>
                </c:pt>
                <c:pt idx="6068">
                  <c:v>74.959999999999994</c:v>
                </c:pt>
                <c:pt idx="6069">
                  <c:v>77.03</c:v>
                </c:pt>
                <c:pt idx="6070">
                  <c:v>76.84</c:v>
                </c:pt>
                <c:pt idx="6071">
                  <c:v>78.22</c:v>
                </c:pt>
                <c:pt idx="6072">
                  <c:v>76.540000000000006</c:v>
                </c:pt>
                <c:pt idx="6073">
                  <c:v>76.87</c:v>
                </c:pt>
                <c:pt idx="6074">
                  <c:v>75.489999999999995</c:v>
                </c:pt>
                <c:pt idx="6075">
                  <c:v>72.069999999999993</c:v>
                </c:pt>
                <c:pt idx="6076">
                  <c:v>72.430000000000007</c:v>
                </c:pt>
                <c:pt idx="6077">
                  <c:v>72.180000000000007</c:v>
                </c:pt>
                <c:pt idx="6078">
                  <c:v>71.599999999999994</c:v>
                </c:pt>
                <c:pt idx="6079">
                  <c:v>71.47</c:v>
                </c:pt>
                <c:pt idx="6080">
                  <c:v>71.62</c:v>
                </c:pt>
                <c:pt idx="6081">
                  <c:v>72.39</c:v>
                </c:pt>
                <c:pt idx="6082">
                  <c:v>73.34</c:v>
                </c:pt>
                <c:pt idx="6083">
                  <c:v>71.010000000000005</c:v>
                </c:pt>
                <c:pt idx="6084">
                  <c:v>71.989999999999995</c:v>
                </c:pt>
                <c:pt idx="6085">
                  <c:v>71.13</c:v>
                </c:pt>
                <c:pt idx="6086">
                  <c:v>69.48</c:v>
                </c:pt>
                <c:pt idx="6087">
                  <c:v>69.319999999999993</c:v>
                </c:pt>
                <c:pt idx="6088">
                  <c:v>70.040000000000006</c:v>
                </c:pt>
                <c:pt idx="6089">
                  <c:v>71.39</c:v>
                </c:pt>
                <c:pt idx="6090">
                  <c:v>71.98</c:v>
                </c:pt>
                <c:pt idx="6091">
                  <c:v>71.739999999999995</c:v>
                </c:pt>
                <c:pt idx="6092">
                  <c:v>73.52</c:v>
                </c:pt>
                <c:pt idx="6093">
                  <c:v>73.37</c:v>
                </c:pt>
                <c:pt idx="6094">
                  <c:v>74.05</c:v>
                </c:pt>
                <c:pt idx="6096">
                  <c:v>75.08</c:v>
                </c:pt>
                <c:pt idx="6097">
                  <c:v>75.739999999999995</c:v>
                </c:pt>
                <c:pt idx="6098">
                  <c:v>76.31</c:v>
                </c:pt>
                <c:pt idx="6099">
                  <c:v>76.709999999999994</c:v>
                </c:pt>
                <c:pt idx="6100">
                  <c:v>77.5</c:v>
                </c:pt>
                <c:pt idx="6101">
                  <c:v>78.239999999999995</c:v>
                </c:pt>
                <c:pt idx="6102">
                  <c:v>79.92</c:v>
                </c:pt>
                <c:pt idx="6103">
                  <c:v>80.099999999999994</c:v>
                </c:pt>
                <c:pt idx="6104">
                  <c:v>79.11</c:v>
                </c:pt>
                <c:pt idx="6105">
                  <c:v>80.569999999999993</c:v>
                </c:pt>
                <c:pt idx="6106">
                  <c:v>81.52</c:v>
                </c:pt>
                <c:pt idx="6107">
                  <c:v>81.94</c:v>
                </c:pt>
                <c:pt idx="6108">
                  <c:v>83.33</c:v>
                </c:pt>
                <c:pt idx="6109">
                  <c:v>83.36</c:v>
                </c:pt>
                <c:pt idx="6110">
                  <c:v>82.67</c:v>
                </c:pt>
                <c:pt idx="6111">
                  <c:v>81.64</c:v>
                </c:pt>
                <c:pt idx="6112">
                  <c:v>80.31</c:v>
                </c:pt>
                <c:pt idx="6113">
                  <c:v>82.89</c:v>
                </c:pt>
                <c:pt idx="6114">
                  <c:v>81.67</c:v>
                </c:pt>
                <c:pt idx="6115">
                  <c:v>80.25</c:v>
                </c:pt>
                <c:pt idx="6116">
                  <c:v>80.06</c:v>
                </c:pt>
                <c:pt idx="6117">
                  <c:v>79.98</c:v>
                </c:pt>
                <c:pt idx="6118">
                  <c:v>81.45</c:v>
                </c:pt>
                <c:pt idx="6119">
                  <c:v>81.23</c:v>
                </c:pt>
                <c:pt idx="6120">
                  <c:v>79.03</c:v>
                </c:pt>
                <c:pt idx="6121">
                  <c:v>80.27</c:v>
                </c:pt>
                <c:pt idx="6122">
                  <c:v>81.31</c:v>
                </c:pt>
                <c:pt idx="6123">
                  <c:v>83.09</c:v>
                </c:pt>
                <c:pt idx="6124">
                  <c:v>83.7</c:v>
                </c:pt>
                <c:pt idx="6125">
                  <c:v>86.14</c:v>
                </c:pt>
                <c:pt idx="6126">
                  <c:v>87.62</c:v>
                </c:pt>
                <c:pt idx="6127">
                  <c:v>87.41</c:v>
                </c:pt>
                <c:pt idx="6128">
                  <c:v>89.48</c:v>
                </c:pt>
                <c:pt idx="6129">
                  <c:v>88.61</c:v>
                </c:pt>
                <c:pt idx="6130">
                  <c:v>87.57</c:v>
                </c:pt>
                <c:pt idx="6131">
                  <c:v>86.48</c:v>
                </c:pt>
                <c:pt idx="6132">
                  <c:v>89.36</c:v>
                </c:pt>
                <c:pt idx="6133">
                  <c:v>92.97</c:v>
                </c:pt>
                <c:pt idx="6134">
                  <c:v>91.87</c:v>
                </c:pt>
                <c:pt idx="6135">
                  <c:v>93.53</c:v>
                </c:pt>
                <c:pt idx="6136">
                  <c:v>90.39</c:v>
                </c:pt>
                <c:pt idx="6137">
                  <c:v>94.54</c:v>
                </c:pt>
                <c:pt idx="6138">
                  <c:v>93.49</c:v>
                </c:pt>
                <c:pt idx="6139">
                  <c:v>95.94</c:v>
                </c:pt>
                <c:pt idx="6140">
                  <c:v>93.99</c:v>
                </c:pt>
                <c:pt idx="6141">
                  <c:v>93.99</c:v>
                </c:pt>
                <c:pt idx="6142">
                  <c:v>96.38</c:v>
                </c:pt>
                <c:pt idx="6143">
                  <c:v>95.47</c:v>
                </c:pt>
                <c:pt idx="6144">
                  <c:v>96.33</c:v>
                </c:pt>
                <c:pt idx="6146">
                  <c:v>91.18</c:v>
                </c:pt>
                <c:pt idx="6147">
                  <c:v>94.1</c:v>
                </c:pt>
                <c:pt idx="6148">
                  <c:v>93.44</c:v>
                </c:pt>
                <c:pt idx="6149">
                  <c:v>95.1</c:v>
                </c:pt>
                <c:pt idx="6150">
                  <c:v>95.75</c:v>
                </c:pt>
                <c:pt idx="6151">
                  <c:v>98.83</c:v>
                </c:pt>
                <c:pt idx="6152">
                  <c:v>97.79</c:v>
                </c:pt>
                <c:pt idx="6154">
                  <c:v>98.18</c:v>
                </c:pt>
                <c:pt idx="6155">
                  <c:v>97.71</c:v>
                </c:pt>
                <c:pt idx="6156">
                  <c:v>94.43</c:v>
                </c:pt>
                <c:pt idx="6157">
                  <c:v>90.63</c:v>
                </c:pt>
                <c:pt idx="6158">
                  <c:v>91.02</c:v>
                </c:pt>
                <c:pt idx="6159">
                  <c:v>88.72</c:v>
                </c:pt>
                <c:pt idx="6160">
                  <c:v>89.32</c:v>
                </c:pt>
                <c:pt idx="6161">
                  <c:v>88.33</c:v>
                </c:pt>
                <c:pt idx="6162">
                  <c:v>87.5</c:v>
                </c:pt>
                <c:pt idx="6163">
                  <c:v>90.24</c:v>
                </c:pt>
                <c:pt idx="6164">
                  <c:v>88.29</c:v>
                </c:pt>
                <c:pt idx="6165">
                  <c:v>87.87</c:v>
                </c:pt>
                <c:pt idx="6166">
                  <c:v>90.03</c:v>
                </c:pt>
                <c:pt idx="6167">
                  <c:v>94.4</c:v>
                </c:pt>
                <c:pt idx="6168">
                  <c:v>92.26</c:v>
                </c:pt>
                <c:pt idx="6169">
                  <c:v>91.28</c:v>
                </c:pt>
                <c:pt idx="6170">
                  <c:v>90.64</c:v>
                </c:pt>
                <c:pt idx="6171">
                  <c:v>90.5</c:v>
                </c:pt>
                <c:pt idx="6172">
                  <c:v>91.05</c:v>
                </c:pt>
                <c:pt idx="6173">
                  <c:v>90.97</c:v>
                </c:pt>
                <c:pt idx="6174">
                  <c:v>93.32</c:v>
                </c:pt>
                <c:pt idx="6177">
                  <c:v>95.98</c:v>
                </c:pt>
                <c:pt idx="6178">
                  <c:v>96.63</c:v>
                </c:pt>
                <c:pt idx="6179">
                  <c:v>96.01</c:v>
                </c:pt>
                <c:pt idx="6182">
                  <c:v>99.63</c:v>
                </c:pt>
                <c:pt idx="6183">
                  <c:v>99.19</c:v>
                </c:pt>
                <c:pt idx="6184">
                  <c:v>97.92</c:v>
                </c:pt>
                <c:pt idx="6185">
                  <c:v>95.1</c:v>
                </c:pt>
                <c:pt idx="6186">
                  <c:v>96.34</c:v>
                </c:pt>
                <c:pt idx="6187">
                  <c:v>95.68</c:v>
                </c:pt>
                <c:pt idx="6188">
                  <c:v>93.72</c:v>
                </c:pt>
                <c:pt idx="6189">
                  <c:v>92.7</c:v>
                </c:pt>
                <c:pt idx="6190">
                  <c:v>94.21</c:v>
                </c:pt>
                <c:pt idx="6191">
                  <c:v>91.91</c:v>
                </c:pt>
                <c:pt idx="6192">
                  <c:v>90.85</c:v>
                </c:pt>
                <c:pt idx="6193">
                  <c:v>90.14</c:v>
                </c:pt>
                <c:pt idx="6194">
                  <c:v>90.58</c:v>
                </c:pt>
                <c:pt idx="6196">
                  <c:v>89.86</c:v>
                </c:pt>
                <c:pt idx="6197">
                  <c:v>87.32</c:v>
                </c:pt>
                <c:pt idx="6198">
                  <c:v>89.41</c:v>
                </c:pt>
                <c:pt idx="6199">
                  <c:v>90.71</c:v>
                </c:pt>
                <c:pt idx="6200">
                  <c:v>90.99</c:v>
                </c:pt>
                <c:pt idx="6201">
                  <c:v>91.65</c:v>
                </c:pt>
                <c:pt idx="6202">
                  <c:v>92.34</c:v>
                </c:pt>
                <c:pt idx="6203">
                  <c:v>91.76</c:v>
                </c:pt>
                <c:pt idx="6204">
                  <c:v>88.97</c:v>
                </c:pt>
                <c:pt idx="6205">
                  <c:v>90.02</c:v>
                </c:pt>
                <c:pt idx="6206">
                  <c:v>88.42</c:v>
                </c:pt>
                <c:pt idx="6207">
                  <c:v>87.15</c:v>
                </c:pt>
                <c:pt idx="6208">
                  <c:v>88.12</c:v>
                </c:pt>
                <c:pt idx="6209">
                  <c:v>91.78</c:v>
                </c:pt>
                <c:pt idx="6210">
                  <c:v>93.6</c:v>
                </c:pt>
                <c:pt idx="6211">
                  <c:v>92.79</c:v>
                </c:pt>
                <c:pt idx="6212">
                  <c:v>92.79</c:v>
                </c:pt>
                <c:pt idx="6213">
                  <c:v>95.47</c:v>
                </c:pt>
                <c:pt idx="6214">
                  <c:v>95.51</c:v>
                </c:pt>
                <c:pt idx="6216">
                  <c:v>100.01</c:v>
                </c:pt>
                <c:pt idx="6217">
                  <c:v>100.75</c:v>
                </c:pt>
                <c:pt idx="6218">
                  <c:v>98.39</c:v>
                </c:pt>
                <c:pt idx="6219">
                  <c:v>98.91</c:v>
                </c:pt>
                <c:pt idx="6220">
                  <c:v>99.41</c:v>
                </c:pt>
                <c:pt idx="6221">
                  <c:v>100.89</c:v>
                </c:pt>
                <c:pt idx="6222">
                  <c:v>99.65</c:v>
                </c:pt>
                <c:pt idx="6223">
                  <c:v>102.6</c:v>
                </c:pt>
                <c:pt idx="6224">
                  <c:v>101.85</c:v>
                </c:pt>
                <c:pt idx="6225">
                  <c:v>102.46</c:v>
                </c:pt>
                <c:pt idx="6226">
                  <c:v>99.52</c:v>
                </c:pt>
                <c:pt idx="6227">
                  <c:v>104.52</c:v>
                </c:pt>
                <c:pt idx="6228">
                  <c:v>104.52</c:v>
                </c:pt>
                <c:pt idx="6229">
                  <c:v>105.16</c:v>
                </c:pt>
                <c:pt idx="6230">
                  <c:v>107.9</c:v>
                </c:pt>
                <c:pt idx="6231">
                  <c:v>108.76</c:v>
                </c:pt>
                <c:pt idx="6232">
                  <c:v>109.93</c:v>
                </c:pt>
                <c:pt idx="6233">
                  <c:v>110.33</c:v>
                </c:pt>
                <c:pt idx="6234">
                  <c:v>110.21</c:v>
                </c:pt>
                <c:pt idx="6235">
                  <c:v>105.68</c:v>
                </c:pt>
                <c:pt idx="6236">
                  <c:v>109.42</c:v>
                </c:pt>
                <c:pt idx="6237">
                  <c:v>104.49</c:v>
                </c:pt>
                <c:pt idx="6238">
                  <c:v>104.49</c:v>
                </c:pt>
                <c:pt idx="6240">
                  <c:v>101.07</c:v>
                </c:pt>
                <c:pt idx="6241">
                  <c:v>100.98</c:v>
                </c:pt>
                <c:pt idx="6242">
                  <c:v>105.9</c:v>
                </c:pt>
                <c:pt idx="6243">
                  <c:v>107.59</c:v>
                </c:pt>
                <c:pt idx="6244">
                  <c:v>105.63</c:v>
                </c:pt>
                <c:pt idx="6245">
                  <c:v>101.59</c:v>
                </c:pt>
                <c:pt idx="6246">
                  <c:v>100.98</c:v>
                </c:pt>
                <c:pt idx="6247">
                  <c:v>104.84</c:v>
                </c:pt>
                <c:pt idx="6248">
                  <c:v>103.84</c:v>
                </c:pt>
                <c:pt idx="6249">
                  <c:v>106.23</c:v>
                </c:pt>
                <c:pt idx="6250">
                  <c:v>105.03</c:v>
                </c:pt>
                <c:pt idx="6251">
                  <c:v>108.5</c:v>
                </c:pt>
                <c:pt idx="6252">
                  <c:v>110.87</c:v>
                </c:pt>
                <c:pt idx="6253">
                  <c:v>110.12</c:v>
                </c:pt>
                <c:pt idx="6254">
                  <c:v>110.15</c:v>
                </c:pt>
                <c:pt idx="6255">
                  <c:v>111.76</c:v>
                </c:pt>
                <c:pt idx="6256">
                  <c:v>113.79</c:v>
                </c:pt>
                <c:pt idx="6257">
                  <c:v>114.93</c:v>
                </c:pt>
                <c:pt idx="6258">
                  <c:v>114.86</c:v>
                </c:pt>
                <c:pt idx="6259">
                  <c:v>116.69</c:v>
                </c:pt>
                <c:pt idx="6260">
                  <c:v>117.48</c:v>
                </c:pt>
                <c:pt idx="6261">
                  <c:v>119.38</c:v>
                </c:pt>
                <c:pt idx="6262">
                  <c:v>119.28</c:v>
                </c:pt>
                <c:pt idx="6263">
                  <c:v>117.16</c:v>
                </c:pt>
                <c:pt idx="6264">
                  <c:v>119.64</c:v>
                </c:pt>
                <c:pt idx="6265">
                  <c:v>118.75</c:v>
                </c:pt>
                <c:pt idx="6266">
                  <c:v>115.63</c:v>
                </c:pt>
                <c:pt idx="6267">
                  <c:v>113.46</c:v>
                </c:pt>
                <c:pt idx="6268">
                  <c:v>112.52</c:v>
                </c:pt>
                <c:pt idx="6269">
                  <c:v>116.32</c:v>
                </c:pt>
                <c:pt idx="6270">
                  <c:v>119.97</c:v>
                </c:pt>
                <c:pt idx="6271">
                  <c:v>121.85</c:v>
                </c:pt>
                <c:pt idx="6272">
                  <c:v>123.53</c:v>
                </c:pt>
                <c:pt idx="6273">
                  <c:v>123.7</c:v>
                </c:pt>
                <c:pt idx="6274">
                  <c:v>125.97</c:v>
                </c:pt>
                <c:pt idx="6275">
                  <c:v>124.24</c:v>
                </c:pt>
                <c:pt idx="6276">
                  <c:v>125.8</c:v>
                </c:pt>
                <c:pt idx="6277">
                  <c:v>124.23</c:v>
                </c:pt>
                <c:pt idx="6278">
                  <c:v>124.12</c:v>
                </c:pt>
                <c:pt idx="6279">
                  <c:v>126.3</c:v>
                </c:pt>
                <c:pt idx="6280">
                  <c:v>127.06</c:v>
                </c:pt>
                <c:pt idx="6281">
                  <c:v>129.08000000000001</c:v>
                </c:pt>
                <c:pt idx="6282">
                  <c:v>132.78</c:v>
                </c:pt>
                <c:pt idx="6283">
                  <c:v>130.22</c:v>
                </c:pt>
                <c:pt idx="6284">
                  <c:v>131.6</c:v>
                </c:pt>
                <c:pt idx="6286">
                  <c:v>128.85</c:v>
                </c:pt>
                <c:pt idx="6287">
                  <c:v>131.04</c:v>
                </c:pt>
                <c:pt idx="6288">
                  <c:v>126.63</c:v>
                </c:pt>
                <c:pt idx="6289">
                  <c:v>127.36</c:v>
                </c:pt>
                <c:pt idx="6290">
                  <c:v>127.76</c:v>
                </c:pt>
                <c:pt idx="6291">
                  <c:v>124.31</c:v>
                </c:pt>
                <c:pt idx="6292">
                  <c:v>122.3</c:v>
                </c:pt>
                <c:pt idx="6293">
                  <c:v>127.79</c:v>
                </c:pt>
                <c:pt idx="6294">
                  <c:v>138.55000000000001</c:v>
                </c:pt>
                <c:pt idx="6295">
                  <c:v>134.35</c:v>
                </c:pt>
                <c:pt idx="6296">
                  <c:v>131.31</c:v>
                </c:pt>
                <c:pt idx="6297">
                  <c:v>136.38</c:v>
                </c:pt>
                <c:pt idx="6298">
                  <c:v>136.74</c:v>
                </c:pt>
                <c:pt idx="6299">
                  <c:v>134.87</c:v>
                </c:pt>
                <c:pt idx="6300">
                  <c:v>134.62</c:v>
                </c:pt>
                <c:pt idx="6301">
                  <c:v>134.01</c:v>
                </c:pt>
                <c:pt idx="6302">
                  <c:v>136.68</c:v>
                </c:pt>
                <c:pt idx="6303">
                  <c:v>131.93</c:v>
                </c:pt>
                <c:pt idx="6304">
                  <c:v>134.63</c:v>
                </c:pt>
                <c:pt idx="6305">
                  <c:v>136</c:v>
                </c:pt>
                <c:pt idx="6306">
                  <c:v>136.4</c:v>
                </c:pt>
                <c:pt idx="6307">
                  <c:v>134</c:v>
                </c:pt>
                <c:pt idx="6308">
                  <c:v>139.65</c:v>
                </c:pt>
                <c:pt idx="6309">
                  <c:v>140.21</c:v>
                </c:pt>
                <c:pt idx="6310">
                  <c:v>140</c:v>
                </c:pt>
                <c:pt idx="6311">
                  <c:v>140.97</c:v>
                </c:pt>
                <c:pt idx="6312">
                  <c:v>143.57</c:v>
                </c:pt>
                <c:pt idx="6313">
                  <c:v>145.28</c:v>
                </c:pt>
                <c:pt idx="6315">
                  <c:v>141.38</c:v>
                </c:pt>
                <c:pt idx="6316">
                  <c:v>136.04</c:v>
                </c:pt>
                <c:pt idx="6317">
                  <c:v>136.06</c:v>
                </c:pt>
                <c:pt idx="6318">
                  <c:v>141.66</c:v>
                </c:pt>
                <c:pt idx="6319">
                  <c:v>145.66</c:v>
                </c:pt>
                <c:pt idx="6320">
                  <c:v>145.18</c:v>
                </c:pt>
                <c:pt idx="6321">
                  <c:v>138.74</c:v>
                </c:pt>
                <c:pt idx="6322">
                  <c:v>134.6</c:v>
                </c:pt>
                <c:pt idx="6323">
                  <c:v>129.29</c:v>
                </c:pt>
                <c:pt idx="6324">
                  <c:v>128.88</c:v>
                </c:pt>
                <c:pt idx="6325">
                  <c:v>131.04</c:v>
                </c:pt>
                <c:pt idx="6326">
                  <c:v>127.95</c:v>
                </c:pt>
                <c:pt idx="6327">
                  <c:v>123.69</c:v>
                </c:pt>
                <c:pt idx="6328">
                  <c:v>124.74</c:v>
                </c:pt>
                <c:pt idx="6329">
                  <c:v>123.26</c:v>
                </c:pt>
                <c:pt idx="6330">
                  <c:v>124.74</c:v>
                </c:pt>
                <c:pt idx="6331">
                  <c:v>122.19</c:v>
                </c:pt>
                <c:pt idx="6332">
                  <c:v>126.77</c:v>
                </c:pt>
                <c:pt idx="6333">
                  <c:v>124.08</c:v>
                </c:pt>
                <c:pt idx="6334">
                  <c:v>123.26</c:v>
                </c:pt>
                <c:pt idx="6335">
                  <c:v>121.41</c:v>
                </c:pt>
                <c:pt idx="6336">
                  <c:v>119.17</c:v>
                </c:pt>
                <c:pt idx="6337">
                  <c:v>118.58</c:v>
                </c:pt>
                <c:pt idx="6338">
                  <c:v>120.02</c:v>
                </c:pt>
                <c:pt idx="6339">
                  <c:v>115.2</c:v>
                </c:pt>
                <c:pt idx="6340">
                  <c:v>114.45</c:v>
                </c:pt>
                <c:pt idx="6341">
                  <c:v>113.02</c:v>
                </c:pt>
                <c:pt idx="6342">
                  <c:v>116</c:v>
                </c:pt>
                <c:pt idx="6343">
                  <c:v>115</c:v>
                </c:pt>
                <c:pt idx="6344">
                  <c:v>113.77</c:v>
                </c:pt>
                <c:pt idx="6345">
                  <c:v>112.88</c:v>
                </c:pt>
                <c:pt idx="6346">
                  <c:v>114.53</c:v>
                </c:pt>
                <c:pt idx="6347">
                  <c:v>114.98</c:v>
                </c:pt>
                <c:pt idx="6348">
                  <c:v>120.93</c:v>
                </c:pt>
                <c:pt idx="6349">
                  <c:v>114.7</c:v>
                </c:pt>
                <c:pt idx="6350">
                  <c:v>115.27</c:v>
                </c:pt>
                <c:pt idx="6351">
                  <c:v>116.77</c:v>
                </c:pt>
                <c:pt idx="6352">
                  <c:v>118.65</c:v>
                </c:pt>
                <c:pt idx="6353">
                  <c:v>116.09</c:v>
                </c:pt>
                <c:pt idx="6354">
                  <c:v>115.96</c:v>
                </c:pt>
                <c:pt idx="6356">
                  <c:v>110.21</c:v>
                </c:pt>
                <c:pt idx="6357">
                  <c:v>109.35</c:v>
                </c:pt>
                <c:pt idx="6358">
                  <c:v>107.89</c:v>
                </c:pt>
                <c:pt idx="6359">
                  <c:v>106.23</c:v>
                </c:pt>
                <c:pt idx="6360">
                  <c:v>106.34</c:v>
                </c:pt>
                <c:pt idx="6361">
                  <c:v>103.26</c:v>
                </c:pt>
                <c:pt idx="6362">
                  <c:v>102.58</c:v>
                </c:pt>
                <c:pt idx="6363">
                  <c:v>100.87</c:v>
                </c:pt>
                <c:pt idx="6364">
                  <c:v>101.18</c:v>
                </c:pt>
                <c:pt idx="6365">
                  <c:v>95.71</c:v>
                </c:pt>
                <c:pt idx="6366">
                  <c:v>91.15</c:v>
                </c:pt>
                <c:pt idx="6367">
                  <c:v>97.16</c:v>
                </c:pt>
                <c:pt idx="6368">
                  <c:v>97.88</c:v>
                </c:pt>
                <c:pt idx="6369">
                  <c:v>104.55</c:v>
                </c:pt>
                <c:pt idx="6370">
                  <c:v>120.92</c:v>
                </c:pt>
                <c:pt idx="6371">
                  <c:v>107.86</c:v>
                </c:pt>
                <c:pt idx="6372">
                  <c:v>106.73</c:v>
                </c:pt>
                <c:pt idx="6373">
                  <c:v>108.02</c:v>
                </c:pt>
                <c:pt idx="6374">
                  <c:v>106.9</c:v>
                </c:pt>
                <c:pt idx="6375">
                  <c:v>96.38</c:v>
                </c:pt>
                <c:pt idx="6376">
                  <c:v>100.64</c:v>
                </c:pt>
                <c:pt idx="6377">
                  <c:v>98.53</c:v>
                </c:pt>
                <c:pt idx="6378">
                  <c:v>93.97</c:v>
                </c:pt>
                <c:pt idx="6379">
                  <c:v>93.89</c:v>
                </c:pt>
                <c:pt idx="6380">
                  <c:v>87.82</c:v>
                </c:pt>
                <c:pt idx="6381">
                  <c:v>90.06</c:v>
                </c:pt>
                <c:pt idx="6382">
                  <c:v>88.95</c:v>
                </c:pt>
                <c:pt idx="6383">
                  <c:v>86.6</c:v>
                </c:pt>
                <c:pt idx="6384">
                  <c:v>77.7</c:v>
                </c:pt>
                <c:pt idx="6385">
                  <c:v>81.19</c:v>
                </c:pt>
                <c:pt idx="6386">
                  <c:v>78.63</c:v>
                </c:pt>
                <c:pt idx="6387">
                  <c:v>74.55</c:v>
                </c:pt>
                <c:pt idx="6388">
                  <c:v>69.849999999999994</c:v>
                </c:pt>
                <c:pt idx="6389">
                  <c:v>71.849999999999994</c:v>
                </c:pt>
                <c:pt idx="6390">
                  <c:v>74.25</c:v>
                </c:pt>
                <c:pt idx="6391">
                  <c:v>70.89</c:v>
                </c:pt>
                <c:pt idx="6392">
                  <c:v>65.959999999999994</c:v>
                </c:pt>
                <c:pt idx="6393">
                  <c:v>66.739999999999995</c:v>
                </c:pt>
                <c:pt idx="6394">
                  <c:v>63.05</c:v>
                </c:pt>
                <c:pt idx="6395">
                  <c:v>63.22</c:v>
                </c:pt>
                <c:pt idx="6396">
                  <c:v>62.73</c:v>
                </c:pt>
                <c:pt idx="6397">
                  <c:v>68.7</c:v>
                </c:pt>
                <c:pt idx="6398">
                  <c:v>65.69</c:v>
                </c:pt>
                <c:pt idx="6399">
                  <c:v>67.81</c:v>
                </c:pt>
                <c:pt idx="6400">
                  <c:v>63.91</c:v>
                </c:pt>
                <c:pt idx="6401">
                  <c:v>70.53</c:v>
                </c:pt>
                <c:pt idx="6402">
                  <c:v>65.3</c:v>
                </c:pt>
                <c:pt idx="6403">
                  <c:v>60.77</c:v>
                </c:pt>
                <c:pt idx="6404">
                  <c:v>61.04</c:v>
                </c:pt>
                <c:pt idx="6405">
                  <c:v>62.41</c:v>
                </c:pt>
                <c:pt idx="6406">
                  <c:v>59.33</c:v>
                </c:pt>
                <c:pt idx="6407">
                  <c:v>56.16</c:v>
                </c:pt>
                <c:pt idx="6408">
                  <c:v>58.24</c:v>
                </c:pt>
                <c:pt idx="6409">
                  <c:v>57.04</c:v>
                </c:pt>
                <c:pt idx="6410">
                  <c:v>54.95</c:v>
                </c:pt>
                <c:pt idx="6411">
                  <c:v>54.39</c:v>
                </c:pt>
                <c:pt idx="6412">
                  <c:v>53.62</c:v>
                </c:pt>
                <c:pt idx="6413">
                  <c:v>49.62</c:v>
                </c:pt>
                <c:pt idx="6414">
                  <c:v>49.13</c:v>
                </c:pt>
                <c:pt idx="6415">
                  <c:v>53.3</c:v>
                </c:pt>
                <c:pt idx="6416">
                  <c:v>49.77</c:v>
                </c:pt>
                <c:pt idx="6417">
                  <c:v>54.44</c:v>
                </c:pt>
                <c:pt idx="6420">
                  <c:v>49.28</c:v>
                </c:pt>
                <c:pt idx="6421">
                  <c:v>46.96</c:v>
                </c:pt>
                <c:pt idx="6422">
                  <c:v>46.79</c:v>
                </c:pt>
                <c:pt idx="6423">
                  <c:v>43.67</c:v>
                </c:pt>
                <c:pt idx="6424">
                  <c:v>40.81</c:v>
                </c:pt>
                <c:pt idx="6425">
                  <c:v>43.71</c:v>
                </c:pt>
                <c:pt idx="6426">
                  <c:v>42.07</c:v>
                </c:pt>
                <c:pt idx="6427">
                  <c:v>43.52</c:v>
                </c:pt>
                <c:pt idx="6428">
                  <c:v>47.98</c:v>
                </c:pt>
                <c:pt idx="6429">
                  <c:v>46.28</c:v>
                </c:pt>
                <c:pt idx="6430">
                  <c:v>44.51</c:v>
                </c:pt>
                <c:pt idx="6431">
                  <c:v>43.6</c:v>
                </c:pt>
                <c:pt idx="6432">
                  <c:v>40.06</c:v>
                </c:pt>
                <c:pt idx="6433">
                  <c:v>36.22</c:v>
                </c:pt>
                <c:pt idx="6434">
                  <c:v>33.869999999999997</c:v>
                </c:pt>
                <c:pt idx="6435">
                  <c:v>30.81</c:v>
                </c:pt>
                <c:pt idx="6436">
                  <c:v>33.979999999999997</c:v>
                </c:pt>
                <c:pt idx="6437">
                  <c:v>32.35</c:v>
                </c:pt>
                <c:pt idx="6440">
                  <c:v>40.020000000000003</c:v>
                </c:pt>
                <c:pt idx="6441">
                  <c:v>39.03</c:v>
                </c:pt>
                <c:pt idx="6442">
                  <c:v>44.6</c:v>
                </c:pt>
                <c:pt idx="6444">
                  <c:v>46.34</c:v>
                </c:pt>
                <c:pt idx="6445">
                  <c:v>48.81</c:v>
                </c:pt>
                <c:pt idx="6446">
                  <c:v>48.58</c:v>
                </c:pt>
                <c:pt idx="6447">
                  <c:v>42.63</c:v>
                </c:pt>
                <c:pt idx="6448">
                  <c:v>41.7</c:v>
                </c:pt>
                <c:pt idx="6449">
                  <c:v>40.83</c:v>
                </c:pt>
                <c:pt idx="6450">
                  <c:v>37.590000000000003</c:v>
                </c:pt>
                <c:pt idx="6451">
                  <c:v>37.78</c:v>
                </c:pt>
                <c:pt idx="6452">
                  <c:v>37.28</c:v>
                </c:pt>
                <c:pt idx="6453">
                  <c:v>35.4</c:v>
                </c:pt>
                <c:pt idx="6454">
                  <c:v>36.51</c:v>
                </c:pt>
                <c:pt idx="6456">
                  <c:v>38.74</c:v>
                </c:pt>
                <c:pt idx="6457">
                  <c:v>42.25</c:v>
                </c:pt>
                <c:pt idx="6458">
                  <c:v>42.27</c:v>
                </c:pt>
                <c:pt idx="6459">
                  <c:v>45.47</c:v>
                </c:pt>
                <c:pt idx="6460">
                  <c:v>45.73</c:v>
                </c:pt>
                <c:pt idx="6461">
                  <c:v>41.58</c:v>
                </c:pt>
                <c:pt idx="6462">
                  <c:v>42.16</c:v>
                </c:pt>
                <c:pt idx="6463">
                  <c:v>41.44</c:v>
                </c:pt>
                <c:pt idx="6464">
                  <c:v>41.68</c:v>
                </c:pt>
                <c:pt idx="6465">
                  <c:v>40.08</c:v>
                </c:pt>
                <c:pt idx="6466">
                  <c:v>40.78</c:v>
                </c:pt>
                <c:pt idx="6467">
                  <c:v>40.32</c:v>
                </c:pt>
                <c:pt idx="6468">
                  <c:v>41.17</c:v>
                </c:pt>
                <c:pt idx="6469">
                  <c:v>40.17</c:v>
                </c:pt>
                <c:pt idx="6470">
                  <c:v>39.56</c:v>
                </c:pt>
                <c:pt idx="6471">
                  <c:v>37.549999999999997</c:v>
                </c:pt>
                <c:pt idx="6472">
                  <c:v>35.94</c:v>
                </c:pt>
                <c:pt idx="6473">
                  <c:v>33.979999999999997</c:v>
                </c:pt>
                <c:pt idx="6474">
                  <c:v>37.51</c:v>
                </c:pt>
                <c:pt idx="6476">
                  <c:v>34.93</c:v>
                </c:pt>
                <c:pt idx="6477">
                  <c:v>34.619999999999997</c:v>
                </c:pt>
                <c:pt idx="6478">
                  <c:v>39.479999999999997</c:v>
                </c:pt>
                <c:pt idx="6479">
                  <c:v>38.94</c:v>
                </c:pt>
                <c:pt idx="6480">
                  <c:v>37.590000000000003</c:v>
                </c:pt>
                <c:pt idx="6481">
                  <c:v>38.96</c:v>
                </c:pt>
                <c:pt idx="6482">
                  <c:v>42.5</c:v>
                </c:pt>
                <c:pt idx="6483">
                  <c:v>45.22</c:v>
                </c:pt>
                <c:pt idx="6484">
                  <c:v>44.76</c:v>
                </c:pt>
                <c:pt idx="6485">
                  <c:v>40.15</c:v>
                </c:pt>
                <c:pt idx="6486">
                  <c:v>41.65</c:v>
                </c:pt>
                <c:pt idx="6487">
                  <c:v>45.38</c:v>
                </c:pt>
                <c:pt idx="6488">
                  <c:v>43.61</c:v>
                </c:pt>
                <c:pt idx="6489">
                  <c:v>45.52</c:v>
                </c:pt>
                <c:pt idx="6490">
                  <c:v>47.07</c:v>
                </c:pt>
                <c:pt idx="6491">
                  <c:v>45.71</c:v>
                </c:pt>
                <c:pt idx="6492">
                  <c:v>42.33</c:v>
                </c:pt>
                <c:pt idx="6493">
                  <c:v>47.03</c:v>
                </c:pt>
                <c:pt idx="6494">
                  <c:v>46.25</c:v>
                </c:pt>
                <c:pt idx="6495">
                  <c:v>47.35</c:v>
                </c:pt>
                <c:pt idx="6496">
                  <c:v>49.16</c:v>
                </c:pt>
                <c:pt idx="6497">
                  <c:v>48.14</c:v>
                </c:pt>
                <c:pt idx="6498">
                  <c:v>51.61</c:v>
                </c:pt>
                <c:pt idx="6499">
                  <c:v>51.06</c:v>
                </c:pt>
                <c:pt idx="6500">
                  <c:v>53</c:v>
                </c:pt>
                <c:pt idx="6501">
                  <c:v>53.48</c:v>
                </c:pt>
                <c:pt idx="6502">
                  <c:v>52.27</c:v>
                </c:pt>
                <c:pt idx="6503">
                  <c:v>54.34</c:v>
                </c:pt>
                <c:pt idx="6504">
                  <c:v>52.38</c:v>
                </c:pt>
                <c:pt idx="6505">
                  <c:v>48.41</c:v>
                </c:pt>
                <c:pt idx="6506">
                  <c:v>49.66</c:v>
                </c:pt>
                <c:pt idx="6507">
                  <c:v>48.39</c:v>
                </c:pt>
                <c:pt idx="6508">
                  <c:v>52.64</c:v>
                </c:pt>
                <c:pt idx="6509">
                  <c:v>52.51</c:v>
                </c:pt>
                <c:pt idx="6510">
                  <c:v>51.05</c:v>
                </c:pt>
                <c:pt idx="6511">
                  <c:v>49.15</c:v>
                </c:pt>
                <c:pt idx="6512">
                  <c:v>49.38</c:v>
                </c:pt>
                <c:pt idx="6513">
                  <c:v>52.24</c:v>
                </c:pt>
                <c:pt idx="6515">
                  <c:v>50.05</c:v>
                </c:pt>
                <c:pt idx="6516">
                  <c:v>49.41</c:v>
                </c:pt>
                <c:pt idx="6517">
                  <c:v>49.25</c:v>
                </c:pt>
                <c:pt idx="6518">
                  <c:v>49.98</c:v>
                </c:pt>
                <c:pt idx="6519">
                  <c:v>50.33</c:v>
                </c:pt>
                <c:pt idx="6520">
                  <c:v>45.88</c:v>
                </c:pt>
                <c:pt idx="6521">
                  <c:v>46.51</c:v>
                </c:pt>
                <c:pt idx="6522">
                  <c:v>47.35</c:v>
                </c:pt>
                <c:pt idx="6523">
                  <c:v>48.62</c:v>
                </c:pt>
                <c:pt idx="6524">
                  <c:v>50.8</c:v>
                </c:pt>
                <c:pt idx="6525">
                  <c:v>50.14</c:v>
                </c:pt>
                <c:pt idx="6526">
                  <c:v>49.92</c:v>
                </c:pt>
                <c:pt idx="6527">
                  <c:v>50.97</c:v>
                </c:pt>
                <c:pt idx="6528">
                  <c:v>51.12</c:v>
                </c:pt>
                <c:pt idx="6529">
                  <c:v>53.2</c:v>
                </c:pt>
                <c:pt idx="6530">
                  <c:v>54.47</c:v>
                </c:pt>
                <c:pt idx="6531">
                  <c:v>53.84</c:v>
                </c:pt>
                <c:pt idx="6532">
                  <c:v>56.34</c:v>
                </c:pt>
                <c:pt idx="6533">
                  <c:v>56.71</c:v>
                </c:pt>
                <c:pt idx="6534">
                  <c:v>58.63</c:v>
                </c:pt>
                <c:pt idx="6535">
                  <c:v>58.5</c:v>
                </c:pt>
                <c:pt idx="6536">
                  <c:v>58.85</c:v>
                </c:pt>
                <c:pt idx="6537">
                  <c:v>58.02</c:v>
                </c:pt>
                <c:pt idx="6538">
                  <c:v>58.62</c:v>
                </c:pt>
                <c:pt idx="6539">
                  <c:v>56.34</c:v>
                </c:pt>
                <c:pt idx="6540">
                  <c:v>59.03</c:v>
                </c:pt>
                <c:pt idx="6541">
                  <c:v>59.65</c:v>
                </c:pt>
                <c:pt idx="6542">
                  <c:v>62.02</c:v>
                </c:pt>
                <c:pt idx="6543">
                  <c:v>60.55</c:v>
                </c:pt>
                <c:pt idx="6544">
                  <c:v>61.17</c:v>
                </c:pt>
                <c:pt idx="6546">
                  <c:v>62.45</c:v>
                </c:pt>
                <c:pt idx="6547">
                  <c:v>63.45</c:v>
                </c:pt>
                <c:pt idx="6548">
                  <c:v>65.08</c:v>
                </c:pt>
                <c:pt idx="6549">
                  <c:v>66.31</c:v>
                </c:pt>
                <c:pt idx="6550">
                  <c:v>68.58</c:v>
                </c:pt>
                <c:pt idx="6551">
                  <c:v>68.55</c:v>
                </c:pt>
                <c:pt idx="6552">
                  <c:v>66.12</c:v>
                </c:pt>
                <c:pt idx="6553">
                  <c:v>68.81</c:v>
                </c:pt>
                <c:pt idx="6554">
                  <c:v>68.44</c:v>
                </c:pt>
                <c:pt idx="6555">
                  <c:v>68.09</c:v>
                </c:pt>
                <c:pt idx="6556">
                  <c:v>70.010000000000005</c:v>
                </c:pt>
                <c:pt idx="6557">
                  <c:v>71.33</c:v>
                </c:pt>
                <c:pt idx="6558">
                  <c:v>72.680000000000007</c:v>
                </c:pt>
                <c:pt idx="6559">
                  <c:v>72.040000000000006</c:v>
                </c:pt>
                <c:pt idx="6560">
                  <c:v>70.62</c:v>
                </c:pt>
                <c:pt idx="6561">
                  <c:v>70.47</c:v>
                </c:pt>
                <c:pt idx="6562">
                  <c:v>71.03</c:v>
                </c:pt>
                <c:pt idx="6563">
                  <c:v>71.37</c:v>
                </c:pt>
                <c:pt idx="6564">
                  <c:v>69.55</c:v>
                </c:pt>
                <c:pt idx="6565">
                  <c:v>66.930000000000007</c:v>
                </c:pt>
                <c:pt idx="6566">
                  <c:v>68.790000000000006</c:v>
                </c:pt>
                <c:pt idx="6567">
                  <c:v>68.67</c:v>
                </c:pt>
                <c:pt idx="6568">
                  <c:v>70.23</c:v>
                </c:pt>
                <c:pt idx="6569">
                  <c:v>69.16</c:v>
                </c:pt>
                <c:pt idx="6570">
                  <c:v>71.489999999999995</c:v>
                </c:pt>
                <c:pt idx="6571">
                  <c:v>69.89</c:v>
                </c:pt>
                <c:pt idx="6572">
                  <c:v>69.31</c:v>
                </c:pt>
                <c:pt idx="6573">
                  <c:v>66.73</c:v>
                </c:pt>
                <c:pt idx="6575">
                  <c:v>65.05</c:v>
                </c:pt>
                <c:pt idx="6576">
                  <c:v>62.93</c:v>
                </c:pt>
                <c:pt idx="6577">
                  <c:v>60.14</c:v>
                </c:pt>
                <c:pt idx="6578">
                  <c:v>60.41</c:v>
                </c:pt>
                <c:pt idx="6579">
                  <c:v>59.89</c:v>
                </c:pt>
                <c:pt idx="6580">
                  <c:v>59.69</c:v>
                </c:pt>
                <c:pt idx="6581">
                  <c:v>59.52</c:v>
                </c:pt>
                <c:pt idx="6582">
                  <c:v>61.54</c:v>
                </c:pt>
                <c:pt idx="6583">
                  <c:v>62.02</c:v>
                </c:pt>
                <c:pt idx="6584">
                  <c:v>63.56</c:v>
                </c:pt>
                <c:pt idx="6585">
                  <c:v>63.98</c:v>
                </c:pt>
                <c:pt idx="6586">
                  <c:v>64.72</c:v>
                </c:pt>
                <c:pt idx="6587">
                  <c:v>63.57</c:v>
                </c:pt>
                <c:pt idx="6588">
                  <c:v>66.11</c:v>
                </c:pt>
                <c:pt idx="6589">
                  <c:v>66.55</c:v>
                </c:pt>
                <c:pt idx="6590">
                  <c:v>68.38</c:v>
                </c:pt>
                <c:pt idx="6591">
                  <c:v>67.23</c:v>
                </c:pt>
                <c:pt idx="6592">
                  <c:v>63.35</c:v>
                </c:pt>
                <c:pt idx="6593">
                  <c:v>66.94</c:v>
                </c:pt>
                <c:pt idx="6594">
                  <c:v>69.45</c:v>
                </c:pt>
                <c:pt idx="6595">
                  <c:v>71.58</c:v>
                </c:pt>
                <c:pt idx="6596">
                  <c:v>71.42</c:v>
                </c:pt>
                <c:pt idx="6597">
                  <c:v>71.97</c:v>
                </c:pt>
                <c:pt idx="6598">
                  <c:v>71.94</c:v>
                </c:pt>
                <c:pt idx="6599">
                  <c:v>70.930000000000007</c:v>
                </c:pt>
                <c:pt idx="6600">
                  <c:v>70.599999999999994</c:v>
                </c:pt>
                <c:pt idx="6601">
                  <c:v>69.45</c:v>
                </c:pt>
                <c:pt idx="6602">
                  <c:v>70.16</c:v>
                </c:pt>
                <c:pt idx="6603">
                  <c:v>70.52</c:v>
                </c:pt>
                <c:pt idx="6604">
                  <c:v>67.510000000000005</c:v>
                </c:pt>
                <c:pt idx="6605">
                  <c:v>66.75</c:v>
                </c:pt>
                <c:pt idx="6606">
                  <c:v>69.19</c:v>
                </c:pt>
                <c:pt idx="6607">
                  <c:v>72.42</c:v>
                </c:pt>
                <c:pt idx="6608">
                  <c:v>72.540000000000006</c:v>
                </c:pt>
                <c:pt idx="6609">
                  <c:v>73.19</c:v>
                </c:pt>
                <c:pt idx="6610">
                  <c:v>73.819999999999993</c:v>
                </c:pt>
                <c:pt idx="6611">
                  <c:v>71.55</c:v>
                </c:pt>
                <c:pt idx="6612">
                  <c:v>71.430000000000007</c:v>
                </c:pt>
                <c:pt idx="6613">
                  <c:v>72.489999999999995</c:v>
                </c:pt>
                <c:pt idx="6614">
                  <c:v>72.739999999999995</c:v>
                </c:pt>
                <c:pt idx="6615">
                  <c:v>69.959999999999994</c:v>
                </c:pt>
                <c:pt idx="6616">
                  <c:v>68.05</c:v>
                </c:pt>
                <c:pt idx="6617">
                  <c:v>68.05</c:v>
                </c:pt>
                <c:pt idx="6618">
                  <c:v>67.959999999999994</c:v>
                </c:pt>
                <c:pt idx="6619">
                  <c:v>68.02</c:v>
                </c:pt>
                <c:pt idx="6621">
                  <c:v>71.099999999999994</c:v>
                </c:pt>
                <c:pt idx="6622">
                  <c:v>71.31</c:v>
                </c:pt>
                <c:pt idx="6623">
                  <c:v>71.94</c:v>
                </c:pt>
                <c:pt idx="6624">
                  <c:v>69.290000000000006</c:v>
                </c:pt>
                <c:pt idx="6625">
                  <c:v>68.86</c:v>
                </c:pt>
                <c:pt idx="6626">
                  <c:v>70.930000000000007</c:v>
                </c:pt>
                <c:pt idx="6627">
                  <c:v>72.510000000000005</c:v>
                </c:pt>
                <c:pt idx="6628">
                  <c:v>72.47</c:v>
                </c:pt>
                <c:pt idx="6629">
                  <c:v>72.040000000000006</c:v>
                </c:pt>
                <c:pt idx="6630">
                  <c:v>69.709999999999994</c:v>
                </c:pt>
                <c:pt idx="6631">
                  <c:v>71.55</c:v>
                </c:pt>
                <c:pt idx="6632">
                  <c:v>68.97</c:v>
                </c:pt>
                <c:pt idx="6633">
                  <c:v>65.790000000000006</c:v>
                </c:pt>
                <c:pt idx="6634">
                  <c:v>66.02</c:v>
                </c:pt>
                <c:pt idx="6635">
                  <c:v>66.84</c:v>
                </c:pt>
                <c:pt idx="6636">
                  <c:v>66.709999999999994</c:v>
                </c:pt>
                <c:pt idx="6637">
                  <c:v>70.61</c:v>
                </c:pt>
                <c:pt idx="6638">
                  <c:v>70.819999999999993</c:v>
                </c:pt>
                <c:pt idx="6639">
                  <c:v>69.95</c:v>
                </c:pt>
                <c:pt idx="6640">
                  <c:v>70.41</c:v>
                </c:pt>
                <c:pt idx="6641">
                  <c:v>70.88</c:v>
                </c:pt>
                <c:pt idx="6642">
                  <c:v>69.569999999999993</c:v>
                </c:pt>
                <c:pt idx="6643">
                  <c:v>71.69</c:v>
                </c:pt>
                <c:pt idx="6644">
                  <c:v>71.77</c:v>
                </c:pt>
                <c:pt idx="6645">
                  <c:v>73.27</c:v>
                </c:pt>
                <c:pt idx="6646">
                  <c:v>74.150000000000006</c:v>
                </c:pt>
                <c:pt idx="6647">
                  <c:v>75.180000000000007</c:v>
                </c:pt>
                <c:pt idx="6648">
                  <c:v>77.58</c:v>
                </c:pt>
                <c:pt idx="6649">
                  <c:v>78.53</c:v>
                </c:pt>
                <c:pt idx="6650">
                  <c:v>79.61</c:v>
                </c:pt>
                <c:pt idx="6651">
                  <c:v>79.09</c:v>
                </c:pt>
                <c:pt idx="6652">
                  <c:v>81.37</c:v>
                </c:pt>
                <c:pt idx="6653">
                  <c:v>81.19</c:v>
                </c:pt>
                <c:pt idx="6654">
                  <c:v>80.5</c:v>
                </c:pt>
                <c:pt idx="6655">
                  <c:v>78.680000000000007</c:v>
                </c:pt>
                <c:pt idx="6656">
                  <c:v>79.55</c:v>
                </c:pt>
                <c:pt idx="6657">
                  <c:v>77.459999999999994</c:v>
                </c:pt>
                <c:pt idx="6658">
                  <c:v>79.87</c:v>
                </c:pt>
                <c:pt idx="6659">
                  <c:v>77</c:v>
                </c:pt>
                <c:pt idx="6660">
                  <c:v>78.13</c:v>
                </c:pt>
                <c:pt idx="6661">
                  <c:v>79.599999999999994</c:v>
                </c:pt>
                <c:pt idx="6662">
                  <c:v>80.400000000000006</c:v>
                </c:pt>
                <c:pt idx="6663">
                  <c:v>79.62</c:v>
                </c:pt>
                <c:pt idx="6664">
                  <c:v>77.430000000000007</c:v>
                </c:pt>
                <c:pt idx="6665">
                  <c:v>79.430000000000007</c:v>
                </c:pt>
                <c:pt idx="6666">
                  <c:v>79.05</c:v>
                </c:pt>
                <c:pt idx="6667">
                  <c:v>79.28</c:v>
                </c:pt>
                <c:pt idx="6668">
                  <c:v>76.94</c:v>
                </c:pt>
                <c:pt idx="6669">
                  <c:v>76.349999999999994</c:v>
                </c:pt>
                <c:pt idx="6670">
                  <c:v>78.900000000000006</c:v>
                </c:pt>
                <c:pt idx="6671">
                  <c:v>79.14</c:v>
                </c:pt>
                <c:pt idx="6672">
                  <c:v>79.58</c:v>
                </c:pt>
                <c:pt idx="6673">
                  <c:v>77.459999999999994</c:v>
                </c:pt>
                <c:pt idx="6674">
                  <c:v>76.72</c:v>
                </c:pt>
                <c:pt idx="6675">
                  <c:v>76.56</c:v>
                </c:pt>
                <c:pt idx="6676">
                  <c:v>74.819999999999993</c:v>
                </c:pt>
                <c:pt idx="6677">
                  <c:v>76.91</c:v>
                </c:pt>
                <c:pt idx="6680">
                  <c:v>77.28</c:v>
                </c:pt>
                <c:pt idx="6681">
                  <c:v>78.37</c:v>
                </c:pt>
                <c:pt idx="6682">
                  <c:v>76.599999999999994</c:v>
                </c:pt>
                <c:pt idx="6683">
                  <c:v>76.459999999999994</c:v>
                </c:pt>
                <c:pt idx="6684">
                  <c:v>75.47</c:v>
                </c:pt>
                <c:pt idx="6685">
                  <c:v>73.930000000000007</c:v>
                </c:pt>
                <c:pt idx="6686">
                  <c:v>72.62</c:v>
                </c:pt>
                <c:pt idx="6687">
                  <c:v>70.67</c:v>
                </c:pt>
                <c:pt idx="6688">
                  <c:v>70.540000000000006</c:v>
                </c:pt>
                <c:pt idx="6689">
                  <c:v>69.87</c:v>
                </c:pt>
                <c:pt idx="6690">
                  <c:v>69.510000000000005</c:v>
                </c:pt>
                <c:pt idx="6691">
                  <c:v>70.69</c:v>
                </c:pt>
                <c:pt idx="6692">
                  <c:v>72.66</c:v>
                </c:pt>
                <c:pt idx="6693">
                  <c:v>72.650000000000006</c:v>
                </c:pt>
                <c:pt idx="6694">
                  <c:v>73.36</c:v>
                </c:pt>
                <c:pt idx="6695">
                  <c:v>72.47</c:v>
                </c:pt>
                <c:pt idx="6697">
                  <c:v>75.739999999999995</c:v>
                </c:pt>
                <c:pt idx="6698">
                  <c:v>77.05</c:v>
                </c:pt>
                <c:pt idx="6700">
                  <c:v>78.77</c:v>
                </c:pt>
                <c:pt idx="6702">
                  <c:v>79.28</c:v>
                </c:pt>
                <c:pt idx="6703">
                  <c:v>79.36</c:v>
                </c:pt>
                <c:pt idx="6706">
                  <c:v>81.77</c:v>
                </c:pt>
                <c:pt idx="6707">
                  <c:v>83.18</c:v>
                </c:pt>
                <c:pt idx="6708">
                  <c:v>82.66</c:v>
                </c:pt>
                <c:pt idx="6709">
                  <c:v>82.75</c:v>
                </c:pt>
                <c:pt idx="6710">
                  <c:v>82.52</c:v>
                </c:pt>
                <c:pt idx="6711">
                  <c:v>80.790000000000006</c:v>
                </c:pt>
                <c:pt idx="6712">
                  <c:v>79.650000000000006</c:v>
                </c:pt>
                <c:pt idx="6713">
                  <c:v>79.39</c:v>
                </c:pt>
                <c:pt idx="6714">
                  <c:v>78</c:v>
                </c:pt>
                <c:pt idx="6716">
                  <c:v>79.02</c:v>
                </c:pt>
                <c:pt idx="6717">
                  <c:v>77.62</c:v>
                </c:pt>
                <c:pt idx="6718">
                  <c:v>75.86</c:v>
                </c:pt>
                <c:pt idx="6719">
                  <c:v>74.540000000000006</c:v>
                </c:pt>
                <c:pt idx="6720">
                  <c:v>75.260000000000005</c:v>
                </c:pt>
                <c:pt idx="6721">
                  <c:v>74.709999999999994</c:v>
                </c:pt>
                <c:pt idx="6722">
                  <c:v>73.67</c:v>
                </c:pt>
                <c:pt idx="6723">
                  <c:v>73.64</c:v>
                </c:pt>
                <c:pt idx="6724">
                  <c:v>72.89</c:v>
                </c:pt>
                <c:pt idx="6725">
                  <c:v>74.430000000000007</c:v>
                </c:pt>
                <c:pt idx="6726">
                  <c:v>77.23</c:v>
                </c:pt>
                <c:pt idx="6727">
                  <c:v>76.98</c:v>
                </c:pt>
                <c:pt idx="6728">
                  <c:v>73.14</c:v>
                </c:pt>
                <c:pt idx="6729">
                  <c:v>71.19</c:v>
                </c:pt>
                <c:pt idx="6730">
                  <c:v>71.89</c:v>
                </c:pt>
                <c:pt idx="6731">
                  <c:v>73.75</c:v>
                </c:pt>
                <c:pt idx="6732">
                  <c:v>74.52</c:v>
                </c:pt>
                <c:pt idx="6733">
                  <c:v>75.28</c:v>
                </c:pt>
                <c:pt idx="6734">
                  <c:v>74.13</c:v>
                </c:pt>
                <c:pt idx="6736">
                  <c:v>77.010000000000005</c:v>
                </c:pt>
                <c:pt idx="6737">
                  <c:v>77.33</c:v>
                </c:pt>
                <c:pt idx="6738">
                  <c:v>79.06</c:v>
                </c:pt>
                <c:pt idx="6739">
                  <c:v>79.81</c:v>
                </c:pt>
                <c:pt idx="6740">
                  <c:v>80.16</c:v>
                </c:pt>
                <c:pt idx="6741">
                  <c:v>78.86</c:v>
                </c:pt>
                <c:pt idx="6742">
                  <c:v>80</c:v>
                </c:pt>
                <c:pt idx="6743">
                  <c:v>77.599999999999994</c:v>
                </c:pt>
                <c:pt idx="6744">
                  <c:v>79.66</c:v>
                </c:pt>
                <c:pt idx="6745">
                  <c:v>78.7</c:v>
                </c:pt>
                <c:pt idx="6746">
                  <c:v>79.680000000000007</c:v>
                </c:pt>
                <c:pt idx="6747">
                  <c:v>80.87</c:v>
                </c:pt>
                <c:pt idx="6748">
                  <c:v>80.209999999999994</c:v>
                </c:pt>
                <c:pt idx="6749">
                  <c:v>81.5</c:v>
                </c:pt>
                <c:pt idx="6750">
                  <c:v>81.87</c:v>
                </c:pt>
                <c:pt idx="6751">
                  <c:v>81.489999999999995</c:v>
                </c:pt>
                <c:pt idx="6752">
                  <c:v>82.09</c:v>
                </c:pt>
                <c:pt idx="6753">
                  <c:v>82.11</c:v>
                </c:pt>
                <c:pt idx="6754">
                  <c:v>81.239999999999995</c:v>
                </c:pt>
                <c:pt idx="6755">
                  <c:v>79.8</c:v>
                </c:pt>
                <c:pt idx="6756">
                  <c:v>81.7</c:v>
                </c:pt>
                <c:pt idx="6757">
                  <c:v>82.93</c:v>
                </c:pt>
                <c:pt idx="6758">
                  <c:v>82.2</c:v>
                </c:pt>
                <c:pt idx="6759">
                  <c:v>80.680000000000007</c:v>
                </c:pt>
                <c:pt idx="6760">
                  <c:v>81.25</c:v>
                </c:pt>
                <c:pt idx="6761">
                  <c:v>81.56</c:v>
                </c:pt>
                <c:pt idx="6762">
                  <c:v>80.36</c:v>
                </c:pt>
                <c:pt idx="6763">
                  <c:v>80.03</c:v>
                </c:pt>
                <c:pt idx="6764">
                  <c:v>80</c:v>
                </c:pt>
                <c:pt idx="6765">
                  <c:v>82.17</c:v>
                </c:pt>
                <c:pt idx="6766">
                  <c:v>82.37</c:v>
                </c:pt>
                <c:pt idx="6767">
                  <c:v>83.76</c:v>
                </c:pt>
                <c:pt idx="6768">
                  <c:v>84.87</c:v>
                </c:pt>
                <c:pt idx="6770">
                  <c:v>86.82</c:v>
                </c:pt>
                <c:pt idx="6771">
                  <c:v>86.84</c:v>
                </c:pt>
                <c:pt idx="6772">
                  <c:v>85.88</c:v>
                </c:pt>
                <c:pt idx="6773">
                  <c:v>85.39</c:v>
                </c:pt>
                <c:pt idx="6774">
                  <c:v>84.92</c:v>
                </c:pt>
                <c:pt idx="6775">
                  <c:v>84.34</c:v>
                </c:pt>
                <c:pt idx="6776">
                  <c:v>84.05</c:v>
                </c:pt>
                <c:pt idx="6777">
                  <c:v>85.84</c:v>
                </c:pt>
                <c:pt idx="6778">
                  <c:v>85.51</c:v>
                </c:pt>
                <c:pt idx="6779">
                  <c:v>83.24</c:v>
                </c:pt>
                <c:pt idx="6780">
                  <c:v>81.45</c:v>
                </c:pt>
                <c:pt idx="6781">
                  <c:v>83.45</c:v>
                </c:pt>
                <c:pt idx="6782">
                  <c:v>82.88</c:v>
                </c:pt>
                <c:pt idx="6783">
                  <c:v>83</c:v>
                </c:pt>
                <c:pt idx="6784">
                  <c:v>84.42</c:v>
                </c:pt>
                <c:pt idx="6785">
                  <c:v>84.2</c:v>
                </c:pt>
                <c:pt idx="6786">
                  <c:v>82.44</c:v>
                </c:pt>
                <c:pt idx="6787">
                  <c:v>83.22</c:v>
                </c:pt>
                <c:pt idx="6788">
                  <c:v>85.17</c:v>
                </c:pt>
                <c:pt idx="6789">
                  <c:v>86.15</c:v>
                </c:pt>
                <c:pt idx="6790">
                  <c:v>86.19</c:v>
                </c:pt>
                <c:pt idx="6791">
                  <c:v>82.74</c:v>
                </c:pt>
                <c:pt idx="6792">
                  <c:v>79.97</c:v>
                </c:pt>
                <c:pt idx="6793">
                  <c:v>77.11</c:v>
                </c:pt>
                <c:pt idx="6794">
                  <c:v>75.11</c:v>
                </c:pt>
                <c:pt idx="6795">
                  <c:v>76.8</c:v>
                </c:pt>
                <c:pt idx="6796">
                  <c:v>76.37</c:v>
                </c:pt>
                <c:pt idx="6797">
                  <c:v>75.650000000000006</c:v>
                </c:pt>
                <c:pt idx="6798">
                  <c:v>74.400000000000006</c:v>
                </c:pt>
                <c:pt idx="6799">
                  <c:v>71.61</c:v>
                </c:pt>
                <c:pt idx="6800">
                  <c:v>70.08</c:v>
                </c:pt>
                <c:pt idx="6801">
                  <c:v>69.41</c:v>
                </c:pt>
                <c:pt idx="6802">
                  <c:v>69.87</c:v>
                </c:pt>
                <c:pt idx="6803">
                  <c:v>68.010000000000005</c:v>
                </c:pt>
                <c:pt idx="6804">
                  <c:v>67.739999999999995</c:v>
                </c:pt>
                <c:pt idx="6805">
                  <c:v>66.88</c:v>
                </c:pt>
                <c:pt idx="6806">
                  <c:v>68.75</c:v>
                </c:pt>
                <c:pt idx="6807">
                  <c:v>71.510000000000005</c:v>
                </c:pt>
                <c:pt idx="6808">
                  <c:v>74.55</c:v>
                </c:pt>
                <c:pt idx="6809">
                  <c:v>73.97</c:v>
                </c:pt>
                <c:pt idx="6811">
                  <c:v>72.58</c:v>
                </c:pt>
                <c:pt idx="6812">
                  <c:v>72.86</c:v>
                </c:pt>
                <c:pt idx="6813">
                  <c:v>74.61</c:v>
                </c:pt>
                <c:pt idx="6814">
                  <c:v>71.510000000000005</c:v>
                </c:pt>
                <c:pt idx="6815">
                  <c:v>71.44</c:v>
                </c:pt>
                <c:pt idx="6816">
                  <c:v>71.989999999999995</c:v>
                </c:pt>
                <c:pt idx="6817">
                  <c:v>74.38</c:v>
                </c:pt>
                <c:pt idx="6818">
                  <c:v>75.48</c:v>
                </c:pt>
                <c:pt idx="6819">
                  <c:v>73.78</c:v>
                </c:pt>
                <c:pt idx="6820">
                  <c:v>75.12</c:v>
                </c:pt>
                <c:pt idx="6821">
                  <c:v>76.94</c:v>
                </c:pt>
                <c:pt idx="6822">
                  <c:v>77.67</c:v>
                </c:pt>
                <c:pt idx="6823">
                  <c:v>76.790000000000006</c:v>
                </c:pt>
                <c:pt idx="6824">
                  <c:v>77.180000000000007</c:v>
                </c:pt>
                <c:pt idx="6825">
                  <c:v>77.819999999999993</c:v>
                </c:pt>
                <c:pt idx="6826">
                  <c:v>77.209999999999994</c:v>
                </c:pt>
                <c:pt idx="6827">
                  <c:v>75.48</c:v>
                </c:pt>
                <c:pt idx="6828">
                  <c:v>76.16</c:v>
                </c:pt>
                <c:pt idx="6829">
                  <c:v>78.86</c:v>
                </c:pt>
                <c:pt idx="6830">
                  <c:v>78.25</c:v>
                </c:pt>
                <c:pt idx="6831">
                  <c:v>75.94</c:v>
                </c:pt>
                <c:pt idx="6832">
                  <c:v>75.63</c:v>
                </c:pt>
                <c:pt idx="6833">
                  <c:v>72.95</c:v>
                </c:pt>
                <c:pt idx="6834">
                  <c:v>72.14</c:v>
                </c:pt>
                <c:pt idx="6836">
                  <c:v>71.98</c:v>
                </c:pt>
                <c:pt idx="6837">
                  <c:v>74.069999999999993</c:v>
                </c:pt>
                <c:pt idx="6838">
                  <c:v>75.44</c:v>
                </c:pt>
                <c:pt idx="6839">
                  <c:v>76.09</c:v>
                </c:pt>
                <c:pt idx="6840">
                  <c:v>74.95</c:v>
                </c:pt>
                <c:pt idx="6841">
                  <c:v>77.150000000000006</c:v>
                </c:pt>
                <c:pt idx="6842">
                  <c:v>77.040000000000006</c:v>
                </c:pt>
                <c:pt idx="6843">
                  <c:v>76.62</c:v>
                </c:pt>
                <c:pt idx="6844">
                  <c:v>76.010000000000005</c:v>
                </c:pt>
                <c:pt idx="6845">
                  <c:v>76.540000000000006</c:v>
                </c:pt>
                <c:pt idx="6846">
                  <c:v>77.44</c:v>
                </c:pt>
                <c:pt idx="6847">
                  <c:v>76.28</c:v>
                </c:pt>
                <c:pt idx="6848">
                  <c:v>79.3</c:v>
                </c:pt>
                <c:pt idx="6849">
                  <c:v>78.98</c:v>
                </c:pt>
                <c:pt idx="6850">
                  <c:v>78.98</c:v>
                </c:pt>
                <c:pt idx="6851">
                  <c:v>77.5</c:v>
                </c:pt>
                <c:pt idx="6852">
                  <c:v>76.989999999999995</c:v>
                </c:pt>
                <c:pt idx="6853">
                  <c:v>78.36</c:v>
                </c:pt>
                <c:pt idx="6854">
                  <c:v>78.95</c:v>
                </c:pt>
                <c:pt idx="6855">
                  <c:v>81.34</c:v>
                </c:pt>
                <c:pt idx="6856">
                  <c:v>82.55</c:v>
                </c:pt>
                <c:pt idx="6857">
                  <c:v>82.47</c:v>
                </c:pt>
                <c:pt idx="6858">
                  <c:v>82.01</c:v>
                </c:pt>
                <c:pt idx="6859">
                  <c:v>80.7</c:v>
                </c:pt>
                <c:pt idx="6860">
                  <c:v>81.48</c:v>
                </c:pt>
                <c:pt idx="6861">
                  <c:v>80.25</c:v>
                </c:pt>
                <c:pt idx="6862">
                  <c:v>80.25</c:v>
                </c:pt>
                <c:pt idx="6863">
                  <c:v>78.02</c:v>
                </c:pt>
                <c:pt idx="6864">
                  <c:v>75.39</c:v>
                </c:pt>
                <c:pt idx="6865">
                  <c:v>75.239999999999995</c:v>
                </c:pt>
                <c:pt idx="6866">
                  <c:v>75.77</c:v>
                </c:pt>
                <c:pt idx="6867">
                  <c:v>72.28</c:v>
                </c:pt>
                <c:pt idx="6868">
                  <c:v>74.430000000000007</c:v>
                </c:pt>
                <c:pt idx="6869">
                  <c:v>73.459999999999994</c:v>
                </c:pt>
                <c:pt idx="6870">
                  <c:v>73.099999999999994</c:v>
                </c:pt>
                <c:pt idx="6871">
                  <c:v>71.209999999999994</c:v>
                </c:pt>
                <c:pt idx="6872">
                  <c:v>71.87</c:v>
                </c:pt>
                <c:pt idx="6873">
                  <c:v>73.36</c:v>
                </c:pt>
                <c:pt idx="6874">
                  <c:v>75.17</c:v>
                </c:pt>
                <c:pt idx="6875">
                  <c:v>74.7</c:v>
                </c:pt>
                <c:pt idx="6876">
                  <c:v>71.92</c:v>
                </c:pt>
                <c:pt idx="6877">
                  <c:v>73.91</c:v>
                </c:pt>
                <c:pt idx="6878">
                  <c:v>75.02</c:v>
                </c:pt>
                <c:pt idx="6879">
                  <c:v>74.599999999999994</c:v>
                </c:pt>
                <c:pt idx="6881">
                  <c:v>74.09</c:v>
                </c:pt>
                <c:pt idx="6882">
                  <c:v>74.67</c:v>
                </c:pt>
                <c:pt idx="6883">
                  <c:v>74.25</c:v>
                </c:pt>
                <c:pt idx="6884">
                  <c:v>76.45</c:v>
                </c:pt>
                <c:pt idx="6885">
                  <c:v>77.19</c:v>
                </c:pt>
                <c:pt idx="6886">
                  <c:v>76.8</c:v>
                </c:pt>
                <c:pt idx="6887">
                  <c:v>76.02</c:v>
                </c:pt>
                <c:pt idx="6888">
                  <c:v>74.569999999999993</c:v>
                </c:pt>
                <c:pt idx="6889">
                  <c:v>73.66</c:v>
                </c:pt>
                <c:pt idx="6890">
                  <c:v>74.86</c:v>
                </c:pt>
                <c:pt idx="6891">
                  <c:v>73.52</c:v>
                </c:pt>
                <c:pt idx="6892">
                  <c:v>72.86</c:v>
                </c:pt>
                <c:pt idx="6893">
                  <c:v>73.430000000000007</c:v>
                </c:pt>
                <c:pt idx="6894">
                  <c:v>74.989999999999995</c:v>
                </c:pt>
                <c:pt idx="6895">
                  <c:v>76.52</c:v>
                </c:pt>
                <c:pt idx="6896">
                  <c:v>76.180000000000007</c:v>
                </c:pt>
                <c:pt idx="6897">
                  <c:v>77.86</c:v>
                </c:pt>
                <c:pt idx="6898">
                  <c:v>79.97</c:v>
                </c:pt>
                <c:pt idx="6899">
                  <c:v>81.58</c:v>
                </c:pt>
                <c:pt idx="6900">
                  <c:v>81.47</c:v>
                </c:pt>
                <c:pt idx="6901">
                  <c:v>82.82</c:v>
                </c:pt>
                <c:pt idx="6902">
                  <c:v>83.23</c:v>
                </c:pt>
                <c:pt idx="6903">
                  <c:v>81.67</c:v>
                </c:pt>
                <c:pt idx="6904">
                  <c:v>82.66</c:v>
                </c:pt>
                <c:pt idx="6905">
                  <c:v>82.21</c:v>
                </c:pt>
                <c:pt idx="6906">
                  <c:v>81.67</c:v>
                </c:pt>
                <c:pt idx="6907">
                  <c:v>83.01</c:v>
                </c:pt>
                <c:pt idx="6908">
                  <c:v>82.69</c:v>
                </c:pt>
                <c:pt idx="6909">
                  <c:v>81.25</c:v>
                </c:pt>
                <c:pt idx="6910">
                  <c:v>83.08</c:v>
                </c:pt>
                <c:pt idx="6911">
                  <c:v>79.489999999999995</c:v>
                </c:pt>
                <c:pt idx="6912">
                  <c:v>81.77</c:v>
                </c:pt>
                <c:pt idx="6913">
                  <c:v>80.06</c:v>
                </c:pt>
                <c:pt idx="6914">
                  <c:v>81.19</c:v>
                </c:pt>
                <c:pt idx="6915">
                  <c:v>82</c:v>
                </c:pt>
                <c:pt idx="6916">
                  <c:v>82.55</c:v>
                </c:pt>
                <c:pt idx="6917">
                  <c:v>81.94</c:v>
                </c:pt>
                <c:pt idx="6918">
                  <c:v>82.18</c:v>
                </c:pt>
                <c:pt idx="6919">
                  <c:v>81.430000000000007</c:v>
                </c:pt>
                <c:pt idx="6920">
                  <c:v>82.95</c:v>
                </c:pt>
                <c:pt idx="6921">
                  <c:v>82.95</c:v>
                </c:pt>
                <c:pt idx="6922">
                  <c:v>84.69</c:v>
                </c:pt>
                <c:pt idx="6923">
                  <c:v>86.49</c:v>
                </c:pt>
                <c:pt idx="6924">
                  <c:v>86.85</c:v>
                </c:pt>
                <c:pt idx="6925">
                  <c:v>87.06</c:v>
                </c:pt>
                <c:pt idx="6926">
                  <c:v>86.72</c:v>
                </c:pt>
                <c:pt idx="6927">
                  <c:v>87.81</c:v>
                </c:pt>
                <c:pt idx="6928">
                  <c:v>87.81</c:v>
                </c:pt>
                <c:pt idx="6929">
                  <c:v>84.88</c:v>
                </c:pt>
                <c:pt idx="6930">
                  <c:v>84.86</c:v>
                </c:pt>
                <c:pt idx="6931">
                  <c:v>82.34</c:v>
                </c:pt>
                <c:pt idx="6932">
                  <c:v>80.44</c:v>
                </c:pt>
                <c:pt idx="6933">
                  <c:v>81.849999999999994</c:v>
                </c:pt>
                <c:pt idx="6934">
                  <c:v>81.510000000000005</c:v>
                </c:pt>
                <c:pt idx="6935">
                  <c:v>81.739999999999995</c:v>
                </c:pt>
                <c:pt idx="6936">
                  <c:v>80.75</c:v>
                </c:pt>
                <c:pt idx="6937">
                  <c:v>83.26</c:v>
                </c:pt>
                <c:pt idx="6940">
                  <c:v>83.73</c:v>
                </c:pt>
                <c:pt idx="6941">
                  <c:v>84.11</c:v>
                </c:pt>
                <c:pt idx="6942">
                  <c:v>86.75</c:v>
                </c:pt>
                <c:pt idx="6943">
                  <c:v>88</c:v>
                </c:pt>
                <c:pt idx="6944">
                  <c:v>89.19</c:v>
                </c:pt>
                <c:pt idx="6945">
                  <c:v>89.38</c:v>
                </c:pt>
                <c:pt idx="6946">
                  <c:v>88.69</c:v>
                </c:pt>
                <c:pt idx="6947">
                  <c:v>88.28</c:v>
                </c:pt>
                <c:pt idx="6948">
                  <c:v>88.37</c:v>
                </c:pt>
                <c:pt idx="6949">
                  <c:v>87.79</c:v>
                </c:pt>
                <c:pt idx="6950">
                  <c:v>88.61</c:v>
                </c:pt>
                <c:pt idx="6951">
                  <c:v>88.28</c:v>
                </c:pt>
                <c:pt idx="6952">
                  <c:v>88.62</c:v>
                </c:pt>
                <c:pt idx="6953">
                  <c:v>87.7</c:v>
                </c:pt>
                <c:pt idx="6954">
                  <c:v>88.02</c:v>
                </c:pt>
                <c:pt idx="6955">
                  <c:v>88.81</c:v>
                </c:pt>
                <c:pt idx="6956">
                  <c:v>89.22</c:v>
                </c:pt>
                <c:pt idx="6957">
                  <c:v>90.48</c:v>
                </c:pt>
                <c:pt idx="6958">
                  <c:v>92.21</c:v>
                </c:pt>
                <c:pt idx="6961">
                  <c:v>91.49</c:v>
                </c:pt>
                <c:pt idx="6962">
                  <c:v>91.12</c:v>
                </c:pt>
                <c:pt idx="6963">
                  <c:v>89.84</c:v>
                </c:pt>
                <c:pt idx="6965">
                  <c:v>91.55</c:v>
                </c:pt>
                <c:pt idx="6966">
                  <c:v>89.38</c:v>
                </c:pt>
                <c:pt idx="6967">
                  <c:v>90.3</c:v>
                </c:pt>
                <c:pt idx="6968">
                  <c:v>88.38</c:v>
                </c:pt>
                <c:pt idx="6969">
                  <c:v>88.03</c:v>
                </c:pt>
                <c:pt idx="6970">
                  <c:v>89.25</c:v>
                </c:pt>
                <c:pt idx="6971">
                  <c:v>91.11</c:v>
                </c:pt>
                <c:pt idx="6972">
                  <c:v>91.86</c:v>
                </c:pt>
                <c:pt idx="6973">
                  <c:v>91.4</c:v>
                </c:pt>
                <c:pt idx="6974">
                  <c:v>91.54</c:v>
                </c:pt>
                <c:pt idx="6976">
                  <c:v>91.38</c:v>
                </c:pt>
                <c:pt idx="6977">
                  <c:v>90.86</c:v>
                </c:pt>
                <c:pt idx="6978">
                  <c:v>88.86</c:v>
                </c:pt>
                <c:pt idx="6979">
                  <c:v>88.11</c:v>
                </c:pt>
                <c:pt idx="6980">
                  <c:v>86.67</c:v>
                </c:pt>
                <c:pt idx="6981">
                  <c:v>85.19</c:v>
                </c:pt>
                <c:pt idx="6982">
                  <c:v>87.33</c:v>
                </c:pt>
                <c:pt idx="6983">
                  <c:v>85.64</c:v>
                </c:pt>
                <c:pt idx="6984">
                  <c:v>89.43</c:v>
                </c:pt>
                <c:pt idx="6985">
                  <c:v>92.19</c:v>
                </c:pt>
                <c:pt idx="6986">
                  <c:v>90.77</c:v>
                </c:pt>
                <c:pt idx="6987">
                  <c:v>90.86</c:v>
                </c:pt>
                <c:pt idx="6988">
                  <c:v>90.54</c:v>
                </c:pt>
                <c:pt idx="6989">
                  <c:v>89.03</c:v>
                </c:pt>
                <c:pt idx="6990">
                  <c:v>87.48</c:v>
                </c:pt>
                <c:pt idx="6991">
                  <c:v>86.94</c:v>
                </c:pt>
                <c:pt idx="6992">
                  <c:v>86.71</c:v>
                </c:pt>
                <c:pt idx="6993">
                  <c:v>86.73</c:v>
                </c:pt>
                <c:pt idx="6994">
                  <c:v>85.58</c:v>
                </c:pt>
                <c:pt idx="6995">
                  <c:v>84.81</c:v>
                </c:pt>
                <c:pt idx="6996">
                  <c:v>84.32</c:v>
                </c:pt>
                <c:pt idx="6997">
                  <c:v>84.99</c:v>
                </c:pt>
                <c:pt idx="6998">
                  <c:v>86.36</c:v>
                </c:pt>
                <c:pt idx="6999">
                  <c:v>86.2</c:v>
                </c:pt>
                <c:pt idx="7001">
                  <c:v>93.57</c:v>
                </c:pt>
                <c:pt idx="7002">
                  <c:v>96.35</c:v>
                </c:pt>
                <c:pt idx="7003">
                  <c:v>95.98</c:v>
                </c:pt>
                <c:pt idx="7004">
                  <c:v>97.89</c:v>
                </c:pt>
                <c:pt idx="7005">
                  <c:v>96.97</c:v>
                </c:pt>
                <c:pt idx="7006">
                  <c:v>99.63</c:v>
                </c:pt>
                <c:pt idx="7007">
                  <c:v>102.23</c:v>
                </c:pt>
                <c:pt idx="7008">
                  <c:v>101.36</c:v>
                </c:pt>
                <c:pt idx="7009">
                  <c:v>104.42</c:v>
                </c:pt>
                <c:pt idx="7010">
                  <c:v>105.44</c:v>
                </c:pt>
                <c:pt idx="7011">
                  <c:v>105.02</c:v>
                </c:pt>
                <c:pt idx="7012">
                  <c:v>104.38</c:v>
                </c:pt>
                <c:pt idx="7013">
                  <c:v>102.7</c:v>
                </c:pt>
                <c:pt idx="7014">
                  <c:v>101.16</c:v>
                </c:pt>
                <c:pt idx="7015">
                  <c:v>101.19</c:v>
                </c:pt>
                <c:pt idx="7016">
                  <c:v>97.18</c:v>
                </c:pt>
                <c:pt idx="7017">
                  <c:v>97.98</c:v>
                </c:pt>
                <c:pt idx="7018">
                  <c:v>101.42</c:v>
                </c:pt>
                <c:pt idx="7019">
                  <c:v>101.07</c:v>
                </c:pt>
                <c:pt idx="7020">
                  <c:v>102.33</c:v>
                </c:pt>
                <c:pt idx="7021">
                  <c:v>104</c:v>
                </c:pt>
                <c:pt idx="7022">
                  <c:v>105.25</c:v>
                </c:pt>
                <c:pt idx="7023">
                  <c:v>105.6</c:v>
                </c:pt>
                <c:pt idx="7024">
                  <c:v>105.4</c:v>
                </c:pt>
                <c:pt idx="7025">
                  <c:v>103.98</c:v>
                </c:pt>
                <c:pt idx="7026">
                  <c:v>104.79</c:v>
                </c:pt>
                <c:pt idx="7027">
                  <c:v>104.27</c:v>
                </c:pt>
                <c:pt idx="7028">
                  <c:v>106.72</c:v>
                </c:pt>
                <c:pt idx="7029">
                  <c:v>107.94</c:v>
                </c:pt>
                <c:pt idx="7030">
                  <c:v>108.47</c:v>
                </c:pt>
                <c:pt idx="7031">
                  <c:v>108.34</c:v>
                </c:pt>
                <c:pt idx="7032">
                  <c:v>108.83</c:v>
                </c:pt>
                <c:pt idx="7033">
                  <c:v>110.3</c:v>
                </c:pt>
                <c:pt idx="7034">
                  <c:v>112.79</c:v>
                </c:pt>
                <c:pt idx="7035">
                  <c:v>109.92</c:v>
                </c:pt>
                <c:pt idx="7036">
                  <c:v>106.25</c:v>
                </c:pt>
                <c:pt idx="7037">
                  <c:v>107.11</c:v>
                </c:pt>
                <c:pt idx="7038">
                  <c:v>108.11</c:v>
                </c:pt>
                <c:pt idx="7039">
                  <c:v>109.66</c:v>
                </c:pt>
                <c:pt idx="7040">
                  <c:v>107.12</c:v>
                </c:pt>
                <c:pt idx="7041">
                  <c:v>108.15</c:v>
                </c:pt>
                <c:pt idx="7042">
                  <c:v>110.89</c:v>
                </c:pt>
                <c:pt idx="7043">
                  <c:v>112.29</c:v>
                </c:pt>
                <c:pt idx="7045">
                  <c:v>112.88</c:v>
                </c:pt>
                <c:pt idx="7046">
                  <c:v>112.21</c:v>
                </c:pt>
                <c:pt idx="7047">
                  <c:v>112.76</c:v>
                </c:pt>
                <c:pt idx="7048">
                  <c:v>112.86</c:v>
                </c:pt>
                <c:pt idx="7049">
                  <c:v>113.93</c:v>
                </c:pt>
                <c:pt idx="7050">
                  <c:v>113.52</c:v>
                </c:pt>
                <c:pt idx="7051">
                  <c:v>111.05</c:v>
                </c:pt>
                <c:pt idx="7052">
                  <c:v>109.24</c:v>
                </c:pt>
                <c:pt idx="7053">
                  <c:v>99.8</c:v>
                </c:pt>
                <c:pt idx="7054">
                  <c:v>97.18</c:v>
                </c:pt>
                <c:pt idx="7055">
                  <c:v>102.55</c:v>
                </c:pt>
                <c:pt idx="7056">
                  <c:v>103.88</c:v>
                </c:pt>
                <c:pt idx="7057">
                  <c:v>98.21</c:v>
                </c:pt>
                <c:pt idx="7058">
                  <c:v>98.97</c:v>
                </c:pt>
                <c:pt idx="7059">
                  <c:v>99.65</c:v>
                </c:pt>
                <c:pt idx="7060">
                  <c:v>97.37</c:v>
                </c:pt>
                <c:pt idx="7061">
                  <c:v>96.91</c:v>
                </c:pt>
                <c:pt idx="7062">
                  <c:v>100.1</c:v>
                </c:pt>
                <c:pt idx="7063">
                  <c:v>98.44</c:v>
                </c:pt>
                <c:pt idx="7064">
                  <c:v>99.49</c:v>
                </c:pt>
                <c:pt idx="7065">
                  <c:v>97.7</c:v>
                </c:pt>
                <c:pt idx="7066">
                  <c:v>99.09</c:v>
                </c:pt>
                <c:pt idx="7067">
                  <c:v>101.32</c:v>
                </c:pt>
                <c:pt idx="7068">
                  <c:v>100.23</c:v>
                </c:pt>
                <c:pt idx="7069">
                  <c:v>100.59</c:v>
                </c:pt>
                <c:pt idx="7071">
                  <c:v>102.7</c:v>
                </c:pt>
                <c:pt idx="7072">
                  <c:v>100.29</c:v>
                </c:pt>
                <c:pt idx="7073">
                  <c:v>100.4</c:v>
                </c:pt>
                <c:pt idx="7074">
                  <c:v>100.22</c:v>
                </c:pt>
                <c:pt idx="7075">
                  <c:v>99.01</c:v>
                </c:pt>
                <c:pt idx="7076">
                  <c:v>99.09</c:v>
                </c:pt>
                <c:pt idx="7077">
                  <c:v>100.74</c:v>
                </c:pt>
                <c:pt idx="7078">
                  <c:v>101.93</c:v>
                </c:pt>
                <c:pt idx="7079">
                  <c:v>99.29</c:v>
                </c:pt>
                <c:pt idx="7080">
                  <c:v>97.3</c:v>
                </c:pt>
                <c:pt idx="7081">
                  <c:v>99.37</c:v>
                </c:pt>
                <c:pt idx="7082">
                  <c:v>94.81</c:v>
                </c:pt>
                <c:pt idx="7083">
                  <c:v>94.95</c:v>
                </c:pt>
                <c:pt idx="7084">
                  <c:v>93.01</c:v>
                </c:pt>
                <c:pt idx="7085">
                  <c:v>93.26</c:v>
                </c:pt>
                <c:pt idx="7086">
                  <c:v>93.4</c:v>
                </c:pt>
                <c:pt idx="7087">
                  <c:v>95.41</c:v>
                </c:pt>
                <c:pt idx="7088">
                  <c:v>91.02</c:v>
                </c:pt>
                <c:pt idx="7089">
                  <c:v>91.16</c:v>
                </c:pt>
                <c:pt idx="7090">
                  <c:v>90.61</c:v>
                </c:pt>
                <c:pt idx="7091">
                  <c:v>92.89</c:v>
                </c:pt>
                <c:pt idx="7092">
                  <c:v>94.77</c:v>
                </c:pt>
                <c:pt idx="7093">
                  <c:v>95.42</c:v>
                </c:pt>
                <c:pt idx="7094">
                  <c:v>94.94</c:v>
                </c:pt>
                <c:pt idx="7096">
                  <c:v>96.89</c:v>
                </c:pt>
                <c:pt idx="7097">
                  <c:v>96.65</c:v>
                </c:pt>
                <c:pt idx="7098">
                  <c:v>98.67</c:v>
                </c:pt>
                <c:pt idx="7099">
                  <c:v>96.2</c:v>
                </c:pt>
                <c:pt idx="7100">
                  <c:v>95.15</c:v>
                </c:pt>
                <c:pt idx="7101">
                  <c:v>97.43</c:v>
                </c:pt>
                <c:pt idx="7102">
                  <c:v>98.05</c:v>
                </c:pt>
                <c:pt idx="7103">
                  <c:v>95.69</c:v>
                </c:pt>
                <c:pt idx="7104">
                  <c:v>95.69</c:v>
                </c:pt>
                <c:pt idx="7105">
                  <c:v>95.58</c:v>
                </c:pt>
                <c:pt idx="7106">
                  <c:v>97.5</c:v>
                </c:pt>
                <c:pt idx="7107">
                  <c:v>98.14</c:v>
                </c:pt>
                <c:pt idx="7108">
                  <c:v>98.93</c:v>
                </c:pt>
                <c:pt idx="7109">
                  <c:v>99.56</c:v>
                </c:pt>
                <c:pt idx="7110">
                  <c:v>98.9</c:v>
                </c:pt>
                <c:pt idx="7111">
                  <c:v>99.59</c:v>
                </c:pt>
                <c:pt idx="7112">
                  <c:v>97.4</c:v>
                </c:pt>
                <c:pt idx="7113">
                  <c:v>97.04</c:v>
                </c:pt>
                <c:pt idx="7114">
                  <c:v>95.7</c:v>
                </c:pt>
                <c:pt idx="7115">
                  <c:v>94.89</c:v>
                </c:pt>
                <c:pt idx="7116">
                  <c:v>93.79</c:v>
                </c:pt>
                <c:pt idx="7117">
                  <c:v>91.93</c:v>
                </c:pt>
                <c:pt idx="7118">
                  <c:v>86.63</c:v>
                </c:pt>
                <c:pt idx="7119">
                  <c:v>86.88</c:v>
                </c:pt>
                <c:pt idx="7120">
                  <c:v>81.31</c:v>
                </c:pt>
                <c:pt idx="7121">
                  <c:v>79.3</c:v>
                </c:pt>
                <c:pt idx="7122">
                  <c:v>82.89</c:v>
                </c:pt>
                <c:pt idx="7123">
                  <c:v>85.72</c:v>
                </c:pt>
                <c:pt idx="7124">
                  <c:v>85.38</c:v>
                </c:pt>
                <c:pt idx="7125">
                  <c:v>87.88</c:v>
                </c:pt>
                <c:pt idx="7126">
                  <c:v>86.65</c:v>
                </c:pt>
                <c:pt idx="7127">
                  <c:v>87.58</c:v>
                </c:pt>
                <c:pt idx="7128">
                  <c:v>82.38</c:v>
                </c:pt>
                <c:pt idx="7129">
                  <c:v>82.26</c:v>
                </c:pt>
                <c:pt idx="7130">
                  <c:v>84.12</c:v>
                </c:pt>
                <c:pt idx="7131">
                  <c:v>85.29</c:v>
                </c:pt>
                <c:pt idx="7132">
                  <c:v>85.16</c:v>
                </c:pt>
                <c:pt idx="7133">
                  <c:v>85.3</c:v>
                </c:pt>
                <c:pt idx="7134">
                  <c:v>85.37</c:v>
                </c:pt>
                <c:pt idx="7135">
                  <c:v>87.27</c:v>
                </c:pt>
                <c:pt idx="7136">
                  <c:v>88.9</c:v>
                </c:pt>
                <c:pt idx="7137">
                  <c:v>88.81</c:v>
                </c:pt>
                <c:pt idx="7138">
                  <c:v>88.93</c:v>
                </c:pt>
                <c:pt idx="7139">
                  <c:v>86.45</c:v>
                </c:pt>
                <c:pt idx="7141">
                  <c:v>86.02</c:v>
                </c:pt>
                <c:pt idx="7142">
                  <c:v>89.34</c:v>
                </c:pt>
                <c:pt idx="7143">
                  <c:v>89.05</c:v>
                </c:pt>
                <c:pt idx="7144">
                  <c:v>87.24</c:v>
                </c:pt>
                <c:pt idx="7145">
                  <c:v>88.19</c:v>
                </c:pt>
                <c:pt idx="7146">
                  <c:v>90.21</c:v>
                </c:pt>
                <c:pt idx="7147">
                  <c:v>88.91</c:v>
                </c:pt>
                <c:pt idx="7148">
                  <c:v>89.4</c:v>
                </c:pt>
                <c:pt idx="7149">
                  <c:v>87.96</c:v>
                </c:pt>
                <c:pt idx="7150">
                  <c:v>85.7</c:v>
                </c:pt>
                <c:pt idx="7151">
                  <c:v>86.89</c:v>
                </c:pt>
                <c:pt idx="7152">
                  <c:v>85.92</c:v>
                </c:pt>
                <c:pt idx="7153">
                  <c:v>80.510000000000005</c:v>
                </c:pt>
                <c:pt idx="7154">
                  <c:v>79.849999999999994</c:v>
                </c:pt>
                <c:pt idx="7155">
                  <c:v>80.239999999999995</c:v>
                </c:pt>
                <c:pt idx="7156">
                  <c:v>84.45</c:v>
                </c:pt>
                <c:pt idx="7157">
                  <c:v>81.209999999999994</c:v>
                </c:pt>
                <c:pt idx="7158">
                  <c:v>82.14</c:v>
                </c:pt>
                <c:pt idx="7159">
                  <c:v>79.2</c:v>
                </c:pt>
                <c:pt idx="7160">
                  <c:v>77.61</c:v>
                </c:pt>
                <c:pt idx="7161">
                  <c:v>75.67</c:v>
                </c:pt>
                <c:pt idx="7162">
                  <c:v>79.680000000000007</c:v>
                </c:pt>
                <c:pt idx="7163">
                  <c:v>82.59</c:v>
                </c:pt>
                <c:pt idx="7164">
                  <c:v>82.98</c:v>
                </c:pt>
                <c:pt idx="7165">
                  <c:v>85.41</c:v>
                </c:pt>
                <c:pt idx="7166">
                  <c:v>85.81</c:v>
                </c:pt>
                <c:pt idx="7167">
                  <c:v>85.57</c:v>
                </c:pt>
                <c:pt idx="7168">
                  <c:v>84.23</c:v>
                </c:pt>
                <c:pt idx="7169">
                  <c:v>86.8</c:v>
                </c:pt>
                <c:pt idx="7170">
                  <c:v>86.38</c:v>
                </c:pt>
                <c:pt idx="7171">
                  <c:v>88.34</c:v>
                </c:pt>
                <c:pt idx="7172">
                  <c:v>86.11</c:v>
                </c:pt>
                <c:pt idx="7173">
                  <c:v>85.3</c:v>
                </c:pt>
                <c:pt idx="7174">
                  <c:v>87.4</c:v>
                </c:pt>
                <c:pt idx="7175">
                  <c:v>91.1</c:v>
                </c:pt>
                <c:pt idx="7176">
                  <c:v>93</c:v>
                </c:pt>
                <c:pt idx="7177">
                  <c:v>90.2</c:v>
                </c:pt>
                <c:pt idx="7178">
                  <c:v>93.96</c:v>
                </c:pt>
                <c:pt idx="7179">
                  <c:v>93.32</c:v>
                </c:pt>
                <c:pt idx="7180">
                  <c:v>93.19</c:v>
                </c:pt>
                <c:pt idx="7181">
                  <c:v>92.19</c:v>
                </c:pt>
                <c:pt idx="7182">
                  <c:v>92.51</c:v>
                </c:pt>
                <c:pt idx="7183">
                  <c:v>94.07</c:v>
                </c:pt>
                <c:pt idx="7184">
                  <c:v>94.26</c:v>
                </c:pt>
                <c:pt idx="7185">
                  <c:v>95.52</c:v>
                </c:pt>
                <c:pt idx="7186">
                  <c:v>96.8</c:v>
                </c:pt>
                <c:pt idx="7187">
                  <c:v>95.74</c:v>
                </c:pt>
                <c:pt idx="7188">
                  <c:v>97.78</c:v>
                </c:pt>
                <c:pt idx="7189">
                  <c:v>98.99</c:v>
                </c:pt>
                <c:pt idx="7190">
                  <c:v>98.14</c:v>
                </c:pt>
                <c:pt idx="7191">
                  <c:v>99.37</c:v>
                </c:pt>
                <c:pt idx="7192">
                  <c:v>102.59</c:v>
                </c:pt>
                <c:pt idx="7193">
                  <c:v>98.82</c:v>
                </c:pt>
                <c:pt idx="7194">
                  <c:v>97.41</c:v>
                </c:pt>
                <c:pt idx="7195">
                  <c:v>97.41</c:v>
                </c:pt>
                <c:pt idx="7196">
                  <c:v>98.01</c:v>
                </c:pt>
                <c:pt idx="7197">
                  <c:v>96.17</c:v>
                </c:pt>
                <c:pt idx="7200">
                  <c:v>98.21</c:v>
                </c:pt>
                <c:pt idx="7201">
                  <c:v>99.79</c:v>
                </c:pt>
                <c:pt idx="7202">
                  <c:v>100.36</c:v>
                </c:pt>
                <c:pt idx="7203">
                  <c:v>100.2</c:v>
                </c:pt>
                <c:pt idx="7204">
                  <c:v>100.96</c:v>
                </c:pt>
                <c:pt idx="7205">
                  <c:v>100.99</c:v>
                </c:pt>
                <c:pt idx="7206">
                  <c:v>101.28</c:v>
                </c:pt>
                <c:pt idx="7207">
                  <c:v>100.49</c:v>
                </c:pt>
                <c:pt idx="7208">
                  <c:v>98.34</c:v>
                </c:pt>
                <c:pt idx="7209">
                  <c:v>99.41</c:v>
                </c:pt>
                <c:pt idx="7210">
                  <c:v>97.77</c:v>
                </c:pt>
                <c:pt idx="7211">
                  <c:v>100.14</c:v>
                </c:pt>
                <c:pt idx="7212">
                  <c:v>94.95</c:v>
                </c:pt>
                <c:pt idx="7213">
                  <c:v>93.22</c:v>
                </c:pt>
                <c:pt idx="7214">
                  <c:v>92.88</c:v>
                </c:pt>
                <c:pt idx="7215">
                  <c:v>93.88</c:v>
                </c:pt>
                <c:pt idx="7216">
                  <c:v>97.22</c:v>
                </c:pt>
                <c:pt idx="7217">
                  <c:v>98.67</c:v>
                </c:pt>
                <c:pt idx="7218">
                  <c:v>99.53</c:v>
                </c:pt>
                <c:pt idx="7219">
                  <c:v>99.68</c:v>
                </c:pt>
                <c:pt idx="7221">
                  <c:v>101.34</c:v>
                </c:pt>
                <c:pt idx="7222">
                  <c:v>99.36</c:v>
                </c:pt>
                <c:pt idx="7223">
                  <c:v>99.65</c:v>
                </c:pt>
                <c:pt idx="7224">
                  <c:v>98.83</c:v>
                </c:pt>
                <c:pt idx="7226">
                  <c:v>102.96</c:v>
                </c:pt>
                <c:pt idx="7227">
                  <c:v>103.22</c:v>
                </c:pt>
                <c:pt idx="7228">
                  <c:v>101.81</c:v>
                </c:pt>
                <c:pt idx="7229">
                  <c:v>101.56</c:v>
                </c:pt>
                <c:pt idx="7230">
                  <c:v>101.31</c:v>
                </c:pt>
                <c:pt idx="7231">
                  <c:v>102.24</c:v>
                </c:pt>
                <c:pt idx="7232">
                  <c:v>100.87</c:v>
                </c:pt>
                <c:pt idx="7233">
                  <c:v>99.1</c:v>
                </c:pt>
                <c:pt idx="7234">
                  <c:v>98.7</c:v>
                </c:pt>
                <c:pt idx="7236">
                  <c:v>100.71</c:v>
                </c:pt>
                <c:pt idx="7237">
                  <c:v>100.59</c:v>
                </c:pt>
                <c:pt idx="7238">
                  <c:v>100.39</c:v>
                </c:pt>
                <c:pt idx="7239">
                  <c:v>98.46</c:v>
                </c:pt>
                <c:pt idx="7240">
                  <c:v>98.18</c:v>
                </c:pt>
                <c:pt idx="7241">
                  <c:v>98.7</c:v>
                </c:pt>
                <c:pt idx="7242">
                  <c:v>99.4</c:v>
                </c:pt>
                <c:pt idx="7243">
                  <c:v>99.7</c:v>
                </c:pt>
                <c:pt idx="7244">
                  <c:v>99.56</c:v>
                </c:pt>
                <c:pt idx="7245">
                  <c:v>98.78</c:v>
                </c:pt>
                <c:pt idx="7246">
                  <c:v>98.48</c:v>
                </c:pt>
                <c:pt idx="7247">
                  <c:v>97.61</c:v>
                </c:pt>
                <c:pt idx="7248">
                  <c:v>96.36</c:v>
                </c:pt>
                <c:pt idx="7249">
                  <c:v>97.84</c:v>
                </c:pt>
                <c:pt idx="7250">
                  <c:v>96.91</c:v>
                </c:pt>
                <c:pt idx="7251">
                  <c:v>98.41</c:v>
                </c:pt>
                <c:pt idx="7252">
                  <c:v>98.71</c:v>
                </c:pt>
                <c:pt idx="7253">
                  <c:v>99.84</c:v>
                </c:pt>
                <c:pt idx="7254">
                  <c:v>98.67</c:v>
                </c:pt>
                <c:pt idx="7255">
                  <c:v>100.91</c:v>
                </c:pt>
                <c:pt idx="7256">
                  <c:v>100.74</c:v>
                </c:pt>
                <c:pt idx="7257">
                  <c:v>101.8</c:v>
                </c:pt>
                <c:pt idx="7258">
                  <c:v>102.31</c:v>
                </c:pt>
                <c:pt idx="7259">
                  <c:v>103.24</c:v>
                </c:pt>
                <c:pt idx="7261">
                  <c:v>105.84</c:v>
                </c:pt>
                <c:pt idx="7262">
                  <c:v>106.28</c:v>
                </c:pt>
                <c:pt idx="7263">
                  <c:v>107.83</c:v>
                </c:pt>
                <c:pt idx="7264">
                  <c:v>109.77</c:v>
                </c:pt>
                <c:pt idx="7265">
                  <c:v>108.56</c:v>
                </c:pt>
                <c:pt idx="7266">
                  <c:v>106.3</c:v>
                </c:pt>
                <c:pt idx="7267">
                  <c:v>107.07</c:v>
                </c:pt>
                <c:pt idx="7268">
                  <c:v>108.84</c:v>
                </c:pt>
                <c:pt idx="7269">
                  <c:v>106.7</c:v>
                </c:pt>
                <c:pt idx="7270">
                  <c:v>106.72</c:v>
                </c:pt>
                <c:pt idx="7271">
                  <c:v>104.7</c:v>
                </c:pt>
                <c:pt idx="7272">
                  <c:v>106.16</c:v>
                </c:pt>
                <c:pt idx="7273">
                  <c:v>106.58</c:v>
                </c:pt>
                <c:pt idx="7274">
                  <c:v>107.4</c:v>
                </c:pt>
                <c:pt idx="7275">
                  <c:v>106.34</c:v>
                </c:pt>
                <c:pt idx="7276">
                  <c:v>106.71</c:v>
                </c:pt>
                <c:pt idx="7277">
                  <c:v>105.43</c:v>
                </c:pt>
                <c:pt idx="7278">
                  <c:v>105.11</c:v>
                </c:pt>
                <c:pt idx="7279">
                  <c:v>107.06</c:v>
                </c:pt>
                <c:pt idx="7280">
                  <c:v>108.09</c:v>
                </c:pt>
                <c:pt idx="7281">
                  <c:v>105.61</c:v>
                </c:pt>
                <c:pt idx="7282">
                  <c:v>106.87</c:v>
                </c:pt>
                <c:pt idx="7283">
                  <c:v>105.35</c:v>
                </c:pt>
                <c:pt idx="7284">
                  <c:v>107.03</c:v>
                </c:pt>
                <c:pt idx="7285">
                  <c:v>107.33</c:v>
                </c:pt>
                <c:pt idx="7286">
                  <c:v>105.5</c:v>
                </c:pt>
                <c:pt idx="7287">
                  <c:v>102.78</c:v>
                </c:pt>
                <c:pt idx="7288">
                  <c:v>103.02</c:v>
                </c:pt>
                <c:pt idx="7289">
                  <c:v>105.23</c:v>
                </c:pt>
                <c:pt idx="7290">
                  <c:v>105.23</c:v>
                </c:pt>
                <c:pt idx="7291">
                  <c:v>104.01</c:v>
                </c:pt>
                <c:pt idx="7292">
                  <c:v>101.47</c:v>
                </c:pt>
                <c:pt idx="7293">
                  <c:v>103.31</c:v>
                </c:pt>
                <c:pt idx="7295">
                  <c:v>102.46</c:v>
                </c:pt>
                <c:pt idx="7296">
                  <c:v>101.02</c:v>
                </c:pt>
                <c:pt idx="7297">
                  <c:v>102.7</c:v>
                </c:pt>
                <c:pt idx="7298">
                  <c:v>103.64</c:v>
                </c:pt>
                <c:pt idx="7299">
                  <c:v>102.83</c:v>
                </c:pt>
                <c:pt idx="7300">
                  <c:v>102.93</c:v>
                </c:pt>
                <c:pt idx="7301">
                  <c:v>104.2</c:v>
                </c:pt>
                <c:pt idx="7302">
                  <c:v>102.67</c:v>
                </c:pt>
                <c:pt idx="7303">
                  <c:v>102.27</c:v>
                </c:pt>
                <c:pt idx="7304">
                  <c:v>103.05</c:v>
                </c:pt>
                <c:pt idx="7305">
                  <c:v>103.11</c:v>
                </c:pt>
                <c:pt idx="7306">
                  <c:v>103.16</c:v>
                </c:pt>
                <c:pt idx="7307">
                  <c:v>104.12</c:v>
                </c:pt>
                <c:pt idx="7308">
                  <c:v>102.27</c:v>
                </c:pt>
                <c:pt idx="7309">
                  <c:v>104.93</c:v>
                </c:pt>
                <c:pt idx="7310">
                  <c:v>104.87</c:v>
                </c:pt>
                <c:pt idx="7311">
                  <c:v>106.16</c:v>
                </c:pt>
                <c:pt idx="7312">
                  <c:v>105.22</c:v>
                </c:pt>
                <c:pt idx="7313">
                  <c:v>102.54</c:v>
                </c:pt>
                <c:pt idx="7314">
                  <c:v>98.49</c:v>
                </c:pt>
                <c:pt idx="7315">
                  <c:v>97.94</c:v>
                </c:pt>
                <c:pt idx="7316">
                  <c:v>97.01</c:v>
                </c:pt>
                <c:pt idx="7317">
                  <c:v>96.81</c:v>
                </c:pt>
                <c:pt idx="7318">
                  <c:v>97.08</c:v>
                </c:pt>
                <c:pt idx="7319">
                  <c:v>96.13</c:v>
                </c:pt>
                <c:pt idx="7320">
                  <c:v>94.78</c:v>
                </c:pt>
                <c:pt idx="7321">
                  <c:v>93.98</c:v>
                </c:pt>
                <c:pt idx="7322">
                  <c:v>92.81</c:v>
                </c:pt>
                <c:pt idx="7323">
                  <c:v>92.56</c:v>
                </c:pt>
                <c:pt idx="7324">
                  <c:v>91.48</c:v>
                </c:pt>
                <c:pt idx="7325">
                  <c:v>92.57</c:v>
                </c:pt>
                <c:pt idx="7326">
                  <c:v>91.66</c:v>
                </c:pt>
                <c:pt idx="7327">
                  <c:v>89.59</c:v>
                </c:pt>
                <c:pt idx="7328">
                  <c:v>90.66</c:v>
                </c:pt>
                <c:pt idx="7329">
                  <c:v>90.86</c:v>
                </c:pt>
                <c:pt idx="7331">
                  <c:v>90.76</c:v>
                </c:pt>
                <c:pt idx="7332">
                  <c:v>87.82</c:v>
                </c:pt>
                <c:pt idx="7333">
                  <c:v>86.53</c:v>
                </c:pt>
                <c:pt idx="7334">
                  <c:v>83.23</c:v>
                </c:pt>
                <c:pt idx="7335">
                  <c:v>83.98</c:v>
                </c:pt>
                <c:pt idx="7336">
                  <c:v>84.29</c:v>
                </c:pt>
                <c:pt idx="7337">
                  <c:v>85.02</c:v>
                </c:pt>
                <c:pt idx="7338">
                  <c:v>84.82</c:v>
                </c:pt>
                <c:pt idx="7339">
                  <c:v>84.1</c:v>
                </c:pt>
                <c:pt idx="7340">
                  <c:v>82.7</c:v>
                </c:pt>
                <c:pt idx="7341">
                  <c:v>83.32</c:v>
                </c:pt>
                <c:pt idx="7342">
                  <c:v>82.62</c:v>
                </c:pt>
                <c:pt idx="7343">
                  <c:v>83.91</c:v>
                </c:pt>
                <c:pt idx="7344">
                  <c:v>84.03</c:v>
                </c:pt>
                <c:pt idx="7345">
                  <c:v>83.27</c:v>
                </c:pt>
                <c:pt idx="7346">
                  <c:v>84.03</c:v>
                </c:pt>
                <c:pt idx="7347">
                  <c:v>81.8</c:v>
                </c:pt>
                <c:pt idx="7348">
                  <c:v>78.2</c:v>
                </c:pt>
                <c:pt idx="7349">
                  <c:v>79.760000000000005</c:v>
                </c:pt>
                <c:pt idx="7350">
                  <c:v>79.209999999999994</c:v>
                </c:pt>
                <c:pt idx="7351">
                  <c:v>79.36</c:v>
                </c:pt>
                <c:pt idx="7352">
                  <c:v>80.209999999999994</c:v>
                </c:pt>
                <c:pt idx="7353">
                  <c:v>77.69</c:v>
                </c:pt>
                <c:pt idx="7354">
                  <c:v>84.96</c:v>
                </c:pt>
                <c:pt idx="7355">
                  <c:v>83.75</c:v>
                </c:pt>
                <c:pt idx="7356">
                  <c:v>87.66</c:v>
                </c:pt>
                <c:pt idx="7358">
                  <c:v>87.22</c:v>
                </c:pt>
                <c:pt idx="7359">
                  <c:v>84.45</c:v>
                </c:pt>
                <c:pt idx="7360">
                  <c:v>85.99</c:v>
                </c:pt>
                <c:pt idx="7361">
                  <c:v>83.91</c:v>
                </c:pt>
                <c:pt idx="7362">
                  <c:v>85.81</c:v>
                </c:pt>
                <c:pt idx="7363">
                  <c:v>86.08</c:v>
                </c:pt>
                <c:pt idx="7364">
                  <c:v>87.1</c:v>
                </c:pt>
                <c:pt idx="7365">
                  <c:v>88.43</c:v>
                </c:pt>
                <c:pt idx="7366">
                  <c:v>89.22</c:v>
                </c:pt>
                <c:pt idx="7367">
                  <c:v>89.87</c:v>
                </c:pt>
                <c:pt idx="7368">
                  <c:v>92.66</c:v>
                </c:pt>
                <c:pt idx="7369">
                  <c:v>91.44</c:v>
                </c:pt>
                <c:pt idx="7370">
                  <c:v>88.14</c:v>
                </c:pt>
                <c:pt idx="7371">
                  <c:v>88.5</c:v>
                </c:pt>
                <c:pt idx="7372">
                  <c:v>88.97</c:v>
                </c:pt>
                <c:pt idx="7373">
                  <c:v>89.39</c:v>
                </c:pt>
                <c:pt idx="7374">
                  <c:v>90.13</c:v>
                </c:pt>
                <c:pt idx="7375">
                  <c:v>89.78</c:v>
                </c:pt>
                <c:pt idx="7376">
                  <c:v>88.06</c:v>
                </c:pt>
                <c:pt idx="7377">
                  <c:v>88.91</c:v>
                </c:pt>
                <c:pt idx="7378">
                  <c:v>87.13</c:v>
                </c:pt>
                <c:pt idx="7379">
                  <c:v>91.4</c:v>
                </c:pt>
                <c:pt idx="7380">
                  <c:v>92.2</c:v>
                </c:pt>
                <c:pt idx="7381">
                  <c:v>93.67</c:v>
                </c:pt>
                <c:pt idx="7382">
                  <c:v>93.35</c:v>
                </c:pt>
                <c:pt idx="7383">
                  <c:v>93.36</c:v>
                </c:pt>
                <c:pt idx="7384">
                  <c:v>92.87</c:v>
                </c:pt>
                <c:pt idx="7385">
                  <c:v>92.73</c:v>
                </c:pt>
                <c:pt idx="7386">
                  <c:v>93.43</c:v>
                </c:pt>
                <c:pt idx="7387">
                  <c:v>94.33</c:v>
                </c:pt>
                <c:pt idx="7388">
                  <c:v>95.6</c:v>
                </c:pt>
                <c:pt idx="7389">
                  <c:v>96.01</c:v>
                </c:pt>
                <c:pt idx="7390">
                  <c:v>95.97</c:v>
                </c:pt>
                <c:pt idx="7391">
                  <c:v>96.68</c:v>
                </c:pt>
                <c:pt idx="7392">
                  <c:v>97.26</c:v>
                </c:pt>
                <c:pt idx="7393">
                  <c:v>96.27</c:v>
                </c:pt>
                <c:pt idx="7394">
                  <c:v>96.15</c:v>
                </c:pt>
                <c:pt idx="7395">
                  <c:v>95.47</c:v>
                </c:pt>
                <c:pt idx="7396">
                  <c:v>96.33</c:v>
                </c:pt>
                <c:pt idx="7397">
                  <c:v>95.49</c:v>
                </c:pt>
                <c:pt idx="7398">
                  <c:v>94.62</c:v>
                </c:pt>
                <c:pt idx="7399">
                  <c:v>96.47</c:v>
                </c:pt>
                <c:pt idx="7401">
                  <c:v>95.3</c:v>
                </c:pt>
                <c:pt idx="7402">
                  <c:v>95.36</c:v>
                </c:pt>
                <c:pt idx="7403">
                  <c:v>95.33</c:v>
                </c:pt>
                <c:pt idx="7404">
                  <c:v>96.42</c:v>
                </c:pt>
                <c:pt idx="7405">
                  <c:v>96.54</c:v>
                </c:pt>
                <c:pt idx="7406">
                  <c:v>97.17</c:v>
                </c:pt>
                <c:pt idx="7407">
                  <c:v>97.01</c:v>
                </c:pt>
                <c:pt idx="7408">
                  <c:v>98.31</c:v>
                </c:pt>
                <c:pt idx="7409">
                  <c:v>99</c:v>
                </c:pt>
                <c:pt idx="7410">
                  <c:v>96.62</c:v>
                </c:pt>
                <c:pt idx="7411">
                  <c:v>95.29</c:v>
                </c:pt>
                <c:pt idx="7412">
                  <c:v>94.98</c:v>
                </c:pt>
                <c:pt idx="7413">
                  <c:v>91.87</c:v>
                </c:pt>
                <c:pt idx="7414">
                  <c:v>92.89</c:v>
                </c:pt>
                <c:pt idx="7415">
                  <c:v>91.93</c:v>
                </c:pt>
                <c:pt idx="7416">
                  <c:v>91.37</c:v>
                </c:pt>
                <c:pt idx="7417">
                  <c:v>89.98</c:v>
                </c:pt>
                <c:pt idx="7418">
                  <c:v>91.85</c:v>
                </c:pt>
                <c:pt idx="7419">
                  <c:v>92.19</c:v>
                </c:pt>
                <c:pt idx="7420">
                  <c:v>92.48</c:v>
                </c:pt>
                <c:pt idx="7421">
                  <c:v>91.89</c:v>
                </c:pt>
                <c:pt idx="7422">
                  <c:v>88.14</c:v>
                </c:pt>
                <c:pt idx="7423">
                  <c:v>91.71</c:v>
                </c:pt>
                <c:pt idx="7424">
                  <c:v>89.88</c:v>
                </c:pt>
                <c:pt idx="7425">
                  <c:v>89.33</c:v>
                </c:pt>
                <c:pt idx="7426">
                  <c:v>92.39</c:v>
                </c:pt>
                <c:pt idx="7427">
                  <c:v>91.25</c:v>
                </c:pt>
                <c:pt idx="7428">
                  <c:v>92.07</c:v>
                </c:pt>
                <c:pt idx="7429">
                  <c:v>91.86</c:v>
                </c:pt>
                <c:pt idx="7430">
                  <c:v>91.85</c:v>
                </c:pt>
                <c:pt idx="7431">
                  <c:v>92.09</c:v>
                </c:pt>
                <c:pt idx="7432">
                  <c:v>92.12</c:v>
                </c:pt>
                <c:pt idx="7433">
                  <c:v>92.1</c:v>
                </c:pt>
                <c:pt idx="7434">
                  <c:v>90.05</c:v>
                </c:pt>
                <c:pt idx="7435">
                  <c:v>88.73</c:v>
                </c:pt>
                <c:pt idx="7436">
                  <c:v>86.67</c:v>
                </c:pt>
                <c:pt idx="7437">
                  <c:v>85.73</c:v>
                </c:pt>
                <c:pt idx="7438">
                  <c:v>86.05</c:v>
                </c:pt>
                <c:pt idx="7439">
                  <c:v>86.28</c:v>
                </c:pt>
                <c:pt idx="7440">
                  <c:v>85.54</c:v>
                </c:pt>
                <c:pt idx="7441">
                  <c:v>85.68</c:v>
                </c:pt>
                <c:pt idx="7442">
                  <c:v>86.24</c:v>
                </c:pt>
                <c:pt idx="7443">
                  <c:v>87.09</c:v>
                </c:pt>
                <c:pt idx="7444">
                  <c:v>84.86</c:v>
                </c:pt>
                <c:pt idx="7445">
                  <c:v>85.65</c:v>
                </c:pt>
                <c:pt idx="7446">
                  <c:v>88.71</c:v>
                </c:pt>
                <c:pt idx="7447">
                  <c:v>84.44</c:v>
                </c:pt>
                <c:pt idx="7448">
                  <c:v>85.09</c:v>
                </c:pt>
                <c:pt idx="7449">
                  <c:v>86.07</c:v>
                </c:pt>
                <c:pt idx="7450">
                  <c:v>85.57</c:v>
                </c:pt>
                <c:pt idx="7451">
                  <c:v>85.38</c:v>
                </c:pt>
                <c:pt idx="7452">
                  <c:v>86.32</c:v>
                </c:pt>
                <c:pt idx="7453">
                  <c:v>85.45</c:v>
                </c:pt>
                <c:pt idx="7454">
                  <c:v>86.67</c:v>
                </c:pt>
                <c:pt idx="7455">
                  <c:v>89.28</c:v>
                </c:pt>
                <c:pt idx="7456">
                  <c:v>86.75</c:v>
                </c:pt>
                <c:pt idx="7457">
                  <c:v>87.38</c:v>
                </c:pt>
                <c:pt idx="7460">
                  <c:v>87.74</c:v>
                </c:pt>
                <c:pt idx="7461">
                  <c:v>87.18</c:v>
                </c:pt>
                <c:pt idx="7462">
                  <c:v>86.49</c:v>
                </c:pt>
                <c:pt idx="7463">
                  <c:v>88.07</c:v>
                </c:pt>
                <c:pt idx="7464">
                  <c:v>88.91</c:v>
                </c:pt>
                <c:pt idx="7465">
                  <c:v>89.09</c:v>
                </c:pt>
                <c:pt idx="7466">
                  <c:v>88.5</c:v>
                </c:pt>
                <c:pt idx="7467">
                  <c:v>87.88</c:v>
                </c:pt>
                <c:pt idx="7468">
                  <c:v>86.26</c:v>
                </c:pt>
                <c:pt idx="7469">
                  <c:v>85.93</c:v>
                </c:pt>
                <c:pt idx="7470">
                  <c:v>85.56</c:v>
                </c:pt>
                <c:pt idx="7471">
                  <c:v>85.79</c:v>
                </c:pt>
                <c:pt idx="7472">
                  <c:v>86.77</c:v>
                </c:pt>
                <c:pt idx="7473">
                  <c:v>85.89</c:v>
                </c:pt>
                <c:pt idx="7474">
                  <c:v>86.73</c:v>
                </c:pt>
                <c:pt idx="7475">
                  <c:v>87.2</c:v>
                </c:pt>
                <c:pt idx="7476">
                  <c:v>87.93</c:v>
                </c:pt>
                <c:pt idx="7477">
                  <c:v>89.51</c:v>
                </c:pt>
                <c:pt idx="7478">
                  <c:v>90.13</c:v>
                </c:pt>
                <c:pt idx="7479">
                  <c:v>88.66</c:v>
                </c:pt>
                <c:pt idx="7480">
                  <c:v>88.61</c:v>
                </c:pt>
                <c:pt idx="7482">
                  <c:v>90.98</c:v>
                </c:pt>
                <c:pt idx="7483">
                  <c:v>90.87</c:v>
                </c:pt>
                <c:pt idx="7484">
                  <c:v>90.8</c:v>
                </c:pt>
                <c:pt idx="7485">
                  <c:v>91.82</c:v>
                </c:pt>
                <c:pt idx="7487">
                  <c:v>93.12</c:v>
                </c:pt>
                <c:pt idx="7488">
                  <c:v>92.92</c:v>
                </c:pt>
                <c:pt idx="7489">
                  <c:v>93.09</c:v>
                </c:pt>
                <c:pt idx="7490">
                  <c:v>93.19</c:v>
                </c:pt>
                <c:pt idx="7491">
                  <c:v>93.15</c:v>
                </c:pt>
                <c:pt idx="7492">
                  <c:v>93.1</c:v>
                </c:pt>
                <c:pt idx="7493">
                  <c:v>93.82</c:v>
                </c:pt>
                <c:pt idx="7494">
                  <c:v>93.56</c:v>
                </c:pt>
                <c:pt idx="7495">
                  <c:v>94.14</c:v>
                </c:pt>
                <c:pt idx="7496">
                  <c:v>93.28</c:v>
                </c:pt>
                <c:pt idx="7497">
                  <c:v>94.24</c:v>
                </c:pt>
                <c:pt idx="7498">
                  <c:v>95.49</c:v>
                </c:pt>
                <c:pt idx="7499">
                  <c:v>95.56</c:v>
                </c:pt>
                <c:pt idx="7501">
                  <c:v>96.24</c:v>
                </c:pt>
                <c:pt idx="7502">
                  <c:v>95.23</c:v>
                </c:pt>
                <c:pt idx="7503">
                  <c:v>95.95</c:v>
                </c:pt>
                <c:pt idx="7504">
                  <c:v>95.88</c:v>
                </c:pt>
                <c:pt idx="7505">
                  <c:v>96.44</c:v>
                </c:pt>
                <c:pt idx="7506">
                  <c:v>97.57</c:v>
                </c:pt>
                <c:pt idx="7507">
                  <c:v>97.94</c:v>
                </c:pt>
                <c:pt idx="7508">
                  <c:v>97.49</c:v>
                </c:pt>
                <c:pt idx="7509">
                  <c:v>97.77</c:v>
                </c:pt>
                <c:pt idx="7510">
                  <c:v>96.17</c:v>
                </c:pt>
                <c:pt idx="7511">
                  <c:v>96.64</c:v>
                </c:pt>
                <c:pt idx="7512">
                  <c:v>96.62</c:v>
                </c:pt>
                <c:pt idx="7513">
                  <c:v>95.83</c:v>
                </c:pt>
                <c:pt idx="7514">
                  <c:v>95.72</c:v>
                </c:pt>
                <c:pt idx="7515">
                  <c:v>97.03</c:v>
                </c:pt>
                <c:pt idx="7516">
                  <c:v>97.51</c:v>
                </c:pt>
                <c:pt idx="7517">
                  <c:v>97.01</c:v>
                </c:pt>
                <c:pt idx="7518">
                  <c:v>97.31</c:v>
                </c:pt>
                <c:pt idx="7519">
                  <c:v>95.86</c:v>
                </c:pt>
                <c:pt idx="7521">
                  <c:v>96.66</c:v>
                </c:pt>
                <c:pt idx="7522">
                  <c:v>94.46</c:v>
                </c:pt>
                <c:pt idx="7523">
                  <c:v>92.84</c:v>
                </c:pt>
                <c:pt idx="7524">
                  <c:v>93.13</c:v>
                </c:pt>
                <c:pt idx="7525">
                  <c:v>93.11</c:v>
                </c:pt>
                <c:pt idx="7526">
                  <c:v>92.63</c:v>
                </c:pt>
                <c:pt idx="7527">
                  <c:v>92.76</c:v>
                </c:pt>
                <c:pt idx="7528">
                  <c:v>92.05</c:v>
                </c:pt>
                <c:pt idx="7529">
                  <c:v>90.68</c:v>
                </c:pt>
                <c:pt idx="7530">
                  <c:v>90.12</c:v>
                </c:pt>
                <c:pt idx="7532">
                  <c:v>90.43</c:v>
                </c:pt>
                <c:pt idx="7533">
                  <c:v>91.56</c:v>
                </c:pt>
                <c:pt idx="7534">
                  <c:v>91.95</c:v>
                </c:pt>
                <c:pt idx="7535">
                  <c:v>92.06</c:v>
                </c:pt>
                <c:pt idx="7536">
                  <c:v>92.54</c:v>
                </c:pt>
                <c:pt idx="7537">
                  <c:v>92.52</c:v>
                </c:pt>
                <c:pt idx="7538">
                  <c:v>93.03</c:v>
                </c:pt>
                <c:pt idx="7539">
                  <c:v>93.03</c:v>
                </c:pt>
                <c:pt idx="7540">
                  <c:v>93.74</c:v>
                </c:pt>
                <c:pt idx="7541">
                  <c:v>92.16</c:v>
                </c:pt>
                <c:pt idx="7542">
                  <c:v>92.96</c:v>
                </c:pt>
                <c:pt idx="7543">
                  <c:v>92.45</c:v>
                </c:pt>
                <c:pt idx="7544">
                  <c:v>93.71</c:v>
                </c:pt>
                <c:pt idx="7545">
                  <c:v>94.81</c:v>
                </c:pt>
                <c:pt idx="7546">
                  <c:v>96.34</c:v>
                </c:pt>
                <c:pt idx="7547">
                  <c:v>96.58</c:v>
                </c:pt>
                <c:pt idx="7548">
                  <c:v>97.23</c:v>
                </c:pt>
                <c:pt idx="7550">
                  <c:v>97.07</c:v>
                </c:pt>
                <c:pt idx="7551">
                  <c:v>97.19</c:v>
                </c:pt>
                <c:pt idx="7552">
                  <c:v>94.45</c:v>
                </c:pt>
                <c:pt idx="7553">
                  <c:v>93.26</c:v>
                </c:pt>
                <c:pt idx="7554">
                  <c:v>92.7</c:v>
                </c:pt>
                <c:pt idx="7555">
                  <c:v>93.36</c:v>
                </c:pt>
                <c:pt idx="7556">
                  <c:v>94.2</c:v>
                </c:pt>
                <c:pt idx="7557">
                  <c:v>94.64</c:v>
                </c:pt>
                <c:pt idx="7558">
                  <c:v>93.51</c:v>
                </c:pt>
                <c:pt idx="7559">
                  <c:v>91.29</c:v>
                </c:pt>
                <c:pt idx="7560">
                  <c:v>88.71</c:v>
                </c:pt>
                <c:pt idx="7561">
                  <c:v>88.72</c:v>
                </c:pt>
                <c:pt idx="7562">
                  <c:v>86.68</c:v>
                </c:pt>
                <c:pt idx="7563">
                  <c:v>87.73</c:v>
                </c:pt>
                <c:pt idx="7564">
                  <c:v>88.01</c:v>
                </c:pt>
                <c:pt idx="7565">
                  <c:v>88.76</c:v>
                </c:pt>
                <c:pt idx="7566">
                  <c:v>89.18</c:v>
                </c:pt>
                <c:pt idx="7567">
                  <c:v>91.43</c:v>
                </c:pt>
                <c:pt idx="7568">
                  <c:v>93.64</c:v>
                </c:pt>
                <c:pt idx="7569">
                  <c:v>93</c:v>
                </c:pt>
                <c:pt idx="7570">
                  <c:v>94.5</c:v>
                </c:pt>
                <c:pt idx="7571">
                  <c:v>93.46</c:v>
                </c:pt>
                <c:pt idx="7572">
                  <c:v>91.03</c:v>
                </c:pt>
                <c:pt idx="7573">
                  <c:v>93.99</c:v>
                </c:pt>
                <c:pt idx="7574">
                  <c:v>95.61</c:v>
                </c:pt>
                <c:pt idx="7575">
                  <c:v>96.16</c:v>
                </c:pt>
                <c:pt idx="7576">
                  <c:v>95.62</c:v>
                </c:pt>
                <c:pt idx="7577">
                  <c:v>96.62</c:v>
                </c:pt>
                <c:pt idx="7578">
                  <c:v>96.39</c:v>
                </c:pt>
                <c:pt idx="7579">
                  <c:v>96.04</c:v>
                </c:pt>
                <c:pt idx="7580">
                  <c:v>95.17</c:v>
                </c:pt>
                <c:pt idx="7581">
                  <c:v>94.21</c:v>
                </c:pt>
                <c:pt idx="7582">
                  <c:v>94.3</c:v>
                </c:pt>
                <c:pt idx="7583">
                  <c:v>95.16</c:v>
                </c:pt>
                <c:pt idx="7584">
                  <c:v>96.02</c:v>
                </c:pt>
                <c:pt idx="7585">
                  <c:v>96.61</c:v>
                </c:pt>
                <c:pt idx="7586">
                  <c:v>96.16</c:v>
                </c:pt>
                <c:pt idx="7587">
                  <c:v>94.28</c:v>
                </c:pt>
                <c:pt idx="7588">
                  <c:v>94.25</c:v>
                </c:pt>
                <c:pt idx="7589">
                  <c:v>94.15</c:v>
                </c:pt>
                <c:pt idx="7591">
                  <c:v>95.01</c:v>
                </c:pt>
                <c:pt idx="7592">
                  <c:v>93.13</c:v>
                </c:pt>
                <c:pt idx="7593">
                  <c:v>93.61</c:v>
                </c:pt>
                <c:pt idx="7594">
                  <c:v>91.97</c:v>
                </c:pt>
                <c:pt idx="7595">
                  <c:v>93.45</c:v>
                </c:pt>
                <c:pt idx="7596">
                  <c:v>93.31</c:v>
                </c:pt>
                <c:pt idx="7597">
                  <c:v>93.74</c:v>
                </c:pt>
                <c:pt idx="7598">
                  <c:v>94.76</c:v>
                </c:pt>
                <c:pt idx="7599">
                  <c:v>96.03</c:v>
                </c:pt>
                <c:pt idx="7600">
                  <c:v>95.77</c:v>
                </c:pt>
                <c:pt idx="7601">
                  <c:v>95.38</c:v>
                </c:pt>
                <c:pt idx="7602">
                  <c:v>95.88</c:v>
                </c:pt>
                <c:pt idx="7603">
                  <c:v>96.69</c:v>
                </c:pt>
                <c:pt idx="7604">
                  <c:v>97.85</c:v>
                </c:pt>
                <c:pt idx="7605">
                  <c:v>97.77</c:v>
                </c:pt>
                <c:pt idx="7606">
                  <c:v>98.44</c:v>
                </c:pt>
                <c:pt idx="7607">
                  <c:v>98.24</c:v>
                </c:pt>
                <c:pt idx="7608">
                  <c:v>95.4</c:v>
                </c:pt>
                <c:pt idx="7609">
                  <c:v>93.69</c:v>
                </c:pt>
                <c:pt idx="7610">
                  <c:v>95.18</c:v>
                </c:pt>
                <c:pt idx="7611">
                  <c:v>95.32</c:v>
                </c:pt>
                <c:pt idx="7612">
                  <c:v>95.5</c:v>
                </c:pt>
                <c:pt idx="7613">
                  <c:v>97.05</c:v>
                </c:pt>
                <c:pt idx="7614">
                  <c:v>96.56</c:v>
                </c:pt>
                <c:pt idx="7615">
                  <c:v>96.07</c:v>
                </c:pt>
                <c:pt idx="7616">
                  <c:v>99.6</c:v>
                </c:pt>
                <c:pt idx="7617">
                  <c:v>101.24</c:v>
                </c:pt>
                <c:pt idx="7619">
                  <c:v>103.22</c:v>
                </c:pt>
                <c:pt idx="7620">
                  <c:v>103.14</c:v>
                </c:pt>
                <c:pt idx="7621">
                  <c:v>103.53</c:v>
                </c:pt>
                <c:pt idx="7622">
                  <c:v>106.52</c:v>
                </c:pt>
                <c:pt idx="7623">
                  <c:v>104.91</c:v>
                </c:pt>
                <c:pt idx="7624">
                  <c:v>105.95</c:v>
                </c:pt>
                <c:pt idx="7625">
                  <c:v>106.32</c:v>
                </c:pt>
                <c:pt idx="7626">
                  <c:v>106</c:v>
                </c:pt>
                <c:pt idx="7627">
                  <c:v>106.48</c:v>
                </c:pt>
                <c:pt idx="7628">
                  <c:v>108.04</c:v>
                </c:pt>
                <c:pt idx="7629">
                  <c:v>108.05</c:v>
                </c:pt>
                <c:pt idx="7630">
                  <c:v>106.91</c:v>
                </c:pt>
                <c:pt idx="7631">
                  <c:v>107.23</c:v>
                </c:pt>
                <c:pt idx="7632">
                  <c:v>105.39</c:v>
                </c:pt>
                <c:pt idx="7633">
                  <c:v>105.49</c:v>
                </c:pt>
                <c:pt idx="7634">
                  <c:v>104.7</c:v>
                </c:pt>
                <c:pt idx="7635">
                  <c:v>104.55</c:v>
                </c:pt>
                <c:pt idx="7636">
                  <c:v>103.08</c:v>
                </c:pt>
                <c:pt idx="7637">
                  <c:v>105.03</c:v>
                </c:pt>
                <c:pt idx="7638">
                  <c:v>107.89</c:v>
                </c:pt>
                <c:pt idx="7639">
                  <c:v>106.94</c:v>
                </c:pt>
                <c:pt idx="7640">
                  <c:v>106.61</c:v>
                </c:pt>
                <c:pt idx="7641">
                  <c:v>105.32</c:v>
                </c:pt>
                <c:pt idx="7642">
                  <c:v>104.41</c:v>
                </c:pt>
                <c:pt idx="7643">
                  <c:v>103.45</c:v>
                </c:pt>
                <c:pt idx="7644">
                  <c:v>106.04</c:v>
                </c:pt>
                <c:pt idx="7645">
                  <c:v>106.19</c:v>
                </c:pt>
                <c:pt idx="7646">
                  <c:v>106.78</c:v>
                </c:pt>
                <c:pt idx="7647">
                  <c:v>106.89</c:v>
                </c:pt>
                <c:pt idx="7648">
                  <c:v>107.43</c:v>
                </c:pt>
                <c:pt idx="7649">
                  <c:v>107.58</c:v>
                </c:pt>
                <c:pt idx="7650">
                  <c:v>107.14</c:v>
                </c:pt>
                <c:pt idx="7651">
                  <c:v>104.9</c:v>
                </c:pt>
                <c:pt idx="7652">
                  <c:v>103.93</c:v>
                </c:pt>
                <c:pt idx="7653">
                  <c:v>104.93</c:v>
                </c:pt>
                <c:pt idx="7654">
                  <c:v>106.48</c:v>
                </c:pt>
                <c:pt idx="7655">
                  <c:v>105.88</c:v>
                </c:pt>
                <c:pt idx="7656">
                  <c:v>109.11</c:v>
                </c:pt>
                <c:pt idx="7657">
                  <c:v>110.17</c:v>
                </c:pt>
                <c:pt idx="7658">
                  <c:v>108.51</c:v>
                </c:pt>
                <c:pt idx="7659">
                  <c:v>107.98</c:v>
                </c:pt>
                <c:pt idx="7661">
                  <c:v>108.67</c:v>
                </c:pt>
                <c:pt idx="7662">
                  <c:v>107.29</c:v>
                </c:pt>
                <c:pt idx="7663">
                  <c:v>108.5</c:v>
                </c:pt>
                <c:pt idx="7664">
                  <c:v>110.62</c:v>
                </c:pt>
                <c:pt idx="7665">
                  <c:v>109.62</c:v>
                </c:pt>
                <c:pt idx="7666">
                  <c:v>107.48</c:v>
                </c:pt>
                <c:pt idx="7667">
                  <c:v>107.65</c:v>
                </c:pt>
                <c:pt idx="7668">
                  <c:v>108.72</c:v>
                </c:pt>
                <c:pt idx="7669">
                  <c:v>108.31</c:v>
                </c:pt>
                <c:pt idx="7670">
                  <c:v>106.54</c:v>
                </c:pt>
                <c:pt idx="7671">
                  <c:v>105.36</c:v>
                </c:pt>
                <c:pt idx="7672">
                  <c:v>108.23</c:v>
                </c:pt>
                <c:pt idx="7673">
                  <c:v>106.26</c:v>
                </c:pt>
                <c:pt idx="7674">
                  <c:v>104.7</c:v>
                </c:pt>
                <c:pt idx="7675">
                  <c:v>103.62</c:v>
                </c:pt>
                <c:pt idx="7676">
                  <c:v>103.22</c:v>
                </c:pt>
                <c:pt idx="7677">
                  <c:v>102.68</c:v>
                </c:pt>
                <c:pt idx="7678">
                  <c:v>103.1</c:v>
                </c:pt>
                <c:pt idx="7679">
                  <c:v>102.86</c:v>
                </c:pt>
                <c:pt idx="7680">
                  <c:v>102.36</c:v>
                </c:pt>
                <c:pt idx="7681">
                  <c:v>102.09</c:v>
                </c:pt>
                <c:pt idx="7682">
                  <c:v>104.15</c:v>
                </c:pt>
                <c:pt idx="7683">
                  <c:v>103.29</c:v>
                </c:pt>
                <c:pt idx="7684">
                  <c:v>103.83</c:v>
                </c:pt>
                <c:pt idx="7685">
                  <c:v>103.07</c:v>
                </c:pt>
                <c:pt idx="7686">
                  <c:v>103.54</c:v>
                </c:pt>
                <c:pt idx="7687">
                  <c:v>101.63</c:v>
                </c:pt>
                <c:pt idx="7688">
                  <c:v>103.08</c:v>
                </c:pt>
                <c:pt idx="7689">
                  <c:v>102.17</c:v>
                </c:pt>
                <c:pt idx="7690">
                  <c:v>102.46</c:v>
                </c:pt>
                <c:pt idx="7691">
                  <c:v>101.15</c:v>
                </c:pt>
                <c:pt idx="7692">
                  <c:v>102.34</c:v>
                </c:pt>
                <c:pt idx="7693">
                  <c:v>100.72</c:v>
                </c:pt>
                <c:pt idx="7694">
                  <c:v>100.87</c:v>
                </c:pt>
                <c:pt idx="7695">
                  <c:v>99.28</c:v>
                </c:pt>
                <c:pt idx="7696">
                  <c:v>97.63</c:v>
                </c:pt>
                <c:pt idx="7697">
                  <c:v>96.9</c:v>
                </c:pt>
                <c:pt idx="7698">
                  <c:v>96.65</c:v>
                </c:pt>
                <c:pt idx="7699">
                  <c:v>97.4</c:v>
                </c:pt>
                <c:pt idx="7700">
                  <c:v>98.74</c:v>
                </c:pt>
                <c:pt idx="7701">
                  <c:v>98.29</c:v>
                </c:pt>
                <c:pt idx="7702">
                  <c:v>96.81</c:v>
                </c:pt>
                <c:pt idx="7703">
                  <c:v>96.29</c:v>
                </c:pt>
                <c:pt idx="7704">
                  <c:v>94.56</c:v>
                </c:pt>
                <c:pt idx="7705">
                  <c:v>94.58</c:v>
                </c:pt>
                <c:pt idx="7706">
                  <c:v>93.4</c:v>
                </c:pt>
                <c:pt idx="7707">
                  <c:v>94.74</c:v>
                </c:pt>
                <c:pt idx="7708">
                  <c:v>94.25</c:v>
                </c:pt>
                <c:pt idx="7709">
                  <c:v>94.56</c:v>
                </c:pt>
                <c:pt idx="7710">
                  <c:v>95.13</c:v>
                </c:pt>
                <c:pt idx="7711">
                  <c:v>93.12</c:v>
                </c:pt>
                <c:pt idx="7712">
                  <c:v>93.91</c:v>
                </c:pt>
                <c:pt idx="7713">
                  <c:v>93.76</c:v>
                </c:pt>
                <c:pt idx="7714">
                  <c:v>93.8</c:v>
                </c:pt>
                <c:pt idx="7715">
                  <c:v>93.03</c:v>
                </c:pt>
                <c:pt idx="7716">
                  <c:v>93.35</c:v>
                </c:pt>
                <c:pt idx="7717">
                  <c:v>93.34</c:v>
                </c:pt>
                <c:pt idx="7718">
                  <c:v>95.35</c:v>
                </c:pt>
                <c:pt idx="7719">
                  <c:v>94.53</c:v>
                </c:pt>
                <c:pt idx="7720">
                  <c:v>93.86</c:v>
                </c:pt>
                <c:pt idx="7721">
                  <c:v>93.41</c:v>
                </c:pt>
                <c:pt idx="7722">
                  <c:v>92.05</c:v>
                </c:pt>
                <c:pt idx="7724">
                  <c:v>92.55</c:v>
                </c:pt>
                <c:pt idx="7725">
                  <c:v>93.61</c:v>
                </c:pt>
                <c:pt idx="7726">
                  <c:v>95.83</c:v>
                </c:pt>
                <c:pt idx="7727">
                  <c:v>96.97</c:v>
                </c:pt>
                <c:pt idx="7728">
                  <c:v>97.14</c:v>
                </c:pt>
                <c:pt idx="7729">
                  <c:v>97.48</c:v>
                </c:pt>
                <c:pt idx="7730">
                  <c:v>97.1</c:v>
                </c:pt>
                <c:pt idx="7731">
                  <c:v>98.32</c:v>
                </c:pt>
                <c:pt idx="7732">
                  <c:v>97.25</c:v>
                </c:pt>
                <c:pt idx="7733">
                  <c:v>97.21</c:v>
                </c:pt>
                <c:pt idx="7734">
                  <c:v>96.27</c:v>
                </c:pt>
                <c:pt idx="7735">
                  <c:v>97.18</c:v>
                </c:pt>
                <c:pt idx="7736">
                  <c:v>96.99</c:v>
                </c:pt>
                <c:pt idx="7737">
                  <c:v>97.59</c:v>
                </c:pt>
                <c:pt idx="7738">
                  <c:v>98.4</c:v>
                </c:pt>
                <c:pt idx="7739">
                  <c:v>99.11</c:v>
                </c:pt>
                <c:pt idx="7740">
                  <c:v>98.62</c:v>
                </c:pt>
                <c:pt idx="7741">
                  <c:v>98.87</c:v>
                </c:pt>
                <c:pt idx="7743">
                  <c:v>99.18</c:v>
                </c:pt>
                <c:pt idx="7744">
                  <c:v>99.94</c:v>
                </c:pt>
                <c:pt idx="7745">
                  <c:v>98.9</c:v>
                </c:pt>
                <c:pt idx="7746">
                  <c:v>98.17</c:v>
                </c:pt>
                <c:pt idx="7748">
                  <c:v>95.14</c:v>
                </c:pt>
                <c:pt idx="7749">
                  <c:v>93.66</c:v>
                </c:pt>
                <c:pt idx="7750">
                  <c:v>93.12</c:v>
                </c:pt>
                <c:pt idx="7751">
                  <c:v>93.31</c:v>
                </c:pt>
                <c:pt idx="7752">
                  <c:v>91.9</c:v>
                </c:pt>
                <c:pt idx="7753">
                  <c:v>91.36</c:v>
                </c:pt>
                <c:pt idx="7754">
                  <c:v>92.39</c:v>
                </c:pt>
                <c:pt idx="7755">
                  <c:v>91.45</c:v>
                </c:pt>
                <c:pt idx="7756">
                  <c:v>92.15</c:v>
                </c:pt>
                <c:pt idx="7757">
                  <c:v>93.78</c:v>
                </c:pt>
                <c:pt idx="7758">
                  <c:v>93.54</c:v>
                </c:pt>
                <c:pt idx="7759">
                  <c:v>93.96</c:v>
                </c:pt>
                <c:pt idx="7761">
                  <c:v>94.51</c:v>
                </c:pt>
                <c:pt idx="7762">
                  <c:v>96.35</c:v>
                </c:pt>
                <c:pt idx="7763">
                  <c:v>97.23</c:v>
                </c:pt>
                <c:pt idx="7764">
                  <c:v>96.66</c:v>
                </c:pt>
                <c:pt idx="7765">
                  <c:v>95.82</c:v>
                </c:pt>
                <c:pt idx="7766">
                  <c:v>97.49</c:v>
                </c:pt>
                <c:pt idx="7767">
                  <c:v>97.34</c:v>
                </c:pt>
                <c:pt idx="7768">
                  <c:v>98.25</c:v>
                </c:pt>
                <c:pt idx="7769">
                  <c:v>97.55</c:v>
                </c:pt>
                <c:pt idx="7770">
                  <c:v>96.44</c:v>
                </c:pt>
                <c:pt idx="7771">
                  <c:v>97.24</c:v>
                </c:pt>
                <c:pt idx="7772">
                  <c:v>97.4</c:v>
                </c:pt>
                <c:pt idx="7773">
                  <c:v>97.84</c:v>
                </c:pt>
                <c:pt idx="7774">
                  <c:v>99.98</c:v>
                </c:pt>
                <c:pt idx="7775">
                  <c:v>100.12</c:v>
                </c:pt>
                <c:pt idx="7776">
                  <c:v>99.96</c:v>
                </c:pt>
                <c:pt idx="7777">
                  <c:v>100.38</c:v>
                </c:pt>
                <c:pt idx="7778">
                  <c:v>100.27</c:v>
                </c:pt>
                <c:pt idx="7779">
                  <c:v>100.31</c:v>
                </c:pt>
                <c:pt idx="7781">
                  <c:v>102.54</c:v>
                </c:pt>
                <c:pt idx="7782">
                  <c:v>103.46</c:v>
                </c:pt>
                <c:pt idx="7783">
                  <c:v>103.2</c:v>
                </c:pt>
                <c:pt idx="7784">
                  <c:v>102.53</c:v>
                </c:pt>
                <c:pt idx="7785">
                  <c:v>103.17</c:v>
                </c:pt>
                <c:pt idx="7786">
                  <c:v>102.2</c:v>
                </c:pt>
                <c:pt idx="7787">
                  <c:v>102.93</c:v>
                </c:pt>
                <c:pt idx="7788">
                  <c:v>102.68</c:v>
                </c:pt>
                <c:pt idx="7789">
                  <c:v>102.88</c:v>
                </c:pt>
                <c:pt idx="7790">
                  <c:v>105.34</c:v>
                </c:pt>
                <c:pt idx="7791">
                  <c:v>103.64</c:v>
                </c:pt>
                <c:pt idx="7792">
                  <c:v>101.75</c:v>
                </c:pt>
                <c:pt idx="7793">
                  <c:v>101.82</c:v>
                </c:pt>
                <c:pt idx="7794">
                  <c:v>102.82</c:v>
                </c:pt>
                <c:pt idx="7795">
                  <c:v>101.39</c:v>
                </c:pt>
                <c:pt idx="7796">
                  <c:v>100.29</c:v>
                </c:pt>
                <c:pt idx="7797">
                  <c:v>98.29</c:v>
                </c:pt>
                <c:pt idx="7798">
                  <c:v>98.57</c:v>
                </c:pt>
                <c:pt idx="7799">
                  <c:v>99.23</c:v>
                </c:pt>
                <c:pt idx="7800">
                  <c:v>98.43</c:v>
                </c:pt>
                <c:pt idx="7801">
                  <c:v>100.08</c:v>
                </c:pt>
                <c:pt idx="7802">
                  <c:v>100.71</c:v>
                </c:pt>
                <c:pt idx="7803">
                  <c:v>99.68</c:v>
                </c:pt>
                <c:pt idx="7804">
                  <c:v>99.97</c:v>
                </c:pt>
                <c:pt idx="7805">
                  <c:v>100.05</c:v>
                </c:pt>
                <c:pt idx="7806">
                  <c:v>99.66</c:v>
                </c:pt>
                <c:pt idx="7807">
                  <c:v>100.61</c:v>
                </c:pt>
                <c:pt idx="7808">
                  <c:v>101.25</c:v>
                </c:pt>
                <c:pt idx="7809">
                  <c:v>101.73</c:v>
                </c:pt>
                <c:pt idx="7810">
                  <c:v>101.57</c:v>
                </c:pt>
                <c:pt idx="7811">
                  <c:v>99.69</c:v>
                </c:pt>
                <c:pt idx="7812">
                  <c:v>99.6</c:v>
                </c:pt>
                <c:pt idx="7813">
                  <c:v>100.29</c:v>
                </c:pt>
                <c:pt idx="7814">
                  <c:v>101.16</c:v>
                </c:pt>
                <c:pt idx="7815">
                  <c:v>100.43</c:v>
                </c:pt>
                <c:pt idx="7816">
                  <c:v>102.57</c:v>
                </c:pt>
                <c:pt idx="7817">
                  <c:v>103.55</c:v>
                </c:pt>
                <c:pt idx="7818">
                  <c:v>103.37</c:v>
                </c:pt>
                <c:pt idx="7819">
                  <c:v>103.68</c:v>
                </c:pt>
                <c:pt idx="7820">
                  <c:v>104.05</c:v>
                </c:pt>
                <c:pt idx="7821">
                  <c:v>103.7</c:v>
                </c:pt>
                <c:pt idx="7822">
                  <c:v>103.71</c:v>
                </c:pt>
                <c:pt idx="7823">
                  <c:v>104.33</c:v>
                </c:pt>
                <c:pt idx="7825">
                  <c:v>104.35</c:v>
                </c:pt>
                <c:pt idx="7826">
                  <c:v>101.69</c:v>
                </c:pt>
                <c:pt idx="7827">
                  <c:v>101.47</c:v>
                </c:pt>
                <c:pt idx="7828">
                  <c:v>102.2</c:v>
                </c:pt>
                <c:pt idx="7829">
                  <c:v>100.845</c:v>
                </c:pt>
                <c:pt idx="7830">
                  <c:v>101.13</c:v>
                </c:pt>
                <c:pt idx="7831">
                  <c:v>101.56</c:v>
                </c:pt>
                <c:pt idx="7832">
                  <c:v>100.07</c:v>
                </c:pt>
                <c:pt idx="7833">
                  <c:v>99.69</c:v>
                </c:pt>
                <c:pt idx="7834">
                  <c:v>100.09</c:v>
                </c:pt>
                <c:pt idx="7835">
                  <c:v>99.74</c:v>
                </c:pt>
                <c:pt idx="7836">
                  <c:v>99.81</c:v>
                </c:pt>
                <c:pt idx="7837">
                  <c:v>101.06</c:v>
                </c:pt>
                <c:pt idx="7838">
                  <c:v>100.52</c:v>
                </c:pt>
                <c:pt idx="7839">
                  <c:v>100.32</c:v>
                </c:pt>
                <c:pt idx="7840">
                  <c:v>100.89</c:v>
                </c:pt>
                <c:pt idx="7841">
                  <c:v>102.01</c:v>
                </c:pt>
                <c:pt idx="7842">
                  <c:v>102.63</c:v>
                </c:pt>
                <c:pt idx="7843">
                  <c:v>101.74</c:v>
                </c:pt>
                <c:pt idx="7844">
                  <c:v>102.31</c:v>
                </c:pt>
                <c:pt idx="7845">
                  <c:v>102.95</c:v>
                </c:pt>
                <c:pt idx="7846">
                  <c:v>102.8</c:v>
                </c:pt>
                <c:pt idx="7847">
                  <c:v>104.31</c:v>
                </c:pt>
                <c:pt idx="7848">
                  <c:v>104.03</c:v>
                </c:pt>
                <c:pt idx="7849">
                  <c:v>105.01</c:v>
                </c:pt>
                <c:pt idx="7851">
                  <c:v>104.78</c:v>
                </c:pt>
                <c:pt idx="7852">
                  <c:v>103.37</c:v>
                </c:pt>
                <c:pt idx="7853">
                  <c:v>104.26</c:v>
                </c:pt>
                <c:pt idx="7854">
                  <c:v>103.4</c:v>
                </c:pt>
                <c:pt idx="7855">
                  <c:v>103.07</c:v>
                </c:pt>
                <c:pt idx="7856">
                  <c:v>103.34</c:v>
                </c:pt>
                <c:pt idx="7857">
                  <c:v>103.27</c:v>
                </c:pt>
                <c:pt idx="7858">
                  <c:v>103.17</c:v>
                </c:pt>
                <c:pt idx="7859">
                  <c:v>103.32</c:v>
                </c:pt>
                <c:pt idx="7860">
                  <c:v>105.09</c:v>
                </c:pt>
                <c:pt idx="7861">
                  <c:v>105.02</c:v>
                </c:pt>
                <c:pt idx="7862">
                  <c:v>105.04</c:v>
                </c:pt>
                <c:pt idx="7863">
                  <c:v>107.2</c:v>
                </c:pt>
                <c:pt idx="7864">
                  <c:v>107.49</c:v>
                </c:pt>
                <c:pt idx="7865">
                  <c:v>107.52</c:v>
                </c:pt>
                <c:pt idx="7866">
                  <c:v>106.95</c:v>
                </c:pt>
                <c:pt idx="7867">
                  <c:v>106.64</c:v>
                </c:pt>
                <c:pt idx="7868">
                  <c:v>107.08</c:v>
                </c:pt>
                <c:pt idx="7869">
                  <c:v>107.95</c:v>
                </c:pt>
                <c:pt idx="7870">
                  <c:v>106.83</c:v>
                </c:pt>
                <c:pt idx="7871">
                  <c:v>106.63500000000001</c:v>
                </c:pt>
                <c:pt idx="7872">
                  <c:v>107.035</c:v>
                </c:pt>
                <c:pt idx="7873">
                  <c:v>106.49</c:v>
                </c:pt>
                <c:pt idx="7874">
                  <c:v>106.46</c:v>
                </c:pt>
                <c:pt idx="7875">
                  <c:v>106.07</c:v>
                </c:pt>
                <c:pt idx="7880">
                  <c:v>104.19</c:v>
                </c:pt>
                <c:pt idx="7881">
                  <c:v>104.06</c:v>
                </c:pt>
                <c:pt idx="7882">
                  <c:v>102.93</c:v>
                </c:pt>
                <c:pt idx="7883">
                  <c:v>103.61</c:v>
                </c:pt>
                <c:pt idx="7884">
                  <c:v>101.48</c:v>
                </c:pt>
                <c:pt idx="7885">
                  <c:v>101.73</c:v>
                </c:pt>
                <c:pt idx="7886">
                  <c:v>100.56</c:v>
                </c:pt>
                <c:pt idx="7887">
                  <c:v>101.88</c:v>
                </c:pt>
                <c:pt idx="7888">
                  <c:v>103.84</c:v>
                </c:pt>
                <c:pt idx="7889">
                  <c:v>103.83</c:v>
                </c:pt>
                <c:pt idx="7890">
                  <c:v>105.34</c:v>
                </c:pt>
                <c:pt idx="7891">
                  <c:v>104.59</c:v>
                </c:pt>
                <c:pt idx="7892">
                  <c:v>103.81</c:v>
                </c:pt>
                <c:pt idx="7893">
                  <c:v>102.76</c:v>
                </c:pt>
                <c:pt idx="7894">
                  <c:v>105.22499999999999</c:v>
                </c:pt>
                <c:pt idx="7895">
                  <c:v>105.68</c:v>
                </c:pt>
                <c:pt idx="7896">
                  <c:v>104.91</c:v>
                </c:pt>
                <c:pt idx="7897">
                  <c:v>104.29</c:v>
                </c:pt>
                <c:pt idx="7898">
                  <c:v>98.23</c:v>
                </c:pt>
                <c:pt idx="7899">
                  <c:v>97.86</c:v>
                </c:pt>
                <c:pt idx="7900">
                  <c:v>98.26</c:v>
                </c:pt>
                <c:pt idx="7901">
                  <c:v>97.34</c:v>
                </c:pt>
                <c:pt idx="7902">
                  <c:v>96.93</c:v>
                </c:pt>
                <c:pt idx="7903">
                  <c:v>97.34</c:v>
                </c:pt>
                <c:pt idx="7904">
                  <c:v>97.61</c:v>
                </c:pt>
                <c:pt idx="7905">
                  <c:v>98.09</c:v>
                </c:pt>
                <c:pt idx="7906">
                  <c:v>97.36</c:v>
                </c:pt>
                <c:pt idx="7907">
                  <c:v>97.57</c:v>
                </c:pt>
                <c:pt idx="7908">
                  <c:v>95.54</c:v>
                </c:pt>
                <c:pt idx="7909">
                  <c:v>97.3</c:v>
                </c:pt>
                <c:pt idx="7910">
                  <c:v>96.44</c:v>
                </c:pt>
                <c:pt idx="7911">
                  <c:v>94.35</c:v>
                </c:pt>
                <c:pt idx="7912">
                  <c:v>96.4</c:v>
                </c:pt>
                <c:pt idx="7913">
                  <c:v>93.97</c:v>
                </c:pt>
                <c:pt idx="7914">
                  <c:v>93.61</c:v>
                </c:pt>
                <c:pt idx="7915">
                  <c:v>95.385000000000005</c:v>
                </c:pt>
                <c:pt idx="7916">
                  <c:v>95.775000000000006</c:v>
                </c:pt>
                <c:pt idx="7917">
                  <c:v>95.814999999999998</c:v>
                </c:pt>
                <c:pt idx="7918">
                  <c:v>96.435000000000002</c:v>
                </c:pt>
                <c:pt idx="7919">
                  <c:v>97.855000000000004</c:v>
                </c:pt>
                <c:pt idx="7921">
                  <c:v>92.92</c:v>
                </c:pt>
                <c:pt idx="7922">
                  <c:v>95.5</c:v>
                </c:pt>
                <c:pt idx="7923">
                  <c:v>94.51</c:v>
                </c:pt>
                <c:pt idx="7924">
                  <c:v>93.32</c:v>
                </c:pt>
                <c:pt idx="7925">
                  <c:v>92.64</c:v>
                </c:pt>
                <c:pt idx="7926">
                  <c:v>92.73</c:v>
                </c:pt>
                <c:pt idx="7927">
                  <c:v>91.71</c:v>
                </c:pt>
                <c:pt idx="7928">
                  <c:v>92.89</c:v>
                </c:pt>
                <c:pt idx="7929">
                  <c:v>92.18</c:v>
                </c:pt>
                <c:pt idx="7930">
                  <c:v>92.86</c:v>
                </c:pt>
                <c:pt idx="7931">
                  <c:v>94.91</c:v>
                </c:pt>
                <c:pt idx="7932">
                  <c:v>94.33</c:v>
                </c:pt>
                <c:pt idx="7933">
                  <c:v>93.07</c:v>
                </c:pt>
                <c:pt idx="7934">
                  <c:v>92.43</c:v>
                </c:pt>
                <c:pt idx="7935">
                  <c:v>91.46</c:v>
                </c:pt>
                <c:pt idx="7936">
                  <c:v>91.55</c:v>
                </c:pt>
                <c:pt idx="7937">
                  <c:v>93.6</c:v>
                </c:pt>
                <c:pt idx="7938">
                  <c:v>93.59</c:v>
                </c:pt>
                <c:pt idx="7939">
                  <c:v>95.55</c:v>
                </c:pt>
                <c:pt idx="7940">
                  <c:v>94.53</c:v>
                </c:pt>
                <c:pt idx="7941">
                  <c:v>91.17</c:v>
                </c:pt>
                <c:pt idx="7942">
                  <c:v>90.74</c:v>
                </c:pt>
                <c:pt idx="7943">
                  <c:v>91.02</c:v>
                </c:pt>
                <c:pt idx="7944">
                  <c:v>89.76</c:v>
                </c:pt>
                <c:pt idx="7945">
                  <c:v>90.33</c:v>
                </c:pt>
                <c:pt idx="7946">
                  <c:v>88.89</c:v>
                </c:pt>
                <c:pt idx="7947">
                  <c:v>87.29</c:v>
                </c:pt>
                <c:pt idx="7948">
                  <c:v>85.76</c:v>
                </c:pt>
                <c:pt idx="7949">
                  <c:v>85.87</c:v>
                </c:pt>
                <c:pt idx="7950">
                  <c:v>85.73</c:v>
                </c:pt>
                <c:pt idx="7951">
                  <c:v>81.72</c:v>
                </c:pt>
                <c:pt idx="7952">
                  <c:v>81.819999999999993</c:v>
                </c:pt>
                <c:pt idx="7953">
                  <c:v>82.33</c:v>
                </c:pt>
                <c:pt idx="7954">
                  <c:v>82.8</c:v>
                </c:pt>
                <c:pt idx="7955">
                  <c:v>82.76</c:v>
                </c:pt>
                <c:pt idx="7956">
                  <c:v>83.25</c:v>
                </c:pt>
                <c:pt idx="7957">
                  <c:v>80.52</c:v>
                </c:pt>
                <c:pt idx="7958">
                  <c:v>82.805000000000007</c:v>
                </c:pt>
                <c:pt idx="7959">
                  <c:v>81.27</c:v>
                </c:pt>
                <c:pt idx="7960">
                  <c:v>81.254999999999995</c:v>
                </c:pt>
                <c:pt idx="7961">
                  <c:v>81.36</c:v>
                </c:pt>
                <c:pt idx="7962">
                  <c:v>82.25</c:v>
                </c:pt>
                <c:pt idx="7963">
                  <c:v>81.06</c:v>
                </c:pt>
                <c:pt idx="7964">
                  <c:v>80.53</c:v>
                </c:pt>
                <c:pt idx="7965">
                  <c:v>78.77</c:v>
                </c:pt>
                <c:pt idx="7966">
                  <c:v>77.150000000000006</c:v>
                </c:pt>
                <c:pt idx="7967">
                  <c:v>78.709999999999994</c:v>
                </c:pt>
                <c:pt idx="7968">
                  <c:v>77.87</c:v>
                </c:pt>
                <c:pt idx="7969">
                  <c:v>78.709999999999994</c:v>
                </c:pt>
                <c:pt idx="7970">
                  <c:v>77.430000000000007</c:v>
                </c:pt>
                <c:pt idx="7971">
                  <c:v>77.849999999999994</c:v>
                </c:pt>
                <c:pt idx="7972">
                  <c:v>77.16</c:v>
                </c:pt>
                <c:pt idx="7973">
                  <c:v>74.13</c:v>
                </c:pt>
                <c:pt idx="7974">
                  <c:v>75.91</c:v>
                </c:pt>
                <c:pt idx="7975">
                  <c:v>75.64</c:v>
                </c:pt>
                <c:pt idx="7976">
                  <c:v>74.55</c:v>
                </c:pt>
                <c:pt idx="7977">
                  <c:v>74.55</c:v>
                </c:pt>
                <c:pt idx="7978">
                  <c:v>75.63</c:v>
                </c:pt>
                <c:pt idx="7979">
                  <c:v>76.52</c:v>
                </c:pt>
                <c:pt idx="7980">
                  <c:v>75.739999999999995</c:v>
                </c:pt>
                <c:pt idx="7981">
                  <c:v>74.040000000000006</c:v>
                </c:pt>
                <c:pt idx="7982">
                  <c:v>73.7</c:v>
                </c:pt>
                <c:pt idx="7984">
                  <c:v>65.94</c:v>
                </c:pt>
                <c:pt idx="7985">
                  <c:v>68.98</c:v>
                </c:pt>
                <c:pt idx="7986">
                  <c:v>66.989999999999995</c:v>
                </c:pt>
                <c:pt idx="7987">
                  <c:v>67.3</c:v>
                </c:pt>
                <c:pt idx="7988">
                  <c:v>66.73</c:v>
                </c:pt>
                <c:pt idx="7989">
                  <c:v>65.89</c:v>
                </c:pt>
                <c:pt idx="7990">
                  <c:v>63.13</c:v>
                </c:pt>
                <c:pt idx="7991">
                  <c:v>63.74</c:v>
                </c:pt>
                <c:pt idx="7992">
                  <c:v>60.99</c:v>
                </c:pt>
                <c:pt idx="7993">
                  <c:v>60.01</c:v>
                </c:pt>
                <c:pt idx="7994">
                  <c:v>57.81</c:v>
                </c:pt>
                <c:pt idx="7995">
                  <c:v>55.96</c:v>
                </c:pt>
                <c:pt idx="7996">
                  <c:v>55.97</c:v>
                </c:pt>
                <c:pt idx="7997">
                  <c:v>56.43</c:v>
                </c:pt>
                <c:pt idx="7998">
                  <c:v>54.18</c:v>
                </c:pt>
                <c:pt idx="7999">
                  <c:v>56.91</c:v>
                </c:pt>
                <c:pt idx="8000">
                  <c:v>55.25</c:v>
                </c:pt>
                <c:pt idx="8001">
                  <c:v>56.78</c:v>
                </c:pt>
                <c:pt idx="8002">
                  <c:v>55.7</c:v>
                </c:pt>
                <c:pt idx="8004">
                  <c:v>54.59</c:v>
                </c:pt>
                <c:pt idx="8005">
                  <c:v>53.46</c:v>
                </c:pt>
                <c:pt idx="8006">
                  <c:v>54.14</c:v>
                </c:pt>
                <c:pt idx="8007">
                  <c:v>53.45</c:v>
                </c:pt>
                <c:pt idx="8009">
                  <c:v>52.72</c:v>
                </c:pt>
                <c:pt idx="8010">
                  <c:v>50.045000000000002</c:v>
                </c:pt>
                <c:pt idx="8011">
                  <c:v>47.98</c:v>
                </c:pt>
                <c:pt idx="8012">
                  <c:v>48.69</c:v>
                </c:pt>
                <c:pt idx="8013">
                  <c:v>48.8</c:v>
                </c:pt>
                <c:pt idx="8014">
                  <c:v>48.35</c:v>
                </c:pt>
                <c:pt idx="8015">
                  <c:v>46.06</c:v>
                </c:pt>
                <c:pt idx="8016">
                  <c:v>45.92</c:v>
                </c:pt>
                <c:pt idx="8017">
                  <c:v>48.49</c:v>
                </c:pt>
                <c:pt idx="8018">
                  <c:v>46.37</c:v>
                </c:pt>
                <c:pt idx="8019">
                  <c:v>48.49</c:v>
                </c:pt>
                <c:pt idx="8021">
                  <c:v>46.79</c:v>
                </c:pt>
                <c:pt idx="8022">
                  <c:v>47.85</c:v>
                </c:pt>
                <c:pt idx="8023">
                  <c:v>45.924999999999997</c:v>
                </c:pt>
                <c:pt idx="8024">
                  <c:v>45.255000000000003</c:v>
                </c:pt>
                <c:pt idx="8025">
                  <c:v>44.795000000000002</c:v>
                </c:pt>
                <c:pt idx="8026">
                  <c:v>45.835000000000001</c:v>
                </c:pt>
                <c:pt idx="8027">
                  <c:v>44.075000000000003</c:v>
                </c:pt>
                <c:pt idx="8028">
                  <c:v>44.115000000000002</c:v>
                </c:pt>
                <c:pt idx="8029">
                  <c:v>47.784999999999997</c:v>
                </c:pt>
                <c:pt idx="8030">
                  <c:v>49.244999999999997</c:v>
                </c:pt>
                <c:pt idx="8031">
                  <c:v>53.04</c:v>
                </c:pt>
                <c:pt idx="8032">
                  <c:v>48.45</c:v>
                </c:pt>
                <c:pt idx="8033">
                  <c:v>50.48</c:v>
                </c:pt>
                <c:pt idx="8034">
                  <c:v>51.66</c:v>
                </c:pt>
                <c:pt idx="8035">
                  <c:v>52.99</c:v>
                </c:pt>
                <c:pt idx="8036">
                  <c:v>50.06</c:v>
                </c:pt>
                <c:pt idx="8037">
                  <c:v>48.8</c:v>
                </c:pt>
                <c:pt idx="8038">
                  <c:v>51.17</c:v>
                </c:pt>
                <c:pt idx="8039">
                  <c:v>52.66</c:v>
                </c:pt>
                <c:pt idx="8041">
                  <c:v>53.56</c:v>
                </c:pt>
                <c:pt idx="8042">
                  <c:v>52.13</c:v>
                </c:pt>
                <c:pt idx="8043">
                  <c:v>51.12</c:v>
                </c:pt>
                <c:pt idx="8044">
                  <c:v>49.95</c:v>
                </c:pt>
                <c:pt idx="8045">
                  <c:v>49.56</c:v>
                </c:pt>
                <c:pt idx="8046">
                  <c:v>48.48</c:v>
                </c:pt>
                <c:pt idx="8047">
                  <c:v>50.25</c:v>
                </c:pt>
                <c:pt idx="8048">
                  <c:v>47.65</c:v>
                </c:pt>
                <c:pt idx="8049">
                  <c:v>49.84</c:v>
                </c:pt>
                <c:pt idx="8050">
                  <c:v>49.59</c:v>
                </c:pt>
                <c:pt idx="8051">
                  <c:v>50.43</c:v>
                </c:pt>
                <c:pt idx="8052">
                  <c:v>51.53</c:v>
                </c:pt>
                <c:pt idx="8053">
                  <c:v>50.76</c:v>
                </c:pt>
                <c:pt idx="8054">
                  <c:v>49.61</c:v>
                </c:pt>
                <c:pt idx="8055">
                  <c:v>49.95</c:v>
                </c:pt>
                <c:pt idx="8056">
                  <c:v>48.42</c:v>
                </c:pt>
                <c:pt idx="8057">
                  <c:v>48.06</c:v>
                </c:pt>
                <c:pt idx="8058">
                  <c:v>47.12</c:v>
                </c:pt>
                <c:pt idx="8059">
                  <c:v>44.88</c:v>
                </c:pt>
                <c:pt idx="8060">
                  <c:v>43.93</c:v>
                </c:pt>
                <c:pt idx="8061">
                  <c:v>43.39</c:v>
                </c:pt>
                <c:pt idx="8062">
                  <c:v>44.63</c:v>
                </c:pt>
                <c:pt idx="8063">
                  <c:v>44.02</c:v>
                </c:pt>
                <c:pt idx="8064">
                  <c:v>46</c:v>
                </c:pt>
                <c:pt idx="8065">
                  <c:v>47.4</c:v>
                </c:pt>
                <c:pt idx="8066">
                  <c:v>47.03</c:v>
                </c:pt>
                <c:pt idx="8067">
                  <c:v>48.75</c:v>
                </c:pt>
                <c:pt idx="8068">
                  <c:v>51.41</c:v>
                </c:pt>
                <c:pt idx="8069">
                  <c:v>48.83</c:v>
                </c:pt>
                <c:pt idx="8070">
                  <c:v>48.66</c:v>
                </c:pt>
                <c:pt idx="8071">
                  <c:v>47.72</c:v>
                </c:pt>
                <c:pt idx="8072">
                  <c:v>50.12</c:v>
                </c:pt>
                <c:pt idx="8073">
                  <c:v>49.13</c:v>
                </c:pt>
                <c:pt idx="8075">
                  <c:v>52.08</c:v>
                </c:pt>
                <c:pt idx="8076">
                  <c:v>53.95</c:v>
                </c:pt>
                <c:pt idx="8077">
                  <c:v>50.44</c:v>
                </c:pt>
                <c:pt idx="8078">
                  <c:v>50.79</c:v>
                </c:pt>
                <c:pt idx="8079">
                  <c:v>51.63</c:v>
                </c:pt>
                <c:pt idx="8080">
                  <c:v>51.95</c:v>
                </c:pt>
                <c:pt idx="8081">
                  <c:v>53.3</c:v>
                </c:pt>
                <c:pt idx="8082">
                  <c:v>56.25</c:v>
                </c:pt>
                <c:pt idx="8083">
                  <c:v>56.69</c:v>
                </c:pt>
                <c:pt idx="8084">
                  <c:v>55.71</c:v>
                </c:pt>
                <c:pt idx="8085">
                  <c:v>56.37</c:v>
                </c:pt>
                <c:pt idx="8086">
                  <c:v>55.58</c:v>
                </c:pt>
                <c:pt idx="8087">
                  <c:v>56.17</c:v>
                </c:pt>
                <c:pt idx="8088">
                  <c:v>56.59</c:v>
                </c:pt>
                <c:pt idx="8089">
                  <c:v>55.98</c:v>
                </c:pt>
                <c:pt idx="8090">
                  <c:v>55.56</c:v>
                </c:pt>
                <c:pt idx="8091">
                  <c:v>57.05</c:v>
                </c:pt>
                <c:pt idx="8092">
                  <c:v>58.55</c:v>
                </c:pt>
                <c:pt idx="8093">
                  <c:v>59.62</c:v>
                </c:pt>
                <c:pt idx="8094">
                  <c:v>59.1</c:v>
                </c:pt>
                <c:pt idx="8095">
                  <c:v>58.92</c:v>
                </c:pt>
                <c:pt idx="8096">
                  <c:v>60.38</c:v>
                </c:pt>
                <c:pt idx="8097">
                  <c:v>60.93</c:v>
                </c:pt>
                <c:pt idx="8098">
                  <c:v>58.99</c:v>
                </c:pt>
                <c:pt idx="8099">
                  <c:v>59.41</c:v>
                </c:pt>
                <c:pt idx="8100">
                  <c:v>59.23</c:v>
                </c:pt>
                <c:pt idx="8101">
                  <c:v>60.72</c:v>
                </c:pt>
                <c:pt idx="8102">
                  <c:v>60.5</c:v>
                </c:pt>
                <c:pt idx="8103">
                  <c:v>59.89</c:v>
                </c:pt>
                <c:pt idx="8104">
                  <c:v>59.73</c:v>
                </c:pt>
                <c:pt idx="8105">
                  <c:v>59.44</c:v>
                </c:pt>
                <c:pt idx="8106">
                  <c:v>57.3</c:v>
                </c:pt>
                <c:pt idx="8107">
                  <c:v>58.96</c:v>
                </c:pt>
                <c:pt idx="8108">
                  <c:v>60.18</c:v>
                </c:pt>
                <c:pt idx="8109">
                  <c:v>58.88</c:v>
                </c:pt>
                <c:pt idx="8110">
                  <c:v>58.88</c:v>
                </c:pt>
                <c:pt idx="8111">
                  <c:v>57.29</c:v>
                </c:pt>
                <c:pt idx="8112">
                  <c:v>57.51</c:v>
                </c:pt>
                <c:pt idx="8113">
                  <c:v>57.69</c:v>
                </c:pt>
                <c:pt idx="8114">
                  <c:v>60.25</c:v>
                </c:pt>
                <c:pt idx="8115">
                  <c:v>60.24</c:v>
                </c:pt>
                <c:pt idx="8116">
                  <c:v>61.3</c:v>
                </c:pt>
                <c:pt idx="8117">
                  <c:v>59.67</c:v>
                </c:pt>
                <c:pt idx="8118">
                  <c:v>58</c:v>
                </c:pt>
                <c:pt idx="8119">
                  <c:v>59.11</c:v>
                </c:pt>
                <c:pt idx="8120">
                  <c:v>58.15</c:v>
                </c:pt>
                <c:pt idx="8121">
                  <c:v>60.15</c:v>
                </c:pt>
                <c:pt idx="8122">
                  <c:v>61.36</c:v>
                </c:pt>
                <c:pt idx="8123">
                  <c:v>60.74</c:v>
                </c:pt>
                <c:pt idx="8124">
                  <c:v>59.96</c:v>
                </c:pt>
                <c:pt idx="8125">
                  <c:v>59.53</c:v>
                </c:pt>
                <c:pt idx="8126">
                  <c:v>60.01</c:v>
                </c:pt>
                <c:pt idx="8127">
                  <c:v>59.89</c:v>
                </c:pt>
                <c:pt idx="8128">
                  <c:v>60.41</c:v>
                </c:pt>
                <c:pt idx="8129">
                  <c:v>59.62</c:v>
                </c:pt>
                <c:pt idx="8130">
                  <c:v>60.01</c:v>
                </c:pt>
                <c:pt idx="8131">
                  <c:v>61.05</c:v>
                </c:pt>
                <c:pt idx="8132">
                  <c:v>60.01</c:v>
                </c:pt>
                <c:pt idx="8133">
                  <c:v>59.59</c:v>
                </c:pt>
                <c:pt idx="8134">
                  <c:v>59.41</c:v>
                </c:pt>
                <c:pt idx="8135">
                  <c:v>58.34</c:v>
                </c:pt>
                <c:pt idx="8136">
                  <c:v>59.48</c:v>
                </c:pt>
                <c:pt idx="8137">
                  <c:v>56.94</c:v>
                </c:pt>
                <c:pt idx="8138">
                  <c:v>56.93</c:v>
                </c:pt>
                <c:pt idx="8140">
                  <c:v>52.48</c:v>
                </c:pt>
                <c:pt idx="8141">
                  <c:v>52.33</c:v>
                </c:pt>
                <c:pt idx="8142">
                  <c:v>51.61</c:v>
                </c:pt>
                <c:pt idx="8143">
                  <c:v>52.76</c:v>
                </c:pt>
                <c:pt idx="8144">
                  <c:v>52.74</c:v>
                </c:pt>
                <c:pt idx="8145">
                  <c:v>52.19</c:v>
                </c:pt>
                <c:pt idx="8146">
                  <c:v>53.05</c:v>
                </c:pt>
                <c:pt idx="8147">
                  <c:v>51.4</c:v>
                </c:pt>
                <c:pt idx="8148">
                  <c:v>50.9</c:v>
                </c:pt>
                <c:pt idx="8149">
                  <c:v>50.88</c:v>
                </c:pt>
                <c:pt idx="8150">
                  <c:v>50.11</c:v>
                </c:pt>
                <c:pt idx="8151">
                  <c:v>50.59</c:v>
                </c:pt>
                <c:pt idx="8152">
                  <c:v>49.27</c:v>
                </c:pt>
                <c:pt idx="8153">
                  <c:v>48.11</c:v>
                </c:pt>
                <c:pt idx="8154">
                  <c:v>47.98</c:v>
                </c:pt>
                <c:pt idx="8155">
                  <c:v>47.17</c:v>
                </c:pt>
                <c:pt idx="8156">
                  <c:v>47.97</c:v>
                </c:pt>
                <c:pt idx="8157">
                  <c:v>48.77</c:v>
                </c:pt>
                <c:pt idx="8158">
                  <c:v>48.53</c:v>
                </c:pt>
                <c:pt idx="8159">
                  <c:v>47.11</c:v>
                </c:pt>
                <c:pt idx="8160">
                  <c:v>45.25</c:v>
                </c:pt>
                <c:pt idx="8161">
                  <c:v>45.75</c:v>
                </c:pt>
                <c:pt idx="8162">
                  <c:v>45.13</c:v>
                </c:pt>
                <c:pt idx="8163">
                  <c:v>44.69</c:v>
                </c:pt>
                <c:pt idx="8164">
                  <c:v>43.87</c:v>
                </c:pt>
                <c:pt idx="8165">
                  <c:v>44.94</c:v>
                </c:pt>
                <c:pt idx="8166">
                  <c:v>43.11</c:v>
                </c:pt>
                <c:pt idx="8167">
                  <c:v>43.22</c:v>
                </c:pt>
                <c:pt idx="8168">
                  <c:v>42.27</c:v>
                </c:pt>
                <c:pt idx="8169">
                  <c:v>42.45</c:v>
                </c:pt>
                <c:pt idx="8170">
                  <c:v>41.93</c:v>
                </c:pt>
                <c:pt idx="8171">
                  <c:v>42.58</c:v>
                </c:pt>
                <c:pt idx="8172">
                  <c:v>40.75</c:v>
                </c:pt>
                <c:pt idx="8173">
                  <c:v>41</c:v>
                </c:pt>
                <c:pt idx="8174">
                  <c:v>40.450000000000003</c:v>
                </c:pt>
                <c:pt idx="8175">
                  <c:v>38.22</c:v>
                </c:pt>
                <c:pt idx="8176">
                  <c:v>39.15</c:v>
                </c:pt>
                <c:pt idx="8177">
                  <c:v>38.5</c:v>
                </c:pt>
                <c:pt idx="8178">
                  <c:v>42.47</c:v>
                </c:pt>
                <c:pt idx="8179">
                  <c:v>45.29</c:v>
                </c:pt>
                <c:pt idx="8180">
                  <c:v>49.2</c:v>
                </c:pt>
                <c:pt idx="8181">
                  <c:v>45.38</c:v>
                </c:pt>
                <c:pt idx="8182">
                  <c:v>46.3</c:v>
                </c:pt>
                <c:pt idx="8183">
                  <c:v>46.75</c:v>
                </c:pt>
                <c:pt idx="8184">
                  <c:v>46.02</c:v>
                </c:pt>
                <c:pt idx="8186">
                  <c:v>45.92</c:v>
                </c:pt>
                <c:pt idx="8187">
                  <c:v>44.13</c:v>
                </c:pt>
                <c:pt idx="8188">
                  <c:v>45.85</c:v>
                </c:pt>
                <c:pt idx="8189">
                  <c:v>44.75</c:v>
                </c:pt>
                <c:pt idx="8190">
                  <c:v>44.07</c:v>
                </c:pt>
                <c:pt idx="8191">
                  <c:v>44.58</c:v>
                </c:pt>
                <c:pt idx="8192">
                  <c:v>47.12</c:v>
                </c:pt>
                <c:pt idx="8193">
                  <c:v>46.93</c:v>
                </c:pt>
                <c:pt idx="8194">
                  <c:v>44.71</c:v>
                </c:pt>
                <c:pt idx="8195">
                  <c:v>46.67</c:v>
                </c:pt>
                <c:pt idx="8196">
                  <c:v>46.17</c:v>
                </c:pt>
                <c:pt idx="8197">
                  <c:v>44.53</c:v>
                </c:pt>
                <c:pt idx="8198">
                  <c:v>44.94</c:v>
                </c:pt>
                <c:pt idx="8199">
                  <c:v>45.55</c:v>
                </c:pt>
                <c:pt idx="8200">
                  <c:v>44.4</c:v>
                </c:pt>
                <c:pt idx="8201">
                  <c:v>45.24</c:v>
                </c:pt>
                <c:pt idx="8202">
                  <c:v>45.06</c:v>
                </c:pt>
                <c:pt idx="8203">
                  <c:v>44.75</c:v>
                </c:pt>
                <c:pt idx="8204">
                  <c:v>45.54</c:v>
                </c:pt>
                <c:pt idx="8205">
                  <c:v>46.28</c:v>
                </c:pt>
                <c:pt idx="8206">
                  <c:v>48.53</c:v>
                </c:pt>
                <c:pt idx="8207">
                  <c:v>47.86</c:v>
                </c:pt>
                <c:pt idx="8208">
                  <c:v>49.46</c:v>
                </c:pt>
                <c:pt idx="8209">
                  <c:v>49.67</c:v>
                </c:pt>
                <c:pt idx="8210">
                  <c:v>47.09</c:v>
                </c:pt>
                <c:pt idx="8211">
                  <c:v>46.7</c:v>
                </c:pt>
                <c:pt idx="8212">
                  <c:v>46.63</c:v>
                </c:pt>
                <c:pt idx="8213">
                  <c:v>46.38</c:v>
                </c:pt>
                <c:pt idx="8214">
                  <c:v>47.3</c:v>
                </c:pt>
                <c:pt idx="8215">
                  <c:v>45.91</c:v>
                </c:pt>
                <c:pt idx="8216">
                  <c:v>45.84</c:v>
                </c:pt>
                <c:pt idx="8217">
                  <c:v>45.22</c:v>
                </c:pt>
                <c:pt idx="8218">
                  <c:v>44.9</c:v>
                </c:pt>
                <c:pt idx="8219">
                  <c:v>43.91</c:v>
                </c:pt>
                <c:pt idx="8220">
                  <c:v>43.19</c:v>
                </c:pt>
                <c:pt idx="8221">
                  <c:v>43.21</c:v>
                </c:pt>
                <c:pt idx="8222">
                  <c:v>45.93</c:v>
                </c:pt>
                <c:pt idx="8223">
                  <c:v>46.02</c:v>
                </c:pt>
                <c:pt idx="8224">
                  <c:v>46.6</c:v>
                </c:pt>
                <c:pt idx="8225">
                  <c:v>46.12</c:v>
                </c:pt>
                <c:pt idx="8226">
                  <c:v>47.88</c:v>
                </c:pt>
                <c:pt idx="8227">
                  <c:v>46.32</c:v>
                </c:pt>
                <c:pt idx="8228">
                  <c:v>45.27</c:v>
                </c:pt>
                <c:pt idx="8229">
                  <c:v>44.32</c:v>
                </c:pt>
                <c:pt idx="8230">
                  <c:v>43.87</c:v>
                </c:pt>
                <c:pt idx="8231">
                  <c:v>44.23</c:v>
                </c:pt>
                <c:pt idx="8232">
                  <c:v>42.95</c:v>
                </c:pt>
                <c:pt idx="8233">
                  <c:v>41.74</c:v>
                </c:pt>
                <c:pt idx="8234">
                  <c:v>40.69</c:v>
                </c:pt>
                <c:pt idx="8235">
                  <c:v>41.68</c:v>
                </c:pt>
                <c:pt idx="8236">
                  <c:v>40.729999999999997</c:v>
                </c:pt>
                <c:pt idx="8237">
                  <c:v>40.75</c:v>
                </c:pt>
                <c:pt idx="8238">
                  <c:v>40.549999999999997</c:v>
                </c:pt>
                <c:pt idx="8239">
                  <c:v>39.39</c:v>
                </c:pt>
                <c:pt idx="8240">
                  <c:v>39.270000000000003</c:v>
                </c:pt>
                <c:pt idx="8241">
                  <c:v>40.89</c:v>
                </c:pt>
                <c:pt idx="8242">
                  <c:v>41.22</c:v>
                </c:pt>
                <c:pt idx="8244">
                  <c:v>40.57</c:v>
                </c:pt>
                <c:pt idx="8245">
                  <c:v>40.43</c:v>
                </c:pt>
                <c:pt idx="8246">
                  <c:v>40.58</c:v>
                </c:pt>
                <c:pt idx="8247">
                  <c:v>39.93</c:v>
                </c:pt>
                <c:pt idx="8248">
                  <c:v>41.08</c:v>
                </c:pt>
                <c:pt idx="8249">
                  <c:v>40</c:v>
                </c:pt>
                <c:pt idx="8250">
                  <c:v>37.64</c:v>
                </c:pt>
                <c:pt idx="8251">
                  <c:v>37.46</c:v>
                </c:pt>
                <c:pt idx="8252">
                  <c:v>37.159999999999997</c:v>
                </c:pt>
                <c:pt idx="8253">
                  <c:v>36.76</c:v>
                </c:pt>
                <c:pt idx="8254">
                  <c:v>35.65</c:v>
                </c:pt>
                <c:pt idx="8255">
                  <c:v>36.31</c:v>
                </c:pt>
                <c:pt idx="8256">
                  <c:v>37.32</c:v>
                </c:pt>
                <c:pt idx="8257">
                  <c:v>35.549999999999997</c:v>
                </c:pt>
                <c:pt idx="8258">
                  <c:v>34.979999999999997</c:v>
                </c:pt>
                <c:pt idx="8259">
                  <c:v>34.72</c:v>
                </c:pt>
                <c:pt idx="8260">
                  <c:v>34.549999999999997</c:v>
                </c:pt>
                <c:pt idx="8261">
                  <c:v>36.119999999999997</c:v>
                </c:pt>
                <c:pt idx="8262">
                  <c:v>36.76</c:v>
                </c:pt>
                <c:pt idx="8263">
                  <c:v>37.619999999999997</c:v>
                </c:pt>
                <c:pt idx="8265">
                  <c:v>36.36</c:v>
                </c:pt>
                <c:pt idx="8268">
                  <c:v>37.130000000000003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256320"/>
        <c:axId val="118243328"/>
      </c:lineChart>
      <c:lineChart>
        <c:grouping val="standard"/>
        <c:varyColors val="0"/>
        <c:ser>
          <c:idx val="1"/>
          <c:order val="0"/>
          <c:tx>
            <c:strRef>
              <c:f>'Daily Oil and Nat. Gas Prices'!$E$4</c:f>
              <c:strCache>
                <c:ptCount val="1"/>
                <c:pt idx="0">
                  <c:v>Natural Gas Price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'Daily Oil and Nat. Gas Prices'!$A$6:$A$8275</c:f>
              <c:numCache>
                <c:formatCode>mmm\-yy</c:formatCode>
                <c:ptCount val="8270"/>
                <c:pt idx="0">
                  <c:v>16803</c:v>
                </c:pt>
                <c:pt idx="1">
                  <c:v>16834</c:v>
                </c:pt>
                <c:pt idx="2">
                  <c:v>16862</c:v>
                </c:pt>
                <c:pt idx="3">
                  <c:v>16893</c:v>
                </c:pt>
                <c:pt idx="4">
                  <c:v>16923</c:v>
                </c:pt>
                <c:pt idx="5">
                  <c:v>16954</c:v>
                </c:pt>
                <c:pt idx="6">
                  <c:v>16984</c:v>
                </c:pt>
                <c:pt idx="7">
                  <c:v>17015</c:v>
                </c:pt>
                <c:pt idx="8">
                  <c:v>17046</c:v>
                </c:pt>
                <c:pt idx="9">
                  <c:v>17076</c:v>
                </c:pt>
                <c:pt idx="10">
                  <c:v>17107</c:v>
                </c:pt>
                <c:pt idx="11">
                  <c:v>17137</c:v>
                </c:pt>
                <c:pt idx="12">
                  <c:v>17168</c:v>
                </c:pt>
                <c:pt idx="13">
                  <c:v>17199</c:v>
                </c:pt>
                <c:pt idx="14">
                  <c:v>17227</c:v>
                </c:pt>
                <c:pt idx="15">
                  <c:v>17258</c:v>
                </c:pt>
                <c:pt idx="16">
                  <c:v>17288</c:v>
                </c:pt>
                <c:pt idx="17">
                  <c:v>17319</c:v>
                </c:pt>
                <c:pt idx="18">
                  <c:v>17349</c:v>
                </c:pt>
                <c:pt idx="19">
                  <c:v>17380</c:v>
                </c:pt>
                <c:pt idx="20">
                  <c:v>17411</c:v>
                </c:pt>
                <c:pt idx="21">
                  <c:v>17441</c:v>
                </c:pt>
                <c:pt idx="22">
                  <c:v>17472</c:v>
                </c:pt>
                <c:pt idx="23">
                  <c:v>17502</c:v>
                </c:pt>
                <c:pt idx="24">
                  <c:v>17533</c:v>
                </c:pt>
                <c:pt idx="25">
                  <c:v>17564</c:v>
                </c:pt>
                <c:pt idx="26">
                  <c:v>17593</c:v>
                </c:pt>
                <c:pt idx="27">
                  <c:v>17624</c:v>
                </c:pt>
                <c:pt idx="28">
                  <c:v>17654</c:v>
                </c:pt>
                <c:pt idx="29">
                  <c:v>17685</c:v>
                </c:pt>
                <c:pt idx="30">
                  <c:v>17715</c:v>
                </c:pt>
                <c:pt idx="31">
                  <c:v>17746</c:v>
                </c:pt>
                <c:pt idx="32">
                  <c:v>17777</c:v>
                </c:pt>
                <c:pt idx="33">
                  <c:v>17807</c:v>
                </c:pt>
                <c:pt idx="34">
                  <c:v>17838</c:v>
                </c:pt>
                <c:pt idx="35">
                  <c:v>17868</c:v>
                </c:pt>
                <c:pt idx="36">
                  <c:v>17899</c:v>
                </c:pt>
                <c:pt idx="37">
                  <c:v>17930</c:v>
                </c:pt>
                <c:pt idx="38">
                  <c:v>17958</c:v>
                </c:pt>
                <c:pt idx="39">
                  <c:v>17989</c:v>
                </c:pt>
                <c:pt idx="40">
                  <c:v>18019</c:v>
                </c:pt>
                <c:pt idx="41">
                  <c:v>18050</c:v>
                </c:pt>
                <c:pt idx="42">
                  <c:v>18080</c:v>
                </c:pt>
                <c:pt idx="43">
                  <c:v>18111</c:v>
                </c:pt>
                <c:pt idx="44">
                  <c:v>18142</c:v>
                </c:pt>
                <c:pt idx="45">
                  <c:v>18172</c:v>
                </c:pt>
                <c:pt idx="46">
                  <c:v>18203</c:v>
                </c:pt>
                <c:pt idx="47">
                  <c:v>18233</c:v>
                </c:pt>
                <c:pt idx="48">
                  <c:v>18264</c:v>
                </c:pt>
                <c:pt idx="49">
                  <c:v>18295</c:v>
                </c:pt>
                <c:pt idx="50">
                  <c:v>18323</c:v>
                </c:pt>
                <c:pt idx="51">
                  <c:v>18354</c:v>
                </c:pt>
                <c:pt idx="52">
                  <c:v>18384</c:v>
                </c:pt>
                <c:pt idx="53">
                  <c:v>18415</c:v>
                </c:pt>
                <c:pt idx="54">
                  <c:v>18445</c:v>
                </c:pt>
                <c:pt idx="55">
                  <c:v>18476</c:v>
                </c:pt>
                <c:pt idx="56">
                  <c:v>18507</c:v>
                </c:pt>
                <c:pt idx="57">
                  <c:v>18537</c:v>
                </c:pt>
                <c:pt idx="58">
                  <c:v>18568</c:v>
                </c:pt>
                <c:pt idx="59">
                  <c:v>18598</c:v>
                </c:pt>
                <c:pt idx="60">
                  <c:v>18629</c:v>
                </c:pt>
                <c:pt idx="61">
                  <c:v>18660</c:v>
                </c:pt>
                <c:pt idx="62">
                  <c:v>18688</c:v>
                </c:pt>
                <c:pt idx="63">
                  <c:v>18719</c:v>
                </c:pt>
                <c:pt idx="64">
                  <c:v>18749</c:v>
                </c:pt>
                <c:pt idx="65">
                  <c:v>18780</c:v>
                </c:pt>
                <c:pt idx="66">
                  <c:v>18810</c:v>
                </c:pt>
                <c:pt idx="67">
                  <c:v>18841</c:v>
                </c:pt>
                <c:pt idx="68">
                  <c:v>18872</c:v>
                </c:pt>
                <c:pt idx="69">
                  <c:v>18902</c:v>
                </c:pt>
                <c:pt idx="70">
                  <c:v>18933</c:v>
                </c:pt>
                <c:pt idx="71">
                  <c:v>18963</c:v>
                </c:pt>
                <c:pt idx="72">
                  <c:v>18994</c:v>
                </c:pt>
                <c:pt idx="73">
                  <c:v>19025</c:v>
                </c:pt>
                <c:pt idx="74">
                  <c:v>19054</c:v>
                </c:pt>
                <c:pt idx="75">
                  <c:v>19085</c:v>
                </c:pt>
                <c:pt idx="76">
                  <c:v>19115</c:v>
                </c:pt>
                <c:pt idx="77">
                  <c:v>19146</c:v>
                </c:pt>
                <c:pt idx="78">
                  <c:v>19176</c:v>
                </c:pt>
                <c:pt idx="79">
                  <c:v>19207</c:v>
                </c:pt>
                <c:pt idx="80">
                  <c:v>19238</c:v>
                </c:pt>
                <c:pt idx="81">
                  <c:v>19268</c:v>
                </c:pt>
                <c:pt idx="82">
                  <c:v>19299</c:v>
                </c:pt>
                <c:pt idx="83">
                  <c:v>19329</c:v>
                </c:pt>
                <c:pt idx="84">
                  <c:v>19360</c:v>
                </c:pt>
                <c:pt idx="85">
                  <c:v>19391</c:v>
                </c:pt>
                <c:pt idx="86">
                  <c:v>19419</c:v>
                </c:pt>
                <c:pt idx="87">
                  <c:v>19450</c:v>
                </c:pt>
                <c:pt idx="88">
                  <c:v>19480</c:v>
                </c:pt>
                <c:pt idx="89">
                  <c:v>19511</c:v>
                </c:pt>
                <c:pt idx="90">
                  <c:v>19541</c:v>
                </c:pt>
                <c:pt idx="91">
                  <c:v>19572</c:v>
                </c:pt>
                <c:pt idx="92">
                  <c:v>19603</c:v>
                </c:pt>
                <c:pt idx="93">
                  <c:v>19633</c:v>
                </c:pt>
                <c:pt idx="94">
                  <c:v>19664</c:v>
                </c:pt>
                <c:pt idx="95">
                  <c:v>19694</c:v>
                </c:pt>
                <c:pt idx="96">
                  <c:v>19725</c:v>
                </c:pt>
                <c:pt idx="97">
                  <c:v>19756</c:v>
                </c:pt>
                <c:pt idx="98">
                  <c:v>19784</c:v>
                </c:pt>
                <c:pt idx="99">
                  <c:v>19815</c:v>
                </c:pt>
                <c:pt idx="100">
                  <c:v>19845</c:v>
                </c:pt>
                <c:pt idx="101">
                  <c:v>19876</c:v>
                </c:pt>
                <c:pt idx="102">
                  <c:v>19906</c:v>
                </c:pt>
                <c:pt idx="103">
                  <c:v>19937</c:v>
                </c:pt>
                <c:pt idx="104">
                  <c:v>19968</c:v>
                </c:pt>
                <c:pt idx="105">
                  <c:v>19998</c:v>
                </c:pt>
                <c:pt idx="106">
                  <c:v>20029</c:v>
                </c:pt>
                <c:pt idx="107">
                  <c:v>20059</c:v>
                </c:pt>
                <c:pt idx="108">
                  <c:v>20090</c:v>
                </c:pt>
                <c:pt idx="109">
                  <c:v>20121</c:v>
                </c:pt>
                <c:pt idx="110">
                  <c:v>20149</c:v>
                </c:pt>
                <c:pt idx="111">
                  <c:v>20180</c:v>
                </c:pt>
                <c:pt idx="112">
                  <c:v>18384</c:v>
                </c:pt>
                <c:pt idx="113">
                  <c:v>20241</c:v>
                </c:pt>
                <c:pt idx="114">
                  <c:v>18445</c:v>
                </c:pt>
                <c:pt idx="115">
                  <c:v>20302</c:v>
                </c:pt>
                <c:pt idx="116">
                  <c:v>20333</c:v>
                </c:pt>
                <c:pt idx="117">
                  <c:v>20363</c:v>
                </c:pt>
                <c:pt idx="118">
                  <c:v>20394</c:v>
                </c:pt>
                <c:pt idx="119">
                  <c:v>20424</c:v>
                </c:pt>
                <c:pt idx="120">
                  <c:v>20455</c:v>
                </c:pt>
                <c:pt idx="121">
                  <c:v>20486</c:v>
                </c:pt>
                <c:pt idx="122">
                  <c:v>20515</c:v>
                </c:pt>
                <c:pt idx="123">
                  <c:v>20546</c:v>
                </c:pt>
                <c:pt idx="124">
                  <c:v>20576</c:v>
                </c:pt>
                <c:pt idx="125">
                  <c:v>20607</c:v>
                </c:pt>
                <c:pt idx="126">
                  <c:v>20637</c:v>
                </c:pt>
                <c:pt idx="127">
                  <c:v>20668</c:v>
                </c:pt>
                <c:pt idx="128">
                  <c:v>20699</c:v>
                </c:pt>
                <c:pt idx="129">
                  <c:v>20729</c:v>
                </c:pt>
                <c:pt idx="130">
                  <c:v>20760</c:v>
                </c:pt>
                <c:pt idx="131">
                  <c:v>20790</c:v>
                </c:pt>
                <c:pt idx="132">
                  <c:v>20821</c:v>
                </c:pt>
                <c:pt idx="133">
                  <c:v>20852</c:v>
                </c:pt>
                <c:pt idx="134">
                  <c:v>20880</c:v>
                </c:pt>
                <c:pt idx="135">
                  <c:v>20911</c:v>
                </c:pt>
                <c:pt idx="136">
                  <c:v>20941</c:v>
                </c:pt>
                <c:pt idx="137">
                  <c:v>20972</c:v>
                </c:pt>
                <c:pt idx="138">
                  <c:v>21002</c:v>
                </c:pt>
                <c:pt idx="139">
                  <c:v>21033</c:v>
                </c:pt>
                <c:pt idx="140">
                  <c:v>21064</c:v>
                </c:pt>
                <c:pt idx="141">
                  <c:v>21094</c:v>
                </c:pt>
                <c:pt idx="142">
                  <c:v>21125</c:v>
                </c:pt>
                <c:pt idx="143">
                  <c:v>21155</c:v>
                </c:pt>
                <c:pt idx="144">
                  <c:v>21186</c:v>
                </c:pt>
                <c:pt idx="145">
                  <c:v>21217</c:v>
                </c:pt>
                <c:pt idx="146">
                  <c:v>21245</c:v>
                </c:pt>
                <c:pt idx="147">
                  <c:v>21276</c:v>
                </c:pt>
                <c:pt idx="148">
                  <c:v>21306</c:v>
                </c:pt>
                <c:pt idx="149">
                  <c:v>21337</c:v>
                </c:pt>
                <c:pt idx="150">
                  <c:v>21367</c:v>
                </c:pt>
                <c:pt idx="151">
                  <c:v>21398</c:v>
                </c:pt>
                <c:pt idx="152">
                  <c:v>21429</c:v>
                </c:pt>
                <c:pt idx="153">
                  <c:v>21459</c:v>
                </c:pt>
                <c:pt idx="154">
                  <c:v>21490</c:v>
                </c:pt>
                <c:pt idx="155">
                  <c:v>21520</c:v>
                </c:pt>
                <c:pt idx="156">
                  <c:v>21551</c:v>
                </c:pt>
                <c:pt idx="157">
                  <c:v>21582</c:v>
                </c:pt>
                <c:pt idx="158">
                  <c:v>21610</c:v>
                </c:pt>
                <c:pt idx="159">
                  <c:v>21641</c:v>
                </c:pt>
                <c:pt idx="160">
                  <c:v>21671</c:v>
                </c:pt>
                <c:pt idx="161">
                  <c:v>21702</c:v>
                </c:pt>
                <c:pt idx="162">
                  <c:v>21732</c:v>
                </c:pt>
                <c:pt idx="163">
                  <c:v>21763</c:v>
                </c:pt>
                <c:pt idx="164">
                  <c:v>21794</c:v>
                </c:pt>
                <c:pt idx="165">
                  <c:v>21824</c:v>
                </c:pt>
                <c:pt idx="166">
                  <c:v>21855</c:v>
                </c:pt>
                <c:pt idx="167">
                  <c:v>21885</c:v>
                </c:pt>
                <c:pt idx="168">
                  <c:v>21916</c:v>
                </c:pt>
                <c:pt idx="169">
                  <c:v>21947</c:v>
                </c:pt>
                <c:pt idx="170">
                  <c:v>21976</c:v>
                </c:pt>
                <c:pt idx="171">
                  <c:v>22007</c:v>
                </c:pt>
                <c:pt idx="172">
                  <c:v>22037</c:v>
                </c:pt>
                <c:pt idx="173">
                  <c:v>22068</c:v>
                </c:pt>
                <c:pt idx="174">
                  <c:v>22098</c:v>
                </c:pt>
                <c:pt idx="175">
                  <c:v>22129</c:v>
                </c:pt>
                <c:pt idx="176">
                  <c:v>22160</c:v>
                </c:pt>
                <c:pt idx="177">
                  <c:v>22190</c:v>
                </c:pt>
                <c:pt idx="178">
                  <c:v>22221</c:v>
                </c:pt>
                <c:pt idx="179">
                  <c:v>22251</c:v>
                </c:pt>
                <c:pt idx="180">
                  <c:v>22282</c:v>
                </c:pt>
                <c:pt idx="181">
                  <c:v>22313</c:v>
                </c:pt>
                <c:pt idx="182">
                  <c:v>22341</c:v>
                </c:pt>
                <c:pt idx="183">
                  <c:v>22372</c:v>
                </c:pt>
                <c:pt idx="184">
                  <c:v>22402</c:v>
                </c:pt>
                <c:pt idx="185">
                  <c:v>22433</c:v>
                </c:pt>
                <c:pt idx="186">
                  <c:v>22463</c:v>
                </c:pt>
                <c:pt idx="187">
                  <c:v>22494</c:v>
                </c:pt>
                <c:pt idx="188">
                  <c:v>22525</c:v>
                </c:pt>
                <c:pt idx="189">
                  <c:v>22555</c:v>
                </c:pt>
                <c:pt idx="190">
                  <c:v>22586</c:v>
                </c:pt>
                <c:pt idx="191">
                  <c:v>22616</c:v>
                </c:pt>
                <c:pt idx="192">
                  <c:v>22647</c:v>
                </c:pt>
                <c:pt idx="193">
                  <c:v>22678</c:v>
                </c:pt>
                <c:pt idx="194">
                  <c:v>22706</c:v>
                </c:pt>
                <c:pt idx="195">
                  <c:v>22737</c:v>
                </c:pt>
                <c:pt idx="196">
                  <c:v>22767</c:v>
                </c:pt>
                <c:pt idx="197">
                  <c:v>22798</c:v>
                </c:pt>
                <c:pt idx="198">
                  <c:v>22828</c:v>
                </c:pt>
                <c:pt idx="199">
                  <c:v>22859</c:v>
                </c:pt>
                <c:pt idx="200">
                  <c:v>22890</c:v>
                </c:pt>
                <c:pt idx="201">
                  <c:v>22920</c:v>
                </c:pt>
                <c:pt idx="202">
                  <c:v>22951</c:v>
                </c:pt>
                <c:pt idx="203">
                  <c:v>22981</c:v>
                </c:pt>
                <c:pt idx="204">
                  <c:v>23012</c:v>
                </c:pt>
                <c:pt idx="205">
                  <c:v>23043</c:v>
                </c:pt>
                <c:pt idx="206">
                  <c:v>23071</c:v>
                </c:pt>
                <c:pt idx="207">
                  <c:v>23102</c:v>
                </c:pt>
                <c:pt idx="208">
                  <c:v>23132</c:v>
                </c:pt>
                <c:pt idx="209">
                  <c:v>23163</c:v>
                </c:pt>
                <c:pt idx="210">
                  <c:v>23193</c:v>
                </c:pt>
                <c:pt idx="211">
                  <c:v>23224</c:v>
                </c:pt>
                <c:pt idx="212">
                  <c:v>23255</c:v>
                </c:pt>
                <c:pt idx="213">
                  <c:v>23285</c:v>
                </c:pt>
                <c:pt idx="214">
                  <c:v>23316</c:v>
                </c:pt>
                <c:pt idx="215">
                  <c:v>23346</c:v>
                </c:pt>
                <c:pt idx="216">
                  <c:v>23377</c:v>
                </c:pt>
                <c:pt idx="217">
                  <c:v>23408</c:v>
                </c:pt>
                <c:pt idx="218">
                  <c:v>23437</c:v>
                </c:pt>
                <c:pt idx="219">
                  <c:v>23468</c:v>
                </c:pt>
                <c:pt idx="220">
                  <c:v>23498</c:v>
                </c:pt>
                <c:pt idx="221">
                  <c:v>23529</c:v>
                </c:pt>
                <c:pt idx="222">
                  <c:v>23559</c:v>
                </c:pt>
                <c:pt idx="223">
                  <c:v>23590</c:v>
                </c:pt>
                <c:pt idx="224">
                  <c:v>23621</c:v>
                </c:pt>
                <c:pt idx="225">
                  <c:v>23651</c:v>
                </c:pt>
                <c:pt idx="226">
                  <c:v>23682</c:v>
                </c:pt>
                <c:pt idx="227">
                  <c:v>23712</c:v>
                </c:pt>
                <c:pt idx="228">
                  <c:v>23743</c:v>
                </c:pt>
                <c:pt idx="229">
                  <c:v>23774</c:v>
                </c:pt>
                <c:pt idx="230">
                  <c:v>23802</c:v>
                </c:pt>
                <c:pt idx="231">
                  <c:v>23833</c:v>
                </c:pt>
                <c:pt idx="232">
                  <c:v>23863</c:v>
                </c:pt>
                <c:pt idx="233">
                  <c:v>23894</c:v>
                </c:pt>
                <c:pt idx="234">
                  <c:v>23924</c:v>
                </c:pt>
                <c:pt idx="235">
                  <c:v>23955</c:v>
                </c:pt>
                <c:pt idx="236">
                  <c:v>23986</c:v>
                </c:pt>
                <c:pt idx="237">
                  <c:v>24016</c:v>
                </c:pt>
                <c:pt idx="238">
                  <c:v>24047</c:v>
                </c:pt>
                <c:pt idx="239">
                  <c:v>24077</c:v>
                </c:pt>
                <c:pt idx="240">
                  <c:v>24108</c:v>
                </c:pt>
                <c:pt idx="241">
                  <c:v>24139</c:v>
                </c:pt>
                <c:pt idx="242">
                  <c:v>24167</c:v>
                </c:pt>
                <c:pt idx="243">
                  <c:v>24198</c:v>
                </c:pt>
                <c:pt idx="244">
                  <c:v>24228</c:v>
                </c:pt>
                <c:pt idx="245">
                  <c:v>24259</c:v>
                </c:pt>
                <c:pt idx="246">
                  <c:v>24289</c:v>
                </c:pt>
                <c:pt idx="247">
                  <c:v>24320</c:v>
                </c:pt>
                <c:pt idx="248">
                  <c:v>24351</c:v>
                </c:pt>
                <c:pt idx="249">
                  <c:v>24381</c:v>
                </c:pt>
                <c:pt idx="250">
                  <c:v>24412</c:v>
                </c:pt>
                <c:pt idx="251">
                  <c:v>24442</c:v>
                </c:pt>
                <c:pt idx="252">
                  <c:v>24473</c:v>
                </c:pt>
                <c:pt idx="253">
                  <c:v>24504</c:v>
                </c:pt>
                <c:pt idx="254">
                  <c:v>24532</c:v>
                </c:pt>
                <c:pt idx="255">
                  <c:v>24563</c:v>
                </c:pt>
                <c:pt idx="256">
                  <c:v>24593</c:v>
                </c:pt>
                <c:pt idx="257">
                  <c:v>24624</c:v>
                </c:pt>
                <c:pt idx="258">
                  <c:v>24654</c:v>
                </c:pt>
                <c:pt idx="259">
                  <c:v>24685</c:v>
                </c:pt>
                <c:pt idx="260">
                  <c:v>24716</c:v>
                </c:pt>
                <c:pt idx="261">
                  <c:v>24746</c:v>
                </c:pt>
                <c:pt idx="262">
                  <c:v>24777</c:v>
                </c:pt>
                <c:pt idx="263">
                  <c:v>24807</c:v>
                </c:pt>
                <c:pt idx="264">
                  <c:v>24838</c:v>
                </c:pt>
                <c:pt idx="265">
                  <c:v>24869</c:v>
                </c:pt>
                <c:pt idx="266">
                  <c:v>24898</c:v>
                </c:pt>
                <c:pt idx="267">
                  <c:v>24929</c:v>
                </c:pt>
                <c:pt idx="268">
                  <c:v>24959</c:v>
                </c:pt>
                <c:pt idx="269">
                  <c:v>24990</c:v>
                </c:pt>
                <c:pt idx="270">
                  <c:v>25020</c:v>
                </c:pt>
                <c:pt idx="271">
                  <c:v>25051</c:v>
                </c:pt>
                <c:pt idx="272">
                  <c:v>25082</c:v>
                </c:pt>
                <c:pt idx="273">
                  <c:v>25112</c:v>
                </c:pt>
                <c:pt idx="274">
                  <c:v>25143</c:v>
                </c:pt>
                <c:pt idx="275">
                  <c:v>25173</c:v>
                </c:pt>
                <c:pt idx="276">
                  <c:v>25204</c:v>
                </c:pt>
                <c:pt idx="277">
                  <c:v>25235</c:v>
                </c:pt>
                <c:pt idx="278">
                  <c:v>25263</c:v>
                </c:pt>
                <c:pt idx="279">
                  <c:v>25294</c:v>
                </c:pt>
                <c:pt idx="280">
                  <c:v>25324</c:v>
                </c:pt>
                <c:pt idx="281">
                  <c:v>25355</c:v>
                </c:pt>
                <c:pt idx="282">
                  <c:v>25385</c:v>
                </c:pt>
                <c:pt idx="283">
                  <c:v>25416</c:v>
                </c:pt>
                <c:pt idx="284">
                  <c:v>25447</c:v>
                </c:pt>
                <c:pt idx="285">
                  <c:v>25477</c:v>
                </c:pt>
                <c:pt idx="286">
                  <c:v>25508</c:v>
                </c:pt>
                <c:pt idx="287">
                  <c:v>25538</c:v>
                </c:pt>
                <c:pt idx="288">
                  <c:v>25569</c:v>
                </c:pt>
                <c:pt idx="289">
                  <c:v>25600</c:v>
                </c:pt>
                <c:pt idx="290">
                  <c:v>25628</c:v>
                </c:pt>
                <c:pt idx="291">
                  <c:v>25659</c:v>
                </c:pt>
                <c:pt idx="292">
                  <c:v>25689</c:v>
                </c:pt>
                <c:pt idx="293">
                  <c:v>25720</c:v>
                </c:pt>
                <c:pt idx="294">
                  <c:v>25750</c:v>
                </c:pt>
                <c:pt idx="295">
                  <c:v>25781</c:v>
                </c:pt>
                <c:pt idx="296">
                  <c:v>25812</c:v>
                </c:pt>
                <c:pt idx="297">
                  <c:v>25842</c:v>
                </c:pt>
                <c:pt idx="298">
                  <c:v>25873</c:v>
                </c:pt>
                <c:pt idx="299">
                  <c:v>25903</c:v>
                </c:pt>
                <c:pt idx="300">
                  <c:v>25934</c:v>
                </c:pt>
                <c:pt idx="301">
                  <c:v>25965</c:v>
                </c:pt>
                <c:pt idx="302">
                  <c:v>25993</c:v>
                </c:pt>
                <c:pt idx="303">
                  <c:v>26024</c:v>
                </c:pt>
                <c:pt idx="304">
                  <c:v>26054</c:v>
                </c:pt>
                <c:pt idx="305">
                  <c:v>26085</c:v>
                </c:pt>
                <c:pt idx="306">
                  <c:v>26115</c:v>
                </c:pt>
                <c:pt idx="307">
                  <c:v>26146</c:v>
                </c:pt>
                <c:pt idx="308">
                  <c:v>26177</c:v>
                </c:pt>
                <c:pt idx="309">
                  <c:v>26207</c:v>
                </c:pt>
                <c:pt idx="310">
                  <c:v>26238</c:v>
                </c:pt>
                <c:pt idx="311">
                  <c:v>26268</c:v>
                </c:pt>
                <c:pt idx="312">
                  <c:v>26299</c:v>
                </c:pt>
                <c:pt idx="313">
                  <c:v>26330</c:v>
                </c:pt>
                <c:pt idx="314">
                  <c:v>26359</c:v>
                </c:pt>
                <c:pt idx="315">
                  <c:v>26390</c:v>
                </c:pt>
                <c:pt idx="316">
                  <c:v>26420</c:v>
                </c:pt>
                <c:pt idx="317">
                  <c:v>26451</c:v>
                </c:pt>
                <c:pt idx="318">
                  <c:v>26481</c:v>
                </c:pt>
                <c:pt idx="319">
                  <c:v>26512</c:v>
                </c:pt>
                <c:pt idx="320">
                  <c:v>26543</c:v>
                </c:pt>
                <c:pt idx="321">
                  <c:v>26573</c:v>
                </c:pt>
                <c:pt idx="322">
                  <c:v>26604</c:v>
                </c:pt>
                <c:pt idx="323">
                  <c:v>26634</c:v>
                </c:pt>
                <c:pt idx="324">
                  <c:v>26665</c:v>
                </c:pt>
                <c:pt idx="325">
                  <c:v>26696</c:v>
                </c:pt>
                <c:pt idx="326">
                  <c:v>26724</c:v>
                </c:pt>
                <c:pt idx="327">
                  <c:v>26755</c:v>
                </c:pt>
                <c:pt idx="328">
                  <c:v>26785</c:v>
                </c:pt>
                <c:pt idx="329">
                  <c:v>26816</c:v>
                </c:pt>
                <c:pt idx="330">
                  <c:v>26846</c:v>
                </c:pt>
                <c:pt idx="331">
                  <c:v>26877</c:v>
                </c:pt>
                <c:pt idx="332">
                  <c:v>26908</c:v>
                </c:pt>
                <c:pt idx="333">
                  <c:v>26938</c:v>
                </c:pt>
                <c:pt idx="334">
                  <c:v>26969</c:v>
                </c:pt>
                <c:pt idx="335">
                  <c:v>26999</c:v>
                </c:pt>
                <c:pt idx="336">
                  <c:v>27030</c:v>
                </c:pt>
                <c:pt idx="337">
                  <c:v>27061</c:v>
                </c:pt>
                <c:pt idx="338">
                  <c:v>27089</c:v>
                </c:pt>
                <c:pt idx="339">
                  <c:v>27120</c:v>
                </c:pt>
                <c:pt idx="340">
                  <c:v>27150</c:v>
                </c:pt>
                <c:pt idx="341">
                  <c:v>27181</c:v>
                </c:pt>
                <c:pt idx="342">
                  <c:v>27211</c:v>
                </c:pt>
                <c:pt idx="343">
                  <c:v>27242</c:v>
                </c:pt>
                <c:pt idx="344">
                  <c:v>27273</c:v>
                </c:pt>
                <c:pt idx="345">
                  <c:v>27303</c:v>
                </c:pt>
                <c:pt idx="346">
                  <c:v>27334</c:v>
                </c:pt>
                <c:pt idx="347">
                  <c:v>27364</c:v>
                </c:pt>
                <c:pt idx="348">
                  <c:v>27395</c:v>
                </c:pt>
                <c:pt idx="349">
                  <c:v>27426</c:v>
                </c:pt>
                <c:pt idx="350">
                  <c:v>27454</c:v>
                </c:pt>
                <c:pt idx="351">
                  <c:v>27485</c:v>
                </c:pt>
                <c:pt idx="352">
                  <c:v>27515</c:v>
                </c:pt>
                <c:pt idx="353">
                  <c:v>27546</c:v>
                </c:pt>
                <c:pt idx="354">
                  <c:v>27576</c:v>
                </c:pt>
                <c:pt idx="355">
                  <c:v>27607</c:v>
                </c:pt>
                <c:pt idx="356">
                  <c:v>27638</c:v>
                </c:pt>
                <c:pt idx="357">
                  <c:v>27668</c:v>
                </c:pt>
                <c:pt idx="358">
                  <c:v>27699</c:v>
                </c:pt>
                <c:pt idx="359">
                  <c:v>27729</c:v>
                </c:pt>
                <c:pt idx="360">
                  <c:v>27760</c:v>
                </c:pt>
                <c:pt idx="361">
                  <c:v>27791</c:v>
                </c:pt>
                <c:pt idx="362">
                  <c:v>27820</c:v>
                </c:pt>
                <c:pt idx="363">
                  <c:v>27851</c:v>
                </c:pt>
                <c:pt idx="364">
                  <c:v>27881</c:v>
                </c:pt>
                <c:pt idx="365">
                  <c:v>27912</c:v>
                </c:pt>
                <c:pt idx="366">
                  <c:v>27942</c:v>
                </c:pt>
                <c:pt idx="367">
                  <c:v>27973</c:v>
                </c:pt>
                <c:pt idx="368">
                  <c:v>28004</c:v>
                </c:pt>
                <c:pt idx="369">
                  <c:v>28034</c:v>
                </c:pt>
                <c:pt idx="370">
                  <c:v>28065</c:v>
                </c:pt>
                <c:pt idx="371">
                  <c:v>28095</c:v>
                </c:pt>
                <c:pt idx="372">
                  <c:v>28126</c:v>
                </c:pt>
                <c:pt idx="373">
                  <c:v>28157</c:v>
                </c:pt>
                <c:pt idx="374">
                  <c:v>28185</c:v>
                </c:pt>
                <c:pt idx="375">
                  <c:v>28216</c:v>
                </c:pt>
                <c:pt idx="376">
                  <c:v>28246</c:v>
                </c:pt>
                <c:pt idx="377">
                  <c:v>28277</c:v>
                </c:pt>
                <c:pt idx="378">
                  <c:v>28307</c:v>
                </c:pt>
                <c:pt idx="379">
                  <c:v>28338</c:v>
                </c:pt>
                <c:pt idx="380">
                  <c:v>28369</c:v>
                </c:pt>
                <c:pt idx="381">
                  <c:v>28399</c:v>
                </c:pt>
                <c:pt idx="382">
                  <c:v>28430</c:v>
                </c:pt>
                <c:pt idx="383">
                  <c:v>28460</c:v>
                </c:pt>
                <c:pt idx="384">
                  <c:v>28491</c:v>
                </c:pt>
                <c:pt idx="385">
                  <c:v>28522</c:v>
                </c:pt>
                <c:pt idx="386">
                  <c:v>28550</c:v>
                </c:pt>
                <c:pt idx="387">
                  <c:v>28581</c:v>
                </c:pt>
                <c:pt idx="388">
                  <c:v>28611</c:v>
                </c:pt>
                <c:pt idx="389">
                  <c:v>28642</c:v>
                </c:pt>
                <c:pt idx="390">
                  <c:v>28672</c:v>
                </c:pt>
                <c:pt idx="391">
                  <c:v>28703</c:v>
                </c:pt>
                <c:pt idx="392">
                  <c:v>28734</c:v>
                </c:pt>
                <c:pt idx="393">
                  <c:v>28764</c:v>
                </c:pt>
                <c:pt idx="394">
                  <c:v>28795</c:v>
                </c:pt>
                <c:pt idx="395">
                  <c:v>28825</c:v>
                </c:pt>
                <c:pt idx="396">
                  <c:v>28856</c:v>
                </c:pt>
                <c:pt idx="397">
                  <c:v>28887</c:v>
                </c:pt>
                <c:pt idx="398">
                  <c:v>28915</c:v>
                </c:pt>
                <c:pt idx="399">
                  <c:v>28946</c:v>
                </c:pt>
                <c:pt idx="400">
                  <c:v>28976</c:v>
                </c:pt>
                <c:pt idx="401">
                  <c:v>29007</c:v>
                </c:pt>
                <c:pt idx="402">
                  <c:v>29037</c:v>
                </c:pt>
                <c:pt idx="403">
                  <c:v>29068</c:v>
                </c:pt>
                <c:pt idx="404">
                  <c:v>29099</c:v>
                </c:pt>
                <c:pt idx="405">
                  <c:v>29129</c:v>
                </c:pt>
                <c:pt idx="406">
                  <c:v>29160</c:v>
                </c:pt>
                <c:pt idx="407">
                  <c:v>29190</c:v>
                </c:pt>
                <c:pt idx="408">
                  <c:v>29221</c:v>
                </c:pt>
                <c:pt idx="409">
                  <c:v>29252</c:v>
                </c:pt>
                <c:pt idx="410">
                  <c:v>29281</c:v>
                </c:pt>
                <c:pt idx="411">
                  <c:v>29312</c:v>
                </c:pt>
                <c:pt idx="412">
                  <c:v>29342</c:v>
                </c:pt>
                <c:pt idx="413">
                  <c:v>29373</c:v>
                </c:pt>
                <c:pt idx="414">
                  <c:v>29403</c:v>
                </c:pt>
                <c:pt idx="415">
                  <c:v>29434</c:v>
                </c:pt>
                <c:pt idx="416">
                  <c:v>29465</c:v>
                </c:pt>
                <c:pt idx="417">
                  <c:v>29495</c:v>
                </c:pt>
                <c:pt idx="418">
                  <c:v>29526</c:v>
                </c:pt>
                <c:pt idx="419">
                  <c:v>29556</c:v>
                </c:pt>
                <c:pt idx="420">
                  <c:v>29587</c:v>
                </c:pt>
                <c:pt idx="421">
                  <c:v>29618</c:v>
                </c:pt>
                <c:pt idx="422">
                  <c:v>29646</c:v>
                </c:pt>
                <c:pt idx="423">
                  <c:v>29677</c:v>
                </c:pt>
                <c:pt idx="424">
                  <c:v>29707</c:v>
                </c:pt>
                <c:pt idx="425">
                  <c:v>29738</c:v>
                </c:pt>
                <c:pt idx="426">
                  <c:v>29768</c:v>
                </c:pt>
                <c:pt idx="427">
                  <c:v>29799</c:v>
                </c:pt>
                <c:pt idx="428">
                  <c:v>29830</c:v>
                </c:pt>
                <c:pt idx="429">
                  <c:v>29860</c:v>
                </c:pt>
                <c:pt idx="430">
                  <c:v>29891</c:v>
                </c:pt>
                <c:pt idx="431">
                  <c:v>29921</c:v>
                </c:pt>
                <c:pt idx="432">
                  <c:v>29952</c:v>
                </c:pt>
                <c:pt idx="433">
                  <c:v>29983</c:v>
                </c:pt>
                <c:pt idx="434">
                  <c:v>30011</c:v>
                </c:pt>
                <c:pt idx="435">
                  <c:v>30042</c:v>
                </c:pt>
                <c:pt idx="436">
                  <c:v>30072</c:v>
                </c:pt>
                <c:pt idx="437">
                  <c:v>30103</c:v>
                </c:pt>
                <c:pt idx="438">
                  <c:v>30133</c:v>
                </c:pt>
                <c:pt idx="439">
                  <c:v>30164</c:v>
                </c:pt>
                <c:pt idx="440">
                  <c:v>30195</c:v>
                </c:pt>
                <c:pt idx="441">
                  <c:v>30225</c:v>
                </c:pt>
                <c:pt idx="442">
                  <c:v>30256</c:v>
                </c:pt>
                <c:pt idx="443">
                  <c:v>30286</c:v>
                </c:pt>
                <c:pt idx="444">
                  <c:v>30317</c:v>
                </c:pt>
                <c:pt idx="445">
                  <c:v>30348</c:v>
                </c:pt>
                <c:pt idx="446">
                  <c:v>30376</c:v>
                </c:pt>
                <c:pt idx="447">
                  <c:v>30407</c:v>
                </c:pt>
                <c:pt idx="448">
                  <c:v>30437</c:v>
                </c:pt>
                <c:pt idx="449">
                  <c:v>30468</c:v>
                </c:pt>
                <c:pt idx="450">
                  <c:v>30498</c:v>
                </c:pt>
                <c:pt idx="451">
                  <c:v>30529</c:v>
                </c:pt>
                <c:pt idx="452">
                  <c:v>30560</c:v>
                </c:pt>
                <c:pt idx="453">
                  <c:v>30590</c:v>
                </c:pt>
                <c:pt idx="454">
                  <c:v>30621</c:v>
                </c:pt>
                <c:pt idx="455">
                  <c:v>30651</c:v>
                </c:pt>
                <c:pt idx="456">
                  <c:v>30682</c:v>
                </c:pt>
                <c:pt idx="457">
                  <c:v>30713</c:v>
                </c:pt>
                <c:pt idx="458">
                  <c:v>30742</c:v>
                </c:pt>
                <c:pt idx="459">
                  <c:v>30773</c:v>
                </c:pt>
                <c:pt idx="460">
                  <c:v>30803</c:v>
                </c:pt>
                <c:pt idx="461">
                  <c:v>30834</c:v>
                </c:pt>
                <c:pt idx="462">
                  <c:v>30864</c:v>
                </c:pt>
                <c:pt idx="463">
                  <c:v>30895</c:v>
                </c:pt>
                <c:pt idx="464">
                  <c:v>30926</c:v>
                </c:pt>
                <c:pt idx="465">
                  <c:v>30956</c:v>
                </c:pt>
                <c:pt idx="466">
                  <c:v>30987</c:v>
                </c:pt>
                <c:pt idx="467">
                  <c:v>31017</c:v>
                </c:pt>
                <c:pt idx="468">
                  <c:v>31048</c:v>
                </c:pt>
                <c:pt idx="469">
                  <c:v>31079</c:v>
                </c:pt>
                <c:pt idx="470">
                  <c:v>31107</c:v>
                </c:pt>
                <c:pt idx="471">
                  <c:v>31138</c:v>
                </c:pt>
                <c:pt idx="472">
                  <c:v>31168</c:v>
                </c:pt>
                <c:pt idx="473">
                  <c:v>31199</c:v>
                </c:pt>
                <c:pt idx="474">
                  <c:v>31229</c:v>
                </c:pt>
                <c:pt idx="475">
                  <c:v>31260</c:v>
                </c:pt>
                <c:pt idx="476">
                  <c:v>31291</c:v>
                </c:pt>
                <c:pt idx="477">
                  <c:v>31321</c:v>
                </c:pt>
                <c:pt idx="478">
                  <c:v>31352</c:v>
                </c:pt>
                <c:pt idx="479">
                  <c:v>31382</c:v>
                </c:pt>
                <c:pt idx="480" formatCode="m/d/yyyy">
                  <c:v>31414</c:v>
                </c:pt>
                <c:pt idx="481" formatCode="m/d/yyyy">
                  <c:v>31415</c:v>
                </c:pt>
                <c:pt idx="482" formatCode="m/d/yyyy">
                  <c:v>31418</c:v>
                </c:pt>
                <c:pt idx="483" formatCode="m/d/yyyy">
                  <c:v>31419</c:v>
                </c:pt>
                <c:pt idx="484" formatCode="m/d/yyyy">
                  <c:v>31420</c:v>
                </c:pt>
                <c:pt idx="485" formatCode="m/d/yyyy">
                  <c:v>31421</c:v>
                </c:pt>
                <c:pt idx="486" formatCode="m/d/yyyy">
                  <c:v>31422</c:v>
                </c:pt>
                <c:pt idx="487" formatCode="m/d/yyyy">
                  <c:v>31425</c:v>
                </c:pt>
                <c:pt idx="488" formatCode="m/d/yyyy">
                  <c:v>31426</c:v>
                </c:pt>
                <c:pt idx="489" formatCode="m/d/yyyy">
                  <c:v>31427</c:v>
                </c:pt>
                <c:pt idx="490" formatCode="m/d/yyyy">
                  <c:v>31428</c:v>
                </c:pt>
                <c:pt idx="491" formatCode="m/d/yyyy">
                  <c:v>31429</c:v>
                </c:pt>
                <c:pt idx="492" formatCode="m/d/yyyy">
                  <c:v>31432</c:v>
                </c:pt>
                <c:pt idx="493" formatCode="m/d/yyyy">
                  <c:v>31433</c:v>
                </c:pt>
                <c:pt idx="494" formatCode="m/d/yyyy">
                  <c:v>31434</c:v>
                </c:pt>
                <c:pt idx="495" formatCode="m/d/yyyy">
                  <c:v>31435</c:v>
                </c:pt>
                <c:pt idx="496" formatCode="m/d/yyyy">
                  <c:v>31436</c:v>
                </c:pt>
                <c:pt idx="497" formatCode="m/d/yyyy">
                  <c:v>31439</c:v>
                </c:pt>
                <c:pt idx="498" formatCode="m/d/yyyy">
                  <c:v>31440</c:v>
                </c:pt>
                <c:pt idx="499" formatCode="m/d/yyyy">
                  <c:v>31441</c:v>
                </c:pt>
                <c:pt idx="500" formatCode="m/d/yyyy">
                  <c:v>31442</c:v>
                </c:pt>
                <c:pt idx="501" formatCode="m/d/yyyy">
                  <c:v>31443</c:v>
                </c:pt>
                <c:pt idx="502" formatCode="m/d/yyyy">
                  <c:v>31446</c:v>
                </c:pt>
                <c:pt idx="503" formatCode="m/d/yyyy">
                  <c:v>31447</c:v>
                </c:pt>
                <c:pt idx="504" formatCode="m/d/yyyy">
                  <c:v>31448</c:v>
                </c:pt>
                <c:pt idx="505" formatCode="m/d/yyyy">
                  <c:v>31449</c:v>
                </c:pt>
                <c:pt idx="506" formatCode="m/d/yyyy">
                  <c:v>31450</c:v>
                </c:pt>
                <c:pt idx="507" formatCode="m/d/yyyy">
                  <c:v>31453</c:v>
                </c:pt>
                <c:pt idx="508" formatCode="m/d/yyyy">
                  <c:v>31454</c:v>
                </c:pt>
                <c:pt idx="509" formatCode="m/d/yyyy">
                  <c:v>31455</c:v>
                </c:pt>
                <c:pt idx="510" formatCode="m/d/yyyy">
                  <c:v>31456</c:v>
                </c:pt>
                <c:pt idx="511" formatCode="m/d/yyyy">
                  <c:v>31457</c:v>
                </c:pt>
                <c:pt idx="512" formatCode="m/d/yyyy">
                  <c:v>31461</c:v>
                </c:pt>
                <c:pt idx="513" formatCode="m/d/yyyy">
                  <c:v>31462</c:v>
                </c:pt>
                <c:pt idx="514" formatCode="m/d/yyyy">
                  <c:v>31463</c:v>
                </c:pt>
                <c:pt idx="515" formatCode="m/d/yyyy">
                  <c:v>31464</c:v>
                </c:pt>
                <c:pt idx="516" formatCode="m/d/yyyy">
                  <c:v>31467</c:v>
                </c:pt>
                <c:pt idx="517" formatCode="m/d/yyyy">
                  <c:v>31468</c:v>
                </c:pt>
                <c:pt idx="518" formatCode="m/d/yyyy">
                  <c:v>31469</c:v>
                </c:pt>
                <c:pt idx="519" formatCode="m/d/yyyy">
                  <c:v>31470</c:v>
                </c:pt>
                <c:pt idx="520" formatCode="m/d/yyyy">
                  <c:v>31471</c:v>
                </c:pt>
                <c:pt idx="521" formatCode="m/d/yyyy">
                  <c:v>31474</c:v>
                </c:pt>
                <c:pt idx="522" formatCode="m/d/yyyy">
                  <c:v>31475</c:v>
                </c:pt>
                <c:pt idx="523" formatCode="m/d/yyyy">
                  <c:v>31476</c:v>
                </c:pt>
                <c:pt idx="524" formatCode="m/d/yyyy">
                  <c:v>31477</c:v>
                </c:pt>
                <c:pt idx="525" formatCode="m/d/yyyy">
                  <c:v>31478</c:v>
                </c:pt>
                <c:pt idx="526" formatCode="m/d/yyyy">
                  <c:v>31481</c:v>
                </c:pt>
                <c:pt idx="527" formatCode="m/d/yyyy">
                  <c:v>31482</c:v>
                </c:pt>
                <c:pt idx="528" formatCode="m/d/yyyy">
                  <c:v>31483</c:v>
                </c:pt>
                <c:pt idx="529" formatCode="m/d/yyyy">
                  <c:v>31484</c:v>
                </c:pt>
                <c:pt idx="530" formatCode="m/d/yyyy">
                  <c:v>31485</c:v>
                </c:pt>
                <c:pt idx="531" formatCode="m/d/yyyy">
                  <c:v>31488</c:v>
                </c:pt>
                <c:pt idx="532" formatCode="m/d/yyyy">
                  <c:v>31489</c:v>
                </c:pt>
                <c:pt idx="533" formatCode="m/d/yyyy">
                  <c:v>31490</c:v>
                </c:pt>
                <c:pt idx="534" formatCode="m/d/yyyy">
                  <c:v>31491</c:v>
                </c:pt>
                <c:pt idx="535" formatCode="m/d/yyyy">
                  <c:v>31492</c:v>
                </c:pt>
                <c:pt idx="536" formatCode="m/d/yyyy">
                  <c:v>31495</c:v>
                </c:pt>
                <c:pt idx="537" formatCode="m/d/yyyy">
                  <c:v>31496</c:v>
                </c:pt>
                <c:pt idx="538" formatCode="m/d/yyyy">
                  <c:v>31497</c:v>
                </c:pt>
                <c:pt idx="539" formatCode="m/d/yyyy">
                  <c:v>31498</c:v>
                </c:pt>
                <c:pt idx="540" formatCode="m/d/yyyy">
                  <c:v>31502</c:v>
                </c:pt>
                <c:pt idx="541" formatCode="m/d/yyyy">
                  <c:v>31503</c:v>
                </c:pt>
                <c:pt idx="542" formatCode="m/d/yyyy">
                  <c:v>31504</c:v>
                </c:pt>
                <c:pt idx="543" formatCode="m/d/yyyy">
                  <c:v>31505</c:v>
                </c:pt>
                <c:pt idx="544" formatCode="m/d/yyyy">
                  <c:v>31506</c:v>
                </c:pt>
                <c:pt idx="545" formatCode="m/d/yyyy">
                  <c:v>31509</c:v>
                </c:pt>
                <c:pt idx="546" formatCode="m/d/yyyy">
                  <c:v>31510</c:v>
                </c:pt>
                <c:pt idx="547" formatCode="m/d/yyyy">
                  <c:v>31511</c:v>
                </c:pt>
                <c:pt idx="548" formatCode="m/d/yyyy">
                  <c:v>31512</c:v>
                </c:pt>
                <c:pt idx="549" formatCode="m/d/yyyy">
                  <c:v>31513</c:v>
                </c:pt>
                <c:pt idx="550" formatCode="m/d/yyyy">
                  <c:v>31516</c:v>
                </c:pt>
                <c:pt idx="551" formatCode="m/d/yyyy">
                  <c:v>31517</c:v>
                </c:pt>
                <c:pt idx="552" formatCode="m/d/yyyy">
                  <c:v>31518</c:v>
                </c:pt>
                <c:pt idx="553" formatCode="m/d/yyyy">
                  <c:v>31519</c:v>
                </c:pt>
                <c:pt idx="554" formatCode="m/d/yyyy">
                  <c:v>31520</c:v>
                </c:pt>
                <c:pt idx="555" formatCode="m/d/yyyy">
                  <c:v>31523</c:v>
                </c:pt>
                <c:pt idx="556" formatCode="m/d/yyyy">
                  <c:v>31524</c:v>
                </c:pt>
                <c:pt idx="557" formatCode="m/d/yyyy">
                  <c:v>31525</c:v>
                </c:pt>
                <c:pt idx="558" formatCode="m/d/yyyy">
                  <c:v>31526</c:v>
                </c:pt>
                <c:pt idx="559" formatCode="m/d/yyyy">
                  <c:v>31527</c:v>
                </c:pt>
                <c:pt idx="560" formatCode="m/d/yyyy">
                  <c:v>31530</c:v>
                </c:pt>
                <c:pt idx="561" formatCode="m/d/yyyy">
                  <c:v>31531</c:v>
                </c:pt>
                <c:pt idx="562" formatCode="m/d/yyyy">
                  <c:v>31532</c:v>
                </c:pt>
                <c:pt idx="563" formatCode="m/d/yyyy">
                  <c:v>31533</c:v>
                </c:pt>
                <c:pt idx="564" formatCode="m/d/yyyy">
                  <c:v>31534</c:v>
                </c:pt>
                <c:pt idx="565" formatCode="m/d/yyyy">
                  <c:v>31537</c:v>
                </c:pt>
                <c:pt idx="566" formatCode="m/d/yyyy">
                  <c:v>31538</c:v>
                </c:pt>
                <c:pt idx="567" formatCode="m/d/yyyy">
                  <c:v>31539</c:v>
                </c:pt>
                <c:pt idx="568" formatCode="m/d/yyyy">
                  <c:v>31540</c:v>
                </c:pt>
                <c:pt idx="569" formatCode="m/d/yyyy">
                  <c:v>31541</c:v>
                </c:pt>
                <c:pt idx="570" formatCode="m/d/yyyy">
                  <c:v>31544</c:v>
                </c:pt>
                <c:pt idx="571" formatCode="m/d/yyyy">
                  <c:v>31545</c:v>
                </c:pt>
                <c:pt idx="572" formatCode="m/d/yyyy">
                  <c:v>31546</c:v>
                </c:pt>
                <c:pt idx="573" formatCode="m/d/yyyy">
                  <c:v>31547</c:v>
                </c:pt>
                <c:pt idx="574" formatCode="m/d/yyyy">
                  <c:v>31548</c:v>
                </c:pt>
                <c:pt idx="575" formatCode="m/d/yyyy">
                  <c:v>31551</c:v>
                </c:pt>
                <c:pt idx="576" formatCode="m/d/yyyy">
                  <c:v>31552</c:v>
                </c:pt>
                <c:pt idx="577" formatCode="m/d/yyyy">
                  <c:v>31553</c:v>
                </c:pt>
                <c:pt idx="578" formatCode="m/d/yyyy">
                  <c:v>31554</c:v>
                </c:pt>
                <c:pt idx="579" formatCode="m/d/yyyy">
                  <c:v>31555</c:v>
                </c:pt>
                <c:pt idx="580" formatCode="m/d/yyyy">
                  <c:v>31559</c:v>
                </c:pt>
                <c:pt idx="581" formatCode="m/d/yyyy">
                  <c:v>31560</c:v>
                </c:pt>
                <c:pt idx="582" formatCode="m/d/yyyy">
                  <c:v>31561</c:v>
                </c:pt>
                <c:pt idx="583" formatCode="m/d/yyyy">
                  <c:v>31562</c:v>
                </c:pt>
                <c:pt idx="584" formatCode="m/d/yyyy">
                  <c:v>31565</c:v>
                </c:pt>
                <c:pt idx="585" formatCode="m/d/yyyy">
                  <c:v>31566</c:v>
                </c:pt>
                <c:pt idx="586" formatCode="m/d/yyyy">
                  <c:v>31567</c:v>
                </c:pt>
                <c:pt idx="587" formatCode="m/d/yyyy">
                  <c:v>31568</c:v>
                </c:pt>
                <c:pt idx="588" formatCode="m/d/yyyy">
                  <c:v>31569</c:v>
                </c:pt>
                <c:pt idx="589" formatCode="m/d/yyyy">
                  <c:v>31572</c:v>
                </c:pt>
                <c:pt idx="590" formatCode="m/d/yyyy">
                  <c:v>31573</c:v>
                </c:pt>
                <c:pt idx="591" formatCode="m/d/yyyy">
                  <c:v>31574</c:v>
                </c:pt>
                <c:pt idx="592" formatCode="m/d/yyyy">
                  <c:v>31575</c:v>
                </c:pt>
                <c:pt idx="593" formatCode="m/d/yyyy">
                  <c:v>31576</c:v>
                </c:pt>
                <c:pt idx="594" formatCode="m/d/yyyy">
                  <c:v>31579</c:v>
                </c:pt>
                <c:pt idx="595" formatCode="m/d/yyyy">
                  <c:v>31580</c:v>
                </c:pt>
                <c:pt idx="596" formatCode="m/d/yyyy">
                  <c:v>31581</c:v>
                </c:pt>
                <c:pt idx="597" formatCode="m/d/yyyy">
                  <c:v>31582</c:v>
                </c:pt>
                <c:pt idx="598" formatCode="m/d/yyyy">
                  <c:v>31583</c:v>
                </c:pt>
                <c:pt idx="599" formatCode="m/d/yyyy">
                  <c:v>31586</c:v>
                </c:pt>
                <c:pt idx="600" formatCode="m/d/yyyy">
                  <c:v>31587</c:v>
                </c:pt>
                <c:pt idx="601" formatCode="m/d/yyyy">
                  <c:v>31588</c:v>
                </c:pt>
                <c:pt idx="602" formatCode="m/d/yyyy">
                  <c:v>31589</c:v>
                </c:pt>
                <c:pt idx="603" formatCode="m/d/yyyy">
                  <c:v>31590</c:v>
                </c:pt>
                <c:pt idx="604" formatCode="m/d/yyyy">
                  <c:v>31593</c:v>
                </c:pt>
                <c:pt idx="605" formatCode="m/d/yyyy">
                  <c:v>31594</c:v>
                </c:pt>
                <c:pt idx="606" formatCode="m/d/yyyy">
                  <c:v>31595</c:v>
                </c:pt>
                <c:pt idx="607" formatCode="m/d/yyyy">
                  <c:v>31596</c:v>
                </c:pt>
                <c:pt idx="608" formatCode="m/d/yyyy">
                  <c:v>31600</c:v>
                </c:pt>
                <c:pt idx="609" formatCode="m/d/yyyy">
                  <c:v>31601</c:v>
                </c:pt>
                <c:pt idx="610" formatCode="m/d/yyyy">
                  <c:v>31602</c:v>
                </c:pt>
                <c:pt idx="611" formatCode="m/d/yyyy">
                  <c:v>31603</c:v>
                </c:pt>
                <c:pt idx="612" formatCode="m/d/yyyy">
                  <c:v>31604</c:v>
                </c:pt>
                <c:pt idx="613" formatCode="m/d/yyyy">
                  <c:v>31607</c:v>
                </c:pt>
                <c:pt idx="614" formatCode="m/d/yyyy">
                  <c:v>31608</c:v>
                </c:pt>
                <c:pt idx="615" formatCode="m/d/yyyy">
                  <c:v>31609</c:v>
                </c:pt>
                <c:pt idx="616" formatCode="m/d/yyyy">
                  <c:v>31610</c:v>
                </c:pt>
                <c:pt idx="617" formatCode="m/d/yyyy">
                  <c:v>31611</c:v>
                </c:pt>
                <c:pt idx="618" formatCode="m/d/yyyy">
                  <c:v>31614</c:v>
                </c:pt>
                <c:pt idx="619" formatCode="m/d/yyyy">
                  <c:v>31615</c:v>
                </c:pt>
                <c:pt idx="620" formatCode="m/d/yyyy">
                  <c:v>31616</c:v>
                </c:pt>
                <c:pt idx="621" formatCode="m/d/yyyy">
                  <c:v>31617</c:v>
                </c:pt>
                <c:pt idx="622" formatCode="m/d/yyyy">
                  <c:v>31618</c:v>
                </c:pt>
                <c:pt idx="623" formatCode="m/d/yyyy">
                  <c:v>31621</c:v>
                </c:pt>
                <c:pt idx="624" formatCode="m/d/yyyy">
                  <c:v>31622</c:v>
                </c:pt>
                <c:pt idx="625" formatCode="m/d/yyyy">
                  <c:v>31623</c:v>
                </c:pt>
                <c:pt idx="626" formatCode="m/d/yyyy">
                  <c:v>31624</c:v>
                </c:pt>
                <c:pt idx="627" formatCode="m/d/yyyy">
                  <c:v>31625</c:v>
                </c:pt>
                <c:pt idx="628" formatCode="m/d/yyyy">
                  <c:v>31628</c:v>
                </c:pt>
                <c:pt idx="629" formatCode="m/d/yyyy">
                  <c:v>31629</c:v>
                </c:pt>
                <c:pt idx="630" formatCode="m/d/yyyy">
                  <c:v>31630</c:v>
                </c:pt>
                <c:pt idx="631" formatCode="m/d/yyyy">
                  <c:v>31631</c:v>
                </c:pt>
                <c:pt idx="632" formatCode="m/d/yyyy">
                  <c:v>31632</c:v>
                </c:pt>
                <c:pt idx="633" formatCode="m/d/yyyy">
                  <c:v>31635</c:v>
                </c:pt>
                <c:pt idx="634" formatCode="m/d/yyyy">
                  <c:v>31636</c:v>
                </c:pt>
                <c:pt idx="635" formatCode="m/d/yyyy">
                  <c:v>31637</c:v>
                </c:pt>
                <c:pt idx="636" formatCode="m/d/yyyy">
                  <c:v>31638</c:v>
                </c:pt>
                <c:pt idx="637" formatCode="m/d/yyyy">
                  <c:v>31639</c:v>
                </c:pt>
                <c:pt idx="638" formatCode="m/d/yyyy">
                  <c:v>31642</c:v>
                </c:pt>
                <c:pt idx="639" formatCode="m/d/yyyy">
                  <c:v>31643</c:v>
                </c:pt>
                <c:pt idx="640" formatCode="m/d/yyyy">
                  <c:v>31644</c:v>
                </c:pt>
                <c:pt idx="641" formatCode="m/d/yyyy">
                  <c:v>31645</c:v>
                </c:pt>
                <c:pt idx="642" formatCode="m/d/yyyy">
                  <c:v>31646</c:v>
                </c:pt>
                <c:pt idx="643" formatCode="m/d/yyyy">
                  <c:v>31649</c:v>
                </c:pt>
                <c:pt idx="644" formatCode="m/d/yyyy">
                  <c:v>31650</c:v>
                </c:pt>
                <c:pt idx="645" formatCode="m/d/yyyy">
                  <c:v>31651</c:v>
                </c:pt>
                <c:pt idx="646" formatCode="m/d/yyyy">
                  <c:v>31652</c:v>
                </c:pt>
                <c:pt idx="647" formatCode="m/d/yyyy">
                  <c:v>31653</c:v>
                </c:pt>
                <c:pt idx="648" formatCode="m/d/yyyy">
                  <c:v>31657</c:v>
                </c:pt>
                <c:pt idx="649" formatCode="m/d/yyyy">
                  <c:v>31658</c:v>
                </c:pt>
                <c:pt idx="650" formatCode="m/d/yyyy">
                  <c:v>31659</c:v>
                </c:pt>
                <c:pt idx="651" formatCode="m/d/yyyy">
                  <c:v>31660</c:v>
                </c:pt>
                <c:pt idx="652" formatCode="m/d/yyyy">
                  <c:v>31663</c:v>
                </c:pt>
                <c:pt idx="653" formatCode="m/d/yyyy">
                  <c:v>31664</c:v>
                </c:pt>
                <c:pt idx="654" formatCode="m/d/yyyy">
                  <c:v>31665</c:v>
                </c:pt>
                <c:pt idx="655" formatCode="m/d/yyyy">
                  <c:v>31666</c:v>
                </c:pt>
                <c:pt idx="656" formatCode="m/d/yyyy">
                  <c:v>31667</c:v>
                </c:pt>
                <c:pt idx="657" formatCode="m/d/yyyy">
                  <c:v>31670</c:v>
                </c:pt>
                <c:pt idx="658" formatCode="m/d/yyyy">
                  <c:v>31671</c:v>
                </c:pt>
                <c:pt idx="659" formatCode="m/d/yyyy">
                  <c:v>31672</c:v>
                </c:pt>
                <c:pt idx="660" formatCode="m/d/yyyy">
                  <c:v>31673</c:v>
                </c:pt>
                <c:pt idx="661" formatCode="m/d/yyyy">
                  <c:v>31674</c:v>
                </c:pt>
                <c:pt idx="662" formatCode="m/d/yyyy">
                  <c:v>31677</c:v>
                </c:pt>
                <c:pt idx="663" formatCode="m/d/yyyy">
                  <c:v>31678</c:v>
                </c:pt>
                <c:pt idx="664" formatCode="m/d/yyyy">
                  <c:v>31679</c:v>
                </c:pt>
                <c:pt idx="665" formatCode="m/d/yyyy">
                  <c:v>31680</c:v>
                </c:pt>
                <c:pt idx="666" formatCode="m/d/yyyy">
                  <c:v>31681</c:v>
                </c:pt>
                <c:pt idx="667" formatCode="m/d/yyyy">
                  <c:v>31684</c:v>
                </c:pt>
                <c:pt idx="668" formatCode="m/d/yyyy">
                  <c:v>31685</c:v>
                </c:pt>
                <c:pt idx="669" formatCode="m/d/yyyy">
                  <c:v>31686</c:v>
                </c:pt>
                <c:pt idx="670" formatCode="m/d/yyyy">
                  <c:v>31687</c:v>
                </c:pt>
                <c:pt idx="671" formatCode="m/d/yyyy">
                  <c:v>31688</c:v>
                </c:pt>
                <c:pt idx="672" formatCode="m/d/yyyy">
                  <c:v>31691</c:v>
                </c:pt>
                <c:pt idx="673" formatCode="m/d/yyyy">
                  <c:v>31692</c:v>
                </c:pt>
                <c:pt idx="674" formatCode="m/d/yyyy">
                  <c:v>31693</c:v>
                </c:pt>
                <c:pt idx="675" formatCode="m/d/yyyy">
                  <c:v>31694</c:v>
                </c:pt>
                <c:pt idx="676" formatCode="m/d/yyyy">
                  <c:v>31695</c:v>
                </c:pt>
                <c:pt idx="677" formatCode="m/d/yyyy">
                  <c:v>31699</c:v>
                </c:pt>
                <c:pt idx="678" formatCode="m/d/yyyy">
                  <c:v>31700</c:v>
                </c:pt>
                <c:pt idx="679" formatCode="m/d/yyyy">
                  <c:v>31701</c:v>
                </c:pt>
                <c:pt idx="680" formatCode="m/d/yyyy">
                  <c:v>31702</c:v>
                </c:pt>
                <c:pt idx="681" formatCode="m/d/yyyy">
                  <c:v>31705</c:v>
                </c:pt>
                <c:pt idx="682" formatCode="m/d/yyyy">
                  <c:v>31706</c:v>
                </c:pt>
                <c:pt idx="683" formatCode="m/d/yyyy">
                  <c:v>31707</c:v>
                </c:pt>
                <c:pt idx="684" formatCode="m/d/yyyy">
                  <c:v>31708</c:v>
                </c:pt>
                <c:pt idx="685" formatCode="m/d/yyyy">
                  <c:v>31709</c:v>
                </c:pt>
                <c:pt idx="686" formatCode="m/d/yyyy">
                  <c:v>31712</c:v>
                </c:pt>
                <c:pt idx="687" formatCode="m/d/yyyy">
                  <c:v>31713</c:v>
                </c:pt>
                <c:pt idx="688" formatCode="m/d/yyyy">
                  <c:v>31714</c:v>
                </c:pt>
                <c:pt idx="689" formatCode="m/d/yyyy">
                  <c:v>31715</c:v>
                </c:pt>
                <c:pt idx="690" formatCode="m/d/yyyy">
                  <c:v>31716</c:v>
                </c:pt>
                <c:pt idx="691" formatCode="m/d/yyyy">
                  <c:v>31719</c:v>
                </c:pt>
                <c:pt idx="692" formatCode="m/d/yyyy">
                  <c:v>31720</c:v>
                </c:pt>
                <c:pt idx="693" formatCode="m/d/yyyy">
                  <c:v>31721</c:v>
                </c:pt>
                <c:pt idx="694" formatCode="m/d/yyyy">
                  <c:v>31722</c:v>
                </c:pt>
                <c:pt idx="695" formatCode="m/d/yyyy">
                  <c:v>31723</c:v>
                </c:pt>
                <c:pt idx="696" formatCode="m/d/yyyy">
                  <c:v>31726</c:v>
                </c:pt>
                <c:pt idx="697" formatCode="m/d/yyyy">
                  <c:v>31727</c:v>
                </c:pt>
                <c:pt idx="698" formatCode="m/d/yyyy">
                  <c:v>31728</c:v>
                </c:pt>
                <c:pt idx="699" formatCode="m/d/yyyy">
                  <c:v>31729</c:v>
                </c:pt>
                <c:pt idx="700" formatCode="m/d/yyyy">
                  <c:v>31730</c:v>
                </c:pt>
                <c:pt idx="701" formatCode="m/d/yyyy">
                  <c:v>31733</c:v>
                </c:pt>
                <c:pt idx="702" formatCode="m/d/yyyy">
                  <c:v>31734</c:v>
                </c:pt>
                <c:pt idx="703" formatCode="m/d/yyyy">
                  <c:v>31735</c:v>
                </c:pt>
                <c:pt idx="704" formatCode="m/d/yyyy">
                  <c:v>31736</c:v>
                </c:pt>
                <c:pt idx="705" formatCode="m/d/yyyy">
                  <c:v>31737</c:v>
                </c:pt>
                <c:pt idx="706" formatCode="m/d/yyyy">
                  <c:v>31740</c:v>
                </c:pt>
                <c:pt idx="707" formatCode="m/d/yyyy">
                  <c:v>31741</c:v>
                </c:pt>
                <c:pt idx="708" formatCode="m/d/yyyy">
                  <c:v>31742</c:v>
                </c:pt>
                <c:pt idx="709" formatCode="m/d/yyyy">
                  <c:v>31744</c:v>
                </c:pt>
                <c:pt idx="710" formatCode="m/d/yyyy">
                  <c:v>31747</c:v>
                </c:pt>
                <c:pt idx="711" formatCode="m/d/yyyy">
                  <c:v>31748</c:v>
                </c:pt>
                <c:pt idx="712" formatCode="m/d/yyyy">
                  <c:v>31749</c:v>
                </c:pt>
                <c:pt idx="713" formatCode="m/d/yyyy">
                  <c:v>31750</c:v>
                </c:pt>
                <c:pt idx="714" formatCode="m/d/yyyy">
                  <c:v>31751</c:v>
                </c:pt>
                <c:pt idx="715" formatCode="m/d/yyyy">
                  <c:v>31754</c:v>
                </c:pt>
                <c:pt idx="716" formatCode="m/d/yyyy">
                  <c:v>31755</c:v>
                </c:pt>
                <c:pt idx="717" formatCode="m/d/yyyy">
                  <c:v>31756</c:v>
                </c:pt>
                <c:pt idx="718" formatCode="m/d/yyyy">
                  <c:v>31757</c:v>
                </c:pt>
                <c:pt idx="719" formatCode="m/d/yyyy">
                  <c:v>31758</c:v>
                </c:pt>
                <c:pt idx="720" formatCode="m/d/yyyy">
                  <c:v>31761</c:v>
                </c:pt>
                <c:pt idx="721" formatCode="m/d/yyyy">
                  <c:v>31762</c:v>
                </c:pt>
                <c:pt idx="722" formatCode="m/d/yyyy">
                  <c:v>31763</c:v>
                </c:pt>
                <c:pt idx="723" formatCode="m/d/yyyy">
                  <c:v>31764</c:v>
                </c:pt>
                <c:pt idx="724" formatCode="m/d/yyyy">
                  <c:v>31765</c:v>
                </c:pt>
                <c:pt idx="725" formatCode="m/d/yyyy">
                  <c:v>31768</c:v>
                </c:pt>
                <c:pt idx="726" formatCode="m/d/yyyy">
                  <c:v>31769</c:v>
                </c:pt>
                <c:pt idx="727" formatCode="m/d/yyyy">
                  <c:v>31770</c:v>
                </c:pt>
                <c:pt idx="728" formatCode="m/d/yyyy">
                  <c:v>31775</c:v>
                </c:pt>
                <c:pt idx="729" formatCode="m/d/yyyy">
                  <c:v>31776</c:v>
                </c:pt>
                <c:pt idx="730" formatCode="m/d/yyyy">
                  <c:v>31777</c:v>
                </c:pt>
                <c:pt idx="731" formatCode="m/d/yyyy">
                  <c:v>31779</c:v>
                </c:pt>
                <c:pt idx="732" formatCode="m/d/yyyy">
                  <c:v>31782</c:v>
                </c:pt>
                <c:pt idx="733" formatCode="m/d/yyyy">
                  <c:v>31783</c:v>
                </c:pt>
                <c:pt idx="734" formatCode="m/d/yyyy">
                  <c:v>31784</c:v>
                </c:pt>
                <c:pt idx="735" formatCode="m/d/yyyy">
                  <c:v>31785</c:v>
                </c:pt>
                <c:pt idx="736" formatCode="m/d/yyyy">
                  <c:v>31786</c:v>
                </c:pt>
                <c:pt idx="737" formatCode="m/d/yyyy">
                  <c:v>31789</c:v>
                </c:pt>
                <c:pt idx="738" formatCode="m/d/yyyy">
                  <c:v>31790</c:v>
                </c:pt>
                <c:pt idx="739" formatCode="m/d/yyyy">
                  <c:v>31791</c:v>
                </c:pt>
                <c:pt idx="740" formatCode="m/d/yyyy">
                  <c:v>31792</c:v>
                </c:pt>
                <c:pt idx="741" formatCode="m/d/yyyy">
                  <c:v>31793</c:v>
                </c:pt>
                <c:pt idx="742" formatCode="m/d/yyyy">
                  <c:v>31796</c:v>
                </c:pt>
                <c:pt idx="743" formatCode="m/d/yyyy">
                  <c:v>31797</c:v>
                </c:pt>
                <c:pt idx="744" formatCode="m/d/yyyy">
                  <c:v>31798</c:v>
                </c:pt>
                <c:pt idx="745" formatCode="m/d/yyyy">
                  <c:v>31799</c:v>
                </c:pt>
                <c:pt idx="746" formatCode="m/d/yyyy">
                  <c:v>31800</c:v>
                </c:pt>
                <c:pt idx="747" formatCode="m/d/yyyy">
                  <c:v>31803</c:v>
                </c:pt>
                <c:pt idx="748" formatCode="m/d/yyyy">
                  <c:v>31804</c:v>
                </c:pt>
                <c:pt idx="749" formatCode="m/d/yyyy">
                  <c:v>31805</c:v>
                </c:pt>
                <c:pt idx="750" formatCode="m/d/yyyy">
                  <c:v>31806</c:v>
                </c:pt>
                <c:pt idx="751" formatCode="m/d/yyyy">
                  <c:v>31807</c:v>
                </c:pt>
                <c:pt idx="752" formatCode="m/d/yyyy">
                  <c:v>31810</c:v>
                </c:pt>
                <c:pt idx="753" formatCode="m/d/yyyy">
                  <c:v>31811</c:v>
                </c:pt>
                <c:pt idx="754" formatCode="m/d/yyyy">
                  <c:v>31812</c:v>
                </c:pt>
                <c:pt idx="755" formatCode="m/d/yyyy">
                  <c:v>31813</c:v>
                </c:pt>
                <c:pt idx="756" formatCode="m/d/yyyy">
                  <c:v>31814</c:v>
                </c:pt>
                <c:pt idx="757" formatCode="m/d/yyyy">
                  <c:v>31817</c:v>
                </c:pt>
                <c:pt idx="758" formatCode="m/d/yyyy">
                  <c:v>31818</c:v>
                </c:pt>
                <c:pt idx="759" formatCode="m/d/yyyy">
                  <c:v>31819</c:v>
                </c:pt>
                <c:pt idx="760" formatCode="m/d/yyyy">
                  <c:v>31820</c:v>
                </c:pt>
                <c:pt idx="761" formatCode="m/d/yyyy">
                  <c:v>31821</c:v>
                </c:pt>
                <c:pt idx="762" formatCode="m/d/yyyy">
                  <c:v>31825</c:v>
                </c:pt>
                <c:pt idx="763" formatCode="m/d/yyyy">
                  <c:v>31826</c:v>
                </c:pt>
                <c:pt idx="764" formatCode="m/d/yyyy">
                  <c:v>31827</c:v>
                </c:pt>
                <c:pt idx="765" formatCode="m/d/yyyy">
                  <c:v>31828</c:v>
                </c:pt>
                <c:pt idx="766" formatCode="m/d/yyyy">
                  <c:v>31831</c:v>
                </c:pt>
                <c:pt idx="767" formatCode="m/d/yyyy">
                  <c:v>31832</c:v>
                </c:pt>
                <c:pt idx="768" formatCode="m/d/yyyy">
                  <c:v>31833</c:v>
                </c:pt>
                <c:pt idx="769" formatCode="m/d/yyyy">
                  <c:v>31834</c:v>
                </c:pt>
                <c:pt idx="770" formatCode="m/d/yyyy">
                  <c:v>31835</c:v>
                </c:pt>
                <c:pt idx="771" formatCode="m/d/yyyy">
                  <c:v>31838</c:v>
                </c:pt>
                <c:pt idx="772" formatCode="m/d/yyyy">
                  <c:v>31839</c:v>
                </c:pt>
                <c:pt idx="773" formatCode="m/d/yyyy">
                  <c:v>31840</c:v>
                </c:pt>
                <c:pt idx="774" formatCode="m/d/yyyy">
                  <c:v>31841</c:v>
                </c:pt>
                <c:pt idx="775" formatCode="m/d/yyyy">
                  <c:v>31842</c:v>
                </c:pt>
                <c:pt idx="776" formatCode="m/d/yyyy">
                  <c:v>31845</c:v>
                </c:pt>
                <c:pt idx="777" formatCode="m/d/yyyy">
                  <c:v>31846</c:v>
                </c:pt>
                <c:pt idx="778" formatCode="m/d/yyyy">
                  <c:v>31847</c:v>
                </c:pt>
                <c:pt idx="779" formatCode="m/d/yyyy">
                  <c:v>31848</c:v>
                </c:pt>
                <c:pt idx="780" formatCode="m/d/yyyy">
                  <c:v>31849</c:v>
                </c:pt>
                <c:pt idx="781" formatCode="m/d/yyyy">
                  <c:v>31852</c:v>
                </c:pt>
                <c:pt idx="782" formatCode="m/d/yyyy">
                  <c:v>31853</c:v>
                </c:pt>
                <c:pt idx="783" formatCode="m/d/yyyy">
                  <c:v>31854</c:v>
                </c:pt>
                <c:pt idx="784" formatCode="m/d/yyyy">
                  <c:v>31855</c:v>
                </c:pt>
                <c:pt idx="785" formatCode="m/d/yyyy">
                  <c:v>31856</c:v>
                </c:pt>
                <c:pt idx="786" formatCode="m/d/yyyy">
                  <c:v>31859</c:v>
                </c:pt>
                <c:pt idx="787" formatCode="m/d/yyyy">
                  <c:v>31861</c:v>
                </c:pt>
                <c:pt idx="788" formatCode="m/d/yyyy">
                  <c:v>31862</c:v>
                </c:pt>
                <c:pt idx="789" formatCode="m/d/yyyy">
                  <c:v>31863</c:v>
                </c:pt>
                <c:pt idx="790" formatCode="m/d/yyyy">
                  <c:v>31866</c:v>
                </c:pt>
                <c:pt idx="791" formatCode="m/d/yyyy">
                  <c:v>31867</c:v>
                </c:pt>
                <c:pt idx="792" formatCode="m/d/yyyy">
                  <c:v>31868</c:v>
                </c:pt>
                <c:pt idx="793" formatCode="m/d/yyyy">
                  <c:v>31869</c:v>
                </c:pt>
                <c:pt idx="794" formatCode="m/d/yyyy">
                  <c:v>31870</c:v>
                </c:pt>
                <c:pt idx="795" formatCode="m/d/yyyy">
                  <c:v>31873</c:v>
                </c:pt>
                <c:pt idx="796" formatCode="m/d/yyyy">
                  <c:v>31874</c:v>
                </c:pt>
                <c:pt idx="797" formatCode="m/d/yyyy">
                  <c:v>31875</c:v>
                </c:pt>
                <c:pt idx="798" formatCode="m/d/yyyy">
                  <c:v>31876</c:v>
                </c:pt>
                <c:pt idx="799" formatCode="m/d/yyyy">
                  <c:v>31877</c:v>
                </c:pt>
                <c:pt idx="800" formatCode="m/d/yyyy">
                  <c:v>31880</c:v>
                </c:pt>
                <c:pt idx="801" formatCode="m/d/yyyy">
                  <c:v>31881</c:v>
                </c:pt>
                <c:pt idx="802" formatCode="m/d/yyyy">
                  <c:v>31882</c:v>
                </c:pt>
                <c:pt idx="803" formatCode="m/d/yyyy">
                  <c:v>31883</c:v>
                </c:pt>
                <c:pt idx="804" formatCode="m/d/yyyy">
                  <c:v>31887</c:v>
                </c:pt>
                <c:pt idx="805" formatCode="m/d/yyyy">
                  <c:v>31888</c:v>
                </c:pt>
                <c:pt idx="806" formatCode="m/d/yyyy">
                  <c:v>31889</c:v>
                </c:pt>
                <c:pt idx="807" formatCode="m/d/yyyy">
                  <c:v>31890</c:v>
                </c:pt>
                <c:pt idx="808" formatCode="m/d/yyyy">
                  <c:v>31891</c:v>
                </c:pt>
                <c:pt idx="809" formatCode="m/d/yyyy">
                  <c:v>31894</c:v>
                </c:pt>
                <c:pt idx="810" formatCode="m/d/yyyy">
                  <c:v>31895</c:v>
                </c:pt>
                <c:pt idx="811" formatCode="m/d/yyyy">
                  <c:v>31896</c:v>
                </c:pt>
                <c:pt idx="812" formatCode="m/d/yyyy">
                  <c:v>31897</c:v>
                </c:pt>
                <c:pt idx="813" formatCode="m/d/yyyy">
                  <c:v>31898</c:v>
                </c:pt>
                <c:pt idx="814" formatCode="m/d/yyyy">
                  <c:v>31901</c:v>
                </c:pt>
                <c:pt idx="815" formatCode="m/d/yyyy">
                  <c:v>31902</c:v>
                </c:pt>
                <c:pt idx="816" formatCode="m/d/yyyy">
                  <c:v>31903</c:v>
                </c:pt>
                <c:pt idx="817" formatCode="m/d/yyyy">
                  <c:v>31904</c:v>
                </c:pt>
                <c:pt idx="818" formatCode="m/d/yyyy">
                  <c:v>31905</c:v>
                </c:pt>
                <c:pt idx="819" formatCode="m/d/yyyy">
                  <c:v>31908</c:v>
                </c:pt>
                <c:pt idx="820" formatCode="m/d/yyyy">
                  <c:v>31909</c:v>
                </c:pt>
                <c:pt idx="821" formatCode="m/d/yyyy">
                  <c:v>31910</c:v>
                </c:pt>
                <c:pt idx="822" formatCode="m/d/yyyy">
                  <c:v>31911</c:v>
                </c:pt>
                <c:pt idx="823" formatCode="m/d/yyyy">
                  <c:v>31912</c:v>
                </c:pt>
                <c:pt idx="824" formatCode="m/d/yyyy">
                  <c:v>31915</c:v>
                </c:pt>
                <c:pt idx="825" formatCode="m/d/yyyy">
                  <c:v>31916</c:v>
                </c:pt>
                <c:pt idx="826" formatCode="m/d/yyyy">
                  <c:v>31917</c:v>
                </c:pt>
                <c:pt idx="827" formatCode="m/d/yyyy">
                  <c:v>31918</c:v>
                </c:pt>
                <c:pt idx="828" formatCode="m/d/yyyy">
                  <c:v>31919</c:v>
                </c:pt>
                <c:pt idx="829" formatCode="m/d/yyyy">
                  <c:v>31922</c:v>
                </c:pt>
                <c:pt idx="830" formatCode="m/d/yyyy">
                  <c:v>31923</c:v>
                </c:pt>
                <c:pt idx="831" formatCode="m/d/yyyy">
                  <c:v>31924</c:v>
                </c:pt>
                <c:pt idx="832" formatCode="m/d/yyyy">
                  <c:v>31925</c:v>
                </c:pt>
                <c:pt idx="833" formatCode="m/d/yyyy">
                  <c:v>31926</c:v>
                </c:pt>
                <c:pt idx="834" formatCode="m/d/yyyy">
                  <c:v>31929</c:v>
                </c:pt>
                <c:pt idx="835" formatCode="m/d/yyyy">
                  <c:v>31930</c:v>
                </c:pt>
                <c:pt idx="836" formatCode="m/d/yyyy">
                  <c:v>31931</c:v>
                </c:pt>
                <c:pt idx="837" formatCode="m/d/yyyy">
                  <c:v>31932</c:v>
                </c:pt>
                <c:pt idx="838" formatCode="m/d/yyyy">
                  <c:v>31933</c:v>
                </c:pt>
                <c:pt idx="839" formatCode="m/d/yyyy">
                  <c:v>31936</c:v>
                </c:pt>
                <c:pt idx="840" formatCode="m/d/yyyy">
                  <c:v>31937</c:v>
                </c:pt>
                <c:pt idx="841" formatCode="m/d/yyyy">
                  <c:v>31938</c:v>
                </c:pt>
                <c:pt idx="842" formatCode="m/d/yyyy">
                  <c:v>31939</c:v>
                </c:pt>
                <c:pt idx="843" formatCode="m/d/yyyy">
                  <c:v>31940</c:v>
                </c:pt>
                <c:pt idx="844" formatCode="m/d/yyyy">
                  <c:v>31943</c:v>
                </c:pt>
                <c:pt idx="845" formatCode="m/d/yyyy">
                  <c:v>31944</c:v>
                </c:pt>
                <c:pt idx="846" formatCode="m/d/yyyy">
                  <c:v>31945</c:v>
                </c:pt>
                <c:pt idx="847" formatCode="m/d/yyyy">
                  <c:v>31946</c:v>
                </c:pt>
                <c:pt idx="848" formatCode="m/d/yyyy">
                  <c:v>31947</c:v>
                </c:pt>
                <c:pt idx="849" formatCode="m/d/yyyy">
                  <c:v>31950</c:v>
                </c:pt>
                <c:pt idx="850" formatCode="m/d/yyyy">
                  <c:v>31951</c:v>
                </c:pt>
                <c:pt idx="851" formatCode="m/d/yyyy">
                  <c:v>31952</c:v>
                </c:pt>
                <c:pt idx="852" formatCode="m/d/yyyy">
                  <c:v>31953</c:v>
                </c:pt>
                <c:pt idx="853" formatCode="m/d/yyyy">
                  <c:v>31954</c:v>
                </c:pt>
                <c:pt idx="854" formatCode="m/d/yyyy">
                  <c:v>31957</c:v>
                </c:pt>
                <c:pt idx="855" formatCode="m/d/yyyy">
                  <c:v>31958</c:v>
                </c:pt>
                <c:pt idx="856" formatCode="m/d/yyyy">
                  <c:v>31959</c:v>
                </c:pt>
                <c:pt idx="857" formatCode="m/d/yyyy">
                  <c:v>31960</c:v>
                </c:pt>
                <c:pt idx="858" formatCode="m/d/yyyy">
                  <c:v>31961</c:v>
                </c:pt>
                <c:pt idx="859" formatCode="m/d/yyyy">
                  <c:v>31964</c:v>
                </c:pt>
                <c:pt idx="860" formatCode="m/d/yyyy">
                  <c:v>31965</c:v>
                </c:pt>
                <c:pt idx="861" formatCode="m/d/yyyy">
                  <c:v>31966</c:v>
                </c:pt>
                <c:pt idx="862" formatCode="m/d/yyyy">
                  <c:v>31967</c:v>
                </c:pt>
                <c:pt idx="863" formatCode="m/d/yyyy">
                  <c:v>31968</c:v>
                </c:pt>
                <c:pt idx="864" formatCode="m/d/yyyy">
                  <c:v>31971</c:v>
                </c:pt>
                <c:pt idx="865" formatCode="m/d/yyyy">
                  <c:v>31972</c:v>
                </c:pt>
                <c:pt idx="866" formatCode="m/d/yyyy">
                  <c:v>31973</c:v>
                </c:pt>
                <c:pt idx="867" formatCode="m/d/yyyy">
                  <c:v>31974</c:v>
                </c:pt>
                <c:pt idx="868" formatCode="m/d/yyyy">
                  <c:v>31975</c:v>
                </c:pt>
                <c:pt idx="869" formatCode="m/d/yyyy">
                  <c:v>31978</c:v>
                </c:pt>
                <c:pt idx="870" formatCode="m/d/yyyy">
                  <c:v>31979</c:v>
                </c:pt>
                <c:pt idx="871" formatCode="m/d/yyyy">
                  <c:v>31980</c:v>
                </c:pt>
                <c:pt idx="872" formatCode="m/d/yyyy">
                  <c:v>31981</c:v>
                </c:pt>
                <c:pt idx="873" formatCode="m/d/yyyy">
                  <c:v>31982</c:v>
                </c:pt>
                <c:pt idx="874" formatCode="m/d/yyyy">
                  <c:v>31985</c:v>
                </c:pt>
                <c:pt idx="875" formatCode="m/d/yyyy">
                  <c:v>31986</c:v>
                </c:pt>
                <c:pt idx="876" formatCode="m/d/yyyy">
                  <c:v>31987</c:v>
                </c:pt>
                <c:pt idx="877" formatCode="m/d/yyyy">
                  <c:v>31988</c:v>
                </c:pt>
                <c:pt idx="878" formatCode="m/d/yyyy">
                  <c:v>31989</c:v>
                </c:pt>
                <c:pt idx="879" formatCode="m/d/yyyy">
                  <c:v>31992</c:v>
                </c:pt>
                <c:pt idx="880" formatCode="m/d/yyyy">
                  <c:v>31993</c:v>
                </c:pt>
                <c:pt idx="881" formatCode="m/d/yyyy">
                  <c:v>31994</c:v>
                </c:pt>
                <c:pt idx="882" formatCode="m/d/yyyy">
                  <c:v>31995</c:v>
                </c:pt>
                <c:pt idx="883" formatCode="m/d/yyyy">
                  <c:v>31996</c:v>
                </c:pt>
                <c:pt idx="884" formatCode="m/d/yyyy">
                  <c:v>31999</c:v>
                </c:pt>
                <c:pt idx="885" formatCode="m/d/yyyy">
                  <c:v>32000</c:v>
                </c:pt>
                <c:pt idx="886" formatCode="m/d/yyyy">
                  <c:v>32001</c:v>
                </c:pt>
                <c:pt idx="887" formatCode="m/d/yyyy">
                  <c:v>32002</c:v>
                </c:pt>
                <c:pt idx="888" formatCode="m/d/yyyy">
                  <c:v>32003</c:v>
                </c:pt>
                <c:pt idx="889" formatCode="m/d/yyyy">
                  <c:v>32006</c:v>
                </c:pt>
                <c:pt idx="890" formatCode="m/d/yyyy">
                  <c:v>32007</c:v>
                </c:pt>
                <c:pt idx="891" formatCode="m/d/yyyy">
                  <c:v>32008</c:v>
                </c:pt>
                <c:pt idx="892" formatCode="m/d/yyyy">
                  <c:v>32009</c:v>
                </c:pt>
                <c:pt idx="893" formatCode="m/d/yyyy">
                  <c:v>32010</c:v>
                </c:pt>
                <c:pt idx="894" formatCode="m/d/yyyy">
                  <c:v>32013</c:v>
                </c:pt>
                <c:pt idx="895" formatCode="m/d/yyyy">
                  <c:v>32014</c:v>
                </c:pt>
                <c:pt idx="896" formatCode="m/d/yyyy">
                  <c:v>32015</c:v>
                </c:pt>
                <c:pt idx="897" formatCode="m/d/yyyy">
                  <c:v>32016</c:v>
                </c:pt>
                <c:pt idx="898" formatCode="m/d/yyyy">
                  <c:v>32017</c:v>
                </c:pt>
                <c:pt idx="899" formatCode="m/d/yyyy">
                  <c:v>32020</c:v>
                </c:pt>
                <c:pt idx="900" formatCode="m/d/yyyy">
                  <c:v>32021</c:v>
                </c:pt>
                <c:pt idx="901" formatCode="m/d/yyyy">
                  <c:v>32022</c:v>
                </c:pt>
                <c:pt idx="902" formatCode="m/d/yyyy">
                  <c:v>32023</c:v>
                </c:pt>
                <c:pt idx="903" formatCode="m/d/yyyy">
                  <c:v>32024</c:v>
                </c:pt>
                <c:pt idx="904" formatCode="m/d/yyyy">
                  <c:v>32027</c:v>
                </c:pt>
                <c:pt idx="905" formatCode="m/d/yyyy">
                  <c:v>32028</c:v>
                </c:pt>
                <c:pt idx="906" formatCode="m/d/yyyy">
                  <c:v>32029</c:v>
                </c:pt>
                <c:pt idx="907" formatCode="m/d/yyyy">
                  <c:v>32030</c:v>
                </c:pt>
                <c:pt idx="908" formatCode="m/d/yyyy">
                  <c:v>32031</c:v>
                </c:pt>
                <c:pt idx="909" formatCode="m/d/yyyy">
                  <c:v>32034</c:v>
                </c:pt>
                <c:pt idx="910" formatCode="m/d/yyyy">
                  <c:v>32035</c:v>
                </c:pt>
                <c:pt idx="911" formatCode="m/d/yyyy">
                  <c:v>32036</c:v>
                </c:pt>
                <c:pt idx="912" formatCode="m/d/yyyy">
                  <c:v>32037</c:v>
                </c:pt>
                <c:pt idx="913" formatCode="m/d/yyyy">
                  <c:v>32038</c:v>
                </c:pt>
                <c:pt idx="914" formatCode="m/d/yyyy">
                  <c:v>32041</c:v>
                </c:pt>
                <c:pt idx="915" formatCode="m/d/yyyy">
                  <c:v>32042</c:v>
                </c:pt>
                <c:pt idx="916" formatCode="m/d/yyyy">
                  <c:v>32043</c:v>
                </c:pt>
                <c:pt idx="917" formatCode="m/d/yyyy">
                  <c:v>32044</c:v>
                </c:pt>
                <c:pt idx="918" formatCode="m/d/yyyy">
                  <c:v>32045</c:v>
                </c:pt>
                <c:pt idx="919" formatCode="m/d/yyyy">
                  <c:v>32048</c:v>
                </c:pt>
                <c:pt idx="920" formatCode="m/d/yyyy">
                  <c:v>32049</c:v>
                </c:pt>
                <c:pt idx="921" formatCode="m/d/yyyy">
                  <c:v>32050</c:v>
                </c:pt>
                <c:pt idx="922" formatCode="m/d/yyyy">
                  <c:v>32051</c:v>
                </c:pt>
                <c:pt idx="923" formatCode="m/d/yyyy">
                  <c:v>32052</c:v>
                </c:pt>
                <c:pt idx="924" formatCode="m/d/yyyy">
                  <c:v>32055</c:v>
                </c:pt>
                <c:pt idx="925" formatCode="m/d/yyyy">
                  <c:v>32056</c:v>
                </c:pt>
                <c:pt idx="926" formatCode="m/d/yyyy">
                  <c:v>32057</c:v>
                </c:pt>
                <c:pt idx="927" formatCode="m/d/yyyy">
                  <c:v>32058</c:v>
                </c:pt>
                <c:pt idx="928" formatCode="m/d/yyyy">
                  <c:v>32059</c:v>
                </c:pt>
                <c:pt idx="929" formatCode="m/d/yyyy">
                  <c:v>32062</c:v>
                </c:pt>
                <c:pt idx="930" formatCode="m/d/yyyy">
                  <c:v>32063</c:v>
                </c:pt>
                <c:pt idx="931" formatCode="m/d/yyyy">
                  <c:v>32064</c:v>
                </c:pt>
                <c:pt idx="932" formatCode="m/d/yyyy">
                  <c:v>32065</c:v>
                </c:pt>
                <c:pt idx="933" formatCode="m/d/yyyy">
                  <c:v>32066</c:v>
                </c:pt>
                <c:pt idx="934" formatCode="m/d/yyyy">
                  <c:v>32069</c:v>
                </c:pt>
                <c:pt idx="935" formatCode="m/d/yyyy">
                  <c:v>32070</c:v>
                </c:pt>
                <c:pt idx="936" formatCode="m/d/yyyy">
                  <c:v>32071</c:v>
                </c:pt>
                <c:pt idx="937" formatCode="m/d/yyyy">
                  <c:v>32072</c:v>
                </c:pt>
                <c:pt idx="938" formatCode="m/d/yyyy">
                  <c:v>32073</c:v>
                </c:pt>
                <c:pt idx="939" formatCode="m/d/yyyy">
                  <c:v>32076</c:v>
                </c:pt>
                <c:pt idx="940" formatCode="m/d/yyyy">
                  <c:v>32077</c:v>
                </c:pt>
                <c:pt idx="941" formatCode="m/d/yyyy">
                  <c:v>32078</c:v>
                </c:pt>
                <c:pt idx="942" formatCode="m/d/yyyy">
                  <c:v>32079</c:v>
                </c:pt>
                <c:pt idx="943" formatCode="m/d/yyyy">
                  <c:v>32080</c:v>
                </c:pt>
                <c:pt idx="944" formatCode="m/d/yyyy">
                  <c:v>32083</c:v>
                </c:pt>
                <c:pt idx="945" formatCode="m/d/yyyy">
                  <c:v>32084</c:v>
                </c:pt>
                <c:pt idx="946" formatCode="m/d/yyyy">
                  <c:v>32085</c:v>
                </c:pt>
                <c:pt idx="947" formatCode="m/d/yyyy">
                  <c:v>32086</c:v>
                </c:pt>
                <c:pt idx="948" formatCode="m/d/yyyy">
                  <c:v>32087</c:v>
                </c:pt>
                <c:pt idx="949" formatCode="m/d/yyyy">
                  <c:v>32090</c:v>
                </c:pt>
                <c:pt idx="950" formatCode="m/d/yyyy">
                  <c:v>32091</c:v>
                </c:pt>
                <c:pt idx="951" formatCode="m/d/yyyy">
                  <c:v>32092</c:v>
                </c:pt>
                <c:pt idx="952" formatCode="m/d/yyyy">
                  <c:v>32093</c:v>
                </c:pt>
                <c:pt idx="953" formatCode="m/d/yyyy">
                  <c:v>32094</c:v>
                </c:pt>
                <c:pt idx="954" formatCode="m/d/yyyy">
                  <c:v>32097</c:v>
                </c:pt>
                <c:pt idx="955" formatCode="m/d/yyyy">
                  <c:v>32098</c:v>
                </c:pt>
                <c:pt idx="956" formatCode="m/d/yyyy">
                  <c:v>32099</c:v>
                </c:pt>
                <c:pt idx="957" formatCode="m/d/yyyy">
                  <c:v>32100</c:v>
                </c:pt>
                <c:pt idx="958" formatCode="m/d/yyyy">
                  <c:v>32101</c:v>
                </c:pt>
                <c:pt idx="959" formatCode="m/d/yyyy">
                  <c:v>32104</c:v>
                </c:pt>
                <c:pt idx="960" formatCode="m/d/yyyy">
                  <c:v>32105</c:v>
                </c:pt>
                <c:pt idx="961" formatCode="m/d/yyyy">
                  <c:v>32106</c:v>
                </c:pt>
                <c:pt idx="962" formatCode="m/d/yyyy">
                  <c:v>32107</c:v>
                </c:pt>
                <c:pt idx="963" formatCode="m/d/yyyy">
                  <c:v>32108</c:v>
                </c:pt>
                <c:pt idx="964" formatCode="m/d/yyyy">
                  <c:v>32111</c:v>
                </c:pt>
                <c:pt idx="965" formatCode="m/d/yyyy">
                  <c:v>32112</c:v>
                </c:pt>
                <c:pt idx="966" formatCode="m/d/yyyy">
                  <c:v>32113</c:v>
                </c:pt>
                <c:pt idx="967" formatCode="m/d/yyyy">
                  <c:v>32114</c:v>
                </c:pt>
                <c:pt idx="968" formatCode="m/d/yyyy">
                  <c:v>32115</c:v>
                </c:pt>
                <c:pt idx="969" formatCode="m/d/yyyy">
                  <c:v>32118</c:v>
                </c:pt>
                <c:pt idx="970" formatCode="m/d/yyyy">
                  <c:v>32119</c:v>
                </c:pt>
                <c:pt idx="971" formatCode="m/d/yyyy">
                  <c:v>32120</c:v>
                </c:pt>
                <c:pt idx="972" formatCode="m/d/yyyy">
                  <c:v>32121</c:v>
                </c:pt>
                <c:pt idx="973" formatCode="m/d/yyyy">
                  <c:v>32122</c:v>
                </c:pt>
                <c:pt idx="974" formatCode="m/d/yyyy">
                  <c:v>32125</c:v>
                </c:pt>
                <c:pt idx="975" formatCode="m/d/yyyy">
                  <c:v>32126</c:v>
                </c:pt>
                <c:pt idx="976" formatCode="m/d/yyyy">
                  <c:v>32127</c:v>
                </c:pt>
                <c:pt idx="977" formatCode="m/d/yyyy">
                  <c:v>32128</c:v>
                </c:pt>
                <c:pt idx="978" formatCode="m/d/yyyy">
                  <c:v>32129</c:v>
                </c:pt>
                <c:pt idx="979" formatCode="m/d/yyyy">
                  <c:v>32132</c:v>
                </c:pt>
                <c:pt idx="980" formatCode="m/d/yyyy">
                  <c:v>32133</c:v>
                </c:pt>
                <c:pt idx="981" formatCode="m/d/yyyy">
                  <c:v>32134</c:v>
                </c:pt>
                <c:pt idx="982" formatCode="m/d/yyyy">
                  <c:v>32135</c:v>
                </c:pt>
                <c:pt idx="983" formatCode="m/d/yyyy">
                  <c:v>32139</c:v>
                </c:pt>
                <c:pt idx="984" formatCode="m/d/yyyy">
                  <c:v>32140</c:v>
                </c:pt>
                <c:pt idx="985" formatCode="m/d/yyyy">
                  <c:v>32141</c:v>
                </c:pt>
                <c:pt idx="986" formatCode="m/d/yyyy">
                  <c:v>32142</c:v>
                </c:pt>
                <c:pt idx="987" formatCode="m/d/yyyy">
                  <c:v>32146</c:v>
                </c:pt>
                <c:pt idx="988" formatCode="m/d/yyyy">
                  <c:v>32147</c:v>
                </c:pt>
                <c:pt idx="989" formatCode="m/d/yyyy">
                  <c:v>32148</c:v>
                </c:pt>
                <c:pt idx="990" formatCode="m/d/yyyy">
                  <c:v>32149</c:v>
                </c:pt>
                <c:pt idx="991" formatCode="m/d/yyyy">
                  <c:v>32150</c:v>
                </c:pt>
                <c:pt idx="992" formatCode="m/d/yyyy">
                  <c:v>32153</c:v>
                </c:pt>
                <c:pt idx="993" formatCode="m/d/yyyy">
                  <c:v>32154</c:v>
                </c:pt>
                <c:pt idx="994" formatCode="m/d/yyyy">
                  <c:v>32155</c:v>
                </c:pt>
                <c:pt idx="995" formatCode="m/d/yyyy">
                  <c:v>32156</c:v>
                </c:pt>
                <c:pt idx="996" formatCode="m/d/yyyy">
                  <c:v>32157</c:v>
                </c:pt>
                <c:pt idx="997" formatCode="m/d/yyyy">
                  <c:v>32160</c:v>
                </c:pt>
                <c:pt idx="998" formatCode="m/d/yyyy">
                  <c:v>32161</c:v>
                </c:pt>
                <c:pt idx="999" formatCode="m/d/yyyy">
                  <c:v>32162</c:v>
                </c:pt>
                <c:pt idx="1000" formatCode="m/d/yyyy">
                  <c:v>32163</c:v>
                </c:pt>
                <c:pt idx="1001" formatCode="m/d/yyyy">
                  <c:v>32164</c:v>
                </c:pt>
                <c:pt idx="1002" formatCode="m/d/yyyy">
                  <c:v>32167</c:v>
                </c:pt>
                <c:pt idx="1003" formatCode="m/d/yyyy">
                  <c:v>32168</c:v>
                </c:pt>
                <c:pt idx="1004" formatCode="m/d/yyyy">
                  <c:v>32169</c:v>
                </c:pt>
                <c:pt idx="1005" formatCode="m/d/yyyy">
                  <c:v>32170</c:v>
                </c:pt>
                <c:pt idx="1006" formatCode="m/d/yyyy">
                  <c:v>32171</c:v>
                </c:pt>
                <c:pt idx="1007" formatCode="m/d/yyyy">
                  <c:v>32174</c:v>
                </c:pt>
                <c:pt idx="1008" formatCode="m/d/yyyy">
                  <c:v>32175</c:v>
                </c:pt>
                <c:pt idx="1009" formatCode="m/d/yyyy">
                  <c:v>32176</c:v>
                </c:pt>
                <c:pt idx="1010" formatCode="m/d/yyyy">
                  <c:v>32177</c:v>
                </c:pt>
                <c:pt idx="1011" formatCode="m/d/yyyy">
                  <c:v>32178</c:v>
                </c:pt>
                <c:pt idx="1012" formatCode="m/d/yyyy">
                  <c:v>32181</c:v>
                </c:pt>
                <c:pt idx="1013" formatCode="m/d/yyyy">
                  <c:v>32182</c:v>
                </c:pt>
                <c:pt idx="1014" formatCode="m/d/yyyy">
                  <c:v>32183</c:v>
                </c:pt>
                <c:pt idx="1015" formatCode="m/d/yyyy">
                  <c:v>32184</c:v>
                </c:pt>
                <c:pt idx="1016" formatCode="m/d/yyyy">
                  <c:v>32185</c:v>
                </c:pt>
                <c:pt idx="1017" formatCode="m/d/yyyy">
                  <c:v>32188</c:v>
                </c:pt>
                <c:pt idx="1018" formatCode="m/d/yyyy">
                  <c:v>32189</c:v>
                </c:pt>
                <c:pt idx="1019" formatCode="m/d/yyyy">
                  <c:v>32190</c:v>
                </c:pt>
                <c:pt idx="1020" formatCode="m/d/yyyy">
                  <c:v>32191</c:v>
                </c:pt>
                <c:pt idx="1021" formatCode="m/d/yyyy">
                  <c:v>32192</c:v>
                </c:pt>
                <c:pt idx="1022" formatCode="m/d/yyyy">
                  <c:v>32195</c:v>
                </c:pt>
                <c:pt idx="1023" formatCode="m/d/yyyy">
                  <c:v>32196</c:v>
                </c:pt>
                <c:pt idx="1024" formatCode="m/d/yyyy">
                  <c:v>32197</c:v>
                </c:pt>
                <c:pt idx="1025" formatCode="m/d/yyyy">
                  <c:v>32198</c:v>
                </c:pt>
                <c:pt idx="1026" formatCode="m/d/yyyy">
                  <c:v>32199</c:v>
                </c:pt>
                <c:pt idx="1027" formatCode="m/d/yyyy">
                  <c:v>32202</c:v>
                </c:pt>
                <c:pt idx="1028" formatCode="m/d/yyyy">
                  <c:v>32203</c:v>
                </c:pt>
                <c:pt idx="1029" formatCode="m/d/yyyy">
                  <c:v>32204</c:v>
                </c:pt>
                <c:pt idx="1030" formatCode="m/d/yyyy">
                  <c:v>32205</c:v>
                </c:pt>
                <c:pt idx="1031" formatCode="m/d/yyyy">
                  <c:v>32206</c:v>
                </c:pt>
                <c:pt idx="1032" formatCode="m/d/yyyy">
                  <c:v>32209</c:v>
                </c:pt>
                <c:pt idx="1033" formatCode="m/d/yyyy">
                  <c:v>32210</c:v>
                </c:pt>
                <c:pt idx="1034" formatCode="m/d/yyyy">
                  <c:v>32211</c:v>
                </c:pt>
                <c:pt idx="1035" formatCode="m/d/yyyy">
                  <c:v>32212</c:v>
                </c:pt>
                <c:pt idx="1036" formatCode="m/d/yyyy">
                  <c:v>32213</c:v>
                </c:pt>
                <c:pt idx="1037" formatCode="m/d/yyyy">
                  <c:v>32216</c:v>
                </c:pt>
                <c:pt idx="1038" formatCode="m/d/yyyy">
                  <c:v>32217</c:v>
                </c:pt>
                <c:pt idx="1039" formatCode="m/d/yyyy">
                  <c:v>32218</c:v>
                </c:pt>
                <c:pt idx="1040" formatCode="m/d/yyyy">
                  <c:v>32219</c:v>
                </c:pt>
                <c:pt idx="1041" formatCode="m/d/yyyy">
                  <c:v>32220</c:v>
                </c:pt>
                <c:pt idx="1042" formatCode="m/d/yyyy">
                  <c:v>32223</c:v>
                </c:pt>
                <c:pt idx="1043" formatCode="m/d/yyyy">
                  <c:v>32224</c:v>
                </c:pt>
                <c:pt idx="1044" formatCode="m/d/yyyy">
                  <c:v>32225</c:v>
                </c:pt>
                <c:pt idx="1045" formatCode="m/d/yyyy">
                  <c:v>32226</c:v>
                </c:pt>
                <c:pt idx="1046" formatCode="m/d/yyyy">
                  <c:v>32227</c:v>
                </c:pt>
                <c:pt idx="1047" formatCode="m/d/yyyy">
                  <c:v>32230</c:v>
                </c:pt>
                <c:pt idx="1048" formatCode="m/d/yyyy">
                  <c:v>32231</c:v>
                </c:pt>
                <c:pt idx="1049" formatCode="m/d/yyyy">
                  <c:v>32232</c:v>
                </c:pt>
                <c:pt idx="1050" formatCode="m/d/yyyy">
                  <c:v>32233</c:v>
                </c:pt>
                <c:pt idx="1051" formatCode="m/d/yyyy">
                  <c:v>32237</c:v>
                </c:pt>
                <c:pt idx="1052" formatCode="m/d/yyyy">
                  <c:v>32238</c:v>
                </c:pt>
                <c:pt idx="1053" formatCode="m/d/yyyy">
                  <c:v>32239</c:v>
                </c:pt>
                <c:pt idx="1054" formatCode="m/d/yyyy">
                  <c:v>32240</c:v>
                </c:pt>
                <c:pt idx="1055" formatCode="m/d/yyyy">
                  <c:v>32241</c:v>
                </c:pt>
                <c:pt idx="1056" formatCode="m/d/yyyy">
                  <c:v>32244</c:v>
                </c:pt>
                <c:pt idx="1057" formatCode="m/d/yyyy">
                  <c:v>32245</c:v>
                </c:pt>
                <c:pt idx="1058" formatCode="m/d/yyyy">
                  <c:v>32246</c:v>
                </c:pt>
                <c:pt idx="1059" formatCode="m/d/yyyy">
                  <c:v>32247</c:v>
                </c:pt>
                <c:pt idx="1060" formatCode="m/d/yyyy">
                  <c:v>32248</c:v>
                </c:pt>
                <c:pt idx="1061" formatCode="m/d/yyyy">
                  <c:v>32251</c:v>
                </c:pt>
                <c:pt idx="1062" formatCode="m/d/yyyy">
                  <c:v>32252</c:v>
                </c:pt>
                <c:pt idx="1063" formatCode="m/d/yyyy">
                  <c:v>32253</c:v>
                </c:pt>
                <c:pt idx="1064" formatCode="m/d/yyyy">
                  <c:v>32254</c:v>
                </c:pt>
                <c:pt idx="1065" formatCode="m/d/yyyy">
                  <c:v>32255</c:v>
                </c:pt>
                <c:pt idx="1066" formatCode="m/d/yyyy">
                  <c:v>32258</c:v>
                </c:pt>
                <c:pt idx="1067" formatCode="m/d/yyyy">
                  <c:v>32259</c:v>
                </c:pt>
                <c:pt idx="1068" formatCode="m/d/yyyy">
                  <c:v>32260</c:v>
                </c:pt>
                <c:pt idx="1069" formatCode="m/d/yyyy">
                  <c:v>32261</c:v>
                </c:pt>
                <c:pt idx="1070" formatCode="m/d/yyyy">
                  <c:v>32262</c:v>
                </c:pt>
                <c:pt idx="1071" formatCode="m/d/yyyy">
                  <c:v>32265</c:v>
                </c:pt>
                <c:pt idx="1072" formatCode="m/d/yyyy">
                  <c:v>32266</c:v>
                </c:pt>
                <c:pt idx="1073" formatCode="m/d/yyyy">
                  <c:v>32267</c:v>
                </c:pt>
                <c:pt idx="1074" formatCode="m/d/yyyy">
                  <c:v>32268</c:v>
                </c:pt>
                <c:pt idx="1075" formatCode="m/d/yyyy">
                  <c:v>32269</c:v>
                </c:pt>
                <c:pt idx="1076" formatCode="m/d/yyyy">
                  <c:v>32272</c:v>
                </c:pt>
                <c:pt idx="1077" formatCode="m/d/yyyy">
                  <c:v>32273</c:v>
                </c:pt>
                <c:pt idx="1078" formatCode="m/d/yyyy">
                  <c:v>32274</c:v>
                </c:pt>
                <c:pt idx="1079" formatCode="m/d/yyyy">
                  <c:v>32275</c:v>
                </c:pt>
                <c:pt idx="1080" formatCode="m/d/yyyy">
                  <c:v>32276</c:v>
                </c:pt>
                <c:pt idx="1081" formatCode="m/d/yyyy">
                  <c:v>32279</c:v>
                </c:pt>
                <c:pt idx="1082" formatCode="m/d/yyyy">
                  <c:v>32280</c:v>
                </c:pt>
                <c:pt idx="1083" formatCode="m/d/yyyy">
                  <c:v>32281</c:v>
                </c:pt>
                <c:pt idx="1084" formatCode="m/d/yyyy">
                  <c:v>32282</c:v>
                </c:pt>
                <c:pt idx="1085" formatCode="m/d/yyyy">
                  <c:v>32283</c:v>
                </c:pt>
                <c:pt idx="1086" formatCode="m/d/yyyy">
                  <c:v>32286</c:v>
                </c:pt>
                <c:pt idx="1087" formatCode="m/d/yyyy">
                  <c:v>32287</c:v>
                </c:pt>
                <c:pt idx="1088" formatCode="m/d/yyyy">
                  <c:v>32288</c:v>
                </c:pt>
                <c:pt idx="1089" formatCode="m/d/yyyy">
                  <c:v>32289</c:v>
                </c:pt>
                <c:pt idx="1090" formatCode="m/d/yyyy">
                  <c:v>32290</c:v>
                </c:pt>
                <c:pt idx="1091" formatCode="m/d/yyyy">
                  <c:v>32293</c:v>
                </c:pt>
                <c:pt idx="1092" formatCode="m/d/yyyy">
                  <c:v>32294</c:v>
                </c:pt>
                <c:pt idx="1093" formatCode="m/d/yyyy">
                  <c:v>32295</c:v>
                </c:pt>
                <c:pt idx="1094" formatCode="m/d/yyyy">
                  <c:v>32296</c:v>
                </c:pt>
                <c:pt idx="1095" formatCode="m/d/yyyy">
                  <c:v>32297</c:v>
                </c:pt>
                <c:pt idx="1096" formatCode="m/d/yyyy">
                  <c:v>32300</c:v>
                </c:pt>
                <c:pt idx="1097" formatCode="m/d/yyyy">
                  <c:v>32301</c:v>
                </c:pt>
                <c:pt idx="1098" formatCode="m/d/yyyy">
                  <c:v>32302</c:v>
                </c:pt>
                <c:pt idx="1099" formatCode="m/d/yyyy">
                  <c:v>32303</c:v>
                </c:pt>
                <c:pt idx="1100" formatCode="m/d/yyyy">
                  <c:v>32304</c:v>
                </c:pt>
                <c:pt idx="1101" formatCode="m/d/yyyy">
                  <c:v>32307</c:v>
                </c:pt>
                <c:pt idx="1102" formatCode="m/d/yyyy">
                  <c:v>32308</c:v>
                </c:pt>
                <c:pt idx="1103" formatCode="m/d/yyyy">
                  <c:v>32309</c:v>
                </c:pt>
                <c:pt idx="1104" formatCode="m/d/yyyy">
                  <c:v>32310</c:v>
                </c:pt>
                <c:pt idx="1105" formatCode="m/d/yyyy">
                  <c:v>32311</c:v>
                </c:pt>
                <c:pt idx="1106" formatCode="m/d/yyyy">
                  <c:v>32314</c:v>
                </c:pt>
                <c:pt idx="1107" formatCode="m/d/yyyy">
                  <c:v>32315</c:v>
                </c:pt>
                <c:pt idx="1108" formatCode="m/d/yyyy">
                  <c:v>32316</c:v>
                </c:pt>
                <c:pt idx="1109" formatCode="m/d/yyyy">
                  <c:v>32317</c:v>
                </c:pt>
                <c:pt idx="1110" formatCode="m/d/yyyy">
                  <c:v>32318</c:v>
                </c:pt>
                <c:pt idx="1111" formatCode="m/d/yyyy">
                  <c:v>32321</c:v>
                </c:pt>
                <c:pt idx="1112" formatCode="m/d/yyyy">
                  <c:v>32322</c:v>
                </c:pt>
                <c:pt idx="1113" formatCode="m/d/yyyy">
                  <c:v>32323</c:v>
                </c:pt>
                <c:pt idx="1114" formatCode="m/d/yyyy">
                  <c:v>32324</c:v>
                </c:pt>
                <c:pt idx="1115" formatCode="m/d/yyyy">
                  <c:v>32325</c:v>
                </c:pt>
                <c:pt idx="1116" formatCode="m/d/yyyy">
                  <c:v>32328</c:v>
                </c:pt>
                <c:pt idx="1117" formatCode="m/d/yyyy">
                  <c:v>32329</c:v>
                </c:pt>
                <c:pt idx="1118" formatCode="m/d/yyyy">
                  <c:v>32330</c:v>
                </c:pt>
                <c:pt idx="1119" formatCode="m/d/yyyy">
                  <c:v>32331</c:v>
                </c:pt>
                <c:pt idx="1120" formatCode="m/d/yyyy">
                  <c:v>32332</c:v>
                </c:pt>
                <c:pt idx="1121" formatCode="m/d/yyyy">
                  <c:v>32335</c:v>
                </c:pt>
                <c:pt idx="1122" formatCode="m/d/yyyy">
                  <c:v>32336</c:v>
                </c:pt>
                <c:pt idx="1123" formatCode="m/d/yyyy">
                  <c:v>32337</c:v>
                </c:pt>
                <c:pt idx="1124" formatCode="m/d/yyyy">
                  <c:v>32338</c:v>
                </c:pt>
                <c:pt idx="1125" formatCode="m/d/yyyy">
                  <c:v>32339</c:v>
                </c:pt>
                <c:pt idx="1126" formatCode="m/d/yyyy">
                  <c:v>32342</c:v>
                </c:pt>
                <c:pt idx="1127" formatCode="m/d/yyyy">
                  <c:v>32343</c:v>
                </c:pt>
                <c:pt idx="1128" formatCode="m/d/yyyy">
                  <c:v>32344</c:v>
                </c:pt>
                <c:pt idx="1129" formatCode="m/d/yyyy">
                  <c:v>32345</c:v>
                </c:pt>
                <c:pt idx="1130" formatCode="m/d/yyyy">
                  <c:v>32346</c:v>
                </c:pt>
                <c:pt idx="1131" formatCode="m/d/yyyy">
                  <c:v>32349</c:v>
                </c:pt>
                <c:pt idx="1132" formatCode="m/d/yyyy">
                  <c:v>32350</c:v>
                </c:pt>
                <c:pt idx="1133" formatCode="m/d/yyyy">
                  <c:v>32351</c:v>
                </c:pt>
                <c:pt idx="1134" formatCode="m/d/yyyy">
                  <c:v>32352</c:v>
                </c:pt>
                <c:pt idx="1135" formatCode="m/d/yyyy">
                  <c:v>32353</c:v>
                </c:pt>
                <c:pt idx="1136" formatCode="m/d/yyyy">
                  <c:v>32356</c:v>
                </c:pt>
                <c:pt idx="1137" formatCode="m/d/yyyy">
                  <c:v>32357</c:v>
                </c:pt>
                <c:pt idx="1138" formatCode="m/d/yyyy">
                  <c:v>32358</c:v>
                </c:pt>
                <c:pt idx="1139" formatCode="m/d/yyyy">
                  <c:v>32359</c:v>
                </c:pt>
                <c:pt idx="1140" formatCode="m/d/yyyy">
                  <c:v>32360</c:v>
                </c:pt>
                <c:pt idx="1141" formatCode="m/d/yyyy">
                  <c:v>32363</c:v>
                </c:pt>
                <c:pt idx="1142" formatCode="m/d/yyyy">
                  <c:v>32364</c:v>
                </c:pt>
                <c:pt idx="1143" formatCode="m/d/yyyy">
                  <c:v>32365</c:v>
                </c:pt>
                <c:pt idx="1144" formatCode="m/d/yyyy">
                  <c:v>32366</c:v>
                </c:pt>
                <c:pt idx="1145" formatCode="m/d/yyyy">
                  <c:v>32367</c:v>
                </c:pt>
                <c:pt idx="1146" formatCode="m/d/yyyy">
                  <c:v>32370</c:v>
                </c:pt>
                <c:pt idx="1147" formatCode="m/d/yyyy">
                  <c:v>32371</c:v>
                </c:pt>
                <c:pt idx="1148" formatCode="m/d/yyyy">
                  <c:v>32372</c:v>
                </c:pt>
                <c:pt idx="1149" formatCode="m/d/yyyy">
                  <c:v>32373</c:v>
                </c:pt>
                <c:pt idx="1150" formatCode="m/d/yyyy">
                  <c:v>32374</c:v>
                </c:pt>
                <c:pt idx="1151" formatCode="m/d/yyyy">
                  <c:v>32377</c:v>
                </c:pt>
                <c:pt idx="1152" formatCode="m/d/yyyy">
                  <c:v>32378</c:v>
                </c:pt>
                <c:pt idx="1153" formatCode="m/d/yyyy">
                  <c:v>32379</c:v>
                </c:pt>
                <c:pt idx="1154" formatCode="m/d/yyyy">
                  <c:v>32380</c:v>
                </c:pt>
                <c:pt idx="1155" formatCode="m/d/yyyy">
                  <c:v>32381</c:v>
                </c:pt>
                <c:pt idx="1156" formatCode="m/d/yyyy">
                  <c:v>32384</c:v>
                </c:pt>
                <c:pt idx="1157" formatCode="m/d/yyyy">
                  <c:v>32385</c:v>
                </c:pt>
                <c:pt idx="1158" formatCode="m/d/yyyy">
                  <c:v>32386</c:v>
                </c:pt>
                <c:pt idx="1159" formatCode="m/d/yyyy">
                  <c:v>32387</c:v>
                </c:pt>
                <c:pt idx="1160" formatCode="m/d/yyyy">
                  <c:v>32388</c:v>
                </c:pt>
                <c:pt idx="1161" formatCode="m/d/yyyy">
                  <c:v>32391</c:v>
                </c:pt>
                <c:pt idx="1162" formatCode="m/d/yyyy">
                  <c:v>32392</c:v>
                </c:pt>
                <c:pt idx="1163" formatCode="m/d/yyyy">
                  <c:v>32393</c:v>
                </c:pt>
                <c:pt idx="1164" formatCode="m/d/yyyy">
                  <c:v>32394</c:v>
                </c:pt>
                <c:pt idx="1165" formatCode="m/d/yyyy">
                  <c:v>32395</c:v>
                </c:pt>
                <c:pt idx="1166" formatCode="m/d/yyyy">
                  <c:v>32398</c:v>
                </c:pt>
                <c:pt idx="1167" formatCode="m/d/yyyy">
                  <c:v>32399</c:v>
                </c:pt>
                <c:pt idx="1168" formatCode="m/d/yyyy">
                  <c:v>32400</c:v>
                </c:pt>
                <c:pt idx="1169" formatCode="m/d/yyyy">
                  <c:v>32401</c:v>
                </c:pt>
                <c:pt idx="1170" formatCode="m/d/yyyy">
                  <c:v>32402</c:v>
                </c:pt>
                <c:pt idx="1171" formatCode="m/d/yyyy">
                  <c:v>32405</c:v>
                </c:pt>
                <c:pt idx="1172" formatCode="m/d/yyyy">
                  <c:v>32406</c:v>
                </c:pt>
                <c:pt idx="1173" formatCode="m/d/yyyy">
                  <c:v>32407</c:v>
                </c:pt>
                <c:pt idx="1174" formatCode="m/d/yyyy">
                  <c:v>32408</c:v>
                </c:pt>
                <c:pt idx="1175" formatCode="m/d/yyyy">
                  <c:v>32409</c:v>
                </c:pt>
                <c:pt idx="1176" formatCode="m/d/yyyy">
                  <c:v>32412</c:v>
                </c:pt>
                <c:pt idx="1177" formatCode="m/d/yyyy">
                  <c:v>32413</c:v>
                </c:pt>
                <c:pt idx="1178" formatCode="m/d/yyyy">
                  <c:v>32414</c:v>
                </c:pt>
                <c:pt idx="1179" formatCode="m/d/yyyy">
                  <c:v>32415</c:v>
                </c:pt>
                <c:pt idx="1180" formatCode="m/d/yyyy">
                  <c:v>32416</c:v>
                </c:pt>
                <c:pt idx="1181" formatCode="m/d/yyyy">
                  <c:v>32419</c:v>
                </c:pt>
                <c:pt idx="1182" formatCode="m/d/yyyy">
                  <c:v>32420</c:v>
                </c:pt>
                <c:pt idx="1183" formatCode="m/d/yyyy">
                  <c:v>32421</c:v>
                </c:pt>
                <c:pt idx="1184" formatCode="m/d/yyyy">
                  <c:v>32422</c:v>
                </c:pt>
                <c:pt idx="1185" formatCode="m/d/yyyy">
                  <c:v>32423</c:v>
                </c:pt>
                <c:pt idx="1186" formatCode="m/d/yyyy">
                  <c:v>32426</c:v>
                </c:pt>
                <c:pt idx="1187" formatCode="m/d/yyyy">
                  <c:v>32427</c:v>
                </c:pt>
                <c:pt idx="1188" formatCode="m/d/yyyy">
                  <c:v>32428</c:v>
                </c:pt>
                <c:pt idx="1189" formatCode="m/d/yyyy">
                  <c:v>32429</c:v>
                </c:pt>
                <c:pt idx="1190" formatCode="m/d/yyyy">
                  <c:v>32430</c:v>
                </c:pt>
                <c:pt idx="1191" formatCode="m/d/yyyy">
                  <c:v>32433</c:v>
                </c:pt>
                <c:pt idx="1192" formatCode="m/d/yyyy">
                  <c:v>32434</c:v>
                </c:pt>
                <c:pt idx="1193" formatCode="m/d/yyyy">
                  <c:v>32435</c:v>
                </c:pt>
                <c:pt idx="1194" formatCode="m/d/yyyy">
                  <c:v>32436</c:v>
                </c:pt>
                <c:pt idx="1195" formatCode="m/d/yyyy">
                  <c:v>32437</c:v>
                </c:pt>
                <c:pt idx="1196" formatCode="m/d/yyyy">
                  <c:v>32440</c:v>
                </c:pt>
                <c:pt idx="1197" formatCode="m/d/yyyy">
                  <c:v>32441</c:v>
                </c:pt>
                <c:pt idx="1198" formatCode="m/d/yyyy">
                  <c:v>32442</c:v>
                </c:pt>
                <c:pt idx="1199" formatCode="m/d/yyyy">
                  <c:v>32443</c:v>
                </c:pt>
                <c:pt idx="1200" formatCode="m/d/yyyy">
                  <c:v>32444</c:v>
                </c:pt>
                <c:pt idx="1201" formatCode="m/d/yyyy">
                  <c:v>32447</c:v>
                </c:pt>
                <c:pt idx="1202" formatCode="m/d/yyyy">
                  <c:v>32448</c:v>
                </c:pt>
                <c:pt idx="1203" formatCode="m/d/yyyy">
                  <c:v>32449</c:v>
                </c:pt>
                <c:pt idx="1204" formatCode="m/d/yyyy">
                  <c:v>32450</c:v>
                </c:pt>
                <c:pt idx="1205" formatCode="m/d/yyyy">
                  <c:v>32451</c:v>
                </c:pt>
                <c:pt idx="1206" formatCode="m/d/yyyy">
                  <c:v>32454</c:v>
                </c:pt>
                <c:pt idx="1207" formatCode="m/d/yyyy">
                  <c:v>32455</c:v>
                </c:pt>
                <c:pt idx="1208" formatCode="m/d/yyyy">
                  <c:v>32456</c:v>
                </c:pt>
                <c:pt idx="1209" formatCode="m/d/yyyy">
                  <c:v>32457</c:v>
                </c:pt>
                <c:pt idx="1210" formatCode="m/d/yyyy">
                  <c:v>32458</c:v>
                </c:pt>
                <c:pt idx="1211" formatCode="m/d/yyyy">
                  <c:v>32461</c:v>
                </c:pt>
                <c:pt idx="1212" formatCode="m/d/yyyy">
                  <c:v>32462</c:v>
                </c:pt>
                <c:pt idx="1213" formatCode="m/d/yyyy">
                  <c:v>32463</c:v>
                </c:pt>
                <c:pt idx="1214" formatCode="m/d/yyyy">
                  <c:v>32464</c:v>
                </c:pt>
                <c:pt idx="1215" formatCode="m/d/yyyy">
                  <c:v>32465</c:v>
                </c:pt>
                <c:pt idx="1216" formatCode="m/d/yyyy">
                  <c:v>32468</c:v>
                </c:pt>
                <c:pt idx="1217" formatCode="m/d/yyyy">
                  <c:v>32469</c:v>
                </c:pt>
                <c:pt idx="1218" formatCode="m/d/yyyy">
                  <c:v>32470</c:v>
                </c:pt>
                <c:pt idx="1219" formatCode="m/d/yyyy">
                  <c:v>32471</c:v>
                </c:pt>
                <c:pt idx="1220" formatCode="m/d/yyyy">
                  <c:v>32472</c:v>
                </c:pt>
                <c:pt idx="1221" formatCode="m/d/yyyy">
                  <c:v>32475</c:v>
                </c:pt>
                <c:pt idx="1222" formatCode="m/d/yyyy">
                  <c:v>32476</c:v>
                </c:pt>
                <c:pt idx="1223" formatCode="m/d/yyyy">
                  <c:v>32477</c:v>
                </c:pt>
                <c:pt idx="1224" formatCode="m/d/yyyy">
                  <c:v>32478</c:v>
                </c:pt>
                <c:pt idx="1225" formatCode="m/d/yyyy">
                  <c:v>32479</c:v>
                </c:pt>
                <c:pt idx="1226" formatCode="m/d/yyyy">
                  <c:v>32482</c:v>
                </c:pt>
                <c:pt idx="1227" formatCode="m/d/yyyy">
                  <c:v>32483</c:v>
                </c:pt>
                <c:pt idx="1228" formatCode="m/d/yyyy">
                  <c:v>32484</c:v>
                </c:pt>
                <c:pt idx="1229" formatCode="m/d/yyyy">
                  <c:v>32485</c:v>
                </c:pt>
                <c:pt idx="1230" formatCode="m/d/yyyy">
                  <c:v>32486</c:v>
                </c:pt>
                <c:pt idx="1231" formatCode="m/d/yyyy">
                  <c:v>32489</c:v>
                </c:pt>
                <c:pt idx="1232" formatCode="m/d/yyyy">
                  <c:v>32490</c:v>
                </c:pt>
                <c:pt idx="1233" formatCode="m/d/yyyy">
                  <c:v>32491</c:v>
                </c:pt>
                <c:pt idx="1234" formatCode="m/d/yyyy">
                  <c:v>32492</c:v>
                </c:pt>
                <c:pt idx="1235" formatCode="m/d/yyyy">
                  <c:v>32493</c:v>
                </c:pt>
                <c:pt idx="1236" formatCode="m/d/yyyy">
                  <c:v>32496</c:v>
                </c:pt>
                <c:pt idx="1237" formatCode="m/d/yyyy">
                  <c:v>32497</c:v>
                </c:pt>
                <c:pt idx="1238" formatCode="m/d/yyyy">
                  <c:v>32498</c:v>
                </c:pt>
                <c:pt idx="1239" formatCode="m/d/yyyy">
                  <c:v>32499</c:v>
                </c:pt>
                <c:pt idx="1240" formatCode="m/d/yyyy">
                  <c:v>32500</c:v>
                </c:pt>
                <c:pt idx="1241" formatCode="m/d/yyyy">
                  <c:v>32504</c:v>
                </c:pt>
                <c:pt idx="1242" formatCode="m/d/yyyy">
                  <c:v>32505</c:v>
                </c:pt>
                <c:pt idx="1243" formatCode="m/d/yyyy">
                  <c:v>32506</c:v>
                </c:pt>
                <c:pt idx="1244" formatCode="m/d/yyyy">
                  <c:v>32507</c:v>
                </c:pt>
                <c:pt idx="1245" formatCode="m/d/yyyy">
                  <c:v>32511</c:v>
                </c:pt>
                <c:pt idx="1246" formatCode="m/d/yyyy">
                  <c:v>32512</c:v>
                </c:pt>
                <c:pt idx="1247" formatCode="m/d/yyyy">
                  <c:v>32513</c:v>
                </c:pt>
                <c:pt idx="1248" formatCode="m/d/yyyy">
                  <c:v>32514</c:v>
                </c:pt>
                <c:pt idx="1249" formatCode="m/d/yyyy">
                  <c:v>32517</c:v>
                </c:pt>
                <c:pt idx="1250" formatCode="m/d/yyyy">
                  <c:v>32518</c:v>
                </c:pt>
                <c:pt idx="1251" formatCode="m/d/yyyy">
                  <c:v>32519</c:v>
                </c:pt>
                <c:pt idx="1252" formatCode="m/d/yyyy">
                  <c:v>32520</c:v>
                </c:pt>
                <c:pt idx="1253" formatCode="m/d/yyyy">
                  <c:v>32521</c:v>
                </c:pt>
                <c:pt idx="1254" formatCode="m/d/yyyy">
                  <c:v>32524</c:v>
                </c:pt>
                <c:pt idx="1255" formatCode="m/d/yyyy">
                  <c:v>32525</c:v>
                </c:pt>
                <c:pt idx="1256" formatCode="m/d/yyyy">
                  <c:v>32526</c:v>
                </c:pt>
                <c:pt idx="1257" formatCode="m/d/yyyy">
                  <c:v>32527</c:v>
                </c:pt>
                <c:pt idx="1258" formatCode="m/d/yyyy">
                  <c:v>32528</c:v>
                </c:pt>
                <c:pt idx="1259" formatCode="m/d/yyyy">
                  <c:v>32531</c:v>
                </c:pt>
                <c:pt idx="1260" formatCode="m/d/yyyy">
                  <c:v>32532</c:v>
                </c:pt>
                <c:pt idx="1261" formatCode="m/d/yyyy">
                  <c:v>32533</c:v>
                </c:pt>
                <c:pt idx="1262" formatCode="m/d/yyyy">
                  <c:v>32534</c:v>
                </c:pt>
                <c:pt idx="1263" formatCode="m/d/yyyy">
                  <c:v>32535</c:v>
                </c:pt>
                <c:pt idx="1264" formatCode="m/d/yyyy">
                  <c:v>32538</c:v>
                </c:pt>
                <c:pt idx="1265" formatCode="m/d/yyyy">
                  <c:v>32539</c:v>
                </c:pt>
                <c:pt idx="1266" formatCode="m/d/yyyy">
                  <c:v>32540</c:v>
                </c:pt>
                <c:pt idx="1267" formatCode="m/d/yyyy">
                  <c:v>32541</c:v>
                </c:pt>
                <c:pt idx="1268" formatCode="m/d/yyyy">
                  <c:v>32542</c:v>
                </c:pt>
                <c:pt idx="1269" formatCode="m/d/yyyy">
                  <c:v>32545</c:v>
                </c:pt>
                <c:pt idx="1270" formatCode="m/d/yyyy">
                  <c:v>32546</c:v>
                </c:pt>
                <c:pt idx="1271" formatCode="m/d/yyyy">
                  <c:v>32547</c:v>
                </c:pt>
                <c:pt idx="1272" formatCode="m/d/yyyy">
                  <c:v>32548</c:v>
                </c:pt>
                <c:pt idx="1273" formatCode="m/d/yyyy">
                  <c:v>32549</c:v>
                </c:pt>
                <c:pt idx="1274" formatCode="m/d/yyyy">
                  <c:v>32552</c:v>
                </c:pt>
                <c:pt idx="1275" formatCode="m/d/yyyy">
                  <c:v>32553</c:v>
                </c:pt>
                <c:pt idx="1276" formatCode="m/d/yyyy">
                  <c:v>32554</c:v>
                </c:pt>
                <c:pt idx="1277" formatCode="m/d/yyyy">
                  <c:v>32555</c:v>
                </c:pt>
                <c:pt idx="1278" formatCode="m/d/yyyy">
                  <c:v>32556</c:v>
                </c:pt>
                <c:pt idx="1279" formatCode="m/d/yyyy">
                  <c:v>32559</c:v>
                </c:pt>
                <c:pt idx="1280" formatCode="m/d/yyyy">
                  <c:v>32560</c:v>
                </c:pt>
                <c:pt idx="1281" formatCode="m/d/yyyy">
                  <c:v>32561</c:v>
                </c:pt>
                <c:pt idx="1282" formatCode="m/d/yyyy">
                  <c:v>32562</c:v>
                </c:pt>
                <c:pt idx="1283" formatCode="m/d/yyyy">
                  <c:v>32563</c:v>
                </c:pt>
                <c:pt idx="1284" formatCode="m/d/yyyy">
                  <c:v>32566</c:v>
                </c:pt>
                <c:pt idx="1285" formatCode="m/d/yyyy">
                  <c:v>32567</c:v>
                </c:pt>
                <c:pt idx="1286" formatCode="m/d/yyyy">
                  <c:v>32568</c:v>
                </c:pt>
                <c:pt idx="1287" formatCode="m/d/yyyy">
                  <c:v>32569</c:v>
                </c:pt>
                <c:pt idx="1288" formatCode="m/d/yyyy">
                  <c:v>32570</c:v>
                </c:pt>
                <c:pt idx="1289" formatCode="m/d/yyyy">
                  <c:v>32573</c:v>
                </c:pt>
                <c:pt idx="1290" formatCode="m/d/yyyy">
                  <c:v>32574</c:v>
                </c:pt>
                <c:pt idx="1291" formatCode="m/d/yyyy">
                  <c:v>32575</c:v>
                </c:pt>
                <c:pt idx="1292" formatCode="m/d/yyyy">
                  <c:v>32576</c:v>
                </c:pt>
                <c:pt idx="1293" formatCode="m/d/yyyy">
                  <c:v>32577</c:v>
                </c:pt>
                <c:pt idx="1294" formatCode="m/d/yyyy">
                  <c:v>32580</c:v>
                </c:pt>
                <c:pt idx="1295" formatCode="m/d/yyyy">
                  <c:v>32581</c:v>
                </c:pt>
                <c:pt idx="1296" formatCode="m/d/yyyy">
                  <c:v>32582</c:v>
                </c:pt>
                <c:pt idx="1297" formatCode="m/d/yyyy">
                  <c:v>32583</c:v>
                </c:pt>
                <c:pt idx="1298" formatCode="m/d/yyyy">
                  <c:v>32584</c:v>
                </c:pt>
                <c:pt idx="1299" formatCode="m/d/yyyy">
                  <c:v>32587</c:v>
                </c:pt>
                <c:pt idx="1300" formatCode="m/d/yyyy">
                  <c:v>32588</c:v>
                </c:pt>
                <c:pt idx="1301" formatCode="m/d/yyyy">
                  <c:v>32589</c:v>
                </c:pt>
                <c:pt idx="1302" formatCode="m/d/yyyy">
                  <c:v>32590</c:v>
                </c:pt>
                <c:pt idx="1303" formatCode="m/d/yyyy">
                  <c:v>32594</c:v>
                </c:pt>
                <c:pt idx="1304" formatCode="m/d/yyyy">
                  <c:v>32595</c:v>
                </c:pt>
                <c:pt idx="1305" formatCode="m/d/yyyy">
                  <c:v>32596</c:v>
                </c:pt>
                <c:pt idx="1306" formatCode="m/d/yyyy">
                  <c:v>32597</c:v>
                </c:pt>
                <c:pt idx="1307" formatCode="m/d/yyyy">
                  <c:v>32598</c:v>
                </c:pt>
                <c:pt idx="1308" formatCode="m/d/yyyy">
                  <c:v>32601</c:v>
                </c:pt>
                <c:pt idx="1309" formatCode="m/d/yyyy">
                  <c:v>32602</c:v>
                </c:pt>
                <c:pt idx="1310" formatCode="m/d/yyyy">
                  <c:v>32603</c:v>
                </c:pt>
                <c:pt idx="1311" formatCode="m/d/yyyy">
                  <c:v>32604</c:v>
                </c:pt>
                <c:pt idx="1312" formatCode="m/d/yyyy">
                  <c:v>32605</c:v>
                </c:pt>
                <c:pt idx="1313" formatCode="m/d/yyyy">
                  <c:v>32608</c:v>
                </c:pt>
                <c:pt idx="1314" formatCode="m/d/yyyy">
                  <c:v>32609</c:v>
                </c:pt>
                <c:pt idx="1315" formatCode="m/d/yyyy">
                  <c:v>32610</c:v>
                </c:pt>
                <c:pt idx="1316" formatCode="m/d/yyyy">
                  <c:v>32611</c:v>
                </c:pt>
                <c:pt idx="1317" formatCode="m/d/yyyy">
                  <c:v>32612</c:v>
                </c:pt>
                <c:pt idx="1318" formatCode="m/d/yyyy">
                  <c:v>32615</c:v>
                </c:pt>
                <c:pt idx="1319" formatCode="m/d/yyyy">
                  <c:v>32616</c:v>
                </c:pt>
                <c:pt idx="1320" formatCode="m/d/yyyy">
                  <c:v>32617</c:v>
                </c:pt>
                <c:pt idx="1321" formatCode="m/d/yyyy">
                  <c:v>32618</c:v>
                </c:pt>
                <c:pt idx="1322" formatCode="m/d/yyyy">
                  <c:v>32619</c:v>
                </c:pt>
                <c:pt idx="1323" formatCode="m/d/yyyy">
                  <c:v>32622</c:v>
                </c:pt>
                <c:pt idx="1324" formatCode="m/d/yyyy">
                  <c:v>32623</c:v>
                </c:pt>
                <c:pt idx="1325" formatCode="m/d/yyyy">
                  <c:v>32624</c:v>
                </c:pt>
                <c:pt idx="1326" formatCode="m/d/yyyy">
                  <c:v>32625</c:v>
                </c:pt>
                <c:pt idx="1327" formatCode="m/d/yyyy">
                  <c:v>32626</c:v>
                </c:pt>
                <c:pt idx="1328" formatCode="m/d/yyyy">
                  <c:v>32629</c:v>
                </c:pt>
                <c:pt idx="1329" formatCode="m/d/yyyy">
                  <c:v>32630</c:v>
                </c:pt>
                <c:pt idx="1330" formatCode="m/d/yyyy">
                  <c:v>32631</c:v>
                </c:pt>
                <c:pt idx="1331" formatCode="m/d/yyyy">
                  <c:v>32632</c:v>
                </c:pt>
                <c:pt idx="1332" formatCode="m/d/yyyy">
                  <c:v>32633</c:v>
                </c:pt>
                <c:pt idx="1333" formatCode="m/d/yyyy">
                  <c:v>32636</c:v>
                </c:pt>
                <c:pt idx="1334" formatCode="m/d/yyyy">
                  <c:v>32637</c:v>
                </c:pt>
                <c:pt idx="1335" formatCode="m/d/yyyy">
                  <c:v>32638</c:v>
                </c:pt>
                <c:pt idx="1336" formatCode="m/d/yyyy">
                  <c:v>32639</c:v>
                </c:pt>
                <c:pt idx="1337" formatCode="m/d/yyyy">
                  <c:v>32640</c:v>
                </c:pt>
                <c:pt idx="1338" formatCode="m/d/yyyy">
                  <c:v>32643</c:v>
                </c:pt>
                <c:pt idx="1339" formatCode="m/d/yyyy">
                  <c:v>32644</c:v>
                </c:pt>
                <c:pt idx="1340" formatCode="m/d/yyyy">
                  <c:v>32645</c:v>
                </c:pt>
                <c:pt idx="1341" formatCode="m/d/yyyy">
                  <c:v>32646</c:v>
                </c:pt>
                <c:pt idx="1342" formatCode="m/d/yyyy">
                  <c:v>32647</c:v>
                </c:pt>
                <c:pt idx="1343" formatCode="m/d/yyyy">
                  <c:v>32650</c:v>
                </c:pt>
                <c:pt idx="1344" formatCode="m/d/yyyy">
                  <c:v>32651</c:v>
                </c:pt>
                <c:pt idx="1345" formatCode="m/d/yyyy">
                  <c:v>32652</c:v>
                </c:pt>
                <c:pt idx="1346" formatCode="m/d/yyyy">
                  <c:v>32653</c:v>
                </c:pt>
                <c:pt idx="1347" formatCode="m/d/yyyy">
                  <c:v>32654</c:v>
                </c:pt>
                <c:pt idx="1348" formatCode="m/d/yyyy">
                  <c:v>32657</c:v>
                </c:pt>
                <c:pt idx="1349" formatCode="m/d/yyyy">
                  <c:v>32658</c:v>
                </c:pt>
                <c:pt idx="1350" formatCode="m/d/yyyy">
                  <c:v>32659</c:v>
                </c:pt>
                <c:pt idx="1351" formatCode="m/d/yyyy">
                  <c:v>32660</c:v>
                </c:pt>
                <c:pt idx="1352" formatCode="m/d/yyyy">
                  <c:v>32661</c:v>
                </c:pt>
                <c:pt idx="1353" formatCode="m/d/yyyy">
                  <c:v>32664</c:v>
                </c:pt>
                <c:pt idx="1354" formatCode="m/d/yyyy">
                  <c:v>32665</c:v>
                </c:pt>
                <c:pt idx="1355" formatCode="m/d/yyyy">
                  <c:v>32666</c:v>
                </c:pt>
                <c:pt idx="1356" formatCode="m/d/yyyy">
                  <c:v>32667</c:v>
                </c:pt>
                <c:pt idx="1357" formatCode="m/d/yyyy">
                  <c:v>32668</c:v>
                </c:pt>
                <c:pt idx="1358" formatCode="m/d/yyyy">
                  <c:v>32671</c:v>
                </c:pt>
                <c:pt idx="1359" formatCode="m/d/yyyy">
                  <c:v>32672</c:v>
                </c:pt>
                <c:pt idx="1360" formatCode="m/d/yyyy">
                  <c:v>32673</c:v>
                </c:pt>
                <c:pt idx="1361" formatCode="m/d/yyyy">
                  <c:v>32674</c:v>
                </c:pt>
                <c:pt idx="1362" formatCode="m/d/yyyy">
                  <c:v>32675</c:v>
                </c:pt>
                <c:pt idx="1363" formatCode="m/d/yyyy">
                  <c:v>32678</c:v>
                </c:pt>
                <c:pt idx="1364" formatCode="m/d/yyyy">
                  <c:v>32679</c:v>
                </c:pt>
                <c:pt idx="1365" formatCode="m/d/yyyy">
                  <c:v>32680</c:v>
                </c:pt>
                <c:pt idx="1366" formatCode="m/d/yyyy">
                  <c:v>32681</c:v>
                </c:pt>
                <c:pt idx="1367" formatCode="m/d/yyyy">
                  <c:v>32682</c:v>
                </c:pt>
                <c:pt idx="1368" formatCode="m/d/yyyy">
                  <c:v>32685</c:v>
                </c:pt>
                <c:pt idx="1369" formatCode="m/d/yyyy">
                  <c:v>32686</c:v>
                </c:pt>
                <c:pt idx="1370" formatCode="m/d/yyyy">
                  <c:v>32687</c:v>
                </c:pt>
                <c:pt idx="1371" formatCode="m/d/yyyy">
                  <c:v>32688</c:v>
                </c:pt>
                <c:pt idx="1372" formatCode="m/d/yyyy">
                  <c:v>32689</c:v>
                </c:pt>
                <c:pt idx="1373" formatCode="m/d/yyyy">
                  <c:v>32692</c:v>
                </c:pt>
                <c:pt idx="1374" formatCode="m/d/yyyy">
                  <c:v>32693</c:v>
                </c:pt>
                <c:pt idx="1375" formatCode="m/d/yyyy">
                  <c:v>32694</c:v>
                </c:pt>
                <c:pt idx="1376" formatCode="m/d/yyyy">
                  <c:v>32695</c:v>
                </c:pt>
                <c:pt idx="1377" formatCode="m/d/yyyy">
                  <c:v>32696</c:v>
                </c:pt>
                <c:pt idx="1378" formatCode="m/d/yyyy">
                  <c:v>32699</c:v>
                </c:pt>
                <c:pt idx="1379" formatCode="m/d/yyyy">
                  <c:v>32700</c:v>
                </c:pt>
                <c:pt idx="1380" formatCode="m/d/yyyy">
                  <c:v>32701</c:v>
                </c:pt>
                <c:pt idx="1381" formatCode="m/d/yyyy">
                  <c:v>32702</c:v>
                </c:pt>
                <c:pt idx="1382" formatCode="m/d/yyyy">
                  <c:v>32703</c:v>
                </c:pt>
                <c:pt idx="1383" formatCode="m/d/yyyy">
                  <c:v>32706</c:v>
                </c:pt>
                <c:pt idx="1384" formatCode="m/d/yyyy">
                  <c:v>32707</c:v>
                </c:pt>
                <c:pt idx="1385" formatCode="m/d/yyyy">
                  <c:v>32708</c:v>
                </c:pt>
                <c:pt idx="1386" formatCode="m/d/yyyy">
                  <c:v>32709</c:v>
                </c:pt>
                <c:pt idx="1387" formatCode="m/d/yyyy">
                  <c:v>32710</c:v>
                </c:pt>
                <c:pt idx="1388" formatCode="m/d/yyyy">
                  <c:v>32713</c:v>
                </c:pt>
                <c:pt idx="1389" formatCode="m/d/yyyy">
                  <c:v>32714</c:v>
                </c:pt>
                <c:pt idx="1390" formatCode="m/d/yyyy">
                  <c:v>32715</c:v>
                </c:pt>
                <c:pt idx="1391" formatCode="m/d/yyyy">
                  <c:v>32716</c:v>
                </c:pt>
                <c:pt idx="1392" formatCode="m/d/yyyy">
                  <c:v>32717</c:v>
                </c:pt>
                <c:pt idx="1393" formatCode="m/d/yyyy">
                  <c:v>32720</c:v>
                </c:pt>
                <c:pt idx="1394" formatCode="m/d/yyyy">
                  <c:v>32721</c:v>
                </c:pt>
                <c:pt idx="1395" formatCode="m/d/yyyy">
                  <c:v>32722</c:v>
                </c:pt>
                <c:pt idx="1396" formatCode="m/d/yyyy">
                  <c:v>32723</c:v>
                </c:pt>
                <c:pt idx="1397" formatCode="m/d/yyyy">
                  <c:v>32724</c:v>
                </c:pt>
                <c:pt idx="1398" formatCode="m/d/yyyy">
                  <c:v>32727</c:v>
                </c:pt>
                <c:pt idx="1399" formatCode="m/d/yyyy">
                  <c:v>32728</c:v>
                </c:pt>
                <c:pt idx="1400" formatCode="m/d/yyyy">
                  <c:v>32729</c:v>
                </c:pt>
                <c:pt idx="1401" formatCode="m/d/yyyy">
                  <c:v>32730</c:v>
                </c:pt>
                <c:pt idx="1402" formatCode="m/d/yyyy">
                  <c:v>32731</c:v>
                </c:pt>
                <c:pt idx="1403" formatCode="m/d/yyyy">
                  <c:v>32734</c:v>
                </c:pt>
                <c:pt idx="1404" formatCode="m/d/yyyy">
                  <c:v>32735</c:v>
                </c:pt>
                <c:pt idx="1405" formatCode="m/d/yyyy">
                  <c:v>32736</c:v>
                </c:pt>
                <c:pt idx="1406" formatCode="m/d/yyyy">
                  <c:v>32737</c:v>
                </c:pt>
                <c:pt idx="1407" formatCode="m/d/yyyy">
                  <c:v>32738</c:v>
                </c:pt>
                <c:pt idx="1408" formatCode="m/d/yyyy">
                  <c:v>32741</c:v>
                </c:pt>
                <c:pt idx="1409" formatCode="m/d/yyyy">
                  <c:v>32742</c:v>
                </c:pt>
                <c:pt idx="1410" formatCode="m/d/yyyy">
                  <c:v>32743</c:v>
                </c:pt>
                <c:pt idx="1411" formatCode="m/d/yyyy">
                  <c:v>32744</c:v>
                </c:pt>
                <c:pt idx="1412" formatCode="m/d/yyyy">
                  <c:v>32745</c:v>
                </c:pt>
                <c:pt idx="1413" formatCode="m/d/yyyy">
                  <c:v>32748</c:v>
                </c:pt>
                <c:pt idx="1414" formatCode="m/d/yyyy">
                  <c:v>32749</c:v>
                </c:pt>
                <c:pt idx="1415" formatCode="m/d/yyyy">
                  <c:v>32750</c:v>
                </c:pt>
                <c:pt idx="1416" formatCode="m/d/yyyy">
                  <c:v>32751</c:v>
                </c:pt>
                <c:pt idx="1417" formatCode="m/d/yyyy">
                  <c:v>32752</c:v>
                </c:pt>
                <c:pt idx="1418" formatCode="m/d/yyyy">
                  <c:v>32755</c:v>
                </c:pt>
                <c:pt idx="1419" formatCode="m/d/yyyy">
                  <c:v>32756</c:v>
                </c:pt>
                <c:pt idx="1420" formatCode="m/d/yyyy">
                  <c:v>32757</c:v>
                </c:pt>
                <c:pt idx="1421" formatCode="m/d/yyyy">
                  <c:v>32758</c:v>
                </c:pt>
                <c:pt idx="1422" formatCode="m/d/yyyy">
                  <c:v>32759</c:v>
                </c:pt>
                <c:pt idx="1423" formatCode="m/d/yyyy">
                  <c:v>32762</c:v>
                </c:pt>
                <c:pt idx="1424" formatCode="m/d/yyyy">
                  <c:v>32763</c:v>
                </c:pt>
                <c:pt idx="1425" formatCode="m/d/yyyy">
                  <c:v>32764</c:v>
                </c:pt>
                <c:pt idx="1426" formatCode="m/d/yyyy">
                  <c:v>32765</c:v>
                </c:pt>
                <c:pt idx="1427" formatCode="m/d/yyyy">
                  <c:v>32766</c:v>
                </c:pt>
                <c:pt idx="1428" formatCode="m/d/yyyy">
                  <c:v>32769</c:v>
                </c:pt>
                <c:pt idx="1429" formatCode="m/d/yyyy">
                  <c:v>32770</c:v>
                </c:pt>
                <c:pt idx="1430" formatCode="m/d/yyyy">
                  <c:v>32771</c:v>
                </c:pt>
                <c:pt idx="1431" formatCode="m/d/yyyy">
                  <c:v>32772</c:v>
                </c:pt>
                <c:pt idx="1432" formatCode="m/d/yyyy">
                  <c:v>32773</c:v>
                </c:pt>
                <c:pt idx="1433" formatCode="m/d/yyyy">
                  <c:v>32776</c:v>
                </c:pt>
                <c:pt idx="1434" formatCode="m/d/yyyy">
                  <c:v>32777</c:v>
                </c:pt>
                <c:pt idx="1435" formatCode="m/d/yyyy">
                  <c:v>32778</c:v>
                </c:pt>
                <c:pt idx="1436" formatCode="m/d/yyyy">
                  <c:v>32779</c:v>
                </c:pt>
                <c:pt idx="1437" formatCode="m/d/yyyy">
                  <c:v>32780</c:v>
                </c:pt>
                <c:pt idx="1438" formatCode="m/d/yyyy">
                  <c:v>32783</c:v>
                </c:pt>
                <c:pt idx="1439" formatCode="m/d/yyyy">
                  <c:v>32784</c:v>
                </c:pt>
                <c:pt idx="1440" formatCode="m/d/yyyy">
                  <c:v>32785</c:v>
                </c:pt>
                <c:pt idx="1441" formatCode="m/d/yyyy">
                  <c:v>32786</c:v>
                </c:pt>
                <c:pt idx="1442" formatCode="m/d/yyyy">
                  <c:v>32787</c:v>
                </c:pt>
                <c:pt idx="1443" formatCode="m/d/yyyy">
                  <c:v>32790</c:v>
                </c:pt>
                <c:pt idx="1444" formatCode="m/d/yyyy">
                  <c:v>32791</c:v>
                </c:pt>
                <c:pt idx="1445" formatCode="m/d/yyyy">
                  <c:v>32792</c:v>
                </c:pt>
                <c:pt idx="1446" formatCode="m/d/yyyy">
                  <c:v>32793</c:v>
                </c:pt>
                <c:pt idx="1447" formatCode="m/d/yyyy">
                  <c:v>32794</c:v>
                </c:pt>
                <c:pt idx="1448" formatCode="m/d/yyyy">
                  <c:v>32797</c:v>
                </c:pt>
                <c:pt idx="1449" formatCode="m/d/yyyy">
                  <c:v>32798</c:v>
                </c:pt>
                <c:pt idx="1450" formatCode="m/d/yyyy">
                  <c:v>32799</c:v>
                </c:pt>
                <c:pt idx="1451" formatCode="m/d/yyyy">
                  <c:v>32800</c:v>
                </c:pt>
                <c:pt idx="1452" formatCode="m/d/yyyy">
                  <c:v>32801</c:v>
                </c:pt>
                <c:pt idx="1453" formatCode="m/d/yyyy">
                  <c:v>32804</c:v>
                </c:pt>
                <c:pt idx="1454" formatCode="m/d/yyyy">
                  <c:v>32805</c:v>
                </c:pt>
                <c:pt idx="1455" formatCode="m/d/yyyy">
                  <c:v>32806</c:v>
                </c:pt>
                <c:pt idx="1456" formatCode="m/d/yyyy">
                  <c:v>32807</c:v>
                </c:pt>
                <c:pt idx="1457" formatCode="m/d/yyyy">
                  <c:v>32808</c:v>
                </c:pt>
                <c:pt idx="1458" formatCode="m/d/yyyy">
                  <c:v>32811</c:v>
                </c:pt>
                <c:pt idx="1459" formatCode="m/d/yyyy">
                  <c:v>32812</c:v>
                </c:pt>
                <c:pt idx="1460" formatCode="m/d/yyyy">
                  <c:v>32813</c:v>
                </c:pt>
                <c:pt idx="1461" formatCode="m/d/yyyy">
                  <c:v>32814</c:v>
                </c:pt>
                <c:pt idx="1462" formatCode="m/d/yyyy">
                  <c:v>32815</c:v>
                </c:pt>
                <c:pt idx="1463" formatCode="m/d/yyyy">
                  <c:v>32818</c:v>
                </c:pt>
                <c:pt idx="1464" formatCode="m/d/yyyy">
                  <c:v>32819</c:v>
                </c:pt>
                <c:pt idx="1465" formatCode="m/d/yyyy">
                  <c:v>32820</c:v>
                </c:pt>
                <c:pt idx="1466" formatCode="m/d/yyyy">
                  <c:v>32821</c:v>
                </c:pt>
                <c:pt idx="1467" formatCode="m/d/yyyy">
                  <c:v>32822</c:v>
                </c:pt>
                <c:pt idx="1468" formatCode="m/d/yyyy">
                  <c:v>32825</c:v>
                </c:pt>
                <c:pt idx="1469" formatCode="m/d/yyyy">
                  <c:v>32826</c:v>
                </c:pt>
                <c:pt idx="1470" formatCode="m/d/yyyy">
                  <c:v>32827</c:v>
                </c:pt>
                <c:pt idx="1471" formatCode="m/d/yyyy">
                  <c:v>32828</c:v>
                </c:pt>
                <c:pt idx="1472" formatCode="m/d/yyyy">
                  <c:v>32829</c:v>
                </c:pt>
                <c:pt idx="1473" formatCode="m/d/yyyy">
                  <c:v>32832</c:v>
                </c:pt>
                <c:pt idx="1474" formatCode="m/d/yyyy">
                  <c:v>32833</c:v>
                </c:pt>
                <c:pt idx="1475" formatCode="m/d/yyyy">
                  <c:v>32834</c:v>
                </c:pt>
                <c:pt idx="1476" formatCode="m/d/yyyy">
                  <c:v>32835</c:v>
                </c:pt>
                <c:pt idx="1477" formatCode="m/d/yyyy">
                  <c:v>32836</c:v>
                </c:pt>
                <c:pt idx="1478" formatCode="m/d/yyyy">
                  <c:v>32839</c:v>
                </c:pt>
                <c:pt idx="1479" formatCode="m/d/yyyy">
                  <c:v>32840</c:v>
                </c:pt>
                <c:pt idx="1480" formatCode="m/d/yyyy">
                  <c:v>32841</c:v>
                </c:pt>
                <c:pt idx="1481" formatCode="m/d/yyyy">
                  <c:v>32842</c:v>
                </c:pt>
                <c:pt idx="1482" formatCode="m/d/yyyy">
                  <c:v>32843</c:v>
                </c:pt>
                <c:pt idx="1483" formatCode="m/d/yyyy">
                  <c:v>32846</c:v>
                </c:pt>
                <c:pt idx="1484" formatCode="m/d/yyyy">
                  <c:v>32847</c:v>
                </c:pt>
                <c:pt idx="1485" formatCode="m/d/yyyy">
                  <c:v>32848</c:v>
                </c:pt>
                <c:pt idx="1486" formatCode="m/d/yyyy">
                  <c:v>32849</c:v>
                </c:pt>
                <c:pt idx="1487" formatCode="m/d/yyyy">
                  <c:v>32850</c:v>
                </c:pt>
                <c:pt idx="1488" formatCode="m/d/yyyy">
                  <c:v>32853</c:v>
                </c:pt>
                <c:pt idx="1489" formatCode="m/d/yyyy">
                  <c:v>32854</c:v>
                </c:pt>
                <c:pt idx="1490" formatCode="m/d/yyyy">
                  <c:v>32855</c:v>
                </c:pt>
                <c:pt idx="1491" formatCode="m/d/yyyy">
                  <c:v>32856</c:v>
                </c:pt>
                <c:pt idx="1492" formatCode="m/d/yyyy">
                  <c:v>32857</c:v>
                </c:pt>
                <c:pt idx="1493" formatCode="m/d/yyyy">
                  <c:v>32860</c:v>
                </c:pt>
                <c:pt idx="1494" formatCode="m/d/yyyy">
                  <c:v>32861</c:v>
                </c:pt>
                <c:pt idx="1495" formatCode="m/d/yyyy">
                  <c:v>32862</c:v>
                </c:pt>
                <c:pt idx="1496" formatCode="m/d/yyyy">
                  <c:v>32863</c:v>
                </c:pt>
                <c:pt idx="1497" formatCode="m/d/yyyy">
                  <c:v>32864</c:v>
                </c:pt>
                <c:pt idx="1498" formatCode="m/d/yyyy">
                  <c:v>32868</c:v>
                </c:pt>
                <c:pt idx="1499" formatCode="m/d/yyyy">
                  <c:v>32869</c:v>
                </c:pt>
                <c:pt idx="1500" formatCode="m/d/yyyy">
                  <c:v>32870</c:v>
                </c:pt>
                <c:pt idx="1501" formatCode="m/d/yyyy">
                  <c:v>32871</c:v>
                </c:pt>
                <c:pt idx="1502" formatCode="m/d/yyyy">
                  <c:v>32875</c:v>
                </c:pt>
                <c:pt idx="1503" formatCode="m/d/yyyy">
                  <c:v>32876</c:v>
                </c:pt>
                <c:pt idx="1504" formatCode="m/d/yyyy">
                  <c:v>32877</c:v>
                </c:pt>
                <c:pt idx="1505" formatCode="m/d/yyyy">
                  <c:v>32878</c:v>
                </c:pt>
                <c:pt idx="1506" formatCode="m/d/yyyy">
                  <c:v>32881</c:v>
                </c:pt>
                <c:pt idx="1507" formatCode="m/d/yyyy">
                  <c:v>32882</c:v>
                </c:pt>
                <c:pt idx="1508" formatCode="m/d/yyyy">
                  <c:v>32883</c:v>
                </c:pt>
                <c:pt idx="1509" formatCode="m/d/yyyy">
                  <c:v>32884</c:v>
                </c:pt>
                <c:pt idx="1510" formatCode="m/d/yyyy">
                  <c:v>32885</c:v>
                </c:pt>
                <c:pt idx="1511" formatCode="m/d/yyyy">
                  <c:v>32888</c:v>
                </c:pt>
                <c:pt idx="1512" formatCode="m/d/yyyy">
                  <c:v>32889</c:v>
                </c:pt>
                <c:pt idx="1513" formatCode="m/d/yyyy">
                  <c:v>32890</c:v>
                </c:pt>
                <c:pt idx="1514" formatCode="m/d/yyyy">
                  <c:v>32891</c:v>
                </c:pt>
                <c:pt idx="1515" formatCode="m/d/yyyy">
                  <c:v>32892</c:v>
                </c:pt>
                <c:pt idx="1516" formatCode="m/d/yyyy">
                  <c:v>32895</c:v>
                </c:pt>
                <c:pt idx="1517" formatCode="m/d/yyyy">
                  <c:v>32896</c:v>
                </c:pt>
                <c:pt idx="1518" formatCode="m/d/yyyy">
                  <c:v>32897</c:v>
                </c:pt>
                <c:pt idx="1519" formatCode="m/d/yyyy">
                  <c:v>32898</c:v>
                </c:pt>
                <c:pt idx="1520" formatCode="m/d/yyyy">
                  <c:v>32899</c:v>
                </c:pt>
                <c:pt idx="1521" formatCode="m/d/yyyy">
                  <c:v>32902</c:v>
                </c:pt>
                <c:pt idx="1522" formatCode="m/d/yyyy">
                  <c:v>32903</c:v>
                </c:pt>
                <c:pt idx="1523" formatCode="m/d/yyyy">
                  <c:v>32904</c:v>
                </c:pt>
                <c:pt idx="1524" formatCode="m/d/yyyy">
                  <c:v>32905</c:v>
                </c:pt>
                <c:pt idx="1525" formatCode="m/d/yyyy">
                  <c:v>32906</c:v>
                </c:pt>
                <c:pt idx="1526" formatCode="m/d/yyyy">
                  <c:v>32909</c:v>
                </c:pt>
                <c:pt idx="1527" formatCode="m/d/yyyy">
                  <c:v>32910</c:v>
                </c:pt>
                <c:pt idx="1528" formatCode="m/d/yyyy">
                  <c:v>32911</c:v>
                </c:pt>
                <c:pt idx="1529" formatCode="m/d/yyyy">
                  <c:v>32912</c:v>
                </c:pt>
                <c:pt idx="1530" formatCode="m/d/yyyy">
                  <c:v>32913</c:v>
                </c:pt>
                <c:pt idx="1531" formatCode="m/d/yyyy">
                  <c:v>32916</c:v>
                </c:pt>
                <c:pt idx="1532" formatCode="m/d/yyyy">
                  <c:v>32917</c:v>
                </c:pt>
                <c:pt idx="1533" formatCode="m/d/yyyy">
                  <c:v>32918</c:v>
                </c:pt>
                <c:pt idx="1534" formatCode="m/d/yyyy">
                  <c:v>32919</c:v>
                </c:pt>
                <c:pt idx="1535" formatCode="m/d/yyyy">
                  <c:v>32920</c:v>
                </c:pt>
                <c:pt idx="1536" formatCode="m/d/yyyy">
                  <c:v>32923</c:v>
                </c:pt>
                <c:pt idx="1537" formatCode="m/d/yyyy">
                  <c:v>32924</c:v>
                </c:pt>
                <c:pt idx="1538" formatCode="m/d/yyyy">
                  <c:v>32925</c:v>
                </c:pt>
                <c:pt idx="1539" formatCode="m/d/yyyy">
                  <c:v>32926</c:v>
                </c:pt>
                <c:pt idx="1540" formatCode="m/d/yyyy">
                  <c:v>32927</c:v>
                </c:pt>
                <c:pt idx="1541" formatCode="m/d/yyyy">
                  <c:v>32930</c:v>
                </c:pt>
                <c:pt idx="1542" formatCode="m/d/yyyy">
                  <c:v>32931</c:v>
                </c:pt>
                <c:pt idx="1543" formatCode="m/d/yyyy">
                  <c:v>32932</c:v>
                </c:pt>
                <c:pt idx="1544" formatCode="m/d/yyyy">
                  <c:v>32933</c:v>
                </c:pt>
                <c:pt idx="1545" formatCode="m/d/yyyy">
                  <c:v>32934</c:v>
                </c:pt>
                <c:pt idx="1546" formatCode="m/d/yyyy">
                  <c:v>32937</c:v>
                </c:pt>
                <c:pt idx="1547" formatCode="m/d/yyyy">
                  <c:v>32938</c:v>
                </c:pt>
                <c:pt idx="1548" formatCode="m/d/yyyy">
                  <c:v>32939</c:v>
                </c:pt>
                <c:pt idx="1549" formatCode="m/d/yyyy">
                  <c:v>32940</c:v>
                </c:pt>
                <c:pt idx="1550" formatCode="m/d/yyyy">
                  <c:v>32941</c:v>
                </c:pt>
                <c:pt idx="1551" formatCode="m/d/yyyy">
                  <c:v>32944</c:v>
                </c:pt>
                <c:pt idx="1552" formatCode="m/d/yyyy">
                  <c:v>32945</c:v>
                </c:pt>
                <c:pt idx="1553" formatCode="m/d/yyyy">
                  <c:v>32946</c:v>
                </c:pt>
                <c:pt idx="1554" formatCode="m/d/yyyy">
                  <c:v>32947</c:v>
                </c:pt>
                <c:pt idx="1555" formatCode="m/d/yyyy">
                  <c:v>32948</c:v>
                </c:pt>
                <c:pt idx="1556" formatCode="m/d/yyyy">
                  <c:v>32951</c:v>
                </c:pt>
                <c:pt idx="1557" formatCode="m/d/yyyy">
                  <c:v>32952</c:v>
                </c:pt>
                <c:pt idx="1558" formatCode="m/d/yyyy">
                  <c:v>32953</c:v>
                </c:pt>
                <c:pt idx="1559" formatCode="m/d/yyyy">
                  <c:v>32954</c:v>
                </c:pt>
                <c:pt idx="1560" formatCode="m/d/yyyy">
                  <c:v>32955</c:v>
                </c:pt>
                <c:pt idx="1561" formatCode="m/d/yyyy">
                  <c:v>32958</c:v>
                </c:pt>
                <c:pt idx="1562" formatCode="m/d/yyyy">
                  <c:v>32959</c:v>
                </c:pt>
                <c:pt idx="1563" formatCode="m/d/yyyy">
                  <c:v>32960</c:v>
                </c:pt>
                <c:pt idx="1564" formatCode="m/d/yyyy">
                  <c:v>32961</c:v>
                </c:pt>
                <c:pt idx="1565" formatCode="m/d/yyyy">
                  <c:v>32962</c:v>
                </c:pt>
                <c:pt idx="1566" formatCode="m/d/yyyy">
                  <c:v>32965</c:v>
                </c:pt>
                <c:pt idx="1567" formatCode="m/d/yyyy">
                  <c:v>32966</c:v>
                </c:pt>
                <c:pt idx="1568" formatCode="m/d/yyyy">
                  <c:v>32967</c:v>
                </c:pt>
                <c:pt idx="1569" formatCode="m/d/yyyy">
                  <c:v>32968</c:v>
                </c:pt>
                <c:pt idx="1570" formatCode="m/d/yyyy">
                  <c:v>32969</c:v>
                </c:pt>
                <c:pt idx="1571" formatCode="m/d/yyyy">
                  <c:v>32972</c:v>
                </c:pt>
                <c:pt idx="1572" formatCode="m/d/yyyy">
                  <c:v>32973</c:v>
                </c:pt>
                <c:pt idx="1573" formatCode="m/d/yyyy">
                  <c:v>32974</c:v>
                </c:pt>
                <c:pt idx="1574" formatCode="m/d/yyyy">
                  <c:v>32975</c:v>
                </c:pt>
                <c:pt idx="1575" formatCode="m/d/yyyy">
                  <c:v>32979</c:v>
                </c:pt>
                <c:pt idx="1576" formatCode="m/d/yyyy">
                  <c:v>32980</c:v>
                </c:pt>
                <c:pt idx="1577" formatCode="m/d/yyyy">
                  <c:v>32981</c:v>
                </c:pt>
                <c:pt idx="1578" formatCode="m/d/yyyy">
                  <c:v>32982</c:v>
                </c:pt>
                <c:pt idx="1579" formatCode="m/d/yyyy">
                  <c:v>32983</c:v>
                </c:pt>
                <c:pt idx="1580" formatCode="m/d/yyyy">
                  <c:v>32986</c:v>
                </c:pt>
                <c:pt idx="1581" formatCode="m/d/yyyy">
                  <c:v>32987</c:v>
                </c:pt>
                <c:pt idx="1582" formatCode="m/d/yyyy">
                  <c:v>32988</c:v>
                </c:pt>
                <c:pt idx="1583" formatCode="m/d/yyyy">
                  <c:v>32989</c:v>
                </c:pt>
                <c:pt idx="1584" formatCode="m/d/yyyy">
                  <c:v>32990</c:v>
                </c:pt>
                <c:pt idx="1585" formatCode="m/d/yyyy">
                  <c:v>32993</c:v>
                </c:pt>
                <c:pt idx="1586" formatCode="m/d/yyyy">
                  <c:v>32994</c:v>
                </c:pt>
                <c:pt idx="1587" formatCode="m/d/yyyy">
                  <c:v>32995</c:v>
                </c:pt>
                <c:pt idx="1588" formatCode="m/d/yyyy">
                  <c:v>32996</c:v>
                </c:pt>
                <c:pt idx="1589" formatCode="m/d/yyyy">
                  <c:v>32997</c:v>
                </c:pt>
                <c:pt idx="1590" formatCode="m/d/yyyy">
                  <c:v>33000</c:v>
                </c:pt>
                <c:pt idx="1591" formatCode="m/d/yyyy">
                  <c:v>33001</c:v>
                </c:pt>
                <c:pt idx="1592" formatCode="m/d/yyyy">
                  <c:v>33002</c:v>
                </c:pt>
                <c:pt idx="1593" formatCode="m/d/yyyy">
                  <c:v>33003</c:v>
                </c:pt>
                <c:pt idx="1594" formatCode="m/d/yyyy">
                  <c:v>33004</c:v>
                </c:pt>
                <c:pt idx="1595" formatCode="m/d/yyyy">
                  <c:v>33007</c:v>
                </c:pt>
                <c:pt idx="1596" formatCode="m/d/yyyy">
                  <c:v>33008</c:v>
                </c:pt>
                <c:pt idx="1597" formatCode="m/d/yyyy">
                  <c:v>33009</c:v>
                </c:pt>
                <c:pt idx="1598" formatCode="m/d/yyyy">
                  <c:v>33010</c:v>
                </c:pt>
                <c:pt idx="1599" formatCode="m/d/yyyy">
                  <c:v>33011</c:v>
                </c:pt>
                <c:pt idx="1600" formatCode="m/d/yyyy">
                  <c:v>33014</c:v>
                </c:pt>
                <c:pt idx="1601" formatCode="m/d/yyyy">
                  <c:v>33015</c:v>
                </c:pt>
                <c:pt idx="1602" formatCode="m/d/yyyy">
                  <c:v>33016</c:v>
                </c:pt>
                <c:pt idx="1603" formatCode="m/d/yyyy">
                  <c:v>33017</c:v>
                </c:pt>
                <c:pt idx="1604" formatCode="m/d/yyyy">
                  <c:v>33018</c:v>
                </c:pt>
                <c:pt idx="1605" formatCode="m/d/yyyy">
                  <c:v>33022</c:v>
                </c:pt>
                <c:pt idx="1606" formatCode="m/d/yyyy">
                  <c:v>33023</c:v>
                </c:pt>
                <c:pt idx="1607" formatCode="m/d/yyyy">
                  <c:v>33024</c:v>
                </c:pt>
                <c:pt idx="1608" formatCode="m/d/yyyy">
                  <c:v>33025</c:v>
                </c:pt>
                <c:pt idx="1609" formatCode="m/d/yyyy">
                  <c:v>33028</c:v>
                </c:pt>
                <c:pt idx="1610" formatCode="m/d/yyyy">
                  <c:v>33029</c:v>
                </c:pt>
                <c:pt idx="1611" formatCode="m/d/yyyy">
                  <c:v>33030</c:v>
                </c:pt>
                <c:pt idx="1612" formatCode="m/d/yyyy">
                  <c:v>33031</c:v>
                </c:pt>
                <c:pt idx="1613" formatCode="m/d/yyyy">
                  <c:v>33032</c:v>
                </c:pt>
                <c:pt idx="1614" formatCode="m/d/yyyy">
                  <c:v>33035</c:v>
                </c:pt>
                <c:pt idx="1615" formatCode="m/d/yyyy">
                  <c:v>33036</c:v>
                </c:pt>
                <c:pt idx="1616" formatCode="m/d/yyyy">
                  <c:v>33037</c:v>
                </c:pt>
                <c:pt idx="1617" formatCode="m/d/yyyy">
                  <c:v>33038</c:v>
                </c:pt>
                <c:pt idx="1618" formatCode="m/d/yyyy">
                  <c:v>33039</c:v>
                </c:pt>
                <c:pt idx="1619" formatCode="m/d/yyyy">
                  <c:v>33042</c:v>
                </c:pt>
                <c:pt idx="1620" formatCode="m/d/yyyy">
                  <c:v>33043</c:v>
                </c:pt>
                <c:pt idx="1621" formatCode="m/d/yyyy">
                  <c:v>33044</c:v>
                </c:pt>
                <c:pt idx="1622" formatCode="m/d/yyyy">
                  <c:v>33045</c:v>
                </c:pt>
                <c:pt idx="1623" formatCode="m/d/yyyy">
                  <c:v>33046</c:v>
                </c:pt>
                <c:pt idx="1624" formatCode="m/d/yyyy">
                  <c:v>33049</c:v>
                </c:pt>
                <c:pt idx="1625" formatCode="m/d/yyyy">
                  <c:v>33050</c:v>
                </c:pt>
                <c:pt idx="1626" formatCode="m/d/yyyy">
                  <c:v>33051</c:v>
                </c:pt>
                <c:pt idx="1627" formatCode="m/d/yyyy">
                  <c:v>33052</c:v>
                </c:pt>
                <c:pt idx="1628" formatCode="m/d/yyyy">
                  <c:v>33053</c:v>
                </c:pt>
                <c:pt idx="1629" formatCode="m/d/yyyy">
                  <c:v>33056</c:v>
                </c:pt>
                <c:pt idx="1630" formatCode="m/d/yyyy">
                  <c:v>33057</c:v>
                </c:pt>
                <c:pt idx="1631" formatCode="m/d/yyyy">
                  <c:v>33058</c:v>
                </c:pt>
                <c:pt idx="1632" formatCode="m/d/yyyy">
                  <c:v>33059</c:v>
                </c:pt>
                <c:pt idx="1633" formatCode="m/d/yyyy">
                  <c:v>33060</c:v>
                </c:pt>
                <c:pt idx="1634" formatCode="m/d/yyyy">
                  <c:v>33063</c:v>
                </c:pt>
                <c:pt idx="1635" formatCode="m/d/yyyy">
                  <c:v>33064</c:v>
                </c:pt>
                <c:pt idx="1636" formatCode="m/d/yyyy">
                  <c:v>33065</c:v>
                </c:pt>
                <c:pt idx="1637" formatCode="m/d/yyyy">
                  <c:v>33066</c:v>
                </c:pt>
                <c:pt idx="1638" formatCode="m/d/yyyy">
                  <c:v>33067</c:v>
                </c:pt>
                <c:pt idx="1639" formatCode="m/d/yyyy">
                  <c:v>33070</c:v>
                </c:pt>
                <c:pt idx="1640" formatCode="m/d/yyyy">
                  <c:v>33071</c:v>
                </c:pt>
                <c:pt idx="1641" formatCode="m/d/yyyy">
                  <c:v>33072</c:v>
                </c:pt>
                <c:pt idx="1642" formatCode="m/d/yyyy">
                  <c:v>33073</c:v>
                </c:pt>
                <c:pt idx="1643" formatCode="m/d/yyyy">
                  <c:v>33074</c:v>
                </c:pt>
                <c:pt idx="1644" formatCode="m/d/yyyy">
                  <c:v>33077</c:v>
                </c:pt>
                <c:pt idx="1645" formatCode="m/d/yyyy">
                  <c:v>33078</c:v>
                </c:pt>
                <c:pt idx="1646" formatCode="m/d/yyyy">
                  <c:v>33079</c:v>
                </c:pt>
                <c:pt idx="1647" formatCode="m/d/yyyy">
                  <c:v>33080</c:v>
                </c:pt>
                <c:pt idx="1648" formatCode="m/d/yyyy">
                  <c:v>33081</c:v>
                </c:pt>
                <c:pt idx="1649" formatCode="m/d/yyyy">
                  <c:v>33084</c:v>
                </c:pt>
                <c:pt idx="1650" formatCode="m/d/yyyy">
                  <c:v>33085</c:v>
                </c:pt>
                <c:pt idx="1651" formatCode="m/d/yyyy">
                  <c:v>33086</c:v>
                </c:pt>
                <c:pt idx="1652" formatCode="m/d/yyyy">
                  <c:v>33087</c:v>
                </c:pt>
                <c:pt idx="1653" formatCode="m/d/yyyy">
                  <c:v>33088</c:v>
                </c:pt>
                <c:pt idx="1654" formatCode="m/d/yyyy">
                  <c:v>33091</c:v>
                </c:pt>
                <c:pt idx="1655" formatCode="m/d/yyyy">
                  <c:v>33092</c:v>
                </c:pt>
                <c:pt idx="1656" formatCode="m/d/yyyy">
                  <c:v>33093</c:v>
                </c:pt>
                <c:pt idx="1657" formatCode="m/d/yyyy">
                  <c:v>33094</c:v>
                </c:pt>
                <c:pt idx="1658" formatCode="m/d/yyyy">
                  <c:v>33095</c:v>
                </c:pt>
                <c:pt idx="1659" formatCode="m/d/yyyy">
                  <c:v>33098</c:v>
                </c:pt>
                <c:pt idx="1660" formatCode="m/d/yyyy">
                  <c:v>33099</c:v>
                </c:pt>
                <c:pt idx="1661" formatCode="m/d/yyyy">
                  <c:v>33100</c:v>
                </c:pt>
                <c:pt idx="1662" formatCode="m/d/yyyy">
                  <c:v>33101</c:v>
                </c:pt>
                <c:pt idx="1663" formatCode="m/d/yyyy">
                  <c:v>33102</c:v>
                </c:pt>
                <c:pt idx="1664" formatCode="m/d/yyyy">
                  <c:v>33105</c:v>
                </c:pt>
                <c:pt idx="1665" formatCode="m/d/yyyy">
                  <c:v>33106</c:v>
                </c:pt>
                <c:pt idx="1666" formatCode="m/d/yyyy">
                  <c:v>33107</c:v>
                </c:pt>
                <c:pt idx="1667" formatCode="m/d/yyyy">
                  <c:v>33108</c:v>
                </c:pt>
                <c:pt idx="1668" formatCode="m/d/yyyy">
                  <c:v>33109</c:v>
                </c:pt>
                <c:pt idx="1669" formatCode="m/d/yyyy">
                  <c:v>33112</c:v>
                </c:pt>
                <c:pt idx="1670" formatCode="m/d/yyyy">
                  <c:v>33113</c:v>
                </c:pt>
                <c:pt idx="1671" formatCode="m/d/yyyy">
                  <c:v>33114</c:v>
                </c:pt>
                <c:pt idx="1672" formatCode="m/d/yyyy">
                  <c:v>33115</c:v>
                </c:pt>
                <c:pt idx="1673" formatCode="m/d/yyyy">
                  <c:v>33116</c:v>
                </c:pt>
                <c:pt idx="1674" formatCode="m/d/yyyy">
                  <c:v>33119</c:v>
                </c:pt>
                <c:pt idx="1675" formatCode="m/d/yyyy">
                  <c:v>33120</c:v>
                </c:pt>
                <c:pt idx="1676" formatCode="m/d/yyyy">
                  <c:v>33121</c:v>
                </c:pt>
                <c:pt idx="1677" formatCode="m/d/yyyy">
                  <c:v>33122</c:v>
                </c:pt>
                <c:pt idx="1678" formatCode="m/d/yyyy">
                  <c:v>33123</c:v>
                </c:pt>
                <c:pt idx="1679" formatCode="m/d/yyyy">
                  <c:v>33126</c:v>
                </c:pt>
                <c:pt idx="1680" formatCode="m/d/yyyy">
                  <c:v>33127</c:v>
                </c:pt>
                <c:pt idx="1681" formatCode="m/d/yyyy">
                  <c:v>33128</c:v>
                </c:pt>
                <c:pt idx="1682" formatCode="m/d/yyyy">
                  <c:v>33129</c:v>
                </c:pt>
                <c:pt idx="1683" formatCode="m/d/yyyy">
                  <c:v>33130</c:v>
                </c:pt>
                <c:pt idx="1684" formatCode="m/d/yyyy">
                  <c:v>33133</c:v>
                </c:pt>
                <c:pt idx="1685" formatCode="m/d/yyyy">
                  <c:v>33134</c:v>
                </c:pt>
                <c:pt idx="1686" formatCode="m/d/yyyy">
                  <c:v>33135</c:v>
                </c:pt>
                <c:pt idx="1687" formatCode="m/d/yyyy">
                  <c:v>33136</c:v>
                </c:pt>
                <c:pt idx="1688" formatCode="m/d/yyyy">
                  <c:v>33137</c:v>
                </c:pt>
                <c:pt idx="1689" formatCode="m/d/yyyy">
                  <c:v>33140</c:v>
                </c:pt>
                <c:pt idx="1690" formatCode="m/d/yyyy">
                  <c:v>33141</c:v>
                </c:pt>
                <c:pt idx="1691" formatCode="m/d/yyyy">
                  <c:v>33142</c:v>
                </c:pt>
                <c:pt idx="1692" formatCode="m/d/yyyy">
                  <c:v>33143</c:v>
                </c:pt>
                <c:pt idx="1693" formatCode="m/d/yyyy">
                  <c:v>33144</c:v>
                </c:pt>
                <c:pt idx="1694" formatCode="m/d/yyyy">
                  <c:v>33147</c:v>
                </c:pt>
                <c:pt idx="1695" formatCode="m/d/yyyy">
                  <c:v>33148</c:v>
                </c:pt>
                <c:pt idx="1696" formatCode="m/d/yyyy">
                  <c:v>33149</c:v>
                </c:pt>
                <c:pt idx="1697" formatCode="m/d/yyyy">
                  <c:v>33150</c:v>
                </c:pt>
                <c:pt idx="1698" formatCode="m/d/yyyy">
                  <c:v>33151</c:v>
                </c:pt>
                <c:pt idx="1699" formatCode="m/d/yyyy">
                  <c:v>33154</c:v>
                </c:pt>
                <c:pt idx="1700" formatCode="m/d/yyyy">
                  <c:v>33155</c:v>
                </c:pt>
                <c:pt idx="1701" formatCode="m/d/yyyy">
                  <c:v>33156</c:v>
                </c:pt>
                <c:pt idx="1702" formatCode="m/d/yyyy">
                  <c:v>33157</c:v>
                </c:pt>
                <c:pt idx="1703" formatCode="m/d/yyyy">
                  <c:v>33158</c:v>
                </c:pt>
                <c:pt idx="1704" formatCode="m/d/yyyy">
                  <c:v>33161</c:v>
                </c:pt>
                <c:pt idx="1705" formatCode="m/d/yyyy">
                  <c:v>33162</c:v>
                </c:pt>
                <c:pt idx="1706" formatCode="m/d/yyyy">
                  <c:v>33163</c:v>
                </c:pt>
                <c:pt idx="1707" formatCode="m/d/yyyy">
                  <c:v>33164</c:v>
                </c:pt>
                <c:pt idx="1708" formatCode="m/d/yyyy">
                  <c:v>33165</c:v>
                </c:pt>
                <c:pt idx="1709" formatCode="m/d/yyyy">
                  <c:v>33168</c:v>
                </c:pt>
                <c:pt idx="1710" formatCode="m/d/yyyy">
                  <c:v>33169</c:v>
                </c:pt>
                <c:pt idx="1711" formatCode="m/d/yyyy">
                  <c:v>33170</c:v>
                </c:pt>
                <c:pt idx="1712" formatCode="m/d/yyyy">
                  <c:v>33171</c:v>
                </c:pt>
                <c:pt idx="1713" formatCode="m/d/yyyy">
                  <c:v>33172</c:v>
                </c:pt>
                <c:pt idx="1714" formatCode="m/d/yyyy">
                  <c:v>33175</c:v>
                </c:pt>
                <c:pt idx="1715" formatCode="m/d/yyyy">
                  <c:v>33176</c:v>
                </c:pt>
                <c:pt idx="1716" formatCode="m/d/yyyy">
                  <c:v>33177</c:v>
                </c:pt>
                <c:pt idx="1717" formatCode="m/d/yyyy">
                  <c:v>33178</c:v>
                </c:pt>
                <c:pt idx="1718" formatCode="m/d/yyyy">
                  <c:v>33179</c:v>
                </c:pt>
                <c:pt idx="1719" formatCode="m/d/yyyy">
                  <c:v>33182</c:v>
                </c:pt>
                <c:pt idx="1720" formatCode="m/d/yyyy">
                  <c:v>33183</c:v>
                </c:pt>
                <c:pt idx="1721" formatCode="m/d/yyyy">
                  <c:v>33184</c:v>
                </c:pt>
                <c:pt idx="1722" formatCode="m/d/yyyy">
                  <c:v>33185</c:v>
                </c:pt>
                <c:pt idx="1723" formatCode="m/d/yyyy">
                  <c:v>33186</c:v>
                </c:pt>
                <c:pt idx="1724" formatCode="m/d/yyyy">
                  <c:v>33189</c:v>
                </c:pt>
                <c:pt idx="1725" formatCode="m/d/yyyy">
                  <c:v>33190</c:v>
                </c:pt>
                <c:pt idx="1726" formatCode="m/d/yyyy">
                  <c:v>33191</c:v>
                </c:pt>
                <c:pt idx="1727" formatCode="m/d/yyyy">
                  <c:v>33192</c:v>
                </c:pt>
                <c:pt idx="1728" formatCode="m/d/yyyy">
                  <c:v>33193</c:v>
                </c:pt>
                <c:pt idx="1729" formatCode="m/d/yyyy">
                  <c:v>33196</c:v>
                </c:pt>
                <c:pt idx="1730" formatCode="m/d/yyyy">
                  <c:v>33197</c:v>
                </c:pt>
                <c:pt idx="1731" formatCode="m/d/yyyy">
                  <c:v>33198</c:v>
                </c:pt>
                <c:pt idx="1732" formatCode="m/d/yyyy">
                  <c:v>33199</c:v>
                </c:pt>
                <c:pt idx="1733" formatCode="m/d/yyyy">
                  <c:v>33200</c:v>
                </c:pt>
                <c:pt idx="1734" formatCode="m/d/yyyy">
                  <c:v>33203</c:v>
                </c:pt>
                <c:pt idx="1735" formatCode="m/d/yyyy">
                  <c:v>33204</c:v>
                </c:pt>
                <c:pt idx="1736" formatCode="m/d/yyyy">
                  <c:v>33205</c:v>
                </c:pt>
                <c:pt idx="1737" formatCode="m/d/yyyy">
                  <c:v>33206</c:v>
                </c:pt>
                <c:pt idx="1738" formatCode="m/d/yyyy">
                  <c:v>33207</c:v>
                </c:pt>
                <c:pt idx="1739" formatCode="m/d/yyyy">
                  <c:v>33210</c:v>
                </c:pt>
                <c:pt idx="1740" formatCode="m/d/yyyy">
                  <c:v>33211</c:v>
                </c:pt>
                <c:pt idx="1741" formatCode="m/d/yyyy">
                  <c:v>33212</c:v>
                </c:pt>
                <c:pt idx="1742" formatCode="m/d/yyyy">
                  <c:v>33213</c:v>
                </c:pt>
                <c:pt idx="1743" formatCode="m/d/yyyy">
                  <c:v>33214</c:v>
                </c:pt>
                <c:pt idx="1744" formatCode="m/d/yyyy">
                  <c:v>33217</c:v>
                </c:pt>
                <c:pt idx="1745" formatCode="m/d/yyyy">
                  <c:v>33218</c:v>
                </c:pt>
                <c:pt idx="1746" formatCode="m/d/yyyy">
                  <c:v>33219</c:v>
                </c:pt>
                <c:pt idx="1747" formatCode="m/d/yyyy">
                  <c:v>33220</c:v>
                </c:pt>
                <c:pt idx="1748" formatCode="m/d/yyyy">
                  <c:v>33221</c:v>
                </c:pt>
                <c:pt idx="1749" formatCode="m/d/yyyy">
                  <c:v>33224</c:v>
                </c:pt>
                <c:pt idx="1750" formatCode="m/d/yyyy">
                  <c:v>33225</c:v>
                </c:pt>
                <c:pt idx="1751" formatCode="m/d/yyyy">
                  <c:v>33226</c:v>
                </c:pt>
                <c:pt idx="1752" formatCode="m/d/yyyy">
                  <c:v>33227</c:v>
                </c:pt>
                <c:pt idx="1753" formatCode="m/d/yyyy">
                  <c:v>33228</c:v>
                </c:pt>
                <c:pt idx="1754" formatCode="m/d/yyyy">
                  <c:v>33231</c:v>
                </c:pt>
                <c:pt idx="1755" formatCode="m/d/yyyy">
                  <c:v>33233</c:v>
                </c:pt>
                <c:pt idx="1756" formatCode="m/d/yyyy">
                  <c:v>33234</c:v>
                </c:pt>
                <c:pt idx="1757" formatCode="m/d/yyyy">
                  <c:v>33235</c:v>
                </c:pt>
                <c:pt idx="1758" formatCode="m/d/yyyy">
                  <c:v>33238</c:v>
                </c:pt>
                <c:pt idx="1759" formatCode="m/d/yyyy">
                  <c:v>33240</c:v>
                </c:pt>
                <c:pt idx="1760" formatCode="m/d/yyyy">
                  <c:v>33241</c:v>
                </c:pt>
                <c:pt idx="1761" formatCode="m/d/yyyy">
                  <c:v>33242</c:v>
                </c:pt>
                <c:pt idx="1762" formatCode="m/d/yyyy">
                  <c:v>33245</c:v>
                </c:pt>
                <c:pt idx="1763" formatCode="m/d/yyyy">
                  <c:v>33246</c:v>
                </c:pt>
                <c:pt idx="1764" formatCode="m/d/yyyy">
                  <c:v>33247</c:v>
                </c:pt>
                <c:pt idx="1765" formatCode="m/d/yyyy">
                  <c:v>33248</c:v>
                </c:pt>
                <c:pt idx="1766" formatCode="m/d/yyyy">
                  <c:v>33249</c:v>
                </c:pt>
                <c:pt idx="1767" formatCode="m/d/yyyy">
                  <c:v>33252</c:v>
                </c:pt>
                <c:pt idx="1768" formatCode="m/d/yyyy">
                  <c:v>33253</c:v>
                </c:pt>
                <c:pt idx="1769" formatCode="m/d/yyyy">
                  <c:v>33254</c:v>
                </c:pt>
                <c:pt idx="1770" formatCode="m/d/yyyy">
                  <c:v>33255</c:v>
                </c:pt>
                <c:pt idx="1771" formatCode="m/d/yyyy">
                  <c:v>33256</c:v>
                </c:pt>
                <c:pt idx="1772" formatCode="m/d/yyyy">
                  <c:v>33259</c:v>
                </c:pt>
                <c:pt idx="1773" formatCode="m/d/yyyy">
                  <c:v>33260</c:v>
                </c:pt>
                <c:pt idx="1774" formatCode="m/d/yyyy">
                  <c:v>33261</c:v>
                </c:pt>
                <c:pt idx="1775" formatCode="m/d/yyyy">
                  <c:v>33262</c:v>
                </c:pt>
                <c:pt idx="1776" formatCode="m/d/yyyy">
                  <c:v>33263</c:v>
                </c:pt>
                <c:pt idx="1777" formatCode="m/d/yyyy">
                  <c:v>33266</c:v>
                </c:pt>
                <c:pt idx="1778" formatCode="m/d/yyyy">
                  <c:v>33267</c:v>
                </c:pt>
                <c:pt idx="1779" formatCode="m/d/yyyy">
                  <c:v>33268</c:v>
                </c:pt>
                <c:pt idx="1780" formatCode="m/d/yyyy">
                  <c:v>33269</c:v>
                </c:pt>
                <c:pt idx="1781" formatCode="m/d/yyyy">
                  <c:v>33270</c:v>
                </c:pt>
                <c:pt idx="1782" formatCode="m/d/yyyy">
                  <c:v>33273</c:v>
                </c:pt>
                <c:pt idx="1783" formatCode="m/d/yyyy">
                  <c:v>33274</c:v>
                </c:pt>
                <c:pt idx="1784" formatCode="m/d/yyyy">
                  <c:v>33275</c:v>
                </c:pt>
                <c:pt idx="1785" formatCode="m/d/yyyy">
                  <c:v>33276</c:v>
                </c:pt>
                <c:pt idx="1786" formatCode="m/d/yyyy">
                  <c:v>33277</c:v>
                </c:pt>
                <c:pt idx="1787" formatCode="m/d/yyyy">
                  <c:v>33280</c:v>
                </c:pt>
                <c:pt idx="1788" formatCode="m/d/yyyy">
                  <c:v>33281</c:v>
                </c:pt>
                <c:pt idx="1789" formatCode="m/d/yyyy">
                  <c:v>33282</c:v>
                </c:pt>
                <c:pt idx="1790" formatCode="m/d/yyyy">
                  <c:v>33283</c:v>
                </c:pt>
                <c:pt idx="1791" formatCode="m/d/yyyy">
                  <c:v>33284</c:v>
                </c:pt>
                <c:pt idx="1792" formatCode="m/d/yyyy">
                  <c:v>33287</c:v>
                </c:pt>
                <c:pt idx="1793" formatCode="m/d/yyyy">
                  <c:v>33288</c:v>
                </c:pt>
                <c:pt idx="1794" formatCode="m/d/yyyy">
                  <c:v>33289</c:v>
                </c:pt>
                <c:pt idx="1795" formatCode="m/d/yyyy">
                  <c:v>33290</c:v>
                </c:pt>
                <c:pt idx="1796" formatCode="m/d/yyyy">
                  <c:v>33291</c:v>
                </c:pt>
                <c:pt idx="1797" formatCode="m/d/yyyy">
                  <c:v>33294</c:v>
                </c:pt>
                <c:pt idx="1798" formatCode="m/d/yyyy">
                  <c:v>33295</c:v>
                </c:pt>
                <c:pt idx="1799" formatCode="m/d/yyyy">
                  <c:v>33296</c:v>
                </c:pt>
                <c:pt idx="1800" formatCode="m/d/yyyy">
                  <c:v>33297</c:v>
                </c:pt>
                <c:pt idx="1801" formatCode="m/d/yyyy">
                  <c:v>33298</c:v>
                </c:pt>
                <c:pt idx="1802" formatCode="m/d/yyyy">
                  <c:v>33301</c:v>
                </c:pt>
                <c:pt idx="1803" formatCode="m/d/yyyy">
                  <c:v>33302</c:v>
                </c:pt>
                <c:pt idx="1804" formatCode="m/d/yyyy">
                  <c:v>33303</c:v>
                </c:pt>
                <c:pt idx="1805" formatCode="m/d/yyyy">
                  <c:v>33304</c:v>
                </c:pt>
                <c:pt idx="1806" formatCode="m/d/yyyy">
                  <c:v>33305</c:v>
                </c:pt>
                <c:pt idx="1807" formatCode="m/d/yyyy">
                  <c:v>33308</c:v>
                </c:pt>
                <c:pt idx="1808" formatCode="m/d/yyyy">
                  <c:v>33309</c:v>
                </c:pt>
                <c:pt idx="1809" formatCode="m/d/yyyy">
                  <c:v>33310</c:v>
                </c:pt>
                <c:pt idx="1810" formatCode="m/d/yyyy">
                  <c:v>33311</c:v>
                </c:pt>
                <c:pt idx="1811" formatCode="m/d/yyyy">
                  <c:v>33312</c:v>
                </c:pt>
                <c:pt idx="1812" formatCode="m/d/yyyy">
                  <c:v>33315</c:v>
                </c:pt>
                <c:pt idx="1813" formatCode="m/d/yyyy">
                  <c:v>33316</c:v>
                </c:pt>
                <c:pt idx="1814" formatCode="m/d/yyyy">
                  <c:v>33317</c:v>
                </c:pt>
                <c:pt idx="1815" formatCode="m/d/yyyy">
                  <c:v>33318</c:v>
                </c:pt>
                <c:pt idx="1816" formatCode="m/d/yyyy">
                  <c:v>33319</c:v>
                </c:pt>
                <c:pt idx="1817" formatCode="m/d/yyyy">
                  <c:v>33322</c:v>
                </c:pt>
                <c:pt idx="1818" formatCode="m/d/yyyy">
                  <c:v>33323</c:v>
                </c:pt>
                <c:pt idx="1819" formatCode="m/d/yyyy">
                  <c:v>33324</c:v>
                </c:pt>
                <c:pt idx="1820" formatCode="m/d/yyyy">
                  <c:v>33325</c:v>
                </c:pt>
                <c:pt idx="1821" formatCode="m/d/yyyy">
                  <c:v>33329</c:v>
                </c:pt>
                <c:pt idx="1822" formatCode="m/d/yyyy">
                  <c:v>33330</c:v>
                </c:pt>
                <c:pt idx="1823" formatCode="m/d/yyyy">
                  <c:v>33331</c:v>
                </c:pt>
                <c:pt idx="1824" formatCode="m/d/yyyy">
                  <c:v>33332</c:v>
                </c:pt>
                <c:pt idx="1825" formatCode="m/d/yyyy">
                  <c:v>33333</c:v>
                </c:pt>
                <c:pt idx="1826" formatCode="m/d/yyyy">
                  <c:v>33336</c:v>
                </c:pt>
                <c:pt idx="1827" formatCode="m/d/yyyy">
                  <c:v>33337</c:v>
                </c:pt>
                <c:pt idx="1828" formatCode="m/d/yyyy">
                  <c:v>33338</c:v>
                </c:pt>
                <c:pt idx="1829" formatCode="m/d/yyyy">
                  <c:v>33339</c:v>
                </c:pt>
                <c:pt idx="1830" formatCode="m/d/yyyy">
                  <c:v>33340</c:v>
                </c:pt>
                <c:pt idx="1831" formatCode="m/d/yyyy">
                  <c:v>33343</c:v>
                </c:pt>
                <c:pt idx="1832" formatCode="m/d/yyyy">
                  <c:v>33344</c:v>
                </c:pt>
                <c:pt idx="1833" formatCode="m/d/yyyy">
                  <c:v>33345</c:v>
                </c:pt>
                <c:pt idx="1834" formatCode="m/d/yyyy">
                  <c:v>33346</c:v>
                </c:pt>
                <c:pt idx="1835" formatCode="m/d/yyyy">
                  <c:v>33347</c:v>
                </c:pt>
                <c:pt idx="1836" formatCode="m/d/yyyy">
                  <c:v>33350</c:v>
                </c:pt>
                <c:pt idx="1837" formatCode="m/d/yyyy">
                  <c:v>33351</c:v>
                </c:pt>
                <c:pt idx="1838" formatCode="m/d/yyyy">
                  <c:v>33352</c:v>
                </c:pt>
                <c:pt idx="1839" formatCode="m/d/yyyy">
                  <c:v>33353</c:v>
                </c:pt>
                <c:pt idx="1840" formatCode="m/d/yyyy">
                  <c:v>33354</c:v>
                </c:pt>
                <c:pt idx="1841" formatCode="m/d/yyyy">
                  <c:v>33357</c:v>
                </c:pt>
                <c:pt idx="1842" formatCode="m/d/yyyy">
                  <c:v>33358</c:v>
                </c:pt>
                <c:pt idx="1843" formatCode="m/d/yyyy">
                  <c:v>33359</c:v>
                </c:pt>
                <c:pt idx="1844" formatCode="m/d/yyyy">
                  <c:v>33360</c:v>
                </c:pt>
                <c:pt idx="1845" formatCode="m/d/yyyy">
                  <c:v>33361</c:v>
                </c:pt>
                <c:pt idx="1846" formatCode="m/d/yyyy">
                  <c:v>33364</c:v>
                </c:pt>
                <c:pt idx="1847" formatCode="m/d/yyyy">
                  <c:v>33365</c:v>
                </c:pt>
                <c:pt idx="1848" formatCode="m/d/yyyy">
                  <c:v>33366</c:v>
                </c:pt>
                <c:pt idx="1849" formatCode="m/d/yyyy">
                  <c:v>33367</c:v>
                </c:pt>
                <c:pt idx="1850" formatCode="m/d/yyyy">
                  <c:v>33368</c:v>
                </c:pt>
                <c:pt idx="1851" formatCode="m/d/yyyy">
                  <c:v>33371</c:v>
                </c:pt>
                <c:pt idx="1852" formatCode="m/d/yyyy">
                  <c:v>33372</c:v>
                </c:pt>
                <c:pt idx="1853" formatCode="m/d/yyyy">
                  <c:v>33373</c:v>
                </c:pt>
                <c:pt idx="1854" formatCode="m/d/yyyy">
                  <c:v>33374</c:v>
                </c:pt>
                <c:pt idx="1855" formatCode="m/d/yyyy">
                  <c:v>33375</c:v>
                </c:pt>
                <c:pt idx="1856" formatCode="m/d/yyyy">
                  <c:v>33378</c:v>
                </c:pt>
                <c:pt idx="1857" formatCode="m/d/yyyy">
                  <c:v>33379</c:v>
                </c:pt>
                <c:pt idx="1858" formatCode="m/d/yyyy">
                  <c:v>33380</c:v>
                </c:pt>
                <c:pt idx="1859" formatCode="m/d/yyyy">
                  <c:v>33381</c:v>
                </c:pt>
                <c:pt idx="1860" formatCode="m/d/yyyy">
                  <c:v>33382</c:v>
                </c:pt>
                <c:pt idx="1861" formatCode="m/d/yyyy">
                  <c:v>33386</c:v>
                </c:pt>
                <c:pt idx="1862" formatCode="m/d/yyyy">
                  <c:v>33387</c:v>
                </c:pt>
                <c:pt idx="1863" formatCode="m/d/yyyy">
                  <c:v>33388</c:v>
                </c:pt>
                <c:pt idx="1864" formatCode="m/d/yyyy">
                  <c:v>33389</c:v>
                </c:pt>
                <c:pt idx="1865" formatCode="m/d/yyyy">
                  <c:v>33392</c:v>
                </c:pt>
                <c:pt idx="1866" formatCode="m/d/yyyy">
                  <c:v>33393</c:v>
                </c:pt>
                <c:pt idx="1867" formatCode="m/d/yyyy">
                  <c:v>33394</c:v>
                </c:pt>
                <c:pt idx="1868" formatCode="m/d/yyyy">
                  <c:v>33395</c:v>
                </c:pt>
                <c:pt idx="1869" formatCode="m/d/yyyy">
                  <c:v>33396</c:v>
                </c:pt>
                <c:pt idx="1870" formatCode="m/d/yyyy">
                  <c:v>33399</c:v>
                </c:pt>
                <c:pt idx="1871" formatCode="m/d/yyyy">
                  <c:v>33400</c:v>
                </c:pt>
                <c:pt idx="1872" formatCode="m/d/yyyy">
                  <c:v>33401</c:v>
                </c:pt>
                <c:pt idx="1873" formatCode="m/d/yyyy">
                  <c:v>33402</c:v>
                </c:pt>
                <c:pt idx="1874" formatCode="m/d/yyyy">
                  <c:v>33403</c:v>
                </c:pt>
                <c:pt idx="1875" formatCode="m/d/yyyy">
                  <c:v>33406</c:v>
                </c:pt>
                <c:pt idx="1876" formatCode="m/d/yyyy">
                  <c:v>33407</c:v>
                </c:pt>
                <c:pt idx="1877" formatCode="m/d/yyyy">
                  <c:v>33408</c:v>
                </c:pt>
                <c:pt idx="1878" formatCode="m/d/yyyy">
                  <c:v>33409</c:v>
                </c:pt>
                <c:pt idx="1879" formatCode="m/d/yyyy">
                  <c:v>33410</c:v>
                </c:pt>
                <c:pt idx="1880" formatCode="m/d/yyyy">
                  <c:v>33413</c:v>
                </c:pt>
                <c:pt idx="1881" formatCode="m/d/yyyy">
                  <c:v>33414</c:v>
                </c:pt>
                <c:pt idx="1882" formatCode="m/d/yyyy">
                  <c:v>33415</c:v>
                </c:pt>
                <c:pt idx="1883" formatCode="m/d/yyyy">
                  <c:v>33416</c:v>
                </c:pt>
                <c:pt idx="1884" formatCode="m/d/yyyy">
                  <c:v>33417</c:v>
                </c:pt>
                <c:pt idx="1885" formatCode="m/d/yyyy">
                  <c:v>33420</c:v>
                </c:pt>
                <c:pt idx="1886" formatCode="m/d/yyyy">
                  <c:v>33421</c:v>
                </c:pt>
                <c:pt idx="1887" formatCode="m/d/yyyy">
                  <c:v>33422</c:v>
                </c:pt>
                <c:pt idx="1888" formatCode="m/d/yyyy">
                  <c:v>33423</c:v>
                </c:pt>
                <c:pt idx="1889" formatCode="m/d/yyyy">
                  <c:v>33424</c:v>
                </c:pt>
                <c:pt idx="1890" formatCode="m/d/yyyy">
                  <c:v>33427</c:v>
                </c:pt>
                <c:pt idx="1891" formatCode="m/d/yyyy">
                  <c:v>33428</c:v>
                </c:pt>
                <c:pt idx="1892" formatCode="m/d/yyyy">
                  <c:v>33429</c:v>
                </c:pt>
                <c:pt idx="1893" formatCode="m/d/yyyy">
                  <c:v>33430</c:v>
                </c:pt>
                <c:pt idx="1894" formatCode="m/d/yyyy">
                  <c:v>33431</c:v>
                </c:pt>
                <c:pt idx="1895" formatCode="m/d/yyyy">
                  <c:v>33434</c:v>
                </c:pt>
                <c:pt idx="1896" formatCode="m/d/yyyy">
                  <c:v>33435</c:v>
                </c:pt>
                <c:pt idx="1897" formatCode="m/d/yyyy">
                  <c:v>33436</c:v>
                </c:pt>
                <c:pt idx="1898" formatCode="m/d/yyyy">
                  <c:v>33437</c:v>
                </c:pt>
                <c:pt idx="1899" formatCode="m/d/yyyy">
                  <c:v>33438</c:v>
                </c:pt>
                <c:pt idx="1900" formatCode="m/d/yyyy">
                  <c:v>33441</c:v>
                </c:pt>
                <c:pt idx="1901" formatCode="m/d/yyyy">
                  <c:v>33442</c:v>
                </c:pt>
                <c:pt idx="1902" formatCode="m/d/yyyy">
                  <c:v>33443</c:v>
                </c:pt>
                <c:pt idx="1903" formatCode="m/d/yyyy">
                  <c:v>33444</c:v>
                </c:pt>
                <c:pt idx="1904" formatCode="m/d/yyyy">
                  <c:v>33445</c:v>
                </c:pt>
                <c:pt idx="1905" formatCode="m/d/yyyy">
                  <c:v>33448</c:v>
                </c:pt>
                <c:pt idx="1906" formatCode="m/d/yyyy">
                  <c:v>33449</c:v>
                </c:pt>
                <c:pt idx="1907" formatCode="m/d/yyyy">
                  <c:v>33450</c:v>
                </c:pt>
                <c:pt idx="1908" formatCode="m/d/yyyy">
                  <c:v>33451</c:v>
                </c:pt>
                <c:pt idx="1909" formatCode="m/d/yyyy">
                  <c:v>33452</c:v>
                </c:pt>
                <c:pt idx="1910" formatCode="m/d/yyyy">
                  <c:v>33455</c:v>
                </c:pt>
                <c:pt idx="1911" formatCode="m/d/yyyy">
                  <c:v>33456</c:v>
                </c:pt>
                <c:pt idx="1912" formatCode="m/d/yyyy">
                  <c:v>33457</c:v>
                </c:pt>
                <c:pt idx="1913" formatCode="m/d/yyyy">
                  <c:v>33458</c:v>
                </c:pt>
                <c:pt idx="1914" formatCode="m/d/yyyy">
                  <c:v>33459</c:v>
                </c:pt>
                <c:pt idx="1915" formatCode="m/d/yyyy">
                  <c:v>33462</c:v>
                </c:pt>
                <c:pt idx="1916" formatCode="m/d/yyyy">
                  <c:v>33463</c:v>
                </c:pt>
                <c:pt idx="1917" formatCode="m/d/yyyy">
                  <c:v>33464</c:v>
                </c:pt>
                <c:pt idx="1918" formatCode="m/d/yyyy">
                  <c:v>33465</c:v>
                </c:pt>
                <c:pt idx="1919" formatCode="m/d/yyyy">
                  <c:v>33466</c:v>
                </c:pt>
                <c:pt idx="1920" formatCode="m/d/yyyy">
                  <c:v>33469</c:v>
                </c:pt>
                <c:pt idx="1921" formatCode="m/d/yyyy">
                  <c:v>33470</c:v>
                </c:pt>
                <c:pt idx="1922" formatCode="m/d/yyyy">
                  <c:v>33471</c:v>
                </c:pt>
                <c:pt idx="1923" formatCode="m/d/yyyy">
                  <c:v>33472</c:v>
                </c:pt>
                <c:pt idx="1924" formatCode="m/d/yyyy">
                  <c:v>33473</c:v>
                </c:pt>
                <c:pt idx="1925" formatCode="m/d/yyyy">
                  <c:v>33476</c:v>
                </c:pt>
                <c:pt idx="1926" formatCode="m/d/yyyy">
                  <c:v>33477</c:v>
                </c:pt>
                <c:pt idx="1927" formatCode="m/d/yyyy">
                  <c:v>33478</c:v>
                </c:pt>
                <c:pt idx="1928" formatCode="m/d/yyyy">
                  <c:v>33479</c:v>
                </c:pt>
                <c:pt idx="1929" formatCode="m/d/yyyy">
                  <c:v>33480</c:v>
                </c:pt>
                <c:pt idx="1930" formatCode="m/d/yyyy">
                  <c:v>33483</c:v>
                </c:pt>
                <c:pt idx="1931" formatCode="m/d/yyyy">
                  <c:v>33484</c:v>
                </c:pt>
                <c:pt idx="1932" formatCode="m/d/yyyy">
                  <c:v>33485</c:v>
                </c:pt>
                <c:pt idx="1933" formatCode="m/d/yyyy">
                  <c:v>33486</c:v>
                </c:pt>
                <c:pt idx="1934" formatCode="m/d/yyyy">
                  <c:v>33487</c:v>
                </c:pt>
                <c:pt idx="1935" formatCode="m/d/yyyy">
                  <c:v>33490</c:v>
                </c:pt>
                <c:pt idx="1936" formatCode="m/d/yyyy">
                  <c:v>33491</c:v>
                </c:pt>
                <c:pt idx="1937" formatCode="m/d/yyyy">
                  <c:v>33492</c:v>
                </c:pt>
                <c:pt idx="1938" formatCode="m/d/yyyy">
                  <c:v>33493</c:v>
                </c:pt>
                <c:pt idx="1939" formatCode="m/d/yyyy">
                  <c:v>33494</c:v>
                </c:pt>
                <c:pt idx="1940" formatCode="m/d/yyyy">
                  <c:v>33497</c:v>
                </c:pt>
                <c:pt idx="1941" formatCode="m/d/yyyy">
                  <c:v>33498</c:v>
                </c:pt>
                <c:pt idx="1942" formatCode="m/d/yyyy">
                  <c:v>33499</c:v>
                </c:pt>
                <c:pt idx="1943" formatCode="m/d/yyyy">
                  <c:v>33500</c:v>
                </c:pt>
                <c:pt idx="1944" formatCode="m/d/yyyy">
                  <c:v>33501</c:v>
                </c:pt>
                <c:pt idx="1945" formatCode="m/d/yyyy">
                  <c:v>33504</c:v>
                </c:pt>
                <c:pt idx="1946" formatCode="m/d/yyyy">
                  <c:v>33505</c:v>
                </c:pt>
                <c:pt idx="1947" formatCode="m/d/yyyy">
                  <c:v>33506</c:v>
                </c:pt>
                <c:pt idx="1948" formatCode="m/d/yyyy">
                  <c:v>33507</c:v>
                </c:pt>
                <c:pt idx="1949" formatCode="m/d/yyyy">
                  <c:v>33508</c:v>
                </c:pt>
                <c:pt idx="1950" formatCode="m/d/yyyy">
                  <c:v>33511</c:v>
                </c:pt>
                <c:pt idx="1951" formatCode="m/d/yyyy">
                  <c:v>33512</c:v>
                </c:pt>
                <c:pt idx="1952" formatCode="m/d/yyyy">
                  <c:v>33513</c:v>
                </c:pt>
                <c:pt idx="1953" formatCode="m/d/yyyy">
                  <c:v>33514</c:v>
                </c:pt>
                <c:pt idx="1954" formatCode="m/d/yyyy">
                  <c:v>33515</c:v>
                </c:pt>
                <c:pt idx="1955" formatCode="m/d/yyyy">
                  <c:v>33518</c:v>
                </c:pt>
                <c:pt idx="1956" formatCode="m/d/yyyy">
                  <c:v>33519</c:v>
                </c:pt>
                <c:pt idx="1957" formatCode="m/d/yyyy">
                  <c:v>33520</c:v>
                </c:pt>
                <c:pt idx="1958" formatCode="m/d/yyyy">
                  <c:v>33521</c:v>
                </c:pt>
                <c:pt idx="1959" formatCode="m/d/yyyy">
                  <c:v>33522</c:v>
                </c:pt>
                <c:pt idx="1960" formatCode="m/d/yyyy">
                  <c:v>33525</c:v>
                </c:pt>
                <c:pt idx="1961" formatCode="m/d/yyyy">
                  <c:v>33526</c:v>
                </c:pt>
                <c:pt idx="1962" formatCode="m/d/yyyy">
                  <c:v>33527</c:v>
                </c:pt>
                <c:pt idx="1963" formatCode="m/d/yyyy">
                  <c:v>33528</c:v>
                </c:pt>
                <c:pt idx="1964" formatCode="m/d/yyyy">
                  <c:v>33529</c:v>
                </c:pt>
                <c:pt idx="1965" formatCode="m/d/yyyy">
                  <c:v>33532</c:v>
                </c:pt>
                <c:pt idx="1966" formatCode="m/d/yyyy">
                  <c:v>33533</c:v>
                </c:pt>
                <c:pt idx="1967" formatCode="m/d/yyyy">
                  <c:v>33534</c:v>
                </c:pt>
                <c:pt idx="1968" formatCode="m/d/yyyy">
                  <c:v>33535</c:v>
                </c:pt>
                <c:pt idx="1969" formatCode="m/d/yyyy">
                  <c:v>33536</c:v>
                </c:pt>
                <c:pt idx="1970" formatCode="m/d/yyyy">
                  <c:v>33539</c:v>
                </c:pt>
                <c:pt idx="1971" formatCode="m/d/yyyy">
                  <c:v>33540</c:v>
                </c:pt>
                <c:pt idx="1972" formatCode="m/d/yyyy">
                  <c:v>33541</c:v>
                </c:pt>
                <c:pt idx="1973" formatCode="m/d/yyyy">
                  <c:v>33542</c:v>
                </c:pt>
                <c:pt idx="1974" formatCode="m/d/yyyy">
                  <c:v>33543</c:v>
                </c:pt>
                <c:pt idx="1975" formatCode="m/d/yyyy">
                  <c:v>33546</c:v>
                </c:pt>
                <c:pt idx="1976" formatCode="m/d/yyyy">
                  <c:v>33547</c:v>
                </c:pt>
                <c:pt idx="1977" formatCode="m/d/yyyy">
                  <c:v>33548</c:v>
                </c:pt>
                <c:pt idx="1978" formatCode="m/d/yyyy">
                  <c:v>33549</c:v>
                </c:pt>
                <c:pt idx="1979" formatCode="m/d/yyyy">
                  <c:v>33550</c:v>
                </c:pt>
                <c:pt idx="1980" formatCode="m/d/yyyy">
                  <c:v>33553</c:v>
                </c:pt>
                <c:pt idx="1981" formatCode="m/d/yyyy">
                  <c:v>33554</c:v>
                </c:pt>
                <c:pt idx="1982" formatCode="m/d/yyyy">
                  <c:v>33555</c:v>
                </c:pt>
                <c:pt idx="1983" formatCode="m/d/yyyy">
                  <c:v>33556</c:v>
                </c:pt>
                <c:pt idx="1984" formatCode="m/d/yyyy">
                  <c:v>33557</c:v>
                </c:pt>
                <c:pt idx="1985" formatCode="m/d/yyyy">
                  <c:v>33560</c:v>
                </c:pt>
                <c:pt idx="1986" formatCode="m/d/yyyy">
                  <c:v>33561</c:v>
                </c:pt>
                <c:pt idx="1987" formatCode="m/d/yyyy">
                  <c:v>33562</c:v>
                </c:pt>
                <c:pt idx="1988" formatCode="m/d/yyyy">
                  <c:v>33563</c:v>
                </c:pt>
                <c:pt idx="1989" formatCode="m/d/yyyy">
                  <c:v>33564</c:v>
                </c:pt>
                <c:pt idx="1990" formatCode="m/d/yyyy">
                  <c:v>33567</c:v>
                </c:pt>
                <c:pt idx="1991" formatCode="m/d/yyyy">
                  <c:v>33568</c:v>
                </c:pt>
                <c:pt idx="1992" formatCode="m/d/yyyy">
                  <c:v>33569</c:v>
                </c:pt>
                <c:pt idx="1993" formatCode="m/d/yyyy">
                  <c:v>33570</c:v>
                </c:pt>
                <c:pt idx="1994" formatCode="m/d/yyyy">
                  <c:v>33571</c:v>
                </c:pt>
                <c:pt idx="1995" formatCode="m/d/yyyy">
                  <c:v>33574</c:v>
                </c:pt>
                <c:pt idx="1996" formatCode="m/d/yyyy">
                  <c:v>33575</c:v>
                </c:pt>
                <c:pt idx="1997" formatCode="m/d/yyyy">
                  <c:v>33576</c:v>
                </c:pt>
                <c:pt idx="1998" formatCode="m/d/yyyy">
                  <c:v>33577</c:v>
                </c:pt>
                <c:pt idx="1999" formatCode="m/d/yyyy">
                  <c:v>33578</c:v>
                </c:pt>
                <c:pt idx="2000" formatCode="m/d/yyyy">
                  <c:v>33581</c:v>
                </c:pt>
                <c:pt idx="2001" formatCode="m/d/yyyy">
                  <c:v>33582</c:v>
                </c:pt>
                <c:pt idx="2002" formatCode="m/d/yyyy">
                  <c:v>33583</c:v>
                </c:pt>
                <c:pt idx="2003" formatCode="m/d/yyyy">
                  <c:v>33584</c:v>
                </c:pt>
                <c:pt idx="2004" formatCode="m/d/yyyy">
                  <c:v>33585</c:v>
                </c:pt>
                <c:pt idx="2005" formatCode="m/d/yyyy">
                  <c:v>33588</c:v>
                </c:pt>
                <c:pt idx="2006" formatCode="m/d/yyyy">
                  <c:v>33589</c:v>
                </c:pt>
                <c:pt idx="2007" formatCode="m/d/yyyy">
                  <c:v>33590</c:v>
                </c:pt>
                <c:pt idx="2008" formatCode="m/d/yyyy">
                  <c:v>33591</c:v>
                </c:pt>
                <c:pt idx="2009" formatCode="m/d/yyyy">
                  <c:v>33592</c:v>
                </c:pt>
                <c:pt idx="2010" formatCode="m/d/yyyy">
                  <c:v>33595</c:v>
                </c:pt>
                <c:pt idx="2011" formatCode="m/d/yyyy">
                  <c:v>33596</c:v>
                </c:pt>
                <c:pt idx="2012" formatCode="m/d/yyyy">
                  <c:v>33598</c:v>
                </c:pt>
                <c:pt idx="2013" formatCode="m/d/yyyy">
                  <c:v>33599</c:v>
                </c:pt>
                <c:pt idx="2014" formatCode="m/d/yyyy">
                  <c:v>33602</c:v>
                </c:pt>
                <c:pt idx="2015" formatCode="m/d/yyyy">
                  <c:v>33603</c:v>
                </c:pt>
                <c:pt idx="2016" formatCode="m/d/yyyy">
                  <c:v>33605</c:v>
                </c:pt>
                <c:pt idx="2017" formatCode="m/d/yyyy">
                  <c:v>33606</c:v>
                </c:pt>
                <c:pt idx="2018" formatCode="m/d/yyyy">
                  <c:v>33609</c:v>
                </c:pt>
                <c:pt idx="2019" formatCode="m/d/yyyy">
                  <c:v>33610</c:v>
                </c:pt>
                <c:pt idx="2020" formatCode="m/d/yyyy">
                  <c:v>33611</c:v>
                </c:pt>
                <c:pt idx="2021" formatCode="m/d/yyyy">
                  <c:v>33612</c:v>
                </c:pt>
                <c:pt idx="2022" formatCode="m/d/yyyy">
                  <c:v>33613</c:v>
                </c:pt>
                <c:pt idx="2023" formatCode="m/d/yyyy">
                  <c:v>33616</c:v>
                </c:pt>
                <c:pt idx="2024" formatCode="m/d/yyyy">
                  <c:v>33617</c:v>
                </c:pt>
                <c:pt idx="2025" formatCode="m/d/yyyy">
                  <c:v>33618</c:v>
                </c:pt>
                <c:pt idx="2026" formatCode="m/d/yyyy">
                  <c:v>33619</c:v>
                </c:pt>
                <c:pt idx="2027" formatCode="m/d/yyyy">
                  <c:v>33620</c:v>
                </c:pt>
                <c:pt idx="2028" formatCode="m/d/yyyy">
                  <c:v>33623</c:v>
                </c:pt>
                <c:pt idx="2029" formatCode="m/d/yyyy">
                  <c:v>33624</c:v>
                </c:pt>
                <c:pt idx="2030" formatCode="m/d/yyyy">
                  <c:v>33625</c:v>
                </c:pt>
                <c:pt idx="2031" formatCode="m/d/yyyy">
                  <c:v>33626</c:v>
                </c:pt>
                <c:pt idx="2032" formatCode="m/d/yyyy">
                  <c:v>33627</c:v>
                </c:pt>
                <c:pt idx="2033" formatCode="m/d/yyyy">
                  <c:v>33630</c:v>
                </c:pt>
                <c:pt idx="2034" formatCode="m/d/yyyy">
                  <c:v>33631</c:v>
                </c:pt>
                <c:pt idx="2035" formatCode="m/d/yyyy">
                  <c:v>33632</c:v>
                </c:pt>
                <c:pt idx="2036" formatCode="m/d/yyyy">
                  <c:v>33633</c:v>
                </c:pt>
                <c:pt idx="2037" formatCode="m/d/yyyy">
                  <c:v>33634</c:v>
                </c:pt>
                <c:pt idx="2038" formatCode="m/d/yyyy">
                  <c:v>33637</c:v>
                </c:pt>
                <c:pt idx="2039" formatCode="m/d/yyyy">
                  <c:v>33638</c:v>
                </c:pt>
                <c:pt idx="2040" formatCode="m/d/yyyy">
                  <c:v>33639</c:v>
                </c:pt>
                <c:pt idx="2041" formatCode="m/d/yyyy">
                  <c:v>33640</c:v>
                </c:pt>
                <c:pt idx="2042" formatCode="m/d/yyyy">
                  <c:v>33641</c:v>
                </c:pt>
                <c:pt idx="2043" formatCode="m/d/yyyy">
                  <c:v>33644</c:v>
                </c:pt>
                <c:pt idx="2044" formatCode="m/d/yyyy">
                  <c:v>33645</c:v>
                </c:pt>
                <c:pt idx="2045" formatCode="m/d/yyyy">
                  <c:v>33646</c:v>
                </c:pt>
                <c:pt idx="2046" formatCode="m/d/yyyy">
                  <c:v>33647</c:v>
                </c:pt>
                <c:pt idx="2047" formatCode="m/d/yyyy">
                  <c:v>33648</c:v>
                </c:pt>
                <c:pt idx="2048" formatCode="m/d/yyyy">
                  <c:v>33651</c:v>
                </c:pt>
                <c:pt idx="2049" formatCode="m/d/yyyy">
                  <c:v>33652</c:v>
                </c:pt>
                <c:pt idx="2050" formatCode="m/d/yyyy">
                  <c:v>33653</c:v>
                </c:pt>
                <c:pt idx="2051" formatCode="m/d/yyyy">
                  <c:v>33654</c:v>
                </c:pt>
                <c:pt idx="2052" formatCode="m/d/yyyy">
                  <c:v>33655</c:v>
                </c:pt>
                <c:pt idx="2053" formatCode="m/d/yyyy">
                  <c:v>33658</c:v>
                </c:pt>
                <c:pt idx="2054" formatCode="m/d/yyyy">
                  <c:v>33659</c:v>
                </c:pt>
                <c:pt idx="2055" formatCode="m/d/yyyy">
                  <c:v>33660</c:v>
                </c:pt>
                <c:pt idx="2056" formatCode="m/d/yyyy">
                  <c:v>33661</c:v>
                </c:pt>
                <c:pt idx="2057" formatCode="m/d/yyyy">
                  <c:v>33662</c:v>
                </c:pt>
                <c:pt idx="2058" formatCode="m/d/yyyy">
                  <c:v>33665</c:v>
                </c:pt>
                <c:pt idx="2059" formatCode="m/d/yyyy">
                  <c:v>33666</c:v>
                </c:pt>
                <c:pt idx="2060" formatCode="m/d/yyyy">
                  <c:v>33667</c:v>
                </c:pt>
                <c:pt idx="2061" formatCode="m/d/yyyy">
                  <c:v>33668</c:v>
                </c:pt>
                <c:pt idx="2062" formatCode="m/d/yyyy">
                  <c:v>33669</c:v>
                </c:pt>
                <c:pt idx="2063" formatCode="m/d/yyyy">
                  <c:v>33672</c:v>
                </c:pt>
                <c:pt idx="2064" formatCode="m/d/yyyy">
                  <c:v>33673</c:v>
                </c:pt>
                <c:pt idx="2065" formatCode="m/d/yyyy">
                  <c:v>33674</c:v>
                </c:pt>
                <c:pt idx="2066" formatCode="m/d/yyyy">
                  <c:v>33675</c:v>
                </c:pt>
                <c:pt idx="2067" formatCode="m/d/yyyy">
                  <c:v>33676</c:v>
                </c:pt>
                <c:pt idx="2068" formatCode="m/d/yyyy">
                  <c:v>33679</c:v>
                </c:pt>
                <c:pt idx="2069" formatCode="m/d/yyyy">
                  <c:v>33680</c:v>
                </c:pt>
                <c:pt idx="2070" formatCode="m/d/yyyy">
                  <c:v>33681</c:v>
                </c:pt>
                <c:pt idx="2071" formatCode="m/d/yyyy">
                  <c:v>33682</c:v>
                </c:pt>
                <c:pt idx="2072" formatCode="m/d/yyyy">
                  <c:v>33683</c:v>
                </c:pt>
                <c:pt idx="2073" formatCode="m/d/yyyy">
                  <c:v>33686</c:v>
                </c:pt>
                <c:pt idx="2074" formatCode="m/d/yyyy">
                  <c:v>33687</c:v>
                </c:pt>
                <c:pt idx="2075" formatCode="m/d/yyyy">
                  <c:v>33688</c:v>
                </c:pt>
                <c:pt idx="2076" formatCode="m/d/yyyy">
                  <c:v>33689</c:v>
                </c:pt>
                <c:pt idx="2077" formatCode="m/d/yyyy">
                  <c:v>33690</c:v>
                </c:pt>
                <c:pt idx="2078" formatCode="m/d/yyyy">
                  <c:v>33693</c:v>
                </c:pt>
                <c:pt idx="2079" formatCode="m/d/yyyy">
                  <c:v>33694</c:v>
                </c:pt>
                <c:pt idx="2080" formatCode="m/d/yyyy">
                  <c:v>33695</c:v>
                </c:pt>
                <c:pt idx="2081" formatCode="m/d/yyyy">
                  <c:v>33696</c:v>
                </c:pt>
                <c:pt idx="2082" formatCode="m/d/yyyy">
                  <c:v>33697</c:v>
                </c:pt>
                <c:pt idx="2083" formatCode="m/d/yyyy">
                  <c:v>33700</c:v>
                </c:pt>
                <c:pt idx="2084" formatCode="m/d/yyyy">
                  <c:v>33701</c:v>
                </c:pt>
                <c:pt idx="2085" formatCode="m/d/yyyy">
                  <c:v>33702</c:v>
                </c:pt>
                <c:pt idx="2086" formatCode="m/d/yyyy">
                  <c:v>33703</c:v>
                </c:pt>
                <c:pt idx="2087" formatCode="m/d/yyyy">
                  <c:v>33704</c:v>
                </c:pt>
                <c:pt idx="2088" formatCode="m/d/yyyy">
                  <c:v>33707</c:v>
                </c:pt>
                <c:pt idx="2089" formatCode="m/d/yyyy">
                  <c:v>33708</c:v>
                </c:pt>
                <c:pt idx="2090" formatCode="m/d/yyyy">
                  <c:v>33709</c:v>
                </c:pt>
                <c:pt idx="2091" formatCode="m/d/yyyy">
                  <c:v>33710</c:v>
                </c:pt>
                <c:pt idx="2092" formatCode="m/d/yyyy">
                  <c:v>33714</c:v>
                </c:pt>
                <c:pt idx="2093" formatCode="m/d/yyyy">
                  <c:v>33715</c:v>
                </c:pt>
                <c:pt idx="2094" formatCode="m/d/yyyy">
                  <c:v>33716</c:v>
                </c:pt>
                <c:pt idx="2095" formatCode="m/d/yyyy">
                  <c:v>33717</c:v>
                </c:pt>
                <c:pt idx="2096" formatCode="m/d/yyyy">
                  <c:v>33718</c:v>
                </c:pt>
                <c:pt idx="2097" formatCode="m/d/yyyy">
                  <c:v>33721</c:v>
                </c:pt>
                <c:pt idx="2098" formatCode="m/d/yyyy">
                  <c:v>33722</c:v>
                </c:pt>
                <c:pt idx="2099" formatCode="m/d/yyyy">
                  <c:v>33723</c:v>
                </c:pt>
                <c:pt idx="2100" formatCode="m/d/yyyy">
                  <c:v>33724</c:v>
                </c:pt>
                <c:pt idx="2101" formatCode="m/d/yyyy">
                  <c:v>33725</c:v>
                </c:pt>
                <c:pt idx="2102" formatCode="m/d/yyyy">
                  <c:v>33728</c:v>
                </c:pt>
                <c:pt idx="2103" formatCode="m/d/yyyy">
                  <c:v>33729</c:v>
                </c:pt>
                <c:pt idx="2104" formatCode="m/d/yyyy">
                  <c:v>33730</c:v>
                </c:pt>
                <c:pt idx="2105" formatCode="m/d/yyyy">
                  <c:v>33731</c:v>
                </c:pt>
                <c:pt idx="2106" formatCode="m/d/yyyy">
                  <c:v>33732</c:v>
                </c:pt>
                <c:pt idx="2107" formatCode="m/d/yyyy">
                  <c:v>33735</c:v>
                </c:pt>
                <c:pt idx="2108" formatCode="m/d/yyyy">
                  <c:v>33736</c:v>
                </c:pt>
                <c:pt idx="2109" formatCode="m/d/yyyy">
                  <c:v>33737</c:v>
                </c:pt>
                <c:pt idx="2110" formatCode="m/d/yyyy">
                  <c:v>33738</c:v>
                </c:pt>
                <c:pt idx="2111" formatCode="m/d/yyyy">
                  <c:v>33739</c:v>
                </c:pt>
                <c:pt idx="2112" formatCode="m/d/yyyy">
                  <c:v>33742</c:v>
                </c:pt>
                <c:pt idx="2113" formatCode="m/d/yyyy">
                  <c:v>33743</c:v>
                </c:pt>
                <c:pt idx="2114" formatCode="m/d/yyyy">
                  <c:v>33744</c:v>
                </c:pt>
                <c:pt idx="2115" formatCode="m/d/yyyy">
                  <c:v>33745</c:v>
                </c:pt>
                <c:pt idx="2116" formatCode="m/d/yyyy">
                  <c:v>33746</c:v>
                </c:pt>
                <c:pt idx="2117" formatCode="m/d/yyyy">
                  <c:v>33750</c:v>
                </c:pt>
                <c:pt idx="2118" formatCode="m/d/yyyy">
                  <c:v>33751</c:v>
                </c:pt>
                <c:pt idx="2119" formatCode="m/d/yyyy">
                  <c:v>33752</c:v>
                </c:pt>
                <c:pt idx="2120" formatCode="m/d/yyyy">
                  <c:v>33753</c:v>
                </c:pt>
                <c:pt idx="2121" formatCode="m/d/yyyy">
                  <c:v>33756</c:v>
                </c:pt>
                <c:pt idx="2122" formatCode="m/d/yyyy">
                  <c:v>33757</c:v>
                </c:pt>
                <c:pt idx="2123" formatCode="m/d/yyyy">
                  <c:v>33758</c:v>
                </c:pt>
                <c:pt idx="2124" formatCode="m/d/yyyy">
                  <c:v>33759</c:v>
                </c:pt>
                <c:pt idx="2125" formatCode="m/d/yyyy">
                  <c:v>33760</c:v>
                </c:pt>
                <c:pt idx="2126" formatCode="m/d/yyyy">
                  <c:v>33763</c:v>
                </c:pt>
                <c:pt idx="2127" formatCode="m/d/yyyy">
                  <c:v>33764</c:v>
                </c:pt>
                <c:pt idx="2128" formatCode="m/d/yyyy">
                  <c:v>33765</c:v>
                </c:pt>
                <c:pt idx="2129" formatCode="m/d/yyyy">
                  <c:v>33766</c:v>
                </c:pt>
                <c:pt idx="2130" formatCode="m/d/yyyy">
                  <c:v>33767</c:v>
                </c:pt>
                <c:pt idx="2131" formatCode="m/d/yyyy">
                  <c:v>33770</c:v>
                </c:pt>
                <c:pt idx="2132" formatCode="m/d/yyyy">
                  <c:v>33771</c:v>
                </c:pt>
                <c:pt idx="2133" formatCode="m/d/yyyy">
                  <c:v>33772</c:v>
                </c:pt>
                <c:pt idx="2134" formatCode="m/d/yyyy">
                  <c:v>33773</c:v>
                </c:pt>
                <c:pt idx="2135" formatCode="m/d/yyyy">
                  <c:v>33774</c:v>
                </c:pt>
                <c:pt idx="2136" formatCode="m/d/yyyy">
                  <c:v>33777</c:v>
                </c:pt>
                <c:pt idx="2137" formatCode="m/d/yyyy">
                  <c:v>33778</c:v>
                </c:pt>
                <c:pt idx="2138" formatCode="m/d/yyyy">
                  <c:v>33779</c:v>
                </c:pt>
                <c:pt idx="2139" formatCode="m/d/yyyy">
                  <c:v>33780</c:v>
                </c:pt>
                <c:pt idx="2140" formatCode="m/d/yyyy">
                  <c:v>33781</c:v>
                </c:pt>
                <c:pt idx="2141" formatCode="m/d/yyyy">
                  <c:v>33784</c:v>
                </c:pt>
                <c:pt idx="2142" formatCode="m/d/yyyy">
                  <c:v>33785</c:v>
                </c:pt>
                <c:pt idx="2143" formatCode="m/d/yyyy">
                  <c:v>33786</c:v>
                </c:pt>
                <c:pt idx="2144" formatCode="m/d/yyyy">
                  <c:v>33787</c:v>
                </c:pt>
                <c:pt idx="2145" formatCode="m/d/yyyy">
                  <c:v>33788</c:v>
                </c:pt>
                <c:pt idx="2146" formatCode="m/d/yyyy">
                  <c:v>33791</c:v>
                </c:pt>
                <c:pt idx="2147" formatCode="m/d/yyyy">
                  <c:v>33792</c:v>
                </c:pt>
                <c:pt idx="2148" formatCode="m/d/yyyy">
                  <c:v>33793</c:v>
                </c:pt>
                <c:pt idx="2149" formatCode="m/d/yyyy">
                  <c:v>33794</c:v>
                </c:pt>
                <c:pt idx="2150" formatCode="m/d/yyyy">
                  <c:v>33795</c:v>
                </c:pt>
                <c:pt idx="2151" formatCode="m/d/yyyy">
                  <c:v>33798</c:v>
                </c:pt>
                <c:pt idx="2152" formatCode="m/d/yyyy">
                  <c:v>33799</c:v>
                </c:pt>
                <c:pt idx="2153" formatCode="m/d/yyyy">
                  <c:v>33800</c:v>
                </c:pt>
                <c:pt idx="2154" formatCode="m/d/yyyy">
                  <c:v>33801</c:v>
                </c:pt>
                <c:pt idx="2155" formatCode="m/d/yyyy">
                  <c:v>33802</c:v>
                </c:pt>
                <c:pt idx="2156" formatCode="m/d/yyyy">
                  <c:v>33805</c:v>
                </c:pt>
                <c:pt idx="2157" formatCode="m/d/yyyy">
                  <c:v>33806</c:v>
                </c:pt>
                <c:pt idx="2158" formatCode="m/d/yyyy">
                  <c:v>33807</c:v>
                </c:pt>
                <c:pt idx="2159" formatCode="m/d/yyyy">
                  <c:v>33808</c:v>
                </c:pt>
                <c:pt idx="2160" formatCode="m/d/yyyy">
                  <c:v>33809</c:v>
                </c:pt>
                <c:pt idx="2161" formatCode="m/d/yyyy">
                  <c:v>33812</c:v>
                </c:pt>
                <c:pt idx="2162" formatCode="m/d/yyyy">
                  <c:v>33813</c:v>
                </c:pt>
                <c:pt idx="2163" formatCode="m/d/yyyy">
                  <c:v>33814</c:v>
                </c:pt>
                <c:pt idx="2164" formatCode="m/d/yyyy">
                  <c:v>33815</c:v>
                </c:pt>
                <c:pt idx="2165" formatCode="m/d/yyyy">
                  <c:v>33816</c:v>
                </c:pt>
                <c:pt idx="2166" formatCode="m/d/yyyy">
                  <c:v>33819</c:v>
                </c:pt>
                <c:pt idx="2167" formatCode="m/d/yyyy">
                  <c:v>33820</c:v>
                </c:pt>
                <c:pt idx="2168" formatCode="m/d/yyyy">
                  <c:v>33821</c:v>
                </c:pt>
                <c:pt idx="2169" formatCode="m/d/yyyy">
                  <c:v>33822</c:v>
                </c:pt>
                <c:pt idx="2170" formatCode="m/d/yyyy">
                  <c:v>33823</c:v>
                </c:pt>
                <c:pt idx="2171" formatCode="m/d/yyyy">
                  <c:v>33826</c:v>
                </c:pt>
                <c:pt idx="2172" formatCode="m/d/yyyy">
                  <c:v>33827</c:v>
                </c:pt>
                <c:pt idx="2173" formatCode="m/d/yyyy">
                  <c:v>33828</c:v>
                </c:pt>
                <c:pt idx="2174" formatCode="m/d/yyyy">
                  <c:v>33829</c:v>
                </c:pt>
                <c:pt idx="2175" formatCode="m/d/yyyy">
                  <c:v>33830</c:v>
                </c:pt>
                <c:pt idx="2176" formatCode="m/d/yyyy">
                  <c:v>33833</c:v>
                </c:pt>
                <c:pt idx="2177" formatCode="m/d/yyyy">
                  <c:v>33834</c:v>
                </c:pt>
                <c:pt idx="2178" formatCode="m/d/yyyy">
                  <c:v>33835</c:v>
                </c:pt>
                <c:pt idx="2179" formatCode="m/d/yyyy">
                  <c:v>33836</c:v>
                </c:pt>
                <c:pt idx="2180" formatCode="m/d/yyyy">
                  <c:v>33837</c:v>
                </c:pt>
                <c:pt idx="2181" formatCode="m/d/yyyy">
                  <c:v>33840</c:v>
                </c:pt>
                <c:pt idx="2182" formatCode="m/d/yyyy">
                  <c:v>33841</c:v>
                </c:pt>
                <c:pt idx="2183" formatCode="m/d/yyyy">
                  <c:v>33842</c:v>
                </c:pt>
                <c:pt idx="2184" formatCode="m/d/yyyy">
                  <c:v>33843</c:v>
                </c:pt>
                <c:pt idx="2185" formatCode="m/d/yyyy">
                  <c:v>33844</c:v>
                </c:pt>
                <c:pt idx="2186" formatCode="m/d/yyyy">
                  <c:v>33847</c:v>
                </c:pt>
                <c:pt idx="2187" formatCode="m/d/yyyy">
                  <c:v>33848</c:v>
                </c:pt>
                <c:pt idx="2188" formatCode="m/d/yyyy">
                  <c:v>33849</c:v>
                </c:pt>
                <c:pt idx="2189" formatCode="m/d/yyyy">
                  <c:v>33850</c:v>
                </c:pt>
                <c:pt idx="2190" formatCode="m/d/yyyy">
                  <c:v>33851</c:v>
                </c:pt>
                <c:pt idx="2191" formatCode="m/d/yyyy">
                  <c:v>33854</c:v>
                </c:pt>
                <c:pt idx="2192" formatCode="m/d/yyyy">
                  <c:v>33855</c:v>
                </c:pt>
                <c:pt idx="2193" formatCode="m/d/yyyy">
                  <c:v>33856</c:v>
                </c:pt>
                <c:pt idx="2194" formatCode="m/d/yyyy">
                  <c:v>33857</c:v>
                </c:pt>
                <c:pt idx="2195" formatCode="m/d/yyyy">
                  <c:v>33858</c:v>
                </c:pt>
                <c:pt idx="2196" formatCode="m/d/yyyy">
                  <c:v>33861</c:v>
                </c:pt>
                <c:pt idx="2197" formatCode="m/d/yyyy">
                  <c:v>33862</c:v>
                </c:pt>
                <c:pt idx="2198" formatCode="m/d/yyyy">
                  <c:v>33863</c:v>
                </c:pt>
                <c:pt idx="2199" formatCode="m/d/yyyy">
                  <c:v>33864</c:v>
                </c:pt>
                <c:pt idx="2200" formatCode="m/d/yyyy">
                  <c:v>33865</c:v>
                </c:pt>
                <c:pt idx="2201" formatCode="m/d/yyyy">
                  <c:v>33868</c:v>
                </c:pt>
                <c:pt idx="2202" formatCode="m/d/yyyy">
                  <c:v>33869</c:v>
                </c:pt>
                <c:pt idx="2203" formatCode="m/d/yyyy">
                  <c:v>33870</c:v>
                </c:pt>
                <c:pt idx="2204" formatCode="m/d/yyyy">
                  <c:v>33871</c:v>
                </c:pt>
                <c:pt idx="2205" formatCode="m/d/yyyy">
                  <c:v>33872</c:v>
                </c:pt>
                <c:pt idx="2206" formatCode="m/d/yyyy">
                  <c:v>33875</c:v>
                </c:pt>
                <c:pt idx="2207" formatCode="m/d/yyyy">
                  <c:v>33876</c:v>
                </c:pt>
                <c:pt idx="2208" formatCode="m/d/yyyy">
                  <c:v>33877</c:v>
                </c:pt>
                <c:pt idx="2209" formatCode="m/d/yyyy">
                  <c:v>33878</c:v>
                </c:pt>
                <c:pt idx="2210" formatCode="m/d/yyyy">
                  <c:v>33879</c:v>
                </c:pt>
                <c:pt idx="2211" formatCode="m/d/yyyy">
                  <c:v>33882</c:v>
                </c:pt>
                <c:pt idx="2212" formatCode="m/d/yyyy">
                  <c:v>33883</c:v>
                </c:pt>
                <c:pt idx="2213" formatCode="m/d/yyyy">
                  <c:v>33884</c:v>
                </c:pt>
                <c:pt idx="2214" formatCode="m/d/yyyy">
                  <c:v>33885</c:v>
                </c:pt>
                <c:pt idx="2215" formatCode="m/d/yyyy">
                  <c:v>33886</c:v>
                </c:pt>
                <c:pt idx="2216" formatCode="m/d/yyyy">
                  <c:v>33889</c:v>
                </c:pt>
                <c:pt idx="2217" formatCode="m/d/yyyy">
                  <c:v>33890</c:v>
                </c:pt>
                <c:pt idx="2218" formatCode="m/d/yyyy">
                  <c:v>33891</c:v>
                </c:pt>
                <c:pt idx="2219" formatCode="m/d/yyyy">
                  <c:v>33892</c:v>
                </c:pt>
                <c:pt idx="2220" formatCode="m/d/yyyy">
                  <c:v>33893</c:v>
                </c:pt>
                <c:pt idx="2221" formatCode="m/d/yyyy">
                  <c:v>33896</c:v>
                </c:pt>
                <c:pt idx="2222" formatCode="m/d/yyyy">
                  <c:v>33897</c:v>
                </c:pt>
                <c:pt idx="2223" formatCode="m/d/yyyy">
                  <c:v>33898</c:v>
                </c:pt>
                <c:pt idx="2224" formatCode="m/d/yyyy">
                  <c:v>33899</c:v>
                </c:pt>
                <c:pt idx="2225" formatCode="m/d/yyyy">
                  <c:v>33900</c:v>
                </c:pt>
                <c:pt idx="2226" formatCode="m/d/yyyy">
                  <c:v>33903</c:v>
                </c:pt>
                <c:pt idx="2227" formatCode="m/d/yyyy">
                  <c:v>33904</c:v>
                </c:pt>
                <c:pt idx="2228" formatCode="m/d/yyyy">
                  <c:v>33905</c:v>
                </c:pt>
                <c:pt idx="2229" formatCode="m/d/yyyy">
                  <c:v>33906</c:v>
                </c:pt>
                <c:pt idx="2230" formatCode="m/d/yyyy">
                  <c:v>33907</c:v>
                </c:pt>
                <c:pt idx="2231" formatCode="m/d/yyyy">
                  <c:v>33910</c:v>
                </c:pt>
                <c:pt idx="2232" formatCode="m/d/yyyy">
                  <c:v>33911</c:v>
                </c:pt>
                <c:pt idx="2233" formatCode="m/d/yyyy">
                  <c:v>33912</c:v>
                </c:pt>
                <c:pt idx="2234" formatCode="m/d/yyyy">
                  <c:v>33913</c:v>
                </c:pt>
                <c:pt idx="2235" formatCode="m/d/yyyy">
                  <c:v>33914</c:v>
                </c:pt>
                <c:pt idx="2236" formatCode="m/d/yyyy">
                  <c:v>33917</c:v>
                </c:pt>
                <c:pt idx="2237" formatCode="m/d/yyyy">
                  <c:v>33918</c:v>
                </c:pt>
                <c:pt idx="2238" formatCode="m/d/yyyy">
                  <c:v>33919</c:v>
                </c:pt>
                <c:pt idx="2239" formatCode="m/d/yyyy">
                  <c:v>33920</c:v>
                </c:pt>
                <c:pt idx="2240" formatCode="m/d/yyyy">
                  <c:v>33921</c:v>
                </c:pt>
                <c:pt idx="2241" formatCode="m/d/yyyy">
                  <c:v>33924</c:v>
                </c:pt>
                <c:pt idx="2242" formatCode="m/d/yyyy">
                  <c:v>33925</c:v>
                </c:pt>
                <c:pt idx="2243" formatCode="m/d/yyyy">
                  <c:v>33926</c:v>
                </c:pt>
                <c:pt idx="2244" formatCode="m/d/yyyy">
                  <c:v>33927</c:v>
                </c:pt>
                <c:pt idx="2245" formatCode="m/d/yyyy">
                  <c:v>33928</c:v>
                </c:pt>
                <c:pt idx="2246" formatCode="m/d/yyyy">
                  <c:v>33931</c:v>
                </c:pt>
                <c:pt idx="2247" formatCode="m/d/yyyy">
                  <c:v>33932</c:v>
                </c:pt>
                <c:pt idx="2248" formatCode="m/d/yyyy">
                  <c:v>33933</c:v>
                </c:pt>
                <c:pt idx="2249" formatCode="m/d/yyyy">
                  <c:v>33934</c:v>
                </c:pt>
                <c:pt idx="2250" formatCode="m/d/yyyy">
                  <c:v>33935</c:v>
                </c:pt>
                <c:pt idx="2251" formatCode="m/d/yyyy">
                  <c:v>33938</c:v>
                </c:pt>
                <c:pt idx="2252" formatCode="m/d/yyyy">
                  <c:v>33939</c:v>
                </c:pt>
                <c:pt idx="2253" formatCode="m/d/yyyy">
                  <c:v>33940</c:v>
                </c:pt>
                <c:pt idx="2254" formatCode="m/d/yyyy">
                  <c:v>33941</c:v>
                </c:pt>
                <c:pt idx="2255" formatCode="m/d/yyyy">
                  <c:v>33942</c:v>
                </c:pt>
                <c:pt idx="2256" formatCode="m/d/yyyy">
                  <c:v>33945</c:v>
                </c:pt>
                <c:pt idx="2257" formatCode="m/d/yyyy">
                  <c:v>33946</c:v>
                </c:pt>
                <c:pt idx="2258" formatCode="m/d/yyyy">
                  <c:v>33947</c:v>
                </c:pt>
                <c:pt idx="2259" formatCode="m/d/yyyy">
                  <c:v>33948</c:v>
                </c:pt>
                <c:pt idx="2260" formatCode="m/d/yyyy">
                  <c:v>33949</c:v>
                </c:pt>
                <c:pt idx="2261" formatCode="m/d/yyyy">
                  <c:v>33952</c:v>
                </c:pt>
                <c:pt idx="2262" formatCode="m/d/yyyy">
                  <c:v>33953</c:v>
                </c:pt>
                <c:pt idx="2263" formatCode="m/d/yyyy">
                  <c:v>33954</c:v>
                </c:pt>
                <c:pt idx="2264" formatCode="m/d/yyyy">
                  <c:v>33955</c:v>
                </c:pt>
                <c:pt idx="2265" formatCode="m/d/yyyy">
                  <c:v>33956</c:v>
                </c:pt>
                <c:pt idx="2266" formatCode="m/d/yyyy">
                  <c:v>33959</c:v>
                </c:pt>
                <c:pt idx="2267" formatCode="m/d/yyyy">
                  <c:v>33960</c:v>
                </c:pt>
                <c:pt idx="2268" formatCode="m/d/yyyy">
                  <c:v>33961</c:v>
                </c:pt>
                <c:pt idx="2269" formatCode="m/d/yyyy">
                  <c:v>33962</c:v>
                </c:pt>
                <c:pt idx="2270" formatCode="m/d/yyyy">
                  <c:v>33966</c:v>
                </c:pt>
                <c:pt idx="2271" formatCode="m/d/yyyy">
                  <c:v>33967</c:v>
                </c:pt>
                <c:pt idx="2272" formatCode="m/d/yyyy">
                  <c:v>33968</c:v>
                </c:pt>
                <c:pt idx="2273" formatCode="m/d/yyyy">
                  <c:v>33969</c:v>
                </c:pt>
                <c:pt idx="2274" formatCode="m/d/yyyy">
                  <c:v>33973</c:v>
                </c:pt>
                <c:pt idx="2275" formatCode="m/d/yyyy">
                  <c:v>33974</c:v>
                </c:pt>
                <c:pt idx="2276" formatCode="m/d/yyyy">
                  <c:v>33975</c:v>
                </c:pt>
                <c:pt idx="2277" formatCode="m/d/yyyy">
                  <c:v>33976</c:v>
                </c:pt>
                <c:pt idx="2278" formatCode="m/d/yyyy">
                  <c:v>33977</c:v>
                </c:pt>
                <c:pt idx="2279" formatCode="m/d/yyyy">
                  <c:v>33980</c:v>
                </c:pt>
                <c:pt idx="2280" formatCode="m/d/yyyy">
                  <c:v>33981</c:v>
                </c:pt>
                <c:pt idx="2281" formatCode="m/d/yyyy">
                  <c:v>33982</c:v>
                </c:pt>
                <c:pt idx="2282" formatCode="m/d/yyyy">
                  <c:v>33983</c:v>
                </c:pt>
                <c:pt idx="2283" formatCode="m/d/yyyy">
                  <c:v>33984</c:v>
                </c:pt>
                <c:pt idx="2284" formatCode="m/d/yyyy">
                  <c:v>33987</c:v>
                </c:pt>
                <c:pt idx="2285" formatCode="m/d/yyyy">
                  <c:v>33988</c:v>
                </c:pt>
                <c:pt idx="2286" formatCode="m/d/yyyy">
                  <c:v>33989</c:v>
                </c:pt>
                <c:pt idx="2287" formatCode="m/d/yyyy">
                  <c:v>33990</c:v>
                </c:pt>
                <c:pt idx="2288" formatCode="m/d/yyyy">
                  <c:v>33991</c:v>
                </c:pt>
                <c:pt idx="2289" formatCode="m/d/yyyy">
                  <c:v>33994</c:v>
                </c:pt>
                <c:pt idx="2290" formatCode="m/d/yyyy">
                  <c:v>33995</c:v>
                </c:pt>
                <c:pt idx="2291" formatCode="m/d/yyyy">
                  <c:v>33996</c:v>
                </c:pt>
                <c:pt idx="2292" formatCode="m/d/yyyy">
                  <c:v>33997</c:v>
                </c:pt>
                <c:pt idx="2293" formatCode="m/d/yyyy">
                  <c:v>33998</c:v>
                </c:pt>
                <c:pt idx="2294" formatCode="m/d/yyyy">
                  <c:v>34001</c:v>
                </c:pt>
                <c:pt idx="2295" formatCode="m/d/yyyy">
                  <c:v>34002</c:v>
                </c:pt>
                <c:pt idx="2296" formatCode="m/d/yyyy">
                  <c:v>34004</c:v>
                </c:pt>
                <c:pt idx="2297" formatCode="m/d/yyyy">
                  <c:v>34005</c:v>
                </c:pt>
                <c:pt idx="2298" formatCode="m/d/yyyy">
                  <c:v>34008</c:v>
                </c:pt>
                <c:pt idx="2299" formatCode="m/d/yyyy">
                  <c:v>34009</c:v>
                </c:pt>
                <c:pt idx="2300" formatCode="m/d/yyyy">
                  <c:v>34010</c:v>
                </c:pt>
                <c:pt idx="2301" formatCode="m/d/yyyy">
                  <c:v>34011</c:v>
                </c:pt>
                <c:pt idx="2302" formatCode="m/d/yyyy">
                  <c:v>34012</c:v>
                </c:pt>
                <c:pt idx="2303" formatCode="m/d/yyyy">
                  <c:v>34015</c:v>
                </c:pt>
                <c:pt idx="2304" formatCode="m/d/yyyy">
                  <c:v>34016</c:v>
                </c:pt>
                <c:pt idx="2305" formatCode="m/d/yyyy">
                  <c:v>34017</c:v>
                </c:pt>
                <c:pt idx="2306" formatCode="m/d/yyyy">
                  <c:v>34018</c:v>
                </c:pt>
                <c:pt idx="2307" formatCode="m/d/yyyy">
                  <c:v>34019</c:v>
                </c:pt>
                <c:pt idx="2308" formatCode="m/d/yyyy">
                  <c:v>34022</c:v>
                </c:pt>
                <c:pt idx="2309" formatCode="m/d/yyyy">
                  <c:v>34023</c:v>
                </c:pt>
                <c:pt idx="2310" formatCode="m/d/yyyy">
                  <c:v>34024</c:v>
                </c:pt>
                <c:pt idx="2311" formatCode="m/d/yyyy">
                  <c:v>34025</c:v>
                </c:pt>
                <c:pt idx="2312" formatCode="m/d/yyyy">
                  <c:v>34026</c:v>
                </c:pt>
                <c:pt idx="2313" formatCode="m/d/yyyy">
                  <c:v>34029</c:v>
                </c:pt>
                <c:pt idx="2314" formatCode="m/d/yyyy">
                  <c:v>34030</c:v>
                </c:pt>
                <c:pt idx="2315" formatCode="m/d/yyyy">
                  <c:v>34031</c:v>
                </c:pt>
                <c:pt idx="2316" formatCode="m/d/yyyy">
                  <c:v>34032</c:v>
                </c:pt>
                <c:pt idx="2317" formatCode="m/d/yyyy">
                  <c:v>34033</c:v>
                </c:pt>
                <c:pt idx="2318" formatCode="m/d/yyyy">
                  <c:v>34036</c:v>
                </c:pt>
                <c:pt idx="2319" formatCode="m/d/yyyy">
                  <c:v>34037</c:v>
                </c:pt>
                <c:pt idx="2320" formatCode="m/d/yyyy">
                  <c:v>34038</c:v>
                </c:pt>
                <c:pt idx="2321" formatCode="m/d/yyyy">
                  <c:v>34039</c:v>
                </c:pt>
                <c:pt idx="2322" formatCode="m/d/yyyy">
                  <c:v>34040</c:v>
                </c:pt>
                <c:pt idx="2323" formatCode="m/d/yyyy">
                  <c:v>34043</c:v>
                </c:pt>
                <c:pt idx="2324" formatCode="m/d/yyyy">
                  <c:v>34044</c:v>
                </c:pt>
                <c:pt idx="2325" formatCode="m/d/yyyy">
                  <c:v>34045</c:v>
                </c:pt>
                <c:pt idx="2326" formatCode="m/d/yyyy">
                  <c:v>34046</c:v>
                </c:pt>
                <c:pt idx="2327" formatCode="m/d/yyyy">
                  <c:v>34047</c:v>
                </c:pt>
                <c:pt idx="2328" formatCode="m/d/yyyy">
                  <c:v>34050</c:v>
                </c:pt>
                <c:pt idx="2329" formatCode="m/d/yyyy">
                  <c:v>34051</c:v>
                </c:pt>
                <c:pt idx="2330" formatCode="m/d/yyyy">
                  <c:v>34052</c:v>
                </c:pt>
                <c:pt idx="2331" formatCode="m/d/yyyy">
                  <c:v>34053</c:v>
                </c:pt>
                <c:pt idx="2332" formatCode="m/d/yyyy">
                  <c:v>34054</c:v>
                </c:pt>
                <c:pt idx="2333" formatCode="m/d/yyyy">
                  <c:v>34057</c:v>
                </c:pt>
                <c:pt idx="2334" formatCode="m/d/yyyy">
                  <c:v>34058</c:v>
                </c:pt>
                <c:pt idx="2335" formatCode="m/d/yyyy">
                  <c:v>34059</c:v>
                </c:pt>
                <c:pt idx="2336" formatCode="m/d/yyyy">
                  <c:v>34060</c:v>
                </c:pt>
                <c:pt idx="2337" formatCode="m/d/yyyy">
                  <c:v>34061</c:v>
                </c:pt>
                <c:pt idx="2338" formatCode="m/d/yyyy">
                  <c:v>34064</c:v>
                </c:pt>
                <c:pt idx="2339" formatCode="m/d/yyyy">
                  <c:v>34065</c:v>
                </c:pt>
                <c:pt idx="2340" formatCode="m/d/yyyy">
                  <c:v>34066</c:v>
                </c:pt>
                <c:pt idx="2341" formatCode="m/d/yyyy">
                  <c:v>34067</c:v>
                </c:pt>
                <c:pt idx="2342" formatCode="m/d/yyyy">
                  <c:v>34071</c:v>
                </c:pt>
                <c:pt idx="2343" formatCode="m/d/yyyy">
                  <c:v>34072</c:v>
                </c:pt>
                <c:pt idx="2344" formatCode="m/d/yyyy">
                  <c:v>34073</c:v>
                </c:pt>
                <c:pt idx="2345" formatCode="m/d/yyyy">
                  <c:v>34074</c:v>
                </c:pt>
                <c:pt idx="2346" formatCode="m/d/yyyy">
                  <c:v>34075</c:v>
                </c:pt>
                <c:pt idx="2347" formatCode="m/d/yyyy">
                  <c:v>34078</c:v>
                </c:pt>
                <c:pt idx="2348" formatCode="m/d/yyyy">
                  <c:v>34079</c:v>
                </c:pt>
                <c:pt idx="2349" formatCode="m/d/yyyy">
                  <c:v>34080</c:v>
                </c:pt>
                <c:pt idx="2350" formatCode="m/d/yyyy">
                  <c:v>34081</c:v>
                </c:pt>
                <c:pt idx="2351" formatCode="m/d/yyyy">
                  <c:v>34082</c:v>
                </c:pt>
                <c:pt idx="2352" formatCode="m/d/yyyy">
                  <c:v>34085</c:v>
                </c:pt>
                <c:pt idx="2353" formatCode="m/d/yyyy">
                  <c:v>34086</c:v>
                </c:pt>
                <c:pt idx="2354" formatCode="m/d/yyyy">
                  <c:v>34087</c:v>
                </c:pt>
                <c:pt idx="2355" formatCode="m/d/yyyy">
                  <c:v>34088</c:v>
                </c:pt>
                <c:pt idx="2356" formatCode="m/d/yyyy">
                  <c:v>34089</c:v>
                </c:pt>
                <c:pt idx="2357" formatCode="m/d/yyyy">
                  <c:v>34092</c:v>
                </c:pt>
                <c:pt idx="2358" formatCode="m/d/yyyy">
                  <c:v>34093</c:v>
                </c:pt>
                <c:pt idx="2359" formatCode="m/d/yyyy">
                  <c:v>34094</c:v>
                </c:pt>
                <c:pt idx="2360" formatCode="m/d/yyyy">
                  <c:v>34095</c:v>
                </c:pt>
                <c:pt idx="2361" formatCode="m/d/yyyy">
                  <c:v>34096</c:v>
                </c:pt>
                <c:pt idx="2362" formatCode="m/d/yyyy">
                  <c:v>34099</c:v>
                </c:pt>
                <c:pt idx="2363" formatCode="m/d/yyyy">
                  <c:v>34100</c:v>
                </c:pt>
                <c:pt idx="2364" formatCode="m/d/yyyy">
                  <c:v>34101</c:v>
                </c:pt>
                <c:pt idx="2365" formatCode="m/d/yyyy">
                  <c:v>34102</c:v>
                </c:pt>
                <c:pt idx="2366" formatCode="m/d/yyyy">
                  <c:v>34103</c:v>
                </c:pt>
                <c:pt idx="2367" formatCode="m/d/yyyy">
                  <c:v>34106</c:v>
                </c:pt>
                <c:pt idx="2368" formatCode="m/d/yyyy">
                  <c:v>34107</c:v>
                </c:pt>
                <c:pt idx="2369" formatCode="m/d/yyyy">
                  <c:v>34108</c:v>
                </c:pt>
                <c:pt idx="2370" formatCode="m/d/yyyy">
                  <c:v>34109</c:v>
                </c:pt>
                <c:pt idx="2371" formatCode="m/d/yyyy">
                  <c:v>34110</c:v>
                </c:pt>
                <c:pt idx="2372" formatCode="m/d/yyyy">
                  <c:v>34113</c:v>
                </c:pt>
                <c:pt idx="2373" formatCode="m/d/yyyy">
                  <c:v>34114</c:v>
                </c:pt>
                <c:pt idx="2374" formatCode="m/d/yyyy">
                  <c:v>34115</c:v>
                </c:pt>
                <c:pt idx="2375" formatCode="m/d/yyyy">
                  <c:v>34116</c:v>
                </c:pt>
                <c:pt idx="2376" formatCode="m/d/yyyy">
                  <c:v>34117</c:v>
                </c:pt>
                <c:pt idx="2377" formatCode="m/d/yyyy">
                  <c:v>34121</c:v>
                </c:pt>
                <c:pt idx="2378" formatCode="m/d/yyyy">
                  <c:v>34122</c:v>
                </c:pt>
                <c:pt idx="2379" formatCode="m/d/yyyy">
                  <c:v>34123</c:v>
                </c:pt>
                <c:pt idx="2380" formatCode="m/d/yyyy">
                  <c:v>34124</c:v>
                </c:pt>
                <c:pt idx="2381" formatCode="m/d/yyyy">
                  <c:v>34127</c:v>
                </c:pt>
                <c:pt idx="2382" formatCode="m/d/yyyy">
                  <c:v>34128</c:v>
                </c:pt>
                <c:pt idx="2383" formatCode="m/d/yyyy">
                  <c:v>34129</c:v>
                </c:pt>
                <c:pt idx="2384" formatCode="m/d/yyyy">
                  <c:v>34130</c:v>
                </c:pt>
                <c:pt idx="2385" formatCode="m/d/yyyy">
                  <c:v>34131</c:v>
                </c:pt>
                <c:pt idx="2386" formatCode="m/d/yyyy">
                  <c:v>34134</c:v>
                </c:pt>
                <c:pt idx="2387" formatCode="m/d/yyyy">
                  <c:v>34135</c:v>
                </c:pt>
                <c:pt idx="2388" formatCode="m/d/yyyy">
                  <c:v>34136</c:v>
                </c:pt>
                <c:pt idx="2389" formatCode="m/d/yyyy">
                  <c:v>34137</c:v>
                </c:pt>
                <c:pt idx="2390" formatCode="m/d/yyyy">
                  <c:v>34138</c:v>
                </c:pt>
                <c:pt idx="2391" formatCode="m/d/yyyy">
                  <c:v>34141</c:v>
                </c:pt>
                <c:pt idx="2392" formatCode="m/d/yyyy">
                  <c:v>34142</c:v>
                </c:pt>
                <c:pt idx="2393" formatCode="m/d/yyyy">
                  <c:v>34143</c:v>
                </c:pt>
                <c:pt idx="2394" formatCode="m/d/yyyy">
                  <c:v>34144</c:v>
                </c:pt>
                <c:pt idx="2395" formatCode="m/d/yyyy">
                  <c:v>34145</c:v>
                </c:pt>
                <c:pt idx="2396" formatCode="m/d/yyyy">
                  <c:v>34148</c:v>
                </c:pt>
                <c:pt idx="2397" formatCode="m/d/yyyy">
                  <c:v>34149</c:v>
                </c:pt>
                <c:pt idx="2398" formatCode="m/d/yyyy">
                  <c:v>34150</c:v>
                </c:pt>
                <c:pt idx="2399" formatCode="m/d/yyyy">
                  <c:v>34151</c:v>
                </c:pt>
                <c:pt idx="2400" formatCode="m/d/yyyy">
                  <c:v>34152</c:v>
                </c:pt>
                <c:pt idx="2401" formatCode="m/d/yyyy">
                  <c:v>34155</c:v>
                </c:pt>
                <c:pt idx="2402" formatCode="m/d/yyyy">
                  <c:v>34156</c:v>
                </c:pt>
                <c:pt idx="2403" formatCode="m/d/yyyy">
                  <c:v>34157</c:v>
                </c:pt>
                <c:pt idx="2404" formatCode="m/d/yyyy">
                  <c:v>34158</c:v>
                </c:pt>
                <c:pt idx="2405" formatCode="m/d/yyyy">
                  <c:v>34159</c:v>
                </c:pt>
                <c:pt idx="2406" formatCode="m/d/yyyy">
                  <c:v>34162</c:v>
                </c:pt>
                <c:pt idx="2407" formatCode="m/d/yyyy">
                  <c:v>34163</c:v>
                </c:pt>
                <c:pt idx="2408" formatCode="m/d/yyyy">
                  <c:v>34164</c:v>
                </c:pt>
                <c:pt idx="2409" formatCode="m/d/yyyy">
                  <c:v>34165</c:v>
                </c:pt>
                <c:pt idx="2410" formatCode="m/d/yyyy">
                  <c:v>34166</c:v>
                </c:pt>
                <c:pt idx="2411" formatCode="m/d/yyyy">
                  <c:v>34169</c:v>
                </c:pt>
                <c:pt idx="2412" formatCode="m/d/yyyy">
                  <c:v>34170</c:v>
                </c:pt>
                <c:pt idx="2413" formatCode="m/d/yyyy">
                  <c:v>34171</c:v>
                </c:pt>
                <c:pt idx="2414" formatCode="m/d/yyyy">
                  <c:v>34172</c:v>
                </c:pt>
                <c:pt idx="2415" formatCode="m/d/yyyy">
                  <c:v>34173</c:v>
                </c:pt>
                <c:pt idx="2416" formatCode="m/d/yyyy">
                  <c:v>34176</c:v>
                </c:pt>
                <c:pt idx="2417" formatCode="m/d/yyyy">
                  <c:v>34177</c:v>
                </c:pt>
                <c:pt idx="2418" formatCode="m/d/yyyy">
                  <c:v>34178</c:v>
                </c:pt>
                <c:pt idx="2419" formatCode="m/d/yyyy">
                  <c:v>34179</c:v>
                </c:pt>
                <c:pt idx="2420" formatCode="m/d/yyyy">
                  <c:v>34180</c:v>
                </c:pt>
                <c:pt idx="2421" formatCode="m/d/yyyy">
                  <c:v>34183</c:v>
                </c:pt>
                <c:pt idx="2422" formatCode="m/d/yyyy">
                  <c:v>34184</c:v>
                </c:pt>
                <c:pt idx="2423" formatCode="m/d/yyyy">
                  <c:v>34185</c:v>
                </c:pt>
                <c:pt idx="2424" formatCode="m/d/yyyy">
                  <c:v>34186</c:v>
                </c:pt>
                <c:pt idx="2425" formatCode="m/d/yyyy">
                  <c:v>34187</c:v>
                </c:pt>
                <c:pt idx="2426" formatCode="m/d/yyyy">
                  <c:v>34190</c:v>
                </c:pt>
                <c:pt idx="2427" formatCode="m/d/yyyy">
                  <c:v>34191</c:v>
                </c:pt>
                <c:pt idx="2428" formatCode="m/d/yyyy">
                  <c:v>34192</c:v>
                </c:pt>
                <c:pt idx="2429" formatCode="m/d/yyyy">
                  <c:v>34193</c:v>
                </c:pt>
                <c:pt idx="2430" formatCode="m/d/yyyy">
                  <c:v>34194</c:v>
                </c:pt>
                <c:pt idx="2431" formatCode="m/d/yyyy">
                  <c:v>34197</c:v>
                </c:pt>
                <c:pt idx="2432" formatCode="m/d/yyyy">
                  <c:v>34198</c:v>
                </c:pt>
                <c:pt idx="2433" formatCode="m/d/yyyy">
                  <c:v>34199</c:v>
                </c:pt>
                <c:pt idx="2434" formatCode="m/d/yyyy">
                  <c:v>34200</c:v>
                </c:pt>
                <c:pt idx="2435" formatCode="m/d/yyyy">
                  <c:v>34201</c:v>
                </c:pt>
                <c:pt idx="2436" formatCode="m/d/yyyy">
                  <c:v>34204</c:v>
                </c:pt>
                <c:pt idx="2437" formatCode="m/d/yyyy">
                  <c:v>34205</c:v>
                </c:pt>
                <c:pt idx="2438" formatCode="m/d/yyyy">
                  <c:v>34206</c:v>
                </c:pt>
                <c:pt idx="2439" formatCode="m/d/yyyy">
                  <c:v>34207</c:v>
                </c:pt>
                <c:pt idx="2440" formatCode="m/d/yyyy">
                  <c:v>34208</c:v>
                </c:pt>
                <c:pt idx="2441" formatCode="m/d/yyyy">
                  <c:v>34211</c:v>
                </c:pt>
                <c:pt idx="2442" formatCode="m/d/yyyy">
                  <c:v>34212</c:v>
                </c:pt>
                <c:pt idx="2443" formatCode="m/d/yyyy">
                  <c:v>34213</c:v>
                </c:pt>
                <c:pt idx="2444" formatCode="m/d/yyyy">
                  <c:v>34214</c:v>
                </c:pt>
                <c:pt idx="2445" formatCode="m/d/yyyy">
                  <c:v>34215</c:v>
                </c:pt>
                <c:pt idx="2446" formatCode="m/d/yyyy">
                  <c:v>34218</c:v>
                </c:pt>
                <c:pt idx="2447" formatCode="m/d/yyyy">
                  <c:v>34219</c:v>
                </c:pt>
                <c:pt idx="2448" formatCode="m/d/yyyy">
                  <c:v>34220</c:v>
                </c:pt>
                <c:pt idx="2449" formatCode="m/d/yyyy">
                  <c:v>34221</c:v>
                </c:pt>
                <c:pt idx="2450" formatCode="m/d/yyyy">
                  <c:v>34222</c:v>
                </c:pt>
                <c:pt idx="2451" formatCode="m/d/yyyy">
                  <c:v>34225</c:v>
                </c:pt>
                <c:pt idx="2452" formatCode="m/d/yyyy">
                  <c:v>34226</c:v>
                </c:pt>
                <c:pt idx="2453" formatCode="m/d/yyyy">
                  <c:v>34227</c:v>
                </c:pt>
                <c:pt idx="2454" formatCode="m/d/yyyy">
                  <c:v>34228</c:v>
                </c:pt>
                <c:pt idx="2455" formatCode="m/d/yyyy">
                  <c:v>34229</c:v>
                </c:pt>
                <c:pt idx="2456" formatCode="m/d/yyyy">
                  <c:v>34232</c:v>
                </c:pt>
                <c:pt idx="2457" formatCode="m/d/yyyy">
                  <c:v>34233</c:v>
                </c:pt>
                <c:pt idx="2458" formatCode="m/d/yyyy">
                  <c:v>34234</c:v>
                </c:pt>
                <c:pt idx="2459" formatCode="m/d/yyyy">
                  <c:v>34235</c:v>
                </c:pt>
                <c:pt idx="2460" formatCode="m/d/yyyy">
                  <c:v>34236</c:v>
                </c:pt>
                <c:pt idx="2461" formatCode="m/d/yyyy">
                  <c:v>34239</c:v>
                </c:pt>
                <c:pt idx="2462" formatCode="m/d/yyyy">
                  <c:v>34240</c:v>
                </c:pt>
                <c:pt idx="2463" formatCode="m/d/yyyy">
                  <c:v>34241</c:v>
                </c:pt>
                <c:pt idx="2464" formatCode="m/d/yyyy">
                  <c:v>34242</c:v>
                </c:pt>
                <c:pt idx="2465" formatCode="m/d/yyyy">
                  <c:v>34243</c:v>
                </c:pt>
                <c:pt idx="2466" formatCode="m/d/yyyy">
                  <c:v>34246</c:v>
                </c:pt>
                <c:pt idx="2467" formatCode="m/d/yyyy">
                  <c:v>34247</c:v>
                </c:pt>
                <c:pt idx="2468" formatCode="m/d/yyyy">
                  <c:v>34248</c:v>
                </c:pt>
                <c:pt idx="2469" formatCode="m/d/yyyy">
                  <c:v>34249</c:v>
                </c:pt>
                <c:pt idx="2470" formatCode="m/d/yyyy">
                  <c:v>34250</c:v>
                </c:pt>
                <c:pt idx="2471" formatCode="m/d/yyyy">
                  <c:v>34253</c:v>
                </c:pt>
                <c:pt idx="2472" formatCode="m/d/yyyy">
                  <c:v>34254</c:v>
                </c:pt>
                <c:pt idx="2473" formatCode="m/d/yyyy">
                  <c:v>34255</c:v>
                </c:pt>
                <c:pt idx="2474" formatCode="m/d/yyyy">
                  <c:v>34256</c:v>
                </c:pt>
                <c:pt idx="2475" formatCode="m/d/yyyy">
                  <c:v>34257</c:v>
                </c:pt>
                <c:pt idx="2476" formatCode="m/d/yyyy">
                  <c:v>34260</c:v>
                </c:pt>
                <c:pt idx="2477" formatCode="m/d/yyyy">
                  <c:v>34261</c:v>
                </c:pt>
                <c:pt idx="2478" formatCode="m/d/yyyy">
                  <c:v>34262</c:v>
                </c:pt>
                <c:pt idx="2479" formatCode="m/d/yyyy">
                  <c:v>34263</c:v>
                </c:pt>
                <c:pt idx="2480" formatCode="m/d/yyyy">
                  <c:v>34264</c:v>
                </c:pt>
                <c:pt idx="2481" formatCode="m/d/yyyy">
                  <c:v>34267</c:v>
                </c:pt>
                <c:pt idx="2482" formatCode="m/d/yyyy">
                  <c:v>34268</c:v>
                </c:pt>
                <c:pt idx="2483" formatCode="m/d/yyyy">
                  <c:v>34269</c:v>
                </c:pt>
                <c:pt idx="2484" formatCode="m/d/yyyy">
                  <c:v>34270</c:v>
                </c:pt>
                <c:pt idx="2485" formatCode="m/d/yyyy">
                  <c:v>34271</c:v>
                </c:pt>
                <c:pt idx="2486" formatCode="m/d/yyyy">
                  <c:v>34274</c:v>
                </c:pt>
                <c:pt idx="2487" formatCode="m/d/yyyy">
                  <c:v>34275</c:v>
                </c:pt>
                <c:pt idx="2488" formatCode="m/d/yyyy">
                  <c:v>34276</c:v>
                </c:pt>
                <c:pt idx="2489" formatCode="m/d/yyyy">
                  <c:v>34277</c:v>
                </c:pt>
                <c:pt idx="2490" formatCode="m/d/yyyy">
                  <c:v>34278</c:v>
                </c:pt>
                <c:pt idx="2491" formatCode="m/d/yyyy">
                  <c:v>34281</c:v>
                </c:pt>
                <c:pt idx="2492" formatCode="m/d/yyyy">
                  <c:v>34282</c:v>
                </c:pt>
                <c:pt idx="2493" formatCode="m/d/yyyy">
                  <c:v>34283</c:v>
                </c:pt>
                <c:pt idx="2494" formatCode="m/d/yyyy">
                  <c:v>34284</c:v>
                </c:pt>
                <c:pt idx="2495" formatCode="m/d/yyyy">
                  <c:v>34285</c:v>
                </c:pt>
                <c:pt idx="2496" formatCode="m/d/yyyy">
                  <c:v>34288</c:v>
                </c:pt>
                <c:pt idx="2497" formatCode="m/d/yyyy">
                  <c:v>34289</c:v>
                </c:pt>
                <c:pt idx="2498" formatCode="m/d/yyyy">
                  <c:v>34290</c:v>
                </c:pt>
                <c:pt idx="2499" formatCode="m/d/yyyy">
                  <c:v>34291</c:v>
                </c:pt>
                <c:pt idx="2500" formatCode="m/d/yyyy">
                  <c:v>34292</c:v>
                </c:pt>
                <c:pt idx="2501" formatCode="m/d/yyyy">
                  <c:v>34295</c:v>
                </c:pt>
                <c:pt idx="2502" formatCode="m/d/yyyy">
                  <c:v>34296</c:v>
                </c:pt>
                <c:pt idx="2503" formatCode="m/d/yyyy">
                  <c:v>34297</c:v>
                </c:pt>
                <c:pt idx="2504" formatCode="m/d/yyyy">
                  <c:v>34298</c:v>
                </c:pt>
                <c:pt idx="2505" formatCode="m/d/yyyy">
                  <c:v>34299</c:v>
                </c:pt>
                <c:pt idx="2506" formatCode="m/d/yyyy">
                  <c:v>34302</c:v>
                </c:pt>
                <c:pt idx="2507" formatCode="m/d/yyyy">
                  <c:v>34303</c:v>
                </c:pt>
                <c:pt idx="2508" formatCode="m/d/yyyy">
                  <c:v>34304</c:v>
                </c:pt>
                <c:pt idx="2509" formatCode="m/d/yyyy">
                  <c:v>34305</c:v>
                </c:pt>
                <c:pt idx="2510" formatCode="m/d/yyyy">
                  <c:v>34306</c:v>
                </c:pt>
                <c:pt idx="2511" formatCode="m/d/yyyy">
                  <c:v>34309</c:v>
                </c:pt>
                <c:pt idx="2512" formatCode="m/d/yyyy">
                  <c:v>34310</c:v>
                </c:pt>
                <c:pt idx="2513" formatCode="m/d/yyyy">
                  <c:v>34311</c:v>
                </c:pt>
                <c:pt idx="2514" formatCode="m/d/yyyy">
                  <c:v>34312</c:v>
                </c:pt>
                <c:pt idx="2515" formatCode="m/d/yyyy">
                  <c:v>34313</c:v>
                </c:pt>
                <c:pt idx="2516" formatCode="m/d/yyyy">
                  <c:v>34316</c:v>
                </c:pt>
                <c:pt idx="2517" formatCode="m/d/yyyy">
                  <c:v>34317</c:v>
                </c:pt>
                <c:pt idx="2518" formatCode="m/d/yyyy">
                  <c:v>34318</c:v>
                </c:pt>
                <c:pt idx="2519" formatCode="m/d/yyyy">
                  <c:v>34319</c:v>
                </c:pt>
                <c:pt idx="2520" formatCode="m/d/yyyy">
                  <c:v>34320</c:v>
                </c:pt>
                <c:pt idx="2521" formatCode="m/d/yyyy">
                  <c:v>34323</c:v>
                </c:pt>
                <c:pt idx="2522" formatCode="m/d/yyyy">
                  <c:v>34324</c:v>
                </c:pt>
                <c:pt idx="2523" formatCode="m/d/yyyy">
                  <c:v>34325</c:v>
                </c:pt>
                <c:pt idx="2524" formatCode="m/d/yyyy">
                  <c:v>34326</c:v>
                </c:pt>
                <c:pt idx="2525" formatCode="m/d/yyyy">
                  <c:v>34327</c:v>
                </c:pt>
                <c:pt idx="2526" formatCode="m/d/yyyy">
                  <c:v>34330</c:v>
                </c:pt>
                <c:pt idx="2527" formatCode="m/d/yyyy">
                  <c:v>34331</c:v>
                </c:pt>
                <c:pt idx="2528" formatCode="m/d/yyyy">
                  <c:v>34332</c:v>
                </c:pt>
                <c:pt idx="2529" formatCode="m/d/yyyy">
                  <c:v>34333</c:v>
                </c:pt>
                <c:pt idx="2530" formatCode="m/d/yyyy">
                  <c:v>34334</c:v>
                </c:pt>
                <c:pt idx="2531" formatCode="m/d/yyyy">
                  <c:v>34337</c:v>
                </c:pt>
                <c:pt idx="2532" formatCode="m/d/yyyy">
                  <c:v>34338</c:v>
                </c:pt>
                <c:pt idx="2533" formatCode="m/d/yyyy">
                  <c:v>34339</c:v>
                </c:pt>
                <c:pt idx="2534" formatCode="m/d/yyyy">
                  <c:v>34340</c:v>
                </c:pt>
                <c:pt idx="2535" formatCode="m/d/yyyy">
                  <c:v>34341</c:v>
                </c:pt>
                <c:pt idx="2536" formatCode="m/d/yyyy">
                  <c:v>34344</c:v>
                </c:pt>
                <c:pt idx="2537" formatCode="m/d/yyyy">
                  <c:v>34345</c:v>
                </c:pt>
                <c:pt idx="2538" formatCode="m/d/yyyy">
                  <c:v>34346</c:v>
                </c:pt>
                <c:pt idx="2539" formatCode="m/d/yyyy">
                  <c:v>34347</c:v>
                </c:pt>
                <c:pt idx="2540" formatCode="m/d/yyyy">
                  <c:v>34348</c:v>
                </c:pt>
                <c:pt idx="2541" formatCode="m/d/yyyy">
                  <c:v>34351</c:v>
                </c:pt>
                <c:pt idx="2542" formatCode="m/d/yyyy">
                  <c:v>34352</c:v>
                </c:pt>
                <c:pt idx="2543" formatCode="m/d/yyyy">
                  <c:v>34353</c:v>
                </c:pt>
                <c:pt idx="2544" formatCode="m/d/yyyy">
                  <c:v>34354</c:v>
                </c:pt>
                <c:pt idx="2545" formatCode="m/d/yyyy">
                  <c:v>34355</c:v>
                </c:pt>
                <c:pt idx="2546" formatCode="m/d/yyyy">
                  <c:v>34358</c:v>
                </c:pt>
                <c:pt idx="2547" formatCode="m/d/yyyy">
                  <c:v>34359</c:v>
                </c:pt>
                <c:pt idx="2548" formatCode="m/d/yyyy">
                  <c:v>34360</c:v>
                </c:pt>
                <c:pt idx="2549" formatCode="m/d/yyyy">
                  <c:v>34361</c:v>
                </c:pt>
                <c:pt idx="2550" formatCode="m/d/yyyy">
                  <c:v>34362</c:v>
                </c:pt>
                <c:pt idx="2551" formatCode="m/d/yyyy">
                  <c:v>34365</c:v>
                </c:pt>
                <c:pt idx="2552" formatCode="m/d/yyyy">
                  <c:v>34366</c:v>
                </c:pt>
                <c:pt idx="2553" formatCode="m/d/yyyy">
                  <c:v>34367</c:v>
                </c:pt>
                <c:pt idx="2554" formatCode="m/d/yyyy">
                  <c:v>34368</c:v>
                </c:pt>
                <c:pt idx="2555" formatCode="m/d/yyyy">
                  <c:v>34369</c:v>
                </c:pt>
                <c:pt idx="2556" formatCode="m/d/yyyy">
                  <c:v>34372</c:v>
                </c:pt>
                <c:pt idx="2557" formatCode="m/d/yyyy">
                  <c:v>34373</c:v>
                </c:pt>
                <c:pt idx="2558" formatCode="m/d/yyyy">
                  <c:v>34374</c:v>
                </c:pt>
                <c:pt idx="2559" formatCode="m/d/yyyy">
                  <c:v>34375</c:v>
                </c:pt>
                <c:pt idx="2560" formatCode="m/d/yyyy">
                  <c:v>34376</c:v>
                </c:pt>
                <c:pt idx="2561" formatCode="m/d/yyyy">
                  <c:v>34379</c:v>
                </c:pt>
                <c:pt idx="2562" formatCode="m/d/yyyy">
                  <c:v>34380</c:v>
                </c:pt>
                <c:pt idx="2563" formatCode="m/d/yyyy">
                  <c:v>34381</c:v>
                </c:pt>
                <c:pt idx="2564" formatCode="m/d/yyyy">
                  <c:v>34382</c:v>
                </c:pt>
                <c:pt idx="2565" formatCode="m/d/yyyy">
                  <c:v>34383</c:v>
                </c:pt>
                <c:pt idx="2566" formatCode="m/d/yyyy">
                  <c:v>34386</c:v>
                </c:pt>
                <c:pt idx="2567" formatCode="m/d/yyyy">
                  <c:v>34387</c:v>
                </c:pt>
                <c:pt idx="2568" formatCode="m/d/yyyy">
                  <c:v>34388</c:v>
                </c:pt>
                <c:pt idx="2569" formatCode="m/d/yyyy">
                  <c:v>34389</c:v>
                </c:pt>
                <c:pt idx="2570" formatCode="m/d/yyyy">
                  <c:v>34390</c:v>
                </c:pt>
                <c:pt idx="2571" formatCode="m/d/yyyy">
                  <c:v>34393</c:v>
                </c:pt>
                <c:pt idx="2572" formatCode="m/d/yyyy">
                  <c:v>34394</c:v>
                </c:pt>
                <c:pt idx="2573" formatCode="m/d/yyyy">
                  <c:v>34395</c:v>
                </c:pt>
                <c:pt idx="2574" formatCode="m/d/yyyy">
                  <c:v>34396</c:v>
                </c:pt>
                <c:pt idx="2575" formatCode="m/d/yyyy">
                  <c:v>34397</c:v>
                </c:pt>
                <c:pt idx="2576" formatCode="m/d/yyyy">
                  <c:v>34400</c:v>
                </c:pt>
                <c:pt idx="2577" formatCode="m/d/yyyy">
                  <c:v>34401</c:v>
                </c:pt>
                <c:pt idx="2578" formatCode="m/d/yyyy">
                  <c:v>34402</c:v>
                </c:pt>
                <c:pt idx="2579" formatCode="m/d/yyyy">
                  <c:v>34403</c:v>
                </c:pt>
                <c:pt idx="2580" formatCode="m/d/yyyy">
                  <c:v>34404</c:v>
                </c:pt>
                <c:pt idx="2581" formatCode="m/d/yyyy">
                  <c:v>34407</c:v>
                </c:pt>
                <c:pt idx="2582" formatCode="m/d/yyyy">
                  <c:v>34408</c:v>
                </c:pt>
                <c:pt idx="2583" formatCode="m/d/yyyy">
                  <c:v>34409</c:v>
                </c:pt>
                <c:pt idx="2584" formatCode="m/d/yyyy">
                  <c:v>34410</c:v>
                </c:pt>
                <c:pt idx="2585" formatCode="m/d/yyyy">
                  <c:v>34411</c:v>
                </c:pt>
                <c:pt idx="2586" formatCode="m/d/yyyy">
                  <c:v>34414</c:v>
                </c:pt>
                <c:pt idx="2587" formatCode="m/d/yyyy">
                  <c:v>34415</c:v>
                </c:pt>
                <c:pt idx="2588" formatCode="m/d/yyyy">
                  <c:v>34416</c:v>
                </c:pt>
                <c:pt idx="2589" formatCode="m/d/yyyy">
                  <c:v>34417</c:v>
                </c:pt>
                <c:pt idx="2590" formatCode="m/d/yyyy">
                  <c:v>34418</c:v>
                </c:pt>
                <c:pt idx="2591" formatCode="m/d/yyyy">
                  <c:v>34421</c:v>
                </c:pt>
                <c:pt idx="2592" formatCode="m/d/yyyy">
                  <c:v>34422</c:v>
                </c:pt>
                <c:pt idx="2593" formatCode="m/d/yyyy">
                  <c:v>34423</c:v>
                </c:pt>
                <c:pt idx="2594" formatCode="m/d/yyyy">
                  <c:v>34424</c:v>
                </c:pt>
                <c:pt idx="2595" formatCode="m/d/yyyy">
                  <c:v>34428</c:v>
                </c:pt>
                <c:pt idx="2596" formatCode="m/d/yyyy">
                  <c:v>34429</c:v>
                </c:pt>
                <c:pt idx="2597" formatCode="m/d/yyyy">
                  <c:v>34430</c:v>
                </c:pt>
                <c:pt idx="2598" formatCode="m/d/yyyy">
                  <c:v>34431</c:v>
                </c:pt>
                <c:pt idx="2599" formatCode="m/d/yyyy">
                  <c:v>34432</c:v>
                </c:pt>
                <c:pt idx="2600" formatCode="m/d/yyyy">
                  <c:v>34435</c:v>
                </c:pt>
                <c:pt idx="2601" formatCode="m/d/yyyy">
                  <c:v>34436</c:v>
                </c:pt>
                <c:pt idx="2602" formatCode="m/d/yyyy">
                  <c:v>34437</c:v>
                </c:pt>
                <c:pt idx="2603" formatCode="m/d/yyyy">
                  <c:v>34438</c:v>
                </c:pt>
                <c:pt idx="2604" formatCode="m/d/yyyy">
                  <c:v>34439</c:v>
                </c:pt>
                <c:pt idx="2605" formatCode="m/d/yyyy">
                  <c:v>34442</c:v>
                </c:pt>
                <c:pt idx="2606" formatCode="m/d/yyyy">
                  <c:v>34443</c:v>
                </c:pt>
                <c:pt idx="2607" formatCode="m/d/yyyy">
                  <c:v>34444</c:v>
                </c:pt>
                <c:pt idx="2608" formatCode="m/d/yyyy">
                  <c:v>34445</c:v>
                </c:pt>
                <c:pt idx="2609" formatCode="m/d/yyyy">
                  <c:v>34446</c:v>
                </c:pt>
                <c:pt idx="2610" formatCode="m/d/yyyy">
                  <c:v>34449</c:v>
                </c:pt>
                <c:pt idx="2611" formatCode="m/d/yyyy">
                  <c:v>34450</c:v>
                </c:pt>
                <c:pt idx="2612" formatCode="m/d/yyyy">
                  <c:v>34451</c:v>
                </c:pt>
                <c:pt idx="2613" formatCode="m/d/yyyy">
                  <c:v>34452</c:v>
                </c:pt>
                <c:pt idx="2614" formatCode="m/d/yyyy">
                  <c:v>34453</c:v>
                </c:pt>
                <c:pt idx="2615" formatCode="m/d/yyyy">
                  <c:v>34456</c:v>
                </c:pt>
                <c:pt idx="2616" formatCode="m/d/yyyy">
                  <c:v>34457</c:v>
                </c:pt>
                <c:pt idx="2617" formatCode="m/d/yyyy">
                  <c:v>34458</c:v>
                </c:pt>
                <c:pt idx="2618" formatCode="m/d/yyyy">
                  <c:v>34459</c:v>
                </c:pt>
                <c:pt idx="2619" formatCode="m/d/yyyy">
                  <c:v>34460</c:v>
                </c:pt>
                <c:pt idx="2620" formatCode="m/d/yyyy">
                  <c:v>34463</c:v>
                </c:pt>
                <c:pt idx="2621" formatCode="m/d/yyyy">
                  <c:v>34464</c:v>
                </c:pt>
                <c:pt idx="2622" formatCode="m/d/yyyy">
                  <c:v>34465</c:v>
                </c:pt>
                <c:pt idx="2623" formatCode="m/d/yyyy">
                  <c:v>34466</c:v>
                </c:pt>
                <c:pt idx="2624" formatCode="m/d/yyyy">
                  <c:v>34467</c:v>
                </c:pt>
                <c:pt idx="2625" formatCode="m/d/yyyy">
                  <c:v>34470</c:v>
                </c:pt>
                <c:pt idx="2626" formatCode="m/d/yyyy">
                  <c:v>34471</c:v>
                </c:pt>
                <c:pt idx="2627" formatCode="m/d/yyyy">
                  <c:v>34472</c:v>
                </c:pt>
                <c:pt idx="2628" formatCode="m/d/yyyy">
                  <c:v>34473</c:v>
                </c:pt>
                <c:pt idx="2629" formatCode="m/d/yyyy">
                  <c:v>34474</c:v>
                </c:pt>
                <c:pt idx="2630" formatCode="m/d/yyyy">
                  <c:v>34477</c:v>
                </c:pt>
                <c:pt idx="2631" formatCode="m/d/yyyy">
                  <c:v>34478</c:v>
                </c:pt>
                <c:pt idx="2632" formatCode="m/d/yyyy">
                  <c:v>34479</c:v>
                </c:pt>
                <c:pt idx="2633" formatCode="m/d/yyyy">
                  <c:v>34480</c:v>
                </c:pt>
                <c:pt idx="2634" formatCode="m/d/yyyy">
                  <c:v>34481</c:v>
                </c:pt>
                <c:pt idx="2635" formatCode="m/d/yyyy">
                  <c:v>34484</c:v>
                </c:pt>
                <c:pt idx="2636" formatCode="m/d/yyyy">
                  <c:v>34485</c:v>
                </c:pt>
                <c:pt idx="2637" formatCode="m/d/yyyy">
                  <c:v>34486</c:v>
                </c:pt>
                <c:pt idx="2638" formatCode="m/d/yyyy">
                  <c:v>34487</c:v>
                </c:pt>
                <c:pt idx="2639" formatCode="m/d/yyyy">
                  <c:v>34488</c:v>
                </c:pt>
                <c:pt idx="2640" formatCode="m/d/yyyy">
                  <c:v>34491</c:v>
                </c:pt>
                <c:pt idx="2641" formatCode="m/d/yyyy">
                  <c:v>34492</c:v>
                </c:pt>
                <c:pt idx="2642" formatCode="m/d/yyyy">
                  <c:v>34493</c:v>
                </c:pt>
                <c:pt idx="2643" formatCode="m/d/yyyy">
                  <c:v>34494</c:v>
                </c:pt>
                <c:pt idx="2644" formatCode="m/d/yyyy">
                  <c:v>34495</c:v>
                </c:pt>
                <c:pt idx="2645" formatCode="m/d/yyyy">
                  <c:v>34498</c:v>
                </c:pt>
                <c:pt idx="2646" formatCode="m/d/yyyy">
                  <c:v>34499</c:v>
                </c:pt>
                <c:pt idx="2647" formatCode="m/d/yyyy">
                  <c:v>34500</c:v>
                </c:pt>
                <c:pt idx="2648" formatCode="m/d/yyyy">
                  <c:v>34501</c:v>
                </c:pt>
                <c:pt idx="2649" formatCode="m/d/yyyy">
                  <c:v>34502</c:v>
                </c:pt>
                <c:pt idx="2650" formatCode="m/d/yyyy">
                  <c:v>34505</c:v>
                </c:pt>
                <c:pt idx="2651" formatCode="m/d/yyyy">
                  <c:v>34506</c:v>
                </c:pt>
                <c:pt idx="2652" formatCode="m/d/yyyy">
                  <c:v>34507</c:v>
                </c:pt>
                <c:pt idx="2653" formatCode="m/d/yyyy">
                  <c:v>34508</c:v>
                </c:pt>
                <c:pt idx="2654" formatCode="m/d/yyyy">
                  <c:v>34509</c:v>
                </c:pt>
                <c:pt idx="2655" formatCode="m/d/yyyy">
                  <c:v>34512</c:v>
                </c:pt>
                <c:pt idx="2656" formatCode="m/d/yyyy">
                  <c:v>34513</c:v>
                </c:pt>
                <c:pt idx="2657" formatCode="m/d/yyyy">
                  <c:v>34514</c:v>
                </c:pt>
                <c:pt idx="2658" formatCode="m/d/yyyy">
                  <c:v>34515</c:v>
                </c:pt>
                <c:pt idx="2659" formatCode="m/d/yyyy">
                  <c:v>34516</c:v>
                </c:pt>
                <c:pt idx="2660" formatCode="m/d/yyyy">
                  <c:v>34519</c:v>
                </c:pt>
                <c:pt idx="2661" formatCode="m/d/yyyy">
                  <c:v>34520</c:v>
                </c:pt>
                <c:pt idx="2662" formatCode="m/d/yyyy">
                  <c:v>34521</c:v>
                </c:pt>
                <c:pt idx="2663" formatCode="m/d/yyyy">
                  <c:v>34522</c:v>
                </c:pt>
                <c:pt idx="2664" formatCode="m/d/yyyy">
                  <c:v>34523</c:v>
                </c:pt>
                <c:pt idx="2665" formatCode="m/d/yyyy">
                  <c:v>34526</c:v>
                </c:pt>
                <c:pt idx="2666" formatCode="m/d/yyyy">
                  <c:v>34527</c:v>
                </c:pt>
                <c:pt idx="2667" formatCode="m/d/yyyy">
                  <c:v>34528</c:v>
                </c:pt>
                <c:pt idx="2668" formatCode="m/d/yyyy">
                  <c:v>34529</c:v>
                </c:pt>
                <c:pt idx="2669" formatCode="m/d/yyyy">
                  <c:v>34530</c:v>
                </c:pt>
                <c:pt idx="2670" formatCode="m/d/yyyy">
                  <c:v>34533</c:v>
                </c:pt>
                <c:pt idx="2671" formatCode="m/d/yyyy">
                  <c:v>34534</c:v>
                </c:pt>
                <c:pt idx="2672" formatCode="m/d/yyyy">
                  <c:v>34535</c:v>
                </c:pt>
                <c:pt idx="2673" formatCode="m/d/yyyy">
                  <c:v>34536</c:v>
                </c:pt>
                <c:pt idx="2674" formatCode="m/d/yyyy">
                  <c:v>34537</c:v>
                </c:pt>
                <c:pt idx="2675" formatCode="m/d/yyyy">
                  <c:v>34540</c:v>
                </c:pt>
                <c:pt idx="2676" formatCode="m/d/yyyy">
                  <c:v>34541</c:v>
                </c:pt>
                <c:pt idx="2677" formatCode="m/d/yyyy">
                  <c:v>34542</c:v>
                </c:pt>
                <c:pt idx="2678" formatCode="m/d/yyyy">
                  <c:v>34543</c:v>
                </c:pt>
                <c:pt idx="2679" formatCode="m/d/yyyy">
                  <c:v>34544</c:v>
                </c:pt>
                <c:pt idx="2680" formatCode="m/d/yyyy">
                  <c:v>34547</c:v>
                </c:pt>
                <c:pt idx="2681" formatCode="m/d/yyyy">
                  <c:v>34548</c:v>
                </c:pt>
                <c:pt idx="2682" formatCode="m/d/yyyy">
                  <c:v>34549</c:v>
                </c:pt>
                <c:pt idx="2683" formatCode="m/d/yyyy">
                  <c:v>34550</c:v>
                </c:pt>
                <c:pt idx="2684" formatCode="m/d/yyyy">
                  <c:v>34551</c:v>
                </c:pt>
                <c:pt idx="2685" formatCode="m/d/yyyy">
                  <c:v>34554</c:v>
                </c:pt>
                <c:pt idx="2686" formatCode="m/d/yyyy">
                  <c:v>34555</c:v>
                </c:pt>
                <c:pt idx="2687" formatCode="m/d/yyyy">
                  <c:v>34556</c:v>
                </c:pt>
                <c:pt idx="2688" formatCode="m/d/yyyy">
                  <c:v>34557</c:v>
                </c:pt>
                <c:pt idx="2689" formatCode="m/d/yyyy">
                  <c:v>34558</c:v>
                </c:pt>
                <c:pt idx="2690" formatCode="m/d/yyyy">
                  <c:v>34561</c:v>
                </c:pt>
                <c:pt idx="2691" formatCode="m/d/yyyy">
                  <c:v>34562</c:v>
                </c:pt>
                <c:pt idx="2692" formatCode="m/d/yyyy">
                  <c:v>34563</c:v>
                </c:pt>
                <c:pt idx="2693" formatCode="m/d/yyyy">
                  <c:v>34564</c:v>
                </c:pt>
                <c:pt idx="2694" formatCode="m/d/yyyy">
                  <c:v>34565</c:v>
                </c:pt>
                <c:pt idx="2695" formatCode="m/d/yyyy">
                  <c:v>34568</c:v>
                </c:pt>
                <c:pt idx="2696" formatCode="m/d/yyyy">
                  <c:v>34569</c:v>
                </c:pt>
                <c:pt idx="2697" formatCode="m/d/yyyy">
                  <c:v>34570</c:v>
                </c:pt>
                <c:pt idx="2698" formatCode="m/d/yyyy">
                  <c:v>34571</c:v>
                </c:pt>
                <c:pt idx="2699" formatCode="m/d/yyyy">
                  <c:v>34572</c:v>
                </c:pt>
                <c:pt idx="2700" formatCode="m/d/yyyy">
                  <c:v>34575</c:v>
                </c:pt>
                <c:pt idx="2701" formatCode="m/d/yyyy">
                  <c:v>34576</c:v>
                </c:pt>
                <c:pt idx="2702" formatCode="m/d/yyyy">
                  <c:v>34577</c:v>
                </c:pt>
                <c:pt idx="2703" formatCode="m/d/yyyy">
                  <c:v>34578</c:v>
                </c:pt>
                <c:pt idx="2704" formatCode="m/d/yyyy">
                  <c:v>34579</c:v>
                </c:pt>
                <c:pt idx="2705" formatCode="m/d/yyyy">
                  <c:v>34582</c:v>
                </c:pt>
                <c:pt idx="2706" formatCode="m/d/yyyy">
                  <c:v>34583</c:v>
                </c:pt>
                <c:pt idx="2707" formatCode="m/d/yyyy">
                  <c:v>34584</c:v>
                </c:pt>
                <c:pt idx="2708" formatCode="m/d/yyyy">
                  <c:v>34585</c:v>
                </c:pt>
                <c:pt idx="2709" formatCode="m/d/yyyy">
                  <c:v>34586</c:v>
                </c:pt>
                <c:pt idx="2710" formatCode="m/d/yyyy">
                  <c:v>34589</c:v>
                </c:pt>
                <c:pt idx="2711" formatCode="m/d/yyyy">
                  <c:v>34590</c:v>
                </c:pt>
                <c:pt idx="2712" formatCode="m/d/yyyy">
                  <c:v>34591</c:v>
                </c:pt>
                <c:pt idx="2713" formatCode="m/d/yyyy">
                  <c:v>34592</c:v>
                </c:pt>
                <c:pt idx="2714" formatCode="m/d/yyyy">
                  <c:v>34593</c:v>
                </c:pt>
                <c:pt idx="2715" formatCode="m/d/yyyy">
                  <c:v>34596</c:v>
                </c:pt>
                <c:pt idx="2716" formatCode="m/d/yyyy">
                  <c:v>34597</c:v>
                </c:pt>
                <c:pt idx="2717" formatCode="m/d/yyyy">
                  <c:v>34598</c:v>
                </c:pt>
                <c:pt idx="2718" formatCode="m/d/yyyy">
                  <c:v>34599</c:v>
                </c:pt>
                <c:pt idx="2719" formatCode="m/d/yyyy">
                  <c:v>34600</c:v>
                </c:pt>
                <c:pt idx="2720" formatCode="m/d/yyyy">
                  <c:v>34603</c:v>
                </c:pt>
                <c:pt idx="2721" formatCode="m/d/yyyy">
                  <c:v>34604</c:v>
                </c:pt>
                <c:pt idx="2722" formatCode="m/d/yyyy">
                  <c:v>34605</c:v>
                </c:pt>
                <c:pt idx="2723" formatCode="m/d/yyyy">
                  <c:v>34606</c:v>
                </c:pt>
                <c:pt idx="2724" formatCode="m/d/yyyy">
                  <c:v>34607</c:v>
                </c:pt>
                <c:pt idx="2725" formatCode="m/d/yyyy">
                  <c:v>34610</c:v>
                </c:pt>
                <c:pt idx="2726" formatCode="m/d/yyyy">
                  <c:v>34611</c:v>
                </c:pt>
                <c:pt idx="2727" formatCode="m/d/yyyy">
                  <c:v>34612</c:v>
                </c:pt>
                <c:pt idx="2728" formatCode="m/d/yyyy">
                  <c:v>34613</c:v>
                </c:pt>
                <c:pt idx="2729" formatCode="m/d/yyyy">
                  <c:v>34614</c:v>
                </c:pt>
                <c:pt idx="2730" formatCode="m/d/yyyy">
                  <c:v>34617</c:v>
                </c:pt>
                <c:pt idx="2731" formatCode="m/d/yyyy">
                  <c:v>34618</c:v>
                </c:pt>
                <c:pt idx="2732" formatCode="m/d/yyyy">
                  <c:v>34619</c:v>
                </c:pt>
                <c:pt idx="2733" formatCode="m/d/yyyy">
                  <c:v>34620</c:v>
                </c:pt>
                <c:pt idx="2734" formatCode="m/d/yyyy">
                  <c:v>34621</c:v>
                </c:pt>
                <c:pt idx="2735" formatCode="m/d/yyyy">
                  <c:v>34624</c:v>
                </c:pt>
                <c:pt idx="2736" formatCode="m/d/yyyy">
                  <c:v>34625</c:v>
                </c:pt>
                <c:pt idx="2737" formatCode="m/d/yyyy">
                  <c:v>34626</c:v>
                </c:pt>
                <c:pt idx="2738" formatCode="m/d/yyyy">
                  <c:v>34627</c:v>
                </c:pt>
                <c:pt idx="2739" formatCode="m/d/yyyy">
                  <c:v>34628</c:v>
                </c:pt>
                <c:pt idx="2740" formatCode="m/d/yyyy">
                  <c:v>34631</c:v>
                </c:pt>
                <c:pt idx="2741" formatCode="m/d/yyyy">
                  <c:v>34632</c:v>
                </c:pt>
                <c:pt idx="2742" formatCode="m/d/yyyy">
                  <c:v>34633</c:v>
                </c:pt>
                <c:pt idx="2743" formatCode="m/d/yyyy">
                  <c:v>34634</c:v>
                </c:pt>
                <c:pt idx="2744" formatCode="m/d/yyyy">
                  <c:v>34635</c:v>
                </c:pt>
                <c:pt idx="2745" formatCode="m/d/yyyy">
                  <c:v>34638</c:v>
                </c:pt>
                <c:pt idx="2746" formatCode="m/d/yyyy">
                  <c:v>34639</c:v>
                </c:pt>
                <c:pt idx="2747" formatCode="m/d/yyyy">
                  <c:v>34640</c:v>
                </c:pt>
                <c:pt idx="2748" formatCode="m/d/yyyy">
                  <c:v>34641</c:v>
                </c:pt>
                <c:pt idx="2749" formatCode="m/d/yyyy">
                  <c:v>34642</c:v>
                </c:pt>
                <c:pt idx="2750" formatCode="m/d/yyyy">
                  <c:v>34645</c:v>
                </c:pt>
                <c:pt idx="2751" formatCode="m/d/yyyy">
                  <c:v>34646</c:v>
                </c:pt>
                <c:pt idx="2752" formatCode="m/d/yyyy">
                  <c:v>34647</c:v>
                </c:pt>
                <c:pt idx="2753" formatCode="m/d/yyyy">
                  <c:v>34648</c:v>
                </c:pt>
                <c:pt idx="2754" formatCode="m/d/yyyy">
                  <c:v>34649</c:v>
                </c:pt>
                <c:pt idx="2755" formatCode="m/d/yyyy">
                  <c:v>34652</c:v>
                </c:pt>
                <c:pt idx="2756" formatCode="m/d/yyyy">
                  <c:v>34653</c:v>
                </c:pt>
                <c:pt idx="2757" formatCode="m/d/yyyy">
                  <c:v>34654</c:v>
                </c:pt>
                <c:pt idx="2758" formatCode="m/d/yyyy">
                  <c:v>34655</c:v>
                </c:pt>
                <c:pt idx="2759" formatCode="m/d/yyyy">
                  <c:v>34656</c:v>
                </c:pt>
                <c:pt idx="2760" formatCode="m/d/yyyy">
                  <c:v>34659</c:v>
                </c:pt>
                <c:pt idx="2761" formatCode="m/d/yyyy">
                  <c:v>34660</c:v>
                </c:pt>
                <c:pt idx="2762" formatCode="m/d/yyyy">
                  <c:v>34661</c:v>
                </c:pt>
                <c:pt idx="2763" formatCode="m/d/yyyy">
                  <c:v>34662</c:v>
                </c:pt>
                <c:pt idx="2764" formatCode="m/d/yyyy">
                  <c:v>34663</c:v>
                </c:pt>
                <c:pt idx="2765" formatCode="m/d/yyyy">
                  <c:v>34666</c:v>
                </c:pt>
                <c:pt idx="2766" formatCode="m/d/yyyy">
                  <c:v>34667</c:v>
                </c:pt>
                <c:pt idx="2767" formatCode="m/d/yyyy">
                  <c:v>34668</c:v>
                </c:pt>
                <c:pt idx="2768" formatCode="m/d/yyyy">
                  <c:v>34669</c:v>
                </c:pt>
                <c:pt idx="2769" formatCode="m/d/yyyy">
                  <c:v>34670</c:v>
                </c:pt>
                <c:pt idx="2770" formatCode="m/d/yyyy">
                  <c:v>34673</c:v>
                </c:pt>
                <c:pt idx="2771" formatCode="m/d/yyyy">
                  <c:v>34674</c:v>
                </c:pt>
                <c:pt idx="2772" formatCode="m/d/yyyy">
                  <c:v>34675</c:v>
                </c:pt>
                <c:pt idx="2773" formatCode="m/d/yyyy">
                  <c:v>34676</c:v>
                </c:pt>
                <c:pt idx="2774" formatCode="m/d/yyyy">
                  <c:v>34677</c:v>
                </c:pt>
                <c:pt idx="2775" formatCode="m/d/yyyy">
                  <c:v>34680</c:v>
                </c:pt>
                <c:pt idx="2776" formatCode="m/d/yyyy">
                  <c:v>34681</c:v>
                </c:pt>
                <c:pt idx="2777" formatCode="m/d/yyyy">
                  <c:v>34682</c:v>
                </c:pt>
                <c:pt idx="2778" formatCode="m/d/yyyy">
                  <c:v>34683</c:v>
                </c:pt>
                <c:pt idx="2779" formatCode="m/d/yyyy">
                  <c:v>34684</c:v>
                </c:pt>
                <c:pt idx="2780" formatCode="m/d/yyyy">
                  <c:v>34687</c:v>
                </c:pt>
                <c:pt idx="2781" formatCode="m/d/yyyy">
                  <c:v>34688</c:v>
                </c:pt>
                <c:pt idx="2782" formatCode="m/d/yyyy">
                  <c:v>34689</c:v>
                </c:pt>
                <c:pt idx="2783" formatCode="m/d/yyyy">
                  <c:v>34690</c:v>
                </c:pt>
                <c:pt idx="2784" formatCode="m/d/yyyy">
                  <c:v>34691</c:v>
                </c:pt>
                <c:pt idx="2785" formatCode="m/d/yyyy">
                  <c:v>34694</c:v>
                </c:pt>
                <c:pt idx="2786" formatCode="m/d/yyyy">
                  <c:v>34695</c:v>
                </c:pt>
                <c:pt idx="2787" formatCode="m/d/yyyy">
                  <c:v>34696</c:v>
                </c:pt>
                <c:pt idx="2788" formatCode="m/d/yyyy">
                  <c:v>34697</c:v>
                </c:pt>
                <c:pt idx="2789" formatCode="m/d/yyyy">
                  <c:v>34698</c:v>
                </c:pt>
                <c:pt idx="2790" formatCode="m/d/yyyy">
                  <c:v>34701</c:v>
                </c:pt>
                <c:pt idx="2791" formatCode="m/d/yyyy">
                  <c:v>34702</c:v>
                </c:pt>
                <c:pt idx="2792" formatCode="m/d/yyyy">
                  <c:v>34703</c:v>
                </c:pt>
                <c:pt idx="2793" formatCode="m/d/yyyy">
                  <c:v>34704</c:v>
                </c:pt>
                <c:pt idx="2794" formatCode="m/d/yyyy">
                  <c:v>34705</c:v>
                </c:pt>
                <c:pt idx="2795" formatCode="m/d/yyyy">
                  <c:v>34708</c:v>
                </c:pt>
                <c:pt idx="2796" formatCode="m/d/yyyy">
                  <c:v>34709</c:v>
                </c:pt>
                <c:pt idx="2797" formatCode="m/d/yyyy">
                  <c:v>34710</c:v>
                </c:pt>
                <c:pt idx="2798" formatCode="m/d/yyyy">
                  <c:v>34711</c:v>
                </c:pt>
                <c:pt idx="2799" formatCode="m/d/yyyy">
                  <c:v>34712</c:v>
                </c:pt>
                <c:pt idx="2800" formatCode="m/d/yyyy">
                  <c:v>34715</c:v>
                </c:pt>
                <c:pt idx="2801" formatCode="m/d/yyyy">
                  <c:v>34716</c:v>
                </c:pt>
                <c:pt idx="2802" formatCode="m/d/yyyy">
                  <c:v>34717</c:v>
                </c:pt>
                <c:pt idx="2803" formatCode="m/d/yyyy">
                  <c:v>34718</c:v>
                </c:pt>
                <c:pt idx="2804" formatCode="m/d/yyyy">
                  <c:v>34719</c:v>
                </c:pt>
                <c:pt idx="2805" formatCode="m/d/yyyy">
                  <c:v>34722</c:v>
                </c:pt>
                <c:pt idx="2806" formatCode="m/d/yyyy">
                  <c:v>34723</c:v>
                </c:pt>
                <c:pt idx="2807" formatCode="m/d/yyyy">
                  <c:v>34724</c:v>
                </c:pt>
                <c:pt idx="2808" formatCode="m/d/yyyy">
                  <c:v>34725</c:v>
                </c:pt>
                <c:pt idx="2809" formatCode="m/d/yyyy">
                  <c:v>34726</c:v>
                </c:pt>
                <c:pt idx="2810" formatCode="m/d/yyyy">
                  <c:v>34729</c:v>
                </c:pt>
                <c:pt idx="2811" formatCode="m/d/yyyy">
                  <c:v>34730</c:v>
                </c:pt>
                <c:pt idx="2812" formatCode="m/d/yyyy">
                  <c:v>34731</c:v>
                </c:pt>
                <c:pt idx="2813" formatCode="m/d/yyyy">
                  <c:v>34732</c:v>
                </c:pt>
                <c:pt idx="2814" formatCode="m/d/yyyy">
                  <c:v>34733</c:v>
                </c:pt>
                <c:pt idx="2815" formatCode="m/d/yyyy">
                  <c:v>34736</c:v>
                </c:pt>
                <c:pt idx="2816" formatCode="m/d/yyyy">
                  <c:v>34737</c:v>
                </c:pt>
                <c:pt idx="2817" formatCode="m/d/yyyy">
                  <c:v>34738</c:v>
                </c:pt>
                <c:pt idx="2818" formatCode="m/d/yyyy">
                  <c:v>34739</c:v>
                </c:pt>
                <c:pt idx="2819" formatCode="m/d/yyyy">
                  <c:v>34740</c:v>
                </c:pt>
                <c:pt idx="2820" formatCode="m/d/yyyy">
                  <c:v>34743</c:v>
                </c:pt>
                <c:pt idx="2821" formatCode="m/d/yyyy">
                  <c:v>34744</c:v>
                </c:pt>
                <c:pt idx="2822" formatCode="m/d/yyyy">
                  <c:v>34745</c:v>
                </c:pt>
                <c:pt idx="2823" formatCode="m/d/yyyy">
                  <c:v>34746</c:v>
                </c:pt>
                <c:pt idx="2824" formatCode="m/d/yyyy">
                  <c:v>34747</c:v>
                </c:pt>
                <c:pt idx="2825" formatCode="m/d/yyyy">
                  <c:v>34750</c:v>
                </c:pt>
                <c:pt idx="2826" formatCode="m/d/yyyy">
                  <c:v>34751</c:v>
                </c:pt>
                <c:pt idx="2827" formatCode="m/d/yyyy">
                  <c:v>34752</c:v>
                </c:pt>
                <c:pt idx="2828" formatCode="m/d/yyyy">
                  <c:v>34753</c:v>
                </c:pt>
                <c:pt idx="2829" formatCode="m/d/yyyy">
                  <c:v>34754</c:v>
                </c:pt>
                <c:pt idx="2830" formatCode="m/d/yyyy">
                  <c:v>34757</c:v>
                </c:pt>
                <c:pt idx="2831" formatCode="m/d/yyyy">
                  <c:v>34758</c:v>
                </c:pt>
                <c:pt idx="2832" formatCode="m/d/yyyy">
                  <c:v>34759</c:v>
                </c:pt>
                <c:pt idx="2833" formatCode="m/d/yyyy">
                  <c:v>34760</c:v>
                </c:pt>
                <c:pt idx="2834" formatCode="m/d/yyyy">
                  <c:v>34761</c:v>
                </c:pt>
                <c:pt idx="2835" formatCode="m/d/yyyy">
                  <c:v>34764</c:v>
                </c:pt>
                <c:pt idx="2836" formatCode="m/d/yyyy">
                  <c:v>34765</c:v>
                </c:pt>
                <c:pt idx="2837" formatCode="m/d/yyyy">
                  <c:v>34766</c:v>
                </c:pt>
                <c:pt idx="2838" formatCode="m/d/yyyy">
                  <c:v>34767</c:v>
                </c:pt>
                <c:pt idx="2839" formatCode="m/d/yyyy">
                  <c:v>34768</c:v>
                </c:pt>
                <c:pt idx="2840" formatCode="m/d/yyyy">
                  <c:v>34771</c:v>
                </c:pt>
                <c:pt idx="2841" formatCode="m/d/yyyy">
                  <c:v>34772</c:v>
                </c:pt>
                <c:pt idx="2842" formatCode="m/d/yyyy">
                  <c:v>34773</c:v>
                </c:pt>
                <c:pt idx="2843" formatCode="m/d/yyyy">
                  <c:v>34774</c:v>
                </c:pt>
                <c:pt idx="2844" formatCode="m/d/yyyy">
                  <c:v>34775</c:v>
                </c:pt>
                <c:pt idx="2845" formatCode="m/d/yyyy">
                  <c:v>34778</c:v>
                </c:pt>
                <c:pt idx="2846" formatCode="m/d/yyyy">
                  <c:v>34779</c:v>
                </c:pt>
                <c:pt idx="2847" formatCode="m/d/yyyy">
                  <c:v>34780</c:v>
                </c:pt>
                <c:pt idx="2848" formatCode="m/d/yyyy">
                  <c:v>34781</c:v>
                </c:pt>
                <c:pt idx="2849" formatCode="m/d/yyyy">
                  <c:v>34782</c:v>
                </c:pt>
                <c:pt idx="2850" formatCode="m/d/yyyy">
                  <c:v>34785</c:v>
                </c:pt>
                <c:pt idx="2851" formatCode="m/d/yyyy">
                  <c:v>34786</c:v>
                </c:pt>
                <c:pt idx="2852" formatCode="m/d/yyyy">
                  <c:v>34787</c:v>
                </c:pt>
                <c:pt idx="2853" formatCode="m/d/yyyy">
                  <c:v>34788</c:v>
                </c:pt>
                <c:pt idx="2854" formatCode="m/d/yyyy">
                  <c:v>34789</c:v>
                </c:pt>
                <c:pt idx="2855" formatCode="m/d/yyyy">
                  <c:v>34792</c:v>
                </c:pt>
                <c:pt idx="2856" formatCode="m/d/yyyy">
                  <c:v>34793</c:v>
                </c:pt>
                <c:pt idx="2857" formatCode="m/d/yyyy">
                  <c:v>34794</c:v>
                </c:pt>
                <c:pt idx="2858" formatCode="m/d/yyyy">
                  <c:v>34795</c:v>
                </c:pt>
                <c:pt idx="2859" formatCode="m/d/yyyy">
                  <c:v>34796</c:v>
                </c:pt>
                <c:pt idx="2860" formatCode="m/d/yyyy">
                  <c:v>34799</c:v>
                </c:pt>
                <c:pt idx="2861" formatCode="m/d/yyyy">
                  <c:v>34800</c:v>
                </c:pt>
                <c:pt idx="2862" formatCode="m/d/yyyy">
                  <c:v>34801</c:v>
                </c:pt>
                <c:pt idx="2863" formatCode="m/d/yyyy">
                  <c:v>34802</c:v>
                </c:pt>
                <c:pt idx="2864" formatCode="m/d/yyyy">
                  <c:v>34803</c:v>
                </c:pt>
                <c:pt idx="2865" formatCode="m/d/yyyy">
                  <c:v>34806</c:v>
                </c:pt>
                <c:pt idx="2866" formatCode="m/d/yyyy">
                  <c:v>34807</c:v>
                </c:pt>
                <c:pt idx="2867" formatCode="m/d/yyyy">
                  <c:v>34808</c:v>
                </c:pt>
                <c:pt idx="2868" formatCode="m/d/yyyy">
                  <c:v>34809</c:v>
                </c:pt>
                <c:pt idx="2869" formatCode="m/d/yyyy">
                  <c:v>34810</c:v>
                </c:pt>
                <c:pt idx="2870" formatCode="m/d/yyyy">
                  <c:v>34813</c:v>
                </c:pt>
                <c:pt idx="2871" formatCode="m/d/yyyy">
                  <c:v>34814</c:v>
                </c:pt>
                <c:pt idx="2872" formatCode="m/d/yyyy">
                  <c:v>34815</c:v>
                </c:pt>
                <c:pt idx="2873" formatCode="m/d/yyyy">
                  <c:v>34816</c:v>
                </c:pt>
                <c:pt idx="2874" formatCode="m/d/yyyy">
                  <c:v>34817</c:v>
                </c:pt>
                <c:pt idx="2875" formatCode="m/d/yyyy">
                  <c:v>34820</c:v>
                </c:pt>
                <c:pt idx="2876" formatCode="m/d/yyyy">
                  <c:v>34821</c:v>
                </c:pt>
                <c:pt idx="2877" formatCode="m/d/yyyy">
                  <c:v>34822</c:v>
                </c:pt>
                <c:pt idx="2878" formatCode="m/d/yyyy">
                  <c:v>34823</c:v>
                </c:pt>
                <c:pt idx="2879" formatCode="m/d/yyyy">
                  <c:v>34824</c:v>
                </c:pt>
                <c:pt idx="2880" formatCode="m/d/yyyy">
                  <c:v>34827</c:v>
                </c:pt>
                <c:pt idx="2881" formatCode="m/d/yyyy">
                  <c:v>34828</c:v>
                </c:pt>
                <c:pt idx="2882" formatCode="m/d/yyyy">
                  <c:v>34829</c:v>
                </c:pt>
                <c:pt idx="2883" formatCode="m/d/yyyy">
                  <c:v>34830</c:v>
                </c:pt>
                <c:pt idx="2884" formatCode="m/d/yyyy">
                  <c:v>34831</c:v>
                </c:pt>
                <c:pt idx="2885" formatCode="m/d/yyyy">
                  <c:v>34834</c:v>
                </c:pt>
                <c:pt idx="2886" formatCode="m/d/yyyy">
                  <c:v>34835</c:v>
                </c:pt>
                <c:pt idx="2887" formatCode="m/d/yyyy">
                  <c:v>34836</c:v>
                </c:pt>
                <c:pt idx="2888" formatCode="m/d/yyyy">
                  <c:v>34837</c:v>
                </c:pt>
                <c:pt idx="2889" formatCode="m/d/yyyy">
                  <c:v>34838</c:v>
                </c:pt>
                <c:pt idx="2890" formatCode="m/d/yyyy">
                  <c:v>34841</c:v>
                </c:pt>
                <c:pt idx="2891" formatCode="m/d/yyyy">
                  <c:v>34842</c:v>
                </c:pt>
                <c:pt idx="2892" formatCode="m/d/yyyy">
                  <c:v>34843</c:v>
                </c:pt>
                <c:pt idx="2893" formatCode="m/d/yyyy">
                  <c:v>34844</c:v>
                </c:pt>
                <c:pt idx="2894" formatCode="m/d/yyyy">
                  <c:v>34845</c:v>
                </c:pt>
                <c:pt idx="2895" formatCode="m/d/yyyy">
                  <c:v>34848</c:v>
                </c:pt>
                <c:pt idx="2896" formatCode="m/d/yyyy">
                  <c:v>34849</c:v>
                </c:pt>
                <c:pt idx="2897" formatCode="m/d/yyyy">
                  <c:v>34850</c:v>
                </c:pt>
                <c:pt idx="2898" formatCode="m/d/yyyy">
                  <c:v>34851</c:v>
                </c:pt>
                <c:pt idx="2899" formatCode="m/d/yyyy">
                  <c:v>34852</c:v>
                </c:pt>
                <c:pt idx="2900" formatCode="m/d/yyyy">
                  <c:v>34855</c:v>
                </c:pt>
                <c:pt idx="2901" formatCode="m/d/yyyy">
                  <c:v>34856</c:v>
                </c:pt>
                <c:pt idx="2902" formatCode="m/d/yyyy">
                  <c:v>34857</c:v>
                </c:pt>
                <c:pt idx="2903" formatCode="m/d/yyyy">
                  <c:v>34858</c:v>
                </c:pt>
                <c:pt idx="2904" formatCode="m/d/yyyy">
                  <c:v>34859</c:v>
                </c:pt>
                <c:pt idx="2905" formatCode="m/d/yyyy">
                  <c:v>34862</c:v>
                </c:pt>
                <c:pt idx="2906" formatCode="m/d/yyyy">
                  <c:v>34863</c:v>
                </c:pt>
                <c:pt idx="2907" formatCode="m/d/yyyy">
                  <c:v>34864</c:v>
                </c:pt>
                <c:pt idx="2908" formatCode="m/d/yyyy">
                  <c:v>34865</c:v>
                </c:pt>
                <c:pt idx="2909" formatCode="m/d/yyyy">
                  <c:v>34866</c:v>
                </c:pt>
                <c:pt idx="2910" formatCode="m/d/yyyy">
                  <c:v>34869</c:v>
                </c:pt>
                <c:pt idx="2911" formatCode="m/d/yyyy">
                  <c:v>34870</c:v>
                </c:pt>
                <c:pt idx="2912" formatCode="m/d/yyyy">
                  <c:v>34871</c:v>
                </c:pt>
                <c:pt idx="2913" formatCode="m/d/yyyy">
                  <c:v>34872</c:v>
                </c:pt>
                <c:pt idx="2914" formatCode="m/d/yyyy">
                  <c:v>34873</c:v>
                </c:pt>
                <c:pt idx="2915" formatCode="m/d/yyyy">
                  <c:v>34876</c:v>
                </c:pt>
                <c:pt idx="2916" formatCode="m/d/yyyy">
                  <c:v>34877</c:v>
                </c:pt>
                <c:pt idx="2917" formatCode="m/d/yyyy">
                  <c:v>34878</c:v>
                </c:pt>
                <c:pt idx="2918" formatCode="m/d/yyyy">
                  <c:v>34879</c:v>
                </c:pt>
                <c:pt idx="2919" formatCode="m/d/yyyy">
                  <c:v>34880</c:v>
                </c:pt>
                <c:pt idx="2920" formatCode="m/d/yyyy">
                  <c:v>34883</c:v>
                </c:pt>
                <c:pt idx="2921" formatCode="m/d/yyyy">
                  <c:v>34884</c:v>
                </c:pt>
                <c:pt idx="2922" formatCode="m/d/yyyy">
                  <c:v>34885</c:v>
                </c:pt>
                <c:pt idx="2923" formatCode="m/d/yyyy">
                  <c:v>34886</c:v>
                </c:pt>
                <c:pt idx="2924" formatCode="m/d/yyyy">
                  <c:v>34887</c:v>
                </c:pt>
                <c:pt idx="2925" formatCode="m/d/yyyy">
                  <c:v>34890</c:v>
                </c:pt>
                <c:pt idx="2926" formatCode="m/d/yyyy">
                  <c:v>34891</c:v>
                </c:pt>
                <c:pt idx="2927" formatCode="m/d/yyyy">
                  <c:v>34892</c:v>
                </c:pt>
                <c:pt idx="2928" formatCode="m/d/yyyy">
                  <c:v>34893</c:v>
                </c:pt>
                <c:pt idx="2929" formatCode="m/d/yyyy">
                  <c:v>34894</c:v>
                </c:pt>
                <c:pt idx="2930" formatCode="m/d/yyyy">
                  <c:v>34897</c:v>
                </c:pt>
                <c:pt idx="2931" formatCode="m/d/yyyy">
                  <c:v>34898</c:v>
                </c:pt>
                <c:pt idx="2932" formatCode="m/d/yyyy">
                  <c:v>34899</c:v>
                </c:pt>
                <c:pt idx="2933" formatCode="m/d/yyyy">
                  <c:v>34900</c:v>
                </c:pt>
                <c:pt idx="2934" formatCode="m/d/yyyy">
                  <c:v>34901</c:v>
                </c:pt>
                <c:pt idx="2935" formatCode="m/d/yyyy">
                  <c:v>34904</c:v>
                </c:pt>
                <c:pt idx="2936" formatCode="m/d/yyyy">
                  <c:v>34905</c:v>
                </c:pt>
                <c:pt idx="2937" formatCode="m/d/yyyy">
                  <c:v>34906</c:v>
                </c:pt>
                <c:pt idx="2938" formatCode="m/d/yyyy">
                  <c:v>34907</c:v>
                </c:pt>
                <c:pt idx="2939" formatCode="m/d/yyyy">
                  <c:v>34908</c:v>
                </c:pt>
                <c:pt idx="2940" formatCode="m/d/yyyy">
                  <c:v>34911</c:v>
                </c:pt>
                <c:pt idx="2941" formatCode="m/d/yyyy">
                  <c:v>34912</c:v>
                </c:pt>
                <c:pt idx="2942" formatCode="m/d/yyyy">
                  <c:v>34913</c:v>
                </c:pt>
                <c:pt idx="2943" formatCode="m/d/yyyy">
                  <c:v>34914</c:v>
                </c:pt>
                <c:pt idx="2944" formatCode="m/d/yyyy">
                  <c:v>34915</c:v>
                </c:pt>
                <c:pt idx="2945" formatCode="m/d/yyyy">
                  <c:v>34918</c:v>
                </c:pt>
                <c:pt idx="2946" formatCode="m/d/yyyy">
                  <c:v>34919</c:v>
                </c:pt>
                <c:pt idx="2947" formatCode="m/d/yyyy">
                  <c:v>34920</c:v>
                </c:pt>
                <c:pt idx="2948" formatCode="m/d/yyyy">
                  <c:v>34921</c:v>
                </c:pt>
                <c:pt idx="2949" formatCode="m/d/yyyy">
                  <c:v>34922</c:v>
                </c:pt>
                <c:pt idx="2950" formatCode="m/d/yyyy">
                  <c:v>34925</c:v>
                </c:pt>
                <c:pt idx="2951" formatCode="m/d/yyyy">
                  <c:v>34926</c:v>
                </c:pt>
                <c:pt idx="2952" formatCode="m/d/yyyy">
                  <c:v>34927</c:v>
                </c:pt>
                <c:pt idx="2953" formatCode="m/d/yyyy">
                  <c:v>34928</c:v>
                </c:pt>
                <c:pt idx="2954" formatCode="m/d/yyyy">
                  <c:v>34929</c:v>
                </c:pt>
                <c:pt idx="2955" formatCode="m/d/yyyy">
                  <c:v>34932</c:v>
                </c:pt>
                <c:pt idx="2956" formatCode="m/d/yyyy">
                  <c:v>34933</c:v>
                </c:pt>
                <c:pt idx="2957" formatCode="m/d/yyyy">
                  <c:v>34934</c:v>
                </c:pt>
                <c:pt idx="2958" formatCode="m/d/yyyy">
                  <c:v>34935</c:v>
                </c:pt>
                <c:pt idx="2959" formatCode="m/d/yyyy">
                  <c:v>34936</c:v>
                </c:pt>
                <c:pt idx="2960" formatCode="m/d/yyyy">
                  <c:v>34939</c:v>
                </c:pt>
                <c:pt idx="2961" formatCode="m/d/yyyy">
                  <c:v>34940</c:v>
                </c:pt>
                <c:pt idx="2962" formatCode="m/d/yyyy">
                  <c:v>34941</c:v>
                </c:pt>
                <c:pt idx="2963" formatCode="m/d/yyyy">
                  <c:v>34942</c:v>
                </c:pt>
                <c:pt idx="2964" formatCode="m/d/yyyy">
                  <c:v>34943</c:v>
                </c:pt>
                <c:pt idx="2965" formatCode="m/d/yyyy">
                  <c:v>34946</c:v>
                </c:pt>
                <c:pt idx="2966" formatCode="m/d/yyyy">
                  <c:v>34947</c:v>
                </c:pt>
                <c:pt idx="2967" formatCode="m/d/yyyy">
                  <c:v>34948</c:v>
                </c:pt>
                <c:pt idx="2968" formatCode="m/d/yyyy">
                  <c:v>34949</c:v>
                </c:pt>
                <c:pt idx="2969" formatCode="m/d/yyyy">
                  <c:v>34950</c:v>
                </c:pt>
                <c:pt idx="2970" formatCode="m/d/yyyy">
                  <c:v>34953</c:v>
                </c:pt>
                <c:pt idx="2971" formatCode="m/d/yyyy">
                  <c:v>34954</c:v>
                </c:pt>
                <c:pt idx="2972" formatCode="m/d/yyyy">
                  <c:v>34955</c:v>
                </c:pt>
                <c:pt idx="2973" formatCode="m/d/yyyy">
                  <c:v>34956</c:v>
                </c:pt>
                <c:pt idx="2974" formatCode="m/d/yyyy">
                  <c:v>34957</c:v>
                </c:pt>
                <c:pt idx="2975" formatCode="m/d/yyyy">
                  <c:v>34960</c:v>
                </c:pt>
                <c:pt idx="2976" formatCode="m/d/yyyy">
                  <c:v>34961</c:v>
                </c:pt>
                <c:pt idx="2977" formatCode="m/d/yyyy">
                  <c:v>34962</c:v>
                </c:pt>
                <c:pt idx="2978" formatCode="m/d/yyyy">
                  <c:v>34963</c:v>
                </c:pt>
                <c:pt idx="2979" formatCode="m/d/yyyy">
                  <c:v>34964</c:v>
                </c:pt>
                <c:pt idx="2980" formatCode="m/d/yyyy">
                  <c:v>34967</c:v>
                </c:pt>
                <c:pt idx="2981" formatCode="m/d/yyyy">
                  <c:v>34968</c:v>
                </c:pt>
                <c:pt idx="2982" formatCode="m/d/yyyy">
                  <c:v>34969</c:v>
                </c:pt>
                <c:pt idx="2983" formatCode="m/d/yyyy">
                  <c:v>34970</c:v>
                </c:pt>
                <c:pt idx="2984" formatCode="m/d/yyyy">
                  <c:v>34971</c:v>
                </c:pt>
                <c:pt idx="2985" formatCode="m/d/yyyy">
                  <c:v>34974</c:v>
                </c:pt>
                <c:pt idx="2986" formatCode="m/d/yyyy">
                  <c:v>34975</c:v>
                </c:pt>
                <c:pt idx="2987" formatCode="m/d/yyyy">
                  <c:v>34976</c:v>
                </c:pt>
                <c:pt idx="2988" formatCode="m/d/yyyy">
                  <c:v>34977</c:v>
                </c:pt>
                <c:pt idx="2989" formatCode="m/d/yyyy">
                  <c:v>34978</c:v>
                </c:pt>
                <c:pt idx="2990" formatCode="m/d/yyyy">
                  <c:v>34981</c:v>
                </c:pt>
                <c:pt idx="2991" formatCode="m/d/yyyy">
                  <c:v>34982</c:v>
                </c:pt>
                <c:pt idx="2992" formatCode="m/d/yyyy">
                  <c:v>34983</c:v>
                </c:pt>
                <c:pt idx="2993" formatCode="m/d/yyyy">
                  <c:v>34984</c:v>
                </c:pt>
                <c:pt idx="2994" formatCode="m/d/yyyy">
                  <c:v>34985</c:v>
                </c:pt>
                <c:pt idx="2995" formatCode="m/d/yyyy">
                  <c:v>34988</c:v>
                </c:pt>
                <c:pt idx="2996" formatCode="m/d/yyyy">
                  <c:v>34989</c:v>
                </c:pt>
                <c:pt idx="2997" formatCode="m/d/yyyy">
                  <c:v>34990</c:v>
                </c:pt>
                <c:pt idx="2998" formatCode="m/d/yyyy">
                  <c:v>34991</c:v>
                </c:pt>
                <c:pt idx="2999" formatCode="m/d/yyyy">
                  <c:v>34992</c:v>
                </c:pt>
                <c:pt idx="3000" formatCode="m/d/yyyy">
                  <c:v>34995</c:v>
                </c:pt>
                <c:pt idx="3001" formatCode="m/d/yyyy">
                  <c:v>34996</c:v>
                </c:pt>
                <c:pt idx="3002" formatCode="m/d/yyyy">
                  <c:v>34997</c:v>
                </c:pt>
                <c:pt idx="3003" formatCode="m/d/yyyy">
                  <c:v>34998</c:v>
                </c:pt>
                <c:pt idx="3004" formatCode="m/d/yyyy">
                  <c:v>34999</c:v>
                </c:pt>
                <c:pt idx="3005" formatCode="m/d/yyyy">
                  <c:v>35002</c:v>
                </c:pt>
                <c:pt idx="3006" formatCode="m/d/yyyy">
                  <c:v>35003</c:v>
                </c:pt>
                <c:pt idx="3007" formatCode="m/d/yyyy">
                  <c:v>35004</c:v>
                </c:pt>
                <c:pt idx="3008" formatCode="m/d/yyyy">
                  <c:v>35005</c:v>
                </c:pt>
                <c:pt idx="3009" formatCode="m/d/yyyy">
                  <c:v>35006</c:v>
                </c:pt>
                <c:pt idx="3010" formatCode="m/d/yyyy">
                  <c:v>35009</c:v>
                </c:pt>
                <c:pt idx="3011" formatCode="m/d/yyyy">
                  <c:v>35010</c:v>
                </c:pt>
                <c:pt idx="3012" formatCode="m/d/yyyy">
                  <c:v>35011</c:v>
                </c:pt>
                <c:pt idx="3013" formatCode="m/d/yyyy">
                  <c:v>35012</c:v>
                </c:pt>
                <c:pt idx="3014" formatCode="m/d/yyyy">
                  <c:v>35013</c:v>
                </c:pt>
                <c:pt idx="3015" formatCode="m/d/yyyy">
                  <c:v>35016</c:v>
                </c:pt>
                <c:pt idx="3016" formatCode="m/d/yyyy">
                  <c:v>35017</c:v>
                </c:pt>
                <c:pt idx="3017" formatCode="m/d/yyyy">
                  <c:v>35018</c:v>
                </c:pt>
                <c:pt idx="3018" formatCode="m/d/yyyy">
                  <c:v>35019</c:v>
                </c:pt>
                <c:pt idx="3019" formatCode="m/d/yyyy">
                  <c:v>35020</c:v>
                </c:pt>
                <c:pt idx="3020" formatCode="m/d/yyyy">
                  <c:v>35023</c:v>
                </c:pt>
                <c:pt idx="3021" formatCode="m/d/yyyy">
                  <c:v>35024</c:v>
                </c:pt>
                <c:pt idx="3022" formatCode="m/d/yyyy">
                  <c:v>35025</c:v>
                </c:pt>
                <c:pt idx="3023" formatCode="m/d/yyyy">
                  <c:v>35026</c:v>
                </c:pt>
                <c:pt idx="3024" formatCode="m/d/yyyy">
                  <c:v>35027</c:v>
                </c:pt>
                <c:pt idx="3025" formatCode="m/d/yyyy">
                  <c:v>35030</c:v>
                </c:pt>
                <c:pt idx="3026" formatCode="m/d/yyyy">
                  <c:v>35031</c:v>
                </c:pt>
                <c:pt idx="3027" formatCode="m/d/yyyy">
                  <c:v>35032</c:v>
                </c:pt>
                <c:pt idx="3028" formatCode="m/d/yyyy">
                  <c:v>35033</c:v>
                </c:pt>
                <c:pt idx="3029" formatCode="m/d/yyyy">
                  <c:v>35034</c:v>
                </c:pt>
                <c:pt idx="3030" formatCode="m/d/yyyy">
                  <c:v>35037</c:v>
                </c:pt>
                <c:pt idx="3031" formatCode="m/d/yyyy">
                  <c:v>35038</c:v>
                </c:pt>
                <c:pt idx="3032" formatCode="m/d/yyyy">
                  <c:v>35039</c:v>
                </c:pt>
                <c:pt idx="3033" formatCode="m/d/yyyy">
                  <c:v>35040</c:v>
                </c:pt>
                <c:pt idx="3034" formatCode="m/d/yyyy">
                  <c:v>35041</c:v>
                </c:pt>
                <c:pt idx="3035" formatCode="m/d/yyyy">
                  <c:v>35044</c:v>
                </c:pt>
                <c:pt idx="3036" formatCode="m/d/yyyy">
                  <c:v>35045</c:v>
                </c:pt>
                <c:pt idx="3037" formatCode="m/d/yyyy">
                  <c:v>35046</c:v>
                </c:pt>
                <c:pt idx="3038" formatCode="m/d/yyyy">
                  <c:v>35047</c:v>
                </c:pt>
                <c:pt idx="3039" formatCode="m/d/yyyy">
                  <c:v>35048</c:v>
                </c:pt>
                <c:pt idx="3040" formatCode="m/d/yyyy">
                  <c:v>35051</c:v>
                </c:pt>
                <c:pt idx="3041" formatCode="m/d/yyyy">
                  <c:v>35052</c:v>
                </c:pt>
                <c:pt idx="3042" formatCode="m/d/yyyy">
                  <c:v>35053</c:v>
                </c:pt>
                <c:pt idx="3043" formatCode="m/d/yyyy">
                  <c:v>35054</c:v>
                </c:pt>
                <c:pt idx="3044" formatCode="m/d/yyyy">
                  <c:v>35055</c:v>
                </c:pt>
                <c:pt idx="3045" formatCode="m/d/yyyy">
                  <c:v>35058</c:v>
                </c:pt>
                <c:pt idx="3046" formatCode="m/d/yyyy">
                  <c:v>35059</c:v>
                </c:pt>
                <c:pt idx="3047" formatCode="m/d/yyyy">
                  <c:v>35060</c:v>
                </c:pt>
                <c:pt idx="3048" formatCode="m/d/yyyy">
                  <c:v>35061</c:v>
                </c:pt>
                <c:pt idx="3049" formatCode="m/d/yyyy">
                  <c:v>35062</c:v>
                </c:pt>
                <c:pt idx="3050" formatCode="m/d/yyyy">
                  <c:v>35065</c:v>
                </c:pt>
                <c:pt idx="3051" formatCode="m/d/yyyy">
                  <c:v>35066</c:v>
                </c:pt>
                <c:pt idx="3052" formatCode="m/d/yyyy">
                  <c:v>35067</c:v>
                </c:pt>
                <c:pt idx="3053" formatCode="m/d/yyyy">
                  <c:v>35068</c:v>
                </c:pt>
                <c:pt idx="3054" formatCode="m/d/yyyy">
                  <c:v>35069</c:v>
                </c:pt>
                <c:pt idx="3055" formatCode="m/d/yyyy">
                  <c:v>35072</c:v>
                </c:pt>
                <c:pt idx="3056" formatCode="m/d/yyyy">
                  <c:v>35073</c:v>
                </c:pt>
                <c:pt idx="3057" formatCode="m/d/yyyy">
                  <c:v>35074</c:v>
                </c:pt>
                <c:pt idx="3058" formatCode="m/d/yyyy">
                  <c:v>35075</c:v>
                </c:pt>
                <c:pt idx="3059" formatCode="m/d/yyyy">
                  <c:v>35076</c:v>
                </c:pt>
                <c:pt idx="3060" formatCode="m/d/yyyy">
                  <c:v>35079</c:v>
                </c:pt>
                <c:pt idx="3061" formatCode="m/d/yyyy">
                  <c:v>35080</c:v>
                </c:pt>
                <c:pt idx="3062" formatCode="m/d/yyyy">
                  <c:v>35081</c:v>
                </c:pt>
                <c:pt idx="3063" formatCode="m/d/yyyy">
                  <c:v>35082</c:v>
                </c:pt>
                <c:pt idx="3064" formatCode="m/d/yyyy">
                  <c:v>35083</c:v>
                </c:pt>
                <c:pt idx="3065" formatCode="m/d/yyyy">
                  <c:v>35086</c:v>
                </c:pt>
                <c:pt idx="3066" formatCode="m/d/yyyy">
                  <c:v>35087</c:v>
                </c:pt>
                <c:pt idx="3067" formatCode="m/d/yyyy">
                  <c:v>35088</c:v>
                </c:pt>
                <c:pt idx="3068" formatCode="m/d/yyyy">
                  <c:v>35089</c:v>
                </c:pt>
                <c:pt idx="3069" formatCode="m/d/yyyy">
                  <c:v>35090</c:v>
                </c:pt>
                <c:pt idx="3070" formatCode="m/d/yyyy">
                  <c:v>35093</c:v>
                </c:pt>
                <c:pt idx="3071" formatCode="m/d/yyyy">
                  <c:v>35094</c:v>
                </c:pt>
                <c:pt idx="3072" formatCode="m/d/yyyy">
                  <c:v>35095</c:v>
                </c:pt>
                <c:pt idx="3073" formatCode="m/d/yyyy">
                  <c:v>35096</c:v>
                </c:pt>
                <c:pt idx="3074" formatCode="m/d/yyyy">
                  <c:v>35097</c:v>
                </c:pt>
                <c:pt idx="3075" formatCode="m/d/yyyy">
                  <c:v>35100</c:v>
                </c:pt>
                <c:pt idx="3076" formatCode="m/d/yyyy">
                  <c:v>35101</c:v>
                </c:pt>
                <c:pt idx="3077" formatCode="m/d/yyyy">
                  <c:v>35102</c:v>
                </c:pt>
                <c:pt idx="3078" formatCode="m/d/yyyy">
                  <c:v>35103</c:v>
                </c:pt>
                <c:pt idx="3079" formatCode="m/d/yyyy">
                  <c:v>35104</c:v>
                </c:pt>
                <c:pt idx="3080" formatCode="m/d/yyyy">
                  <c:v>35107</c:v>
                </c:pt>
                <c:pt idx="3081" formatCode="m/d/yyyy">
                  <c:v>35108</c:v>
                </c:pt>
                <c:pt idx="3082" formatCode="m/d/yyyy">
                  <c:v>35109</c:v>
                </c:pt>
                <c:pt idx="3083" formatCode="m/d/yyyy">
                  <c:v>35110</c:v>
                </c:pt>
                <c:pt idx="3084" formatCode="m/d/yyyy">
                  <c:v>35111</c:v>
                </c:pt>
                <c:pt idx="3085" formatCode="m/d/yyyy">
                  <c:v>35114</c:v>
                </c:pt>
                <c:pt idx="3086" formatCode="m/d/yyyy">
                  <c:v>35115</c:v>
                </c:pt>
                <c:pt idx="3087" formatCode="m/d/yyyy">
                  <c:v>35116</c:v>
                </c:pt>
                <c:pt idx="3088" formatCode="m/d/yyyy">
                  <c:v>35117</c:v>
                </c:pt>
                <c:pt idx="3089" formatCode="m/d/yyyy">
                  <c:v>35118</c:v>
                </c:pt>
                <c:pt idx="3090" formatCode="m/d/yyyy">
                  <c:v>35121</c:v>
                </c:pt>
                <c:pt idx="3091" formatCode="m/d/yyyy">
                  <c:v>35122</c:v>
                </c:pt>
                <c:pt idx="3092" formatCode="m/d/yyyy">
                  <c:v>35123</c:v>
                </c:pt>
                <c:pt idx="3093" formatCode="m/d/yyyy">
                  <c:v>35124</c:v>
                </c:pt>
                <c:pt idx="3094" formatCode="m/d/yyyy">
                  <c:v>35125</c:v>
                </c:pt>
                <c:pt idx="3095" formatCode="m/d/yyyy">
                  <c:v>35128</c:v>
                </c:pt>
                <c:pt idx="3096" formatCode="m/d/yyyy">
                  <c:v>35129</c:v>
                </c:pt>
                <c:pt idx="3097" formatCode="m/d/yyyy">
                  <c:v>35130</c:v>
                </c:pt>
                <c:pt idx="3098" formatCode="m/d/yyyy">
                  <c:v>35131</c:v>
                </c:pt>
                <c:pt idx="3099" formatCode="m/d/yyyy">
                  <c:v>35132</c:v>
                </c:pt>
                <c:pt idx="3100" formatCode="m/d/yyyy">
                  <c:v>35135</c:v>
                </c:pt>
                <c:pt idx="3101" formatCode="m/d/yyyy">
                  <c:v>35136</c:v>
                </c:pt>
                <c:pt idx="3102" formatCode="m/d/yyyy">
                  <c:v>35137</c:v>
                </c:pt>
                <c:pt idx="3103" formatCode="m/d/yyyy">
                  <c:v>35138</c:v>
                </c:pt>
                <c:pt idx="3104" formatCode="m/d/yyyy">
                  <c:v>35139</c:v>
                </c:pt>
                <c:pt idx="3105" formatCode="m/d/yyyy">
                  <c:v>35142</c:v>
                </c:pt>
                <c:pt idx="3106" formatCode="m/d/yyyy">
                  <c:v>35143</c:v>
                </c:pt>
                <c:pt idx="3107" formatCode="m/d/yyyy">
                  <c:v>35144</c:v>
                </c:pt>
                <c:pt idx="3108" formatCode="m/d/yyyy">
                  <c:v>35145</c:v>
                </c:pt>
                <c:pt idx="3109" formatCode="m/d/yyyy">
                  <c:v>35146</c:v>
                </c:pt>
                <c:pt idx="3110" formatCode="m/d/yyyy">
                  <c:v>35149</c:v>
                </c:pt>
                <c:pt idx="3111" formatCode="m/d/yyyy">
                  <c:v>35150</c:v>
                </c:pt>
                <c:pt idx="3112" formatCode="m/d/yyyy">
                  <c:v>35151</c:v>
                </c:pt>
                <c:pt idx="3113" formatCode="m/d/yyyy">
                  <c:v>35152</c:v>
                </c:pt>
                <c:pt idx="3114" formatCode="m/d/yyyy">
                  <c:v>35153</c:v>
                </c:pt>
                <c:pt idx="3115" formatCode="m/d/yyyy">
                  <c:v>35156</c:v>
                </c:pt>
                <c:pt idx="3116" formatCode="m/d/yyyy">
                  <c:v>35157</c:v>
                </c:pt>
                <c:pt idx="3117" formatCode="m/d/yyyy">
                  <c:v>35158</c:v>
                </c:pt>
                <c:pt idx="3118" formatCode="m/d/yyyy">
                  <c:v>35159</c:v>
                </c:pt>
                <c:pt idx="3119" formatCode="m/d/yyyy">
                  <c:v>35160</c:v>
                </c:pt>
                <c:pt idx="3120" formatCode="m/d/yyyy">
                  <c:v>35163</c:v>
                </c:pt>
                <c:pt idx="3121" formatCode="m/d/yyyy">
                  <c:v>35164</c:v>
                </c:pt>
                <c:pt idx="3122" formatCode="m/d/yyyy">
                  <c:v>35165</c:v>
                </c:pt>
                <c:pt idx="3123" formatCode="m/d/yyyy">
                  <c:v>35166</c:v>
                </c:pt>
                <c:pt idx="3124" formatCode="m/d/yyyy">
                  <c:v>35167</c:v>
                </c:pt>
                <c:pt idx="3125" formatCode="m/d/yyyy">
                  <c:v>35170</c:v>
                </c:pt>
                <c:pt idx="3126" formatCode="m/d/yyyy">
                  <c:v>35171</c:v>
                </c:pt>
                <c:pt idx="3127" formatCode="m/d/yyyy">
                  <c:v>35172</c:v>
                </c:pt>
                <c:pt idx="3128" formatCode="m/d/yyyy">
                  <c:v>35173</c:v>
                </c:pt>
                <c:pt idx="3129" formatCode="m/d/yyyy">
                  <c:v>35174</c:v>
                </c:pt>
                <c:pt idx="3130" formatCode="m/d/yyyy">
                  <c:v>35177</c:v>
                </c:pt>
                <c:pt idx="3131" formatCode="m/d/yyyy">
                  <c:v>35178</c:v>
                </c:pt>
                <c:pt idx="3132" formatCode="m/d/yyyy">
                  <c:v>35179</c:v>
                </c:pt>
                <c:pt idx="3133" formatCode="m/d/yyyy">
                  <c:v>35180</c:v>
                </c:pt>
                <c:pt idx="3134" formatCode="m/d/yyyy">
                  <c:v>35181</c:v>
                </c:pt>
                <c:pt idx="3135" formatCode="m/d/yyyy">
                  <c:v>35184</c:v>
                </c:pt>
                <c:pt idx="3136" formatCode="m/d/yyyy">
                  <c:v>35185</c:v>
                </c:pt>
                <c:pt idx="3137" formatCode="m/d/yyyy">
                  <c:v>35186</c:v>
                </c:pt>
                <c:pt idx="3138" formatCode="m/d/yyyy">
                  <c:v>35187</c:v>
                </c:pt>
                <c:pt idx="3139" formatCode="m/d/yyyy">
                  <c:v>35188</c:v>
                </c:pt>
                <c:pt idx="3140" formatCode="m/d/yyyy">
                  <c:v>35191</c:v>
                </c:pt>
                <c:pt idx="3141" formatCode="m/d/yyyy">
                  <c:v>35192</c:v>
                </c:pt>
                <c:pt idx="3142" formatCode="m/d/yyyy">
                  <c:v>35193</c:v>
                </c:pt>
                <c:pt idx="3143" formatCode="m/d/yyyy">
                  <c:v>35194</c:v>
                </c:pt>
                <c:pt idx="3144" formatCode="m/d/yyyy">
                  <c:v>35195</c:v>
                </c:pt>
                <c:pt idx="3145" formatCode="m/d/yyyy">
                  <c:v>35198</c:v>
                </c:pt>
                <c:pt idx="3146" formatCode="m/d/yyyy">
                  <c:v>35199</c:v>
                </c:pt>
                <c:pt idx="3147" formatCode="m/d/yyyy">
                  <c:v>35200</c:v>
                </c:pt>
                <c:pt idx="3148" formatCode="m/d/yyyy">
                  <c:v>35201</c:v>
                </c:pt>
                <c:pt idx="3149" formatCode="m/d/yyyy">
                  <c:v>35202</c:v>
                </c:pt>
                <c:pt idx="3150" formatCode="m/d/yyyy">
                  <c:v>35205</c:v>
                </c:pt>
                <c:pt idx="3151" formatCode="m/d/yyyy">
                  <c:v>35206</c:v>
                </c:pt>
                <c:pt idx="3152" formatCode="m/d/yyyy">
                  <c:v>35207</c:v>
                </c:pt>
                <c:pt idx="3153" formatCode="m/d/yyyy">
                  <c:v>35208</c:v>
                </c:pt>
                <c:pt idx="3154" formatCode="m/d/yyyy">
                  <c:v>35209</c:v>
                </c:pt>
                <c:pt idx="3155" formatCode="m/d/yyyy">
                  <c:v>35212</c:v>
                </c:pt>
                <c:pt idx="3156" formatCode="m/d/yyyy">
                  <c:v>35213</c:v>
                </c:pt>
                <c:pt idx="3157" formatCode="m/d/yyyy">
                  <c:v>35214</c:v>
                </c:pt>
                <c:pt idx="3158" formatCode="m/d/yyyy">
                  <c:v>35215</c:v>
                </c:pt>
                <c:pt idx="3159" formatCode="m/d/yyyy">
                  <c:v>35216</c:v>
                </c:pt>
                <c:pt idx="3160" formatCode="m/d/yyyy">
                  <c:v>35219</c:v>
                </c:pt>
                <c:pt idx="3161" formatCode="m/d/yyyy">
                  <c:v>35220</c:v>
                </c:pt>
                <c:pt idx="3162" formatCode="m/d/yyyy">
                  <c:v>35221</c:v>
                </c:pt>
                <c:pt idx="3163" formatCode="m/d/yyyy">
                  <c:v>35222</c:v>
                </c:pt>
                <c:pt idx="3164" formatCode="m/d/yyyy">
                  <c:v>35223</c:v>
                </c:pt>
                <c:pt idx="3165" formatCode="m/d/yyyy">
                  <c:v>35226</c:v>
                </c:pt>
                <c:pt idx="3166" formatCode="m/d/yyyy">
                  <c:v>35227</c:v>
                </c:pt>
                <c:pt idx="3167" formatCode="m/d/yyyy">
                  <c:v>35228</c:v>
                </c:pt>
                <c:pt idx="3168" formatCode="m/d/yyyy">
                  <c:v>35229</c:v>
                </c:pt>
                <c:pt idx="3169" formatCode="m/d/yyyy">
                  <c:v>35230</c:v>
                </c:pt>
                <c:pt idx="3170" formatCode="m/d/yyyy">
                  <c:v>35233</c:v>
                </c:pt>
                <c:pt idx="3171" formatCode="m/d/yyyy">
                  <c:v>35234</c:v>
                </c:pt>
                <c:pt idx="3172" formatCode="m/d/yyyy">
                  <c:v>35235</c:v>
                </c:pt>
                <c:pt idx="3173" formatCode="m/d/yyyy">
                  <c:v>35236</c:v>
                </c:pt>
                <c:pt idx="3174" formatCode="m/d/yyyy">
                  <c:v>35237</c:v>
                </c:pt>
                <c:pt idx="3175" formatCode="m/d/yyyy">
                  <c:v>35240</c:v>
                </c:pt>
                <c:pt idx="3176" formatCode="m/d/yyyy">
                  <c:v>35241</c:v>
                </c:pt>
                <c:pt idx="3177" formatCode="m/d/yyyy">
                  <c:v>35242</c:v>
                </c:pt>
                <c:pt idx="3178" formatCode="m/d/yyyy">
                  <c:v>35243</c:v>
                </c:pt>
                <c:pt idx="3179" formatCode="m/d/yyyy">
                  <c:v>35244</c:v>
                </c:pt>
                <c:pt idx="3180" formatCode="m/d/yyyy">
                  <c:v>35247</c:v>
                </c:pt>
                <c:pt idx="3181" formatCode="m/d/yyyy">
                  <c:v>35248</c:v>
                </c:pt>
                <c:pt idx="3182" formatCode="m/d/yyyy">
                  <c:v>35249</c:v>
                </c:pt>
                <c:pt idx="3183" formatCode="m/d/yyyy">
                  <c:v>35250</c:v>
                </c:pt>
                <c:pt idx="3184" formatCode="m/d/yyyy">
                  <c:v>35251</c:v>
                </c:pt>
                <c:pt idx="3185" formatCode="m/d/yyyy">
                  <c:v>35254</c:v>
                </c:pt>
                <c:pt idx="3186" formatCode="m/d/yyyy">
                  <c:v>35255</c:v>
                </c:pt>
                <c:pt idx="3187" formatCode="m/d/yyyy">
                  <c:v>35256</c:v>
                </c:pt>
                <c:pt idx="3188" formatCode="m/d/yyyy">
                  <c:v>35257</c:v>
                </c:pt>
                <c:pt idx="3189" formatCode="m/d/yyyy">
                  <c:v>35258</c:v>
                </c:pt>
                <c:pt idx="3190" formatCode="m/d/yyyy">
                  <c:v>35261</c:v>
                </c:pt>
                <c:pt idx="3191" formatCode="m/d/yyyy">
                  <c:v>35262</c:v>
                </c:pt>
                <c:pt idx="3192" formatCode="m/d/yyyy">
                  <c:v>35263</c:v>
                </c:pt>
                <c:pt idx="3193" formatCode="m/d/yyyy">
                  <c:v>35264</c:v>
                </c:pt>
                <c:pt idx="3194" formatCode="m/d/yyyy">
                  <c:v>35265</c:v>
                </c:pt>
                <c:pt idx="3195" formatCode="m/d/yyyy">
                  <c:v>35268</c:v>
                </c:pt>
                <c:pt idx="3196" formatCode="m/d/yyyy">
                  <c:v>35269</c:v>
                </c:pt>
                <c:pt idx="3197" formatCode="m/d/yyyy">
                  <c:v>35270</c:v>
                </c:pt>
                <c:pt idx="3198" formatCode="m/d/yyyy">
                  <c:v>35271</c:v>
                </c:pt>
                <c:pt idx="3199" formatCode="m/d/yyyy">
                  <c:v>35272</c:v>
                </c:pt>
                <c:pt idx="3200" formatCode="m/d/yyyy">
                  <c:v>35275</c:v>
                </c:pt>
                <c:pt idx="3201" formatCode="m/d/yyyy">
                  <c:v>35276</c:v>
                </c:pt>
                <c:pt idx="3202" formatCode="m/d/yyyy">
                  <c:v>35277</c:v>
                </c:pt>
                <c:pt idx="3203" formatCode="m/d/yyyy">
                  <c:v>35278</c:v>
                </c:pt>
                <c:pt idx="3204" formatCode="m/d/yyyy">
                  <c:v>35279</c:v>
                </c:pt>
                <c:pt idx="3205" formatCode="m/d/yyyy">
                  <c:v>35282</c:v>
                </c:pt>
                <c:pt idx="3206" formatCode="m/d/yyyy">
                  <c:v>35283</c:v>
                </c:pt>
                <c:pt idx="3207" formatCode="m/d/yyyy">
                  <c:v>35284</c:v>
                </c:pt>
                <c:pt idx="3208" formatCode="m/d/yyyy">
                  <c:v>35285</c:v>
                </c:pt>
                <c:pt idx="3209" formatCode="m/d/yyyy">
                  <c:v>35286</c:v>
                </c:pt>
                <c:pt idx="3210" formatCode="m/d/yyyy">
                  <c:v>35289</c:v>
                </c:pt>
                <c:pt idx="3211" formatCode="m/d/yyyy">
                  <c:v>35290</c:v>
                </c:pt>
                <c:pt idx="3212" formatCode="m/d/yyyy">
                  <c:v>35291</c:v>
                </c:pt>
                <c:pt idx="3213" formatCode="m/d/yyyy">
                  <c:v>35292</c:v>
                </c:pt>
                <c:pt idx="3214" formatCode="m/d/yyyy">
                  <c:v>35293</c:v>
                </c:pt>
                <c:pt idx="3215" formatCode="m/d/yyyy">
                  <c:v>35296</c:v>
                </c:pt>
                <c:pt idx="3216" formatCode="m/d/yyyy">
                  <c:v>35297</c:v>
                </c:pt>
                <c:pt idx="3217" formatCode="m/d/yyyy">
                  <c:v>35298</c:v>
                </c:pt>
                <c:pt idx="3218" formatCode="m/d/yyyy">
                  <c:v>35299</c:v>
                </c:pt>
                <c:pt idx="3219" formatCode="m/d/yyyy">
                  <c:v>35300</c:v>
                </c:pt>
                <c:pt idx="3220" formatCode="m/d/yyyy">
                  <c:v>35303</c:v>
                </c:pt>
                <c:pt idx="3221" formatCode="m/d/yyyy">
                  <c:v>35304</c:v>
                </c:pt>
                <c:pt idx="3222" formatCode="m/d/yyyy">
                  <c:v>35305</c:v>
                </c:pt>
                <c:pt idx="3223" formatCode="m/d/yyyy">
                  <c:v>35306</c:v>
                </c:pt>
                <c:pt idx="3224" formatCode="m/d/yyyy">
                  <c:v>35307</c:v>
                </c:pt>
                <c:pt idx="3225" formatCode="m/d/yyyy">
                  <c:v>35310</c:v>
                </c:pt>
                <c:pt idx="3226" formatCode="m/d/yyyy">
                  <c:v>35311</c:v>
                </c:pt>
                <c:pt idx="3227" formatCode="m/d/yyyy">
                  <c:v>35312</c:v>
                </c:pt>
                <c:pt idx="3228" formatCode="m/d/yyyy">
                  <c:v>35313</c:v>
                </c:pt>
                <c:pt idx="3229" formatCode="m/d/yyyy">
                  <c:v>35314</c:v>
                </c:pt>
                <c:pt idx="3230" formatCode="m/d/yyyy">
                  <c:v>35317</c:v>
                </c:pt>
                <c:pt idx="3231" formatCode="m/d/yyyy">
                  <c:v>35318</c:v>
                </c:pt>
                <c:pt idx="3232" formatCode="m/d/yyyy">
                  <c:v>35319</c:v>
                </c:pt>
                <c:pt idx="3233" formatCode="m/d/yyyy">
                  <c:v>35320</c:v>
                </c:pt>
                <c:pt idx="3234" formatCode="m/d/yyyy">
                  <c:v>35321</c:v>
                </c:pt>
                <c:pt idx="3235" formatCode="m/d/yyyy">
                  <c:v>35324</c:v>
                </c:pt>
                <c:pt idx="3236" formatCode="m/d/yyyy">
                  <c:v>35325</c:v>
                </c:pt>
                <c:pt idx="3237" formatCode="m/d/yyyy">
                  <c:v>35326</c:v>
                </c:pt>
                <c:pt idx="3238" formatCode="m/d/yyyy">
                  <c:v>35327</c:v>
                </c:pt>
                <c:pt idx="3239" formatCode="m/d/yyyy">
                  <c:v>35328</c:v>
                </c:pt>
                <c:pt idx="3240" formatCode="m/d/yyyy">
                  <c:v>35331</c:v>
                </c:pt>
                <c:pt idx="3241" formatCode="m/d/yyyy">
                  <c:v>35332</c:v>
                </c:pt>
                <c:pt idx="3242" formatCode="m/d/yyyy">
                  <c:v>35333</c:v>
                </c:pt>
                <c:pt idx="3243" formatCode="m/d/yyyy">
                  <c:v>35334</c:v>
                </c:pt>
                <c:pt idx="3244" formatCode="m/d/yyyy">
                  <c:v>35335</c:v>
                </c:pt>
                <c:pt idx="3245" formatCode="m/d/yyyy">
                  <c:v>35338</c:v>
                </c:pt>
                <c:pt idx="3246" formatCode="m/d/yyyy">
                  <c:v>35339</c:v>
                </c:pt>
                <c:pt idx="3247" formatCode="m/d/yyyy">
                  <c:v>35340</c:v>
                </c:pt>
                <c:pt idx="3248" formatCode="m/d/yyyy">
                  <c:v>35341</c:v>
                </c:pt>
                <c:pt idx="3249" formatCode="m/d/yyyy">
                  <c:v>35342</c:v>
                </c:pt>
                <c:pt idx="3250" formatCode="m/d/yyyy">
                  <c:v>35345</c:v>
                </c:pt>
                <c:pt idx="3251" formatCode="m/d/yyyy">
                  <c:v>35346</c:v>
                </c:pt>
                <c:pt idx="3252" formatCode="m/d/yyyy">
                  <c:v>35347</c:v>
                </c:pt>
                <c:pt idx="3253" formatCode="m/d/yyyy">
                  <c:v>35348</c:v>
                </c:pt>
                <c:pt idx="3254" formatCode="m/d/yyyy">
                  <c:v>35349</c:v>
                </c:pt>
                <c:pt idx="3255" formatCode="m/d/yyyy">
                  <c:v>35352</c:v>
                </c:pt>
                <c:pt idx="3256" formatCode="m/d/yyyy">
                  <c:v>35353</c:v>
                </c:pt>
                <c:pt idx="3257" formatCode="m/d/yyyy">
                  <c:v>35354</c:v>
                </c:pt>
                <c:pt idx="3258" formatCode="m/d/yyyy">
                  <c:v>35355</c:v>
                </c:pt>
                <c:pt idx="3259" formatCode="m/d/yyyy">
                  <c:v>35356</c:v>
                </c:pt>
                <c:pt idx="3260" formatCode="m/d/yyyy">
                  <c:v>35359</c:v>
                </c:pt>
                <c:pt idx="3261" formatCode="m/d/yyyy">
                  <c:v>35360</c:v>
                </c:pt>
                <c:pt idx="3262" formatCode="m/d/yyyy">
                  <c:v>35361</c:v>
                </c:pt>
                <c:pt idx="3263" formatCode="m/d/yyyy">
                  <c:v>35362</c:v>
                </c:pt>
                <c:pt idx="3264" formatCode="m/d/yyyy">
                  <c:v>35363</c:v>
                </c:pt>
                <c:pt idx="3265" formatCode="m/d/yyyy">
                  <c:v>35366</c:v>
                </c:pt>
                <c:pt idx="3266" formatCode="m/d/yyyy">
                  <c:v>35367</c:v>
                </c:pt>
                <c:pt idx="3267" formatCode="m/d/yyyy">
                  <c:v>35368</c:v>
                </c:pt>
                <c:pt idx="3268" formatCode="m/d/yyyy">
                  <c:v>35369</c:v>
                </c:pt>
                <c:pt idx="3269" formatCode="m/d/yyyy">
                  <c:v>35370</c:v>
                </c:pt>
                <c:pt idx="3270" formatCode="m/d/yyyy">
                  <c:v>35373</c:v>
                </c:pt>
                <c:pt idx="3271" formatCode="m/d/yyyy">
                  <c:v>35374</c:v>
                </c:pt>
                <c:pt idx="3272" formatCode="m/d/yyyy">
                  <c:v>35375</c:v>
                </c:pt>
                <c:pt idx="3273" formatCode="m/d/yyyy">
                  <c:v>35376</c:v>
                </c:pt>
                <c:pt idx="3274" formatCode="m/d/yyyy">
                  <c:v>35377</c:v>
                </c:pt>
                <c:pt idx="3275" formatCode="m/d/yyyy">
                  <c:v>35380</c:v>
                </c:pt>
                <c:pt idx="3276" formatCode="m/d/yyyy">
                  <c:v>35381</c:v>
                </c:pt>
                <c:pt idx="3277" formatCode="m/d/yyyy">
                  <c:v>35382</c:v>
                </c:pt>
                <c:pt idx="3278" formatCode="m/d/yyyy">
                  <c:v>35383</c:v>
                </c:pt>
                <c:pt idx="3279" formatCode="m/d/yyyy">
                  <c:v>35384</c:v>
                </c:pt>
                <c:pt idx="3280" formatCode="m/d/yyyy">
                  <c:v>35387</c:v>
                </c:pt>
                <c:pt idx="3281" formatCode="m/d/yyyy">
                  <c:v>35388</c:v>
                </c:pt>
                <c:pt idx="3282" formatCode="m/d/yyyy">
                  <c:v>35389</c:v>
                </c:pt>
                <c:pt idx="3283" formatCode="m/d/yyyy">
                  <c:v>35390</c:v>
                </c:pt>
                <c:pt idx="3284" formatCode="m/d/yyyy">
                  <c:v>35391</c:v>
                </c:pt>
                <c:pt idx="3285" formatCode="m/d/yyyy">
                  <c:v>35394</c:v>
                </c:pt>
                <c:pt idx="3286" formatCode="m/d/yyyy">
                  <c:v>35395</c:v>
                </c:pt>
                <c:pt idx="3287" formatCode="m/d/yyyy">
                  <c:v>35396</c:v>
                </c:pt>
                <c:pt idx="3288" formatCode="m/d/yyyy">
                  <c:v>35397</c:v>
                </c:pt>
                <c:pt idx="3289" formatCode="m/d/yyyy">
                  <c:v>35398</c:v>
                </c:pt>
                <c:pt idx="3290" formatCode="m/d/yyyy">
                  <c:v>35401</c:v>
                </c:pt>
                <c:pt idx="3291" formatCode="m/d/yyyy">
                  <c:v>35402</c:v>
                </c:pt>
                <c:pt idx="3292" formatCode="m/d/yyyy">
                  <c:v>35403</c:v>
                </c:pt>
                <c:pt idx="3293" formatCode="m/d/yyyy">
                  <c:v>35404</c:v>
                </c:pt>
                <c:pt idx="3294" formatCode="m/d/yyyy">
                  <c:v>35405</c:v>
                </c:pt>
                <c:pt idx="3295" formatCode="m/d/yyyy">
                  <c:v>35408</c:v>
                </c:pt>
                <c:pt idx="3296" formatCode="m/d/yyyy">
                  <c:v>35409</c:v>
                </c:pt>
                <c:pt idx="3297" formatCode="m/d/yyyy">
                  <c:v>35410</c:v>
                </c:pt>
                <c:pt idx="3298" formatCode="m/d/yyyy">
                  <c:v>35411</c:v>
                </c:pt>
                <c:pt idx="3299" formatCode="m/d/yyyy">
                  <c:v>35412</c:v>
                </c:pt>
                <c:pt idx="3300" formatCode="m/d/yyyy">
                  <c:v>35415</c:v>
                </c:pt>
                <c:pt idx="3301" formatCode="m/d/yyyy">
                  <c:v>35416</c:v>
                </c:pt>
                <c:pt idx="3302" formatCode="m/d/yyyy">
                  <c:v>35417</c:v>
                </c:pt>
                <c:pt idx="3303" formatCode="m/d/yyyy">
                  <c:v>35418</c:v>
                </c:pt>
                <c:pt idx="3304" formatCode="m/d/yyyy">
                  <c:v>35419</c:v>
                </c:pt>
                <c:pt idx="3305" formatCode="m/d/yyyy">
                  <c:v>35422</c:v>
                </c:pt>
                <c:pt idx="3306" formatCode="m/d/yyyy">
                  <c:v>35423</c:v>
                </c:pt>
                <c:pt idx="3307" formatCode="m/d/yyyy">
                  <c:v>35424</c:v>
                </c:pt>
                <c:pt idx="3308" formatCode="m/d/yyyy">
                  <c:v>35425</c:v>
                </c:pt>
                <c:pt idx="3309" formatCode="m/d/yyyy">
                  <c:v>35426</c:v>
                </c:pt>
                <c:pt idx="3310" formatCode="m/d/yyyy">
                  <c:v>35429</c:v>
                </c:pt>
                <c:pt idx="3311" formatCode="m/d/yyyy">
                  <c:v>35430</c:v>
                </c:pt>
                <c:pt idx="3312" formatCode="m/d/yyyy">
                  <c:v>35431</c:v>
                </c:pt>
                <c:pt idx="3313" formatCode="m/d/yyyy">
                  <c:v>35432</c:v>
                </c:pt>
                <c:pt idx="3314" formatCode="m/d/yyyy">
                  <c:v>35433</c:v>
                </c:pt>
                <c:pt idx="3315" formatCode="m/d/yyyy">
                  <c:v>35436</c:v>
                </c:pt>
                <c:pt idx="3316" formatCode="m/d/yyyy">
                  <c:v>35437</c:v>
                </c:pt>
                <c:pt idx="3317" formatCode="m/d/yyyy">
                  <c:v>35438</c:v>
                </c:pt>
                <c:pt idx="3318" formatCode="m/d/yyyy">
                  <c:v>35439</c:v>
                </c:pt>
                <c:pt idx="3319" formatCode="m/d/yyyy">
                  <c:v>35440</c:v>
                </c:pt>
                <c:pt idx="3320" formatCode="m/d/yyyy">
                  <c:v>35443</c:v>
                </c:pt>
                <c:pt idx="3321" formatCode="m/d/yyyy">
                  <c:v>35444</c:v>
                </c:pt>
                <c:pt idx="3322" formatCode="m/d/yyyy">
                  <c:v>35445</c:v>
                </c:pt>
                <c:pt idx="3323" formatCode="m/d/yyyy">
                  <c:v>35446</c:v>
                </c:pt>
                <c:pt idx="3324" formatCode="m/d/yyyy">
                  <c:v>35447</c:v>
                </c:pt>
                <c:pt idx="3325" formatCode="m/d/yyyy">
                  <c:v>35450</c:v>
                </c:pt>
                <c:pt idx="3326" formatCode="m/d/yyyy">
                  <c:v>35451</c:v>
                </c:pt>
                <c:pt idx="3327" formatCode="m/d/yyyy">
                  <c:v>35452</c:v>
                </c:pt>
                <c:pt idx="3328" formatCode="m/d/yyyy">
                  <c:v>35453</c:v>
                </c:pt>
                <c:pt idx="3329" formatCode="m/d/yyyy">
                  <c:v>35454</c:v>
                </c:pt>
                <c:pt idx="3330" formatCode="m/d/yyyy">
                  <c:v>35457</c:v>
                </c:pt>
                <c:pt idx="3331" formatCode="m/d/yyyy">
                  <c:v>35458</c:v>
                </c:pt>
                <c:pt idx="3332" formatCode="m/d/yyyy">
                  <c:v>35459</c:v>
                </c:pt>
                <c:pt idx="3333" formatCode="m/d/yyyy">
                  <c:v>35460</c:v>
                </c:pt>
                <c:pt idx="3334" formatCode="m/d/yyyy">
                  <c:v>35461</c:v>
                </c:pt>
                <c:pt idx="3335" formatCode="m/d/yyyy">
                  <c:v>35464</c:v>
                </c:pt>
                <c:pt idx="3336" formatCode="m/d/yyyy">
                  <c:v>35465</c:v>
                </c:pt>
                <c:pt idx="3337" formatCode="m/d/yyyy">
                  <c:v>35466</c:v>
                </c:pt>
                <c:pt idx="3338" formatCode="m/d/yyyy">
                  <c:v>35467</c:v>
                </c:pt>
                <c:pt idx="3339" formatCode="m/d/yyyy">
                  <c:v>35468</c:v>
                </c:pt>
                <c:pt idx="3340" formatCode="m/d/yyyy">
                  <c:v>35471</c:v>
                </c:pt>
                <c:pt idx="3341" formatCode="m/d/yyyy">
                  <c:v>35472</c:v>
                </c:pt>
                <c:pt idx="3342" formatCode="m/d/yyyy">
                  <c:v>35473</c:v>
                </c:pt>
                <c:pt idx="3343" formatCode="m/d/yyyy">
                  <c:v>35474</c:v>
                </c:pt>
                <c:pt idx="3344" formatCode="m/d/yyyy">
                  <c:v>35475</c:v>
                </c:pt>
                <c:pt idx="3345" formatCode="m/d/yyyy">
                  <c:v>35478</c:v>
                </c:pt>
                <c:pt idx="3346" formatCode="m/d/yyyy">
                  <c:v>35479</c:v>
                </c:pt>
                <c:pt idx="3347" formatCode="m/d/yyyy">
                  <c:v>35480</c:v>
                </c:pt>
                <c:pt idx="3348" formatCode="m/d/yyyy">
                  <c:v>35481</c:v>
                </c:pt>
                <c:pt idx="3349" formatCode="m/d/yyyy">
                  <c:v>35482</c:v>
                </c:pt>
                <c:pt idx="3350" formatCode="m/d/yyyy">
                  <c:v>35485</c:v>
                </c:pt>
                <c:pt idx="3351" formatCode="m/d/yyyy">
                  <c:v>35486</c:v>
                </c:pt>
                <c:pt idx="3352" formatCode="m/d/yyyy">
                  <c:v>35487</c:v>
                </c:pt>
                <c:pt idx="3353" formatCode="m/d/yyyy">
                  <c:v>35488</c:v>
                </c:pt>
                <c:pt idx="3354" formatCode="m/d/yyyy">
                  <c:v>35489</c:v>
                </c:pt>
                <c:pt idx="3355" formatCode="m/d/yyyy">
                  <c:v>35492</c:v>
                </c:pt>
                <c:pt idx="3356" formatCode="m/d/yyyy">
                  <c:v>35493</c:v>
                </c:pt>
                <c:pt idx="3357" formatCode="m/d/yyyy">
                  <c:v>35494</c:v>
                </c:pt>
                <c:pt idx="3358" formatCode="m/d/yyyy">
                  <c:v>35495</c:v>
                </c:pt>
                <c:pt idx="3359" formatCode="m/d/yyyy">
                  <c:v>35496</c:v>
                </c:pt>
                <c:pt idx="3360" formatCode="m/d/yyyy">
                  <c:v>35499</c:v>
                </c:pt>
                <c:pt idx="3361" formatCode="m/d/yyyy">
                  <c:v>35500</c:v>
                </c:pt>
                <c:pt idx="3362" formatCode="m/d/yyyy">
                  <c:v>35501</c:v>
                </c:pt>
                <c:pt idx="3363" formatCode="m/d/yyyy">
                  <c:v>35502</c:v>
                </c:pt>
                <c:pt idx="3364" formatCode="m/d/yyyy">
                  <c:v>35503</c:v>
                </c:pt>
                <c:pt idx="3365" formatCode="m/d/yyyy">
                  <c:v>35506</c:v>
                </c:pt>
                <c:pt idx="3366" formatCode="m/d/yyyy">
                  <c:v>35507</c:v>
                </c:pt>
                <c:pt idx="3367" formatCode="m/d/yyyy">
                  <c:v>35508</c:v>
                </c:pt>
                <c:pt idx="3368" formatCode="m/d/yyyy">
                  <c:v>35509</c:v>
                </c:pt>
                <c:pt idx="3369" formatCode="m/d/yyyy">
                  <c:v>35510</c:v>
                </c:pt>
                <c:pt idx="3370" formatCode="m/d/yyyy">
                  <c:v>35513</c:v>
                </c:pt>
                <c:pt idx="3371" formatCode="m/d/yyyy">
                  <c:v>35514</c:v>
                </c:pt>
                <c:pt idx="3372" formatCode="m/d/yyyy">
                  <c:v>35515</c:v>
                </c:pt>
                <c:pt idx="3373" formatCode="m/d/yyyy">
                  <c:v>35516</c:v>
                </c:pt>
                <c:pt idx="3374" formatCode="m/d/yyyy">
                  <c:v>35517</c:v>
                </c:pt>
                <c:pt idx="3375" formatCode="m/d/yyyy">
                  <c:v>35520</c:v>
                </c:pt>
                <c:pt idx="3376" formatCode="m/d/yyyy">
                  <c:v>35521</c:v>
                </c:pt>
                <c:pt idx="3377" formatCode="m/d/yyyy">
                  <c:v>35522</c:v>
                </c:pt>
                <c:pt idx="3378" formatCode="m/d/yyyy">
                  <c:v>35523</c:v>
                </c:pt>
                <c:pt idx="3379" formatCode="m/d/yyyy">
                  <c:v>35524</c:v>
                </c:pt>
                <c:pt idx="3380" formatCode="m/d/yyyy">
                  <c:v>35527</c:v>
                </c:pt>
                <c:pt idx="3381" formatCode="m/d/yyyy">
                  <c:v>35528</c:v>
                </c:pt>
                <c:pt idx="3382" formatCode="m/d/yyyy">
                  <c:v>35529</c:v>
                </c:pt>
                <c:pt idx="3383" formatCode="m/d/yyyy">
                  <c:v>35530</c:v>
                </c:pt>
                <c:pt idx="3384" formatCode="m/d/yyyy">
                  <c:v>35531</c:v>
                </c:pt>
                <c:pt idx="3385" formatCode="m/d/yyyy">
                  <c:v>35534</c:v>
                </c:pt>
                <c:pt idx="3386" formatCode="m/d/yyyy">
                  <c:v>35535</c:v>
                </c:pt>
                <c:pt idx="3387" formatCode="m/d/yyyy">
                  <c:v>35536</c:v>
                </c:pt>
                <c:pt idx="3388" formatCode="m/d/yyyy">
                  <c:v>35537</c:v>
                </c:pt>
                <c:pt idx="3389" formatCode="m/d/yyyy">
                  <c:v>35538</c:v>
                </c:pt>
                <c:pt idx="3390" formatCode="m/d/yyyy">
                  <c:v>35541</c:v>
                </c:pt>
                <c:pt idx="3391" formatCode="m/d/yyyy">
                  <c:v>35542</c:v>
                </c:pt>
                <c:pt idx="3392" formatCode="m/d/yyyy">
                  <c:v>35543</c:v>
                </c:pt>
                <c:pt idx="3393" formatCode="m/d/yyyy">
                  <c:v>35544</c:v>
                </c:pt>
                <c:pt idx="3394" formatCode="m/d/yyyy">
                  <c:v>35545</c:v>
                </c:pt>
                <c:pt idx="3395" formatCode="m/d/yyyy">
                  <c:v>35548</c:v>
                </c:pt>
                <c:pt idx="3396" formatCode="m/d/yyyy">
                  <c:v>35549</c:v>
                </c:pt>
                <c:pt idx="3397" formatCode="m/d/yyyy">
                  <c:v>35550</c:v>
                </c:pt>
                <c:pt idx="3398" formatCode="m/d/yyyy">
                  <c:v>35551</c:v>
                </c:pt>
                <c:pt idx="3399" formatCode="m/d/yyyy">
                  <c:v>35552</c:v>
                </c:pt>
                <c:pt idx="3400" formatCode="m/d/yyyy">
                  <c:v>35555</c:v>
                </c:pt>
                <c:pt idx="3401" formatCode="m/d/yyyy">
                  <c:v>35556</c:v>
                </c:pt>
                <c:pt idx="3402" formatCode="m/d/yyyy">
                  <c:v>35557</c:v>
                </c:pt>
                <c:pt idx="3403" formatCode="m/d/yyyy">
                  <c:v>35558</c:v>
                </c:pt>
                <c:pt idx="3404" formatCode="m/d/yyyy">
                  <c:v>35559</c:v>
                </c:pt>
                <c:pt idx="3405" formatCode="m/d/yyyy">
                  <c:v>35562</c:v>
                </c:pt>
                <c:pt idx="3406" formatCode="m/d/yyyy">
                  <c:v>35563</c:v>
                </c:pt>
                <c:pt idx="3407" formatCode="m/d/yyyy">
                  <c:v>35564</c:v>
                </c:pt>
                <c:pt idx="3408" formatCode="m/d/yyyy">
                  <c:v>35565</c:v>
                </c:pt>
                <c:pt idx="3409" formatCode="m/d/yyyy">
                  <c:v>35566</c:v>
                </c:pt>
                <c:pt idx="3410" formatCode="m/d/yyyy">
                  <c:v>35569</c:v>
                </c:pt>
                <c:pt idx="3411" formatCode="m/d/yyyy">
                  <c:v>35570</c:v>
                </c:pt>
                <c:pt idx="3412" formatCode="m/d/yyyy">
                  <c:v>35571</c:v>
                </c:pt>
                <c:pt idx="3413" formatCode="m/d/yyyy">
                  <c:v>35572</c:v>
                </c:pt>
                <c:pt idx="3414" formatCode="m/d/yyyy">
                  <c:v>35573</c:v>
                </c:pt>
                <c:pt idx="3415" formatCode="m/d/yyyy">
                  <c:v>35576</c:v>
                </c:pt>
                <c:pt idx="3416" formatCode="m/d/yyyy">
                  <c:v>35577</c:v>
                </c:pt>
                <c:pt idx="3417" formatCode="m/d/yyyy">
                  <c:v>35578</c:v>
                </c:pt>
                <c:pt idx="3418" formatCode="m/d/yyyy">
                  <c:v>35579</c:v>
                </c:pt>
                <c:pt idx="3419" formatCode="m/d/yyyy">
                  <c:v>35580</c:v>
                </c:pt>
                <c:pt idx="3420" formatCode="m/d/yyyy">
                  <c:v>35583</c:v>
                </c:pt>
                <c:pt idx="3421" formatCode="m/d/yyyy">
                  <c:v>35584</c:v>
                </c:pt>
                <c:pt idx="3422" formatCode="m/d/yyyy">
                  <c:v>35585</c:v>
                </c:pt>
                <c:pt idx="3423" formatCode="m/d/yyyy">
                  <c:v>35586</c:v>
                </c:pt>
                <c:pt idx="3424" formatCode="m/d/yyyy">
                  <c:v>35587</c:v>
                </c:pt>
                <c:pt idx="3425" formatCode="m/d/yyyy">
                  <c:v>35590</c:v>
                </c:pt>
                <c:pt idx="3426" formatCode="m/d/yyyy">
                  <c:v>35591</c:v>
                </c:pt>
                <c:pt idx="3427" formatCode="m/d/yyyy">
                  <c:v>35592</c:v>
                </c:pt>
                <c:pt idx="3428" formatCode="m/d/yyyy">
                  <c:v>35593</c:v>
                </c:pt>
                <c:pt idx="3429" formatCode="m/d/yyyy">
                  <c:v>35594</c:v>
                </c:pt>
                <c:pt idx="3430" formatCode="m/d/yyyy">
                  <c:v>35597</c:v>
                </c:pt>
                <c:pt idx="3431" formatCode="m/d/yyyy">
                  <c:v>35598</c:v>
                </c:pt>
                <c:pt idx="3432" formatCode="m/d/yyyy">
                  <c:v>35599</c:v>
                </c:pt>
                <c:pt idx="3433" formatCode="m/d/yyyy">
                  <c:v>35600</c:v>
                </c:pt>
                <c:pt idx="3434" formatCode="m/d/yyyy">
                  <c:v>35601</c:v>
                </c:pt>
                <c:pt idx="3435" formatCode="m/d/yyyy">
                  <c:v>35604</c:v>
                </c:pt>
                <c:pt idx="3436" formatCode="m/d/yyyy">
                  <c:v>35605</c:v>
                </c:pt>
                <c:pt idx="3437" formatCode="m/d/yyyy">
                  <c:v>35606</c:v>
                </c:pt>
                <c:pt idx="3438" formatCode="m/d/yyyy">
                  <c:v>35607</c:v>
                </c:pt>
                <c:pt idx="3439" formatCode="m/d/yyyy">
                  <c:v>35608</c:v>
                </c:pt>
                <c:pt idx="3440" formatCode="m/d/yyyy">
                  <c:v>35611</c:v>
                </c:pt>
                <c:pt idx="3441" formatCode="m/d/yyyy">
                  <c:v>35612</c:v>
                </c:pt>
                <c:pt idx="3442" formatCode="m/d/yyyy">
                  <c:v>35613</c:v>
                </c:pt>
                <c:pt idx="3443" formatCode="m/d/yyyy">
                  <c:v>35614</c:v>
                </c:pt>
                <c:pt idx="3444" formatCode="m/d/yyyy">
                  <c:v>35615</c:v>
                </c:pt>
                <c:pt idx="3445" formatCode="m/d/yyyy">
                  <c:v>35618</c:v>
                </c:pt>
                <c:pt idx="3446" formatCode="m/d/yyyy">
                  <c:v>35619</c:v>
                </c:pt>
                <c:pt idx="3447" formatCode="m/d/yyyy">
                  <c:v>35620</c:v>
                </c:pt>
                <c:pt idx="3448" formatCode="m/d/yyyy">
                  <c:v>35621</c:v>
                </c:pt>
                <c:pt idx="3449" formatCode="m/d/yyyy">
                  <c:v>35622</c:v>
                </c:pt>
                <c:pt idx="3450" formatCode="m/d/yyyy">
                  <c:v>35625</c:v>
                </c:pt>
                <c:pt idx="3451" formatCode="m/d/yyyy">
                  <c:v>35626</c:v>
                </c:pt>
                <c:pt idx="3452" formatCode="m/d/yyyy">
                  <c:v>35627</c:v>
                </c:pt>
                <c:pt idx="3453" formatCode="m/d/yyyy">
                  <c:v>35628</c:v>
                </c:pt>
                <c:pt idx="3454" formatCode="m/d/yyyy">
                  <c:v>35629</c:v>
                </c:pt>
                <c:pt idx="3455" formatCode="m/d/yyyy">
                  <c:v>35632</c:v>
                </c:pt>
                <c:pt idx="3456" formatCode="m/d/yyyy">
                  <c:v>35633</c:v>
                </c:pt>
                <c:pt idx="3457" formatCode="m/d/yyyy">
                  <c:v>35634</c:v>
                </c:pt>
                <c:pt idx="3458" formatCode="m/d/yyyy">
                  <c:v>35635</c:v>
                </c:pt>
                <c:pt idx="3459" formatCode="m/d/yyyy">
                  <c:v>35636</c:v>
                </c:pt>
                <c:pt idx="3460" formatCode="m/d/yyyy">
                  <c:v>35639</c:v>
                </c:pt>
                <c:pt idx="3461" formatCode="m/d/yyyy">
                  <c:v>35640</c:v>
                </c:pt>
                <c:pt idx="3462" formatCode="m/d/yyyy">
                  <c:v>35641</c:v>
                </c:pt>
                <c:pt idx="3463" formatCode="m/d/yyyy">
                  <c:v>35642</c:v>
                </c:pt>
                <c:pt idx="3464" formatCode="m/d/yyyy">
                  <c:v>35643</c:v>
                </c:pt>
                <c:pt idx="3465" formatCode="m/d/yyyy">
                  <c:v>35646</c:v>
                </c:pt>
                <c:pt idx="3466" formatCode="m/d/yyyy">
                  <c:v>35647</c:v>
                </c:pt>
                <c:pt idx="3467" formatCode="m/d/yyyy">
                  <c:v>35648</c:v>
                </c:pt>
                <c:pt idx="3468" formatCode="m/d/yyyy">
                  <c:v>35649</c:v>
                </c:pt>
                <c:pt idx="3469" formatCode="m/d/yyyy">
                  <c:v>35650</c:v>
                </c:pt>
                <c:pt idx="3470" formatCode="m/d/yyyy">
                  <c:v>35653</c:v>
                </c:pt>
                <c:pt idx="3471" formatCode="m/d/yyyy">
                  <c:v>35654</c:v>
                </c:pt>
                <c:pt idx="3472" formatCode="m/d/yyyy">
                  <c:v>35655</c:v>
                </c:pt>
                <c:pt idx="3473" formatCode="m/d/yyyy">
                  <c:v>35656</c:v>
                </c:pt>
                <c:pt idx="3474" formatCode="m/d/yyyy">
                  <c:v>35657</c:v>
                </c:pt>
                <c:pt idx="3475" formatCode="m/d/yyyy">
                  <c:v>35660</c:v>
                </c:pt>
                <c:pt idx="3476" formatCode="m/d/yyyy">
                  <c:v>35661</c:v>
                </c:pt>
                <c:pt idx="3477" formatCode="m/d/yyyy">
                  <c:v>35662</c:v>
                </c:pt>
                <c:pt idx="3478" formatCode="m/d/yyyy">
                  <c:v>35663</c:v>
                </c:pt>
                <c:pt idx="3479" formatCode="m/d/yyyy">
                  <c:v>35664</c:v>
                </c:pt>
                <c:pt idx="3480" formatCode="m/d/yyyy">
                  <c:v>35667</c:v>
                </c:pt>
                <c:pt idx="3481" formatCode="m/d/yyyy">
                  <c:v>35668</c:v>
                </c:pt>
                <c:pt idx="3482" formatCode="m/d/yyyy">
                  <c:v>35669</c:v>
                </c:pt>
                <c:pt idx="3483" formatCode="m/d/yyyy">
                  <c:v>35670</c:v>
                </c:pt>
                <c:pt idx="3484" formatCode="m/d/yyyy">
                  <c:v>35671</c:v>
                </c:pt>
                <c:pt idx="3485" formatCode="m/d/yyyy">
                  <c:v>35674</c:v>
                </c:pt>
                <c:pt idx="3486" formatCode="m/d/yyyy">
                  <c:v>35675</c:v>
                </c:pt>
                <c:pt idx="3487" formatCode="m/d/yyyy">
                  <c:v>35676</c:v>
                </c:pt>
                <c:pt idx="3488" formatCode="m/d/yyyy">
                  <c:v>35677</c:v>
                </c:pt>
                <c:pt idx="3489" formatCode="m/d/yyyy">
                  <c:v>35678</c:v>
                </c:pt>
                <c:pt idx="3490" formatCode="m/d/yyyy">
                  <c:v>35681</c:v>
                </c:pt>
                <c:pt idx="3491" formatCode="m/d/yyyy">
                  <c:v>35682</c:v>
                </c:pt>
                <c:pt idx="3492" formatCode="m/d/yyyy">
                  <c:v>35683</c:v>
                </c:pt>
                <c:pt idx="3493" formatCode="m/d/yyyy">
                  <c:v>35684</c:v>
                </c:pt>
                <c:pt idx="3494" formatCode="m/d/yyyy">
                  <c:v>35685</c:v>
                </c:pt>
                <c:pt idx="3495" formatCode="m/d/yyyy">
                  <c:v>35688</c:v>
                </c:pt>
                <c:pt idx="3496" formatCode="m/d/yyyy">
                  <c:v>35689</c:v>
                </c:pt>
                <c:pt idx="3497" formatCode="m/d/yyyy">
                  <c:v>35690</c:v>
                </c:pt>
                <c:pt idx="3498" formatCode="m/d/yyyy">
                  <c:v>35691</c:v>
                </c:pt>
                <c:pt idx="3499" formatCode="m/d/yyyy">
                  <c:v>35692</c:v>
                </c:pt>
                <c:pt idx="3500" formatCode="m/d/yyyy">
                  <c:v>35695</c:v>
                </c:pt>
                <c:pt idx="3501" formatCode="m/d/yyyy">
                  <c:v>35696</c:v>
                </c:pt>
                <c:pt idx="3502" formatCode="m/d/yyyy">
                  <c:v>35697</c:v>
                </c:pt>
                <c:pt idx="3503" formatCode="m/d/yyyy">
                  <c:v>35698</c:v>
                </c:pt>
                <c:pt idx="3504" formatCode="m/d/yyyy">
                  <c:v>35699</c:v>
                </c:pt>
                <c:pt idx="3505" formatCode="m/d/yyyy">
                  <c:v>35702</c:v>
                </c:pt>
                <c:pt idx="3506" formatCode="m/d/yyyy">
                  <c:v>35703</c:v>
                </c:pt>
                <c:pt idx="3507" formatCode="m/d/yyyy">
                  <c:v>35704</c:v>
                </c:pt>
                <c:pt idx="3508" formatCode="m/d/yyyy">
                  <c:v>35705</c:v>
                </c:pt>
                <c:pt idx="3509" formatCode="m/d/yyyy">
                  <c:v>35706</c:v>
                </c:pt>
                <c:pt idx="3510" formatCode="m/d/yyyy">
                  <c:v>35709</c:v>
                </c:pt>
                <c:pt idx="3511" formatCode="m/d/yyyy">
                  <c:v>35710</c:v>
                </c:pt>
                <c:pt idx="3512" formatCode="m/d/yyyy">
                  <c:v>35711</c:v>
                </c:pt>
                <c:pt idx="3513" formatCode="m/d/yyyy">
                  <c:v>35712</c:v>
                </c:pt>
                <c:pt idx="3514" formatCode="m/d/yyyy">
                  <c:v>35713</c:v>
                </c:pt>
                <c:pt idx="3515" formatCode="m/d/yyyy">
                  <c:v>35716</c:v>
                </c:pt>
                <c:pt idx="3516" formatCode="m/d/yyyy">
                  <c:v>35717</c:v>
                </c:pt>
                <c:pt idx="3517" formatCode="m/d/yyyy">
                  <c:v>35718</c:v>
                </c:pt>
                <c:pt idx="3518" formatCode="m/d/yyyy">
                  <c:v>35719</c:v>
                </c:pt>
                <c:pt idx="3519" formatCode="m/d/yyyy">
                  <c:v>35720</c:v>
                </c:pt>
                <c:pt idx="3520" formatCode="m/d/yyyy">
                  <c:v>35723</c:v>
                </c:pt>
                <c:pt idx="3521" formatCode="m/d/yyyy">
                  <c:v>35724</c:v>
                </c:pt>
                <c:pt idx="3522" formatCode="m/d/yyyy">
                  <c:v>35725</c:v>
                </c:pt>
                <c:pt idx="3523" formatCode="m/d/yyyy">
                  <c:v>35726</c:v>
                </c:pt>
                <c:pt idx="3524" formatCode="m/d/yyyy">
                  <c:v>35727</c:v>
                </c:pt>
                <c:pt idx="3525" formatCode="m/d/yyyy">
                  <c:v>35730</c:v>
                </c:pt>
                <c:pt idx="3526" formatCode="m/d/yyyy">
                  <c:v>35731</c:v>
                </c:pt>
                <c:pt idx="3527" formatCode="m/d/yyyy">
                  <c:v>35732</c:v>
                </c:pt>
                <c:pt idx="3528" formatCode="m/d/yyyy">
                  <c:v>35733</c:v>
                </c:pt>
                <c:pt idx="3529" formatCode="m/d/yyyy">
                  <c:v>35734</c:v>
                </c:pt>
                <c:pt idx="3530" formatCode="m/d/yyyy">
                  <c:v>35737</c:v>
                </c:pt>
                <c:pt idx="3531" formatCode="m/d/yyyy">
                  <c:v>35738</c:v>
                </c:pt>
                <c:pt idx="3532" formatCode="m/d/yyyy">
                  <c:v>35739</c:v>
                </c:pt>
                <c:pt idx="3533" formatCode="m/d/yyyy">
                  <c:v>35740</c:v>
                </c:pt>
                <c:pt idx="3534" formatCode="m/d/yyyy">
                  <c:v>35741</c:v>
                </c:pt>
                <c:pt idx="3535" formatCode="m/d/yyyy">
                  <c:v>35744</c:v>
                </c:pt>
                <c:pt idx="3536" formatCode="m/d/yyyy">
                  <c:v>35745</c:v>
                </c:pt>
                <c:pt idx="3537" formatCode="m/d/yyyy">
                  <c:v>35746</c:v>
                </c:pt>
                <c:pt idx="3538" formatCode="m/d/yyyy">
                  <c:v>35747</c:v>
                </c:pt>
                <c:pt idx="3539" formatCode="m/d/yyyy">
                  <c:v>35748</c:v>
                </c:pt>
                <c:pt idx="3540" formatCode="m/d/yyyy">
                  <c:v>35751</c:v>
                </c:pt>
                <c:pt idx="3541" formatCode="m/d/yyyy">
                  <c:v>35752</c:v>
                </c:pt>
                <c:pt idx="3542" formatCode="m/d/yyyy">
                  <c:v>35753</c:v>
                </c:pt>
                <c:pt idx="3543" formatCode="m/d/yyyy">
                  <c:v>35754</c:v>
                </c:pt>
                <c:pt idx="3544" formatCode="m/d/yyyy">
                  <c:v>35755</c:v>
                </c:pt>
                <c:pt idx="3545" formatCode="m/d/yyyy">
                  <c:v>35758</c:v>
                </c:pt>
                <c:pt idx="3546" formatCode="m/d/yyyy">
                  <c:v>35759</c:v>
                </c:pt>
                <c:pt idx="3547" formatCode="m/d/yyyy">
                  <c:v>35760</c:v>
                </c:pt>
                <c:pt idx="3548" formatCode="m/d/yyyy">
                  <c:v>35761</c:v>
                </c:pt>
                <c:pt idx="3549" formatCode="m/d/yyyy">
                  <c:v>35762</c:v>
                </c:pt>
                <c:pt idx="3550" formatCode="m/d/yyyy">
                  <c:v>35765</c:v>
                </c:pt>
                <c:pt idx="3551" formatCode="m/d/yyyy">
                  <c:v>35766</c:v>
                </c:pt>
                <c:pt idx="3552" formatCode="m/d/yyyy">
                  <c:v>35767</c:v>
                </c:pt>
                <c:pt idx="3553" formatCode="m/d/yyyy">
                  <c:v>35768</c:v>
                </c:pt>
                <c:pt idx="3554" formatCode="m/d/yyyy">
                  <c:v>35769</c:v>
                </c:pt>
                <c:pt idx="3555" formatCode="m/d/yyyy">
                  <c:v>35772</c:v>
                </c:pt>
                <c:pt idx="3556" formatCode="m/d/yyyy">
                  <c:v>35773</c:v>
                </c:pt>
                <c:pt idx="3557" formatCode="m/d/yyyy">
                  <c:v>35774</c:v>
                </c:pt>
                <c:pt idx="3558" formatCode="m/d/yyyy">
                  <c:v>35775</c:v>
                </c:pt>
                <c:pt idx="3559" formatCode="m/d/yyyy">
                  <c:v>35776</c:v>
                </c:pt>
                <c:pt idx="3560" formatCode="m/d/yyyy">
                  <c:v>35779</c:v>
                </c:pt>
                <c:pt idx="3561" formatCode="m/d/yyyy">
                  <c:v>35780</c:v>
                </c:pt>
                <c:pt idx="3562" formatCode="m/d/yyyy">
                  <c:v>35781</c:v>
                </c:pt>
                <c:pt idx="3563" formatCode="m/d/yyyy">
                  <c:v>35782</c:v>
                </c:pt>
                <c:pt idx="3564" formatCode="m/d/yyyy">
                  <c:v>35783</c:v>
                </c:pt>
                <c:pt idx="3565" formatCode="m/d/yyyy">
                  <c:v>35786</c:v>
                </c:pt>
                <c:pt idx="3566" formatCode="m/d/yyyy">
                  <c:v>35787</c:v>
                </c:pt>
                <c:pt idx="3567" formatCode="m/d/yyyy">
                  <c:v>35788</c:v>
                </c:pt>
                <c:pt idx="3568" formatCode="m/d/yyyy">
                  <c:v>35789</c:v>
                </c:pt>
                <c:pt idx="3569" formatCode="m/d/yyyy">
                  <c:v>35790</c:v>
                </c:pt>
                <c:pt idx="3570" formatCode="m/d/yyyy">
                  <c:v>35793</c:v>
                </c:pt>
                <c:pt idx="3571" formatCode="m/d/yyyy">
                  <c:v>35794</c:v>
                </c:pt>
                <c:pt idx="3572" formatCode="m/d/yyyy">
                  <c:v>35795</c:v>
                </c:pt>
                <c:pt idx="3573" formatCode="m/d/yyyy">
                  <c:v>35796</c:v>
                </c:pt>
                <c:pt idx="3574" formatCode="m/d/yyyy">
                  <c:v>35797</c:v>
                </c:pt>
                <c:pt idx="3575" formatCode="m/d/yyyy">
                  <c:v>35800</c:v>
                </c:pt>
                <c:pt idx="3576" formatCode="m/d/yyyy">
                  <c:v>35801</c:v>
                </c:pt>
                <c:pt idx="3577" formatCode="m/d/yyyy">
                  <c:v>35802</c:v>
                </c:pt>
                <c:pt idx="3578" formatCode="m/d/yyyy">
                  <c:v>35803</c:v>
                </c:pt>
                <c:pt idx="3579" formatCode="m/d/yyyy">
                  <c:v>35804</c:v>
                </c:pt>
                <c:pt idx="3580" formatCode="m/d/yyyy">
                  <c:v>35807</c:v>
                </c:pt>
                <c:pt idx="3581" formatCode="m/d/yyyy">
                  <c:v>35808</c:v>
                </c:pt>
                <c:pt idx="3582" formatCode="m/d/yyyy">
                  <c:v>35809</c:v>
                </c:pt>
                <c:pt idx="3583" formatCode="m/d/yyyy">
                  <c:v>35810</c:v>
                </c:pt>
                <c:pt idx="3584" formatCode="m/d/yyyy">
                  <c:v>35811</c:v>
                </c:pt>
                <c:pt idx="3585" formatCode="m/d/yyyy">
                  <c:v>35814</c:v>
                </c:pt>
                <c:pt idx="3586" formatCode="m/d/yyyy">
                  <c:v>35815</c:v>
                </c:pt>
                <c:pt idx="3587" formatCode="m/d/yyyy">
                  <c:v>35816</c:v>
                </c:pt>
                <c:pt idx="3588" formatCode="m/d/yyyy">
                  <c:v>35817</c:v>
                </c:pt>
                <c:pt idx="3589" formatCode="m/d/yyyy">
                  <c:v>35818</c:v>
                </c:pt>
                <c:pt idx="3590" formatCode="m/d/yyyy">
                  <c:v>35821</c:v>
                </c:pt>
                <c:pt idx="3591" formatCode="m/d/yyyy">
                  <c:v>35822</c:v>
                </c:pt>
                <c:pt idx="3592" formatCode="m/d/yyyy">
                  <c:v>35823</c:v>
                </c:pt>
                <c:pt idx="3593" formatCode="m/d/yyyy">
                  <c:v>35824</c:v>
                </c:pt>
                <c:pt idx="3594" formatCode="m/d/yyyy">
                  <c:v>35825</c:v>
                </c:pt>
                <c:pt idx="3595" formatCode="m/d/yyyy">
                  <c:v>35828</c:v>
                </c:pt>
                <c:pt idx="3596" formatCode="m/d/yyyy">
                  <c:v>35829</c:v>
                </c:pt>
                <c:pt idx="3597" formatCode="m/d/yyyy">
                  <c:v>35830</c:v>
                </c:pt>
                <c:pt idx="3598" formatCode="m/d/yyyy">
                  <c:v>35831</c:v>
                </c:pt>
                <c:pt idx="3599" formatCode="m/d/yyyy">
                  <c:v>35832</c:v>
                </c:pt>
                <c:pt idx="3600" formatCode="m/d/yyyy">
                  <c:v>35835</c:v>
                </c:pt>
                <c:pt idx="3601" formatCode="m/d/yyyy">
                  <c:v>35836</c:v>
                </c:pt>
                <c:pt idx="3602" formatCode="m/d/yyyy">
                  <c:v>35837</c:v>
                </c:pt>
                <c:pt idx="3603" formatCode="m/d/yyyy">
                  <c:v>35838</c:v>
                </c:pt>
                <c:pt idx="3604" formatCode="m/d/yyyy">
                  <c:v>35839</c:v>
                </c:pt>
                <c:pt idx="3605" formatCode="m/d/yyyy">
                  <c:v>35842</c:v>
                </c:pt>
                <c:pt idx="3606" formatCode="m/d/yyyy">
                  <c:v>35843</c:v>
                </c:pt>
                <c:pt idx="3607" formatCode="m/d/yyyy">
                  <c:v>35844</c:v>
                </c:pt>
                <c:pt idx="3608" formatCode="m/d/yyyy">
                  <c:v>35845</c:v>
                </c:pt>
                <c:pt idx="3609" formatCode="m/d/yyyy">
                  <c:v>35846</c:v>
                </c:pt>
                <c:pt idx="3610" formatCode="m/d/yyyy">
                  <c:v>35849</c:v>
                </c:pt>
                <c:pt idx="3611" formatCode="m/d/yyyy">
                  <c:v>35850</c:v>
                </c:pt>
                <c:pt idx="3612" formatCode="m/d/yyyy">
                  <c:v>35851</c:v>
                </c:pt>
                <c:pt idx="3613" formatCode="m/d/yyyy">
                  <c:v>35852</c:v>
                </c:pt>
                <c:pt idx="3614" formatCode="m/d/yyyy">
                  <c:v>35853</c:v>
                </c:pt>
                <c:pt idx="3615" formatCode="m/d/yyyy">
                  <c:v>35856</c:v>
                </c:pt>
                <c:pt idx="3616" formatCode="m/d/yyyy">
                  <c:v>35857</c:v>
                </c:pt>
                <c:pt idx="3617" formatCode="m/d/yyyy">
                  <c:v>35858</c:v>
                </c:pt>
                <c:pt idx="3618" formatCode="m/d/yyyy">
                  <c:v>35859</c:v>
                </c:pt>
                <c:pt idx="3619" formatCode="m/d/yyyy">
                  <c:v>35860</c:v>
                </c:pt>
                <c:pt idx="3620" formatCode="m/d/yyyy">
                  <c:v>35863</c:v>
                </c:pt>
                <c:pt idx="3621" formatCode="m/d/yyyy">
                  <c:v>35864</c:v>
                </c:pt>
                <c:pt idx="3622" formatCode="m/d/yyyy">
                  <c:v>35865</c:v>
                </c:pt>
                <c:pt idx="3623" formatCode="m/d/yyyy">
                  <c:v>35866</c:v>
                </c:pt>
                <c:pt idx="3624" formatCode="m/d/yyyy">
                  <c:v>35867</c:v>
                </c:pt>
                <c:pt idx="3625" formatCode="m/d/yyyy">
                  <c:v>35870</c:v>
                </c:pt>
                <c:pt idx="3626" formatCode="m/d/yyyy">
                  <c:v>35871</c:v>
                </c:pt>
                <c:pt idx="3627" formatCode="m/d/yyyy">
                  <c:v>35872</c:v>
                </c:pt>
                <c:pt idx="3628" formatCode="m/d/yyyy">
                  <c:v>35873</c:v>
                </c:pt>
                <c:pt idx="3629" formatCode="m/d/yyyy">
                  <c:v>35874</c:v>
                </c:pt>
                <c:pt idx="3630" formatCode="m/d/yyyy">
                  <c:v>35877</c:v>
                </c:pt>
                <c:pt idx="3631" formatCode="m/d/yyyy">
                  <c:v>35878</c:v>
                </c:pt>
                <c:pt idx="3632" formatCode="m/d/yyyy">
                  <c:v>35879</c:v>
                </c:pt>
                <c:pt idx="3633" formatCode="m/d/yyyy">
                  <c:v>35880</c:v>
                </c:pt>
                <c:pt idx="3634" formatCode="m/d/yyyy">
                  <c:v>35881</c:v>
                </c:pt>
                <c:pt idx="3635" formatCode="m/d/yyyy">
                  <c:v>35884</c:v>
                </c:pt>
                <c:pt idx="3636" formatCode="m/d/yyyy">
                  <c:v>35885</c:v>
                </c:pt>
                <c:pt idx="3637" formatCode="m/d/yyyy">
                  <c:v>35886</c:v>
                </c:pt>
                <c:pt idx="3638" formatCode="m/d/yyyy">
                  <c:v>35887</c:v>
                </c:pt>
                <c:pt idx="3639" formatCode="m/d/yyyy">
                  <c:v>35888</c:v>
                </c:pt>
                <c:pt idx="3640" formatCode="m/d/yyyy">
                  <c:v>35891</c:v>
                </c:pt>
                <c:pt idx="3641" formatCode="m/d/yyyy">
                  <c:v>35892</c:v>
                </c:pt>
                <c:pt idx="3642" formatCode="m/d/yyyy">
                  <c:v>35893</c:v>
                </c:pt>
                <c:pt idx="3643" formatCode="m/d/yyyy">
                  <c:v>35894</c:v>
                </c:pt>
                <c:pt idx="3644" formatCode="m/d/yyyy">
                  <c:v>35895</c:v>
                </c:pt>
                <c:pt idx="3645" formatCode="m/d/yyyy">
                  <c:v>35898</c:v>
                </c:pt>
                <c:pt idx="3646" formatCode="m/d/yyyy">
                  <c:v>35899</c:v>
                </c:pt>
                <c:pt idx="3647" formatCode="m/d/yyyy">
                  <c:v>35900</c:v>
                </c:pt>
                <c:pt idx="3648" formatCode="m/d/yyyy">
                  <c:v>35901</c:v>
                </c:pt>
                <c:pt idx="3649" formatCode="m/d/yyyy">
                  <c:v>35902</c:v>
                </c:pt>
                <c:pt idx="3650" formatCode="m/d/yyyy">
                  <c:v>35905</c:v>
                </c:pt>
                <c:pt idx="3651" formatCode="m/d/yyyy">
                  <c:v>35906</c:v>
                </c:pt>
                <c:pt idx="3652" formatCode="m/d/yyyy">
                  <c:v>35907</c:v>
                </c:pt>
                <c:pt idx="3653" formatCode="m/d/yyyy">
                  <c:v>35908</c:v>
                </c:pt>
                <c:pt idx="3654" formatCode="m/d/yyyy">
                  <c:v>35909</c:v>
                </c:pt>
                <c:pt idx="3655" formatCode="m/d/yyyy">
                  <c:v>35912</c:v>
                </c:pt>
                <c:pt idx="3656" formatCode="m/d/yyyy">
                  <c:v>35913</c:v>
                </c:pt>
                <c:pt idx="3657" formatCode="m/d/yyyy">
                  <c:v>35914</c:v>
                </c:pt>
                <c:pt idx="3658" formatCode="m/d/yyyy">
                  <c:v>35915</c:v>
                </c:pt>
                <c:pt idx="3659" formatCode="m/d/yyyy">
                  <c:v>35916</c:v>
                </c:pt>
                <c:pt idx="3660" formatCode="m/d/yyyy">
                  <c:v>35919</c:v>
                </c:pt>
                <c:pt idx="3661" formatCode="m/d/yyyy">
                  <c:v>35920</c:v>
                </c:pt>
                <c:pt idx="3662" formatCode="m/d/yyyy">
                  <c:v>35921</c:v>
                </c:pt>
                <c:pt idx="3663" formatCode="m/d/yyyy">
                  <c:v>35922</c:v>
                </c:pt>
                <c:pt idx="3664" formatCode="m/d/yyyy">
                  <c:v>35923</c:v>
                </c:pt>
                <c:pt idx="3665" formatCode="m/d/yyyy">
                  <c:v>35926</c:v>
                </c:pt>
                <c:pt idx="3666" formatCode="m/d/yyyy">
                  <c:v>35927</c:v>
                </c:pt>
                <c:pt idx="3667" formatCode="m/d/yyyy">
                  <c:v>35928</c:v>
                </c:pt>
                <c:pt idx="3668" formatCode="m/d/yyyy">
                  <c:v>35929</c:v>
                </c:pt>
                <c:pt idx="3669" formatCode="m/d/yyyy">
                  <c:v>35930</c:v>
                </c:pt>
                <c:pt idx="3670" formatCode="m/d/yyyy">
                  <c:v>35933</c:v>
                </c:pt>
                <c:pt idx="3671" formatCode="m/d/yyyy">
                  <c:v>35934</c:v>
                </c:pt>
                <c:pt idx="3672" formatCode="m/d/yyyy">
                  <c:v>35935</c:v>
                </c:pt>
                <c:pt idx="3673" formatCode="m/d/yyyy">
                  <c:v>35936</c:v>
                </c:pt>
                <c:pt idx="3674" formatCode="m/d/yyyy">
                  <c:v>35937</c:v>
                </c:pt>
                <c:pt idx="3675" formatCode="m/d/yyyy">
                  <c:v>35940</c:v>
                </c:pt>
                <c:pt idx="3676" formatCode="m/d/yyyy">
                  <c:v>35941</c:v>
                </c:pt>
                <c:pt idx="3677" formatCode="m/d/yyyy">
                  <c:v>35942</c:v>
                </c:pt>
                <c:pt idx="3678" formatCode="m/d/yyyy">
                  <c:v>35943</c:v>
                </c:pt>
                <c:pt idx="3679" formatCode="m/d/yyyy">
                  <c:v>35944</c:v>
                </c:pt>
                <c:pt idx="3680" formatCode="m/d/yyyy">
                  <c:v>35947</c:v>
                </c:pt>
                <c:pt idx="3681" formatCode="m/d/yyyy">
                  <c:v>35948</c:v>
                </c:pt>
                <c:pt idx="3682" formatCode="m/d/yyyy">
                  <c:v>35949</c:v>
                </c:pt>
                <c:pt idx="3683" formatCode="m/d/yyyy">
                  <c:v>35950</c:v>
                </c:pt>
                <c:pt idx="3684" formatCode="m/d/yyyy">
                  <c:v>35951</c:v>
                </c:pt>
                <c:pt idx="3685" formatCode="m/d/yyyy">
                  <c:v>35954</c:v>
                </c:pt>
                <c:pt idx="3686" formatCode="m/d/yyyy">
                  <c:v>35955</c:v>
                </c:pt>
                <c:pt idx="3687" formatCode="m/d/yyyy">
                  <c:v>35956</c:v>
                </c:pt>
                <c:pt idx="3688" formatCode="m/d/yyyy">
                  <c:v>35957</c:v>
                </c:pt>
                <c:pt idx="3689" formatCode="m/d/yyyy">
                  <c:v>35958</c:v>
                </c:pt>
                <c:pt idx="3690" formatCode="m/d/yyyy">
                  <c:v>35961</c:v>
                </c:pt>
                <c:pt idx="3691" formatCode="m/d/yyyy">
                  <c:v>35962</c:v>
                </c:pt>
                <c:pt idx="3692" formatCode="m/d/yyyy">
                  <c:v>35963</c:v>
                </c:pt>
                <c:pt idx="3693" formatCode="m/d/yyyy">
                  <c:v>35964</c:v>
                </c:pt>
                <c:pt idx="3694" formatCode="m/d/yyyy">
                  <c:v>35965</c:v>
                </c:pt>
                <c:pt idx="3695" formatCode="m/d/yyyy">
                  <c:v>35968</c:v>
                </c:pt>
                <c:pt idx="3696" formatCode="m/d/yyyy">
                  <c:v>35969</c:v>
                </c:pt>
                <c:pt idx="3697" formatCode="m/d/yyyy">
                  <c:v>35970</c:v>
                </c:pt>
                <c:pt idx="3698" formatCode="m/d/yyyy">
                  <c:v>35971</c:v>
                </c:pt>
                <c:pt idx="3699" formatCode="m/d/yyyy">
                  <c:v>35972</c:v>
                </c:pt>
                <c:pt idx="3700" formatCode="m/d/yyyy">
                  <c:v>35975</c:v>
                </c:pt>
                <c:pt idx="3701" formatCode="m/d/yyyy">
                  <c:v>35976</c:v>
                </c:pt>
                <c:pt idx="3702" formatCode="m/d/yyyy">
                  <c:v>35977</c:v>
                </c:pt>
                <c:pt idx="3703" formatCode="m/d/yyyy">
                  <c:v>35978</c:v>
                </c:pt>
                <c:pt idx="3704" formatCode="m/d/yyyy">
                  <c:v>35979</c:v>
                </c:pt>
                <c:pt idx="3705" formatCode="m/d/yyyy">
                  <c:v>35982</c:v>
                </c:pt>
                <c:pt idx="3706" formatCode="m/d/yyyy">
                  <c:v>35983</c:v>
                </c:pt>
                <c:pt idx="3707" formatCode="m/d/yyyy">
                  <c:v>35984</c:v>
                </c:pt>
                <c:pt idx="3708" formatCode="m/d/yyyy">
                  <c:v>35985</c:v>
                </c:pt>
                <c:pt idx="3709" formatCode="m/d/yyyy">
                  <c:v>35986</c:v>
                </c:pt>
                <c:pt idx="3710" formatCode="m/d/yyyy">
                  <c:v>35989</c:v>
                </c:pt>
                <c:pt idx="3711" formatCode="m/d/yyyy">
                  <c:v>35990</c:v>
                </c:pt>
                <c:pt idx="3712" formatCode="m/d/yyyy">
                  <c:v>35991</c:v>
                </c:pt>
                <c:pt idx="3713" formatCode="m/d/yyyy">
                  <c:v>35992</c:v>
                </c:pt>
                <c:pt idx="3714" formatCode="m/d/yyyy">
                  <c:v>35993</c:v>
                </c:pt>
                <c:pt idx="3715" formatCode="m/d/yyyy">
                  <c:v>35996</c:v>
                </c:pt>
                <c:pt idx="3716" formatCode="m/d/yyyy">
                  <c:v>35997</c:v>
                </c:pt>
                <c:pt idx="3717" formatCode="m/d/yyyy">
                  <c:v>35998</c:v>
                </c:pt>
                <c:pt idx="3718" formatCode="m/d/yyyy">
                  <c:v>35999</c:v>
                </c:pt>
                <c:pt idx="3719" formatCode="m/d/yyyy">
                  <c:v>36000</c:v>
                </c:pt>
                <c:pt idx="3720" formatCode="m/d/yyyy">
                  <c:v>36003</c:v>
                </c:pt>
                <c:pt idx="3721" formatCode="m/d/yyyy">
                  <c:v>36004</c:v>
                </c:pt>
                <c:pt idx="3722" formatCode="m/d/yyyy">
                  <c:v>36005</c:v>
                </c:pt>
                <c:pt idx="3723" formatCode="m/d/yyyy">
                  <c:v>36006</c:v>
                </c:pt>
                <c:pt idx="3724" formatCode="m/d/yyyy">
                  <c:v>36007</c:v>
                </c:pt>
                <c:pt idx="3725" formatCode="m/d/yyyy">
                  <c:v>36010</c:v>
                </c:pt>
                <c:pt idx="3726" formatCode="m/d/yyyy">
                  <c:v>36011</c:v>
                </c:pt>
                <c:pt idx="3727" formatCode="m/d/yyyy">
                  <c:v>36012</c:v>
                </c:pt>
                <c:pt idx="3728" formatCode="m/d/yyyy">
                  <c:v>36013</c:v>
                </c:pt>
                <c:pt idx="3729" formatCode="m/d/yyyy">
                  <c:v>36014</c:v>
                </c:pt>
                <c:pt idx="3730" formatCode="m/d/yyyy">
                  <c:v>36017</c:v>
                </c:pt>
                <c:pt idx="3731" formatCode="m/d/yyyy">
                  <c:v>36018</c:v>
                </c:pt>
                <c:pt idx="3732" formatCode="m/d/yyyy">
                  <c:v>36019</c:v>
                </c:pt>
                <c:pt idx="3733" formatCode="m/d/yyyy">
                  <c:v>36020</c:v>
                </c:pt>
                <c:pt idx="3734" formatCode="m/d/yyyy">
                  <c:v>36021</c:v>
                </c:pt>
                <c:pt idx="3735" formatCode="m/d/yyyy">
                  <c:v>36024</c:v>
                </c:pt>
                <c:pt idx="3736" formatCode="m/d/yyyy">
                  <c:v>36025</c:v>
                </c:pt>
                <c:pt idx="3737" formatCode="m/d/yyyy">
                  <c:v>36026</c:v>
                </c:pt>
                <c:pt idx="3738" formatCode="m/d/yyyy">
                  <c:v>36027</c:v>
                </c:pt>
                <c:pt idx="3739" formatCode="m/d/yyyy">
                  <c:v>36028</c:v>
                </c:pt>
                <c:pt idx="3740" formatCode="m/d/yyyy">
                  <c:v>36031</c:v>
                </c:pt>
                <c:pt idx="3741" formatCode="m/d/yyyy">
                  <c:v>36032</c:v>
                </c:pt>
                <c:pt idx="3742" formatCode="m/d/yyyy">
                  <c:v>36033</c:v>
                </c:pt>
                <c:pt idx="3743" formatCode="m/d/yyyy">
                  <c:v>36034</c:v>
                </c:pt>
                <c:pt idx="3744" formatCode="m/d/yyyy">
                  <c:v>36035</c:v>
                </c:pt>
                <c:pt idx="3745" formatCode="m/d/yyyy">
                  <c:v>36038</c:v>
                </c:pt>
                <c:pt idx="3746" formatCode="m/d/yyyy">
                  <c:v>36039</c:v>
                </c:pt>
                <c:pt idx="3747" formatCode="m/d/yyyy">
                  <c:v>36040</c:v>
                </c:pt>
                <c:pt idx="3748" formatCode="m/d/yyyy">
                  <c:v>36041</c:v>
                </c:pt>
                <c:pt idx="3749" formatCode="m/d/yyyy">
                  <c:v>36042</c:v>
                </c:pt>
                <c:pt idx="3750" formatCode="m/d/yyyy">
                  <c:v>36045</c:v>
                </c:pt>
                <c:pt idx="3751" formatCode="m/d/yyyy">
                  <c:v>36046</c:v>
                </c:pt>
                <c:pt idx="3752" formatCode="m/d/yyyy">
                  <c:v>36047</c:v>
                </c:pt>
                <c:pt idx="3753" formatCode="m/d/yyyy">
                  <c:v>36048</c:v>
                </c:pt>
                <c:pt idx="3754" formatCode="m/d/yyyy">
                  <c:v>36049</c:v>
                </c:pt>
                <c:pt idx="3755" formatCode="m/d/yyyy">
                  <c:v>36052</c:v>
                </c:pt>
                <c:pt idx="3756" formatCode="m/d/yyyy">
                  <c:v>36053</c:v>
                </c:pt>
                <c:pt idx="3757" formatCode="m/d/yyyy">
                  <c:v>36054</c:v>
                </c:pt>
                <c:pt idx="3758" formatCode="m/d/yyyy">
                  <c:v>36055</c:v>
                </c:pt>
                <c:pt idx="3759" formatCode="m/d/yyyy">
                  <c:v>36056</c:v>
                </c:pt>
                <c:pt idx="3760" formatCode="m/d/yyyy">
                  <c:v>36059</c:v>
                </c:pt>
                <c:pt idx="3761" formatCode="m/d/yyyy">
                  <c:v>36060</c:v>
                </c:pt>
                <c:pt idx="3762" formatCode="m/d/yyyy">
                  <c:v>36061</c:v>
                </c:pt>
                <c:pt idx="3763" formatCode="m/d/yyyy">
                  <c:v>36062</c:v>
                </c:pt>
                <c:pt idx="3764" formatCode="m/d/yyyy">
                  <c:v>36063</c:v>
                </c:pt>
                <c:pt idx="3765" formatCode="m/d/yyyy">
                  <c:v>36066</c:v>
                </c:pt>
                <c:pt idx="3766" formatCode="m/d/yyyy">
                  <c:v>36067</c:v>
                </c:pt>
                <c:pt idx="3767" formatCode="m/d/yyyy">
                  <c:v>36068</c:v>
                </c:pt>
                <c:pt idx="3768" formatCode="m/d/yyyy">
                  <c:v>36069</c:v>
                </c:pt>
                <c:pt idx="3769" formatCode="m/d/yyyy">
                  <c:v>36070</c:v>
                </c:pt>
                <c:pt idx="3770" formatCode="m/d/yyyy">
                  <c:v>36073</c:v>
                </c:pt>
                <c:pt idx="3771" formatCode="m/d/yyyy">
                  <c:v>36074</c:v>
                </c:pt>
                <c:pt idx="3772" formatCode="m/d/yyyy">
                  <c:v>36075</c:v>
                </c:pt>
                <c:pt idx="3773" formatCode="m/d/yyyy">
                  <c:v>36076</c:v>
                </c:pt>
                <c:pt idx="3774" formatCode="m/d/yyyy">
                  <c:v>36077</c:v>
                </c:pt>
                <c:pt idx="3775" formatCode="m/d/yyyy">
                  <c:v>36080</c:v>
                </c:pt>
                <c:pt idx="3776" formatCode="m/d/yyyy">
                  <c:v>36081</c:v>
                </c:pt>
                <c:pt idx="3777" formatCode="m/d/yyyy">
                  <c:v>36082</c:v>
                </c:pt>
                <c:pt idx="3778" formatCode="m/d/yyyy">
                  <c:v>36083</c:v>
                </c:pt>
                <c:pt idx="3779" formatCode="m/d/yyyy">
                  <c:v>36084</c:v>
                </c:pt>
                <c:pt idx="3780" formatCode="m/d/yyyy">
                  <c:v>36087</c:v>
                </c:pt>
                <c:pt idx="3781" formatCode="m/d/yyyy">
                  <c:v>36088</c:v>
                </c:pt>
                <c:pt idx="3782" formatCode="m/d/yyyy">
                  <c:v>36089</c:v>
                </c:pt>
                <c:pt idx="3783" formatCode="m/d/yyyy">
                  <c:v>36090</c:v>
                </c:pt>
                <c:pt idx="3784" formatCode="m/d/yyyy">
                  <c:v>36091</c:v>
                </c:pt>
                <c:pt idx="3785" formatCode="m/d/yyyy">
                  <c:v>36094</c:v>
                </c:pt>
                <c:pt idx="3786" formatCode="m/d/yyyy">
                  <c:v>36095</c:v>
                </c:pt>
                <c:pt idx="3787" formatCode="m/d/yyyy">
                  <c:v>36096</c:v>
                </c:pt>
                <c:pt idx="3788" formatCode="m/d/yyyy">
                  <c:v>36097</c:v>
                </c:pt>
                <c:pt idx="3789" formatCode="m/d/yyyy">
                  <c:v>36098</c:v>
                </c:pt>
                <c:pt idx="3790" formatCode="m/d/yyyy">
                  <c:v>36101</c:v>
                </c:pt>
                <c:pt idx="3791" formatCode="m/d/yyyy">
                  <c:v>36102</c:v>
                </c:pt>
                <c:pt idx="3792" formatCode="m/d/yyyy">
                  <c:v>36103</c:v>
                </c:pt>
                <c:pt idx="3793" formatCode="m/d/yyyy">
                  <c:v>36104</c:v>
                </c:pt>
                <c:pt idx="3794" formatCode="m/d/yyyy">
                  <c:v>36105</c:v>
                </c:pt>
                <c:pt idx="3795" formatCode="m/d/yyyy">
                  <c:v>36108</c:v>
                </c:pt>
                <c:pt idx="3796" formatCode="m/d/yyyy">
                  <c:v>36109</c:v>
                </c:pt>
                <c:pt idx="3797" formatCode="m/d/yyyy">
                  <c:v>36110</c:v>
                </c:pt>
                <c:pt idx="3798" formatCode="m/d/yyyy">
                  <c:v>36111</c:v>
                </c:pt>
                <c:pt idx="3799" formatCode="m/d/yyyy">
                  <c:v>36112</c:v>
                </c:pt>
                <c:pt idx="3800" formatCode="m/d/yyyy">
                  <c:v>36115</c:v>
                </c:pt>
                <c:pt idx="3801" formatCode="m/d/yyyy">
                  <c:v>36116</c:v>
                </c:pt>
                <c:pt idx="3802" formatCode="m/d/yyyy">
                  <c:v>36117</c:v>
                </c:pt>
                <c:pt idx="3803" formatCode="m/d/yyyy">
                  <c:v>36118</c:v>
                </c:pt>
                <c:pt idx="3804" formatCode="m/d/yyyy">
                  <c:v>36119</c:v>
                </c:pt>
                <c:pt idx="3805" formatCode="m/d/yyyy">
                  <c:v>36122</c:v>
                </c:pt>
                <c:pt idx="3806" formatCode="m/d/yyyy">
                  <c:v>36123</c:v>
                </c:pt>
                <c:pt idx="3807" formatCode="m/d/yyyy">
                  <c:v>36124</c:v>
                </c:pt>
                <c:pt idx="3808" formatCode="m/d/yyyy">
                  <c:v>36125</c:v>
                </c:pt>
                <c:pt idx="3809" formatCode="m/d/yyyy">
                  <c:v>36126</c:v>
                </c:pt>
                <c:pt idx="3810" formatCode="m/d/yyyy">
                  <c:v>36129</c:v>
                </c:pt>
                <c:pt idx="3811" formatCode="m/d/yyyy">
                  <c:v>36130</c:v>
                </c:pt>
                <c:pt idx="3812" formatCode="m/d/yyyy">
                  <c:v>36131</c:v>
                </c:pt>
                <c:pt idx="3813" formatCode="m/d/yyyy">
                  <c:v>36132</c:v>
                </c:pt>
                <c:pt idx="3814" formatCode="m/d/yyyy">
                  <c:v>36133</c:v>
                </c:pt>
                <c:pt idx="3815" formatCode="m/d/yyyy">
                  <c:v>36136</c:v>
                </c:pt>
                <c:pt idx="3816" formatCode="m/d/yyyy">
                  <c:v>36137</c:v>
                </c:pt>
                <c:pt idx="3817" formatCode="m/d/yyyy">
                  <c:v>36138</c:v>
                </c:pt>
                <c:pt idx="3818" formatCode="m/d/yyyy">
                  <c:v>36139</c:v>
                </c:pt>
                <c:pt idx="3819" formatCode="m/d/yyyy">
                  <c:v>36140</c:v>
                </c:pt>
                <c:pt idx="3820" formatCode="m/d/yyyy">
                  <c:v>36143</c:v>
                </c:pt>
                <c:pt idx="3821" formatCode="m/d/yyyy">
                  <c:v>36144</c:v>
                </c:pt>
                <c:pt idx="3822" formatCode="m/d/yyyy">
                  <c:v>36145</c:v>
                </c:pt>
                <c:pt idx="3823" formatCode="m/d/yyyy">
                  <c:v>36146</c:v>
                </c:pt>
                <c:pt idx="3824" formatCode="m/d/yyyy">
                  <c:v>36147</c:v>
                </c:pt>
                <c:pt idx="3825" formatCode="m/d/yyyy">
                  <c:v>36150</c:v>
                </c:pt>
                <c:pt idx="3826" formatCode="m/d/yyyy">
                  <c:v>36151</c:v>
                </c:pt>
                <c:pt idx="3827" formatCode="m/d/yyyy">
                  <c:v>36152</c:v>
                </c:pt>
                <c:pt idx="3828" formatCode="m/d/yyyy">
                  <c:v>36153</c:v>
                </c:pt>
                <c:pt idx="3829" formatCode="m/d/yyyy">
                  <c:v>36154</c:v>
                </c:pt>
                <c:pt idx="3830" formatCode="m/d/yyyy">
                  <c:v>36157</c:v>
                </c:pt>
                <c:pt idx="3831" formatCode="m/d/yyyy">
                  <c:v>36158</c:v>
                </c:pt>
                <c:pt idx="3832" formatCode="m/d/yyyy">
                  <c:v>36159</c:v>
                </c:pt>
                <c:pt idx="3833" formatCode="m/d/yyyy">
                  <c:v>36160</c:v>
                </c:pt>
                <c:pt idx="3834" formatCode="m/d/yyyy">
                  <c:v>36161</c:v>
                </c:pt>
                <c:pt idx="3835" formatCode="m/d/yyyy">
                  <c:v>36164</c:v>
                </c:pt>
                <c:pt idx="3836" formatCode="m/d/yyyy">
                  <c:v>36165</c:v>
                </c:pt>
                <c:pt idx="3837" formatCode="m/d/yyyy">
                  <c:v>36166</c:v>
                </c:pt>
                <c:pt idx="3838" formatCode="m/d/yyyy">
                  <c:v>36167</c:v>
                </c:pt>
                <c:pt idx="3839" formatCode="m/d/yyyy">
                  <c:v>36168</c:v>
                </c:pt>
                <c:pt idx="3840" formatCode="m/d/yyyy">
                  <c:v>36171</c:v>
                </c:pt>
                <c:pt idx="3841" formatCode="m/d/yyyy">
                  <c:v>36172</c:v>
                </c:pt>
                <c:pt idx="3842" formatCode="m/d/yyyy">
                  <c:v>36173</c:v>
                </c:pt>
                <c:pt idx="3843" formatCode="m/d/yyyy">
                  <c:v>36174</c:v>
                </c:pt>
                <c:pt idx="3844" formatCode="m/d/yyyy">
                  <c:v>36175</c:v>
                </c:pt>
                <c:pt idx="3845" formatCode="m/d/yyyy">
                  <c:v>36178</c:v>
                </c:pt>
                <c:pt idx="3846" formatCode="m/d/yyyy">
                  <c:v>36179</c:v>
                </c:pt>
                <c:pt idx="3847" formatCode="m/d/yyyy">
                  <c:v>36180</c:v>
                </c:pt>
                <c:pt idx="3848" formatCode="m/d/yyyy">
                  <c:v>36181</c:v>
                </c:pt>
                <c:pt idx="3849" formatCode="m/d/yyyy">
                  <c:v>36182</c:v>
                </c:pt>
                <c:pt idx="3850" formatCode="m/d/yyyy">
                  <c:v>36185</c:v>
                </c:pt>
                <c:pt idx="3851" formatCode="m/d/yyyy">
                  <c:v>36186</c:v>
                </c:pt>
                <c:pt idx="3852" formatCode="m/d/yyyy">
                  <c:v>36187</c:v>
                </c:pt>
                <c:pt idx="3853" formatCode="m/d/yyyy">
                  <c:v>36188</c:v>
                </c:pt>
                <c:pt idx="3854" formatCode="m/d/yyyy">
                  <c:v>36189</c:v>
                </c:pt>
                <c:pt idx="3855" formatCode="m/d/yyyy">
                  <c:v>36192</c:v>
                </c:pt>
                <c:pt idx="3856" formatCode="m/d/yyyy">
                  <c:v>36193</c:v>
                </c:pt>
                <c:pt idx="3857" formatCode="m/d/yyyy">
                  <c:v>36194</c:v>
                </c:pt>
                <c:pt idx="3858" formatCode="m/d/yyyy">
                  <c:v>36195</c:v>
                </c:pt>
                <c:pt idx="3859" formatCode="m/d/yyyy">
                  <c:v>36196</c:v>
                </c:pt>
                <c:pt idx="3860" formatCode="m/d/yyyy">
                  <c:v>36199</c:v>
                </c:pt>
                <c:pt idx="3861" formatCode="m/d/yyyy">
                  <c:v>36200</c:v>
                </c:pt>
                <c:pt idx="3862" formatCode="m/d/yyyy">
                  <c:v>36201</c:v>
                </c:pt>
                <c:pt idx="3863" formatCode="m/d/yyyy">
                  <c:v>36202</c:v>
                </c:pt>
                <c:pt idx="3864" formatCode="m/d/yyyy">
                  <c:v>36203</c:v>
                </c:pt>
                <c:pt idx="3865" formatCode="m/d/yyyy">
                  <c:v>36206</c:v>
                </c:pt>
                <c:pt idx="3866" formatCode="m/d/yyyy">
                  <c:v>36207</c:v>
                </c:pt>
                <c:pt idx="3867" formatCode="m/d/yyyy">
                  <c:v>36208</c:v>
                </c:pt>
                <c:pt idx="3868" formatCode="m/d/yyyy">
                  <c:v>36209</c:v>
                </c:pt>
                <c:pt idx="3869" formatCode="m/d/yyyy">
                  <c:v>36210</c:v>
                </c:pt>
                <c:pt idx="3870" formatCode="m/d/yyyy">
                  <c:v>36213</c:v>
                </c:pt>
                <c:pt idx="3871" formatCode="m/d/yyyy">
                  <c:v>36214</c:v>
                </c:pt>
                <c:pt idx="3872" formatCode="m/d/yyyy">
                  <c:v>36215</c:v>
                </c:pt>
                <c:pt idx="3873" formatCode="m/d/yyyy">
                  <c:v>36216</c:v>
                </c:pt>
                <c:pt idx="3874" formatCode="m/d/yyyy">
                  <c:v>36217</c:v>
                </c:pt>
                <c:pt idx="3875" formatCode="m/d/yyyy">
                  <c:v>36220</c:v>
                </c:pt>
                <c:pt idx="3876" formatCode="m/d/yyyy">
                  <c:v>36221</c:v>
                </c:pt>
                <c:pt idx="3877" formatCode="m/d/yyyy">
                  <c:v>36222</c:v>
                </c:pt>
                <c:pt idx="3878" formatCode="m/d/yyyy">
                  <c:v>36223</c:v>
                </c:pt>
                <c:pt idx="3879" formatCode="m/d/yyyy">
                  <c:v>36224</c:v>
                </c:pt>
                <c:pt idx="3880" formatCode="m/d/yyyy">
                  <c:v>36227</c:v>
                </c:pt>
                <c:pt idx="3881" formatCode="m/d/yyyy">
                  <c:v>36228</c:v>
                </c:pt>
                <c:pt idx="3882" formatCode="m/d/yyyy">
                  <c:v>36229</c:v>
                </c:pt>
                <c:pt idx="3883" formatCode="m/d/yyyy">
                  <c:v>36230</c:v>
                </c:pt>
                <c:pt idx="3884" formatCode="m/d/yyyy">
                  <c:v>36231</c:v>
                </c:pt>
                <c:pt idx="3885" formatCode="m/d/yyyy">
                  <c:v>36234</c:v>
                </c:pt>
                <c:pt idx="3886" formatCode="m/d/yyyy">
                  <c:v>36235</c:v>
                </c:pt>
                <c:pt idx="3887" formatCode="m/d/yyyy">
                  <c:v>36236</c:v>
                </c:pt>
                <c:pt idx="3888" formatCode="m/d/yyyy">
                  <c:v>36237</c:v>
                </c:pt>
                <c:pt idx="3889" formatCode="m/d/yyyy">
                  <c:v>36238</c:v>
                </c:pt>
                <c:pt idx="3890" formatCode="m/d/yyyy">
                  <c:v>36241</c:v>
                </c:pt>
                <c:pt idx="3891" formatCode="m/d/yyyy">
                  <c:v>36242</c:v>
                </c:pt>
                <c:pt idx="3892" formatCode="m/d/yyyy">
                  <c:v>36243</c:v>
                </c:pt>
                <c:pt idx="3893" formatCode="m/d/yyyy">
                  <c:v>36244</c:v>
                </c:pt>
                <c:pt idx="3894" formatCode="m/d/yyyy">
                  <c:v>36245</c:v>
                </c:pt>
                <c:pt idx="3895" formatCode="m/d/yyyy">
                  <c:v>36248</c:v>
                </c:pt>
                <c:pt idx="3896" formatCode="m/d/yyyy">
                  <c:v>36249</c:v>
                </c:pt>
                <c:pt idx="3897" formatCode="m/d/yyyy">
                  <c:v>36250</c:v>
                </c:pt>
                <c:pt idx="3898" formatCode="m/d/yyyy">
                  <c:v>36251</c:v>
                </c:pt>
                <c:pt idx="3899" formatCode="m/d/yyyy">
                  <c:v>36252</c:v>
                </c:pt>
                <c:pt idx="3900" formatCode="m/d/yyyy">
                  <c:v>36255</c:v>
                </c:pt>
                <c:pt idx="3901" formatCode="m/d/yyyy">
                  <c:v>36256</c:v>
                </c:pt>
                <c:pt idx="3902" formatCode="m/d/yyyy">
                  <c:v>36257</c:v>
                </c:pt>
                <c:pt idx="3903" formatCode="m/d/yyyy">
                  <c:v>36258</c:v>
                </c:pt>
                <c:pt idx="3904" formatCode="m/d/yyyy">
                  <c:v>36259</c:v>
                </c:pt>
                <c:pt idx="3905" formatCode="m/d/yyyy">
                  <c:v>36262</c:v>
                </c:pt>
                <c:pt idx="3906" formatCode="m/d/yyyy">
                  <c:v>36263</c:v>
                </c:pt>
                <c:pt idx="3907" formatCode="m/d/yyyy">
                  <c:v>36264</c:v>
                </c:pt>
                <c:pt idx="3908" formatCode="m/d/yyyy">
                  <c:v>36265</c:v>
                </c:pt>
                <c:pt idx="3909" formatCode="m/d/yyyy">
                  <c:v>36266</c:v>
                </c:pt>
                <c:pt idx="3910" formatCode="m/d/yyyy">
                  <c:v>36269</c:v>
                </c:pt>
                <c:pt idx="3911" formatCode="m/d/yyyy">
                  <c:v>36270</c:v>
                </c:pt>
                <c:pt idx="3912" formatCode="m/d/yyyy">
                  <c:v>36271</c:v>
                </c:pt>
                <c:pt idx="3913" formatCode="m/d/yyyy">
                  <c:v>36272</c:v>
                </c:pt>
                <c:pt idx="3914" formatCode="m/d/yyyy">
                  <c:v>36273</c:v>
                </c:pt>
                <c:pt idx="3915" formatCode="m/d/yyyy">
                  <c:v>36276</c:v>
                </c:pt>
                <c:pt idx="3916" formatCode="m/d/yyyy">
                  <c:v>36277</c:v>
                </c:pt>
                <c:pt idx="3917" formatCode="m/d/yyyy">
                  <c:v>36278</c:v>
                </c:pt>
                <c:pt idx="3918" formatCode="m/d/yyyy">
                  <c:v>36279</c:v>
                </c:pt>
                <c:pt idx="3919" formatCode="m/d/yyyy">
                  <c:v>36280</c:v>
                </c:pt>
                <c:pt idx="3920" formatCode="m/d/yyyy">
                  <c:v>36283</c:v>
                </c:pt>
                <c:pt idx="3921" formatCode="m/d/yyyy">
                  <c:v>36284</c:v>
                </c:pt>
                <c:pt idx="3922" formatCode="m/d/yyyy">
                  <c:v>36285</c:v>
                </c:pt>
                <c:pt idx="3923" formatCode="m/d/yyyy">
                  <c:v>36286</c:v>
                </c:pt>
                <c:pt idx="3924" formatCode="m/d/yyyy">
                  <c:v>36287</c:v>
                </c:pt>
                <c:pt idx="3925" formatCode="m/d/yyyy">
                  <c:v>36290</c:v>
                </c:pt>
                <c:pt idx="3926" formatCode="m/d/yyyy">
                  <c:v>36291</c:v>
                </c:pt>
                <c:pt idx="3927" formatCode="m/d/yyyy">
                  <c:v>36292</c:v>
                </c:pt>
                <c:pt idx="3928" formatCode="m/d/yyyy">
                  <c:v>36293</c:v>
                </c:pt>
                <c:pt idx="3929" formatCode="m/d/yyyy">
                  <c:v>36294</c:v>
                </c:pt>
                <c:pt idx="3930" formatCode="m/d/yyyy">
                  <c:v>36297</c:v>
                </c:pt>
                <c:pt idx="3931" formatCode="m/d/yyyy">
                  <c:v>36298</c:v>
                </c:pt>
                <c:pt idx="3932" formatCode="m/d/yyyy">
                  <c:v>36299</c:v>
                </c:pt>
                <c:pt idx="3933" formatCode="m/d/yyyy">
                  <c:v>36300</c:v>
                </c:pt>
                <c:pt idx="3934" formatCode="m/d/yyyy">
                  <c:v>36301</c:v>
                </c:pt>
                <c:pt idx="3935" formatCode="m/d/yyyy">
                  <c:v>36304</c:v>
                </c:pt>
                <c:pt idx="3936" formatCode="m/d/yyyy">
                  <c:v>36305</c:v>
                </c:pt>
                <c:pt idx="3937" formatCode="m/d/yyyy">
                  <c:v>36306</c:v>
                </c:pt>
                <c:pt idx="3938" formatCode="m/d/yyyy">
                  <c:v>36307</c:v>
                </c:pt>
                <c:pt idx="3939" formatCode="m/d/yyyy">
                  <c:v>36308</c:v>
                </c:pt>
                <c:pt idx="3940" formatCode="m/d/yyyy">
                  <c:v>36311</c:v>
                </c:pt>
                <c:pt idx="3941" formatCode="m/d/yyyy">
                  <c:v>36312</c:v>
                </c:pt>
                <c:pt idx="3942" formatCode="m/d/yyyy">
                  <c:v>36313</c:v>
                </c:pt>
                <c:pt idx="3943" formatCode="m/d/yyyy">
                  <c:v>36314</c:v>
                </c:pt>
                <c:pt idx="3944" formatCode="m/d/yyyy">
                  <c:v>36315</c:v>
                </c:pt>
                <c:pt idx="3945" formatCode="m/d/yyyy">
                  <c:v>36318</c:v>
                </c:pt>
                <c:pt idx="3946" formatCode="m/d/yyyy">
                  <c:v>36319</c:v>
                </c:pt>
                <c:pt idx="3947" formatCode="m/d/yyyy">
                  <c:v>36320</c:v>
                </c:pt>
                <c:pt idx="3948" formatCode="m/d/yyyy">
                  <c:v>36321</c:v>
                </c:pt>
                <c:pt idx="3949" formatCode="m/d/yyyy">
                  <c:v>36322</c:v>
                </c:pt>
                <c:pt idx="3950" formatCode="m/d/yyyy">
                  <c:v>36325</c:v>
                </c:pt>
                <c:pt idx="3951" formatCode="m/d/yyyy">
                  <c:v>36326</c:v>
                </c:pt>
                <c:pt idx="3952" formatCode="m/d/yyyy">
                  <c:v>36327</c:v>
                </c:pt>
                <c:pt idx="3953" formatCode="m/d/yyyy">
                  <c:v>36328</c:v>
                </c:pt>
                <c:pt idx="3954" formatCode="m/d/yyyy">
                  <c:v>36329</c:v>
                </c:pt>
                <c:pt idx="3955" formatCode="m/d/yyyy">
                  <c:v>36332</c:v>
                </c:pt>
                <c:pt idx="3956" formatCode="m/d/yyyy">
                  <c:v>36333</c:v>
                </c:pt>
                <c:pt idx="3957" formatCode="m/d/yyyy">
                  <c:v>36334</c:v>
                </c:pt>
                <c:pt idx="3958" formatCode="m/d/yyyy">
                  <c:v>36335</c:v>
                </c:pt>
                <c:pt idx="3959" formatCode="m/d/yyyy">
                  <c:v>36336</c:v>
                </c:pt>
                <c:pt idx="3960" formatCode="m/d/yyyy">
                  <c:v>36339</c:v>
                </c:pt>
                <c:pt idx="3961" formatCode="m/d/yyyy">
                  <c:v>36340</c:v>
                </c:pt>
                <c:pt idx="3962" formatCode="m/d/yyyy">
                  <c:v>36341</c:v>
                </c:pt>
                <c:pt idx="3963" formatCode="m/d/yyyy">
                  <c:v>36342</c:v>
                </c:pt>
                <c:pt idx="3964" formatCode="m/d/yyyy">
                  <c:v>36343</c:v>
                </c:pt>
                <c:pt idx="3965" formatCode="m/d/yyyy">
                  <c:v>36346</c:v>
                </c:pt>
                <c:pt idx="3966" formatCode="m/d/yyyy">
                  <c:v>36347</c:v>
                </c:pt>
                <c:pt idx="3967" formatCode="m/d/yyyy">
                  <c:v>36348</c:v>
                </c:pt>
                <c:pt idx="3968" formatCode="m/d/yyyy">
                  <c:v>36349</c:v>
                </c:pt>
                <c:pt idx="3969" formatCode="m/d/yyyy">
                  <c:v>36350</c:v>
                </c:pt>
                <c:pt idx="3970" formatCode="m/d/yyyy">
                  <c:v>36353</c:v>
                </c:pt>
                <c:pt idx="3971" formatCode="m/d/yyyy">
                  <c:v>36354</c:v>
                </c:pt>
                <c:pt idx="3972" formatCode="m/d/yyyy">
                  <c:v>36355</c:v>
                </c:pt>
                <c:pt idx="3973" formatCode="m/d/yyyy">
                  <c:v>36356</c:v>
                </c:pt>
                <c:pt idx="3974" formatCode="m/d/yyyy">
                  <c:v>36357</c:v>
                </c:pt>
                <c:pt idx="3975" formatCode="m/d/yyyy">
                  <c:v>36360</c:v>
                </c:pt>
                <c:pt idx="3976" formatCode="m/d/yyyy">
                  <c:v>36361</c:v>
                </c:pt>
                <c:pt idx="3977" formatCode="m/d/yyyy">
                  <c:v>36362</c:v>
                </c:pt>
                <c:pt idx="3978" formatCode="m/d/yyyy">
                  <c:v>36363</c:v>
                </c:pt>
                <c:pt idx="3979" formatCode="m/d/yyyy">
                  <c:v>36364</c:v>
                </c:pt>
                <c:pt idx="3980" formatCode="m/d/yyyy">
                  <c:v>36367</c:v>
                </c:pt>
                <c:pt idx="3981" formatCode="m/d/yyyy">
                  <c:v>36368</c:v>
                </c:pt>
                <c:pt idx="3982" formatCode="m/d/yyyy">
                  <c:v>36369</c:v>
                </c:pt>
                <c:pt idx="3983" formatCode="m/d/yyyy">
                  <c:v>36370</c:v>
                </c:pt>
                <c:pt idx="3984" formatCode="m/d/yyyy">
                  <c:v>36371</c:v>
                </c:pt>
                <c:pt idx="3985" formatCode="m/d/yyyy">
                  <c:v>36374</c:v>
                </c:pt>
                <c:pt idx="3986" formatCode="m/d/yyyy">
                  <c:v>36375</c:v>
                </c:pt>
                <c:pt idx="3987" formatCode="m/d/yyyy">
                  <c:v>36376</c:v>
                </c:pt>
                <c:pt idx="3988" formatCode="m/d/yyyy">
                  <c:v>36377</c:v>
                </c:pt>
                <c:pt idx="3989" formatCode="m/d/yyyy">
                  <c:v>36378</c:v>
                </c:pt>
                <c:pt idx="3990" formatCode="m/d/yyyy">
                  <c:v>36381</c:v>
                </c:pt>
                <c:pt idx="3991" formatCode="m/d/yyyy">
                  <c:v>36382</c:v>
                </c:pt>
                <c:pt idx="3992" formatCode="m/d/yyyy">
                  <c:v>36383</c:v>
                </c:pt>
                <c:pt idx="3993" formatCode="m/d/yyyy">
                  <c:v>36384</c:v>
                </c:pt>
                <c:pt idx="3994" formatCode="m/d/yyyy">
                  <c:v>36385</c:v>
                </c:pt>
                <c:pt idx="3995" formatCode="m/d/yyyy">
                  <c:v>36388</c:v>
                </c:pt>
                <c:pt idx="3996" formatCode="m/d/yyyy">
                  <c:v>36389</c:v>
                </c:pt>
                <c:pt idx="3997" formatCode="m/d/yyyy">
                  <c:v>36390</c:v>
                </c:pt>
                <c:pt idx="3998" formatCode="m/d/yyyy">
                  <c:v>36391</c:v>
                </c:pt>
                <c:pt idx="3999" formatCode="m/d/yyyy">
                  <c:v>36392</c:v>
                </c:pt>
                <c:pt idx="4000" formatCode="m/d/yyyy">
                  <c:v>36395</c:v>
                </c:pt>
                <c:pt idx="4001" formatCode="m/d/yyyy">
                  <c:v>36396</c:v>
                </c:pt>
                <c:pt idx="4002" formatCode="m/d/yyyy">
                  <c:v>36397</c:v>
                </c:pt>
                <c:pt idx="4003" formatCode="m/d/yyyy">
                  <c:v>36398</c:v>
                </c:pt>
                <c:pt idx="4004" formatCode="m/d/yyyy">
                  <c:v>36399</c:v>
                </c:pt>
                <c:pt idx="4005" formatCode="m/d/yyyy">
                  <c:v>36402</c:v>
                </c:pt>
                <c:pt idx="4006" formatCode="m/d/yyyy">
                  <c:v>36403</c:v>
                </c:pt>
                <c:pt idx="4007" formatCode="m/d/yyyy">
                  <c:v>36404</c:v>
                </c:pt>
                <c:pt idx="4008" formatCode="m/d/yyyy">
                  <c:v>36405</c:v>
                </c:pt>
                <c:pt idx="4009" formatCode="m/d/yyyy">
                  <c:v>36406</c:v>
                </c:pt>
                <c:pt idx="4010" formatCode="m/d/yyyy">
                  <c:v>36409</c:v>
                </c:pt>
                <c:pt idx="4011" formatCode="m/d/yyyy">
                  <c:v>36410</c:v>
                </c:pt>
                <c:pt idx="4012" formatCode="m/d/yyyy">
                  <c:v>36411</c:v>
                </c:pt>
                <c:pt idx="4013" formatCode="m/d/yyyy">
                  <c:v>36412</c:v>
                </c:pt>
                <c:pt idx="4014" formatCode="m/d/yyyy">
                  <c:v>36413</c:v>
                </c:pt>
                <c:pt idx="4015" formatCode="m/d/yyyy">
                  <c:v>36416</c:v>
                </c:pt>
                <c:pt idx="4016" formatCode="m/d/yyyy">
                  <c:v>36417</c:v>
                </c:pt>
                <c:pt idx="4017" formatCode="m/d/yyyy">
                  <c:v>36418</c:v>
                </c:pt>
                <c:pt idx="4018" formatCode="m/d/yyyy">
                  <c:v>36419</c:v>
                </c:pt>
                <c:pt idx="4019" formatCode="m/d/yyyy">
                  <c:v>36420</c:v>
                </c:pt>
                <c:pt idx="4020" formatCode="m/d/yyyy">
                  <c:v>36423</c:v>
                </c:pt>
                <c:pt idx="4021" formatCode="m/d/yyyy">
                  <c:v>36424</c:v>
                </c:pt>
                <c:pt idx="4022" formatCode="m/d/yyyy">
                  <c:v>36425</c:v>
                </c:pt>
                <c:pt idx="4023" formatCode="m/d/yyyy">
                  <c:v>36426</c:v>
                </c:pt>
                <c:pt idx="4024" formatCode="m/d/yyyy">
                  <c:v>36427</c:v>
                </c:pt>
                <c:pt idx="4025" formatCode="m/d/yyyy">
                  <c:v>36430</c:v>
                </c:pt>
                <c:pt idx="4026" formatCode="m/d/yyyy">
                  <c:v>36431</c:v>
                </c:pt>
                <c:pt idx="4027" formatCode="m/d/yyyy">
                  <c:v>36432</c:v>
                </c:pt>
                <c:pt idx="4028" formatCode="m/d/yyyy">
                  <c:v>36433</c:v>
                </c:pt>
                <c:pt idx="4029" formatCode="m/d/yyyy">
                  <c:v>36434</c:v>
                </c:pt>
                <c:pt idx="4030" formatCode="m/d/yyyy">
                  <c:v>36437</c:v>
                </c:pt>
                <c:pt idx="4031" formatCode="m/d/yyyy">
                  <c:v>36438</c:v>
                </c:pt>
                <c:pt idx="4032" formatCode="m/d/yyyy">
                  <c:v>36439</c:v>
                </c:pt>
                <c:pt idx="4033" formatCode="m/d/yyyy">
                  <c:v>36440</c:v>
                </c:pt>
                <c:pt idx="4034" formatCode="m/d/yyyy">
                  <c:v>36441</c:v>
                </c:pt>
                <c:pt idx="4035" formatCode="m/d/yyyy">
                  <c:v>36444</c:v>
                </c:pt>
                <c:pt idx="4036" formatCode="m/d/yyyy">
                  <c:v>36445</c:v>
                </c:pt>
                <c:pt idx="4037" formatCode="m/d/yyyy">
                  <c:v>36446</c:v>
                </c:pt>
                <c:pt idx="4038" formatCode="m/d/yyyy">
                  <c:v>36447</c:v>
                </c:pt>
                <c:pt idx="4039" formatCode="m/d/yyyy">
                  <c:v>36448</c:v>
                </c:pt>
                <c:pt idx="4040" formatCode="m/d/yyyy">
                  <c:v>36451</c:v>
                </c:pt>
                <c:pt idx="4041" formatCode="m/d/yyyy">
                  <c:v>36452</c:v>
                </c:pt>
                <c:pt idx="4042" formatCode="m/d/yyyy">
                  <c:v>36453</c:v>
                </c:pt>
                <c:pt idx="4043" formatCode="m/d/yyyy">
                  <c:v>36454</c:v>
                </c:pt>
                <c:pt idx="4044" formatCode="m/d/yyyy">
                  <c:v>36455</c:v>
                </c:pt>
                <c:pt idx="4045" formatCode="m/d/yyyy">
                  <c:v>36458</c:v>
                </c:pt>
                <c:pt idx="4046" formatCode="m/d/yyyy">
                  <c:v>36459</c:v>
                </c:pt>
                <c:pt idx="4047" formatCode="m/d/yyyy">
                  <c:v>36460</c:v>
                </c:pt>
                <c:pt idx="4048" formatCode="m/d/yyyy">
                  <c:v>36461</c:v>
                </c:pt>
                <c:pt idx="4049" formatCode="m/d/yyyy">
                  <c:v>36462</c:v>
                </c:pt>
                <c:pt idx="4050" formatCode="m/d/yyyy">
                  <c:v>36465</c:v>
                </c:pt>
                <c:pt idx="4051" formatCode="m/d/yyyy">
                  <c:v>36466</c:v>
                </c:pt>
                <c:pt idx="4052" formatCode="m/d/yyyy">
                  <c:v>36467</c:v>
                </c:pt>
                <c:pt idx="4053" formatCode="m/d/yyyy">
                  <c:v>36468</c:v>
                </c:pt>
                <c:pt idx="4054" formatCode="m/d/yyyy">
                  <c:v>36469</c:v>
                </c:pt>
                <c:pt idx="4055" formatCode="m/d/yyyy">
                  <c:v>36472</c:v>
                </c:pt>
                <c:pt idx="4056" formatCode="m/d/yyyy">
                  <c:v>36473</c:v>
                </c:pt>
                <c:pt idx="4057" formatCode="m/d/yyyy">
                  <c:v>36474</c:v>
                </c:pt>
                <c:pt idx="4058" formatCode="m/d/yyyy">
                  <c:v>36475</c:v>
                </c:pt>
                <c:pt idx="4059" formatCode="m/d/yyyy">
                  <c:v>36476</c:v>
                </c:pt>
                <c:pt idx="4060" formatCode="m/d/yyyy">
                  <c:v>36479</c:v>
                </c:pt>
                <c:pt idx="4061" formatCode="m/d/yyyy">
                  <c:v>36480</c:v>
                </c:pt>
                <c:pt idx="4062" formatCode="m/d/yyyy">
                  <c:v>36481</c:v>
                </c:pt>
                <c:pt idx="4063" formatCode="m/d/yyyy">
                  <c:v>36482</c:v>
                </c:pt>
                <c:pt idx="4064" formatCode="m/d/yyyy">
                  <c:v>36483</c:v>
                </c:pt>
                <c:pt idx="4065" formatCode="m/d/yyyy">
                  <c:v>36486</c:v>
                </c:pt>
                <c:pt idx="4066" formatCode="m/d/yyyy">
                  <c:v>36487</c:v>
                </c:pt>
                <c:pt idx="4067" formatCode="m/d/yyyy">
                  <c:v>36488</c:v>
                </c:pt>
                <c:pt idx="4068" formatCode="m/d/yyyy">
                  <c:v>36489</c:v>
                </c:pt>
                <c:pt idx="4069" formatCode="m/d/yyyy">
                  <c:v>36490</c:v>
                </c:pt>
                <c:pt idx="4070" formatCode="m/d/yyyy">
                  <c:v>36493</c:v>
                </c:pt>
                <c:pt idx="4071" formatCode="m/d/yyyy">
                  <c:v>36494</c:v>
                </c:pt>
                <c:pt idx="4072" formatCode="m/d/yyyy">
                  <c:v>36495</c:v>
                </c:pt>
                <c:pt idx="4073" formatCode="m/d/yyyy">
                  <c:v>36496</c:v>
                </c:pt>
                <c:pt idx="4074" formatCode="m/d/yyyy">
                  <c:v>36497</c:v>
                </c:pt>
                <c:pt idx="4075" formatCode="m/d/yyyy">
                  <c:v>36500</c:v>
                </c:pt>
                <c:pt idx="4076" formatCode="m/d/yyyy">
                  <c:v>36501</c:v>
                </c:pt>
                <c:pt idx="4077" formatCode="m/d/yyyy">
                  <c:v>36502</c:v>
                </c:pt>
                <c:pt idx="4078" formatCode="m/d/yyyy">
                  <c:v>36503</c:v>
                </c:pt>
                <c:pt idx="4079" formatCode="m/d/yyyy">
                  <c:v>36504</c:v>
                </c:pt>
                <c:pt idx="4080" formatCode="m/d/yyyy">
                  <c:v>36507</c:v>
                </c:pt>
                <c:pt idx="4081" formatCode="m/d/yyyy">
                  <c:v>36508</c:v>
                </c:pt>
                <c:pt idx="4082" formatCode="m/d/yyyy">
                  <c:v>36509</c:v>
                </c:pt>
                <c:pt idx="4083" formatCode="m/d/yyyy">
                  <c:v>36510</c:v>
                </c:pt>
                <c:pt idx="4084" formatCode="m/d/yyyy">
                  <c:v>36511</c:v>
                </c:pt>
                <c:pt idx="4085" formatCode="m/d/yyyy">
                  <c:v>36514</c:v>
                </c:pt>
                <c:pt idx="4086" formatCode="m/d/yyyy">
                  <c:v>36515</c:v>
                </c:pt>
                <c:pt idx="4087" formatCode="m/d/yyyy">
                  <c:v>36516</c:v>
                </c:pt>
                <c:pt idx="4088" formatCode="m/d/yyyy">
                  <c:v>36517</c:v>
                </c:pt>
                <c:pt idx="4089" formatCode="m/d/yyyy">
                  <c:v>36518</c:v>
                </c:pt>
                <c:pt idx="4090" formatCode="m/d/yyyy">
                  <c:v>36521</c:v>
                </c:pt>
                <c:pt idx="4091" formatCode="m/d/yyyy">
                  <c:v>36522</c:v>
                </c:pt>
                <c:pt idx="4092" formatCode="m/d/yyyy">
                  <c:v>36523</c:v>
                </c:pt>
                <c:pt idx="4093" formatCode="m/d/yyyy">
                  <c:v>36524</c:v>
                </c:pt>
                <c:pt idx="4094" formatCode="m/d/yyyy">
                  <c:v>36525</c:v>
                </c:pt>
                <c:pt idx="4095" formatCode="m/d/yyyy">
                  <c:v>36528</c:v>
                </c:pt>
                <c:pt idx="4096" formatCode="m/d/yyyy">
                  <c:v>36529</c:v>
                </c:pt>
                <c:pt idx="4097" formatCode="m/d/yyyy">
                  <c:v>36530</c:v>
                </c:pt>
                <c:pt idx="4098" formatCode="m/d/yyyy">
                  <c:v>36531</c:v>
                </c:pt>
                <c:pt idx="4099" formatCode="m/d/yyyy">
                  <c:v>36532</c:v>
                </c:pt>
                <c:pt idx="4100" formatCode="m/d/yyyy">
                  <c:v>36535</c:v>
                </c:pt>
                <c:pt idx="4101" formatCode="m/d/yyyy">
                  <c:v>36536</c:v>
                </c:pt>
                <c:pt idx="4102" formatCode="m/d/yyyy">
                  <c:v>36537</c:v>
                </c:pt>
                <c:pt idx="4103" formatCode="m/d/yyyy">
                  <c:v>36538</c:v>
                </c:pt>
                <c:pt idx="4104" formatCode="m/d/yyyy">
                  <c:v>36539</c:v>
                </c:pt>
                <c:pt idx="4105" formatCode="m/d/yyyy">
                  <c:v>36542</c:v>
                </c:pt>
                <c:pt idx="4106" formatCode="m/d/yyyy">
                  <c:v>36543</c:v>
                </c:pt>
                <c:pt idx="4107" formatCode="m/d/yyyy">
                  <c:v>36544</c:v>
                </c:pt>
                <c:pt idx="4108" formatCode="m/d/yyyy">
                  <c:v>36545</c:v>
                </c:pt>
                <c:pt idx="4109" formatCode="m/d/yyyy">
                  <c:v>36546</c:v>
                </c:pt>
                <c:pt idx="4110" formatCode="m/d/yyyy">
                  <c:v>36549</c:v>
                </c:pt>
                <c:pt idx="4111" formatCode="m/d/yyyy">
                  <c:v>36550</c:v>
                </c:pt>
                <c:pt idx="4112" formatCode="m/d/yyyy">
                  <c:v>36551</c:v>
                </c:pt>
                <c:pt idx="4113" formatCode="m/d/yyyy">
                  <c:v>36552</c:v>
                </c:pt>
                <c:pt idx="4114" formatCode="m/d/yyyy">
                  <c:v>36553</c:v>
                </c:pt>
                <c:pt idx="4115" formatCode="m/d/yyyy">
                  <c:v>36556</c:v>
                </c:pt>
                <c:pt idx="4116" formatCode="m/d/yyyy">
                  <c:v>36557</c:v>
                </c:pt>
                <c:pt idx="4117" formatCode="m/d/yyyy">
                  <c:v>36558</c:v>
                </c:pt>
                <c:pt idx="4118" formatCode="m/d/yyyy">
                  <c:v>36559</c:v>
                </c:pt>
                <c:pt idx="4119" formatCode="m/d/yyyy">
                  <c:v>36560</c:v>
                </c:pt>
                <c:pt idx="4120" formatCode="m/d/yyyy">
                  <c:v>36563</c:v>
                </c:pt>
                <c:pt idx="4121" formatCode="m/d/yyyy">
                  <c:v>36564</c:v>
                </c:pt>
                <c:pt idx="4122" formatCode="m/d/yyyy">
                  <c:v>36565</c:v>
                </c:pt>
                <c:pt idx="4123" formatCode="m/d/yyyy">
                  <c:v>36566</c:v>
                </c:pt>
                <c:pt idx="4124" formatCode="m/d/yyyy">
                  <c:v>36567</c:v>
                </c:pt>
                <c:pt idx="4125" formatCode="m/d/yyyy">
                  <c:v>36570</c:v>
                </c:pt>
                <c:pt idx="4126" formatCode="m/d/yyyy">
                  <c:v>36571</c:v>
                </c:pt>
                <c:pt idx="4127" formatCode="m/d/yyyy">
                  <c:v>36572</c:v>
                </c:pt>
                <c:pt idx="4128" formatCode="m/d/yyyy">
                  <c:v>36573</c:v>
                </c:pt>
                <c:pt idx="4129" formatCode="m/d/yyyy">
                  <c:v>36574</c:v>
                </c:pt>
                <c:pt idx="4130" formatCode="m/d/yyyy">
                  <c:v>36577</c:v>
                </c:pt>
                <c:pt idx="4131" formatCode="m/d/yyyy">
                  <c:v>36578</c:v>
                </c:pt>
                <c:pt idx="4132" formatCode="m/d/yyyy">
                  <c:v>36579</c:v>
                </c:pt>
                <c:pt idx="4133" formatCode="m/d/yyyy">
                  <c:v>36580</c:v>
                </c:pt>
                <c:pt idx="4134" formatCode="m/d/yyyy">
                  <c:v>36581</c:v>
                </c:pt>
                <c:pt idx="4135" formatCode="m/d/yyyy">
                  <c:v>36584</c:v>
                </c:pt>
                <c:pt idx="4136" formatCode="m/d/yyyy">
                  <c:v>36585</c:v>
                </c:pt>
                <c:pt idx="4137" formatCode="m/d/yyyy">
                  <c:v>36586</c:v>
                </c:pt>
                <c:pt idx="4138" formatCode="m/d/yyyy">
                  <c:v>36587</c:v>
                </c:pt>
                <c:pt idx="4139" formatCode="m/d/yyyy">
                  <c:v>36588</c:v>
                </c:pt>
                <c:pt idx="4140" formatCode="m/d/yyyy">
                  <c:v>36591</c:v>
                </c:pt>
                <c:pt idx="4141" formatCode="m/d/yyyy">
                  <c:v>36592</c:v>
                </c:pt>
                <c:pt idx="4142" formatCode="m/d/yyyy">
                  <c:v>36593</c:v>
                </c:pt>
                <c:pt idx="4143" formatCode="m/d/yyyy">
                  <c:v>36594</c:v>
                </c:pt>
                <c:pt idx="4144" formatCode="m/d/yyyy">
                  <c:v>36595</c:v>
                </c:pt>
                <c:pt idx="4145" formatCode="m/d/yyyy">
                  <c:v>36598</c:v>
                </c:pt>
                <c:pt idx="4146" formatCode="m/d/yyyy">
                  <c:v>36599</c:v>
                </c:pt>
                <c:pt idx="4147" formatCode="m/d/yyyy">
                  <c:v>36600</c:v>
                </c:pt>
                <c:pt idx="4148" formatCode="m/d/yyyy">
                  <c:v>36601</c:v>
                </c:pt>
                <c:pt idx="4149" formatCode="m/d/yyyy">
                  <c:v>36602</c:v>
                </c:pt>
                <c:pt idx="4150" formatCode="m/d/yyyy">
                  <c:v>36605</c:v>
                </c:pt>
                <c:pt idx="4151" formatCode="m/d/yyyy">
                  <c:v>36606</c:v>
                </c:pt>
                <c:pt idx="4152" formatCode="m/d/yyyy">
                  <c:v>36607</c:v>
                </c:pt>
                <c:pt idx="4153" formatCode="m/d/yyyy">
                  <c:v>36608</c:v>
                </c:pt>
                <c:pt idx="4154" formatCode="m/d/yyyy">
                  <c:v>36609</c:v>
                </c:pt>
                <c:pt idx="4155" formatCode="m/d/yyyy">
                  <c:v>36612</c:v>
                </c:pt>
                <c:pt idx="4156" formatCode="m/d/yyyy">
                  <c:v>36613</c:v>
                </c:pt>
                <c:pt idx="4157" formatCode="m/d/yyyy">
                  <c:v>36614</c:v>
                </c:pt>
                <c:pt idx="4158" formatCode="m/d/yyyy">
                  <c:v>36615</c:v>
                </c:pt>
                <c:pt idx="4159" formatCode="m/d/yyyy">
                  <c:v>36616</c:v>
                </c:pt>
                <c:pt idx="4160" formatCode="m/d/yyyy">
                  <c:v>36619</c:v>
                </c:pt>
                <c:pt idx="4161" formatCode="m/d/yyyy">
                  <c:v>36620</c:v>
                </c:pt>
                <c:pt idx="4162" formatCode="m/d/yyyy">
                  <c:v>36621</c:v>
                </c:pt>
                <c:pt idx="4163" formatCode="m/d/yyyy">
                  <c:v>36622</c:v>
                </c:pt>
                <c:pt idx="4164" formatCode="m/d/yyyy">
                  <c:v>36623</c:v>
                </c:pt>
                <c:pt idx="4165" formatCode="m/d/yyyy">
                  <c:v>36626</c:v>
                </c:pt>
                <c:pt idx="4166" formatCode="m/d/yyyy">
                  <c:v>36627</c:v>
                </c:pt>
                <c:pt idx="4167" formatCode="m/d/yyyy">
                  <c:v>36628</c:v>
                </c:pt>
                <c:pt idx="4168" formatCode="m/d/yyyy">
                  <c:v>36629</c:v>
                </c:pt>
                <c:pt idx="4169" formatCode="m/d/yyyy">
                  <c:v>36630</c:v>
                </c:pt>
                <c:pt idx="4170" formatCode="m/d/yyyy">
                  <c:v>36633</c:v>
                </c:pt>
                <c:pt idx="4171" formatCode="m/d/yyyy">
                  <c:v>36634</c:v>
                </c:pt>
                <c:pt idx="4172" formatCode="m/d/yyyy">
                  <c:v>36635</c:v>
                </c:pt>
                <c:pt idx="4173" formatCode="m/d/yyyy">
                  <c:v>36636</c:v>
                </c:pt>
                <c:pt idx="4174" formatCode="m/d/yyyy">
                  <c:v>36637</c:v>
                </c:pt>
                <c:pt idx="4175" formatCode="m/d/yyyy">
                  <c:v>36640</c:v>
                </c:pt>
                <c:pt idx="4176" formatCode="m/d/yyyy">
                  <c:v>36641</c:v>
                </c:pt>
                <c:pt idx="4177" formatCode="m/d/yyyy">
                  <c:v>36642</c:v>
                </c:pt>
                <c:pt idx="4178" formatCode="m/d/yyyy">
                  <c:v>36643</c:v>
                </c:pt>
                <c:pt idx="4179" formatCode="m/d/yyyy">
                  <c:v>36644</c:v>
                </c:pt>
                <c:pt idx="4180" formatCode="m/d/yyyy">
                  <c:v>36647</c:v>
                </c:pt>
                <c:pt idx="4181" formatCode="m/d/yyyy">
                  <c:v>36648</c:v>
                </c:pt>
                <c:pt idx="4182" formatCode="m/d/yyyy">
                  <c:v>36649</c:v>
                </c:pt>
                <c:pt idx="4183" formatCode="m/d/yyyy">
                  <c:v>36650</c:v>
                </c:pt>
                <c:pt idx="4184" formatCode="m/d/yyyy">
                  <c:v>36651</c:v>
                </c:pt>
                <c:pt idx="4185" formatCode="m/d/yyyy">
                  <c:v>36654</c:v>
                </c:pt>
                <c:pt idx="4186" formatCode="m/d/yyyy">
                  <c:v>36655</c:v>
                </c:pt>
                <c:pt idx="4187" formatCode="m/d/yyyy">
                  <c:v>36656</c:v>
                </c:pt>
                <c:pt idx="4188" formatCode="m/d/yyyy">
                  <c:v>36657</c:v>
                </c:pt>
                <c:pt idx="4189" formatCode="m/d/yyyy">
                  <c:v>36658</c:v>
                </c:pt>
                <c:pt idx="4190" formatCode="m/d/yyyy">
                  <c:v>36661</c:v>
                </c:pt>
                <c:pt idx="4191" formatCode="m/d/yyyy">
                  <c:v>36662</c:v>
                </c:pt>
                <c:pt idx="4192" formatCode="m/d/yyyy">
                  <c:v>36663</c:v>
                </c:pt>
                <c:pt idx="4193" formatCode="m/d/yyyy">
                  <c:v>36664</c:v>
                </c:pt>
                <c:pt idx="4194" formatCode="m/d/yyyy">
                  <c:v>36665</c:v>
                </c:pt>
                <c:pt idx="4195" formatCode="m/d/yyyy">
                  <c:v>36668</c:v>
                </c:pt>
                <c:pt idx="4196" formatCode="m/d/yyyy">
                  <c:v>36669</c:v>
                </c:pt>
                <c:pt idx="4197" formatCode="m/d/yyyy">
                  <c:v>36670</c:v>
                </c:pt>
                <c:pt idx="4198" formatCode="m/d/yyyy">
                  <c:v>36671</c:v>
                </c:pt>
                <c:pt idx="4199" formatCode="m/d/yyyy">
                  <c:v>36672</c:v>
                </c:pt>
                <c:pt idx="4200" formatCode="m/d/yyyy">
                  <c:v>36675</c:v>
                </c:pt>
                <c:pt idx="4201" formatCode="m/d/yyyy">
                  <c:v>36676</c:v>
                </c:pt>
                <c:pt idx="4202" formatCode="m/d/yyyy">
                  <c:v>36677</c:v>
                </c:pt>
                <c:pt idx="4203" formatCode="m/d/yyyy">
                  <c:v>36678</c:v>
                </c:pt>
                <c:pt idx="4204" formatCode="m/d/yyyy">
                  <c:v>36679</c:v>
                </c:pt>
                <c:pt idx="4205" formatCode="m/d/yyyy">
                  <c:v>36682</c:v>
                </c:pt>
                <c:pt idx="4206" formatCode="m/d/yyyy">
                  <c:v>36683</c:v>
                </c:pt>
                <c:pt idx="4207" formatCode="m/d/yyyy">
                  <c:v>36684</c:v>
                </c:pt>
                <c:pt idx="4208" formatCode="m/d/yyyy">
                  <c:v>36685</c:v>
                </c:pt>
                <c:pt idx="4209" formatCode="m/d/yyyy">
                  <c:v>36686</c:v>
                </c:pt>
                <c:pt idx="4210" formatCode="m/d/yyyy">
                  <c:v>36689</c:v>
                </c:pt>
                <c:pt idx="4211" formatCode="m/d/yyyy">
                  <c:v>36690</c:v>
                </c:pt>
                <c:pt idx="4212" formatCode="m/d/yyyy">
                  <c:v>36691</c:v>
                </c:pt>
                <c:pt idx="4213" formatCode="m/d/yyyy">
                  <c:v>36692</c:v>
                </c:pt>
                <c:pt idx="4214" formatCode="m/d/yyyy">
                  <c:v>36693</c:v>
                </c:pt>
                <c:pt idx="4215" formatCode="m/d/yyyy">
                  <c:v>36696</c:v>
                </c:pt>
                <c:pt idx="4216" formatCode="m/d/yyyy">
                  <c:v>36697</c:v>
                </c:pt>
                <c:pt idx="4217" formatCode="m/d/yyyy">
                  <c:v>36698</c:v>
                </c:pt>
                <c:pt idx="4218" formatCode="m/d/yyyy">
                  <c:v>36699</c:v>
                </c:pt>
                <c:pt idx="4219" formatCode="m/d/yyyy">
                  <c:v>36700</c:v>
                </c:pt>
                <c:pt idx="4220" formatCode="m/d/yyyy">
                  <c:v>36703</c:v>
                </c:pt>
                <c:pt idx="4221" formatCode="m/d/yyyy">
                  <c:v>36704</c:v>
                </c:pt>
                <c:pt idx="4222" formatCode="m/d/yyyy">
                  <c:v>36705</c:v>
                </c:pt>
                <c:pt idx="4223" formatCode="m/d/yyyy">
                  <c:v>36706</c:v>
                </c:pt>
                <c:pt idx="4224" formatCode="m/d/yyyy">
                  <c:v>36707</c:v>
                </c:pt>
                <c:pt idx="4225" formatCode="m/d/yyyy">
                  <c:v>36710</c:v>
                </c:pt>
                <c:pt idx="4226" formatCode="m/d/yyyy">
                  <c:v>36711</c:v>
                </c:pt>
                <c:pt idx="4227" formatCode="m/d/yyyy">
                  <c:v>36712</c:v>
                </c:pt>
                <c:pt idx="4228" formatCode="m/d/yyyy">
                  <c:v>36713</c:v>
                </c:pt>
                <c:pt idx="4229" formatCode="m/d/yyyy">
                  <c:v>36714</c:v>
                </c:pt>
                <c:pt idx="4230" formatCode="m/d/yyyy">
                  <c:v>36717</c:v>
                </c:pt>
                <c:pt idx="4231" formatCode="m/d/yyyy">
                  <c:v>36718</c:v>
                </c:pt>
                <c:pt idx="4232" formatCode="m/d/yyyy">
                  <c:v>36719</c:v>
                </c:pt>
                <c:pt idx="4233" formatCode="m/d/yyyy">
                  <c:v>36720</c:v>
                </c:pt>
                <c:pt idx="4234" formatCode="m/d/yyyy">
                  <c:v>36721</c:v>
                </c:pt>
                <c:pt idx="4235" formatCode="m/d/yyyy">
                  <c:v>36724</c:v>
                </c:pt>
                <c:pt idx="4236" formatCode="m/d/yyyy">
                  <c:v>36725</c:v>
                </c:pt>
                <c:pt idx="4237" formatCode="m/d/yyyy">
                  <c:v>36726</c:v>
                </c:pt>
                <c:pt idx="4238" formatCode="m/d/yyyy">
                  <c:v>36727</c:v>
                </c:pt>
                <c:pt idx="4239" formatCode="m/d/yyyy">
                  <c:v>36728</c:v>
                </c:pt>
                <c:pt idx="4240" formatCode="m/d/yyyy">
                  <c:v>36731</c:v>
                </c:pt>
                <c:pt idx="4241" formatCode="m/d/yyyy">
                  <c:v>36732</c:v>
                </c:pt>
                <c:pt idx="4242" formatCode="m/d/yyyy">
                  <c:v>36733</c:v>
                </c:pt>
                <c:pt idx="4243" formatCode="m/d/yyyy">
                  <c:v>36734</c:v>
                </c:pt>
                <c:pt idx="4244" formatCode="m/d/yyyy">
                  <c:v>36735</c:v>
                </c:pt>
                <c:pt idx="4245" formatCode="m/d/yyyy">
                  <c:v>36738</c:v>
                </c:pt>
                <c:pt idx="4246" formatCode="m/d/yyyy">
                  <c:v>36739</c:v>
                </c:pt>
                <c:pt idx="4247" formatCode="m/d/yyyy">
                  <c:v>36740</c:v>
                </c:pt>
                <c:pt idx="4248" formatCode="m/d/yyyy">
                  <c:v>36741</c:v>
                </c:pt>
                <c:pt idx="4249" formatCode="m/d/yyyy">
                  <c:v>36742</c:v>
                </c:pt>
                <c:pt idx="4250" formatCode="m/d/yyyy">
                  <c:v>36745</c:v>
                </c:pt>
                <c:pt idx="4251" formatCode="m/d/yyyy">
                  <c:v>36746</c:v>
                </c:pt>
                <c:pt idx="4252" formatCode="m/d/yyyy">
                  <c:v>36747</c:v>
                </c:pt>
                <c:pt idx="4253" formatCode="m/d/yyyy">
                  <c:v>36748</c:v>
                </c:pt>
                <c:pt idx="4254" formatCode="m/d/yyyy">
                  <c:v>36749</c:v>
                </c:pt>
                <c:pt idx="4255" formatCode="m/d/yyyy">
                  <c:v>36752</c:v>
                </c:pt>
                <c:pt idx="4256" formatCode="m/d/yyyy">
                  <c:v>36753</c:v>
                </c:pt>
                <c:pt idx="4257" formatCode="m/d/yyyy">
                  <c:v>36754</c:v>
                </c:pt>
                <c:pt idx="4258" formatCode="m/d/yyyy">
                  <c:v>36755</c:v>
                </c:pt>
                <c:pt idx="4259" formatCode="m/d/yyyy">
                  <c:v>36756</c:v>
                </c:pt>
                <c:pt idx="4260" formatCode="m/d/yyyy">
                  <c:v>36759</c:v>
                </c:pt>
                <c:pt idx="4261" formatCode="m/d/yyyy">
                  <c:v>36760</c:v>
                </c:pt>
                <c:pt idx="4262" formatCode="m/d/yyyy">
                  <c:v>36761</c:v>
                </c:pt>
                <c:pt idx="4263" formatCode="m/d/yyyy">
                  <c:v>36762</c:v>
                </c:pt>
                <c:pt idx="4264" formatCode="m/d/yyyy">
                  <c:v>36763</c:v>
                </c:pt>
                <c:pt idx="4265" formatCode="m/d/yyyy">
                  <c:v>36766</c:v>
                </c:pt>
                <c:pt idx="4266" formatCode="m/d/yyyy">
                  <c:v>36767</c:v>
                </c:pt>
                <c:pt idx="4267" formatCode="m/d/yyyy">
                  <c:v>36768</c:v>
                </c:pt>
                <c:pt idx="4268" formatCode="m/d/yyyy">
                  <c:v>36769</c:v>
                </c:pt>
                <c:pt idx="4269" formatCode="m/d/yyyy">
                  <c:v>36770</c:v>
                </c:pt>
                <c:pt idx="4270" formatCode="m/d/yyyy">
                  <c:v>36773</c:v>
                </c:pt>
                <c:pt idx="4271" formatCode="m/d/yyyy">
                  <c:v>36774</c:v>
                </c:pt>
                <c:pt idx="4272" formatCode="m/d/yyyy">
                  <c:v>36775</c:v>
                </c:pt>
                <c:pt idx="4273" formatCode="m/d/yyyy">
                  <c:v>36776</c:v>
                </c:pt>
                <c:pt idx="4274" formatCode="m/d/yyyy">
                  <c:v>36777</c:v>
                </c:pt>
                <c:pt idx="4275" formatCode="m/d/yyyy">
                  <c:v>36780</c:v>
                </c:pt>
                <c:pt idx="4276" formatCode="m/d/yyyy">
                  <c:v>36781</c:v>
                </c:pt>
                <c:pt idx="4277" formatCode="m/d/yyyy">
                  <c:v>36782</c:v>
                </c:pt>
                <c:pt idx="4278" formatCode="m/d/yyyy">
                  <c:v>36783</c:v>
                </c:pt>
                <c:pt idx="4279" formatCode="m/d/yyyy">
                  <c:v>36784</c:v>
                </c:pt>
                <c:pt idx="4280" formatCode="m/d/yyyy">
                  <c:v>36787</c:v>
                </c:pt>
                <c:pt idx="4281" formatCode="m/d/yyyy">
                  <c:v>36788</c:v>
                </c:pt>
                <c:pt idx="4282" formatCode="m/d/yyyy">
                  <c:v>36789</c:v>
                </c:pt>
                <c:pt idx="4283" formatCode="m/d/yyyy">
                  <c:v>36790</c:v>
                </c:pt>
                <c:pt idx="4284" formatCode="m/d/yyyy">
                  <c:v>36791</c:v>
                </c:pt>
                <c:pt idx="4285" formatCode="m/d/yyyy">
                  <c:v>36794</c:v>
                </c:pt>
                <c:pt idx="4286" formatCode="m/d/yyyy">
                  <c:v>36795</c:v>
                </c:pt>
                <c:pt idx="4287" formatCode="m/d/yyyy">
                  <c:v>36796</c:v>
                </c:pt>
                <c:pt idx="4288" formatCode="m/d/yyyy">
                  <c:v>36797</c:v>
                </c:pt>
                <c:pt idx="4289" formatCode="m/d/yyyy">
                  <c:v>36798</c:v>
                </c:pt>
                <c:pt idx="4290" formatCode="m/d/yyyy">
                  <c:v>36801</c:v>
                </c:pt>
                <c:pt idx="4291" formatCode="m/d/yyyy">
                  <c:v>36802</c:v>
                </c:pt>
                <c:pt idx="4292" formatCode="m/d/yyyy">
                  <c:v>36803</c:v>
                </c:pt>
                <c:pt idx="4293" formatCode="m/d/yyyy">
                  <c:v>36804</c:v>
                </c:pt>
                <c:pt idx="4294" formatCode="m/d/yyyy">
                  <c:v>36805</c:v>
                </c:pt>
                <c:pt idx="4295" formatCode="m/d/yyyy">
                  <c:v>36808</c:v>
                </c:pt>
                <c:pt idx="4296" formatCode="m/d/yyyy">
                  <c:v>36809</c:v>
                </c:pt>
                <c:pt idx="4297" formatCode="m/d/yyyy">
                  <c:v>36810</c:v>
                </c:pt>
                <c:pt idx="4298" formatCode="m/d/yyyy">
                  <c:v>36811</c:v>
                </c:pt>
                <c:pt idx="4299" formatCode="m/d/yyyy">
                  <c:v>36812</c:v>
                </c:pt>
                <c:pt idx="4300" formatCode="m/d/yyyy">
                  <c:v>36815</c:v>
                </c:pt>
                <c:pt idx="4301" formatCode="m/d/yyyy">
                  <c:v>36816</c:v>
                </c:pt>
                <c:pt idx="4302" formatCode="m/d/yyyy">
                  <c:v>36817</c:v>
                </c:pt>
                <c:pt idx="4303" formatCode="m/d/yyyy">
                  <c:v>36818</c:v>
                </c:pt>
                <c:pt idx="4304" formatCode="m/d/yyyy">
                  <c:v>36819</c:v>
                </c:pt>
                <c:pt idx="4305" formatCode="m/d/yyyy">
                  <c:v>36822</c:v>
                </c:pt>
                <c:pt idx="4306" formatCode="m/d/yyyy">
                  <c:v>36823</c:v>
                </c:pt>
                <c:pt idx="4307" formatCode="m/d/yyyy">
                  <c:v>36824</c:v>
                </c:pt>
                <c:pt idx="4308" formatCode="m/d/yyyy">
                  <c:v>36825</c:v>
                </c:pt>
                <c:pt idx="4309" formatCode="m/d/yyyy">
                  <c:v>36826</c:v>
                </c:pt>
                <c:pt idx="4310" formatCode="m/d/yyyy">
                  <c:v>36829</c:v>
                </c:pt>
                <c:pt idx="4311" formatCode="m/d/yyyy">
                  <c:v>36830</c:v>
                </c:pt>
                <c:pt idx="4312" formatCode="m/d/yyyy">
                  <c:v>36831</c:v>
                </c:pt>
                <c:pt idx="4313" formatCode="m/d/yyyy">
                  <c:v>36832</c:v>
                </c:pt>
                <c:pt idx="4314" formatCode="m/d/yyyy">
                  <c:v>36833</c:v>
                </c:pt>
                <c:pt idx="4315" formatCode="m/d/yyyy">
                  <c:v>36836</c:v>
                </c:pt>
                <c:pt idx="4316" formatCode="m/d/yyyy">
                  <c:v>36837</c:v>
                </c:pt>
                <c:pt idx="4317" formatCode="m/d/yyyy">
                  <c:v>36838</c:v>
                </c:pt>
                <c:pt idx="4318" formatCode="m/d/yyyy">
                  <c:v>36839</c:v>
                </c:pt>
                <c:pt idx="4319" formatCode="m/d/yyyy">
                  <c:v>36840</c:v>
                </c:pt>
                <c:pt idx="4320" formatCode="m/d/yyyy">
                  <c:v>36843</c:v>
                </c:pt>
                <c:pt idx="4321" formatCode="m/d/yyyy">
                  <c:v>36844</c:v>
                </c:pt>
                <c:pt idx="4322" formatCode="m/d/yyyy">
                  <c:v>36845</c:v>
                </c:pt>
                <c:pt idx="4323" formatCode="m/d/yyyy">
                  <c:v>36846</c:v>
                </c:pt>
                <c:pt idx="4324" formatCode="m/d/yyyy">
                  <c:v>36847</c:v>
                </c:pt>
                <c:pt idx="4325" formatCode="m/d/yyyy">
                  <c:v>36850</c:v>
                </c:pt>
                <c:pt idx="4326" formatCode="m/d/yyyy">
                  <c:v>36851</c:v>
                </c:pt>
                <c:pt idx="4327" formatCode="m/d/yyyy">
                  <c:v>36852</c:v>
                </c:pt>
                <c:pt idx="4328" formatCode="m/d/yyyy">
                  <c:v>36853</c:v>
                </c:pt>
                <c:pt idx="4329" formatCode="m/d/yyyy">
                  <c:v>36854</c:v>
                </c:pt>
                <c:pt idx="4330" formatCode="m/d/yyyy">
                  <c:v>36857</c:v>
                </c:pt>
                <c:pt idx="4331" formatCode="m/d/yyyy">
                  <c:v>36858</c:v>
                </c:pt>
                <c:pt idx="4332" formatCode="m/d/yyyy">
                  <c:v>36859</c:v>
                </c:pt>
                <c:pt idx="4333" formatCode="m/d/yyyy">
                  <c:v>36860</c:v>
                </c:pt>
                <c:pt idx="4334" formatCode="m/d/yyyy">
                  <c:v>36861</c:v>
                </c:pt>
                <c:pt idx="4335" formatCode="m/d/yyyy">
                  <c:v>36864</c:v>
                </c:pt>
                <c:pt idx="4336" formatCode="m/d/yyyy">
                  <c:v>36865</c:v>
                </c:pt>
                <c:pt idx="4337" formatCode="m/d/yyyy">
                  <c:v>36866</c:v>
                </c:pt>
                <c:pt idx="4338" formatCode="m/d/yyyy">
                  <c:v>36867</c:v>
                </c:pt>
                <c:pt idx="4339" formatCode="m/d/yyyy">
                  <c:v>36868</c:v>
                </c:pt>
                <c:pt idx="4340" formatCode="m/d/yyyy">
                  <c:v>36871</c:v>
                </c:pt>
                <c:pt idx="4341" formatCode="m/d/yyyy">
                  <c:v>36872</c:v>
                </c:pt>
                <c:pt idx="4342" formatCode="m/d/yyyy">
                  <c:v>36873</c:v>
                </c:pt>
                <c:pt idx="4343" formatCode="m/d/yyyy">
                  <c:v>36874</c:v>
                </c:pt>
                <c:pt idx="4344" formatCode="m/d/yyyy">
                  <c:v>36875</c:v>
                </c:pt>
                <c:pt idx="4345" formatCode="m/d/yyyy">
                  <c:v>36878</c:v>
                </c:pt>
                <c:pt idx="4346" formatCode="m/d/yyyy">
                  <c:v>36879</c:v>
                </c:pt>
                <c:pt idx="4347" formatCode="m/d/yyyy">
                  <c:v>36880</c:v>
                </c:pt>
                <c:pt idx="4348" formatCode="m/d/yyyy">
                  <c:v>36881</c:v>
                </c:pt>
                <c:pt idx="4349" formatCode="m/d/yyyy">
                  <c:v>36882</c:v>
                </c:pt>
                <c:pt idx="4350" formatCode="m/d/yyyy">
                  <c:v>36885</c:v>
                </c:pt>
                <c:pt idx="4351" formatCode="m/d/yyyy">
                  <c:v>36886</c:v>
                </c:pt>
                <c:pt idx="4352" formatCode="m/d/yyyy">
                  <c:v>36887</c:v>
                </c:pt>
                <c:pt idx="4353" formatCode="m/d/yyyy">
                  <c:v>36888</c:v>
                </c:pt>
                <c:pt idx="4354" formatCode="m/d/yyyy">
                  <c:v>36889</c:v>
                </c:pt>
                <c:pt idx="4355" formatCode="m/d/yyyy">
                  <c:v>36892</c:v>
                </c:pt>
                <c:pt idx="4356" formatCode="m/d/yyyy">
                  <c:v>36893</c:v>
                </c:pt>
                <c:pt idx="4357" formatCode="m/d/yyyy">
                  <c:v>36894</c:v>
                </c:pt>
                <c:pt idx="4358" formatCode="m/d/yyyy">
                  <c:v>36895</c:v>
                </c:pt>
                <c:pt idx="4359" formatCode="m/d/yyyy">
                  <c:v>36896</c:v>
                </c:pt>
                <c:pt idx="4360" formatCode="m/d/yyyy">
                  <c:v>36899</c:v>
                </c:pt>
                <c:pt idx="4361" formatCode="m/d/yyyy">
                  <c:v>36900</c:v>
                </c:pt>
                <c:pt idx="4362" formatCode="m/d/yyyy">
                  <c:v>36901</c:v>
                </c:pt>
                <c:pt idx="4363" formatCode="m/d/yyyy">
                  <c:v>36902</c:v>
                </c:pt>
                <c:pt idx="4364" formatCode="m/d/yyyy">
                  <c:v>36903</c:v>
                </c:pt>
                <c:pt idx="4365" formatCode="m/d/yyyy">
                  <c:v>36906</c:v>
                </c:pt>
                <c:pt idx="4366" formatCode="m/d/yyyy">
                  <c:v>36907</c:v>
                </c:pt>
                <c:pt idx="4367" formatCode="m/d/yyyy">
                  <c:v>36908</c:v>
                </c:pt>
                <c:pt idx="4368" formatCode="m/d/yyyy">
                  <c:v>36909</c:v>
                </c:pt>
                <c:pt idx="4369" formatCode="m/d/yyyy">
                  <c:v>36910</c:v>
                </c:pt>
                <c:pt idx="4370" formatCode="m/d/yyyy">
                  <c:v>36913</c:v>
                </c:pt>
                <c:pt idx="4371" formatCode="m/d/yyyy">
                  <c:v>36914</c:v>
                </c:pt>
                <c:pt idx="4372" formatCode="m/d/yyyy">
                  <c:v>36915</c:v>
                </c:pt>
                <c:pt idx="4373" formatCode="m/d/yyyy">
                  <c:v>36916</c:v>
                </c:pt>
                <c:pt idx="4374" formatCode="m/d/yyyy">
                  <c:v>36917</c:v>
                </c:pt>
                <c:pt idx="4375" formatCode="m/d/yyyy">
                  <c:v>36920</c:v>
                </c:pt>
                <c:pt idx="4376" formatCode="m/d/yyyy">
                  <c:v>36921</c:v>
                </c:pt>
                <c:pt idx="4377" formatCode="m/d/yyyy">
                  <c:v>36922</c:v>
                </c:pt>
                <c:pt idx="4378" formatCode="m/d/yyyy">
                  <c:v>36923</c:v>
                </c:pt>
                <c:pt idx="4379" formatCode="m/d/yyyy">
                  <c:v>36924</c:v>
                </c:pt>
                <c:pt idx="4380" formatCode="m/d/yyyy">
                  <c:v>36927</c:v>
                </c:pt>
                <c:pt idx="4381" formatCode="m/d/yyyy">
                  <c:v>36928</c:v>
                </c:pt>
                <c:pt idx="4382" formatCode="m/d/yyyy">
                  <c:v>36929</c:v>
                </c:pt>
                <c:pt idx="4383" formatCode="m/d/yyyy">
                  <c:v>36930</c:v>
                </c:pt>
                <c:pt idx="4384" formatCode="m/d/yyyy">
                  <c:v>36931</c:v>
                </c:pt>
                <c:pt idx="4385" formatCode="m/d/yyyy">
                  <c:v>36934</c:v>
                </c:pt>
                <c:pt idx="4386" formatCode="m/d/yyyy">
                  <c:v>36935</c:v>
                </c:pt>
                <c:pt idx="4387" formatCode="m/d/yyyy">
                  <c:v>36936</c:v>
                </c:pt>
                <c:pt idx="4388" formatCode="m/d/yyyy">
                  <c:v>36937</c:v>
                </c:pt>
                <c:pt idx="4389" formatCode="m/d/yyyy">
                  <c:v>36938</c:v>
                </c:pt>
                <c:pt idx="4390" formatCode="m/d/yyyy">
                  <c:v>36941</c:v>
                </c:pt>
                <c:pt idx="4391" formatCode="m/d/yyyy">
                  <c:v>36942</c:v>
                </c:pt>
                <c:pt idx="4392" formatCode="m/d/yyyy">
                  <c:v>36943</c:v>
                </c:pt>
                <c:pt idx="4393" formatCode="m/d/yyyy">
                  <c:v>36944</c:v>
                </c:pt>
                <c:pt idx="4394" formatCode="m/d/yyyy">
                  <c:v>36945</c:v>
                </c:pt>
                <c:pt idx="4395" formatCode="m/d/yyyy">
                  <c:v>36948</c:v>
                </c:pt>
                <c:pt idx="4396" formatCode="m/d/yyyy">
                  <c:v>36949</c:v>
                </c:pt>
                <c:pt idx="4397" formatCode="m/d/yyyy">
                  <c:v>36950</c:v>
                </c:pt>
                <c:pt idx="4398" formatCode="m/d/yyyy">
                  <c:v>36951</c:v>
                </c:pt>
                <c:pt idx="4399" formatCode="m/d/yyyy">
                  <c:v>36952</c:v>
                </c:pt>
                <c:pt idx="4400" formatCode="m/d/yyyy">
                  <c:v>36955</c:v>
                </c:pt>
                <c:pt idx="4401" formatCode="m/d/yyyy">
                  <c:v>36956</c:v>
                </c:pt>
                <c:pt idx="4402" formatCode="m/d/yyyy">
                  <c:v>36957</c:v>
                </c:pt>
                <c:pt idx="4403" formatCode="m/d/yyyy">
                  <c:v>36958</c:v>
                </c:pt>
                <c:pt idx="4404" formatCode="m/d/yyyy">
                  <c:v>36959</c:v>
                </c:pt>
                <c:pt idx="4405" formatCode="m/d/yyyy">
                  <c:v>36962</c:v>
                </c:pt>
                <c:pt idx="4406" formatCode="m/d/yyyy">
                  <c:v>36963</c:v>
                </c:pt>
                <c:pt idx="4407" formatCode="m/d/yyyy">
                  <c:v>36964</c:v>
                </c:pt>
                <c:pt idx="4408" formatCode="m/d/yyyy">
                  <c:v>36965</c:v>
                </c:pt>
                <c:pt idx="4409" formatCode="m/d/yyyy">
                  <c:v>36966</c:v>
                </c:pt>
                <c:pt idx="4410" formatCode="m/d/yyyy">
                  <c:v>36969</c:v>
                </c:pt>
                <c:pt idx="4411" formatCode="m/d/yyyy">
                  <c:v>36970</c:v>
                </c:pt>
                <c:pt idx="4412" formatCode="m/d/yyyy">
                  <c:v>36971</c:v>
                </c:pt>
                <c:pt idx="4413" formatCode="m/d/yyyy">
                  <c:v>36972</c:v>
                </c:pt>
                <c:pt idx="4414" formatCode="m/d/yyyy">
                  <c:v>36973</c:v>
                </c:pt>
                <c:pt idx="4415" formatCode="m/d/yyyy">
                  <c:v>36976</c:v>
                </c:pt>
                <c:pt idx="4416" formatCode="m/d/yyyy">
                  <c:v>36977</c:v>
                </c:pt>
                <c:pt idx="4417" formatCode="m/d/yyyy">
                  <c:v>36978</c:v>
                </c:pt>
                <c:pt idx="4418" formatCode="m/d/yyyy">
                  <c:v>36979</c:v>
                </c:pt>
                <c:pt idx="4419" formatCode="m/d/yyyy">
                  <c:v>36980</c:v>
                </c:pt>
                <c:pt idx="4420" formatCode="m/d/yyyy">
                  <c:v>36983</c:v>
                </c:pt>
                <c:pt idx="4421" formatCode="m/d/yyyy">
                  <c:v>36984</c:v>
                </c:pt>
                <c:pt idx="4422" formatCode="m/d/yyyy">
                  <c:v>36985</c:v>
                </c:pt>
                <c:pt idx="4423" formatCode="m/d/yyyy">
                  <c:v>36986</c:v>
                </c:pt>
                <c:pt idx="4424" formatCode="m/d/yyyy">
                  <c:v>36987</c:v>
                </c:pt>
                <c:pt idx="4425" formatCode="m/d/yyyy">
                  <c:v>36990</c:v>
                </c:pt>
                <c:pt idx="4426" formatCode="m/d/yyyy">
                  <c:v>36991</c:v>
                </c:pt>
                <c:pt idx="4427" formatCode="m/d/yyyy">
                  <c:v>36992</c:v>
                </c:pt>
                <c:pt idx="4428" formatCode="m/d/yyyy">
                  <c:v>36993</c:v>
                </c:pt>
                <c:pt idx="4429" formatCode="m/d/yyyy">
                  <c:v>36994</c:v>
                </c:pt>
                <c:pt idx="4430" formatCode="m/d/yyyy">
                  <c:v>36997</c:v>
                </c:pt>
                <c:pt idx="4431" formatCode="m/d/yyyy">
                  <c:v>36998</c:v>
                </c:pt>
                <c:pt idx="4432" formatCode="m/d/yyyy">
                  <c:v>36999</c:v>
                </c:pt>
                <c:pt idx="4433" formatCode="m/d/yyyy">
                  <c:v>37000</c:v>
                </c:pt>
                <c:pt idx="4434" formatCode="m/d/yyyy">
                  <c:v>37001</c:v>
                </c:pt>
                <c:pt idx="4435" formatCode="m/d/yyyy">
                  <c:v>37004</c:v>
                </c:pt>
                <c:pt idx="4436" formatCode="m/d/yyyy">
                  <c:v>37005</c:v>
                </c:pt>
                <c:pt idx="4437" formatCode="m/d/yyyy">
                  <c:v>37006</c:v>
                </c:pt>
                <c:pt idx="4438" formatCode="m/d/yyyy">
                  <c:v>37007</c:v>
                </c:pt>
                <c:pt idx="4439" formatCode="m/d/yyyy">
                  <c:v>37008</c:v>
                </c:pt>
                <c:pt idx="4440" formatCode="m/d/yyyy">
                  <c:v>37011</c:v>
                </c:pt>
                <c:pt idx="4441" formatCode="m/d/yyyy">
                  <c:v>37012</c:v>
                </c:pt>
                <c:pt idx="4442" formatCode="m/d/yyyy">
                  <c:v>37013</c:v>
                </c:pt>
                <c:pt idx="4443" formatCode="m/d/yyyy">
                  <c:v>37014</c:v>
                </c:pt>
                <c:pt idx="4444" formatCode="m/d/yyyy">
                  <c:v>37015</c:v>
                </c:pt>
                <c:pt idx="4445" formatCode="m/d/yyyy">
                  <c:v>37018</c:v>
                </c:pt>
                <c:pt idx="4446" formatCode="m/d/yyyy">
                  <c:v>37019</c:v>
                </c:pt>
                <c:pt idx="4447" formatCode="m/d/yyyy">
                  <c:v>37020</c:v>
                </c:pt>
                <c:pt idx="4448" formatCode="m/d/yyyy">
                  <c:v>37021</c:v>
                </c:pt>
                <c:pt idx="4449" formatCode="m/d/yyyy">
                  <c:v>37022</c:v>
                </c:pt>
                <c:pt idx="4450" formatCode="m/d/yyyy">
                  <c:v>37025</c:v>
                </c:pt>
                <c:pt idx="4451" formatCode="m/d/yyyy">
                  <c:v>37026</c:v>
                </c:pt>
                <c:pt idx="4452" formatCode="m/d/yyyy">
                  <c:v>37027</c:v>
                </c:pt>
                <c:pt idx="4453" formatCode="m/d/yyyy">
                  <c:v>37028</c:v>
                </c:pt>
                <c:pt idx="4454" formatCode="m/d/yyyy">
                  <c:v>37029</c:v>
                </c:pt>
                <c:pt idx="4455" formatCode="m/d/yyyy">
                  <c:v>37032</c:v>
                </c:pt>
                <c:pt idx="4456" formatCode="m/d/yyyy">
                  <c:v>37033</c:v>
                </c:pt>
                <c:pt idx="4457" formatCode="m/d/yyyy">
                  <c:v>37034</c:v>
                </c:pt>
                <c:pt idx="4458" formatCode="m/d/yyyy">
                  <c:v>37035</c:v>
                </c:pt>
                <c:pt idx="4459" formatCode="m/d/yyyy">
                  <c:v>37036</c:v>
                </c:pt>
                <c:pt idx="4460" formatCode="m/d/yyyy">
                  <c:v>37039</c:v>
                </c:pt>
                <c:pt idx="4461" formatCode="m/d/yyyy">
                  <c:v>37040</c:v>
                </c:pt>
                <c:pt idx="4462" formatCode="m/d/yyyy">
                  <c:v>37041</c:v>
                </c:pt>
                <c:pt idx="4463" formatCode="m/d/yyyy">
                  <c:v>37042</c:v>
                </c:pt>
                <c:pt idx="4464" formatCode="m/d/yyyy">
                  <c:v>37043</c:v>
                </c:pt>
                <c:pt idx="4465" formatCode="m/d/yyyy">
                  <c:v>37046</c:v>
                </c:pt>
                <c:pt idx="4466" formatCode="m/d/yyyy">
                  <c:v>37047</c:v>
                </c:pt>
                <c:pt idx="4467" formatCode="m/d/yyyy">
                  <c:v>37048</c:v>
                </c:pt>
                <c:pt idx="4468" formatCode="m/d/yyyy">
                  <c:v>37049</c:v>
                </c:pt>
                <c:pt idx="4469" formatCode="m/d/yyyy">
                  <c:v>37050</c:v>
                </c:pt>
                <c:pt idx="4470" formatCode="m/d/yyyy">
                  <c:v>37053</c:v>
                </c:pt>
                <c:pt idx="4471" formatCode="m/d/yyyy">
                  <c:v>37054</c:v>
                </c:pt>
                <c:pt idx="4472" formatCode="m/d/yyyy">
                  <c:v>37055</c:v>
                </c:pt>
                <c:pt idx="4473" formatCode="m/d/yyyy">
                  <c:v>37056</c:v>
                </c:pt>
                <c:pt idx="4474" formatCode="m/d/yyyy">
                  <c:v>37057</c:v>
                </c:pt>
                <c:pt idx="4475" formatCode="m/d/yyyy">
                  <c:v>37060</c:v>
                </c:pt>
                <c:pt idx="4476" formatCode="m/d/yyyy">
                  <c:v>37061</c:v>
                </c:pt>
                <c:pt idx="4477" formatCode="m/d/yyyy">
                  <c:v>37062</c:v>
                </c:pt>
                <c:pt idx="4478" formatCode="m/d/yyyy">
                  <c:v>37063</c:v>
                </c:pt>
                <c:pt idx="4479" formatCode="m/d/yyyy">
                  <c:v>37064</c:v>
                </c:pt>
                <c:pt idx="4480" formatCode="m/d/yyyy">
                  <c:v>37067</c:v>
                </c:pt>
                <c:pt idx="4481" formatCode="m/d/yyyy">
                  <c:v>37068</c:v>
                </c:pt>
                <c:pt idx="4482" formatCode="m/d/yyyy">
                  <c:v>37069</c:v>
                </c:pt>
                <c:pt idx="4483" formatCode="m/d/yyyy">
                  <c:v>37070</c:v>
                </c:pt>
                <c:pt idx="4484" formatCode="m/d/yyyy">
                  <c:v>37071</c:v>
                </c:pt>
                <c:pt idx="4485" formatCode="m/d/yyyy">
                  <c:v>37074</c:v>
                </c:pt>
                <c:pt idx="4486" formatCode="m/d/yyyy">
                  <c:v>37075</c:v>
                </c:pt>
                <c:pt idx="4487" formatCode="m/d/yyyy">
                  <c:v>37076</c:v>
                </c:pt>
                <c:pt idx="4488" formatCode="m/d/yyyy">
                  <c:v>37077</c:v>
                </c:pt>
                <c:pt idx="4489" formatCode="m/d/yyyy">
                  <c:v>37078</c:v>
                </c:pt>
                <c:pt idx="4490" formatCode="m/d/yyyy">
                  <c:v>37081</c:v>
                </c:pt>
                <c:pt idx="4491" formatCode="m/d/yyyy">
                  <c:v>37082</c:v>
                </c:pt>
                <c:pt idx="4492" formatCode="m/d/yyyy">
                  <c:v>37083</c:v>
                </c:pt>
                <c:pt idx="4493" formatCode="m/d/yyyy">
                  <c:v>37084</c:v>
                </c:pt>
                <c:pt idx="4494" formatCode="m/d/yyyy">
                  <c:v>37085</c:v>
                </c:pt>
                <c:pt idx="4495" formatCode="m/d/yyyy">
                  <c:v>37088</c:v>
                </c:pt>
                <c:pt idx="4496" formatCode="m/d/yyyy">
                  <c:v>37089</c:v>
                </c:pt>
                <c:pt idx="4497" formatCode="m/d/yyyy">
                  <c:v>37090</c:v>
                </c:pt>
                <c:pt idx="4498" formatCode="m/d/yyyy">
                  <c:v>37091</c:v>
                </c:pt>
                <c:pt idx="4499" formatCode="m/d/yyyy">
                  <c:v>37092</c:v>
                </c:pt>
                <c:pt idx="4500" formatCode="m/d/yyyy">
                  <c:v>37095</c:v>
                </c:pt>
                <c:pt idx="4501" formatCode="m/d/yyyy">
                  <c:v>37096</c:v>
                </c:pt>
                <c:pt idx="4502" formatCode="m/d/yyyy">
                  <c:v>37097</c:v>
                </c:pt>
                <c:pt idx="4503" formatCode="m/d/yyyy">
                  <c:v>37098</c:v>
                </c:pt>
                <c:pt idx="4504" formatCode="m/d/yyyy">
                  <c:v>37099</c:v>
                </c:pt>
                <c:pt idx="4505" formatCode="m/d/yyyy">
                  <c:v>37102</c:v>
                </c:pt>
                <c:pt idx="4506" formatCode="m/d/yyyy">
                  <c:v>37103</c:v>
                </c:pt>
                <c:pt idx="4507" formatCode="m/d/yyyy">
                  <c:v>37104</c:v>
                </c:pt>
                <c:pt idx="4508" formatCode="m/d/yyyy">
                  <c:v>37105</c:v>
                </c:pt>
                <c:pt idx="4509" formatCode="m/d/yyyy">
                  <c:v>37106</c:v>
                </c:pt>
                <c:pt idx="4510" formatCode="m/d/yyyy">
                  <c:v>37109</c:v>
                </c:pt>
                <c:pt idx="4511" formatCode="m/d/yyyy">
                  <c:v>37110</c:v>
                </c:pt>
                <c:pt idx="4512" formatCode="m/d/yyyy">
                  <c:v>37111</c:v>
                </c:pt>
                <c:pt idx="4513" formatCode="m/d/yyyy">
                  <c:v>37112</c:v>
                </c:pt>
                <c:pt idx="4514" formatCode="m/d/yyyy">
                  <c:v>37113</c:v>
                </c:pt>
                <c:pt idx="4515" formatCode="m/d/yyyy">
                  <c:v>37116</c:v>
                </c:pt>
                <c:pt idx="4516" formatCode="m/d/yyyy">
                  <c:v>37117</c:v>
                </c:pt>
                <c:pt idx="4517" formatCode="m/d/yyyy">
                  <c:v>37118</c:v>
                </c:pt>
                <c:pt idx="4518" formatCode="m/d/yyyy">
                  <c:v>37119</c:v>
                </c:pt>
                <c:pt idx="4519" formatCode="m/d/yyyy">
                  <c:v>37120</c:v>
                </c:pt>
                <c:pt idx="4520" formatCode="m/d/yyyy">
                  <c:v>37123</c:v>
                </c:pt>
                <c:pt idx="4521" formatCode="m/d/yyyy">
                  <c:v>37124</c:v>
                </c:pt>
                <c:pt idx="4522" formatCode="m/d/yyyy">
                  <c:v>37125</c:v>
                </c:pt>
                <c:pt idx="4523" formatCode="m/d/yyyy">
                  <c:v>37126</c:v>
                </c:pt>
                <c:pt idx="4524" formatCode="m/d/yyyy">
                  <c:v>37127</c:v>
                </c:pt>
                <c:pt idx="4525" formatCode="m/d/yyyy">
                  <c:v>37130</c:v>
                </c:pt>
                <c:pt idx="4526" formatCode="m/d/yyyy">
                  <c:v>37131</c:v>
                </c:pt>
                <c:pt idx="4527" formatCode="m/d/yyyy">
                  <c:v>37132</c:v>
                </c:pt>
                <c:pt idx="4528" formatCode="m/d/yyyy">
                  <c:v>37133</c:v>
                </c:pt>
                <c:pt idx="4529" formatCode="m/d/yyyy">
                  <c:v>37134</c:v>
                </c:pt>
                <c:pt idx="4530" formatCode="m/d/yyyy">
                  <c:v>37137</c:v>
                </c:pt>
                <c:pt idx="4531" formatCode="m/d/yyyy">
                  <c:v>37138</c:v>
                </c:pt>
                <c:pt idx="4532" formatCode="m/d/yyyy">
                  <c:v>37139</c:v>
                </c:pt>
                <c:pt idx="4533" formatCode="m/d/yyyy">
                  <c:v>37140</c:v>
                </c:pt>
                <c:pt idx="4534" formatCode="m/d/yyyy">
                  <c:v>37141</c:v>
                </c:pt>
                <c:pt idx="4535" formatCode="m/d/yyyy">
                  <c:v>37144</c:v>
                </c:pt>
                <c:pt idx="4536" formatCode="m/d/yyyy">
                  <c:v>37145</c:v>
                </c:pt>
                <c:pt idx="4537" formatCode="m/d/yyyy">
                  <c:v>37146</c:v>
                </c:pt>
                <c:pt idx="4538" formatCode="m/d/yyyy">
                  <c:v>37147</c:v>
                </c:pt>
                <c:pt idx="4539" formatCode="m/d/yyyy">
                  <c:v>37148</c:v>
                </c:pt>
                <c:pt idx="4540" formatCode="m/d/yyyy">
                  <c:v>37151</c:v>
                </c:pt>
                <c:pt idx="4541" formatCode="m/d/yyyy">
                  <c:v>37152</c:v>
                </c:pt>
                <c:pt idx="4542" formatCode="m/d/yyyy">
                  <c:v>37153</c:v>
                </c:pt>
                <c:pt idx="4543" formatCode="m/d/yyyy">
                  <c:v>37154</c:v>
                </c:pt>
                <c:pt idx="4544" formatCode="m/d/yyyy">
                  <c:v>37155</c:v>
                </c:pt>
                <c:pt idx="4545" formatCode="m/d/yyyy">
                  <c:v>37158</c:v>
                </c:pt>
                <c:pt idx="4546" formatCode="m/d/yyyy">
                  <c:v>37159</c:v>
                </c:pt>
                <c:pt idx="4547" formatCode="m/d/yyyy">
                  <c:v>37160</c:v>
                </c:pt>
                <c:pt idx="4548" formatCode="m/d/yyyy">
                  <c:v>37161</c:v>
                </c:pt>
                <c:pt idx="4549" formatCode="m/d/yyyy">
                  <c:v>37162</c:v>
                </c:pt>
                <c:pt idx="4550" formatCode="m/d/yyyy">
                  <c:v>37165</c:v>
                </c:pt>
                <c:pt idx="4551" formatCode="m/d/yyyy">
                  <c:v>37166</c:v>
                </c:pt>
                <c:pt idx="4552" formatCode="m/d/yyyy">
                  <c:v>37167</c:v>
                </c:pt>
                <c:pt idx="4553" formatCode="m/d/yyyy">
                  <c:v>37168</c:v>
                </c:pt>
                <c:pt idx="4554" formatCode="m/d/yyyy">
                  <c:v>37169</c:v>
                </c:pt>
                <c:pt idx="4555" formatCode="m/d/yyyy">
                  <c:v>37172</c:v>
                </c:pt>
                <c:pt idx="4556" formatCode="m/d/yyyy">
                  <c:v>37173</c:v>
                </c:pt>
                <c:pt idx="4557" formatCode="m/d/yyyy">
                  <c:v>37174</c:v>
                </c:pt>
                <c:pt idx="4558" formatCode="m/d/yyyy">
                  <c:v>37175</c:v>
                </c:pt>
                <c:pt idx="4559" formatCode="m/d/yyyy">
                  <c:v>37176</c:v>
                </c:pt>
                <c:pt idx="4560" formatCode="m/d/yyyy">
                  <c:v>37179</c:v>
                </c:pt>
                <c:pt idx="4561" formatCode="m/d/yyyy">
                  <c:v>37180</c:v>
                </c:pt>
                <c:pt idx="4562" formatCode="m/d/yyyy">
                  <c:v>37181</c:v>
                </c:pt>
                <c:pt idx="4563" formatCode="m/d/yyyy">
                  <c:v>37182</c:v>
                </c:pt>
                <c:pt idx="4564" formatCode="m/d/yyyy">
                  <c:v>37183</c:v>
                </c:pt>
                <c:pt idx="4565" formatCode="m/d/yyyy">
                  <c:v>37186</c:v>
                </c:pt>
                <c:pt idx="4566" formatCode="m/d/yyyy">
                  <c:v>37187</c:v>
                </c:pt>
                <c:pt idx="4567" formatCode="m/d/yyyy">
                  <c:v>37188</c:v>
                </c:pt>
                <c:pt idx="4568" formatCode="m/d/yyyy">
                  <c:v>37189</c:v>
                </c:pt>
                <c:pt idx="4569" formatCode="m/d/yyyy">
                  <c:v>37190</c:v>
                </c:pt>
                <c:pt idx="4570" formatCode="m/d/yyyy">
                  <c:v>37193</c:v>
                </c:pt>
                <c:pt idx="4571" formatCode="m/d/yyyy">
                  <c:v>37194</c:v>
                </c:pt>
                <c:pt idx="4572" formatCode="m/d/yyyy">
                  <c:v>37195</c:v>
                </c:pt>
                <c:pt idx="4573" formatCode="m/d/yyyy">
                  <c:v>37196</c:v>
                </c:pt>
                <c:pt idx="4574" formatCode="m/d/yyyy">
                  <c:v>37197</c:v>
                </c:pt>
                <c:pt idx="4575" formatCode="m/d/yyyy">
                  <c:v>37200</c:v>
                </c:pt>
                <c:pt idx="4576" formatCode="m/d/yyyy">
                  <c:v>37201</c:v>
                </c:pt>
                <c:pt idx="4577" formatCode="m/d/yyyy">
                  <c:v>37202</c:v>
                </c:pt>
                <c:pt idx="4578" formatCode="m/d/yyyy">
                  <c:v>37203</c:v>
                </c:pt>
                <c:pt idx="4579" formatCode="m/d/yyyy">
                  <c:v>37204</c:v>
                </c:pt>
                <c:pt idx="4580" formatCode="m/d/yyyy">
                  <c:v>37207</c:v>
                </c:pt>
                <c:pt idx="4581" formatCode="m/d/yyyy">
                  <c:v>37208</c:v>
                </c:pt>
                <c:pt idx="4582" formatCode="m/d/yyyy">
                  <c:v>37209</c:v>
                </c:pt>
                <c:pt idx="4583" formatCode="m/d/yyyy">
                  <c:v>37210</c:v>
                </c:pt>
                <c:pt idx="4584" formatCode="m/d/yyyy">
                  <c:v>37211</c:v>
                </c:pt>
                <c:pt idx="4585" formatCode="m/d/yyyy">
                  <c:v>37214</c:v>
                </c:pt>
                <c:pt idx="4586" formatCode="m/d/yyyy">
                  <c:v>37215</c:v>
                </c:pt>
                <c:pt idx="4587" formatCode="m/d/yyyy">
                  <c:v>37216</c:v>
                </c:pt>
                <c:pt idx="4588" formatCode="m/d/yyyy">
                  <c:v>37217</c:v>
                </c:pt>
                <c:pt idx="4589" formatCode="m/d/yyyy">
                  <c:v>37218</c:v>
                </c:pt>
                <c:pt idx="4590" formatCode="m/d/yyyy">
                  <c:v>37221</c:v>
                </c:pt>
                <c:pt idx="4591" formatCode="m/d/yyyy">
                  <c:v>37222</c:v>
                </c:pt>
                <c:pt idx="4592" formatCode="m/d/yyyy">
                  <c:v>37223</c:v>
                </c:pt>
                <c:pt idx="4593" formatCode="m/d/yyyy">
                  <c:v>37224</c:v>
                </c:pt>
                <c:pt idx="4594" formatCode="m/d/yyyy">
                  <c:v>37225</c:v>
                </c:pt>
                <c:pt idx="4595" formatCode="m/d/yyyy">
                  <c:v>37228</c:v>
                </c:pt>
                <c:pt idx="4596" formatCode="m/d/yyyy">
                  <c:v>37229</c:v>
                </c:pt>
                <c:pt idx="4597" formatCode="m/d/yyyy">
                  <c:v>37230</c:v>
                </c:pt>
                <c:pt idx="4598" formatCode="m/d/yyyy">
                  <c:v>37231</c:v>
                </c:pt>
                <c:pt idx="4599" formatCode="m/d/yyyy">
                  <c:v>37232</c:v>
                </c:pt>
                <c:pt idx="4600" formatCode="m/d/yyyy">
                  <c:v>37235</c:v>
                </c:pt>
                <c:pt idx="4601" formatCode="m/d/yyyy">
                  <c:v>37236</c:v>
                </c:pt>
                <c:pt idx="4602" formatCode="m/d/yyyy">
                  <c:v>37237</c:v>
                </c:pt>
                <c:pt idx="4603" formatCode="m/d/yyyy">
                  <c:v>37238</c:v>
                </c:pt>
                <c:pt idx="4604" formatCode="m/d/yyyy">
                  <c:v>37239</c:v>
                </c:pt>
                <c:pt idx="4605" formatCode="m/d/yyyy">
                  <c:v>37242</c:v>
                </c:pt>
                <c:pt idx="4606" formatCode="m/d/yyyy">
                  <c:v>37243</c:v>
                </c:pt>
                <c:pt idx="4607" formatCode="m/d/yyyy">
                  <c:v>37244</c:v>
                </c:pt>
                <c:pt idx="4608" formatCode="m/d/yyyy">
                  <c:v>37245</c:v>
                </c:pt>
                <c:pt idx="4609" formatCode="m/d/yyyy">
                  <c:v>37246</c:v>
                </c:pt>
                <c:pt idx="4610" formatCode="m/d/yyyy">
                  <c:v>37249</c:v>
                </c:pt>
                <c:pt idx="4611" formatCode="m/d/yyyy">
                  <c:v>37250</c:v>
                </c:pt>
                <c:pt idx="4612" formatCode="m/d/yyyy">
                  <c:v>37251</c:v>
                </c:pt>
                <c:pt idx="4613" formatCode="m/d/yyyy">
                  <c:v>37252</c:v>
                </c:pt>
                <c:pt idx="4614" formatCode="m/d/yyyy">
                  <c:v>37253</c:v>
                </c:pt>
                <c:pt idx="4615" formatCode="m/d/yyyy">
                  <c:v>37256</c:v>
                </c:pt>
                <c:pt idx="4616" formatCode="m/d/yyyy">
                  <c:v>37257</c:v>
                </c:pt>
                <c:pt idx="4617" formatCode="m/d/yyyy">
                  <c:v>37258</c:v>
                </c:pt>
                <c:pt idx="4618" formatCode="m/d/yyyy">
                  <c:v>37259</c:v>
                </c:pt>
                <c:pt idx="4619" formatCode="m/d/yyyy">
                  <c:v>37260</c:v>
                </c:pt>
                <c:pt idx="4620" formatCode="m/d/yyyy">
                  <c:v>37263</c:v>
                </c:pt>
                <c:pt idx="4621" formatCode="m/d/yyyy">
                  <c:v>37264</c:v>
                </c:pt>
                <c:pt idx="4622" formatCode="m/d/yyyy">
                  <c:v>37265</c:v>
                </c:pt>
                <c:pt idx="4623" formatCode="m/d/yyyy">
                  <c:v>37266</c:v>
                </c:pt>
                <c:pt idx="4624" formatCode="m/d/yyyy">
                  <c:v>37267</c:v>
                </c:pt>
                <c:pt idx="4625" formatCode="m/d/yyyy">
                  <c:v>37270</c:v>
                </c:pt>
                <c:pt idx="4626" formatCode="m/d/yyyy">
                  <c:v>37271</c:v>
                </c:pt>
                <c:pt idx="4627" formatCode="m/d/yyyy">
                  <c:v>37272</c:v>
                </c:pt>
                <c:pt idx="4628" formatCode="m/d/yyyy">
                  <c:v>37273</c:v>
                </c:pt>
                <c:pt idx="4629" formatCode="m/d/yyyy">
                  <c:v>37274</c:v>
                </c:pt>
                <c:pt idx="4630" formatCode="m/d/yyyy">
                  <c:v>37277</c:v>
                </c:pt>
                <c:pt idx="4631" formatCode="m/d/yyyy">
                  <c:v>37278</c:v>
                </c:pt>
                <c:pt idx="4632" formatCode="m/d/yyyy">
                  <c:v>37279</c:v>
                </c:pt>
                <c:pt idx="4633" formatCode="m/d/yyyy">
                  <c:v>37280</c:v>
                </c:pt>
                <c:pt idx="4634" formatCode="m/d/yyyy">
                  <c:v>37281</c:v>
                </c:pt>
                <c:pt idx="4635" formatCode="m/d/yyyy">
                  <c:v>37284</c:v>
                </c:pt>
                <c:pt idx="4636" formatCode="m/d/yyyy">
                  <c:v>37285</c:v>
                </c:pt>
                <c:pt idx="4637" formatCode="m/d/yyyy">
                  <c:v>37286</c:v>
                </c:pt>
                <c:pt idx="4638" formatCode="m/d/yyyy">
                  <c:v>37287</c:v>
                </c:pt>
                <c:pt idx="4639" formatCode="m/d/yyyy">
                  <c:v>37288</c:v>
                </c:pt>
                <c:pt idx="4640" formatCode="m/d/yyyy">
                  <c:v>37291</c:v>
                </c:pt>
                <c:pt idx="4641" formatCode="m/d/yyyy">
                  <c:v>37292</c:v>
                </c:pt>
                <c:pt idx="4642" formatCode="m/d/yyyy">
                  <c:v>37293</c:v>
                </c:pt>
                <c:pt idx="4643" formatCode="m/d/yyyy">
                  <c:v>37294</c:v>
                </c:pt>
                <c:pt idx="4644" formatCode="m/d/yyyy">
                  <c:v>37295</c:v>
                </c:pt>
                <c:pt idx="4645" formatCode="m/d/yyyy">
                  <c:v>37298</c:v>
                </c:pt>
                <c:pt idx="4646" formatCode="m/d/yyyy">
                  <c:v>37299</c:v>
                </c:pt>
                <c:pt idx="4647" formatCode="m/d/yyyy">
                  <c:v>37300</c:v>
                </c:pt>
                <c:pt idx="4648" formatCode="m/d/yyyy">
                  <c:v>37301</c:v>
                </c:pt>
                <c:pt idx="4649" formatCode="m/d/yyyy">
                  <c:v>37302</c:v>
                </c:pt>
                <c:pt idx="4650" formatCode="m/d/yyyy">
                  <c:v>37305</c:v>
                </c:pt>
                <c:pt idx="4651" formatCode="m/d/yyyy">
                  <c:v>37306</c:v>
                </c:pt>
                <c:pt idx="4652" formatCode="m/d/yyyy">
                  <c:v>37307</c:v>
                </c:pt>
                <c:pt idx="4653" formatCode="m/d/yyyy">
                  <c:v>37308</c:v>
                </c:pt>
                <c:pt idx="4654" formatCode="m/d/yyyy">
                  <c:v>37309</c:v>
                </c:pt>
                <c:pt idx="4655" formatCode="m/d/yyyy">
                  <c:v>37312</c:v>
                </c:pt>
                <c:pt idx="4656" formatCode="m/d/yyyy">
                  <c:v>37313</c:v>
                </c:pt>
                <c:pt idx="4657" formatCode="m/d/yyyy">
                  <c:v>37314</c:v>
                </c:pt>
                <c:pt idx="4658" formatCode="m/d/yyyy">
                  <c:v>37315</c:v>
                </c:pt>
                <c:pt idx="4659" formatCode="m/d/yyyy">
                  <c:v>37316</c:v>
                </c:pt>
                <c:pt idx="4660" formatCode="m/d/yyyy">
                  <c:v>37319</c:v>
                </c:pt>
                <c:pt idx="4661" formatCode="m/d/yyyy">
                  <c:v>37320</c:v>
                </c:pt>
                <c:pt idx="4662" formatCode="m/d/yyyy">
                  <c:v>37321</c:v>
                </c:pt>
                <c:pt idx="4663" formatCode="m/d/yyyy">
                  <c:v>37322</c:v>
                </c:pt>
                <c:pt idx="4664" formatCode="m/d/yyyy">
                  <c:v>37323</c:v>
                </c:pt>
                <c:pt idx="4665" formatCode="m/d/yyyy">
                  <c:v>37326</c:v>
                </c:pt>
                <c:pt idx="4666" formatCode="m/d/yyyy">
                  <c:v>37327</c:v>
                </c:pt>
                <c:pt idx="4667" formatCode="m/d/yyyy">
                  <c:v>37328</c:v>
                </c:pt>
                <c:pt idx="4668" formatCode="m/d/yyyy">
                  <c:v>37329</c:v>
                </c:pt>
                <c:pt idx="4669" formatCode="m/d/yyyy">
                  <c:v>37330</c:v>
                </c:pt>
                <c:pt idx="4670" formatCode="m/d/yyyy">
                  <c:v>37333</c:v>
                </c:pt>
                <c:pt idx="4671" formatCode="m/d/yyyy">
                  <c:v>37334</c:v>
                </c:pt>
                <c:pt idx="4672" formatCode="m/d/yyyy">
                  <c:v>37335</c:v>
                </c:pt>
                <c:pt idx="4673" formatCode="m/d/yyyy">
                  <c:v>37336</c:v>
                </c:pt>
                <c:pt idx="4674" formatCode="m/d/yyyy">
                  <c:v>37337</c:v>
                </c:pt>
                <c:pt idx="4675" formatCode="m/d/yyyy">
                  <c:v>37340</c:v>
                </c:pt>
                <c:pt idx="4676" formatCode="m/d/yyyy">
                  <c:v>37341</c:v>
                </c:pt>
                <c:pt idx="4677" formatCode="m/d/yyyy">
                  <c:v>37342</c:v>
                </c:pt>
                <c:pt idx="4678" formatCode="m/d/yyyy">
                  <c:v>37343</c:v>
                </c:pt>
                <c:pt idx="4679" formatCode="m/d/yyyy">
                  <c:v>37344</c:v>
                </c:pt>
                <c:pt idx="4680" formatCode="m/d/yyyy">
                  <c:v>37347</c:v>
                </c:pt>
                <c:pt idx="4681" formatCode="m/d/yyyy">
                  <c:v>37348</c:v>
                </c:pt>
                <c:pt idx="4682" formatCode="m/d/yyyy">
                  <c:v>37349</c:v>
                </c:pt>
                <c:pt idx="4683" formatCode="m/d/yyyy">
                  <c:v>37350</c:v>
                </c:pt>
                <c:pt idx="4684" formatCode="m/d/yyyy">
                  <c:v>37351</c:v>
                </c:pt>
                <c:pt idx="4685" formatCode="m/d/yyyy">
                  <c:v>37354</c:v>
                </c:pt>
                <c:pt idx="4686" formatCode="m/d/yyyy">
                  <c:v>37355</c:v>
                </c:pt>
                <c:pt idx="4687" formatCode="m/d/yyyy">
                  <c:v>37356</c:v>
                </c:pt>
                <c:pt idx="4688" formatCode="m/d/yyyy">
                  <c:v>37357</c:v>
                </c:pt>
                <c:pt idx="4689" formatCode="m/d/yyyy">
                  <c:v>37358</c:v>
                </c:pt>
                <c:pt idx="4690" formatCode="m/d/yyyy">
                  <c:v>37361</c:v>
                </c:pt>
                <c:pt idx="4691" formatCode="m/d/yyyy">
                  <c:v>37362</c:v>
                </c:pt>
                <c:pt idx="4692" formatCode="m/d/yyyy">
                  <c:v>37363</c:v>
                </c:pt>
                <c:pt idx="4693" formatCode="m/d/yyyy">
                  <c:v>37364</c:v>
                </c:pt>
                <c:pt idx="4694" formatCode="m/d/yyyy">
                  <c:v>37365</c:v>
                </c:pt>
                <c:pt idx="4695" formatCode="m/d/yyyy">
                  <c:v>37368</c:v>
                </c:pt>
                <c:pt idx="4696" formatCode="m/d/yyyy">
                  <c:v>37369</c:v>
                </c:pt>
                <c:pt idx="4697" formatCode="m/d/yyyy">
                  <c:v>37370</c:v>
                </c:pt>
                <c:pt idx="4698" formatCode="m/d/yyyy">
                  <c:v>37371</c:v>
                </c:pt>
                <c:pt idx="4699" formatCode="m/d/yyyy">
                  <c:v>37372</c:v>
                </c:pt>
                <c:pt idx="4700" formatCode="m/d/yyyy">
                  <c:v>37375</c:v>
                </c:pt>
                <c:pt idx="4701" formatCode="m/d/yyyy">
                  <c:v>37376</c:v>
                </c:pt>
                <c:pt idx="4702" formatCode="m/d/yyyy">
                  <c:v>37377</c:v>
                </c:pt>
                <c:pt idx="4703" formatCode="m/d/yyyy">
                  <c:v>37378</c:v>
                </c:pt>
                <c:pt idx="4704" formatCode="m/d/yyyy">
                  <c:v>37379</c:v>
                </c:pt>
                <c:pt idx="4705" formatCode="m/d/yyyy">
                  <c:v>37382</c:v>
                </c:pt>
                <c:pt idx="4706" formatCode="m/d/yyyy">
                  <c:v>37383</c:v>
                </c:pt>
                <c:pt idx="4707" formatCode="m/d/yyyy">
                  <c:v>37384</c:v>
                </c:pt>
                <c:pt idx="4708" formatCode="m/d/yyyy">
                  <c:v>37385</c:v>
                </c:pt>
                <c:pt idx="4709" formatCode="m/d/yyyy">
                  <c:v>37386</c:v>
                </c:pt>
                <c:pt idx="4710" formatCode="m/d/yyyy">
                  <c:v>37389</c:v>
                </c:pt>
                <c:pt idx="4711" formatCode="m/d/yyyy">
                  <c:v>37390</c:v>
                </c:pt>
                <c:pt idx="4712" formatCode="m/d/yyyy">
                  <c:v>37391</c:v>
                </c:pt>
                <c:pt idx="4713" formatCode="m/d/yyyy">
                  <c:v>37392</c:v>
                </c:pt>
                <c:pt idx="4714" formatCode="m/d/yyyy">
                  <c:v>37393</c:v>
                </c:pt>
                <c:pt idx="4715" formatCode="m/d/yyyy">
                  <c:v>37396</c:v>
                </c:pt>
                <c:pt idx="4716" formatCode="m/d/yyyy">
                  <c:v>37397</c:v>
                </c:pt>
                <c:pt idx="4717" formatCode="m/d/yyyy">
                  <c:v>37398</c:v>
                </c:pt>
                <c:pt idx="4718" formatCode="m/d/yyyy">
                  <c:v>37399</c:v>
                </c:pt>
                <c:pt idx="4719" formatCode="m/d/yyyy">
                  <c:v>37400</c:v>
                </c:pt>
                <c:pt idx="4720" formatCode="m/d/yyyy">
                  <c:v>37403</c:v>
                </c:pt>
                <c:pt idx="4721" formatCode="m/d/yyyy">
                  <c:v>37404</c:v>
                </c:pt>
                <c:pt idx="4722" formatCode="m/d/yyyy">
                  <c:v>37405</c:v>
                </c:pt>
                <c:pt idx="4723" formatCode="m/d/yyyy">
                  <c:v>37406</c:v>
                </c:pt>
                <c:pt idx="4724" formatCode="m/d/yyyy">
                  <c:v>37407</c:v>
                </c:pt>
                <c:pt idx="4725" formatCode="m/d/yyyy">
                  <c:v>37410</c:v>
                </c:pt>
                <c:pt idx="4726" formatCode="m/d/yyyy">
                  <c:v>37411</c:v>
                </c:pt>
                <c:pt idx="4727" formatCode="m/d/yyyy">
                  <c:v>37412</c:v>
                </c:pt>
                <c:pt idx="4728" formatCode="m/d/yyyy">
                  <c:v>37413</c:v>
                </c:pt>
                <c:pt idx="4729" formatCode="m/d/yyyy">
                  <c:v>37414</c:v>
                </c:pt>
                <c:pt idx="4730" formatCode="m/d/yyyy">
                  <c:v>37417</c:v>
                </c:pt>
                <c:pt idx="4731" formatCode="m/d/yyyy">
                  <c:v>37418</c:v>
                </c:pt>
                <c:pt idx="4732" formatCode="m/d/yyyy">
                  <c:v>37419</c:v>
                </c:pt>
                <c:pt idx="4733" formatCode="m/d/yyyy">
                  <c:v>37420</c:v>
                </c:pt>
                <c:pt idx="4734" formatCode="m/d/yyyy">
                  <c:v>37421</c:v>
                </c:pt>
                <c:pt idx="4735" formatCode="m/d/yyyy">
                  <c:v>37424</c:v>
                </c:pt>
                <c:pt idx="4736" formatCode="m/d/yyyy">
                  <c:v>37425</c:v>
                </c:pt>
                <c:pt idx="4737" formatCode="m/d/yyyy">
                  <c:v>37426</c:v>
                </c:pt>
                <c:pt idx="4738" formatCode="m/d/yyyy">
                  <c:v>37427</c:v>
                </c:pt>
                <c:pt idx="4739" formatCode="m/d/yyyy">
                  <c:v>37428</c:v>
                </c:pt>
                <c:pt idx="4740" formatCode="m/d/yyyy">
                  <c:v>37431</c:v>
                </c:pt>
                <c:pt idx="4741" formatCode="m/d/yyyy">
                  <c:v>37432</c:v>
                </c:pt>
                <c:pt idx="4742" formatCode="m/d/yyyy">
                  <c:v>37433</c:v>
                </c:pt>
                <c:pt idx="4743" formatCode="m/d/yyyy">
                  <c:v>37434</c:v>
                </c:pt>
                <c:pt idx="4744" formatCode="m/d/yyyy">
                  <c:v>37435</c:v>
                </c:pt>
                <c:pt idx="4745" formatCode="m/d/yyyy">
                  <c:v>37438</c:v>
                </c:pt>
                <c:pt idx="4746" formatCode="m/d/yyyy">
                  <c:v>37439</c:v>
                </c:pt>
                <c:pt idx="4747" formatCode="m/d/yyyy">
                  <c:v>37440</c:v>
                </c:pt>
                <c:pt idx="4748" formatCode="m/d/yyyy">
                  <c:v>37441</c:v>
                </c:pt>
                <c:pt idx="4749" formatCode="m/d/yyyy">
                  <c:v>37442</c:v>
                </c:pt>
                <c:pt idx="4750" formatCode="m/d/yyyy">
                  <c:v>37445</c:v>
                </c:pt>
                <c:pt idx="4751" formatCode="m/d/yyyy">
                  <c:v>37446</c:v>
                </c:pt>
                <c:pt idx="4752" formatCode="m/d/yyyy">
                  <c:v>37447</c:v>
                </c:pt>
                <c:pt idx="4753" formatCode="m/d/yyyy">
                  <c:v>37448</c:v>
                </c:pt>
                <c:pt idx="4754" formatCode="m/d/yyyy">
                  <c:v>37449</c:v>
                </c:pt>
                <c:pt idx="4755" formatCode="m/d/yyyy">
                  <c:v>37452</c:v>
                </c:pt>
                <c:pt idx="4756" formatCode="m/d/yyyy">
                  <c:v>37453</c:v>
                </c:pt>
                <c:pt idx="4757" formatCode="m/d/yyyy">
                  <c:v>37454</c:v>
                </c:pt>
                <c:pt idx="4758" formatCode="m/d/yyyy">
                  <c:v>37455</c:v>
                </c:pt>
                <c:pt idx="4759" formatCode="m/d/yyyy">
                  <c:v>37456</c:v>
                </c:pt>
                <c:pt idx="4760" formatCode="m/d/yyyy">
                  <c:v>37459</c:v>
                </c:pt>
                <c:pt idx="4761" formatCode="m/d/yyyy">
                  <c:v>37460</c:v>
                </c:pt>
                <c:pt idx="4762" formatCode="m/d/yyyy">
                  <c:v>37461</c:v>
                </c:pt>
                <c:pt idx="4763" formatCode="m/d/yyyy">
                  <c:v>37462</c:v>
                </c:pt>
                <c:pt idx="4764" formatCode="m/d/yyyy">
                  <c:v>37463</c:v>
                </c:pt>
                <c:pt idx="4765" formatCode="m/d/yyyy">
                  <c:v>37466</c:v>
                </c:pt>
                <c:pt idx="4766" formatCode="m/d/yyyy">
                  <c:v>37467</c:v>
                </c:pt>
                <c:pt idx="4767" formatCode="m/d/yyyy">
                  <c:v>37468</c:v>
                </c:pt>
                <c:pt idx="4768" formatCode="m/d/yyyy">
                  <c:v>37469</c:v>
                </c:pt>
                <c:pt idx="4769" formatCode="m/d/yyyy">
                  <c:v>37470</c:v>
                </c:pt>
                <c:pt idx="4770" formatCode="m/d/yyyy">
                  <c:v>37473</c:v>
                </c:pt>
                <c:pt idx="4771" formatCode="m/d/yyyy">
                  <c:v>37474</c:v>
                </c:pt>
                <c:pt idx="4772" formatCode="m/d/yyyy">
                  <c:v>37475</c:v>
                </c:pt>
                <c:pt idx="4773" formatCode="m/d/yyyy">
                  <c:v>37476</c:v>
                </c:pt>
                <c:pt idx="4774" formatCode="m/d/yyyy">
                  <c:v>37477</c:v>
                </c:pt>
                <c:pt idx="4775" formatCode="m/d/yyyy">
                  <c:v>37480</c:v>
                </c:pt>
                <c:pt idx="4776" formatCode="m/d/yyyy">
                  <c:v>37481</c:v>
                </c:pt>
                <c:pt idx="4777" formatCode="m/d/yyyy">
                  <c:v>37482</c:v>
                </c:pt>
                <c:pt idx="4778" formatCode="m/d/yyyy">
                  <c:v>37483</c:v>
                </c:pt>
                <c:pt idx="4779" formatCode="m/d/yyyy">
                  <c:v>37484</c:v>
                </c:pt>
                <c:pt idx="4780" formatCode="m/d/yyyy">
                  <c:v>37487</c:v>
                </c:pt>
                <c:pt idx="4781" formatCode="m/d/yyyy">
                  <c:v>37488</c:v>
                </c:pt>
                <c:pt idx="4782" formatCode="m/d/yyyy">
                  <c:v>37489</c:v>
                </c:pt>
                <c:pt idx="4783" formatCode="m/d/yyyy">
                  <c:v>37490</c:v>
                </c:pt>
                <c:pt idx="4784" formatCode="m/d/yyyy">
                  <c:v>37491</c:v>
                </c:pt>
                <c:pt idx="4785" formatCode="m/d/yyyy">
                  <c:v>37494</c:v>
                </c:pt>
                <c:pt idx="4786" formatCode="m/d/yyyy">
                  <c:v>37495</c:v>
                </c:pt>
                <c:pt idx="4787" formatCode="m/d/yyyy">
                  <c:v>37496</c:v>
                </c:pt>
                <c:pt idx="4788" formatCode="m/d/yyyy">
                  <c:v>37497</c:v>
                </c:pt>
                <c:pt idx="4789" formatCode="m/d/yyyy">
                  <c:v>37498</c:v>
                </c:pt>
                <c:pt idx="4790" formatCode="m/d/yyyy">
                  <c:v>37501</c:v>
                </c:pt>
                <c:pt idx="4791" formatCode="m/d/yyyy">
                  <c:v>37502</c:v>
                </c:pt>
                <c:pt idx="4792" formatCode="m/d/yyyy">
                  <c:v>37503</c:v>
                </c:pt>
                <c:pt idx="4793" formatCode="m/d/yyyy">
                  <c:v>37504</c:v>
                </c:pt>
                <c:pt idx="4794" formatCode="m/d/yyyy">
                  <c:v>37505</c:v>
                </c:pt>
                <c:pt idx="4795" formatCode="m/d/yyyy">
                  <c:v>37508</c:v>
                </c:pt>
                <c:pt idx="4796" formatCode="m/d/yyyy">
                  <c:v>37509</c:v>
                </c:pt>
                <c:pt idx="4797" formatCode="m/d/yyyy">
                  <c:v>37510</c:v>
                </c:pt>
                <c:pt idx="4798" formatCode="m/d/yyyy">
                  <c:v>37511</c:v>
                </c:pt>
                <c:pt idx="4799" formatCode="m/d/yyyy">
                  <c:v>37512</c:v>
                </c:pt>
                <c:pt idx="4800" formatCode="m/d/yyyy">
                  <c:v>37515</c:v>
                </c:pt>
                <c:pt idx="4801" formatCode="m/d/yyyy">
                  <c:v>37516</c:v>
                </c:pt>
                <c:pt idx="4802" formatCode="m/d/yyyy">
                  <c:v>37517</c:v>
                </c:pt>
                <c:pt idx="4803" formatCode="m/d/yyyy">
                  <c:v>37518</c:v>
                </c:pt>
                <c:pt idx="4804" formatCode="m/d/yyyy">
                  <c:v>37519</c:v>
                </c:pt>
                <c:pt idx="4805" formatCode="m/d/yyyy">
                  <c:v>37522</c:v>
                </c:pt>
                <c:pt idx="4806" formatCode="m/d/yyyy">
                  <c:v>37523</c:v>
                </c:pt>
                <c:pt idx="4807" formatCode="m/d/yyyy">
                  <c:v>37524</c:v>
                </c:pt>
                <c:pt idx="4808" formatCode="m/d/yyyy">
                  <c:v>37525</c:v>
                </c:pt>
                <c:pt idx="4809" formatCode="m/d/yyyy">
                  <c:v>37526</c:v>
                </c:pt>
                <c:pt idx="4810" formatCode="m/d/yyyy">
                  <c:v>37529</c:v>
                </c:pt>
                <c:pt idx="4811" formatCode="m/d/yyyy">
                  <c:v>37530</c:v>
                </c:pt>
                <c:pt idx="4812" formatCode="m/d/yyyy">
                  <c:v>37531</c:v>
                </c:pt>
                <c:pt idx="4813" formatCode="m/d/yyyy">
                  <c:v>37532</c:v>
                </c:pt>
                <c:pt idx="4814" formatCode="m/d/yyyy">
                  <c:v>37533</c:v>
                </c:pt>
                <c:pt idx="4815" formatCode="m/d/yyyy">
                  <c:v>37536</c:v>
                </c:pt>
                <c:pt idx="4816" formatCode="m/d/yyyy">
                  <c:v>37537</c:v>
                </c:pt>
                <c:pt idx="4817" formatCode="m/d/yyyy">
                  <c:v>37538</c:v>
                </c:pt>
                <c:pt idx="4818" formatCode="m/d/yyyy">
                  <c:v>37539</c:v>
                </c:pt>
                <c:pt idx="4819" formatCode="m/d/yyyy">
                  <c:v>37540</c:v>
                </c:pt>
                <c:pt idx="4820" formatCode="m/d/yyyy">
                  <c:v>37543</c:v>
                </c:pt>
                <c:pt idx="4821" formatCode="m/d/yyyy">
                  <c:v>37544</c:v>
                </c:pt>
                <c:pt idx="4822" formatCode="m/d/yyyy">
                  <c:v>37545</c:v>
                </c:pt>
                <c:pt idx="4823" formatCode="m/d/yyyy">
                  <c:v>37546</c:v>
                </c:pt>
                <c:pt idx="4824" formatCode="m/d/yyyy">
                  <c:v>37547</c:v>
                </c:pt>
                <c:pt idx="4825" formatCode="m/d/yyyy">
                  <c:v>37550</c:v>
                </c:pt>
                <c:pt idx="4826" formatCode="m/d/yyyy">
                  <c:v>37551</c:v>
                </c:pt>
                <c:pt idx="4827" formatCode="m/d/yyyy">
                  <c:v>37552</c:v>
                </c:pt>
                <c:pt idx="4828" formatCode="m/d/yyyy">
                  <c:v>37553</c:v>
                </c:pt>
                <c:pt idx="4829" formatCode="m/d/yyyy">
                  <c:v>37554</c:v>
                </c:pt>
                <c:pt idx="4830" formatCode="m/d/yyyy">
                  <c:v>37557</c:v>
                </c:pt>
                <c:pt idx="4831" formatCode="m/d/yyyy">
                  <c:v>37558</c:v>
                </c:pt>
                <c:pt idx="4832" formatCode="m/d/yyyy">
                  <c:v>37559</c:v>
                </c:pt>
                <c:pt idx="4833" formatCode="m/d/yyyy">
                  <c:v>37560</c:v>
                </c:pt>
                <c:pt idx="4834" formatCode="m/d/yyyy">
                  <c:v>37561</c:v>
                </c:pt>
                <c:pt idx="4835" formatCode="m/d/yyyy">
                  <c:v>37564</c:v>
                </c:pt>
                <c:pt idx="4836" formatCode="m/d/yyyy">
                  <c:v>37565</c:v>
                </c:pt>
                <c:pt idx="4837" formatCode="m/d/yyyy">
                  <c:v>37566</c:v>
                </c:pt>
                <c:pt idx="4838" formatCode="m/d/yyyy">
                  <c:v>37567</c:v>
                </c:pt>
                <c:pt idx="4839" formatCode="m/d/yyyy">
                  <c:v>37568</c:v>
                </c:pt>
                <c:pt idx="4840" formatCode="m/d/yyyy">
                  <c:v>37571</c:v>
                </c:pt>
                <c:pt idx="4841" formatCode="m/d/yyyy">
                  <c:v>37572</c:v>
                </c:pt>
                <c:pt idx="4842" formatCode="m/d/yyyy">
                  <c:v>37573</c:v>
                </c:pt>
                <c:pt idx="4843" formatCode="m/d/yyyy">
                  <c:v>37574</c:v>
                </c:pt>
                <c:pt idx="4844" formatCode="m/d/yyyy">
                  <c:v>37575</c:v>
                </c:pt>
                <c:pt idx="4845" formatCode="m/d/yyyy">
                  <c:v>37578</c:v>
                </c:pt>
                <c:pt idx="4846" formatCode="m/d/yyyy">
                  <c:v>37579</c:v>
                </c:pt>
                <c:pt idx="4847" formatCode="m/d/yyyy">
                  <c:v>37580</c:v>
                </c:pt>
                <c:pt idx="4848" formatCode="m/d/yyyy">
                  <c:v>37581</c:v>
                </c:pt>
                <c:pt idx="4849" formatCode="m/d/yyyy">
                  <c:v>37582</c:v>
                </c:pt>
                <c:pt idx="4850" formatCode="m/d/yyyy">
                  <c:v>37585</c:v>
                </c:pt>
                <c:pt idx="4851" formatCode="m/d/yyyy">
                  <c:v>37586</c:v>
                </c:pt>
                <c:pt idx="4852" formatCode="m/d/yyyy">
                  <c:v>37587</c:v>
                </c:pt>
                <c:pt idx="4853" formatCode="m/d/yyyy">
                  <c:v>37588</c:v>
                </c:pt>
                <c:pt idx="4854" formatCode="m/d/yyyy">
                  <c:v>37589</c:v>
                </c:pt>
                <c:pt idx="4855" formatCode="m/d/yyyy">
                  <c:v>37592</c:v>
                </c:pt>
                <c:pt idx="4856" formatCode="m/d/yyyy">
                  <c:v>37593</c:v>
                </c:pt>
                <c:pt idx="4857" formatCode="m/d/yyyy">
                  <c:v>37594</c:v>
                </c:pt>
                <c:pt idx="4858" formatCode="m/d/yyyy">
                  <c:v>37595</c:v>
                </c:pt>
                <c:pt idx="4859" formatCode="m/d/yyyy">
                  <c:v>37596</c:v>
                </c:pt>
                <c:pt idx="4860" formatCode="m/d/yyyy">
                  <c:v>37599</c:v>
                </c:pt>
                <c:pt idx="4861" formatCode="m/d/yyyy">
                  <c:v>37600</c:v>
                </c:pt>
                <c:pt idx="4862" formatCode="m/d/yyyy">
                  <c:v>37601</c:v>
                </c:pt>
                <c:pt idx="4863" formatCode="m/d/yyyy">
                  <c:v>37602</c:v>
                </c:pt>
                <c:pt idx="4864" formatCode="m/d/yyyy">
                  <c:v>37603</c:v>
                </c:pt>
                <c:pt idx="4865" formatCode="m/d/yyyy">
                  <c:v>37606</c:v>
                </c:pt>
                <c:pt idx="4866" formatCode="m/d/yyyy">
                  <c:v>37607</c:v>
                </c:pt>
                <c:pt idx="4867" formatCode="m/d/yyyy">
                  <c:v>37608</c:v>
                </c:pt>
                <c:pt idx="4868" formatCode="m/d/yyyy">
                  <c:v>37609</c:v>
                </c:pt>
                <c:pt idx="4869" formatCode="m/d/yyyy">
                  <c:v>37610</c:v>
                </c:pt>
                <c:pt idx="4870" formatCode="m/d/yyyy">
                  <c:v>37613</c:v>
                </c:pt>
                <c:pt idx="4871" formatCode="m/d/yyyy">
                  <c:v>37614</c:v>
                </c:pt>
                <c:pt idx="4872" formatCode="m/d/yyyy">
                  <c:v>37615</c:v>
                </c:pt>
                <c:pt idx="4873" formatCode="m/d/yyyy">
                  <c:v>37616</c:v>
                </c:pt>
                <c:pt idx="4874" formatCode="m/d/yyyy">
                  <c:v>37617</c:v>
                </c:pt>
                <c:pt idx="4875" formatCode="m/d/yyyy">
                  <c:v>37620</c:v>
                </c:pt>
                <c:pt idx="4876" formatCode="m/d/yyyy">
                  <c:v>37621</c:v>
                </c:pt>
                <c:pt idx="4877" formatCode="m/d/yyyy">
                  <c:v>37622</c:v>
                </c:pt>
                <c:pt idx="4878" formatCode="m/d/yyyy">
                  <c:v>37623</c:v>
                </c:pt>
                <c:pt idx="4879" formatCode="m/d/yyyy">
                  <c:v>37624</c:v>
                </c:pt>
                <c:pt idx="4880" formatCode="m/d/yyyy">
                  <c:v>37627</c:v>
                </c:pt>
                <c:pt idx="4881" formatCode="m/d/yyyy">
                  <c:v>37628</c:v>
                </c:pt>
                <c:pt idx="4882" formatCode="m/d/yyyy">
                  <c:v>37629</c:v>
                </c:pt>
                <c:pt idx="4883" formatCode="m/d/yyyy">
                  <c:v>37630</c:v>
                </c:pt>
                <c:pt idx="4884" formatCode="m/d/yyyy">
                  <c:v>37631</c:v>
                </c:pt>
                <c:pt idx="4885" formatCode="m/d/yyyy">
                  <c:v>37634</c:v>
                </c:pt>
                <c:pt idx="4886" formatCode="m/d/yyyy">
                  <c:v>37635</c:v>
                </c:pt>
                <c:pt idx="4887" formatCode="m/d/yyyy">
                  <c:v>37636</c:v>
                </c:pt>
                <c:pt idx="4888" formatCode="m/d/yyyy">
                  <c:v>37637</c:v>
                </c:pt>
                <c:pt idx="4889" formatCode="m/d/yyyy">
                  <c:v>37638</c:v>
                </c:pt>
                <c:pt idx="4890" formatCode="m/d/yyyy">
                  <c:v>37641</c:v>
                </c:pt>
                <c:pt idx="4891" formatCode="m/d/yyyy">
                  <c:v>37642</c:v>
                </c:pt>
                <c:pt idx="4892" formatCode="m/d/yyyy">
                  <c:v>37643</c:v>
                </c:pt>
                <c:pt idx="4893" formatCode="m/d/yyyy">
                  <c:v>37644</c:v>
                </c:pt>
                <c:pt idx="4894" formatCode="m/d/yyyy">
                  <c:v>37645</c:v>
                </c:pt>
                <c:pt idx="4895" formatCode="m/d/yyyy">
                  <c:v>37648</c:v>
                </c:pt>
                <c:pt idx="4896" formatCode="m/d/yyyy">
                  <c:v>37649</c:v>
                </c:pt>
                <c:pt idx="4897" formatCode="m/d/yyyy">
                  <c:v>37650</c:v>
                </c:pt>
                <c:pt idx="4898" formatCode="m/d/yyyy">
                  <c:v>37651</c:v>
                </c:pt>
                <c:pt idx="4899" formatCode="m/d/yyyy">
                  <c:v>37652</c:v>
                </c:pt>
                <c:pt idx="4900" formatCode="m/d/yyyy">
                  <c:v>37655</c:v>
                </c:pt>
                <c:pt idx="4901" formatCode="m/d/yyyy">
                  <c:v>37656</c:v>
                </c:pt>
                <c:pt idx="4902" formatCode="m/d/yyyy">
                  <c:v>37657</c:v>
                </c:pt>
                <c:pt idx="4903" formatCode="m/d/yyyy">
                  <c:v>37658</c:v>
                </c:pt>
                <c:pt idx="4904" formatCode="m/d/yyyy">
                  <c:v>37659</c:v>
                </c:pt>
                <c:pt idx="4905" formatCode="m/d/yyyy">
                  <c:v>37662</c:v>
                </c:pt>
                <c:pt idx="4906" formatCode="m/d/yyyy">
                  <c:v>37663</c:v>
                </c:pt>
                <c:pt idx="4907" formatCode="m/d/yyyy">
                  <c:v>37664</c:v>
                </c:pt>
                <c:pt idx="4908" formatCode="m/d/yyyy">
                  <c:v>37665</c:v>
                </c:pt>
                <c:pt idx="4909" formatCode="m/d/yyyy">
                  <c:v>37666</c:v>
                </c:pt>
                <c:pt idx="4910" formatCode="m/d/yyyy">
                  <c:v>37669</c:v>
                </c:pt>
                <c:pt idx="4911" formatCode="m/d/yyyy">
                  <c:v>37670</c:v>
                </c:pt>
                <c:pt idx="4912" formatCode="m/d/yyyy">
                  <c:v>37671</c:v>
                </c:pt>
                <c:pt idx="4913" formatCode="m/d/yyyy">
                  <c:v>37672</c:v>
                </c:pt>
                <c:pt idx="4914" formatCode="m/d/yyyy">
                  <c:v>37673</c:v>
                </c:pt>
                <c:pt idx="4915" formatCode="m/d/yyyy">
                  <c:v>37676</c:v>
                </c:pt>
                <c:pt idx="4916" formatCode="m/d/yyyy">
                  <c:v>37677</c:v>
                </c:pt>
                <c:pt idx="4917" formatCode="m/d/yyyy">
                  <c:v>37678</c:v>
                </c:pt>
                <c:pt idx="4918" formatCode="m/d/yyyy">
                  <c:v>37679</c:v>
                </c:pt>
                <c:pt idx="4919" formatCode="m/d/yyyy">
                  <c:v>37680</c:v>
                </c:pt>
                <c:pt idx="4920" formatCode="m/d/yyyy">
                  <c:v>37683</c:v>
                </c:pt>
                <c:pt idx="4921" formatCode="m/d/yyyy">
                  <c:v>37684</c:v>
                </c:pt>
                <c:pt idx="4922" formatCode="m/d/yyyy">
                  <c:v>37685</c:v>
                </c:pt>
                <c:pt idx="4923" formatCode="m/d/yyyy">
                  <c:v>37686</c:v>
                </c:pt>
                <c:pt idx="4924" formatCode="m/d/yyyy">
                  <c:v>37687</c:v>
                </c:pt>
                <c:pt idx="4925" formatCode="m/d/yyyy">
                  <c:v>37690</c:v>
                </c:pt>
                <c:pt idx="4926" formatCode="m/d/yyyy">
                  <c:v>37691</c:v>
                </c:pt>
                <c:pt idx="4927" formatCode="m/d/yyyy">
                  <c:v>37692</c:v>
                </c:pt>
                <c:pt idx="4928" formatCode="m/d/yyyy">
                  <c:v>37693</c:v>
                </c:pt>
                <c:pt idx="4929" formatCode="m/d/yyyy">
                  <c:v>37694</c:v>
                </c:pt>
                <c:pt idx="4930" formatCode="m/d/yyyy">
                  <c:v>37697</c:v>
                </c:pt>
                <c:pt idx="4931" formatCode="m/d/yyyy">
                  <c:v>37698</c:v>
                </c:pt>
                <c:pt idx="4932" formatCode="m/d/yyyy">
                  <c:v>37699</c:v>
                </c:pt>
                <c:pt idx="4933" formatCode="m/d/yyyy">
                  <c:v>37700</c:v>
                </c:pt>
                <c:pt idx="4934" formatCode="m/d/yyyy">
                  <c:v>37701</c:v>
                </c:pt>
                <c:pt idx="4935" formatCode="m/d/yyyy">
                  <c:v>37704</c:v>
                </c:pt>
                <c:pt idx="4936" formatCode="m/d/yyyy">
                  <c:v>37705</c:v>
                </c:pt>
                <c:pt idx="4937" formatCode="m/d/yyyy">
                  <c:v>37706</c:v>
                </c:pt>
                <c:pt idx="4938" formatCode="m/d/yyyy">
                  <c:v>37707</c:v>
                </c:pt>
                <c:pt idx="4939" formatCode="m/d/yyyy">
                  <c:v>37708</c:v>
                </c:pt>
                <c:pt idx="4940" formatCode="m/d/yyyy">
                  <c:v>37711</c:v>
                </c:pt>
                <c:pt idx="4941" formatCode="m/d/yyyy">
                  <c:v>37712</c:v>
                </c:pt>
                <c:pt idx="4942" formatCode="m/d/yyyy">
                  <c:v>37713</c:v>
                </c:pt>
                <c:pt idx="4943" formatCode="m/d/yyyy">
                  <c:v>37714</c:v>
                </c:pt>
                <c:pt idx="4944" formatCode="m/d/yyyy">
                  <c:v>37715</c:v>
                </c:pt>
                <c:pt idx="4945" formatCode="m/d/yyyy">
                  <c:v>37718</c:v>
                </c:pt>
                <c:pt idx="4946" formatCode="m/d/yyyy">
                  <c:v>37719</c:v>
                </c:pt>
                <c:pt idx="4947" formatCode="m/d/yyyy">
                  <c:v>37720</c:v>
                </c:pt>
                <c:pt idx="4948" formatCode="m/d/yyyy">
                  <c:v>37721</c:v>
                </c:pt>
                <c:pt idx="4949" formatCode="m/d/yyyy">
                  <c:v>37722</c:v>
                </c:pt>
                <c:pt idx="4950" formatCode="m/d/yyyy">
                  <c:v>37725</c:v>
                </c:pt>
                <c:pt idx="4951" formatCode="m/d/yyyy">
                  <c:v>37726</c:v>
                </c:pt>
                <c:pt idx="4952" formatCode="m/d/yyyy">
                  <c:v>37727</c:v>
                </c:pt>
                <c:pt idx="4953" formatCode="m/d/yyyy">
                  <c:v>37728</c:v>
                </c:pt>
                <c:pt idx="4954" formatCode="m/d/yyyy">
                  <c:v>37729</c:v>
                </c:pt>
                <c:pt idx="4955" formatCode="m/d/yyyy">
                  <c:v>37732</c:v>
                </c:pt>
                <c:pt idx="4956" formatCode="m/d/yyyy">
                  <c:v>37733</c:v>
                </c:pt>
                <c:pt idx="4957" formatCode="m/d/yyyy">
                  <c:v>37734</c:v>
                </c:pt>
                <c:pt idx="4958" formatCode="m/d/yyyy">
                  <c:v>37735</c:v>
                </c:pt>
                <c:pt idx="4959" formatCode="m/d/yyyy">
                  <c:v>37736</c:v>
                </c:pt>
                <c:pt idx="4960" formatCode="m/d/yyyy">
                  <c:v>37739</c:v>
                </c:pt>
                <c:pt idx="4961" formatCode="m/d/yyyy">
                  <c:v>37740</c:v>
                </c:pt>
                <c:pt idx="4962" formatCode="m/d/yyyy">
                  <c:v>37741</c:v>
                </c:pt>
                <c:pt idx="4963" formatCode="m/d/yyyy">
                  <c:v>37742</c:v>
                </c:pt>
                <c:pt idx="4964" formatCode="m/d/yyyy">
                  <c:v>37743</c:v>
                </c:pt>
                <c:pt idx="4965" formatCode="m/d/yyyy">
                  <c:v>37746</c:v>
                </c:pt>
                <c:pt idx="4966" formatCode="m/d/yyyy">
                  <c:v>37747</c:v>
                </c:pt>
                <c:pt idx="4967" formatCode="m/d/yyyy">
                  <c:v>37748</c:v>
                </c:pt>
                <c:pt idx="4968" formatCode="m/d/yyyy">
                  <c:v>37749</c:v>
                </c:pt>
                <c:pt idx="4969" formatCode="m/d/yyyy">
                  <c:v>37750</c:v>
                </c:pt>
                <c:pt idx="4970" formatCode="m/d/yyyy">
                  <c:v>37753</c:v>
                </c:pt>
                <c:pt idx="4971" formatCode="m/d/yyyy">
                  <c:v>37754</c:v>
                </c:pt>
                <c:pt idx="4972" formatCode="m/d/yyyy">
                  <c:v>37755</c:v>
                </c:pt>
                <c:pt idx="4973" formatCode="m/d/yyyy">
                  <c:v>37756</c:v>
                </c:pt>
                <c:pt idx="4974" formatCode="m/d/yyyy">
                  <c:v>37757</c:v>
                </c:pt>
                <c:pt idx="4975" formatCode="m/d/yyyy">
                  <c:v>37760</c:v>
                </c:pt>
                <c:pt idx="4976" formatCode="m/d/yyyy">
                  <c:v>37761</c:v>
                </c:pt>
                <c:pt idx="4977" formatCode="m/d/yyyy">
                  <c:v>37762</c:v>
                </c:pt>
                <c:pt idx="4978" formatCode="m/d/yyyy">
                  <c:v>37763</c:v>
                </c:pt>
                <c:pt idx="4979" formatCode="m/d/yyyy">
                  <c:v>37764</c:v>
                </c:pt>
                <c:pt idx="4980" formatCode="m/d/yyyy">
                  <c:v>37767</c:v>
                </c:pt>
                <c:pt idx="4981" formatCode="m/d/yyyy">
                  <c:v>37768</c:v>
                </c:pt>
                <c:pt idx="4982" formatCode="m/d/yyyy">
                  <c:v>37769</c:v>
                </c:pt>
                <c:pt idx="4983" formatCode="m/d/yyyy">
                  <c:v>37770</c:v>
                </c:pt>
                <c:pt idx="4984" formatCode="m/d/yyyy">
                  <c:v>37771</c:v>
                </c:pt>
                <c:pt idx="4985" formatCode="m/d/yyyy">
                  <c:v>37774</c:v>
                </c:pt>
                <c:pt idx="4986" formatCode="m/d/yyyy">
                  <c:v>37775</c:v>
                </c:pt>
                <c:pt idx="4987" formatCode="m/d/yyyy">
                  <c:v>37776</c:v>
                </c:pt>
                <c:pt idx="4988" formatCode="m/d/yyyy">
                  <c:v>37777</c:v>
                </c:pt>
                <c:pt idx="4989" formatCode="m/d/yyyy">
                  <c:v>37778</c:v>
                </c:pt>
                <c:pt idx="4990" formatCode="m/d/yyyy">
                  <c:v>37781</c:v>
                </c:pt>
                <c:pt idx="4991" formatCode="m/d/yyyy">
                  <c:v>37782</c:v>
                </c:pt>
                <c:pt idx="4992" formatCode="m/d/yyyy">
                  <c:v>37783</c:v>
                </c:pt>
                <c:pt idx="4993" formatCode="m/d/yyyy">
                  <c:v>37784</c:v>
                </c:pt>
                <c:pt idx="4994" formatCode="m/d/yyyy">
                  <c:v>37785</c:v>
                </c:pt>
                <c:pt idx="4995" formatCode="m/d/yyyy">
                  <c:v>37788</c:v>
                </c:pt>
                <c:pt idx="4996" formatCode="m/d/yyyy">
                  <c:v>37789</c:v>
                </c:pt>
                <c:pt idx="4997" formatCode="m/d/yyyy">
                  <c:v>37790</c:v>
                </c:pt>
                <c:pt idx="4998" formatCode="m/d/yyyy">
                  <c:v>37791</c:v>
                </c:pt>
                <c:pt idx="4999" formatCode="m/d/yyyy">
                  <c:v>37792</c:v>
                </c:pt>
                <c:pt idx="5000" formatCode="m/d/yyyy">
                  <c:v>37795</c:v>
                </c:pt>
                <c:pt idx="5001" formatCode="m/d/yyyy">
                  <c:v>37796</c:v>
                </c:pt>
                <c:pt idx="5002" formatCode="m/d/yyyy">
                  <c:v>37797</c:v>
                </c:pt>
                <c:pt idx="5003" formatCode="m/d/yyyy">
                  <c:v>37798</c:v>
                </c:pt>
                <c:pt idx="5004" formatCode="m/d/yyyy">
                  <c:v>37799</c:v>
                </c:pt>
                <c:pt idx="5005" formatCode="m/d/yyyy">
                  <c:v>37802</c:v>
                </c:pt>
                <c:pt idx="5006" formatCode="m/d/yyyy">
                  <c:v>37803</c:v>
                </c:pt>
                <c:pt idx="5007" formatCode="m/d/yyyy">
                  <c:v>37804</c:v>
                </c:pt>
                <c:pt idx="5008" formatCode="m/d/yyyy">
                  <c:v>37805</c:v>
                </c:pt>
                <c:pt idx="5009" formatCode="m/d/yyyy">
                  <c:v>37806</c:v>
                </c:pt>
                <c:pt idx="5010" formatCode="m/d/yyyy">
                  <c:v>37809</c:v>
                </c:pt>
                <c:pt idx="5011" formatCode="m/d/yyyy">
                  <c:v>37810</c:v>
                </c:pt>
                <c:pt idx="5012" formatCode="m/d/yyyy">
                  <c:v>37811</c:v>
                </c:pt>
                <c:pt idx="5013" formatCode="m/d/yyyy">
                  <c:v>37812</c:v>
                </c:pt>
                <c:pt idx="5014" formatCode="m/d/yyyy">
                  <c:v>37813</c:v>
                </c:pt>
                <c:pt idx="5015" formatCode="m/d/yyyy">
                  <c:v>37816</c:v>
                </c:pt>
                <c:pt idx="5016" formatCode="m/d/yyyy">
                  <c:v>37817</c:v>
                </c:pt>
                <c:pt idx="5017" formatCode="m/d/yyyy">
                  <c:v>37818</c:v>
                </c:pt>
                <c:pt idx="5018" formatCode="m/d/yyyy">
                  <c:v>37819</c:v>
                </c:pt>
                <c:pt idx="5019" formatCode="m/d/yyyy">
                  <c:v>37820</c:v>
                </c:pt>
                <c:pt idx="5020" formatCode="m/d/yyyy">
                  <c:v>37823</c:v>
                </c:pt>
                <c:pt idx="5021" formatCode="m/d/yyyy">
                  <c:v>37824</c:v>
                </c:pt>
                <c:pt idx="5022" formatCode="m/d/yyyy">
                  <c:v>37825</c:v>
                </c:pt>
                <c:pt idx="5023" formatCode="m/d/yyyy">
                  <c:v>37826</c:v>
                </c:pt>
                <c:pt idx="5024" formatCode="m/d/yyyy">
                  <c:v>37827</c:v>
                </c:pt>
                <c:pt idx="5025" formatCode="m/d/yyyy">
                  <c:v>37830</c:v>
                </c:pt>
                <c:pt idx="5026" formatCode="m/d/yyyy">
                  <c:v>37831</c:v>
                </c:pt>
                <c:pt idx="5027" formatCode="m/d/yyyy">
                  <c:v>37832</c:v>
                </c:pt>
                <c:pt idx="5028" formatCode="m/d/yyyy">
                  <c:v>37833</c:v>
                </c:pt>
                <c:pt idx="5029" formatCode="m/d/yyyy">
                  <c:v>37834</c:v>
                </c:pt>
                <c:pt idx="5030" formatCode="m/d/yyyy">
                  <c:v>37837</c:v>
                </c:pt>
                <c:pt idx="5031" formatCode="m/d/yyyy">
                  <c:v>37838</c:v>
                </c:pt>
                <c:pt idx="5032" formatCode="m/d/yyyy">
                  <c:v>37839</c:v>
                </c:pt>
                <c:pt idx="5033" formatCode="m/d/yyyy">
                  <c:v>37840</c:v>
                </c:pt>
                <c:pt idx="5034" formatCode="m/d/yyyy">
                  <c:v>37841</c:v>
                </c:pt>
                <c:pt idx="5035" formatCode="m/d/yyyy">
                  <c:v>37844</c:v>
                </c:pt>
                <c:pt idx="5036" formatCode="m/d/yyyy">
                  <c:v>37845</c:v>
                </c:pt>
                <c:pt idx="5037" formatCode="m/d/yyyy">
                  <c:v>37846</c:v>
                </c:pt>
                <c:pt idx="5038" formatCode="m/d/yyyy">
                  <c:v>37847</c:v>
                </c:pt>
                <c:pt idx="5039" formatCode="m/d/yyyy">
                  <c:v>37848</c:v>
                </c:pt>
                <c:pt idx="5040" formatCode="m/d/yyyy">
                  <c:v>37851</c:v>
                </c:pt>
                <c:pt idx="5041" formatCode="m/d/yyyy">
                  <c:v>37852</c:v>
                </c:pt>
                <c:pt idx="5042" formatCode="m/d/yyyy">
                  <c:v>37853</c:v>
                </c:pt>
                <c:pt idx="5043" formatCode="m/d/yyyy">
                  <c:v>37854</c:v>
                </c:pt>
                <c:pt idx="5044" formatCode="m/d/yyyy">
                  <c:v>37855</c:v>
                </c:pt>
                <c:pt idx="5045" formatCode="m/d/yyyy">
                  <c:v>37858</c:v>
                </c:pt>
                <c:pt idx="5046" formatCode="m/d/yyyy">
                  <c:v>37859</c:v>
                </c:pt>
                <c:pt idx="5047" formatCode="m/d/yyyy">
                  <c:v>37860</c:v>
                </c:pt>
                <c:pt idx="5048" formatCode="m/d/yyyy">
                  <c:v>37861</c:v>
                </c:pt>
                <c:pt idx="5049" formatCode="m/d/yyyy">
                  <c:v>37862</c:v>
                </c:pt>
                <c:pt idx="5050" formatCode="m/d/yyyy">
                  <c:v>37865</c:v>
                </c:pt>
                <c:pt idx="5051" formatCode="m/d/yyyy">
                  <c:v>37866</c:v>
                </c:pt>
                <c:pt idx="5052" formatCode="m/d/yyyy">
                  <c:v>37867</c:v>
                </c:pt>
                <c:pt idx="5053" formatCode="m/d/yyyy">
                  <c:v>37868</c:v>
                </c:pt>
                <c:pt idx="5054" formatCode="m/d/yyyy">
                  <c:v>37869</c:v>
                </c:pt>
                <c:pt idx="5055" formatCode="m/d/yyyy">
                  <c:v>37872</c:v>
                </c:pt>
                <c:pt idx="5056" formatCode="m/d/yyyy">
                  <c:v>37873</c:v>
                </c:pt>
                <c:pt idx="5057" formatCode="m/d/yyyy">
                  <c:v>37874</c:v>
                </c:pt>
                <c:pt idx="5058" formatCode="m/d/yyyy">
                  <c:v>37875</c:v>
                </c:pt>
                <c:pt idx="5059" formatCode="m/d/yyyy">
                  <c:v>37876</c:v>
                </c:pt>
                <c:pt idx="5060" formatCode="m/d/yyyy">
                  <c:v>37879</c:v>
                </c:pt>
                <c:pt idx="5061" formatCode="m/d/yyyy">
                  <c:v>37880</c:v>
                </c:pt>
                <c:pt idx="5062" formatCode="m/d/yyyy">
                  <c:v>37881</c:v>
                </c:pt>
                <c:pt idx="5063" formatCode="m/d/yyyy">
                  <c:v>37882</c:v>
                </c:pt>
                <c:pt idx="5064" formatCode="m/d/yyyy">
                  <c:v>37883</c:v>
                </c:pt>
                <c:pt idx="5065" formatCode="m/d/yyyy">
                  <c:v>37886</c:v>
                </c:pt>
                <c:pt idx="5066" formatCode="m/d/yyyy">
                  <c:v>37887</c:v>
                </c:pt>
                <c:pt idx="5067" formatCode="m/d/yyyy">
                  <c:v>37888</c:v>
                </c:pt>
                <c:pt idx="5068" formatCode="m/d/yyyy">
                  <c:v>37889</c:v>
                </c:pt>
                <c:pt idx="5069" formatCode="m/d/yyyy">
                  <c:v>37890</c:v>
                </c:pt>
                <c:pt idx="5070" formatCode="m/d/yyyy">
                  <c:v>37893</c:v>
                </c:pt>
                <c:pt idx="5071" formatCode="m/d/yyyy">
                  <c:v>37894</c:v>
                </c:pt>
                <c:pt idx="5072" formatCode="m/d/yyyy">
                  <c:v>37895</c:v>
                </c:pt>
                <c:pt idx="5073" formatCode="m/d/yyyy">
                  <c:v>37896</c:v>
                </c:pt>
                <c:pt idx="5074" formatCode="m/d/yyyy">
                  <c:v>37897</c:v>
                </c:pt>
                <c:pt idx="5075" formatCode="m/d/yyyy">
                  <c:v>37900</c:v>
                </c:pt>
                <c:pt idx="5076" formatCode="m/d/yyyy">
                  <c:v>37901</c:v>
                </c:pt>
                <c:pt idx="5077" formatCode="m/d/yyyy">
                  <c:v>37902</c:v>
                </c:pt>
                <c:pt idx="5078" formatCode="m/d/yyyy">
                  <c:v>37903</c:v>
                </c:pt>
                <c:pt idx="5079" formatCode="m/d/yyyy">
                  <c:v>37904</c:v>
                </c:pt>
                <c:pt idx="5080" formatCode="m/d/yyyy">
                  <c:v>37907</c:v>
                </c:pt>
                <c:pt idx="5081" formatCode="m/d/yyyy">
                  <c:v>37908</c:v>
                </c:pt>
                <c:pt idx="5082" formatCode="m/d/yyyy">
                  <c:v>37909</c:v>
                </c:pt>
                <c:pt idx="5083" formatCode="m/d/yyyy">
                  <c:v>37910</c:v>
                </c:pt>
                <c:pt idx="5084" formatCode="m/d/yyyy">
                  <c:v>37911</c:v>
                </c:pt>
                <c:pt idx="5085" formatCode="m/d/yyyy">
                  <c:v>37914</c:v>
                </c:pt>
                <c:pt idx="5086" formatCode="m/d/yyyy">
                  <c:v>37915</c:v>
                </c:pt>
                <c:pt idx="5087" formatCode="m/d/yyyy">
                  <c:v>37916</c:v>
                </c:pt>
                <c:pt idx="5088" formatCode="m/d/yyyy">
                  <c:v>37917</c:v>
                </c:pt>
                <c:pt idx="5089" formatCode="m/d/yyyy">
                  <c:v>37918</c:v>
                </c:pt>
                <c:pt idx="5090" formatCode="m/d/yyyy">
                  <c:v>37921</c:v>
                </c:pt>
                <c:pt idx="5091" formatCode="m/d/yyyy">
                  <c:v>37922</c:v>
                </c:pt>
                <c:pt idx="5092" formatCode="m/d/yyyy">
                  <c:v>37923</c:v>
                </c:pt>
                <c:pt idx="5093" formatCode="m/d/yyyy">
                  <c:v>37924</c:v>
                </c:pt>
                <c:pt idx="5094" formatCode="m/d/yyyy">
                  <c:v>37925</c:v>
                </c:pt>
                <c:pt idx="5095" formatCode="m/d/yyyy">
                  <c:v>37928</c:v>
                </c:pt>
                <c:pt idx="5096" formatCode="m/d/yyyy">
                  <c:v>37929</c:v>
                </c:pt>
                <c:pt idx="5097" formatCode="m/d/yyyy">
                  <c:v>37930</c:v>
                </c:pt>
                <c:pt idx="5098" formatCode="m/d/yyyy">
                  <c:v>37931</c:v>
                </c:pt>
                <c:pt idx="5099" formatCode="m/d/yyyy">
                  <c:v>37932</c:v>
                </c:pt>
                <c:pt idx="5100" formatCode="m/d/yyyy">
                  <c:v>37935</c:v>
                </c:pt>
                <c:pt idx="5101" formatCode="m/d/yyyy">
                  <c:v>37936</c:v>
                </c:pt>
                <c:pt idx="5102" formatCode="m/d/yyyy">
                  <c:v>37937</c:v>
                </c:pt>
                <c:pt idx="5103" formatCode="m/d/yyyy">
                  <c:v>37938</c:v>
                </c:pt>
                <c:pt idx="5104" formatCode="m/d/yyyy">
                  <c:v>37939</c:v>
                </c:pt>
                <c:pt idx="5105" formatCode="m/d/yyyy">
                  <c:v>37942</c:v>
                </c:pt>
                <c:pt idx="5106" formatCode="m/d/yyyy">
                  <c:v>37943</c:v>
                </c:pt>
                <c:pt idx="5107" formatCode="m/d/yyyy">
                  <c:v>37944</c:v>
                </c:pt>
                <c:pt idx="5108" formatCode="m/d/yyyy">
                  <c:v>37945</c:v>
                </c:pt>
                <c:pt idx="5109" formatCode="m/d/yyyy">
                  <c:v>37946</c:v>
                </c:pt>
                <c:pt idx="5110" formatCode="m/d/yyyy">
                  <c:v>37949</c:v>
                </c:pt>
                <c:pt idx="5111" formatCode="m/d/yyyy">
                  <c:v>37950</c:v>
                </c:pt>
                <c:pt idx="5112" formatCode="m/d/yyyy">
                  <c:v>37951</c:v>
                </c:pt>
                <c:pt idx="5113" formatCode="m/d/yyyy">
                  <c:v>37952</c:v>
                </c:pt>
                <c:pt idx="5114" formatCode="m/d/yyyy">
                  <c:v>37953</c:v>
                </c:pt>
                <c:pt idx="5115" formatCode="m/d/yyyy">
                  <c:v>37956</c:v>
                </c:pt>
                <c:pt idx="5116" formatCode="m/d/yyyy">
                  <c:v>37957</c:v>
                </c:pt>
                <c:pt idx="5117" formatCode="m/d/yyyy">
                  <c:v>37958</c:v>
                </c:pt>
                <c:pt idx="5118" formatCode="m/d/yyyy">
                  <c:v>37959</c:v>
                </c:pt>
                <c:pt idx="5119" formatCode="m/d/yyyy">
                  <c:v>37960</c:v>
                </c:pt>
                <c:pt idx="5120" formatCode="m/d/yyyy">
                  <c:v>37963</c:v>
                </c:pt>
                <c:pt idx="5121" formatCode="m/d/yyyy">
                  <c:v>37964</c:v>
                </c:pt>
                <c:pt idx="5122" formatCode="m/d/yyyy">
                  <c:v>37965</c:v>
                </c:pt>
                <c:pt idx="5123" formatCode="m/d/yyyy">
                  <c:v>37966</c:v>
                </c:pt>
                <c:pt idx="5124" formatCode="m/d/yyyy">
                  <c:v>37967</c:v>
                </c:pt>
                <c:pt idx="5125" formatCode="m/d/yyyy">
                  <c:v>37970</c:v>
                </c:pt>
                <c:pt idx="5126" formatCode="m/d/yyyy">
                  <c:v>37971</c:v>
                </c:pt>
                <c:pt idx="5127" formatCode="m/d/yyyy">
                  <c:v>37972</c:v>
                </c:pt>
                <c:pt idx="5128" formatCode="m/d/yyyy">
                  <c:v>37973</c:v>
                </c:pt>
                <c:pt idx="5129" formatCode="m/d/yyyy">
                  <c:v>37974</c:v>
                </c:pt>
                <c:pt idx="5130" formatCode="m/d/yyyy">
                  <c:v>37977</c:v>
                </c:pt>
                <c:pt idx="5131" formatCode="m/d/yyyy">
                  <c:v>37978</c:v>
                </c:pt>
                <c:pt idx="5132" formatCode="m/d/yyyy">
                  <c:v>37979</c:v>
                </c:pt>
                <c:pt idx="5133" formatCode="m/d/yyyy">
                  <c:v>37980</c:v>
                </c:pt>
                <c:pt idx="5134" formatCode="m/d/yyyy">
                  <c:v>37981</c:v>
                </c:pt>
                <c:pt idx="5135" formatCode="m/d/yyyy">
                  <c:v>37984</c:v>
                </c:pt>
                <c:pt idx="5136" formatCode="m/d/yyyy">
                  <c:v>37985</c:v>
                </c:pt>
                <c:pt idx="5137" formatCode="m/d/yyyy">
                  <c:v>37986</c:v>
                </c:pt>
                <c:pt idx="5138" formatCode="m/d/yyyy">
                  <c:v>37987</c:v>
                </c:pt>
                <c:pt idx="5139" formatCode="m/d/yyyy">
                  <c:v>37988</c:v>
                </c:pt>
                <c:pt idx="5140" formatCode="m/d/yyyy">
                  <c:v>37991</c:v>
                </c:pt>
                <c:pt idx="5141" formatCode="m/d/yyyy">
                  <c:v>37992</c:v>
                </c:pt>
                <c:pt idx="5142" formatCode="m/d/yyyy">
                  <c:v>37993</c:v>
                </c:pt>
                <c:pt idx="5143" formatCode="m/d/yyyy">
                  <c:v>37994</c:v>
                </c:pt>
                <c:pt idx="5144" formatCode="m/d/yyyy">
                  <c:v>37995</c:v>
                </c:pt>
                <c:pt idx="5145" formatCode="m/d/yyyy">
                  <c:v>37998</c:v>
                </c:pt>
                <c:pt idx="5146" formatCode="m/d/yyyy">
                  <c:v>37999</c:v>
                </c:pt>
                <c:pt idx="5147" formatCode="m/d/yyyy">
                  <c:v>38000</c:v>
                </c:pt>
                <c:pt idx="5148" formatCode="m/d/yyyy">
                  <c:v>38001</c:v>
                </c:pt>
                <c:pt idx="5149" formatCode="m/d/yyyy">
                  <c:v>38002</c:v>
                </c:pt>
                <c:pt idx="5150" formatCode="m/d/yyyy">
                  <c:v>38005</c:v>
                </c:pt>
                <c:pt idx="5151" formatCode="m/d/yyyy">
                  <c:v>38006</c:v>
                </c:pt>
                <c:pt idx="5152" formatCode="m/d/yyyy">
                  <c:v>38007</c:v>
                </c:pt>
                <c:pt idx="5153" formatCode="m/d/yyyy">
                  <c:v>38008</c:v>
                </c:pt>
                <c:pt idx="5154" formatCode="m/d/yyyy">
                  <c:v>38009</c:v>
                </c:pt>
                <c:pt idx="5155" formatCode="m/d/yyyy">
                  <c:v>38012</c:v>
                </c:pt>
                <c:pt idx="5156" formatCode="m/d/yyyy">
                  <c:v>38013</c:v>
                </c:pt>
                <c:pt idx="5157" formatCode="m/d/yyyy">
                  <c:v>38014</c:v>
                </c:pt>
                <c:pt idx="5158" formatCode="m/d/yyyy">
                  <c:v>38015</c:v>
                </c:pt>
                <c:pt idx="5159" formatCode="m/d/yyyy">
                  <c:v>38016</c:v>
                </c:pt>
                <c:pt idx="5160" formatCode="m/d/yyyy">
                  <c:v>38019</c:v>
                </c:pt>
                <c:pt idx="5161" formatCode="m/d/yyyy">
                  <c:v>38020</c:v>
                </c:pt>
                <c:pt idx="5162" formatCode="m/d/yyyy">
                  <c:v>38021</c:v>
                </c:pt>
                <c:pt idx="5163" formatCode="m/d/yyyy">
                  <c:v>38022</c:v>
                </c:pt>
                <c:pt idx="5164" formatCode="m/d/yyyy">
                  <c:v>38023</c:v>
                </c:pt>
                <c:pt idx="5165" formatCode="m/d/yyyy">
                  <c:v>38026</c:v>
                </c:pt>
                <c:pt idx="5166" formatCode="m/d/yyyy">
                  <c:v>38027</c:v>
                </c:pt>
                <c:pt idx="5167" formatCode="m/d/yyyy">
                  <c:v>38028</c:v>
                </c:pt>
                <c:pt idx="5168" formatCode="m/d/yyyy">
                  <c:v>38029</c:v>
                </c:pt>
                <c:pt idx="5169" formatCode="m/d/yyyy">
                  <c:v>38030</c:v>
                </c:pt>
                <c:pt idx="5170" formatCode="m/d/yyyy">
                  <c:v>38033</c:v>
                </c:pt>
                <c:pt idx="5171" formatCode="m/d/yyyy">
                  <c:v>38034</c:v>
                </c:pt>
                <c:pt idx="5172" formatCode="m/d/yyyy">
                  <c:v>38035</c:v>
                </c:pt>
                <c:pt idx="5173" formatCode="m/d/yyyy">
                  <c:v>38036</c:v>
                </c:pt>
                <c:pt idx="5174" formatCode="m/d/yyyy">
                  <c:v>38037</c:v>
                </c:pt>
                <c:pt idx="5175" formatCode="m/d/yyyy">
                  <c:v>38040</c:v>
                </c:pt>
                <c:pt idx="5176" formatCode="m/d/yyyy">
                  <c:v>38041</c:v>
                </c:pt>
                <c:pt idx="5177" formatCode="m/d/yyyy">
                  <c:v>38042</c:v>
                </c:pt>
                <c:pt idx="5178" formatCode="m/d/yyyy">
                  <c:v>38043</c:v>
                </c:pt>
                <c:pt idx="5179" formatCode="m/d/yyyy">
                  <c:v>38044</c:v>
                </c:pt>
                <c:pt idx="5180" formatCode="m/d/yyyy">
                  <c:v>38047</c:v>
                </c:pt>
                <c:pt idx="5181" formatCode="m/d/yyyy">
                  <c:v>38048</c:v>
                </c:pt>
                <c:pt idx="5182" formatCode="m/d/yyyy">
                  <c:v>38049</c:v>
                </c:pt>
                <c:pt idx="5183" formatCode="m/d/yyyy">
                  <c:v>38050</c:v>
                </c:pt>
                <c:pt idx="5184" formatCode="m/d/yyyy">
                  <c:v>38051</c:v>
                </c:pt>
                <c:pt idx="5185" formatCode="m/d/yyyy">
                  <c:v>38054</c:v>
                </c:pt>
                <c:pt idx="5186" formatCode="m/d/yyyy">
                  <c:v>38055</c:v>
                </c:pt>
                <c:pt idx="5187" formatCode="m/d/yyyy">
                  <c:v>38056</c:v>
                </c:pt>
                <c:pt idx="5188" formatCode="m/d/yyyy">
                  <c:v>38057</c:v>
                </c:pt>
                <c:pt idx="5189" formatCode="m/d/yyyy">
                  <c:v>38058</c:v>
                </c:pt>
                <c:pt idx="5190" formatCode="m/d/yyyy">
                  <c:v>38061</c:v>
                </c:pt>
                <c:pt idx="5191" formatCode="m/d/yyyy">
                  <c:v>38062</c:v>
                </c:pt>
                <c:pt idx="5192" formatCode="m/d/yyyy">
                  <c:v>38063</c:v>
                </c:pt>
                <c:pt idx="5193" formatCode="m/d/yyyy">
                  <c:v>38064</c:v>
                </c:pt>
                <c:pt idx="5194" formatCode="m/d/yyyy">
                  <c:v>38065</c:v>
                </c:pt>
                <c:pt idx="5195" formatCode="m/d/yyyy">
                  <c:v>38068</c:v>
                </c:pt>
                <c:pt idx="5196" formatCode="m/d/yyyy">
                  <c:v>38069</c:v>
                </c:pt>
                <c:pt idx="5197" formatCode="m/d/yyyy">
                  <c:v>38070</c:v>
                </c:pt>
                <c:pt idx="5198" formatCode="m/d/yyyy">
                  <c:v>38071</c:v>
                </c:pt>
                <c:pt idx="5199" formatCode="m/d/yyyy">
                  <c:v>38072</c:v>
                </c:pt>
                <c:pt idx="5200" formatCode="m/d/yyyy">
                  <c:v>38075</c:v>
                </c:pt>
                <c:pt idx="5201" formatCode="m/d/yyyy">
                  <c:v>38076</c:v>
                </c:pt>
                <c:pt idx="5202" formatCode="m/d/yyyy">
                  <c:v>38077</c:v>
                </c:pt>
                <c:pt idx="5203" formatCode="m/d/yyyy">
                  <c:v>38078</c:v>
                </c:pt>
                <c:pt idx="5204" formatCode="m/d/yyyy">
                  <c:v>38079</c:v>
                </c:pt>
                <c:pt idx="5205" formatCode="m/d/yyyy">
                  <c:v>38082</c:v>
                </c:pt>
                <c:pt idx="5206" formatCode="m/d/yyyy">
                  <c:v>38083</c:v>
                </c:pt>
                <c:pt idx="5207" formatCode="m/d/yyyy">
                  <c:v>38084</c:v>
                </c:pt>
                <c:pt idx="5208" formatCode="m/d/yyyy">
                  <c:v>38085</c:v>
                </c:pt>
                <c:pt idx="5209" formatCode="m/d/yyyy">
                  <c:v>38086</c:v>
                </c:pt>
                <c:pt idx="5210" formatCode="m/d/yyyy">
                  <c:v>38089</c:v>
                </c:pt>
                <c:pt idx="5211" formatCode="m/d/yyyy">
                  <c:v>38090</c:v>
                </c:pt>
                <c:pt idx="5212" formatCode="m/d/yyyy">
                  <c:v>38091</c:v>
                </c:pt>
                <c:pt idx="5213" formatCode="m/d/yyyy">
                  <c:v>38092</c:v>
                </c:pt>
                <c:pt idx="5214" formatCode="m/d/yyyy">
                  <c:v>38093</c:v>
                </c:pt>
                <c:pt idx="5215" formatCode="m/d/yyyy">
                  <c:v>38096</c:v>
                </c:pt>
                <c:pt idx="5216" formatCode="m/d/yyyy">
                  <c:v>38097</c:v>
                </c:pt>
                <c:pt idx="5217" formatCode="m/d/yyyy">
                  <c:v>38098</c:v>
                </c:pt>
                <c:pt idx="5218" formatCode="m/d/yyyy">
                  <c:v>38099</c:v>
                </c:pt>
                <c:pt idx="5219" formatCode="m/d/yyyy">
                  <c:v>38100</c:v>
                </c:pt>
                <c:pt idx="5220" formatCode="m/d/yyyy">
                  <c:v>38103</c:v>
                </c:pt>
                <c:pt idx="5221" formatCode="m/d/yyyy">
                  <c:v>38104</c:v>
                </c:pt>
                <c:pt idx="5222" formatCode="m/d/yyyy">
                  <c:v>38105</c:v>
                </c:pt>
                <c:pt idx="5223" formatCode="m/d/yyyy">
                  <c:v>38106</c:v>
                </c:pt>
                <c:pt idx="5224" formatCode="m/d/yyyy">
                  <c:v>38107</c:v>
                </c:pt>
                <c:pt idx="5225" formatCode="m/d/yyyy">
                  <c:v>38110</c:v>
                </c:pt>
                <c:pt idx="5226" formatCode="m/d/yyyy">
                  <c:v>38111</c:v>
                </c:pt>
                <c:pt idx="5227" formatCode="m/d/yyyy">
                  <c:v>38112</c:v>
                </c:pt>
                <c:pt idx="5228" formatCode="m/d/yyyy">
                  <c:v>38113</c:v>
                </c:pt>
                <c:pt idx="5229" formatCode="m/d/yyyy">
                  <c:v>38114</c:v>
                </c:pt>
                <c:pt idx="5230" formatCode="m/d/yyyy">
                  <c:v>38117</c:v>
                </c:pt>
                <c:pt idx="5231" formatCode="m/d/yyyy">
                  <c:v>38118</c:v>
                </c:pt>
                <c:pt idx="5232" formatCode="m/d/yyyy">
                  <c:v>38119</c:v>
                </c:pt>
                <c:pt idx="5233" formatCode="m/d/yyyy">
                  <c:v>38120</c:v>
                </c:pt>
                <c:pt idx="5234" formatCode="m/d/yyyy">
                  <c:v>38121</c:v>
                </c:pt>
                <c:pt idx="5235" formatCode="m/d/yyyy">
                  <c:v>38124</c:v>
                </c:pt>
                <c:pt idx="5236" formatCode="m/d/yyyy">
                  <c:v>38125</c:v>
                </c:pt>
                <c:pt idx="5237" formatCode="m/d/yyyy">
                  <c:v>38126</c:v>
                </c:pt>
                <c:pt idx="5238" formatCode="m/d/yyyy">
                  <c:v>38127</c:v>
                </c:pt>
                <c:pt idx="5239" formatCode="m/d/yyyy">
                  <c:v>38128</c:v>
                </c:pt>
                <c:pt idx="5240" formatCode="m/d/yyyy">
                  <c:v>38131</c:v>
                </c:pt>
                <c:pt idx="5241" formatCode="m/d/yyyy">
                  <c:v>38132</c:v>
                </c:pt>
                <c:pt idx="5242" formatCode="m/d/yyyy">
                  <c:v>38133</c:v>
                </c:pt>
                <c:pt idx="5243" formatCode="m/d/yyyy">
                  <c:v>38134</c:v>
                </c:pt>
                <c:pt idx="5244" formatCode="m/d/yyyy">
                  <c:v>38135</c:v>
                </c:pt>
                <c:pt idx="5245" formatCode="m/d/yyyy">
                  <c:v>38138</c:v>
                </c:pt>
                <c:pt idx="5246" formatCode="m/d/yyyy">
                  <c:v>38139</c:v>
                </c:pt>
                <c:pt idx="5247" formatCode="m/d/yyyy">
                  <c:v>38140</c:v>
                </c:pt>
                <c:pt idx="5248" formatCode="m/d/yyyy">
                  <c:v>38141</c:v>
                </c:pt>
                <c:pt idx="5249" formatCode="m/d/yyyy">
                  <c:v>38142</c:v>
                </c:pt>
                <c:pt idx="5250" formatCode="m/d/yyyy">
                  <c:v>38145</c:v>
                </c:pt>
                <c:pt idx="5251" formatCode="m/d/yyyy">
                  <c:v>38146</c:v>
                </c:pt>
                <c:pt idx="5252" formatCode="m/d/yyyy">
                  <c:v>38147</c:v>
                </c:pt>
                <c:pt idx="5253" formatCode="m/d/yyyy">
                  <c:v>38148</c:v>
                </c:pt>
                <c:pt idx="5254" formatCode="m/d/yyyy">
                  <c:v>38149</c:v>
                </c:pt>
                <c:pt idx="5255" formatCode="m/d/yyyy">
                  <c:v>38152</c:v>
                </c:pt>
                <c:pt idx="5256" formatCode="m/d/yyyy">
                  <c:v>38153</c:v>
                </c:pt>
                <c:pt idx="5257" formatCode="m/d/yyyy">
                  <c:v>38154</c:v>
                </c:pt>
                <c:pt idx="5258" formatCode="m/d/yyyy">
                  <c:v>38155</c:v>
                </c:pt>
                <c:pt idx="5259" formatCode="m/d/yyyy">
                  <c:v>38156</c:v>
                </c:pt>
                <c:pt idx="5260" formatCode="m/d/yyyy">
                  <c:v>38159</c:v>
                </c:pt>
                <c:pt idx="5261" formatCode="m/d/yyyy">
                  <c:v>38160</c:v>
                </c:pt>
                <c:pt idx="5262" formatCode="m/d/yyyy">
                  <c:v>38161</c:v>
                </c:pt>
                <c:pt idx="5263" formatCode="m/d/yyyy">
                  <c:v>38162</c:v>
                </c:pt>
                <c:pt idx="5264" formatCode="m/d/yyyy">
                  <c:v>38163</c:v>
                </c:pt>
                <c:pt idx="5265" formatCode="m/d/yyyy">
                  <c:v>38166</c:v>
                </c:pt>
                <c:pt idx="5266" formatCode="m/d/yyyy">
                  <c:v>38167</c:v>
                </c:pt>
                <c:pt idx="5267" formatCode="m/d/yyyy">
                  <c:v>38168</c:v>
                </c:pt>
                <c:pt idx="5268" formatCode="m/d/yyyy">
                  <c:v>38169</c:v>
                </c:pt>
                <c:pt idx="5269" formatCode="m/d/yyyy">
                  <c:v>38170</c:v>
                </c:pt>
                <c:pt idx="5270" formatCode="m/d/yyyy">
                  <c:v>38173</c:v>
                </c:pt>
                <c:pt idx="5271" formatCode="m/d/yyyy">
                  <c:v>38174</c:v>
                </c:pt>
                <c:pt idx="5272" formatCode="m/d/yyyy">
                  <c:v>38175</c:v>
                </c:pt>
                <c:pt idx="5273" formatCode="m/d/yyyy">
                  <c:v>38176</c:v>
                </c:pt>
                <c:pt idx="5274" formatCode="m/d/yyyy">
                  <c:v>38177</c:v>
                </c:pt>
                <c:pt idx="5275" formatCode="m/d/yyyy">
                  <c:v>38180</c:v>
                </c:pt>
                <c:pt idx="5276" formatCode="m/d/yyyy">
                  <c:v>38181</c:v>
                </c:pt>
                <c:pt idx="5277" formatCode="m/d/yyyy">
                  <c:v>38182</c:v>
                </c:pt>
                <c:pt idx="5278" formatCode="m/d/yyyy">
                  <c:v>38183</c:v>
                </c:pt>
                <c:pt idx="5279" formatCode="m/d/yyyy">
                  <c:v>38184</c:v>
                </c:pt>
                <c:pt idx="5280" formatCode="m/d/yyyy">
                  <c:v>38187</c:v>
                </c:pt>
                <c:pt idx="5281" formatCode="m/d/yyyy">
                  <c:v>38188</c:v>
                </c:pt>
                <c:pt idx="5282" formatCode="m/d/yyyy">
                  <c:v>38189</c:v>
                </c:pt>
                <c:pt idx="5283" formatCode="m/d/yyyy">
                  <c:v>38190</c:v>
                </c:pt>
                <c:pt idx="5284" formatCode="m/d/yyyy">
                  <c:v>38191</c:v>
                </c:pt>
                <c:pt idx="5285" formatCode="m/d/yyyy">
                  <c:v>38194</c:v>
                </c:pt>
                <c:pt idx="5286" formatCode="m/d/yyyy">
                  <c:v>38195</c:v>
                </c:pt>
                <c:pt idx="5287" formatCode="m/d/yyyy">
                  <c:v>38196</c:v>
                </c:pt>
                <c:pt idx="5288" formatCode="m/d/yyyy">
                  <c:v>38197</c:v>
                </c:pt>
                <c:pt idx="5289" formatCode="m/d/yyyy">
                  <c:v>38198</c:v>
                </c:pt>
                <c:pt idx="5290" formatCode="m/d/yyyy">
                  <c:v>38201</c:v>
                </c:pt>
                <c:pt idx="5291" formatCode="m/d/yyyy">
                  <c:v>38202</c:v>
                </c:pt>
                <c:pt idx="5292" formatCode="m/d/yyyy">
                  <c:v>38203</c:v>
                </c:pt>
                <c:pt idx="5293" formatCode="m/d/yyyy">
                  <c:v>38204</c:v>
                </c:pt>
                <c:pt idx="5294" formatCode="m/d/yyyy">
                  <c:v>38205</c:v>
                </c:pt>
                <c:pt idx="5295" formatCode="m/d/yyyy">
                  <c:v>38208</c:v>
                </c:pt>
                <c:pt idx="5296" formatCode="m/d/yyyy">
                  <c:v>38209</c:v>
                </c:pt>
                <c:pt idx="5297" formatCode="m/d/yyyy">
                  <c:v>38210</c:v>
                </c:pt>
                <c:pt idx="5298" formatCode="m/d/yyyy">
                  <c:v>38211</c:v>
                </c:pt>
                <c:pt idx="5299" formatCode="m/d/yyyy">
                  <c:v>38212</c:v>
                </c:pt>
                <c:pt idx="5300" formatCode="m/d/yyyy">
                  <c:v>38215</c:v>
                </c:pt>
                <c:pt idx="5301" formatCode="m/d/yyyy">
                  <c:v>38216</c:v>
                </c:pt>
                <c:pt idx="5302" formatCode="m/d/yyyy">
                  <c:v>38217</c:v>
                </c:pt>
                <c:pt idx="5303" formatCode="m/d/yyyy">
                  <c:v>38218</c:v>
                </c:pt>
                <c:pt idx="5304" formatCode="m/d/yyyy">
                  <c:v>38219</c:v>
                </c:pt>
                <c:pt idx="5305" formatCode="m/d/yyyy">
                  <c:v>38222</c:v>
                </c:pt>
                <c:pt idx="5306" formatCode="m/d/yyyy">
                  <c:v>38223</c:v>
                </c:pt>
                <c:pt idx="5307" formatCode="m/d/yyyy">
                  <c:v>38224</c:v>
                </c:pt>
                <c:pt idx="5308" formatCode="m/d/yyyy">
                  <c:v>38225</c:v>
                </c:pt>
                <c:pt idx="5309" formatCode="m/d/yyyy">
                  <c:v>38226</c:v>
                </c:pt>
                <c:pt idx="5310" formatCode="m/d/yyyy">
                  <c:v>38229</c:v>
                </c:pt>
                <c:pt idx="5311" formatCode="m/d/yyyy">
                  <c:v>38230</c:v>
                </c:pt>
                <c:pt idx="5312" formatCode="m/d/yyyy">
                  <c:v>38231</c:v>
                </c:pt>
                <c:pt idx="5313" formatCode="m/d/yyyy">
                  <c:v>38232</c:v>
                </c:pt>
                <c:pt idx="5314" formatCode="m/d/yyyy">
                  <c:v>38233</c:v>
                </c:pt>
                <c:pt idx="5315" formatCode="m/d/yyyy">
                  <c:v>38236</c:v>
                </c:pt>
                <c:pt idx="5316" formatCode="m/d/yyyy">
                  <c:v>38237</c:v>
                </c:pt>
                <c:pt idx="5317" formatCode="m/d/yyyy">
                  <c:v>38238</c:v>
                </c:pt>
                <c:pt idx="5318" formatCode="m/d/yyyy">
                  <c:v>38239</c:v>
                </c:pt>
                <c:pt idx="5319" formatCode="m/d/yyyy">
                  <c:v>38240</c:v>
                </c:pt>
                <c:pt idx="5320" formatCode="m/d/yyyy">
                  <c:v>38243</c:v>
                </c:pt>
                <c:pt idx="5321" formatCode="m/d/yyyy">
                  <c:v>38244</c:v>
                </c:pt>
                <c:pt idx="5322" formatCode="m/d/yyyy">
                  <c:v>38245</c:v>
                </c:pt>
                <c:pt idx="5323" formatCode="m/d/yyyy">
                  <c:v>38246</c:v>
                </c:pt>
                <c:pt idx="5324" formatCode="m/d/yyyy">
                  <c:v>38247</c:v>
                </c:pt>
                <c:pt idx="5325" formatCode="m/d/yyyy">
                  <c:v>38250</c:v>
                </c:pt>
                <c:pt idx="5326" formatCode="m/d/yyyy">
                  <c:v>38251</c:v>
                </c:pt>
                <c:pt idx="5327" formatCode="m/d/yyyy">
                  <c:v>38252</c:v>
                </c:pt>
                <c:pt idx="5328" formatCode="m/d/yyyy">
                  <c:v>38253</c:v>
                </c:pt>
                <c:pt idx="5329" formatCode="m/d/yyyy">
                  <c:v>38254</c:v>
                </c:pt>
                <c:pt idx="5330" formatCode="m/d/yyyy">
                  <c:v>38257</c:v>
                </c:pt>
                <c:pt idx="5331" formatCode="m/d/yyyy">
                  <c:v>38258</c:v>
                </c:pt>
                <c:pt idx="5332" formatCode="m/d/yyyy">
                  <c:v>38259</c:v>
                </c:pt>
                <c:pt idx="5333" formatCode="m/d/yyyy">
                  <c:v>38260</c:v>
                </c:pt>
                <c:pt idx="5334" formatCode="m/d/yyyy">
                  <c:v>38261</c:v>
                </c:pt>
                <c:pt idx="5335" formatCode="m/d/yyyy">
                  <c:v>38264</c:v>
                </c:pt>
                <c:pt idx="5336" formatCode="m/d/yyyy">
                  <c:v>38265</c:v>
                </c:pt>
                <c:pt idx="5337" formatCode="m/d/yyyy">
                  <c:v>38266</c:v>
                </c:pt>
                <c:pt idx="5338" formatCode="m/d/yyyy">
                  <c:v>38267</c:v>
                </c:pt>
                <c:pt idx="5339" formatCode="m/d/yyyy">
                  <c:v>38268</c:v>
                </c:pt>
                <c:pt idx="5340" formatCode="m/d/yyyy">
                  <c:v>38271</c:v>
                </c:pt>
                <c:pt idx="5341" formatCode="m/d/yyyy">
                  <c:v>38272</c:v>
                </c:pt>
                <c:pt idx="5342" formatCode="m/d/yyyy">
                  <c:v>38273</c:v>
                </c:pt>
                <c:pt idx="5343" formatCode="m/d/yyyy">
                  <c:v>38274</c:v>
                </c:pt>
                <c:pt idx="5344" formatCode="m/d/yyyy">
                  <c:v>38275</c:v>
                </c:pt>
                <c:pt idx="5345" formatCode="m/d/yyyy">
                  <c:v>38278</c:v>
                </c:pt>
                <c:pt idx="5346" formatCode="m/d/yyyy">
                  <c:v>38279</c:v>
                </c:pt>
                <c:pt idx="5347" formatCode="m/d/yyyy">
                  <c:v>38280</c:v>
                </c:pt>
                <c:pt idx="5348" formatCode="m/d/yyyy">
                  <c:v>38281</c:v>
                </c:pt>
                <c:pt idx="5349" formatCode="m/d/yyyy">
                  <c:v>38282</c:v>
                </c:pt>
                <c:pt idx="5350" formatCode="m/d/yyyy">
                  <c:v>38285</c:v>
                </c:pt>
                <c:pt idx="5351" formatCode="m/d/yyyy">
                  <c:v>38286</c:v>
                </c:pt>
                <c:pt idx="5352" formatCode="m/d/yyyy">
                  <c:v>38287</c:v>
                </c:pt>
                <c:pt idx="5353" formatCode="m/d/yyyy">
                  <c:v>38288</c:v>
                </c:pt>
                <c:pt idx="5354" formatCode="m/d/yyyy">
                  <c:v>38289</c:v>
                </c:pt>
                <c:pt idx="5355" formatCode="m/d/yyyy">
                  <c:v>38292</c:v>
                </c:pt>
                <c:pt idx="5356" formatCode="m/d/yyyy">
                  <c:v>38293</c:v>
                </c:pt>
                <c:pt idx="5357" formatCode="m/d/yyyy">
                  <c:v>38294</c:v>
                </c:pt>
                <c:pt idx="5358" formatCode="m/d/yyyy">
                  <c:v>38295</c:v>
                </c:pt>
                <c:pt idx="5359" formatCode="m/d/yyyy">
                  <c:v>38296</c:v>
                </c:pt>
                <c:pt idx="5360" formatCode="m/d/yyyy">
                  <c:v>38299</c:v>
                </c:pt>
                <c:pt idx="5361" formatCode="m/d/yyyy">
                  <c:v>38300</c:v>
                </c:pt>
                <c:pt idx="5362" formatCode="m/d/yyyy">
                  <c:v>38301</c:v>
                </c:pt>
                <c:pt idx="5363" formatCode="m/d/yyyy">
                  <c:v>38302</c:v>
                </c:pt>
                <c:pt idx="5364" formatCode="m/d/yyyy">
                  <c:v>38303</c:v>
                </c:pt>
                <c:pt idx="5365" formatCode="m/d/yyyy">
                  <c:v>38306</c:v>
                </c:pt>
                <c:pt idx="5366" formatCode="m/d/yyyy">
                  <c:v>38307</c:v>
                </c:pt>
                <c:pt idx="5367" formatCode="m/d/yyyy">
                  <c:v>38308</c:v>
                </c:pt>
                <c:pt idx="5368" formatCode="m/d/yyyy">
                  <c:v>38309</c:v>
                </c:pt>
                <c:pt idx="5369" formatCode="m/d/yyyy">
                  <c:v>38310</c:v>
                </c:pt>
                <c:pt idx="5370" formatCode="m/d/yyyy">
                  <c:v>38313</c:v>
                </c:pt>
                <c:pt idx="5371" formatCode="m/d/yyyy">
                  <c:v>38314</c:v>
                </c:pt>
                <c:pt idx="5372" formatCode="m/d/yyyy">
                  <c:v>38315</c:v>
                </c:pt>
                <c:pt idx="5373" formatCode="m/d/yyyy">
                  <c:v>38316</c:v>
                </c:pt>
                <c:pt idx="5374" formatCode="m/d/yyyy">
                  <c:v>38317</c:v>
                </c:pt>
                <c:pt idx="5375" formatCode="m/d/yyyy">
                  <c:v>38320</c:v>
                </c:pt>
                <c:pt idx="5376" formatCode="m/d/yyyy">
                  <c:v>38321</c:v>
                </c:pt>
                <c:pt idx="5377" formatCode="m/d/yyyy">
                  <c:v>38322</c:v>
                </c:pt>
                <c:pt idx="5378" formatCode="m/d/yyyy">
                  <c:v>38323</c:v>
                </c:pt>
                <c:pt idx="5379" formatCode="m/d/yyyy">
                  <c:v>38324</c:v>
                </c:pt>
                <c:pt idx="5380" formatCode="m/d/yyyy">
                  <c:v>38327</c:v>
                </c:pt>
                <c:pt idx="5381" formatCode="m/d/yyyy">
                  <c:v>38328</c:v>
                </c:pt>
                <c:pt idx="5382" formatCode="m/d/yyyy">
                  <c:v>38329</c:v>
                </c:pt>
                <c:pt idx="5383" formatCode="m/d/yyyy">
                  <c:v>38330</c:v>
                </c:pt>
                <c:pt idx="5384" formatCode="m/d/yyyy">
                  <c:v>38331</c:v>
                </c:pt>
                <c:pt idx="5385" formatCode="m/d/yyyy">
                  <c:v>38334</c:v>
                </c:pt>
                <c:pt idx="5386" formatCode="m/d/yyyy">
                  <c:v>38335</c:v>
                </c:pt>
                <c:pt idx="5387" formatCode="m/d/yyyy">
                  <c:v>38336</c:v>
                </c:pt>
                <c:pt idx="5388" formatCode="m/d/yyyy">
                  <c:v>38337</c:v>
                </c:pt>
                <c:pt idx="5389" formatCode="m/d/yyyy">
                  <c:v>38338</c:v>
                </c:pt>
                <c:pt idx="5390" formatCode="m/d/yyyy">
                  <c:v>38341</c:v>
                </c:pt>
                <c:pt idx="5391" formatCode="m/d/yyyy">
                  <c:v>38342</c:v>
                </c:pt>
                <c:pt idx="5392" formatCode="m/d/yyyy">
                  <c:v>38343</c:v>
                </c:pt>
                <c:pt idx="5393" formatCode="m/d/yyyy">
                  <c:v>38344</c:v>
                </c:pt>
                <c:pt idx="5394" formatCode="m/d/yyyy">
                  <c:v>38345</c:v>
                </c:pt>
                <c:pt idx="5395" formatCode="m/d/yyyy">
                  <c:v>38348</c:v>
                </c:pt>
                <c:pt idx="5396" formatCode="m/d/yyyy">
                  <c:v>38349</c:v>
                </c:pt>
                <c:pt idx="5397" formatCode="m/d/yyyy">
                  <c:v>38350</c:v>
                </c:pt>
                <c:pt idx="5398" formatCode="m/d/yyyy">
                  <c:v>38351</c:v>
                </c:pt>
                <c:pt idx="5399" formatCode="m/d/yyyy">
                  <c:v>38352</c:v>
                </c:pt>
                <c:pt idx="5400" formatCode="m/d/yyyy">
                  <c:v>38355</c:v>
                </c:pt>
                <c:pt idx="5401" formatCode="m/d/yyyy">
                  <c:v>38356</c:v>
                </c:pt>
                <c:pt idx="5402" formatCode="m/d/yyyy">
                  <c:v>38357</c:v>
                </c:pt>
                <c:pt idx="5403" formatCode="m/d/yyyy">
                  <c:v>38358</c:v>
                </c:pt>
                <c:pt idx="5404" formatCode="m/d/yyyy">
                  <c:v>38359</c:v>
                </c:pt>
                <c:pt idx="5405" formatCode="m/d/yyyy">
                  <c:v>38362</c:v>
                </c:pt>
                <c:pt idx="5406" formatCode="m/d/yyyy">
                  <c:v>38363</c:v>
                </c:pt>
                <c:pt idx="5407" formatCode="m/d/yyyy">
                  <c:v>38364</c:v>
                </c:pt>
                <c:pt idx="5408" formatCode="m/d/yyyy">
                  <c:v>38365</c:v>
                </c:pt>
                <c:pt idx="5409" formatCode="m/d/yyyy">
                  <c:v>38366</c:v>
                </c:pt>
                <c:pt idx="5410" formatCode="m/d/yyyy">
                  <c:v>38369</c:v>
                </c:pt>
                <c:pt idx="5411" formatCode="m/d/yyyy">
                  <c:v>38370</c:v>
                </c:pt>
                <c:pt idx="5412" formatCode="m/d/yyyy">
                  <c:v>38371</c:v>
                </c:pt>
                <c:pt idx="5413" formatCode="m/d/yyyy">
                  <c:v>38372</c:v>
                </c:pt>
                <c:pt idx="5414" formatCode="m/d/yyyy">
                  <c:v>38373</c:v>
                </c:pt>
                <c:pt idx="5415" formatCode="m/d/yyyy">
                  <c:v>38376</c:v>
                </c:pt>
                <c:pt idx="5416" formatCode="m/d/yyyy">
                  <c:v>38377</c:v>
                </c:pt>
                <c:pt idx="5417" formatCode="m/d/yyyy">
                  <c:v>38378</c:v>
                </c:pt>
                <c:pt idx="5418" formatCode="m/d/yyyy">
                  <c:v>38379</c:v>
                </c:pt>
                <c:pt idx="5419" formatCode="m/d/yyyy">
                  <c:v>38380</c:v>
                </c:pt>
                <c:pt idx="5420" formatCode="m/d/yyyy">
                  <c:v>38383</c:v>
                </c:pt>
                <c:pt idx="5421" formatCode="m/d/yyyy">
                  <c:v>38384</c:v>
                </c:pt>
                <c:pt idx="5422" formatCode="m/d/yyyy">
                  <c:v>38385</c:v>
                </c:pt>
                <c:pt idx="5423" formatCode="m/d/yyyy">
                  <c:v>38386</c:v>
                </c:pt>
                <c:pt idx="5424" formatCode="m/d/yyyy">
                  <c:v>38387</c:v>
                </c:pt>
                <c:pt idx="5425" formatCode="m/d/yyyy">
                  <c:v>38390</c:v>
                </c:pt>
                <c:pt idx="5426" formatCode="m/d/yyyy">
                  <c:v>38391</c:v>
                </c:pt>
                <c:pt idx="5427" formatCode="m/d/yyyy">
                  <c:v>38392</c:v>
                </c:pt>
                <c:pt idx="5428" formatCode="m/d/yyyy">
                  <c:v>38393</c:v>
                </c:pt>
                <c:pt idx="5429" formatCode="m/d/yyyy">
                  <c:v>38394</c:v>
                </c:pt>
                <c:pt idx="5430" formatCode="m/d/yyyy">
                  <c:v>38397</c:v>
                </c:pt>
                <c:pt idx="5431" formatCode="m/d/yyyy">
                  <c:v>38398</c:v>
                </c:pt>
                <c:pt idx="5432" formatCode="m/d/yyyy">
                  <c:v>38399</c:v>
                </c:pt>
                <c:pt idx="5433" formatCode="m/d/yyyy">
                  <c:v>38400</c:v>
                </c:pt>
                <c:pt idx="5434" formatCode="m/d/yyyy">
                  <c:v>38401</c:v>
                </c:pt>
                <c:pt idx="5435" formatCode="m/d/yyyy">
                  <c:v>38404</c:v>
                </c:pt>
                <c:pt idx="5436" formatCode="m/d/yyyy">
                  <c:v>38405</c:v>
                </c:pt>
                <c:pt idx="5437" formatCode="m/d/yyyy">
                  <c:v>38406</c:v>
                </c:pt>
                <c:pt idx="5438" formatCode="m/d/yyyy">
                  <c:v>38407</c:v>
                </c:pt>
                <c:pt idx="5439" formatCode="m/d/yyyy">
                  <c:v>38408</c:v>
                </c:pt>
                <c:pt idx="5440" formatCode="m/d/yyyy">
                  <c:v>38411</c:v>
                </c:pt>
                <c:pt idx="5441" formatCode="m/d/yyyy">
                  <c:v>38412</c:v>
                </c:pt>
                <c:pt idx="5442" formatCode="m/d/yyyy">
                  <c:v>38413</c:v>
                </c:pt>
                <c:pt idx="5443" formatCode="m/d/yyyy">
                  <c:v>38414</c:v>
                </c:pt>
                <c:pt idx="5444" formatCode="m/d/yyyy">
                  <c:v>38415</c:v>
                </c:pt>
                <c:pt idx="5445" formatCode="m/d/yyyy">
                  <c:v>38418</c:v>
                </c:pt>
                <c:pt idx="5446" formatCode="m/d/yyyy">
                  <c:v>38419</c:v>
                </c:pt>
                <c:pt idx="5447" formatCode="m/d/yyyy">
                  <c:v>38420</c:v>
                </c:pt>
                <c:pt idx="5448" formatCode="m/d/yyyy">
                  <c:v>38421</c:v>
                </c:pt>
                <c:pt idx="5449" formatCode="m/d/yyyy">
                  <c:v>38422</c:v>
                </c:pt>
                <c:pt idx="5450" formatCode="m/d/yyyy">
                  <c:v>38425</c:v>
                </c:pt>
                <c:pt idx="5451" formatCode="m/d/yyyy">
                  <c:v>38426</c:v>
                </c:pt>
                <c:pt idx="5452" formatCode="m/d/yyyy">
                  <c:v>38427</c:v>
                </c:pt>
                <c:pt idx="5453" formatCode="m/d/yyyy">
                  <c:v>38428</c:v>
                </c:pt>
                <c:pt idx="5454" formatCode="m/d/yyyy">
                  <c:v>38429</c:v>
                </c:pt>
                <c:pt idx="5455" formatCode="m/d/yyyy">
                  <c:v>38432</c:v>
                </c:pt>
                <c:pt idx="5456" formatCode="m/d/yyyy">
                  <c:v>38433</c:v>
                </c:pt>
                <c:pt idx="5457" formatCode="m/d/yyyy">
                  <c:v>38434</c:v>
                </c:pt>
                <c:pt idx="5458" formatCode="m/d/yyyy">
                  <c:v>38435</c:v>
                </c:pt>
                <c:pt idx="5459" formatCode="m/d/yyyy">
                  <c:v>38436</c:v>
                </c:pt>
                <c:pt idx="5460" formatCode="m/d/yyyy">
                  <c:v>38439</c:v>
                </c:pt>
                <c:pt idx="5461" formatCode="m/d/yyyy">
                  <c:v>38440</c:v>
                </c:pt>
                <c:pt idx="5462" formatCode="m/d/yyyy">
                  <c:v>38441</c:v>
                </c:pt>
                <c:pt idx="5463" formatCode="m/d/yyyy">
                  <c:v>38442</c:v>
                </c:pt>
                <c:pt idx="5464" formatCode="m/d/yyyy">
                  <c:v>38443</c:v>
                </c:pt>
                <c:pt idx="5465" formatCode="m/d/yyyy">
                  <c:v>38446</c:v>
                </c:pt>
                <c:pt idx="5466" formatCode="m/d/yyyy">
                  <c:v>38447</c:v>
                </c:pt>
                <c:pt idx="5467" formatCode="m/d/yyyy">
                  <c:v>38448</c:v>
                </c:pt>
                <c:pt idx="5468" formatCode="m/d/yyyy">
                  <c:v>38449</c:v>
                </c:pt>
                <c:pt idx="5469" formatCode="m/d/yyyy">
                  <c:v>38450</c:v>
                </c:pt>
                <c:pt idx="5470" formatCode="m/d/yyyy">
                  <c:v>38453</c:v>
                </c:pt>
                <c:pt idx="5471" formatCode="m/d/yyyy">
                  <c:v>38454</c:v>
                </c:pt>
                <c:pt idx="5472" formatCode="m/d/yyyy">
                  <c:v>38455</c:v>
                </c:pt>
                <c:pt idx="5473" formatCode="m/d/yyyy">
                  <c:v>38456</c:v>
                </c:pt>
                <c:pt idx="5474" formatCode="m/d/yyyy">
                  <c:v>38457</c:v>
                </c:pt>
                <c:pt idx="5475" formatCode="m/d/yyyy">
                  <c:v>38460</c:v>
                </c:pt>
                <c:pt idx="5476" formatCode="m/d/yyyy">
                  <c:v>38461</c:v>
                </c:pt>
                <c:pt idx="5477" formatCode="m/d/yyyy">
                  <c:v>38462</c:v>
                </c:pt>
                <c:pt idx="5478" formatCode="m/d/yyyy">
                  <c:v>38463</c:v>
                </c:pt>
                <c:pt idx="5479" formatCode="m/d/yyyy">
                  <c:v>38464</c:v>
                </c:pt>
                <c:pt idx="5480" formatCode="m/d/yyyy">
                  <c:v>38467</c:v>
                </c:pt>
                <c:pt idx="5481" formatCode="m/d/yyyy">
                  <c:v>38468</c:v>
                </c:pt>
                <c:pt idx="5482" formatCode="m/d/yyyy">
                  <c:v>38469</c:v>
                </c:pt>
                <c:pt idx="5483" formatCode="m/d/yyyy">
                  <c:v>38470</c:v>
                </c:pt>
                <c:pt idx="5484" formatCode="m/d/yyyy">
                  <c:v>38471</c:v>
                </c:pt>
                <c:pt idx="5485" formatCode="m/d/yyyy">
                  <c:v>38474</c:v>
                </c:pt>
                <c:pt idx="5486" formatCode="m/d/yyyy">
                  <c:v>38475</c:v>
                </c:pt>
                <c:pt idx="5487" formatCode="m/d/yyyy">
                  <c:v>38476</c:v>
                </c:pt>
                <c:pt idx="5488" formatCode="m/d/yyyy">
                  <c:v>38477</c:v>
                </c:pt>
                <c:pt idx="5489" formatCode="m/d/yyyy">
                  <c:v>38478</c:v>
                </c:pt>
                <c:pt idx="5490" formatCode="m/d/yyyy">
                  <c:v>38481</c:v>
                </c:pt>
                <c:pt idx="5491" formatCode="m/d/yyyy">
                  <c:v>38482</c:v>
                </c:pt>
                <c:pt idx="5492" formatCode="m/d/yyyy">
                  <c:v>38483</c:v>
                </c:pt>
                <c:pt idx="5493" formatCode="m/d/yyyy">
                  <c:v>38484</c:v>
                </c:pt>
                <c:pt idx="5494" formatCode="m/d/yyyy">
                  <c:v>38485</c:v>
                </c:pt>
                <c:pt idx="5495" formatCode="m/d/yyyy">
                  <c:v>38488</c:v>
                </c:pt>
                <c:pt idx="5496" formatCode="m/d/yyyy">
                  <c:v>38489</c:v>
                </c:pt>
                <c:pt idx="5497" formatCode="m/d/yyyy">
                  <c:v>38490</c:v>
                </c:pt>
                <c:pt idx="5498" formatCode="m/d/yyyy">
                  <c:v>38491</c:v>
                </c:pt>
                <c:pt idx="5499" formatCode="m/d/yyyy">
                  <c:v>38492</c:v>
                </c:pt>
                <c:pt idx="5500" formatCode="m/d/yyyy">
                  <c:v>38495</c:v>
                </c:pt>
                <c:pt idx="5501" formatCode="m/d/yyyy">
                  <c:v>38496</c:v>
                </c:pt>
                <c:pt idx="5502" formatCode="m/d/yyyy">
                  <c:v>38497</c:v>
                </c:pt>
                <c:pt idx="5503" formatCode="m/d/yyyy">
                  <c:v>38498</c:v>
                </c:pt>
                <c:pt idx="5504" formatCode="m/d/yyyy">
                  <c:v>38499</c:v>
                </c:pt>
                <c:pt idx="5505" formatCode="m/d/yyyy">
                  <c:v>38502</c:v>
                </c:pt>
                <c:pt idx="5506" formatCode="m/d/yyyy">
                  <c:v>38503</c:v>
                </c:pt>
                <c:pt idx="5507" formatCode="m/d/yyyy">
                  <c:v>38504</c:v>
                </c:pt>
                <c:pt idx="5508" formatCode="m/d/yyyy">
                  <c:v>38505</c:v>
                </c:pt>
                <c:pt idx="5509" formatCode="m/d/yyyy">
                  <c:v>38506</c:v>
                </c:pt>
                <c:pt idx="5510" formatCode="m/d/yyyy">
                  <c:v>38509</c:v>
                </c:pt>
                <c:pt idx="5511" formatCode="m/d/yyyy">
                  <c:v>38510</c:v>
                </c:pt>
                <c:pt idx="5512" formatCode="m/d/yyyy">
                  <c:v>38511</c:v>
                </c:pt>
                <c:pt idx="5513" formatCode="m/d/yyyy">
                  <c:v>38512</c:v>
                </c:pt>
                <c:pt idx="5514" formatCode="m/d/yyyy">
                  <c:v>38513</c:v>
                </c:pt>
                <c:pt idx="5515" formatCode="m/d/yyyy">
                  <c:v>38516</c:v>
                </c:pt>
                <c:pt idx="5516" formatCode="m/d/yyyy">
                  <c:v>38517</c:v>
                </c:pt>
                <c:pt idx="5517" formatCode="m/d/yyyy">
                  <c:v>38518</c:v>
                </c:pt>
                <c:pt idx="5518" formatCode="m/d/yyyy">
                  <c:v>38519</c:v>
                </c:pt>
                <c:pt idx="5519" formatCode="m/d/yyyy">
                  <c:v>38520</c:v>
                </c:pt>
                <c:pt idx="5520" formatCode="m/d/yyyy">
                  <c:v>38523</c:v>
                </c:pt>
                <c:pt idx="5521" formatCode="m/d/yyyy">
                  <c:v>38524</c:v>
                </c:pt>
                <c:pt idx="5522" formatCode="m/d/yyyy">
                  <c:v>38525</c:v>
                </c:pt>
                <c:pt idx="5523" formatCode="m/d/yyyy">
                  <c:v>38526</c:v>
                </c:pt>
                <c:pt idx="5524" formatCode="m/d/yyyy">
                  <c:v>38527</c:v>
                </c:pt>
                <c:pt idx="5525" formatCode="m/d/yyyy">
                  <c:v>38530</c:v>
                </c:pt>
                <c:pt idx="5526" formatCode="m/d/yyyy">
                  <c:v>38531</c:v>
                </c:pt>
                <c:pt idx="5527" formatCode="m/d/yyyy">
                  <c:v>38532</c:v>
                </c:pt>
                <c:pt idx="5528" formatCode="m/d/yyyy">
                  <c:v>38533</c:v>
                </c:pt>
                <c:pt idx="5529" formatCode="m/d/yyyy">
                  <c:v>38534</c:v>
                </c:pt>
                <c:pt idx="5530" formatCode="m/d/yyyy">
                  <c:v>38537</c:v>
                </c:pt>
                <c:pt idx="5531" formatCode="m/d/yyyy">
                  <c:v>38538</c:v>
                </c:pt>
                <c:pt idx="5532" formatCode="m/d/yyyy">
                  <c:v>38539</c:v>
                </c:pt>
                <c:pt idx="5533" formatCode="m/d/yyyy">
                  <c:v>38540</c:v>
                </c:pt>
                <c:pt idx="5534" formatCode="m/d/yyyy">
                  <c:v>38541</c:v>
                </c:pt>
                <c:pt idx="5535" formatCode="m/d/yyyy">
                  <c:v>38544</c:v>
                </c:pt>
                <c:pt idx="5536" formatCode="m/d/yyyy">
                  <c:v>38545</c:v>
                </c:pt>
                <c:pt idx="5537" formatCode="m/d/yyyy">
                  <c:v>38546</c:v>
                </c:pt>
                <c:pt idx="5538" formatCode="m/d/yyyy">
                  <c:v>38547</c:v>
                </c:pt>
                <c:pt idx="5539" formatCode="m/d/yyyy">
                  <c:v>38548</c:v>
                </c:pt>
                <c:pt idx="5540" formatCode="m/d/yyyy">
                  <c:v>38551</c:v>
                </c:pt>
                <c:pt idx="5541" formatCode="m/d/yyyy">
                  <c:v>38552</c:v>
                </c:pt>
                <c:pt idx="5542" formatCode="m/d/yyyy">
                  <c:v>38553</c:v>
                </c:pt>
                <c:pt idx="5543" formatCode="m/d/yyyy">
                  <c:v>38554</c:v>
                </c:pt>
                <c:pt idx="5544" formatCode="m/d/yyyy">
                  <c:v>38555</c:v>
                </c:pt>
                <c:pt idx="5545" formatCode="m/d/yyyy">
                  <c:v>38558</c:v>
                </c:pt>
                <c:pt idx="5546" formatCode="m/d/yyyy">
                  <c:v>38559</c:v>
                </c:pt>
                <c:pt idx="5547" formatCode="m/d/yyyy">
                  <c:v>38560</c:v>
                </c:pt>
                <c:pt idx="5548" formatCode="m/d/yyyy">
                  <c:v>38561</c:v>
                </c:pt>
                <c:pt idx="5549" formatCode="m/d/yyyy">
                  <c:v>38562</c:v>
                </c:pt>
                <c:pt idx="5550" formatCode="m/d/yyyy">
                  <c:v>38565</c:v>
                </c:pt>
                <c:pt idx="5551" formatCode="m/d/yyyy">
                  <c:v>38566</c:v>
                </c:pt>
                <c:pt idx="5552" formatCode="m/d/yyyy">
                  <c:v>38567</c:v>
                </c:pt>
                <c:pt idx="5553" formatCode="m/d/yyyy">
                  <c:v>38568</c:v>
                </c:pt>
                <c:pt idx="5554" formatCode="m/d/yyyy">
                  <c:v>38569</c:v>
                </c:pt>
                <c:pt idx="5555" formatCode="m/d/yyyy">
                  <c:v>38572</c:v>
                </c:pt>
                <c:pt idx="5556" formatCode="m/d/yyyy">
                  <c:v>38573</c:v>
                </c:pt>
                <c:pt idx="5557" formatCode="m/d/yyyy">
                  <c:v>38574</c:v>
                </c:pt>
                <c:pt idx="5558" formatCode="m/d/yyyy">
                  <c:v>38575</c:v>
                </c:pt>
                <c:pt idx="5559" formatCode="m/d/yyyy">
                  <c:v>38576</c:v>
                </c:pt>
                <c:pt idx="5560" formatCode="m/d/yyyy">
                  <c:v>38579</c:v>
                </c:pt>
                <c:pt idx="5561" formatCode="m/d/yyyy">
                  <c:v>38580</c:v>
                </c:pt>
                <c:pt idx="5562" formatCode="m/d/yyyy">
                  <c:v>38581</c:v>
                </c:pt>
                <c:pt idx="5563" formatCode="m/d/yyyy">
                  <c:v>38582</c:v>
                </c:pt>
                <c:pt idx="5564" formatCode="m/d/yyyy">
                  <c:v>38583</c:v>
                </c:pt>
                <c:pt idx="5565" formatCode="m/d/yyyy">
                  <c:v>38586</c:v>
                </c:pt>
                <c:pt idx="5566" formatCode="m/d/yyyy">
                  <c:v>38587</c:v>
                </c:pt>
                <c:pt idx="5567" formatCode="m/d/yyyy">
                  <c:v>38588</c:v>
                </c:pt>
                <c:pt idx="5568" formatCode="m/d/yyyy">
                  <c:v>38589</c:v>
                </c:pt>
                <c:pt idx="5569" formatCode="m/d/yyyy">
                  <c:v>38590</c:v>
                </c:pt>
                <c:pt idx="5570" formatCode="m/d/yyyy">
                  <c:v>38593</c:v>
                </c:pt>
                <c:pt idx="5571" formatCode="m/d/yyyy">
                  <c:v>38594</c:v>
                </c:pt>
                <c:pt idx="5572" formatCode="m/d/yyyy">
                  <c:v>38595</c:v>
                </c:pt>
                <c:pt idx="5573" formatCode="m/d/yyyy">
                  <c:v>38596</c:v>
                </c:pt>
                <c:pt idx="5574" formatCode="m/d/yyyy">
                  <c:v>38597</c:v>
                </c:pt>
                <c:pt idx="5575" formatCode="m/d/yyyy">
                  <c:v>38600</c:v>
                </c:pt>
                <c:pt idx="5576" formatCode="m/d/yyyy">
                  <c:v>38601</c:v>
                </c:pt>
                <c:pt idx="5577" formatCode="m/d/yyyy">
                  <c:v>38602</c:v>
                </c:pt>
                <c:pt idx="5578" formatCode="m/d/yyyy">
                  <c:v>38603</c:v>
                </c:pt>
                <c:pt idx="5579" formatCode="m/d/yyyy">
                  <c:v>38604</c:v>
                </c:pt>
                <c:pt idx="5580" formatCode="m/d/yyyy">
                  <c:v>38607</c:v>
                </c:pt>
                <c:pt idx="5581" formatCode="m/d/yyyy">
                  <c:v>38608</c:v>
                </c:pt>
                <c:pt idx="5582" formatCode="m/d/yyyy">
                  <c:v>38609</c:v>
                </c:pt>
                <c:pt idx="5583" formatCode="m/d/yyyy">
                  <c:v>38610</c:v>
                </c:pt>
                <c:pt idx="5584" formatCode="m/d/yyyy">
                  <c:v>38611</c:v>
                </c:pt>
                <c:pt idx="5585" formatCode="m/d/yyyy">
                  <c:v>38614</c:v>
                </c:pt>
                <c:pt idx="5586" formatCode="m/d/yyyy">
                  <c:v>38615</c:v>
                </c:pt>
                <c:pt idx="5587" formatCode="m/d/yyyy">
                  <c:v>38616</c:v>
                </c:pt>
                <c:pt idx="5588" formatCode="m/d/yyyy">
                  <c:v>38617</c:v>
                </c:pt>
                <c:pt idx="5589" formatCode="m/d/yyyy">
                  <c:v>38618</c:v>
                </c:pt>
                <c:pt idx="5590" formatCode="m/d/yyyy">
                  <c:v>38621</c:v>
                </c:pt>
                <c:pt idx="5591" formatCode="m/d/yyyy">
                  <c:v>38622</c:v>
                </c:pt>
                <c:pt idx="5592" formatCode="m/d/yyyy">
                  <c:v>38623</c:v>
                </c:pt>
                <c:pt idx="5593" formatCode="m/d/yyyy">
                  <c:v>38624</c:v>
                </c:pt>
                <c:pt idx="5594" formatCode="m/d/yyyy">
                  <c:v>38625</c:v>
                </c:pt>
                <c:pt idx="5595" formatCode="m/d/yyyy">
                  <c:v>38628</c:v>
                </c:pt>
                <c:pt idx="5596" formatCode="m/d/yyyy">
                  <c:v>38629</c:v>
                </c:pt>
                <c:pt idx="5597" formatCode="m/d/yyyy">
                  <c:v>38630</c:v>
                </c:pt>
                <c:pt idx="5598" formatCode="m/d/yyyy">
                  <c:v>38631</c:v>
                </c:pt>
                <c:pt idx="5599" formatCode="m/d/yyyy">
                  <c:v>38632</c:v>
                </c:pt>
                <c:pt idx="5600" formatCode="m/d/yyyy">
                  <c:v>38635</c:v>
                </c:pt>
                <c:pt idx="5601" formatCode="m/d/yyyy">
                  <c:v>38636</c:v>
                </c:pt>
                <c:pt idx="5602" formatCode="m/d/yyyy">
                  <c:v>38637</c:v>
                </c:pt>
                <c:pt idx="5603" formatCode="m/d/yyyy">
                  <c:v>38638</c:v>
                </c:pt>
                <c:pt idx="5604" formatCode="m/d/yyyy">
                  <c:v>38639</c:v>
                </c:pt>
                <c:pt idx="5605" formatCode="m/d/yyyy">
                  <c:v>38642</c:v>
                </c:pt>
                <c:pt idx="5606" formatCode="m/d/yyyy">
                  <c:v>38643</c:v>
                </c:pt>
                <c:pt idx="5607" formatCode="m/d/yyyy">
                  <c:v>38644</c:v>
                </c:pt>
                <c:pt idx="5608" formatCode="m/d/yyyy">
                  <c:v>38645</c:v>
                </c:pt>
                <c:pt idx="5609" formatCode="m/d/yyyy">
                  <c:v>38646</c:v>
                </c:pt>
                <c:pt idx="5610" formatCode="m/d/yyyy">
                  <c:v>38649</c:v>
                </c:pt>
                <c:pt idx="5611" formatCode="m/d/yyyy">
                  <c:v>38650</c:v>
                </c:pt>
                <c:pt idx="5612" formatCode="m/d/yyyy">
                  <c:v>38651</c:v>
                </c:pt>
                <c:pt idx="5613" formatCode="m/d/yyyy">
                  <c:v>38652</c:v>
                </c:pt>
                <c:pt idx="5614" formatCode="m/d/yyyy">
                  <c:v>38653</c:v>
                </c:pt>
                <c:pt idx="5615" formatCode="m/d/yyyy">
                  <c:v>38656</c:v>
                </c:pt>
                <c:pt idx="5616" formatCode="m/d/yyyy">
                  <c:v>38657</c:v>
                </c:pt>
                <c:pt idx="5617" formatCode="m/d/yyyy">
                  <c:v>38658</c:v>
                </c:pt>
                <c:pt idx="5618" formatCode="m/d/yyyy">
                  <c:v>38659</c:v>
                </c:pt>
                <c:pt idx="5619" formatCode="m/d/yyyy">
                  <c:v>38660</c:v>
                </c:pt>
                <c:pt idx="5620" formatCode="m/d/yyyy">
                  <c:v>38663</c:v>
                </c:pt>
                <c:pt idx="5621" formatCode="m/d/yyyy">
                  <c:v>38664</c:v>
                </c:pt>
                <c:pt idx="5622" formatCode="m/d/yyyy">
                  <c:v>38665</c:v>
                </c:pt>
                <c:pt idx="5623" formatCode="m/d/yyyy">
                  <c:v>38666</c:v>
                </c:pt>
                <c:pt idx="5624" formatCode="m/d/yyyy">
                  <c:v>38667</c:v>
                </c:pt>
                <c:pt idx="5625" formatCode="m/d/yyyy">
                  <c:v>38670</c:v>
                </c:pt>
                <c:pt idx="5626" formatCode="m/d/yyyy">
                  <c:v>38671</c:v>
                </c:pt>
                <c:pt idx="5627" formatCode="m/d/yyyy">
                  <c:v>38672</c:v>
                </c:pt>
                <c:pt idx="5628" formatCode="m/d/yyyy">
                  <c:v>38673</c:v>
                </c:pt>
                <c:pt idx="5629" formatCode="m/d/yyyy">
                  <c:v>38674</c:v>
                </c:pt>
                <c:pt idx="5630" formatCode="m/d/yyyy">
                  <c:v>38677</c:v>
                </c:pt>
                <c:pt idx="5631" formatCode="m/d/yyyy">
                  <c:v>38678</c:v>
                </c:pt>
                <c:pt idx="5632" formatCode="m/d/yyyy">
                  <c:v>38679</c:v>
                </c:pt>
                <c:pt idx="5633" formatCode="m/d/yyyy">
                  <c:v>38680</c:v>
                </c:pt>
                <c:pt idx="5634" formatCode="m/d/yyyy">
                  <c:v>38681</c:v>
                </c:pt>
                <c:pt idx="5635" formatCode="m/d/yyyy">
                  <c:v>38684</c:v>
                </c:pt>
                <c:pt idx="5636" formatCode="m/d/yyyy">
                  <c:v>38685</c:v>
                </c:pt>
                <c:pt idx="5637" formatCode="m/d/yyyy">
                  <c:v>38686</c:v>
                </c:pt>
                <c:pt idx="5638" formatCode="m/d/yyyy">
                  <c:v>38687</c:v>
                </c:pt>
                <c:pt idx="5639" formatCode="m/d/yyyy">
                  <c:v>38688</c:v>
                </c:pt>
                <c:pt idx="5640" formatCode="m/d/yyyy">
                  <c:v>38691</c:v>
                </c:pt>
                <c:pt idx="5641" formatCode="m/d/yyyy">
                  <c:v>38692</c:v>
                </c:pt>
                <c:pt idx="5642" formatCode="m/d/yyyy">
                  <c:v>38693</c:v>
                </c:pt>
                <c:pt idx="5643" formatCode="m/d/yyyy">
                  <c:v>38694</c:v>
                </c:pt>
                <c:pt idx="5644" formatCode="m/d/yyyy">
                  <c:v>38695</c:v>
                </c:pt>
                <c:pt idx="5645" formatCode="m/d/yyyy">
                  <c:v>38698</c:v>
                </c:pt>
                <c:pt idx="5646" formatCode="m/d/yyyy">
                  <c:v>38699</c:v>
                </c:pt>
                <c:pt idx="5647" formatCode="m/d/yyyy">
                  <c:v>38700</c:v>
                </c:pt>
                <c:pt idx="5648" formatCode="m/d/yyyy">
                  <c:v>38701</c:v>
                </c:pt>
                <c:pt idx="5649" formatCode="m/d/yyyy">
                  <c:v>38702</c:v>
                </c:pt>
                <c:pt idx="5650" formatCode="m/d/yyyy">
                  <c:v>38705</c:v>
                </c:pt>
                <c:pt idx="5651" formatCode="m/d/yyyy">
                  <c:v>38706</c:v>
                </c:pt>
                <c:pt idx="5652" formatCode="m/d/yyyy">
                  <c:v>38707</c:v>
                </c:pt>
                <c:pt idx="5653" formatCode="m/d/yyyy">
                  <c:v>38708</c:v>
                </c:pt>
                <c:pt idx="5654" formatCode="m/d/yyyy">
                  <c:v>38709</c:v>
                </c:pt>
                <c:pt idx="5655" formatCode="m/d/yyyy">
                  <c:v>38712</c:v>
                </c:pt>
                <c:pt idx="5656" formatCode="m/d/yyyy">
                  <c:v>38713</c:v>
                </c:pt>
                <c:pt idx="5657" formatCode="m/d/yyyy">
                  <c:v>38714</c:v>
                </c:pt>
                <c:pt idx="5658" formatCode="m/d/yyyy">
                  <c:v>38715</c:v>
                </c:pt>
                <c:pt idx="5659" formatCode="m/d/yyyy">
                  <c:v>38716</c:v>
                </c:pt>
                <c:pt idx="5660" formatCode="m/d/yyyy">
                  <c:v>38719</c:v>
                </c:pt>
                <c:pt idx="5661" formatCode="m/d/yyyy">
                  <c:v>38720</c:v>
                </c:pt>
                <c:pt idx="5662" formatCode="m/d/yyyy">
                  <c:v>38721</c:v>
                </c:pt>
                <c:pt idx="5663" formatCode="m/d/yyyy">
                  <c:v>38722</c:v>
                </c:pt>
                <c:pt idx="5664" formatCode="m/d/yyyy">
                  <c:v>38723</c:v>
                </c:pt>
                <c:pt idx="5665" formatCode="m/d/yyyy">
                  <c:v>38726</c:v>
                </c:pt>
                <c:pt idx="5666" formatCode="m/d/yyyy">
                  <c:v>38727</c:v>
                </c:pt>
                <c:pt idx="5667" formatCode="m/d/yyyy">
                  <c:v>38728</c:v>
                </c:pt>
                <c:pt idx="5668" formatCode="m/d/yyyy">
                  <c:v>38729</c:v>
                </c:pt>
                <c:pt idx="5669" formatCode="m/d/yyyy">
                  <c:v>38730</c:v>
                </c:pt>
                <c:pt idx="5670" formatCode="m/d/yyyy">
                  <c:v>38733</c:v>
                </c:pt>
                <c:pt idx="5671" formatCode="m/d/yyyy">
                  <c:v>38734</c:v>
                </c:pt>
                <c:pt idx="5672" formatCode="m/d/yyyy">
                  <c:v>38735</c:v>
                </c:pt>
                <c:pt idx="5673" formatCode="m/d/yyyy">
                  <c:v>38736</c:v>
                </c:pt>
                <c:pt idx="5674" formatCode="m/d/yyyy">
                  <c:v>38737</c:v>
                </c:pt>
                <c:pt idx="5675" formatCode="m/d/yyyy">
                  <c:v>38740</c:v>
                </c:pt>
                <c:pt idx="5676" formatCode="m/d/yyyy">
                  <c:v>38741</c:v>
                </c:pt>
                <c:pt idx="5677" formatCode="m/d/yyyy">
                  <c:v>38742</c:v>
                </c:pt>
                <c:pt idx="5678" formatCode="m/d/yyyy">
                  <c:v>38743</c:v>
                </c:pt>
                <c:pt idx="5679" formatCode="m/d/yyyy">
                  <c:v>38744</c:v>
                </c:pt>
                <c:pt idx="5680" formatCode="m/d/yyyy">
                  <c:v>38747</c:v>
                </c:pt>
                <c:pt idx="5681" formatCode="m/d/yyyy">
                  <c:v>38748</c:v>
                </c:pt>
                <c:pt idx="5682" formatCode="m/d/yyyy">
                  <c:v>38749</c:v>
                </c:pt>
                <c:pt idx="5683" formatCode="m/d/yyyy">
                  <c:v>38750</c:v>
                </c:pt>
                <c:pt idx="5684" formatCode="m/d/yyyy">
                  <c:v>38751</c:v>
                </c:pt>
                <c:pt idx="5685" formatCode="m/d/yyyy">
                  <c:v>38754</c:v>
                </c:pt>
                <c:pt idx="5686" formatCode="m/d/yyyy">
                  <c:v>38755</c:v>
                </c:pt>
                <c:pt idx="5687" formatCode="m/d/yyyy">
                  <c:v>38756</c:v>
                </c:pt>
                <c:pt idx="5688" formatCode="m/d/yyyy">
                  <c:v>38757</c:v>
                </c:pt>
                <c:pt idx="5689" formatCode="m/d/yyyy">
                  <c:v>38758</c:v>
                </c:pt>
                <c:pt idx="5690" formatCode="m/d/yyyy">
                  <c:v>38761</c:v>
                </c:pt>
                <c:pt idx="5691" formatCode="m/d/yyyy">
                  <c:v>38762</c:v>
                </c:pt>
                <c:pt idx="5692" formatCode="m/d/yyyy">
                  <c:v>38763</c:v>
                </c:pt>
                <c:pt idx="5693" formatCode="m/d/yyyy">
                  <c:v>38764</c:v>
                </c:pt>
                <c:pt idx="5694" formatCode="m/d/yyyy">
                  <c:v>38765</c:v>
                </c:pt>
                <c:pt idx="5695" formatCode="m/d/yyyy">
                  <c:v>38768</c:v>
                </c:pt>
                <c:pt idx="5696" formatCode="m/d/yyyy">
                  <c:v>38769</c:v>
                </c:pt>
                <c:pt idx="5697" formatCode="m/d/yyyy">
                  <c:v>38770</c:v>
                </c:pt>
                <c:pt idx="5698" formatCode="m/d/yyyy">
                  <c:v>38771</c:v>
                </c:pt>
                <c:pt idx="5699" formatCode="m/d/yyyy">
                  <c:v>38772</c:v>
                </c:pt>
                <c:pt idx="5700" formatCode="m/d/yyyy">
                  <c:v>38775</c:v>
                </c:pt>
                <c:pt idx="5701" formatCode="m/d/yyyy">
                  <c:v>38776</c:v>
                </c:pt>
                <c:pt idx="5702" formatCode="m/d/yyyy">
                  <c:v>38777</c:v>
                </c:pt>
                <c:pt idx="5703" formatCode="m/d/yyyy">
                  <c:v>38778</c:v>
                </c:pt>
                <c:pt idx="5704" formatCode="m/d/yyyy">
                  <c:v>38779</c:v>
                </c:pt>
                <c:pt idx="5705" formatCode="m/d/yyyy">
                  <c:v>38782</c:v>
                </c:pt>
                <c:pt idx="5706" formatCode="m/d/yyyy">
                  <c:v>38783</c:v>
                </c:pt>
                <c:pt idx="5707" formatCode="m/d/yyyy">
                  <c:v>38784</c:v>
                </c:pt>
                <c:pt idx="5708" formatCode="m/d/yyyy">
                  <c:v>38785</c:v>
                </c:pt>
                <c:pt idx="5709" formatCode="m/d/yyyy">
                  <c:v>38786</c:v>
                </c:pt>
                <c:pt idx="5710" formatCode="m/d/yyyy">
                  <c:v>38789</c:v>
                </c:pt>
                <c:pt idx="5711" formatCode="m/d/yyyy">
                  <c:v>38790</c:v>
                </c:pt>
                <c:pt idx="5712" formatCode="m/d/yyyy">
                  <c:v>38791</c:v>
                </c:pt>
                <c:pt idx="5713" formatCode="m/d/yyyy">
                  <c:v>38792</c:v>
                </c:pt>
                <c:pt idx="5714" formatCode="m/d/yyyy">
                  <c:v>38793</c:v>
                </c:pt>
                <c:pt idx="5715" formatCode="m/d/yyyy">
                  <c:v>38796</c:v>
                </c:pt>
                <c:pt idx="5716" formatCode="m/d/yyyy">
                  <c:v>38797</c:v>
                </c:pt>
                <c:pt idx="5717" formatCode="m/d/yyyy">
                  <c:v>38798</c:v>
                </c:pt>
                <c:pt idx="5718" formatCode="m/d/yyyy">
                  <c:v>38799</c:v>
                </c:pt>
                <c:pt idx="5719" formatCode="m/d/yyyy">
                  <c:v>38800</c:v>
                </c:pt>
                <c:pt idx="5720" formatCode="m/d/yyyy">
                  <c:v>38803</c:v>
                </c:pt>
                <c:pt idx="5721" formatCode="m/d/yyyy">
                  <c:v>38804</c:v>
                </c:pt>
                <c:pt idx="5722" formatCode="m/d/yyyy">
                  <c:v>38805</c:v>
                </c:pt>
                <c:pt idx="5723" formatCode="m/d/yyyy">
                  <c:v>38806</c:v>
                </c:pt>
                <c:pt idx="5724" formatCode="m/d/yyyy">
                  <c:v>38807</c:v>
                </c:pt>
                <c:pt idx="5725" formatCode="m/d/yyyy">
                  <c:v>38810</c:v>
                </c:pt>
                <c:pt idx="5726" formatCode="m/d/yyyy">
                  <c:v>38811</c:v>
                </c:pt>
                <c:pt idx="5727" formatCode="m/d/yyyy">
                  <c:v>38812</c:v>
                </c:pt>
                <c:pt idx="5728" formatCode="m/d/yyyy">
                  <c:v>38813</c:v>
                </c:pt>
                <c:pt idx="5729" formatCode="m/d/yyyy">
                  <c:v>38814</c:v>
                </c:pt>
                <c:pt idx="5730" formatCode="m/d/yyyy">
                  <c:v>38817</c:v>
                </c:pt>
                <c:pt idx="5731" formatCode="m/d/yyyy">
                  <c:v>38818</c:v>
                </c:pt>
                <c:pt idx="5732" formatCode="m/d/yyyy">
                  <c:v>38819</c:v>
                </c:pt>
                <c:pt idx="5733" formatCode="m/d/yyyy">
                  <c:v>38820</c:v>
                </c:pt>
                <c:pt idx="5734" formatCode="m/d/yyyy">
                  <c:v>38821</c:v>
                </c:pt>
                <c:pt idx="5735" formatCode="m/d/yyyy">
                  <c:v>38824</c:v>
                </c:pt>
                <c:pt idx="5736" formatCode="m/d/yyyy">
                  <c:v>38825</c:v>
                </c:pt>
                <c:pt idx="5737" formatCode="m/d/yyyy">
                  <c:v>38826</c:v>
                </c:pt>
                <c:pt idx="5738" formatCode="m/d/yyyy">
                  <c:v>38827</c:v>
                </c:pt>
                <c:pt idx="5739" formatCode="m/d/yyyy">
                  <c:v>38828</c:v>
                </c:pt>
                <c:pt idx="5740" formatCode="m/d/yyyy">
                  <c:v>38831</c:v>
                </c:pt>
                <c:pt idx="5741" formatCode="m/d/yyyy">
                  <c:v>38832</c:v>
                </c:pt>
                <c:pt idx="5742" formatCode="m/d/yyyy">
                  <c:v>38833</c:v>
                </c:pt>
                <c:pt idx="5743" formatCode="m/d/yyyy">
                  <c:v>38834</c:v>
                </c:pt>
                <c:pt idx="5744" formatCode="m/d/yyyy">
                  <c:v>38835</c:v>
                </c:pt>
                <c:pt idx="5745" formatCode="m/d/yyyy">
                  <c:v>38838</c:v>
                </c:pt>
                <c:pt idx="5746" formatCode="m/d/yyyy">
                  <c:v>38839</c:v>
                </c:pt>
                <c:pt idx="5747" formatCode="m/d/yyyy">
                  <c:v>38840</c:v>
                </c:pt>
                <c:pt idx="5748" formatCode="m/d/yyyy">
                  <c:v>38841</c:v>
                </c:pt>
                <c:pt idx="5749" formatCode="m/d/yyyy">
                  <c:v>38842</c:v>
                </c:pt>
                <c:pt idx="5750" formatCode="m/d/yyyy">
                  <c:v>38845</c:v>
                </c:pt>
                <c:pt idx="5751" formatCode="m/d/yyyy">
                  <c:v>38846</c:v>
                </c:pt>
                <c:pt idx="5752" formatCode="m/d/yyyy">
                  <c:v>38847</c:v>
                </c:pt>
                <c:pt idx="5753" formatCode="m/d/yyyy">
                  <c:v>38848</c:v>
                </c:pt>
                <c:pt idx="5754" formatCode="m/d/yyyy">
                  <c:v>38849</c:v>
                </c:pt>
                <c:pt idx="5755" formatCode="m/d/yyyy">
                  <c:v>38852</c:v>
                </c:pt>
                <c:pt idx="5756" formatCode="m/d/yyyy">
                  <c:v>38853</c:v>
                </c:pt>
                <c:pt idx="5757" formatCode="m/d/yyyy">
                  <c:v>38854</c:v>
                </c:pt>
                <c:pt idx="5758" formatCode="m/d/yyyy">
                  <c:v>38855</c:v>
                </c:pt>
                <c:pt idx="5759" formatCode="m/d/yyyy">
                  <c:v>38856</c:v>
                </c:pt>
                <c:pt idx="5760" formatCode="m/d/yyyy">
                  <c:v>38859</c:v>
                </c:pt>
                <c:pt idx="5761" formatCode="m/d/yyyy">
                  <c:v>38860</c:v>
                </c:pt>
                <c:pt idx="5762" formatCode="m/d/yyyy">
                  <c:v>38861</c:v>
                </c:pt>
                <c:pt idx="5763" formatCode="m/d/yyyy">
                  <c:v>38862</c:v>
                </c:pt>
                <c:pt idx="5764" formatCode="m/d/yyyy">
                  <c:v>38863</c:v>
                </c:pt>
                <c:pt idx="5765" formatCode="m/d/yyyy">
                  <c:v>38866</c:v>
                </c:pt>
                <c:pt idx="5766" formatCode="m/d/yyyy">
                  <c:v>38867</c:v>
                </c:pt>
                <c:pt idx="5767" formatCode="m/d/yyyy">
                  <c:v>38868</c:v>
                </c:pt>
                <c:pt idx="5768" formatCode="m/d/yyyy">
                  <c:v>38869</c:v>
                </c:pt>
                <c:pt idx="5769" formatCode="m/d/yyyy">
                  <c:v>38870</c:v>
                </c:pt>
                <c:pt idx="5770" formatCode="m/d/yyyy">
                  <c:v>38873</c:v>
                </c:pt>
                <c:pt idx="5771" formatCode="m/d/yyyy">
                  <c:v>38874</c:v>
                </c:pt>
                <c:pt idx="5772" formatCode="m/d/yyyy">
                  <c:v>38875</c:v>
                </c:pt>
                <c:pt idx="5773" formatCode="m/d/yyyy">
                  <c:v>38876</c:v>
                </c:pt>
                <c:pt idx="5774" formatCode="m/d/yyyy">
                  <c:v>38877</c:v>
                </c:pt>
                <c:pt idx="5775" formatCode="m/d/yyyy">
                  <c:v>38880</c:v>
                </c:pt>
                <c:pt idx="5776" formatCode="m/d/yyyy">
                  <c:v>38881</c:v>
                </c:pt>
                <c:pt idx="5777" formatCode="m/d/yyyy">
                  <c:v>38882</c:v>
                </c:pt>
                <c:pt idx="5778" formatCode="m/d/yyyy">
                  <c:v>38883</c:v>
                </c:pt>
                <c:pt idx="5779" formatCode="m/d/yyyy">
                  <c:v>38884</c:v>
                </c:pt>
                <c:pt idx="5780" formatCode="m/d/yyyy">
                  <c:v>38887</c:v>
                </c:pt>
                <c:pt idx="5781" formatCode="m/d/yyyy">
                  <c:v>38888</c:v>
                </c:pt>
                <c:pt idx="5782" formatCode="m/d/yyyy">
                  <c:v>38889</c:v>
                </c:pt>
                <c:pt idx="5783" formatCode="m/d/yyyy">
                  <c:v>38890</c:v>
                </c:pt>
                <c:pt idx="5784" formatCode="m/d/yyyy">
                  <c:v>38891</c:v>
                </c:pt>
                <c:pt idx="5785" formatCode="m/d/yyyy">
                  <c:v>38894</c:v>
                </c:pt>
                <c:pt idx="5786" formatCode="m/d/yyyy">
                  <c:v>38895</c:v>
                </c:pt>
                <c:pt idx="5787" formatCode="m/d/yyyy">
                  <c:v>38896</c:v>
                </c:pt>
                <c:pt idx="5788" formatCode="m/d/yyyy">
                  <c:v>38897</c:v>
                </c:pt>
                <c:pt idx="5789" formatCode="m/d/yyyy">
                  <c:v>38898</c:v>
                </c:pt>
                <c:pt idx="5790" formatCode="m/d/yyyy">
                  <c:v>38901</c:v>
                </c:pt>
                <c:pt idx="5791" formatCode="m/d/yyyy">
                  <c:v>38902</c:v>
                </c:pt>
                <c:pt idx="5792" formatCode="m/d/yyyy">
                  <c:v>38903</c:v>
                </c:pt>
                <c:pt idx="5793" formatCode="m/d/yyyy">
                  <c:v>38904</c:v>
                </c:pt>
                <c:pt idx="5794" formatCode="m/d/yyyy">
                  <c:v>38905</c:v>
                </c:pt>
                <c:pt idx="5795" formatCode="m/d/yyyy">
                  <c:v>38908</c:v>
                </c:pt>
                <c:pt idx="5796" formatCode="m/d/yyyy">
                  <c:v>38909</c:v>
                </c:pt>
                <c:pt idx="5797" formatCode="m/d/yyyy">
                  <c:v>38910</c:v>
                </c:pt>
                <c:pt idx="5798" formatCode="m/d/yyyy">
                  <c:v>38911</c:v>
                </c:pt>
                <c:pt idx="5799" formatCode="m/d/yyyy">
                  <c:v>38912</c:v>
                </c:pt>
                <c:pt idx="5800" formatCode="m/d/yyyy">
                  <c:v>38915</c:v>
                </c:pt>
                <c:pt idx="5801" formatCode="m/d/yyyy">
                  <c:v>38916</c:v>
                </c:pt>
                <c:pt idx="5802" formatCode="m/d/yyyy">
                  <c:v>38917</c:v>
                </c:pt>
                <c:pt idx="5803" formatCode="m/d/yyyy">
                  <c:v>38918</c:v>
                </c:pt>
                <c:pt idx="5804" formatCode="m/d/yyyy">
                  <c:v>38919</c:v>
                </c:pt>
                <c:pt idx="5805" formatCode="m/d/yyyy">
                  <c:v>38922</c:v>
                </c:pt>
                <c:pt idx="5806" formatCode="m/d/yyyy">
                  <c:v>38923</c:v>
                </c:pt>
                <c:pt idx="5807" formatCode="m/d/yyyy">
                  <c:v>38924</c:v>
                </c:pt>
                <c:pt idx="5808" formatCode="m/d/yyyy">
                  <c:v>38925</c:v>
                </c:pt>
                <c:pt idx="5809" formatCode="m/d/yyyy">
                  <c:v>38926</c:v>
                </c:pt>
                <c:pt idx="5810" formatCode="m/d/yyyy">
                  <c:v>38929</c:v>
                </c:pt>
                <c:pt idx="5811" formatCode="m/d/yyyy">
                  <c:v>38930</c:v>
                </c:pt>
                <c:pt idx="5812" formatCode="m/d/yyyy">
                  <c:v>38931</c:v>
                </c:pt>
                <c:pt idx="5813" formatCode="m/d/yyyy">
                  <c:v>38932</c:v>
                </c:pt>
                <c:pt idx="5814" formatCode="m/d/yyyy">
                  <c:v>38933</c:v>
                </c:pt>
                <c:pt idx="5815" formatCode="m/d/yyyy">
                  <c:v>38936</c:v>
                </c:pt>
                <c:pt idx="5816" formatCode="m/d/yyyy">
                  <c:v>38937</c:v>
                </c:pt>
                <c:pt idx="5817" formatCode="m/d/yyyy">
                  <c:v>38938</c:v>
                </c:pt>
                <c:pt idx="5818" formatCode="m/d/yyyy">
                  <c:v>38939</c:v>
                </c:pt>
                <c:pt idx="5819" formatCode="m/d/yyyy">
                  <c:v>38940</c:v>
                </c:pt>
                <c:pt idx="5820" formatCode="m/d/yyyy">
                  <c:v>38943</c:v>
                </c:pt>
                <c:pt idx="5821" formatCode="m/d/yyyy">
                  <c:v>38944</c:v>
                </c:pt>
                <c:pt idx="5822" formatCode="m/d/yyyy">
                  <c:v>38945</c:v>
                </c:pt>
                <c:pt idx="5823" formatCode="m/d/yyyy">
                  <c:v>38946</c:v>
                </c:pt>
                <c:pt idx="5824" formatCode="m/d/yyyy">
                  <c:v>38947</c:v>
                </c:pt>
                <c:pt idx="5825" formatCode="m/d/yyyy">
                  <c:v>38950</c:v>
                </c:pt>
                <c:pt idx="5826" formatCode="m/d/yyyy">
                  <c:v>38951</c:v>
                </c:pt>
                <c:pt idx="5827" formatCode="m/d/yyyy">
                  <c:v>38952</c:v>
                </c:pt>
                <c:pt idx="5828" formatCode="m/d/yyyy">
                  <c:v>38953</c:v>
                </c:pt>
                <c:pt idx="5829" formatCode="m/d/yyyy">
                  <c:v>38954</c:v>
                </c:pt>
                <c:pt idx="5830" formatCode="m/d/yyyy">
                  <c:v>38957</c:v>
                </c:pt>
                <c:pt idx="5831" formatCode="m/d/yyyy">
                  <c:v>38958</c:v>
                </c:pt>
                <c:pt idx="5832" formatCode="m/d/yyyy">
                  <c:v>38959</c:v>
                </c:pt>
                <c:pt idx="5833" formatCode="m/d/yyyy">
                  <c:v>38960</c:v>
                </c:pt>
                <c:pt idx="5834" formatCode="m/d/yyyy">
                  <c:v>38961</c:v>
                </c:pt>
                <c:pt idx="5835" formatCode="m/d/yyyy">
                  <c:v>38964</c:v>
                </c:pt>
                <c:pt idx="5836" formatCode="m/d/yyyy">
                  <c:v>38965</c:v>
                </c:pt>
                <c:pt idx="5837" formatCode="m/d/yyyy">
                  <c:v>38966</c:v>
                </c:pt>
                <c:pt idx="5838" formatCode="m/d/yyyy">
                  <c:v>38967</c:v>
                </c:pt>
                <c:pt idx="5839" formatCode="m/d/yyyy">
                  <c:v>38968</c:v>
                </c:pt>
                <c:pt idx="5840" formatCode="m/d/yyyy">
                  <c:v>38971</c:v>
                </c:pt>
                <c:pt idx="5841" formatCode="m/d/yyyy">
                  <c:v>38972</c:v>
                </c:pt>
                <c:pt idx="5842" formatCode="m/d/yyyy">
                  <c:v>38973</c:v>
                </c:pt>
                <c:pt idx="5843" formatCode="m/d/yyyy">
                  <c:v>38974</c:v>
                </c:pt>
                <c:pt idx="5844" formatCode="m/d/yyyy">
                  <c:v>38975</c:v>
                </c:pt>
                <c:pt idx="5845" formatCode="m/d/yyyy">
                  <c:v>38978</c:v>
                </c:pt>
                <c:pt idx="5846" formatCode="m/d/yyyy">
                  <c:v>38979</c:v>
                </c:pt>
                <c:pt idx="5847" formatCode="m/d/yyyy">
                  <c:v>38980</c:v>
                </c:pt>
                <c:pt idx="5848" formatCode="m/d/yyyy">
                  <c:v>38981</c:v>
                </c:pt>
                <c:pt idx="5849" formatCode="m/d/yyyy">
                  <c:v>38982</c:v>
                </c:pt>
                <c:pt idx="5850" formatCode="m/d/yyyy">
                  <c:v>38985</c:v>
                </c:pt>
                <c:pt idx="5851" formatCode="m/d/yyyy">
                  <c:v>38986</c:v>
                </c:pt>
                <c:pt idx="5852" formatCode="m/d/yyyy">
                  <c:v>38987</c:v>
                </c:pt>
                <c:pt idx="5853" formatCode="m/d/yyyy">
                  <c:v>38988</c:v>
                </c:pt>
                <c:pt idx="5854" formatCode="m/d/yyyy">
                  <c:v>38989</c:v>
                </c:pt>
                <c:pt idx="5855" formatCode="m/d/yyyy">
                  <c:v>38992</c:v>
                </c:pt>
                <c:pt idx="5856" formatCode="m/d/yyyy">
                  <c:v>38993</c:v>
                </c:pt>
                <c:pt idx="5857" formatCode="m/d/yyyy">
                  <c:v>38994</c:v>
                </c:pt>
                <c:pt idx="5858" formatCode="m/d/yyyy">
                  <c:v>38995</c:v>
                </c:pt>
                <c:pt idx="5859" formatCode="m/d/yyyy">
                  <c:v>38996</c:v>
                </c:pt>
                <c:pt idx="5860" formatCode="m/d/yyyy">
                  <c:v>38999</c:v>
                </c:pt>
                <c:pt idx="5861" formatCode="m/d/yyyy">
                  <c:v>39000</c:v>
                </c:pt>
                <c:pt idx="5862" formatCode="m/d/yyyy">
                  <c:v>39001</c:v>
                </c:pt>
                <c:pt idx="5863" formatCode="m/d/yyyy">
                  <c:v>39002</c:v>
                </c:pt>
                <c:pt idx="5864" formatCode="m/d/yyyy">
                  <c:v>39003</c:v>
                </c:pt>
                <c:pt idx="5865" formatCode="m/d/yyyy">
                  <c:v>39006</c:v>
                </c:pt>
                <c:pt idx="5866" formatCode="m/d/yyyy">
                  <c:v>39007</c:v>
                </c:pt>
                <c:pt idx="5867" formatCode="m/d/yyyy">
                  <c:v>39008</c:v>
                </c:pt>
                <c:pt idx="5868" formatCode="m/d/yyyy">
                  <c:v>39009</c:v>
                </c:pt>
                <c:pt idx="5869" formatCode="m/d/yyyy">
                  <c:v>39010</c:v>
                </c:pt>
                <c:pt idx="5870" formatCode="m/d/yyyy">
                  <c:v>39013</c:v>
                </c:pt>
                <c:pt idx="5871" formatCode="m/d/yyyy">
                  <c:v>39014</c:v>
                </c:pt>
                <c:pt idx="5872" formatCode="m/d/yyyy">
                  <c:v>39015</c:v>
                </c:pt>
                <c:pt idx="5873" formatCode="m/d/yyyy">
                  <c:v>39016</c:v>
                </c:pt>
                <c:pt idx="5874" formatCode="m/d/yyyy">
                  <c:v>39017</c:v>
                </c:pt>
                <c:pt idx="5875" formatCode="m/d/yyyy">
                  <c:v>39020</c:v>
                </c:pt>
                <c:pt idx="5876" formatCode="m/d/yyyy">
                  <c:v>39021</c:v>
                </c:pt>
                <c:pt idx="5877" formatCode="m/d/yyyy">
                  <c:v>39022</c:v>
                </c:pt>
                <c:pt idx="5878" formatCode="m/d/yyyy">
                  <c:v>39023</c:v>
                </c:pt>
                <c:pt idx="5879" formatCode="m/d/yyyy">
                  <c:v>39024</c:v>
                </c:pt>
                <c:pt idx="5880" formatCode="m/d/yyyy">
                  <c:v>39027</c:v>
                </c:pt>
                <c:pt idx="5881" formatCode="m/d/yyyy">
                  <c:v>39028</c:v>
                </c:pt>
                <c:pt idx="5882" formatCode="m/d/yyyy">
                  <c:v>39029</c:v>
                </c:pt>
                <c:pt idx="5883" formatCode="m/d/yyyy">
                  <c:v>39030</c:v>
                </c:pt>
                <c:pt idx="5884" formatCode="m/d/yyyy">
                  <c:v>39031</c:v>
                </c:pt>
                <c:pt idx="5885" formatCode="m/d/yyyy">
                  <c:v>39034</c:v>
                </c:pt>
                <c:pt idx="5886" formatCode="m/d/yyyy">
                  <c:v>39035</c:v>
                </c:pt>
                <c:pt idx="5887" formatCode="m/d/yyyy">
                  <c:v>39036</c:v>
                </c:pt>
                <c:pt idx="5888" formatCode="m/d/yyyy">
                  <c:v>39037</c:v>
                </c:pt>
                <c:pt idx="5889" formatCode="m/d/yyyy">
                  <c:v>39038</c:v>
                </c:pt>
                <c:pt idx="5890" formatCode="m/d/yyyy">
                  <c:v>39041</c:v>
                </c:pt>
                <c:pt idx="5891" formatCode="m/d/yyyy">
                  <c:v>39042</c:v>
                </c:pt>
                <c:pt idx="5892" formatCode="m/d/yyyy">
                  <c:v>39043</c:v>
                </c:pt>
                <c:pt idx="5893" formatCode="m/d/yyyy">
                  <c:v>39044</c:v>
                </c:pt>
                <c:pt idx="5894" formatCode="m/d/yyyy">
                  <c:v>39045</c:v>
                </c:pt>
                <c:pt idx="5895" formatCode="m/d/yyyy">
                  <c:v>39048</c:v>
                </c:pt>
                <c:pt idx="5896" formatCode="m/d/yyyy">
                  <c:v>39049</c:v>
                </c:pt>
                <c:pt idx="5897" formatCode="m/d/yyyy">
                  <c:v>39050</c:v>
                </c:pt>
                <c:pt idx="5898" formatCode="m/d/yyyy">
                  <c:v>39051</c:v>
                </c:pt>
                <c:pt idx="5899" formatCode="m/d/yyyy">
                  <c:v>39052</c:v>
                </c:pt>
                <c:pt idx="5900" formatCode="m/d/yyyy">
                  <c:v>39055</c:v>
                </c:pt>
                <c:pt idx="5901" formatCode="m/d/yyyy">
                  <c:v>39056</c:v>
                </c:pt>
                <c:pt idx="5902" formatCode="m/d/yyyy">
                  <c:v>39057</c:v>
                </c:pt>
                <c:pt idx="5903" formatCode="m/d/yyyy">
                  <c:v>39058</c:v>
                </c:pt>
                <c:pt idx="5904" formatCode="m/d/yyyy">
                  <c:v>39059</c:v>
                </c:pt>
                <c:pt idx="5905" formatCode="m/d/yyyy">
                  <c:v>39062</c:v>
                </c:pt>
                <c:pt idx="5906" formatCode="m/d/yyyy">
                  <c:v>39063</c:v>
                </c:pt>
                <c:pt idx="5907" formatCode="m/d/yyyy">
                  <c:v>39064</c:v>
                </c:pt>
                <c:pt idx="5908" formatCode="m/d/yyyy">
                  <c:v>39065</c:v>
                </c:pt>
                <c:pt idx="5909" formatCode="m/d/yyyy">
                  <c:v>39066</c:v>
                </c:pt>
                <c:pt idx="5910" formatCode="m/d/yyyy">
                  <c:v>39069</c:v>
                </c:pt>
                <c:pt idx="5911" formatCode="m/d/yyyy">
                  <c:v>39070</c:v>
                </c:pt>
                <c:pt idx="5912" formatCode="m/d/yyyy">
                  <c:v>39071</c:v>
                </c:pt>
                <c:pt idx="5913" formatCode="m/d/yyyy">
                  <c:v>39072</c:v>
                </c:pt>
                <c:pt idx="5914" formatCode="m/d/yyyy">
                  <c:v>39073</c:v>
                </c:pt>
                <c:pt idx="5915" formatCode="m/d/yyyy">
                  <c:v>39076</c:v>
                </c:pt>
                <c:pt idx="5916" formatCode="m/d/yyyy">
                  <c:v>39077</c:v>
                </c:pt>
                <c:pt idx="5917" formatCode="m/d/yyyy">
                  <c:v>39078</c:v>
                </c:pt>
                <c:pt idx="5918" formatCode="m/d/yyyy">
                  <c:v>39079</c:v>
                </c:pt>
                <c:pt idx="5919" formatCode="m/d/yyyy">
                  <c:v>39080</c:v>
                </c:pt>
                <c:pt idx="5920" formatCode="m/d/yyyy">
                  <c:v>39083</c:v>
                </c:pt>
                <c:pt idx="5921" formatCode="m/d/yyyy">
                  <c:v>39084</c:v>
                </c:pt>
                <c:pt idx="5922" formatCode="m/d/yyyy">
                  <c:v>39085</c:v>
                </c:pt>
                <c:pt idx="5923" formatCode="m/d/yyyy">
                  <c:v>39086</c:v>
                </c:pt>
                <c:pt idx="5924" formatCode="m/d/yyyy">
                  <c:v>39087</c:v>
                </c:pt>
                <c:pt idx="5925" formatCode="m/d/yyyy">
                  <c:v>39090</c:v>
                </c:pt>
                <c:pt idx="5926" formatCode="m/d/yyyy">
                  <c:v>39091</c:v>
                </c:pt>
                <c:pt idx="5927" formatCode="m/d/yyyy">
                  <c:v>39092</c:v>
                </c:pt>
                <c:pt idx="5928" formatCode="m/d/yyyy">
                  <c:v>39093</c:v>
                </c:pt>
                <c:pt idx="5929" formatCode="m/d/yyyy">
                  <c:v>39094</c:v>
                </c:pt>
                <c:pt idx="5930" formatCode="m/d/yyyy">
                  <c:v>39097</c:v>
                </c:pt>
                <c:pt idx="5931" formatCode="m/d/yyyy">
                  <c:v>39098</c:v>
                </c:pt>
                <c:pt idx="5932" formatCode="m/d/yyyy">
                  <c:v>39099</c:v>
                </c:pt>
                <c:pt idx="5933" formatCode="m/d/yyyy">
                  <c:v>39100</c:v>
                </c:pt>
                <c:pt idx="5934" formatCode="m/d/yyyy">
                  <c:v>39101</c:v>
                </c:pt>
                <c:pt idx="5935" formatCode="m/d/yyyy">
                  <c:v>39104</c:v>
                </c:pt>
                <c:pt idx="5936" formatCode="m/d/yyyy">
                  <c:v>39105</c:v>
                </c:pt>
                <c:pt idx="5937" formatCode="m/d/yyyy">
                  <c:v>39106</c:v>
                </c:pt>
                <c:pt idx="5938" formatCode="m/d/yyyy">
                  <c:v>39107</c:v>
                </c:pt>
                <c:pt idx="5939" formatCode="m/d/yyyy">
                  <c:v>39108</c:v>
                </c:pt>
                <c:pt idx="5940" formatCode="m/d/yyyy">
                  <c:v>39111</c:v>
                </c:pt>
                <c:pt idx="5941" formatCode="m/d/yyyy">
                  <c:v>39112</c:v>
                </c:pt>
                <c:pt idx="5942" formatCode="m/d/yyyy">
                  <c:v>39113</c:v>
                </c:pt>
                <c:pt idx="5943" formatCode="m/d/yyyy">
                  <c:v>39114</c:v>
                </c:pt>
                <c:pt idx="5944" formatCode="m/d/yyyy">
                  <c:v>39115</c:v>
                </c:pt>
                <c:pt idx="5945" formatCode="m/d/yyyy">
                  <c:v>39118</c:v>
                </c:pt>
                <c:pt idx="5946" formatCode="m/d/yyyy">
                  <c:v>39119</c:v>
                </c:pt>
                <c:pt idx="5947" formatCode="m/d/yyyy">
                  <c:v>39120</c:v>
                </c:pt>
                <c:pt idx="5948" formatCode="m/d/yyyy">
                  <c:v>39121</c:v>
                </c:pt>
                <c:pt idx="5949" formatCode="m/d/yyyy">
                  <c:v>39122</c:v>
                </c:pt>
                <c:pt idx="5950" formatCode="m/d/yyyy">
                  <c:v>39125</c:v>
                </c:pt>
                <c:pt idx="5951" formatCode="m/d/yyyy">
                  <c:v>39126</c:v>
                </c:pt>
                <c:pt idx="5952" formatCode="m/d/yyyy">
                  <c:v>39127</c:v>
                </c:pt>
                <c:pt idx="5953" formatCode="m/d/yyyy">
                  <c:v>39128</c:v>
                </c:pt>
                <c:pt idx="5954" formatCode="m/d/yyyy">
                  <c:v>39129</c:v>
                </c:pt>
                <c:pt idx="5955" formatCode="m/d/yyyy">
                  <c:v>39132</c:v>
                </c:pt>
                <c:pt idx="5956" formatCode="m/d/yyyy">
                  <c:v>39133</c:v>
                </c:pt>
                <c:pt idx="5957" formatCode="m/d/yyyy">
                  <c:v>39134</c:v>
                </c:pt>
                <c:pt idx="5958" formatCode="m/d/yyyy">
                  <c:v>39135</c:v>
                </c:pt>
                <c:pt idx="5959" formatCode="m/d/yyyy">
                  <c:v>39136</c:v>
                </c:pt>
                <c:pt idx="5960" formatCode="m/d/yyyy">
                  <c:v>39139</c:v>
                </c:pt>
                <c:pt idx="5961" formatCode="m/d/yyyy">
                  <c:v>39140</c:v>
                </c:pt>
                <c:pt idx="5962" formatCode="m/d/yyyy">
                  <c:v>39141</c:v>
                </c:pt>
                <c:pt idx="5963" formatCode="m/d/yyyy">
                  <c:v>39142</c:v>
                </c:pt>
                <c:pt idx="5964" formatCode="m/d/yyyy">
                  <c:v>39143</c:v>
                </c:pt>
                <c:pt idx="5965" formatCode="m/d/yyyy">
                  <c:v>39146</c:v>
                </c:pt>
                <c:pt idx="5966" formatCode="m/d/yyyy">
                  <c:v>39147</c:v>
                </c:pt>
                <c:pt idx="5967" formatCode="m/d/yyyy">
                  <c:v>39148</c:v>
                </c:pt>
                <c:pt idx="5968" formatCode="m/d/yyyy">
                  <c:v>39149</c:v>
                </c:pt>
                <c:pt idx="5969" formatCode="m/d/yyyy">
                  <c:v>39150</c:v>
                </c:pt>
                <c:pt idx="5970" formatCode="m/d/yyyy">
                  <c:v>39153</c:v>
                </c:pt>
                <c:pt idx="5971" formatCode="m/d/yyyy">
                  <c:v>39154</c:v>
                </c:pt>
                <c:pt idx="5972" formatCode="m/d/yyyy">
                  <c:v>39155</c:v>
                </c:pt>
                <c:pt idx="5973" formatCode="m/d/yyyy">
                  <c:v>39156</c:v>
                </c:pt>
                <c:pt idx="5974" formatCode="m/d/yyyy">
                  <c:v>39157</c:v>
                </c:pt>
                <c:pt idx="5975" formatCode="m/d/yyyy">
                  <c:v>39160</c:v>
                </c:pt>
                <c:pt idx="5976" formatCode="m/d/yyyy">
                  <c:v>39161</c:v>
                </c:pt>
                <c:pt idx="5977" formatCode="m/d/yyyy">
                  <c:v>39162</c:v>
                </c:pt>
                <c:pt idx="5978" formatCode="m/d/yyyy">
                  <c:v>39163</c:v>
                </c:pt>
                <c:pt idx="5979" formatCode="m/d/yyyy">
                  <c:v>39164</c:v>
                </c:pt>
                <c:pt idx="5980" formatCode="m/d/yyyy">
                  <c:v>39167</c:v>
                </c:pt>
                <c:pt idx="5981" formatCode="m/d/yyyy">
                  <c:v>39168</c:v>
                </c:pt>
                <c:pt idx="5982" formatCode="m/d/yyyy">
                  <c:v>39169</c:v>
                </c:pt>
                <c:pt idx="5983" formatCode="m/d/yyyy">
                  <c:v>39170</c:v>
                </c:pt>
                <c:pt idx="5984" formatCode="m/d/yyyy">
                  <c:v>39171</c:v>
                </c:pt>
                <c:pt idx="5985" formatCode="m/d/yyyy">
                  <c:v>39174</c:v>
                </c:pt>
                <c:pt idx="5986" formatCode="m/d/yyyy">
                  <c:v>39175</c:v>
                </c:pt>
                <c:pt idx="5987" formatCode="m/d/yyyy">
                  <c:v>39176</c:v>
                </c:pt>
                <c:pt idx="5988" formatCode="m/d/yyyy">
                  <c:v>39177</c:v>
                </c:pt>
                <c:pt idx="5989" formatCode="m/d/yyyy">
                  <c:v>39178</c:v>
                </c:pt>
                <c:pt idx="5990" formatCode="m/d/yyyy">
                  <c:v>39181</c:v>
                </c:pt>
                <c:pt idx="5991" formatCode="m/d/yyyy">
                  <c:v>39182</c:v>
                </c:pt>
                <c:pt idx="5992" formatCode="m/d/yyyy">
                  <c:v>39183</c:v>
                </c:pt>
                <c:pt idx="5993" formatCode="m/d/yyyy">
                  <c:v>39184</c:v>
                </c:pt>
                <c:pt idx="5994" formatCode="m/d/yyyy">
                  <c:v>39185</c:v>
                </c:pt>
                <c:pt idx="5995" formatCode="m/d/yyyy">
                  <c:v>39188</c:v>
                </c:pt>
                <c:pt idx="5996" formatCode="m/d/yyyy">
                  <c:v>39189</c:v>
                </c:pt>
                <c:pt idx="5997" formatCode="m/d/yyyy">
                  <c:v>39190</c:v>
                </c:pt>
                <c:pt idx="5998" formatCode="m/d/yyyy">
                  <c:v>39191</c:v>
                </c:pt>
                <c:pt idx="5999" formatCode="m/d/yyyy">
                  <c:v>39192</c:v>
                </c:pt>
                <c:pt idx="6000" formatCode="m/d/yyyy">
                  <c:v>39195</c:v>
                </c:pt>
                <c:pt idx="6001" formatCode="m/d/yyyy">
                  <c:v>39196</c:v>
                </c:pt>
                <c:pt idx="6002" formatCode="m/d/yyyy">
                  <c:v>39197</c:v>
                </c:pt>
                <c:pt idx="6003" formatCode="m/d/yyyy">
                  <c:v>39198</c:v>
                </c:pt>
                <c:pt idx="6004" formatCode="m/d/yyyy">
                  <c:v>39199</c:v>
                </c:pt>
                <c:pt idx="6005" formatCode="m/d/yyyy">
                  <c:v>39202</c:v>
                </c:pt>
                <c:pt idx="6006" formatCode="m/d/yyyy">
                  <c:v>39203</c:v>
                </c:pt>
                <c:pt idx="6007" formatCode="m/d/yyyy">
                  <c:v>39204</c:v>
                </c:pt>
                <c:pt idx="6008" formatCode="m/d/yyyy">
                  <c:v>39205</c:v>
                </c:pt>
                <c:pt idx="6009" formatCode="m/d/yyyy">
                  <c:v>39206</c:v>
                </c:pt>
                <c:pt idx="6010" formatCode="m/d/yyyy">
                  <c:v>39209</c:v>
                </c:pt>
                <c:pt idx="6011" formatCode="m/d/yyyy">
                  <c:v>39210</c:v>
                </c:pt>
                <c:pt idx="6012" formatCode="m/d/yyyy">
                  <c:v>39211</c:v>
                </c:pt>
                <c:pt idx="6013" formatCode="m/d/yyyy">
                  <c:v>39212</c:v>
                </c:pt>
                <c:pt idx="6014" formatCode="m/d/yyyy">
                  <c:v>39213</c:v>
                </c:pt>
                <c:pt idx="6015" formatCode="m/d/yyyy">
                  <c:v>39216</c:v>
                </c:pt>
                <c:pt idx="6016" formatCode="m/d/yyyy">
                  <c:v>39217</c:v>
                </c:pt>
                <c:pt idx="6017" formatCode="m/d/yyyy">
                  <c:v>39218</c:v>
                </c:pt>
                <c:pt idx="6018" formatCode="m/d/yyyy">
                  <c:v>39219</c:v>
                </c:pt>
                <c:pt idx="6019" formatCode="m/d/yyyy">
                  <c:v>39220</c:v>
                </c:pt>
                <c:pt idx="6020" formatCode="m/d/yyyy">
                  <c:v>39223</c:v>
                </c:pt>
                <c:pt idx="6021" formatCode="m/d/yyyy">
                  <c:v>39224</c:v>
                </c:pt>
                <c:pt idx="6022" formatCode="m/d/yyyy">
                  <c:v>39225</c:v>
                </c:pt>
                <c:pt idx="6023" formatCode="m/d/yyyy">
                  <c:v>39226</c:v>
                </c:pt>
                <c:pt idx="6024" formatCode="m/d/yyyy">
                  <c:v>39227</c:v>
                </c:pt>
                <c:pt idx="6025" formatCode="m/d/yyyy">
                  <c:v>39230</c:v>
                </c:pt>
                <c:pt idx="6026" formatCode="m/d/yyyy">
                  <c:v>39231</c:v>
                </c:pt>
                <c:pt idx="6027" formatCode="m/d/yyyy">
                  <c:v>39232</c:v>
                </c:pt>
                <c:pt idx="6028" formatCode="m/d/yyyy">
                  <c:v>39233</c:v>
                </c:pt>
                <c:pt idx="6029" formatCode="m/d/yyyy">
                  <c:v>39234</c:v>
                </c:pt>
                <c:pt idx="6030" formatCode="m/d/yyyy">
                  <c:v>39237</c:v>
                </c:pt>
                <c:pt idx="6031" formatCode="m/d/yyyy">
                  <c:v>39238</c:v>
                </c:pt>
                <c:pt idx="6032" formatCode="m/d/yyyy">
                  <c:v>39239</c:v>
                </c:pt>
                <c:pt idx="6033" formatCode="m/d/yyyy">
                  <c:v>39240</c:v>
                </c:pt>
                <c:pt idx="6034" formatCode="m/d/yyyy">
                  <c:v>39241</c:v>
                </c:pt>
                <c:pt idx="6035" formatCode="m/d/yyyy">
                  <c:v>39244</c:v>
                </c:pt>
                <c:pt idx="6036" formatCode="m/d/yyyy">
                  <c:v>39245</c:v>
                </c:pt>
                <c:pt idx="6037" formatCode="m/d/yyyy">
                  <c:v>39246</c:v>
                </c:pt>
                <c:pt idx="6038" formatCode="m/d/yyyy">
                  <c:v>39247</c:v>
                </c:pt>
                <c:pt idx="6039" formatCode="m/d/yyyy">
                  <c:v>39248</c:v>
                </c:pt>
                <c:pt idx="6040" formatCode="m/d/yyyy">
                  <c:v>39251</c:v>
                </c:pt>
                <c:pt idx="6041" formatCode="m/d/yyyy">
                  <c:v>39252</c:v>
                </c:pt>
                <c:pt idx="6042" formatCode="m/d/yyyy">
                  <c:v>39253</c:v>
                </c:pt>
                <c:pt idx="6043" formatCode="m/d/yyyy">
                  <c:v>39254</c:v>
                </c:pt>
                <c:pt idx="6044" formatCode="m/d/yyyy">
                  <c:v>39255</c:v>
                </c:pt>
                <c:pt idx="6045" formatCode="m/d/yyyy">
                  <c:v>39258</c:v>
                </c:pt>
                <c:pt idx="6046" formatCode="m/d/yyyy">
                  <c:v>39259</c:v>
                </c:pt>
                <c:pt idx="6047" formatCode="m/d/yyyy">
                  <c:v>39260</c:v>
                </c:pt>
                <c:pt idx="6048" formatCode="m/d/yyyy">
                  <c:v>39261</c:v>
                </c:pt>
                <c:pt idx="6049" formatCode="m/d/yyyy">
                  <c:v>39262</c:v>
                </c:pt>
                <c:pt idx="6050" formatCode="m/d/yyyy">
                  <c:v>39265</c:v>
                </c:pt>
                <c:pt idx="6051" formatCode="m/d/yyyy">
                  <c:v>39266</c:v>
                </c:pt>
                <c:pt idx="6052" formatCode="m/d/yyyy">
                  <c:v>39267</c:v>
                </c:pt>
                <c:pt idx="6053" formatCode="m/d/yyyy">
                  <c:v>39268</c:v>
                </c:pt>
                <c:pt idx="6054" formatCode="m/d/yyyy">
                  <c:v>39269</c:v>
                </c:pt>
                <c:pt idx="6055" formatCode="m/d/yyyy">
                  <c:v>39272</c:v>
                </c:pt>
                <c:pt idx="6056" formatCode="m/d/yyyy">
                  <c:v>39273</c:v>
                </c:pt>
                <c:pt idx="6057" formatCode="m/d/yyyy">
                  <c:v>39274</c:v>
                </c:pt>
                <c:pt idx="6058" formatCode="m/d/yyyy">
                  <c:v>39275</c:v>
                </c:pt>
                <c:pt idx="6059" formatCode="m/d/yyyy">
                  <c:v>39276</c:v>
                </c:pt>
                <c:pt idx="6060" formatCode="m/d/yyyy">
                  <c:v>39279</c:v>
                </c:pt>
                <c:pt idx="6061" formatCode="m/d/yyyy">
                  <c:v>39280</c:v>
                </c:pt>
                <c:pt idx="6062" formatCode="m/d/yyyy">
                  <c:v>39281</c:v>
                </c:pt>
                <c:pt idx="6063" formatCode="m/d/yyyy">
                  <c:v>39282</c:v>
                </c:pt>
                <c:pt idx="6064" formatCode="m/d/yyyy">
                  <c:v>39283</c:v>
                </c:pt>
                <c:pt idx="6065" formatCode="m/d/yyyy">
                  <c:v>39286</c:v>
                </c:pt>
                <c:pt idx="6066" formatCode="m/d/yyyy">
                  <c:v>39287</c:v>
                </c:pt>
                <c:pt idx="6067" formatCode="m/d/yyyy">
                  <c:v>39288</c:v>
                </c:pt>
                <c:pt idx="6068" formatCode="m/d/yyyy">
                  <c:v>39289</c:v>
                </c:pt>
                <c:pt idx="6069" formatCode="m/d/yyyy">
                  <c:v>39290</c:v>
                </c:pt>
                <c:pt idx="6070" formatCode="m/d/yyyy">
                  <c:v>39293</c:v>
                </c:pt>
                <c:pt idx="6071" formatCode="m/d/yyyy">
                  <c:v>39294</c:v>
                </c:pt>
                <c:pt idx="6072" formatCode="m/d/yyyy">
                  <c:v>39295</c:v>
                </c:pt>
                <c:pt idx="6073" formatCode="m/d/yyyy">
                  <c:v>39296</c:v>
                </c:pt>
                <c:pt idx="6074" formatCode="m/d/yyyy">
                  <c:v>39297</c:v>
                </c:pt>
                <c:pt idx="6075" formatCode="m/d/yyyy">
                  <c:v>39300</c:v>
                </c:pt>
                <c:pt idx="6076" formatCode="m/d/yyyy">
                  <c:v>39301</c:v>
                </c:pt>
                <c:pt idx="6077" formatCode="m/d/yyyy">
                  <c:v>39302</c:v>
                </c:pt>
                <c:pt idx="6078" formatCode="m/d/yyyy">
                  <c:v>39303</c:v>
                </c:pt>
                <c:pt idx="6079" formatCode="m/d/yyyy">
                  <c:v>39304</c:v>
                </c:pt>
                <c:pt idx="6080" formatCode="m/d/yyyy">
                  <c:v>39307</c:v>
                </c:pt>
                <c:pt idx="6081" formatCode="m/d/yyyy">
                  <c:v>39308</c:v>
                </c:pt>
                <c:pt idx="6082" formatCode="m/d/yyyy">
                  <c:v>39309</c:v>
                </c:pt>
                <c:pt idx="6083" formatCode="m/d/yyyy">
                  <c:v>39310</c:v>
                </c:pt>
                <c:pt idx="6084" formatCode="m/d/yyyy">
                  <c:v>39311</c:v>
                </c:pt>
                <c:pt idx="6085" formatCode="m/d/yyyy">
                  <c:v>39314</c:v>
                </c:pt>
                <c:pt idx="6086" formatCode="m/d/yyyy">
                  <c:v>39315</c:v>
                </c:pt>
                <c:pt idx="6087" formatCode="m/d/yyyy">
                  <c:v>39316</c:v>
                </c:pt>
                <c:pt idx="6088" formatCode="m/d/yyyy">
                  <c:v>39317</c:v>
                </c:pt>
                <c:pt idx="6089" formatCode="m/d/yyyy">
                  <c:v>39318</c:v>
                </c:pt>
                <c:pt idx="6090" formatCode="m/d/yyyy">
                  <c:v>39321</c:v>
                </c:pt>
                <c:pt idx="6091" formatCode="m/d/yyyy">
                  <c:v>39322</c:v>
                </c:pt>
                <c:pt idx="6092" formatCode="m/d/yyyy">
                  <c:v>39323</c:v>
                </c:pt>
                <c:pt idx="6093" formatCode="m/d/yyyy">
                  <c:v>39324</c:v>
                </c:pt>
                <c:pt idx="6094" formatCode="m/d/yyyy">
                  <c:v>39325</c:v>
                </c:pt>
                <c:pt idx="6095" formatCode="m/d/yyyy">
                  <c:v>39328</c:v>
                </c:pt>
                <c:pt idx="6096" formatCode="m/d/yyyy">
                  <c:v>39329</c:v>
                </c:pt>
                <c:pt idx="6097" formatCode="m/d/yyyy">
                  <c:v>39330</c:v>
                </c:pt>
                <c:pt idx="6098" formatCode="m/d/yyyy">
                  <c:v>39331</c:v>
                </c:pt>
                <c:pt idx="6099" formatCode="m/d/yyyy">
                  <c:v>39332</c:v>
                </c:pt>
                <c:pt idx="6100" formatCode="m/d/yyyy">
                  <c:v>39335</c:v>
                </c:pt>
                <c:pt idx="6101" formatCode="m/d/yyyy">
                  <c:v>39336</c:v>
                </c:pt>
                <c:pt idx="6102" formatCode="m/d/yyyy">
                  <c:v>39337</c:v>
                </c:pt>
                <c:pt idx="6103" formatCode="m/d/yyyy">
                  <c:v>39338</c:v>
                </c:pt>
                <c:pt idx="6104" formatCode="m/d/yyyy">
                  <c:v>39339</c:v>
                </c:pt>
                <c:pt idx="6105" formatCode="m/d/yyyy">
                  <c:v>39342</c:v>
                </c:pt>
                <c:pt idx="6106" formatCode="m/d/yyyy">
                  <c:v>39343</c:v>
                </c:pt>
                <c:pt idx="6107" formatCode="m/d/yyyy">
                  <c:v>39344</c:v>
                </c:pt>
                <c:pt idx="6108" formatCode="m/d/yyyy">
                  <c:v>39345</c:v>
                </c:pt>
                <c:pt idx="6109" formatCode="m/d/yyyy">
                  <c:v>39346</c:v>
                </c:pt>
                <c:pt idx="6110" formatCode="m/d/yyyy">
                  <c:v>39349</c:v>
                </c:pt>
                <c:pt idx="6111" formatCode="m/d/yyyy">
                  <c:v>39350</c:v>
                </c:pt>
                <c:pt idx="6112" formatCode="m/d/yyyy">
                  <c:v>39351</c:v>
                </c:pt>
                <c:pt idx="6113" formatCode="m/d/yyyy">
                  <c:v>39352</c:v>
                </c:pt>
                <c:pt idx="6114" formatCode="m/d/yyyy">
                  <c:v>39353</c:v>
                </c:pt>
                <c:pt idx="6115" formatCode="m/d/yyyy">
                  <c:v>39356</c:v>
                </c:pt>
                <c:pt idx="6116" formatCode="m/d/yyyy">
                  <c:v>39357</c:v>
                </c:pt>
                <c:pt idx="6117" formatCode="m/d/yyyy">
                  <c:v>39358</c:v>
                </c:pt>
                <c:pt idx="6118" formatCode="m/d/yyyy">
                  <c:v>39359</c:v>
                </c:pt>
                <c:pt idx="6119" formatCode="m/d/yyyy">
                  <c:v>39360</c:v>
                </c:pt>
                <c:pt idx="6120" formatCode="m/d/yyyy">
                  <c:v>39363</c:v>
                </c:pt>
                <c:pt idx="6121" formatCode="m/d/yyyy">
                  <c:v>39364</c:v>
                </c:pt>
                <c:pt idx="6122" formatCode="m/d/yyyy">
                  <c:v>39365</c:v>
                </c:pt>
                <c:pt idx="6123" formatCode="m/d/yyyy">
                  <c:v>39366</c:v>
                </c:pt>
                <c:pt idx="6124" formatCode="m/d/yyyy">
                  <c:v>39367</c:v>
                </c:pt>
                <c:pt idx="6125" formatCode="m/d/yyyy">
                  <c:v>39370</c:v>
                </c:pt>
                <c:pt idx="6126" formatCode="m/d/yyyy">
                  <c:v>39371</c:v>
                </c:pt>
                <c:pt idx="6127" formatCode="m/d/yyyy">
                  <c:v>39372</c:v>
                </c:pt>
                <c:pt idx="6128" formatCode="m/d/yyyy">
                  <c:v>39373</c:v>
                </c:pt>
                <c:pt idx="6129" formatCode="m/d/yyyy">
                  <c:v>39374</c:v>
                </c:pt>
                <c:pt idx="6130" formatCode="m/d/yyyy">
                  <c:v>39377</c:v>
                </c:pt>
                <c:pt idx="6131" formatCode="m/d/yyyy">
                  <c:v>39378</c:v>
                </c:pt>
                <c:pt idx="6132" formatCode="m/d/yyyy">
                  <c:v>39379</c:v>
                </c:pt>
                <c:pt idx="6133" formatCode="m/d/yyyy">
                  <c:v>39380</c:v>
                </c:pt>
                <c:pt idx="6134" formatCode="m/d/yyyy">
                  <c:v>39381</c:v>
                </c:pt>
                <c:pt idx="6135" formatCode="m/d/yyyy">
                  <c:v>39384</c:v>
                </c:pt>
                <c:pt idx="6136" formatCode="m/d/yyyy">
                  <c:v>39385</c:v>
                </c:pt>
                <c:pt idx="6137" formatCode="m/d/yyyy">
                  <c:v>39386</c:v>
                </c:pt>
                <c:pt idx="6138" formatCode="m/d/yyyy">
                  <c:v>39387</c:v>
                </c:pt>
                <c:pt idx="6139" formatCode="m/d/yyyy">
                  <c:v>39388</c:v>
                </c:pt>
                <c:pt idx="6140" formatCode="m/d/yyyy">
                  <c:v>39391</c:v>
                </c:pt>
                <c:pt idx="6141" formatCode="m/d/yyyy">
                  <c:v>39392</c:v>
                </c:pt>
                <c:pt idx="6142" formatCode="m/d/yyyy">
                  <c:v>39393</c:v>
                </c:pt>
                <c:pt idx="6143" formatCode="m/d/yyyy">
                  <c:v>39394</c:v>
                </c:pt>
                <c:pt idx="6144" formatCode="m/d/yyyy">
                  <c:v>39395</c:v>
                </c:pt>
                <c:pt idx="6145" formatCode="m/d/yyyy">
                  <c:v>39398</c:v>
                </c:pt>
                <c:pt idx="6146" formatCode="m/d/yyyy">
                  <c:v>39399</c:v>
                </c:pt>
                <c:pt idx="6147" formatCode="m/d/yyyy">
                  <c:v>39400</c:v>
                </c:pt>
                <c:pt idx="6148" formatCode="m/d/yyyy">
                  <c:v>39401</c:v>
                </c:pt>
                <c:pt idx="6149" formatCode="m/d/yyyy">
                  <c:v>39402</c:v>
                </c:pt>
                <c:pt idx="6150" formatCode="m/d/yyyy">
                  <c:v>39405</c:v>
                </c:pt>
                <c:pt idx="6151" formatCode="m/d/yyyy">
                  <c:v>39406</c:v>
                </c:pt>
                <c:pt idx="6152" formatCode="m/d/yyyy">
                  <c:v>39407</c:v>
                </c:pt>
                <c:pt idx="6153" formatCode="m/d/yyyy">
                  <c:v>39408</c:v>
                </c:pt>
                <c:pt idx="6154" formatCode="m/d/yyyy">
                  <c:v>39409</c:v>
                </c:pt>
                <c:pt idx="6155" formatCode="m/d/yyyy">
                  <c:v>39412</c:v>
                </c:pt>
                <c:pt idx="6156" formatCode="m/d/yyyy">
                  <c:v>39413</c:v>
                </c:pt>
                <c:pt idx="6157" formatCode="m/d/yyyy">
                  <c:v>39414</c:v>
                </c:pt>
                <c:pt idx="6158" formatCode="m/d/yyyy">
                  <c:v>39415</c:v>
                </c:pt>
                <c:pt idx="6159" formatCode="m/d/yyyy">
                  <c:v>39416</c:v>
                </c:pt>
                <c:pt idx="6160" formatCode="m/d/yyyy">
                  <c:v>39419</c:v>
                </c:pt>
                <c:pt idx="6161" formatCode="m/d/yyyy">
                  <c:v>39420</c:v>
                </c:pt>
                <c:pt idx="6162" formatCode="m/d/yyyy">
                  <c:v>39421</c:v>
                </c:pt>
                <c:pt idx="6163" formatCode="m/d/yyyy">
                  <c:v>39422</c:v>
                </c:pt>
                <c:pt idx="6164" formatCode="m/d/yyyy">
                  <c:v>39423</c:v>
                </c:pt>
                <c:pt idx="6165" formatCode="m/d/yyyy">
                  <c:v>39426</c:v>
                </c:pt>
                <c:pt idx="6166" formatCode="m/d/yyyy">
                  <c:v>39427</c:v>
                </c:pt>
                <c:pt idx="6167" formatCode="m/d/yyyy">
                  <c:v>39428</c:v>
                </c:pt>
                <c:pt idx="6168" formatCode="m/d/yyyy">
                  <c:v>39429</c:v>
                </c:pt>
                <c:pt idx="6169" formatCode="m/d/yyyy">
                  <c:v>39430</c:v>
                </c:pt>
                <c:pt idx="6170" formatCode="m/d/yyyy">
                  <c:v>39433</c:v>
                </c:pt>
                <c:pt idx="6171" formatCode="m/d/yyyy">
                  <c:v>39434</c:v>
                </c:pt>
                <c:pt idx="6172" formatCode="m/d/yyyy">
                  <c:v>39435</c:v>
                </c:pt>
                <c:pt idx="6173" formatCode="m/d/yyyy">
                  <c:v>39436</c:v>
                </c:pt>
                <c:pt idx="6174" formatCode="m/d/yyyy">
                  <c:v>39437</c:v>
                </c:pt>
                <c:pt idx="6175" formatCode="m/d/yyyy">
                  <c:v>39440</c:v>
                </c:pt>
                <c:pt idx="6176" formatCode="m/d/yyyy">
                  <c:v>39441</c:v>
                </c:pt>
                <c:pt idx="6177" formatCode="m/d/yyyy">
                  <c:v>39442</c:v>
                </c:pt>
                <c:pt idx="6178" formatCode="m/d/yyyy">
                  <c:v>39443</c:v>
                </c:pt>
                <c:pt idx="6179" formatCode="m/d/yyyy">
                  <c:v>39444</c:v>
                </c:pt>
                <c:pt idx="6180" formatCode="m/d/yyyy">
                  <c:v>39447</c:v>
                </c:pt>
                <c:pt idx="6181" formatCode="m/d/yyyy">
                  <c:v>39448</c:v>
                </c:pt>
                <c:pt idx="6182" formatCode="m/d/yyyy">
                  <c:v>39449</c:v>
                </c:pt>
                <c:pt idx="6183" formatCode="m/d/yyyy">
                  <c:v>39450</c:v>
                </c:pt>
                <c:pt idx="6184" formatCode="m/d/yyyy">
                  <c:v>39451</c:v>
                </c:pt>
                <c:pt idx="6185" formatCode="m/d/yyyy">
                  <c:v>39454</c:v>
                </c:pt>
                <c:pt idx="6186" formatCode="m/d/yyyy">
                  <c:v>39455</c:v>
                </c:pt>
                <c:pt idx="6187" formatCode="m/d/yyyy">
                  <c:v>39456</c:v>
                </c:pt>
                <c:pt idx="6188" formatCode="m/d/yyyy">
                  <c:v>39457</c:v>
                </c:pt>
                <c:pt idx="6189" formatCode="m/d/yyyy">
                  <c:v>39458</c:v>
                </c:pt>
                <c:pt idx="6190" formatCode="m/d/yyyy">
                  <c:v>39461</c:v>
                </c:pt>
                <c:pt idx="6191" formatCode="m/d/yyyy">
                  <c:v>39462</c:v>
                </c:pt>
                <c:pt idx="6192" formatCode="m/d/yyyy">
                  <c:v>39463</c:v>
                </c:pt>
                <c:pt idx="6193" formatCode="m/d/yyyy">
                  <c:v>39464</c:v>
                </c:pt>
                <c:pt idx="6194" formatCode="m/d/yyyy">
                  <c:v>39465</c:v>
                </c:pt>
                <c:pt idx="6195" formatCode="m/d/yyyy">
                  <c:v>39468</c:v>
                </c:pt>
                <c:pt idx="6196" formatCode="m/d/yyyy">
                  <c:v>39469</c:v>
                </c:pt>
                <c:pt idx="6197" formatCode="m/d/yyyy">
                  <c:v>39470</c:v>
                </c:pt>
                <c:pt idx="6198" formatCode="m/d/yyyy">
                  <c:v>39471</c:v>
                </c:pt>
                <c:pt idx="6199" formatCode="m/d/yyyy">
                  <c:v>39472</c:v>
                </c:pt>
                <c:pt idx="6200" formatCode="m/d/yyyy">
                  <c:v>39475</c:v>
                </c:pt>
                <c:pt idx="6201" formatCode="m/d/yyyy">
                  <c:v>39476</c:v>
                </c:pt>
                <c:pt idx="6202" formatCode="m/d/yyyy">
                  <c:v>39477</c:v>
                </c:pt>
                <c:pt idx="6203" formatCode="m/d/yyyy">
                  <c:v>39478</c:v>
                </c:pt>
                <c:pt idx="6204" formatCode="m/d/yyyy">
                  <c:v>39479</c:v>
                </c:pt>
                <c:pt idx="6205" formatCode="m/d/yyyy">
                  <c:v>39482</c:v>
                </c:pt>
                <c:pt idx="6206" formatCode="m/d/yyyy">
                  <c:v>39483</c:v>
                </c:pt>
                <c:pt idx="6207" formatCode="m/d/yyyy">
                  <c:v>39484</c:v>
                </c:pt>
                <c:pt idx="6208" formatCode="m/d/yyyy">
                  <c:v>39485</c:v>
                </c:pt>
                <c:pt idx="6209" formatCode="m/d/yyyy">
                  <c:v>39486</c:v>
                </c:pt>
                <c:pt idx="6210" formatCode="m/d/yyyy">
                  <c:v>39489</c:v>
                </c:pt>
                <c:pt idx="6211" formatCode="m/d/yyyy">
                  <c:v>39490</c:v>
                </c:pt>
                <c:pt idx="6212" formatCode="m/d/yyyy">
                  <c:v>39491</c:v>
                </c:pt>
                <c:pt idx="6213" formatCode="m/d/yyyy">
                  <c:v>39492</c:v>
                </c:pt>
                <c:pt idx="6214" formatCode="m/d/yyyy">
                  <c:v>39493</c:v>
                </c:pt>
                <c:pt idx="6215" formatCode="m/d/yyyy">
                  <c:v>39496</c:v>
                </c:pt>
                <c:pt idx="6216" formatCode="m/d/yyyy">
                  <c:v>39497</c:v>
                </c:pt>
                <c:pt idx="6217" formatCode="m/d/yyyy">
                  <c:v>39498</c:v>
                </c:pt>
                <c:pt idx="6218" formatCode="m/d/yyyy">
                  <c:v>39499</c:v>
                </c:pt>
                <c:pt idx="6219" formatCode="m/d/yyyy">
                  <c:v>39500</c:v>
                </c:pt>
                <c:pt idx="6220" formatCode="m/d/yyyy">
                  <c:v>39503</c:v>
                </c:pt>
                <c:pt idx="6221" formatCode="m/d/yyyy">
                  <c:v>39504</c:v>
                </c:pt>
                <c:pt idx="6222" formatCode="m/d/yyyy">
                  <c:v>39505</c:v>
                </c:pt>
                <c:pt idx="6223" formatCode="m/d/yyyy">
                  <c:v>39506</c:v>
                </c:pt>
                <c:pt idx="6224" formatCode="m/d/yyyy">
                  <c:v>39507</c:v>
                </c:pt>
                <c:pt idx="6225" formatCode="m/d/yyyy">
                  <c:v>39510</c:v>
                </c:pt>
                <c:pt idx="6226" formatCode="m/d/yyyy">
                  <c:v>39511</c:v>
                </c:pt>
                <c:pt idx="6227" formatCode="m/d/yyyy">
                  <c:v>39512</c:v>
                </c:pt>
                <c:pt idx="6228" formatCode="m/d/yyyy">
                  <c:v>39513</c:v>
                </c:pt>
                <c:pt idx="6229" formatCode="m/d/yyyy">
                  <c:v>39514</c:v>
                </c:pt>
                <c:pt idx="6230" formatCode="m/d/yyyy">
                  <c:v>39517</c:v>
                </c:pt>
                <c:pt idx="6231" formatCode="m/d/yyyy">
                  <c:v>39518</c:v>
                </c:pt>
                <c:pt idx="6232" formatCode="m/d/yyyy">
                  <c:v>39519</c:v>
                </c:pt>
                <c:pt idx="6233" formatCode="m/d/yyyy">
                  <c:v>39520</c:v>
                </c:pt>
                <c:pt idx="6234" formatCode="m/d/yyyy">
                  <c:v>39521</c:v>
                </c:pt>
                <c:pt idx="6235" formatCode="m/d/yyyy">
                  <c:v>39524</c:v>
                </c:pt>
                <c:pt idx="6236" formatCode="m/d/yyyy">
                  <c:v>39525</c:v>
                </c:pt>
                <c:pt idx="6237" formatCode="m/d/yyyy">
                  <c:v>39526</c:v>
                </c:pt>
                <c:pt idx="6238" formatCode="m/d/yyyy">
                  <c:v>39527</c:v>
                </c:pt>
                <c:pt idx="6239" formatCode="m/d/yyyy">
                  <c:v>39528</c:v>
                </c:pt>
                <c:pt idx="6240" formatCode="m/d/yyyy">
                  <c:v>39531</c:v>
                </c:pt>
                <c:pt idx="6241" formatCode="m/d/yyyy">
                  <c:v>39532</c:v>
                </c:pt>
                <c:pt idx="6242" formatCode="m/d/yyyy">
                  <c:v>39533</c:v>
                </c:pt>
                <c:pt idx="6243" formatCode="m/d/yyyy">
                  <c:v>39534</c:v>
                </c:pt>
                <c:pt idx="6244" formatCode="m/d/yyyy">
                  <c:v>39535</c:v>
                </c:pt>
                <c:pt idx="6245" formatCode="m/d/yyyy">
                  <c:v>39538</c:v>
                </c:pt>
                <c:pt idx="6246" formatCode="m/d/yyyy">
                  <c:v>39539</c:v>
                </c:pt>
                <c:pt idx="6247" formatCode="m/d/yyyy">
                  <c:v>39540</c:v>
                </c:pt>
                <c:pt idx="6248" formatCode="m/d/yyyy">
                  <c:v>39541</c:v>
                </c:pt>
                <c:pt idx="6249" formatCode="m/d/yyyy">
                  <c:v>39542</c:v>
                </c:pt>
                <c:pt idx="6250" formatCode="m/d/yyyy">
                  <c:v>39545</c:v>
                </c:pt>
                <c:pt idx="6251" formatCode="m/d/yyyy">
                  <c:v>39546</c:v>
                </c:pt>
                <c:pt idx="6252" formatCode="m/d/yyyy">
                  <c:v>39547</c:v>
                </c:pt>
                <c:pt idx="6253" formatCode="m/d/yyyy">
                  <c:v>39548</c:v>
                </c:pt>
                <c:pt idx="6254" formatCode="m/d/yyyy">
                  <c:v>39549</c:v>
                </c:pt>
                <c:pt idx="6255" formatCode="m/d/yyyy">
                  <c:v>39552</c:v>
                </c:pt>
                <c:pt idx="6256" formatCode="m/d/yyyy">
                  <c:v>39553</c:v>
                </c:pt>
                <c:pt idx="6257" formatCode="m/d/yyyy">
                  <c:v>39554</c:v>
                </c:pt>
                <c:pt idx="6258" formatCode="m/d/yyyy">
                  <c:v>39555</c:v>
                </c:pt>
                <c:pt idx="6259" formatCode="m/d/yyyy">
                  <c:v>39556</c:v>
                </c:pt>
                <c:pt idx="6260" formatCode="m/d/yyyy">
                  <c:v>39559</c:v>
                </c:pt>
                <c:pt idx="6261" formatCode="m/d/yyyy">
                  <c:v>39560</c:v>
                </c:pt>
                <c:pt idx="6262" formatCode="m/d/yyyy">
                  <c:v>39561</c:v>
                </c:pt>
                <c:pt idx="6263" formatCode="m/d/yyyy">
                  <c:v>39562</c:v>
                </c:pt>
                <c:pt idx="6264" formatCode="m/d/yyyy">
                  <c:v>39563</c:v>
                </c:pt>
                <c:pt idx="6265" formatCode="m/d/yyyy">
                  <c:v>39566</c:v>
                </c:pt>
                <c:pt idx="6266" formatCode="m/d/yyyy">
                  <c:v>39567</c:v>
                </c:pt>
                <c:pt idx="6267" formatCode="m/d/yyyy">
                  <c:v>39568</c:v>
                </c:pt>
                <c:pt idx="6268" formatCode="m/d/yyyy">
                  <c:v>39569</c:v>
                </c:pt>
                <c:pt idx="6269" formatCode="m/d/yyyy">
                  <c:v>39570</c:v>
                </c:pt>
                <c:pt idx="6270" formatCode="m/d/yyyy">
                  <c:v>39573</c:v>
                </c:pt>
                <c:pt idx="6271" formatCode="m/d/yyyy">
                  <c:v>39574</c:v>
                </c:pt>
                <c:pt idx="6272" formatCode="m/d/yyyy">
                  <c:v>39575</c:v>
                </c:pt>
                <c:pt idx="6273" formatCode="m/d/yyyy">
                  <c:v>39576</c:v>
                </c:pt>
                <c:pt idx="6274" formatCode="m/d/yyyy">
                  <c:v>39577</c:v>
                </c:pt>
                <c:pt idx="6275" formatCode="m/d/yyyy">
                  <c:v>39580</c:v>
                </c:pt>
                <c:pt idx="6276" formatCode="m/d/yyyy">
                  <c:v>39581</c:v>
                </c:pt>
                <c:pt idx="6277" formatCode="m/d/yyyy">
                  <c:v>39582</c:v>
                </c:pt>
                <c:pt idx="6278" formatCode="m/d/yyyy">
                  <c:v>39583</c:v>
                </c:pt>
                <c:pt idx="6279" formatCode="m/d/yyyy">
                  <c:v>39584</c:v>
                </c:pt>
                <c:pt idx="6280" formatCode="m/d/yyyy">
                  <c:v>39587</c:v>
                </c:pt>
                <c:pt idx="6281" formatCode="m/d/yyyy">
                  <c:v>39588</c:v>
                </c:pt>
                <c:pt idx="6282" formatCode="m/d/yyyy">
                  <c:v>39589</c:v>
                </c:pt>
                <c:pt idx="6283" formatCode="m/d/yyyy">
                  <c:v>39590</c:v>
                </c:pt>
                <c:pt idx="6284" formatCode="m/d/yyyy">
                  <c:v>39591</c:v>
                </c:pt>
                <c:pt idx="6285" formatCode="m/d/yyyy">
                  <c:v>39594</c:v>
                </c:pt>
                <c:pt idx="6286" formatCode="m/d/yyyy">
                  <c:v>39595</c:v>
                </c:pt>
                <c:pt idx="6287" formatCode="m/d/yyyy">
                  <c:v>39596</c:v>
                </c:pt>
                <c:pt idx="6288" formatCode="m/d/yyyy">
                  <c:v>39597</c:v>
                </c:pt>
                <c:pt idx="6289" formatCode="m/d/yyyy">
                  <c:v>39598</c:v>
                </c:pt>
                <c:pt idx="6290" formatCode="m/d/yyyy">
                  <c:v>39601</c:v>
                </c:pt>
                <c:pt idx="6291" formatCode="m/d/yyyy">
                  <c:v>39602</c:v>
                </c:pt>
                <c:pt idx="6292" formatCode="m/d/yyyy">
                  <c:v>39603</c:v>
                </c:pt>
                <c:pt idx="6293" formatCode="m/d/yyyy">
                  <c:v>39604</c:v>
                </c:pt>
                <c:pt idx="6294" formatCode="m/d/yyyy">
                  <c:v>39605</c:v>
                </c:pt>
                <c:pt idx="6295" formatCode="m/d/yyyy">
                  <c:v>39608</c:v>
                </c:pt>
                <c:pt idx="6296" formatCode="m/d/yyyy">
                  <c:v>39609</c:v>
                </c:pt>
                <c:pt idx="6297" formatCode="m/d/yyyy">
                  <c:v>39610</c:v>
                </c:pt>
                <c:pt idx="6298" formatCode="m/d/yyyy">
                  <c:v>39611</c:v>
                </c:pt>
                <c:pt idx="6299" formatCode="m/d/yyyy">
                  <c:v>39612</c:v>
                </c:pt>
                <c:pt idx="6300" formatCode="m/d/yyyy">
                  <c:v>39615</c:v>
                </c:pt>
                <c:pt idx="6301" formatCode="m/d/yyyy">
                  <c:v>39616</c:v>
                </c:pt>
                <c:pt idx="6302" formatCode="m/d/yyyy">
                  <c:v>39617</c:v>
                </c:pt>
                <c:pt idx="6303" formatCode="m/d/yyyy">
                  <c:v>39618</c:v>
                </c:pt>
                <c:pt idx="6304" formatCode="m/d/yyyy">
                  <c:v>39619</c:v>
                </c:pt>
                <c:pt idx="6305" formatCode="m/d/yyyy">
                  <c:v>39622</c:v>
                </c:pt>
                <c:pt idx="6306" formatCode="m/d/yyyy">
                  <c:v>39623</c:v>
                </c:pt>
                <c:pt idx="6307" formatCode="m/d/yyyy">
                  <c:v>39624</c:v>
                </c:pt>
                <c:pt idx="6308" formatCode="m/d/yyyy">
                  <c:v>39625</c:v>
                </c:pt>
                <c:pt idx="6309" formatCode="m/d/yyyy">
                  <c:v>39626</c:v>
                </c:pt>
                <c:pt idx="6310" formatCode="m/d/yyyy">
                  <c:v>39629</c:v>
                </c:pt>
                <c:pt idx="6311" formatCode="m/d/yyyy">
                  <c:v>39630</c:v>
                </c:pt>
                <c:pt idx="6312" formatCode="m/d/yyyy">
                  <c:v>39631</c:v>
                </c:pt>
                <c:pt idx="6313" formatCode="m/d/yyyy">
                  <c:v>39632</c:v>
                </c:pt>
                <c:pt idx="6314" formatCode="m/d/yyyy">
                  <c:v>39633</c:v>
                </c:pt>
                <c:pt idx="6315" formatCode="m/d/yyyy">
                  <c:v>39636</c:v>
                </c:pt>
                <c:pt idx="6316" formatCode="m/d/yyyy">
                  <c:v>39637</c:v>
                </c:pt>
                <c:pt idx="6317" formatCode="m/d/yyyy">
                  <c:v>39638</c:v>
                </c:pt>
                <c:pt idx="6318" formatCode="m/d/yyyy">
                  <c:v>39639</c:v>
                </c:pt>
                <c:pt idx="6319" formatCode="m/d/yyyy">
                  <c:v>39640</c:v>
                </c:pt>
                <c:pt idx="6320" formatCode="m/d/yyyy">
                  <c:v>39643</c:v>
                </c:pt>
                <c:pt idx="6321" formatCode="m/d/yyyy">
                  <c:v>39644</c:v>
                </c:pt>
                <c:pt idx="6322" formatCode="m/d/yyyy">
                  <c:v>39645</c:v>
                </c:pt>
                <c:pt idx="6323" formatCode="m/d/yyyy">
                  <c:v>39646</c:v>
                </c:pt>
                <c:pt idx="6324" formatCode="m/d/yyyy">
                  <c:v>39647</c:v>
                </c:pt>
                <c:pt idx="6325" formatCode="m/d/yyyy">
                  <c:v>39650</c:v>
                </c:pt>
                <c:pt idx="6326" formatCode="m/d/yyyy">
                  <c:v>39651</c:v>
                </c:pt>
                <c:pt idx="6327" formatCode="m/d/yyyy">
                  <c:v>39652</c:v>
                </c:pt>
                <c:pt idx="6328" formatCode="m/d/yyyy">
                  <c:v>39653</c:v>
                </c:pt>
                <c:pt idx="6329" formatCode="m/d/yyyy">
                  <c:v>39654</c:v>
                </c:pt>
                <c:pt idx="6330" formatCode="m/d/yyyy">
                  <c:v>39657</c:v>
                </c:pt>
                <c:pt idx="6331" formatCode="m/d/yyyy">
                  <c:v>39658</c:v>
                </c:pt>
                <c:pt idx="6332" formatCode="m/d/yyyy">
                  <c:v>39659</c:v>
                </c:pt>
                <c:pt idx="6333" formatCode="m/d/yyyy">
                  <c:v>39660</c:v>
                </c:pt>
                <c:pt idx="6334" formatCode="m/d/yyyy">
                  <c:v>39661</c:v>
                </c:pt>
                <c:pt idx="6335" formatCode="m/d/yyyy">
                  <c:v>39664</c:v>
                </c:pt>
                <c:pt idx="6336" formatCode="m/d/yyyy">
                  <c:v>39665</c:v>
                </c:pt>
                <c:pt idx="6337" formatCode="m/d/yyyy">
                  <c:v>39666</c:v>
                </c:pt>
                <c:pt idx="6338" formatCode="m/d/yyyy">
                  <c:v>39667</c:v>
                </c:pt>
                <c:pt idx="6339" formatCode="m/d/yyyy">
                  <c:v>39668</c:v>
                </c:pt>
                <c:pt idx="6340" formatCode="m/d/yyyy">
                  <c:v>39671</c:v>
                </c:pt>
                <c:pt idx="6341" formatCode="m/d/yyyy">
                  <c:v>39672</c:v>
                </c:pt>
                <c:pt idx="6342" formatCode="m/d/yyyy">
                  <c:v>39673</c:v>
                </c:pt>
                <c:pt idx="6343" formatCode="m/d/yyyy">
                  <c:v>39674</c:v>
                </c:pt>
                <c:pt idx="6344" formatCode="m/d/yyyy">
                  <c:v>39675</c:v>
                </c:pt>
                <c:pt idx="6345" formatCode="m/d/yyyy">
                  <c:v>39678</c:v>
                </c:pt>
                <c:pt idx="6346" formatCode="m/d/yyyy">
                  <c:v>39679</c:v>
                </c:pt>
                <c:pt idx="6347" formatCode="m/d/yyyy">
                  <c:v>39680</c:v>
                </c:pt>
                <c:pt idx="6348" formatCode="m/d/yyyy">
                  <c:v>39681</c:v>
                </c:pt>
                <c:pt idx="6349" formatCode="m/d/yyyy">
                  <c:v>39682</c:v>
                </c:pt>
                <c:pt idx="6350" formatCode="m/d/yyyy">
                  <c:v>39685</c:v>
                </c:pt>
                <c:pt idx="6351" formatCode="m/d/yyyy">
                  <c:v>39686</c:v>
                </c:pt>
                <c:pt idx="6352" formatCode="m/d/yyyy">
                  <c:v>39687</c:v>
                </c:pt>
                <c:pt idx="6353" formatCode="m/d/yyyy">
                  <c:v>39688</c:v>
                </c:pt>
                <c:pt idx="6354" formatCode="m/d/yyyy">
                  <c:v>39689</c:v>
                </c:pt>
                <c:pt idx="6355" formatCode="m/d/yyyy">
                  <c:v>39692</c:v>
                </c:pt>
                <c:pt idx="6356" formatCode="m/d/yyyy">
                  <c:v>39693</c:v>
                </c:pt>
                <c:pt idx="6357" formatCode="m/d/yyyy">
                  <c:v>39694</c:v>
                </c:pt>
                <c:pt idx="6358" formatCode="m/d/yyyy">
                  <c:v>39695</c:v>
                </c:pt>
                <c:pt idx="6359" formatCode="m/d/yyyy">
                  <c:v>39696</c:v>
                </c:pt>
                <c:pt idx="6360" formatCode="m/d/yyyy">
                  <c:v>39699</c:v>
                </c:pt>
                <c:pt idx="6361" formatCode="m/d/yyyy">
                  <c:v>39700</c:v>
                </c:pt>
                <c:pt idx="6362" formatCode="m/d/yyyy">
                  <c:v>39701</c:v>
                </c:pt>
                <c:pt idx="6363" formatCode="m/d/yyyy">
                  <c:v>39702</c:v>
                </c:pt>
                <c:pt idx="6364" formatCode="m/d/yyyy">
                  <c:v>39703</c:v>
                </c:pt>
                <c:pt idx="6365" formatCode="m/d/yyyy">
                  <c:v>39706</c:v>
                </c:pt>
                <c:pt idx="6366" formatCode="m/d/yyyy">
                  <c:v>39707</c:v>
                </c:pt>
                <c:pt idx="6367" formatCode="m/d/yyyy">
                  <c:v>39708</c:v>
                </c:pt>
                <c:pt idx="6368" formatCode="m/d/yyyy">
                  <c:v>39709</c:v>
                </c:pt>
                <c:pt idx="6369" formatCode="m/d/yyyy">
                  <c:v>39710</c:v>
                </c:pt>
                <c:pt idx="6370" formatCode="m/d/yyyy">
                  <c:v>39713</c:v>
                </c:pt>
                <c:pt idx="6371" formatCode="m/d/yyyy">
                  <c:v>39714</c:v>
                </c:pt>
                <c:pt idx="6372" formatCode="m/d/yyyy">
                  <c:v>39715</c:v>
                </c:pt>
                <c:pt idx="6373" formatCode="m/d/yyyy">
                  <c:v>39716</c:v>
                </c:pt>
                <c:pt idx="6374" formatCode="m/d/yyyy">
                  <c:v>39717</c:v>
                </c:pt>
                <c:pt idx="6375" formatCode="m/d/yyyy">
                  <c:v>39720</c:v>
                </c:pt>
                <c:pt idx="6376" formatCode="m/d/yyyy">
                  <c:v>39721</c:v>
                </c:pt>
                <c:pt idx="6377" formatCode="m/d/yyyy">
                  <c:v>39722</c:v>
                </c:pt>
                <c:pt idx="6378" formatCode="m/d/yyyy">
                  <c:v>39723</c:v>
                </c:pt>
                <c:pt idx="6379" formatCode="m/d/yyyy">
                  <c:v>39724</c:v>
                </c:pt>
                <c:pt idx="6380" formatCode="m/d/yyyy">
                  <c:v>39727</c:v>
                </c:pt>
                <c:pt idx="6381" formatCode="m/d/yyyy">
                  <c:v>39728</c:v>
                </c:pt>
                <c:pt idx="6382" formatCode="m/d/yyyy">
                  <c:v>39729</c:v>
                </c:pt>
                <c:pt idx="6383" formatCode="m/d/yyyy">
                  <c:v>39730</c:v>
                </c:pt>
                <c:pt idx="6384" formatCode="m/d/yyyy">
                  <c:v>39731</c:v>
                </c:pt>
                <c:pt idx="6385" formatCode="m/d/yyyy">
                  <c:v>39734</c:v>
                </c:pt>
                <c:pt idx="6386" formatCode="m/d/yyyy">
                  <c:v>39735</c:v>
                </c:pt>
                <c:pt idx="6387" formatCode="m/d/yyyy">
                  <c:v>39736</c:v>
                </c:pt>
                <c:pt idx="6388" formatCode="m/d/yyyy">
                  <c:v>39737</c:v>
                </c:pt>
                <c:pt idx="6389" formatCode="m/d/yyyy">
                  <c:v>39738</c:v>
                </c:pt>
                <c:pt idx="6390" formatCode="m/d/yyyy">
                  <c:v>39741</c:v>
                </c:pt>
                <c:pt idx="6391" formatCode="m/d/yyyy">
                  <c:v>39742</c:v>
                </c:pt>
                <c:pt idx="6392" formatCode="m/d/yyyy">
                  <c:v>39743</c:v>
                </c:pt>
                <c:pt idx="6393" formatCode="m/d/yyyy">
                  <c:v>39744</c:v>
                </c:pt>
                <c:pt idx="6394" formatCode="m/d/yyyy">
                  <c:v>39745</c:v>
                </c:pt>
                <c:pt idx="6395" formatCode="m/d/yyyy">
                  <c:v>39748</c:v>
                </c:pt>
                <c:pt idx="6396" formatCode="m/d/yyyy">
                  <c:v>39749</c:v>
                </c:pt>
                <c:pt idx="6397" formatCode="m/d/yyyy">
                  <c:v>39750</c:v>
                </c:pt>
                <c:pt idx="6398" formatCode="m/d/yyyy">
                  <c:v>39751</c:v>
                </c:pt>
                <c:pt idx="6399" formatCode="m/d/yyyy">
                  <c:v>39752</c:v>
                </c:pt>
                <c:pt idx="6400" formatCode="m/d/yyyy">
                  <c:v>39755</c:v>
                </c:pt>
                <c:pt idx="6401" formatCode="m/d/yyyy">
                  <c:v>39756</c:v>
                </c:pt>
                <c:pt idx="6402" formatCode="m/d/yyyy">
                  <c:v>39757</c:v>
                </c:pt>
                <c:pt idx="6403" formatCode="m/d/yyyy">
                  <c:v>39758</c:v>
                </c:pt>
                <c:pt idx="6404" formatCode="m/d/yyyy">
                  <c:v>39759</c:v>
                </c:pt>
                <c:pt idx="6405" formatCode="m/d/yyyy">
                  <c:v>39762</c:v>
                </c:pt>
                <c:pt idx="6406" formatCode="m/d/yyyy">
                  <c:v>39763</c:v>
                </c:pt>
                <c:pt idx="6407" formatCode="m/d/yyyy">
                  <c:v>39764</c:v>
                </c:pt>
                <c:pt idx="6408" formatCode="m/d/yyyy">
                  <c:v>39765</c:v>
                </c:pt>
                <c:pt idx="6409" formatCode="m/d/yyyy">
                  <c:v>39766</c:v>
                </c:pt>
                <c:pt idx="6410" formatCode="m/d/yyyy">
                  <c:v>39769</c:v>
                </c:pt>
                <c:pt idx="6411" formatCode="m/d/yyyy">
                  <c:v>39770</c:v>
                </c:pt>
                <c:pt idx="6412" formatCode="m/d/yyyy">
                  <c:v>39771</c:v>
                </c:pt>
                <c:pt idx="6413" formatCode="m/d/yyyy">
                  <c:v>39772</c:v>
                </c:pt>
                <c:pt idx="6414" formatCode="m/d/yyyy">
                  <c:v>39773</c:v>
                </c:pt>
                <c:pt idx="6415" formatCode="m/d/yyyy">
                  <c:v>39776</c:v>
                </c:pt>
                <c:pt idx="6416" formatCode="m/d/yyyy">
                  <c:v>39777</c:v>
                </c:pt>
                <c:pt idx="6417" formatCode="m/d/yyyy">
                  <c:v>39778</c:v>
                </c:pt>
                <c:pt idx="6418" formatCode="m/d/yyyy">
                  <c:v>39779</c:v>
                </c:pt>
                <c:pt idx="6419" formatCode="m/d/yyyy">
                  <c:v>39780</c:v>
                </c:pt>
                <c:pt idx="6420" formatCode="m/d/yyyy">
                  <c:v>39783</c:v>
                </c:pt>
                <c:pt idx="6421" formatCode="m/d/yyyy">
                  <c:v>39784</c:v>
                </c:pt>
                <c:pt idx="6422" formatCode="m/d/yyyy">
                  <c:v>39785</c:v>
                </c:pt>
                <c:pt idx="6423" formatCode="m/d/yyyy">
                  <c:v>39786</c:v>
                </c:pt>
                <c:pt idx="6424" formatCode="m/d/yyyy">
                  <c:v>39787</c:v>
                </c:pt>
                <c:pt idx="6425" formatCode="m/d/yyyy">
                  <c:v>39790</c:v>
                </c:pt>
                <c:pt idx="6426" formatCode="m/d/yyyy">
                  <c:v>39791</c:v>
                </c:pt>
                <c:pt idx="6427" formatCode="m/d/yyyy">
                  <c:v>39792</c:v>
                </c:pt>
                <c:pt idx="6428" formatCode="m/d/yyyy">
                  <c:v>39793</c:v>
                </c:pt>
                <c:pt idx="6429" formatCode="m/d/yyyy">
                  <c:v>39794</c:v>
                </c:pt>
                <c:pt idx="6430" formatCode="m/d/yyyy">
                  <c:v>39797</c:v>
                </c:pt>
                <c:pt idx="6431" formatCode="m/d/yyyy">
                  <c:v>39798</c:v>
                </c:pt>
                <c:pt idx="6432" formatCode="m/d/yyyy">
                  <c:v>39799</c:v>
                </c:pt>
                <c:pt idx="6433" formatCode="m/d/yyyy">
                  <c:v>39800</c:v>
                </c:pt>
                <c:pt idx="6434" formatCode="m/d/yyyy">
                  <c:v>39801</c:v>
                </c:pt>
                <c:pt idx="6435" formatCode="m/d/yyyy">
                  <c:v>39804</c:v>
                </c:pt>
                <c:pt idx="6436" formatCode="m/d/yyyy">
                  <c:v>39805</c:v>
                </c:pt>
                <c:pt idx="6437" formatCode="m/d/yyyy">
                  <c:v>39806</c:v>
                </c:pt>
                <c:pt idx="6438" formatCode="m/d/yyyy">
                  <c:v>39807</c:v>
                </c:pt>
                <c:pt idx="6439" formatCode="m/d/yyyy">
                  <c:v>39808</c:v>
                </c:pt>
                <c:pt idx="6440" formatCode="m/d/yyyy">
                  <c:v>39811</c:v>
                </c:pt>
                <c:pt idx="6441" formatCode="m/d/yyyy">
                  <c:v>39812</c:v>
                </c:pt>
                <c:pt idx="6442" formatCode="m/d/yyyy">
                  <c:v>39813</c:v>
                </c:pt>
                <c:pt idx="6443" formatCode="m/d/yyyy">
                  <c:v>39814</c:v>
                </c:pt>
                <c:pt idx="6444" formatCode="m/d/yyyy">
                  <c:v>39815</c:v>
                </c:pt>
                <c:pt idx="6445" formatCode="m/d/yyyy">
                  <c:v>39818</c:v>
                </c:pt>
                <c:pt idx="6446" formatCode="m/d/yyyy">
                  <c:v>39819</c:v>
                </c:pt>
                <c:pt idx="6447" formatCode="m/d/yyyy">
                  <c:v>39820</c:v>
                </c:pt>
                <c:pt idx="6448" formatCode="m/d/yyyy">
                  <c:v>39821</c:v>
                </c:pt>
                <c:pt idx="6449" formatCode="m/d/yyyy">
                  <c:v>39822</c:v>
                </c:pt>
                <c:pt idx="6450" formatCode="m/d/yyyy">
                  <c:v>39825</c:v>
                </c:pt>
                <c:pt idx="6451" formatCode="m/d/yyyy">
                  <c:v>39826</c:v>
                </c:pt>
                <c:pt idx="6452" formatCode="m/d/yyyy">
                  <c:v>39827</c:v>
                </c:pt>
                <c:pt idx="6453" formatCode="m/d/yyyy">
                  <c:v>39828</c:v>
                </c:pt>
                <c:pt idx="6454" formatCode="m/d/yyyy">
                  <c:v>39829</c:v>
                </c:pt>
                <c:pt idx="6455" formatCode="m/d/yyyy">
                  <c:v>39832</c:v>
                </c:pt>
                <c:pt idx="6456" formatCode="m/d/yyyy">
                  <c:v>39833</c:v>
                </c:pt>
                <c:pt idx="6457" formatCode="m/d/yyyy">
                  <c:v>39834</c:v>
                </c:pt>
                <c:pt idx="6458" formatCode="m/d/yyyy">
                  <c:v>39835</c:v>
                </c:pt>
                <c:pt idx="6459" formatCode="m/d/yyyy">
                  <c:v>39836</c:v>
                </c:pt>
                <c:pt idx="6460" formatCode="m/d/yyyy">
                  <c:v>39839</c:v>
                </c:pt>
                <c:pt idx="6461" formatCode="m/d/yyyy">
                  <c:v>39840</c:v>
                </c:pt>
                <c:pt idx="6462" formatCode="m/d/yyyy">
                  <c:v>39841</c:v>
                </c:pt>
                <c:pt idx="6463" formatCode="m/d/yyyy">
                  <c:v>39842</c:v>
                </c:pt>
                <c:pt idx="6464" formatCode="m/d/yyyy">
                  <c:v>39843</c:v>
                </c:pt>
                <c:pt idx="6465" formatCode="m/d/yyyy">
                  <c:v>39846</c:v>
                </c:pt>
                <c:pt idx="6466" formatCode="m/d/yyyy">
                  <c:v>39847</c:v>
                </c:pt>
                <c:pt idx="6467" formatCode="m/d/yyyy">
                  <c:v>39848</c:v>
                </c:pt>
                <c:pt idx="6468" formatCode="m/d/yyyy">
                  <c:v>39849</c:v>
                </c:pt>
                <c:pt idx="6469" formatCode="m/d/yyyy">
                  <c:v>39850</c:v>
                </c:pt>
                <c:pt idx="6470" formatCode="m/d/yyyy">
                  <c:v>39853</c:v>
                </c:pt>
                <c:pt idx="6471" formatCode="m/d/yyyy">
                  <c:v>39854</c:v>
                </c:pt>
                <c:pt idx="6472" formatCode="m/d/yyyy">
                  <c:v>39855</c:v>
                </c:pt>
                <c:pt idx="6473" formatCode="m/d/yyyy">
                  <c:v>39856</c:v>
                </c:pt>
                <c:pt idx="6474" formatCode="m/d/yyyy">
                  <c:v>39857</c:v>
                </c:pt>
                <c:pt idx="6475" formatCode="m/d/yyyy">
                  <c:v>39860</c:v>
                </c:pt>
                <c:pt idx="6476" formatCode="m/d/yyyy">
                  <c:v>39861</c:v>
                </c:pt>
                <c:pt idx="6477" formatCode="m/d/yyyy">
                  <c:v>39862</c:v>
                </c:pt>
                <c:pt idx="6478" formatCode="m/d/yyyy">
                  <c:v>39863</c:v>
                </c:pt>
                <c:pt idx="6479" formatCode="m/d/yyyy">
                  <c:v>39864</c:v>
                </c:pt>
                <c:pt idx="6480" formatCode="m/d/yyyy">
                  <c:v>39867</c:v>
                </c:pt>
                <c:pt idx="6481" formatCode="m/d/yyyy">
                  <c:v>39868</c:v>
                </c:pt>
                <c:pt idx="6482" formatCode="m/d/yyyy">
                  <c:v>39869</c:v>
                </c:pt>
                <c:pt idx="6483" formatCode="m/d/yyyy">
                  <c:v>39870</c:v>
                </c:pt>
                <c:pt idx="6484" formatCode="m/d/yyyy">
                  <c:v>39871</c:v>
                </c:pt>
                <c:pt idx="6485" formatCode="m/d/yyyy">
                  <c:v>39874</c:v>
                </c:pt>
                <c:pt idx="6486" formatCode="m/d/yyyy">
                  <c:v>39875</c:v>
                </c:pt>
                <c:pt idx="6487" formatCode="m/d/yyyy">
                  <c:v>39876</c:v>
                </c:pt>
                <c:pt idx="6488" formatCode="m/d/yyyy">
                  <c:v>39877</c:v>
                </c:pt>
                <c:pt idx="6489" formatCode="m/d/yyyy">
                  <c:v>39878</c:v>
                </c:pt>
                <c:pt idx="6490" formatCode="m/d/yyyy">
                  <c:v>39881</c:v>
                </c:pt>
                <c:pt idx="6491" formatCode="m/d/yyyy">
                  <c:v>39882</c:v>
                </c:pt>
                <c:pt idx="6492" formatCode="m/d/yyyy">
                  <c:v>39883</c:v>
                </c:pt>
                <c:pt idx="6493" formatCode="m/d/yyyy">
                  <c:v>39884</c:v>
                </c:pt>
                <c:pt idx="6494" formatCode="m/d/yyyy">
                  <c:v>39885</c:v>
                </c:pt>
                <c:pt idx="6495" formatCode="m/d/yyyy">
                  <c:v>39888</c:v>
                </c:pt>
                <c:pt idx="6496" formatCode="m/d/yyyy">
                  <c:v>39889</c:v>
                </c:pt>
                <c:pt idx="6497" formatCode="m/d/yyyy">
                  <c:v>39890</c:v>
                </c:pt>
                <c:pt idx="6498" formatCode="m/d/yyyy">
                  <c:v>39891</c:v>
                </c:pt>
                <c:pt idx="6499" formatCode="m/d/yyyy">
                  <c:v>39892</c:v>
                </c:pt>
                <c:pt idx="6500" formatCode="m/d/yyyy">
                  <c:v>39895</c:v>
                </c:pt>
                <c:pt idx="6501" formatCode="m/d/yyyy">
                  <c:v>39896</c:v>
                </c:pt>
                <c:pt idx="6502" formatCode="m/d/yyyy">
                  <c:v>39897</c:v>
                </c:pt>
                <c:pt idx="6503" formatCode="m/d/yyyy">
                  <c:v>39898</c:v>
                </c:pt>
                <c:pt idx="6504" formatCode="m/d/yyyy">
                  <c:v>39899</c:v>
                </c:pt>
                <c:pt idx="6505" formatCode="m/d/yyyy">
                  <c:v>39902</c:v>
                </c:pt>
                <c:pt idx="6506" formatCode="m/d/yyyy">
                  <c:v>39903</c:v>
                </c:pt>
                <c:pt idx="6507" formatCode="m/d/yyyy">
                  <c:v>39904</c:v>
                </c:pt>
                <c:pt idx="6508" formatCode="m/d/yyyy">
                  <c:v>39905</c:v>
                </c:pt>
                <c:pt idx="6509" formatCode="m/d/yyyy">
                  <c:v>39906</c:v>
                </c:pt>
                <c:pt idx="6510" formatCode="m/d/yyyy">
                  <c:v>39909</c:v>
                </c:pt>
                <c:pt idx="6511" formatCode="m/d/yyyy">
                  <c:v>39910</c:v>
                </c:pt>
                <c:pt idx="6512" formatCode="m/d/yyyy">
                  <c:v>39911</c:v>
                </c:pt>
                <c:pt idx="6513" formatCode="m/d/yyyy">
                  <c:v>39912</c:v>
                </c:pt>
                <c:pt idx="6514" formatCode="m/d/yyyy">
                  <c:v>39913</c:v>
                </c:pt>
                <c:pt idx="6515" formatCode="m/d/yyyy">
                  <c:v>39916</c:v>
                </c:pt>
                <c:pt idx="6516" formatCode="m/d/yyyy">
                  <c:v>39917</c:v>
                </c:pt>
                <c:pt idx="6517" formatCode="m/d/yyyy">
                  <c:v>39918</c:v>
                </c:pt>
                <c:pt idx="6518" formatCode="m/d/yyyy">
                  <c:v>39919</c:v>
                </c:pt>
                <c:pt idx="6519" formatCode="m/d/yyyy">
                  <c:v>39920</c:v>
                </c:pt>
                <c:pt idx="6520" formatCode="m/d/yyyy">
                  <c:v>39923</c:v>
                </c:pt>
                <c:pt idx="6521" formatCode="m/d/yyyy">
                  <c:v>39924</c:v>
                </c:pt>
                <c:pt idx="6522" formatCode="m/d/yyyy">
                  <c:v>39925</c:v>
                </c:pt>
                <c:pt idx="6523" formatCode="m/d/yyyy">
                  <c:v>39926</c:v>
                </c:pt>
                <c:pt idx="6524" formatCode="m/d/yyyy">
                  <c:v>39927</c:v>
                </c:pt>
                <c:pt idx="6525" formatCode="m/d/yyyy">
                  <c:v>39930</c:v>
                </c:pt>
                <c:pt idx="6526" formatCode="m/d/yyyy">
                  <c:v>39931</c:v>
                </c:pt>
                <c:pt idx="6527" formatCode="m/d/yyyy">
                  <c:v>39932</c:v>
                </c:pt>
                <c:pt idx="6528" formatCode="m/d/yyyy">
                  <c:v>39933</c:v>
                </c:pt>
                <c:pt idx="6529" formatCode="m/d/yyyy">
                  <c:v>39934</c:v>
                </c:pt>
                <c:pt idx="6530" formatCode="m/d/yyyy">
                  <c:v>39937</c:v>
                </c:pt>
                <c:pt idx="6531" formatCode="m/d/yyyy">
                  <c:v>39938</c:v>
                </c:pt>
                <c:pt idx="6532" formatCode="m/d/yyyy">
                  <c:v>39939</c:v>
                </c:pt>
                <c:pt idx="6533" formatCode="m/d/yyyy">
                  <c:v>39940</c:v>
                </c:pt>
                <c:pt idx="6534" formatCode="m/d/yyyy">
                  <c:v>39941</c:v>
                </c:pt>
                <c:pt idx="6535" formatCode="m/d/yyyy">
                  <c:v>39944</c:v>
                </c:pt>
                <c:pt idx="6536" formatCode="m/d/yyyy">
                  <c:v>39945</c:v>
                </c:pt>
                <c:pt idx="6537" formatCode="m/d/yyyy">
                  <c:v>39946</c:v>
                </c:pt>
                <c:pt idx="6538" formatCode="m/d/yyyy">
                  <c:v>39947</c:v>
                </c:pt>
                <c:pt idx="6539" formatCode="m/d/yyyy">
                  <c:v>39948</c:v>
                </c:pt>
                <c:pt idx="6540" formatCode="m/d/yyyy">
                  <c:v>39951</c:v>
                </c:pt>
                <c:pt idx="6541" formatCode="m/d/yyyy">
                  <c:v>39952</c:v>
                </c:pt>
                <c:pt idx="6542" formatCode="m/d/yyyy">
                  <c:v>39953</c:v>
                </c:pt>
                <c:pt idx="6543" formatCode="m/d/yyyy">
                  <c:v>39954</c:v>
                </c:pt>
                <c:pt idx="6544" formatCode="m/d/yyyy">
                  <c:v>39955</c:v>
                </c:pt>
                <c:pt idx="6545" formatCode="m/d/yyyy">
                  <c:v>39958</c:v>
                </c:pt>
                <c:pt idx="6546" formatCode="m/d/yyyy">
                  <c:v>39959</c:v>
                </c:pt>
                <c:pt idx="6547" formatCode="m/d/yyyy">
                  <c:v>39960</c:v>
                </c:pt>
                <c:pt idx="6548" formatCode="m/d/yyyy">
                  <c:v>39961</c:v>
                </c:pt>
                <c:pt idx="6549" formatCode="m/d/yyyy">
                  <c:v>39962</c:v>
                </c:pt>
                <c:pt idx="6550" formatCode="m/d/yyyy">
                  <c:v>39965</c:v>
                </c:pt>
                <c:pt idx="6551" formatCode="m/d/yyyy">
                  <c:v>39966</c:v>
                </c:pt>
                <c:pt idx="6552" formatCode="m/d/yyyy">
                  <c:v>39967</c:v>
                </c:pt>
                <c:pt idx="6553" formatCode="m/d/yyyy">
                  <c:v>39968</c:v>
                </c:pt>
                <c:pt idx="6554" formatCode="m/d/yyyy">
                  <c:v>39969</c:v>
                </c:pt>
                <c:pt idx="6555" formatCode="m/d/yyyy">
                  <c:v>39972</c:v>
                </c:pt>
                <c:pt idx="6556" formatCode="m/d/yyyy">
                  <c:v>39973</c:v>
                </c:pt>
                <c:pt idx="6557" formatCode="m/d/yyyy">
                  <c:v>39974</c:v>
                </c:pt>
                <c:pt idx="6558" formatCode="m/d/yyyy">
                  <c:v>39975</c:v>
                </c:pt>
                <c:pt idx="6559" formatCode="m/d/yyyy">
                  <c:v>39976</c:v>
                </c:pt>
                <c:pt idx="6560" formatCode="m/d/yyyy">
                  <c:v>39979</c:v>
                </c:pt>
                <c:pt idx="6561" formatCode="m/d/yyyy">
                  <c:v>39980</c:v>
                </c:pt>
                <c:pt idx="6562" formatCode="m/d/yyyy">
                  <c:v>39981</c:v>
                </c:pt>
                <c:pt idx="6563" formatCode="m/d/yyyy">
                  <c:v>39982</c:v>
                </c:pt>
                <c:pt idx="6564" formatCode="m/d/yyyy">
                  <c:v>39983</c:v>
                </c:pt>
                <c:pt idx="6565" formatCode="m/d/yyyy">
                  <c:v>39986</c:v>
                </c:pt>
                <c:pt idx="6566" formatCode="m/d/yyyy">
                  <c:v>39987</c:v>
                </c:pt>
                <c:pt idx="6567" formatCode="m/d/yyyy">
                  <c:v>39988</c:v>
                </c:pt>
                <c:pt idx="6568" formatCode="m/d/yyyy">
                  <c:v>39989</c:v>
                </c:pt>
                <c:pt idx="6569" formatCode="m/d/yyyy">
                  <c:v>39990</c:v>
                </c:pt>
                <c:pt idx="6570" formatCode="m/d/yyyy">
                  <c:v>39993</c:v>
                </c:pt>
                <c:pt idx="6571" formatCode="m/d/yyyy">
                  <c:v>39994</c:v>
                </c:pt>
                <c:pt idx="6572" formatCode="m/d/yyyy">
                  <c:v>39995</c:v>
                </c:pt>
                <c:pt idx="6573" formatCode="m/d/yyyy">
                  <c:v>39996</c:v>
                </c:pt>
                <c:pt idx="6574" formatCode="m/d/yyyy">
                  <c:v>39997</c:v>
                </c:pt>
                <c:pt idx="6575" formatCode="m/d/yyyy">
                  <c:v>40000</c:v>
                </c:pt>
                <c:pt idx="6576" formatCode="m/d/yyyy">
                  <c:v>40001</c:v>
                </c:pt>
                <c:pt idx="6577" formatCode="m/d/yyyy">
                  <c:v>40002</c:v>
                </c:pt>
                <c:pt idx="6578" formatCode="m/d/yyyy">
                  <c:v>40003</c:v>
                </c:pt>
                <c:pt idx="6579" formatCode="m/d/yyyy">
                  <c:v>40004</c:v>
                </c:pt>
                <c:pt idx="6580" formatCode="m/d/yyyy">
                  <c:v>40007</c:v>
                </c:pt>
                <c:pt idx="6581" formatCode="m/d/yyyy">
                  <c:v>40008</c:v>
                </c:pt>
                <c:pt idx="6582" formatCode="m/d/yyyy">
                  <c:v>40009</c:v>
                </c:pt>
                <c:pt idx="6583" formatCode="m/d/yyyy">
                  <c:v>40010</c:v>
                </c:pt>
                <c:pt idx="6584" formatCode="m/d/yyyy">
                  <c:v>40011</c:v>
                </c:pt>
                <c:pt idx="6585" formatCode="m/d/yyyy">
                  <c:v>40014</c:v>
                </c:pt>
                <c:pt idx="6586" formatCode="m/d/yyyy">
                  <c:v>40015</c:v>
                </c:pt>
                <c:pt idx="6587" formatCode="m/d/yyyy">
                  <c:v>40016</c:v>
                </c:pt>
                <c:pt idx="6588" formatCode="m/d/yyyy">
                  <c:v>40017</c:v>
                </c:pt>
                <c:pt idx="6589" formatCode="m/d/yyyy">
                  <c:v>40018</c:v>
                </c:pt>
                <c:pt idx="6590" formatCode="m/d/yyyy">
                  <c:v>40021</c:v>
                </c:pt>
                <c:pt idx="6591" formatCode="m/d/yyyy">
                  <c:v>40022</c:v>
                </c:pt>
                <c:pt idx="6592" formatCode="m/d/yyyy">
                  <c:v>40023</c:v>
                </c:pt>
                <c:pt idx="6593" formatCode="m/d/yyyy">
                  <c:v>40024</c:v>
                </c:pt>
                <c:pt idx="6594" formatCode="m/d/yyyy">
                  <c:v>40025</c:v>
                </c:pt>
                <c:pt idx="6595" formatCode="m/d/yyyy">
                  <c:v>40028</c:v>
                </c:pt>
                <c:pt idx="6596" formatCode="m/d/yyyy">
                  <c:v>40029</c:v>
                </c:pt>
                <c:pt idx="6597" formatCode="m/d/yyyy">
                  <c:v>40030</c:v>
                </c:pt>
                <c:pt idx="6598" formatCode="m/d/yyyy">
                  <c:v>40031</c:v>
                </c:pt>
                <c:pt idx="6599" formatCode="m/d/yyyy">
                  <c:v>40032</c:v>
                </c:pt>
                <c:pt idx="6600" formatCode="m/d/yyyy">
                  <c:v>40035</c:v>
                </c:pt>
                <c:pt idx="6601" formatCode="m/d/yyyy">
                  <c:v>40036</c:v>
                </c:pt>
                <c:pt idx="6602" formatCode="m/d/yyyy">
                  <c:v>40037</c:v>
                </c:pt>
                <c:pt idx="6603" formatCode="m/d/yyyy">
                  <c:v>40038</c:v>
                </c:pt>
                <c:pt idx="6604" formatCode="m/d/yyyy">
                  <c:v>40039</c:v>
                </c:pt>
                <c:pt idx="6605" formatCode="m/d/yyyy">
                  <c:v>40042</c:v>
                </c:pt>
                <c:pt idx="6606" formatCode="m/d/yyyy">
                  <c:v>40043</c:v>
                </c:pt>
                <c:pt idx="6607" formatCode="m/d/yyyy">
                  <c:v>40044</c:v>
                </c:pt>
                <c:pt idx="6608" formatCode="m/d/yyyy">
                  <c:v>40045</c:v>
                </c:pt>
                <c:pt idx="6609" formatCode="m/d/yyyy">
                  <c:v>40046</c:v>
                </c:pt>
                <c:pt idx="6610" formatCode="m/d/yyyy">
                  <c:v>40049</c:v>
                </c:pt>
                <c:pt idx="6611" formatCode="m/d/yyyy">
                  <c:v>40050</c:v>
                </c:pt>
                <c:pt idx="6612" formatCode="m/d/yyyy">
                  <c:v>40051</c:v>
                </c:pt>
                <c:pt idx="6613" formatCode="m/d/yyyy">
                  <c:v>40052</c:v>
                </c:pt>
                <c:pt idx="6614" formatCode="m/d/yyyy">
                  <c:v>40053</c:v>
                </c:pt>
                <c:pt idx="6615" formatCode="m/d/yyyy">
                  <c:v>40056</c:v>
                </c:pt>
                <c:pt idx="6616" formatCode="m/d/yyyy">
                  <c:v>40057</c:v>
                </c:pt>
                <c:pt idx="6617" formatCode="m/d/yyyy">
                  <c:v>40058</c:v>
                </c:pt>
                <c:pt idx="6618" formatCode="m/d/yyyy">
                  <c:v>40059</c:v>
                </c:pt>
                <c:pt idx="6619" formatCode="m/d/yyyy">
                  <c:v>40060</c:v>
                </c:pt>
                <c:pt idx="6620" formatCode="m/d/yyyy">
                  <c:v>40063</c:v>
                </c:pt>
                <c:pt idx="6621" formatCode="m/d/yyyy">
                  <c:v>40064</c:v>
                </c:pt>
                <c:pt idx="6622" formatCode="m/d/yyyy">
                  <c:v>40065</c:v>
                </c:pt>
                <c:pt idx="6623" formatCode="m/d/yyyy">
                  <c:v>40066</c:v>
                </c:pt>
                <c:pt idx="6624" formatCode="m/d/yyyy">
                  <c:v>40067</c:v>
                </c:pt>
                <c:pt idx="6625" formatCode="m/d/yyyy">
                  <c:v>40070</c:v>
                </c:pt>
                <c:pt idx="6626" formatCode="m/d/yyyy">
                  <c:v>40071</c:v>
                </c:pt>
                <c:pt idx="6627" formatCode="m/d/yyyy">
                  <c:v>40072</c:v>
                </c:pt>
                <c:pt idx="6628" formatCode="m/d/yyyy">
                  <c:v>40073</c:v>
                </c:pt>
                <c:pt idx="6629" formatCode="m/d/yyyy">
                  <c:v>40074</c:v>
                </c:pt>
                <c:pt idx="6630" formatCode="m/d/yyyy">
                  <c:v>40077</c:v>
                </c:pt>
                <c:pt idx="6631" formatCode="m/d/yyyy">
                  <c:v>40078</c:v>
                </c:pt>
                <c:pt idx="6632" formatCode="m/d/yyyy">
                  <c:v>40079</c:v>
                </c:pt>
                <c:pt idx="6633" formatCode="m/d/yyyy">
                  <c:v>40080</c:v>
                </c:pt>
                <c:pt idx="6634" formatCode="m/d/yyyy">
                  <c:v>40081</c:v>
                </c:pt>
                <c:pt idx="6635" formatCode="m/d/yyyy">
                  <c:v>40084</c:v>
                </c:pt>
                <c:pt idx="6636" formatCode="m/d/yyyy">
                  <c:v>40085</c:v>
                </c:pt>
                <c:pt idx="6637" formatCode="m/d/yyyy">
                  <c:v>40086</c:v>
                </c:pt>
                <c:pt idx="6638" formatCode="m/d/yyyy">
                  <c:v>40087</c:v>
                </c:pt>
                <c:pt idx="6639" formatCode="m/d/yyyy">
                  <c:v>40088</c:v>
                </c:pt>
                <c:pt idx="6640" formatCode="m/d/yyyy">
                  <c:v>40091</c:v>
                </c:pt>
                <c:pt idx="6641" formatCode="m/d/yyyy">
                  <c:v>40092</c:v>
                </c:pt>
                <c:pt idx="6642" formatCode="m/d/yyyy">
                  <c:v>40093</c:v>
                </c:pt>
                <c:pt idx="6643" formatCode="m/d/yyyy">
                  <c:v>40094</c:v>
                </c:pt>
                <c:pt idx="6644" formatCode="m/d/yyyy">
                  <c:v>40095</c:v>
                </c:pt>
                <c:pt idx="6645" formatCode="m/d/yyyy">
                  <c:v>40098</c:v>
                </c:pt>
                <c:pt idx="6646" formatCode="m/d/yyyy">
                  <c:v>40099</c:v>
                </c:pt>
                <c:pt idx="6647" formatCode="m/d/yyyy">
                  <c:v>40100</c:v>
                </c:pt>
                <c:pt idx="6648" formatCode="m/d/yyyy">
                  <c:v>40101</c:v>
                </c:pt>
                <c:pt idx="6649" formatCode="m/d/yyyy">
                  <c:v>40102</c:v>
                </c:pt>
                <c:pt idx="6650" formatCode="m/d/yyyy">
                  <c:v>40105</c:v>
                </c:pt>
                <c:pt idx="6651" formatCode="m/d/yyyy">
                  <c:v>40106</c:v>
                </c:pt>
                <c:pt idx="6652" formatCode="m/d/yyyy">
                  <c:v>40107</c:v>
                </c:pt>
                <c:pt idx="6653" formatCode="m/d/yyyy">
                  <c:v>40108</c:v>
                </c:pt>
                <c:pt idx="6654" formatCode="m/d/yyyy">
                  <c:v>40109</c:v>
                </c:pt>
                <c:pt idx="6655" formatCode="m/d/yyyy">
                  <c:v>40112</c:v>
                </c:pt>
                <c:pt idx="6656" formatCode="m/d/yyyy">
                  <c:v>40113</c:v>
                </c:pt>
                <c:pt idx="6657" formatCode="m/d/yyyy">
                  <c:v>40114</c:v>
                </c:pt>
                <c:pt idx="6658" formatCode="m/d/yyyy">
                  <c:v>40115</c:v>
                </c:pt>
                <c:pt idx="6659" formatCode="m/d/yyyy">
                  <c:v>40116</c:v>
                </c:pt>
                <c:pt idx="6660" formatCode="m/d/yyyy">
                  <c:v>40119</c:v>
                </c:pt>
                <c:pt idx="6661" formatCode="m/d/yyyy">
                  <c:v>40120</c:v>
                </c:pt>
                <c:pt idx="6662" formatCode="m/d/yyyy">
                  <c:v>40121</c:v>
                </c:pt>
                <c:pt idx="6663" formatCode="m/d/yyyy">
                  <c:v>40122</c:v>
                </c:pt>
                <c:pt idx="6664" formatCode="m/d/yyyy">
                  <c:v>40123</c:v>
                </c:pt>
                <c:pt idx="6665" formatCode="m/d/yyyy">
                  <c:v>40126</c:v>
                </c:pt>
                <c:pt idx="6666" formatCode="m/d/yyyy">
                  <c:v>40127</c:v>
                </c:pt>
                <c:pt idx="6667" formatCode="m/d/yyyy">
                  <c:v>40128</c:v>
                </c:pt>
                <c:pt idx="6668" formatCode="m/d/yyyy">
                  <c:v>40129</c:v>
                </c:pt>
                <c:pt idx="6669" formatCode="m/d/yyyy">
                  <c:v>40130</c:v>
                </c:pt>
                <c:pt idx="6670" formatCode="m/d/yyyy">
                  <c:v>40133</c:v>
                </c:pt>
                <c:pt idx="6671" formatCode="m/d/yyyy">
                  <c:v>40134</c:v>
                </c:pt>
                <c:pt idx="6672" formatCode="m/d/yyyy">
                  <c:v>40135</c:v>
                </c:pt>
                <c:pt idx="6673" formatCode="m/d/yyyy">
                  <c:v>40136</c:v>
                </c:pt>
                <c:pt idx="6674" formatCode="m/d/yyyy">
                  <c:v>40137</c:v>
                </c:pt>
                <c:pt idx="6675" formatCode="m/d/yyyy">
                  <c:v>40140</c:v>
                </c:pt>
                <c:pt idx="6676" formatCode="m/d/yyyy">
                  <c:v>40141</c:v>
                </c:pt>
                <c:pt idx="6677" formatCode="m/d/yyyy">
                  <c:v>40142</c:v>
                </c:pt>
                <c:pt idx="6678" formatCode="m/d/yyyy">
                  <c:v>40143</c:v>
                </c:pt>
                <c:pt idx="6679" formatCode="m/d/yyyy">
                  <c:v>40144</c:v>
                </c:pt>
                <c:pt idx="6680" formatCode="m/d/yyyy">
                  <c:v>40147</c:v>
                </c:pt>
                <c:pt idx="6681" formatCode="m/d/yyyy">
                  <c:v>40148</c:v>
                </c:pt>
                <c:pt idx="6682" formatCode="m/d/yyyy">
                  <c:v>40149</c:v>
                </c:pt>
                <c:pt idx="6683" formatCode="m/d/yyyy">
                  <c:v>40150</c:v>
                </c:pt>
                <c:pt idx="6684" formatCode="m/d/yyyy">
                  <c:v>40151</c:v>
                </c:pt>
                <c:pt idx="6685" formatCode="m/d/yyyy">
                  <c:v>40154</c:v>
                </c:pt>
                <c:pt idx="6686" formatCode="m/d/yyyy">
                  <c:v>40155</c:v>
                </c:pt>
                <c:pt idx="6687" formatCode="m/d/yyyy">
                  <c:v>40156</c:v>
                </c:pt>
                <c:pt idx="6688" formatCode="m/d/yyyy">
                  <c:v>40157</c:v>
                </c:pt>
                <c:pt idx="6689" formatCode="m/d/yyyy">
                  <c:v>40158</c:v>
                </c:pt>
                <c:pt idx="6690" formatCode="m/d/yyyy">
                  <c:v>40161</c:v>
                </c:pt>
                <c:pt idx="6691" formatCode="m/d/yyyy">
                  <c:v>40162</c:v>
                </c:pt>
                <c:pt idx="6692" formatCode="m/d/yyyy">
                  <c:v>40163</c:v>
                </c:pt>
                <c:pt idx="6693" formatCode="m/d/yyyy">
                  <c:v>40164</c:v>
                </c:pt>
                <c:pt idx="6694" formatCode="m/d/yyyy">
                  <c:v>40165</c:v>
                </c:pt>
                <c:pt idx="6695" formatCode="m/d/yyyy">
                  <c:v>40168</c:v>
                </c:pt>
                <c:pt idx="6696" formatCode="m/d/yyyy">
                  <c:v>40169</c:v>
                </c:pt>
                <c:pt idx="6697" formatCode="m/d/yyyy">
                  <c:v>40170</c:v>
                </c:pt>
                <c:pt idx="6698" formatCode="m/d/yyyy">
                  <c:v>40171</c:v>
                </c:pt>
                <c:pt idx="6699" formatCode="m/d/yyyy">
                  <c:v>40172</c:v>
                </c:pt>
                <c:pt idx="6700" formatCode="m/d/yyyy">
                  <c:v>40175</c:v>
                </c:pt>
                <c:pt idx="6701" formatCode="m/d/yyyy">
                  <c:v>40176</c:v>
                </c:pt>
                <c:pt idx="6702" formatCode="m/d/yyyy">
                  <c:v>40177</c:v>
                </c:pt>
                <c:pt idx="6703" formatCode="m/d/yyyy">
                  <c:v>40178</c:v>
                </c:pt>
                <c:pt idx="6704" formatCode="m/d/yyyy">
                  <c:v>40179</c:v>
                </c:pt>
                <c:pt idx="6705" formatCode="m/d/yyyy">
                  <c:v>40182</c:v>
                </c:pt>
                <c:pt idx="6706" formatCode="m/d/yyyy">
                  <c:v>40183</c:v>
                </c:pt>
                <c:pt idx="6707" formatCode="m/d/yyyy">
                  <c:v>40184</c:v>
                </c:pt>
                <c:pt idx="6708" formatCode="m/d/yyyy">
                  <c:v>40185</c:v>
                </c:pt>
                <c:pt idx="6709" formatCode="m/d/yyyy">
                  <c:v>40186</c:v>
                </c:pt>
                <c:pt idx="6710" formatCode="m/d/yyyy">
                  <c:v>40189</c:v>
                </c:pt>
                <c:pt idx="6711" formatCode="m/d/yyyy">
                  <c:v>40190</c:v>
                </c:pt>
                <c:pt idx="6712" formatCode="m/d/yyyy">
                  <c:v>40191</c:v>
                </c:pt>
                <c:pt idx="6713" formatCode="m/d/yyyy">
                  <c:v>40192</c:v>
                </c:pt>
                <c:pt idx="6714" formatCode="m/d/yyyy">
                  <c:v>40193</c:v>
                </c:pt>
                <c:pt idx="6715" formatCode="m/d/yyyy">
                  <c:v>40196</c:v>
                </c:pt>
                <c:pt idx="6716" formatCode="m/d/yyyy">
                  <c:v>40197</c:v>
                </c:pt>
                <c:pt idx="6717" formatCode="m/d/yyyy">
                  <c:v>40198</c:v>
                </c:pt>
                <c:pt idx="6718" formatCode="m/d/yyyy">
                  <c:v>40199</c:v>
                </c:pt>
                <c:pt idx="6719" formatCode="m/d/yyyy">
                  <c:v>40200</c:v>
                </c:pt>
                <c:pt idx="6720" formatCode="m/d/yyyy">
                  <c:v>40203</c:v>
                </c:pt>
                <c:pt idx="6721" formatCode="m/d/yyyy">
                  <c:v>40204</c:v>
                </c:pt>
                <c:pt idx="6722" formatCode="m/d/yyyy">
                  <c:v>40205</c:v>
                </c:pt>
                <c:pt idx="6723" formatCode="m/d/yyyy">
                  <c:v>40206</c:v>
                </c:pt>
                <c:pt idx="6724" formatCode="m/d/yyyy">
                  <c:v>40207</c:v>
                </c:pt>
                <c:pt idx="6725" formatCode="m/d/yyyy">
                  <c:v>40210</c:v>
                </c:pt>
                <c:pt idx="6726" formatCode="m/d/yyyy">
                  <c:v>40211</c:v>
                </c:pt>
                <c:pt idx="6727" formatCode="m/d/yyyy">
                  <c:v>40212</c:v>
                </c:pt>
                <c:pt idx="6728" formatCode="m/d/yyyy">
                  <c:v>40213</c:v>
                </c:pt>
                <c:pt idx="6729" formatCode="m/d/yyyy">
                  <c:v>40214</c:v>
                </c:pt>
                <c:pt idx="6730" formatCode="m/d/yyyy">
                  <c:v>40217</c:v>
                </c:pt>
                <c:pt idx="6731" formatCode="m/d/yyyy">
                  <c:v>40218</c:v>
                </c:pt>
                <c:pt idx="6732" formatCode="m/d/yyyy">
                  <c:v>40219</c:v>
                </c:pt>
                <c:pt idx="6733" formatCode="m/d/yyyy">
                  <c:v>40220</c:v>
                </c:pt>
                <c:pt idx="6734" formatCode="m/d/yyyy">
                  <c:v>40221</c:v>
                </c:pt>
                <c:pt idx="6735" formatCode="m/d/yyyy">
                  <c:v>40224</c:v>
                </c:pt>
                <c:pt idx="6736" formatCode="m/d/yyyy">
                  <c:v>40225</c:v>
                </c:pt>
                <c:pt idx="6737" formatCode="m/d/yyyy">
                  <c:v>40226</c:v>
                </c:pt>
                <c:pt idx="6738" formatCode="m/d/yyyy">
                  <c:v>40227</c:v>
                </c:pt>
                <c:pt idx="6739" formatCode="m/d/yyyy">
                  <c:v>40228</c:v>
                </c:pt>
                <c:pt idx="6740" formatCode="m/d/yyyy">
                  <c:v>40231</c:v>
                </c:pt>
                <c:pt idx="6741" formatCode="m/d/yyyy">
                  <c:v>40232</c:v>
                </c:pt>
                <c:pt idx="6742" formatCode="m/d/yyyy">
                  <c:v>40233</c:v>
                </c:pt>
                <c:pt idx="6743" formatCode="m/d/yyyy">
                  <c:v>40234</c:v>
                </c:pt>
                <c:pt idx="6744" formatCode="m/d/yyyy">
                  <c:v>40235</c:v>
                </c:pt>
                <c:pt idx="6745" formatCode="m/d/yyyy">
                  <c:v>40238</c:v>
                </c:pt>
                <c:pt idx="6746" formatCode="m/d/yyyy">
                  <c:v>40239</c:v>
                </c:pt>
                <c:pt idx="6747" formatCode="m/d/yyyy">
                  <c:v>40240</c:v>
                </c:pt>
                <c:pt idx="6748" formatCode="m/d/yyyy">
                  <c:v>40241</c:v>
                </c:pt>
                <c:pt idx="6749" formatCode="m/d/yyyy">
                  <c:v>40242</c:v>
                </c:pt>
                <c:pt idx="6750" formatCode="m/d/yyyy">
                  <c:v>40245</c:v>
                </c:pt>
                <c:pt idx="6751" formatCode="m/d/yyyy">
                  <c:v>40246</c:v>
                </c:pt>
                <c:pt idx="6752" formatCode="m/d/yyyy">
                  <c:v>40247</c:v>
                </c:pt>
                <c:pt idx="6753" formatCode="m/d/yyyy">
                  <c:v>40248</c:v>
                </c:pt>
                <c:pt idx="6754" formatCode="m/d/yyyy">
                  <c:v>40249</c:v>
                </c:pt>
                <c:pt idx="6755" formatCode="m/d/yyyy">
                  <c:v>40252</c:v>
                </c:pt>
                <c:pt idx="6756" formatCode="m/d/yyyy">
                  <c:v>40253</c:v>
                </c:pt>
                <c:pt idx="6757" formatCode="m/d/yyyy">
                  <c:v>40254</c:v>
                </c:pt>
                <c:pt idx="6758" formatCode="m/d/yyyy">
                  <c:v>40255</c:v>
                </c:pt>
                <c:pt idx="6759" formatCode="m/d/yyyy">
                  <c:v>40256</c:v>
                </c:pt>
                <c:pt idx="6760" formatCode="m/d/yyyy">
                  <c:v>40259</c:v>
                </c:pt>
                <c:pt idx="6761" formatCode="m/d/yyyy">
                  <c:v>40260</c:v>
                </c:pt>
                <c:pt idx="6762" formatCode="m/d/yyyy">
                  <c:v>40261</c:v>
                </c:pt>
                <c:pt idx="6763" formatCode="m/d/yyyy">
                  <c:v>40262</c:v>
                </c:pt>
                <c:pt idx="6764" formatCode="m/d/yyyy">
                  <c:v>40263</c:v>
                </c:pt>
                <c:pt idx="6765" formatCode="m/d/yyyy">
                  <c:v>40266</c:v>
                </c:pt>
                <c:pt idx="6766" formatCode="m/d/yyyy">
                  <c:v>40267</c:v>
                </c:pt>
                <c:pt idx="6767" formatCode="m/d/yyyy">
                  <c:v>40268</c:v>
                </c:pt>
                <c:pt idx="6768" formatCode="m/d/yyyy">
                  <c:v>40269</c:v>
                </c:pt>
                <c:pt idx="6769" formatCode="m/d/yyyy">
                  <c:v>40270</c:v>
                </c:pt>
                <c:pt idx="6770" formatCode="m/d/yyyy">
                  <c:v>40273</c:v>
                </c:pt>
                <c:pt idx="6771" formatCode="m/d/yyyy">
                  <c:v>40274</c:v>
                </c:pt>
                <c:pt idx="6772" formatCode="m/d/yyyy">
                  <c:v>40275</c:v>
                </c:pt>
                <c:pt idx="6773" formatCode="m/d/yyyy">
                  <c:v>40276</c:v>
                </c:pt>
                <c:pt idx="6774" formatCode="m/d/yyyy">
                  <c:v>40277</c:v>
                </c:pt>
                <c:pt idx="6775" formatCode="m/d/yyyy">
                  <c:v>40280</c:v>
                </c:pt>
                <c:pt idx="6776" formatCode="m/d/yyyy">
                  <c:v>40281</c:v>
                </c:pt>
                <c:pt idx="6777" formatCode="m/d/yyyy">
                  <c:v>40282</c:v>
                </c:pt>
                <c:pt idx="6778" formatCode="m/d/yyyy">
                  <c:v>40283</c:v>
                </c:pt>
                <c:pt idx="6779" formatCode="m/d/yyyy">
                  <c:v>40284</c:v>
                </c:pt>
                <c:pt idx="6780" formatCode="m/d/yyyy">
                  <c:v>40287</c:v>
                </c:pt>
                <c:pt idx="6781" formatCode="m/d/yyyy">
                  <c:v>40288</c:v>
                </c:pt>
                <c:pt idx="6782" formatCode="m/d/yyyy">
                  <c:v>40289</c:v>
                </c:pt>
                <c:pt idx="6783" formatCode="m/d/yyyy">
                  <c:v>40290</c:v>
                </c:pt>
                <c:pt idx="6784" formatCode="m/d/yyyy">
                  <c:v>40291</c:v>
                </c:pt>
                <c:pt idx="6785" formatCode="m/d/yyyy">
                  <c:v>40294</c:v>
                </c:pt>
                <c:pt idx="6786" formatCode="m/d/yyyy">
                  <c:v>40295</c:v>
                </c:pt>
                <c:pt idx="6787" formatCode="m/d/yyyy">
                  <c:v>40296</c:v>
                </c:pt>
                <c:pt idx="6788" formatCode="m/d/yyyy">
                  <c:v>40297</c:v>
                </c:pt>
                <c:pt idx="6789" formatCode="m/d/yyyy">
                  <c:v>40298</c:v>
                </c:pt>
                <c:pt idx="6790" formatCode="m/d/yyyy">
                  <c:v>40301</c:v>
                </c:pt>
                <c:pt idx="6791" formatCode="m/d/yyyy">
                  <c:v>40302</c:v>
                </c:pt>
                <c:pt idx="6792" formatCode="m/d/yyyy">
                  <c:v>40303</c:v>
                </c:pt>
                <c:pt idx="6793" formatCode="m/d/yyyy">
                  <c:v>40304</c:v>
                </c:pt>
                <c:pt idx="6794" formatCode="m/d/yyyy">
                  <c:v>40305</c:v>
                </c:pt>
                <c:pt idx="6795" formatCode="m/d/yyyy">
                  <c:v>40308</c:v>
                </c:pt>
                <c:pt idx="6796" formatCode="m/d/yyyy">
                  <c:v>40309</c:v>
                </c:pt>
                <c:pt idx="6797" formatCode="m/d/yyyy">
                  <c:v>40310</c:v>
                </c:pt>
                <c:pt idx="6798" formatCode="m/d/yyyy">
                  <c:v>40311</c:v>
                </c:pt>
                <c:pt idx="6799" formatCode="m/d/yyyy">
                  <c:v>40312</c:v>
                </c:pt>
                <c:pt idx="6800" formatCode="m/d/yyyy">
                  <c:v>40315</c:v>
                </c:pt>
                <c:pt idx="6801" formatCode="m/d/yyyy">
                  <c:v>40316</c:v>
                </c:pt>
                <c:pt idx="6802" formatCode="m/d/yyyy">
                  <c:v>40317</c:v>
                </c:pt>
                <c:pt idx="6803" formatCode="m/d/yyyy">
                  <c:v>40318</c:v>
                </c:pt>
                <c:pt idx="6804" formatCode="m/d/yyyy">
                  <c:v>40319</c:v>
                </c:pt>
                <c:pt idx="6805" formatCode="m/d/yyyy">
                  <c:v>40322</c:v>
                </c:pt>
                <c:pt idx="6806" formatCode="m/d/yyyy">
                  <c:v>40323</c:v>
                </c:pt>
                <c:pt idx="6807" formatCode="m/d/yyyy">
                  <c:v>40324</c:v>
                </c:pt>
                <c:pt idx="6808" formatCode="m/d/yyyy">
                  <c:v>40325</c:v>
                </c:pt>
                <c:pt idx="6809" formatCode="m/d/yyyy">
                  <c:v>40326</c:v>
                </c:pt>
                <c:pt idx="6810" formatCode="m/d/yyyy">
                  <c:v>40329</c:v>
                </c:pt>
                <c:pt idx="6811" formatCode="m/d/yyyy">
                  <c:v>40330</c:v>
                </c:pt>
                <c:pt idx="6812" formatCode="m/d/yyyy">
                  <c:v>40331</c:v>
                </c:pt>
                <c:pt idx="6813" formatCode="m/d/yyyy">
                  <c:v>40332</c:v>
                </c:pt>
                <c:pt idx="6814" formatCode="m/d/yyyy">
                  <c:v>40333</c:v>
                </c:pt>
                <c:pt idx="6815" formatCode="m/d/yyyy">
                  <c:v>40336</c:v>
                </c:pt>
                <c:pt idx="6816" formatCode="m/d/yyyy">
                  <c:v>40337</c:v>
                </c:pt>
                <c:pt idx="6817" formatCode="m/d/yyyy">
                  <c:v>40338</c:v>
                </c:pt>
                <c:pt idx="6818" formatCode="m/d/yyyy">
                  <c:v>40339</c:v>
                </c:pt>
                <c:pt idx="6819" formatCode="m/d/yyyy">
                  <c:v>40340</c:v>
                </c:pt>
                <c:pt idx="6820" formatCode="m/d/yyyy">
                  <c:v>40343</c:v>
                </c:pt>
                <c:pt idx="6821" formatCode="m/d/yyyy">
                  <c:v>40344</c:v>
                </c:pt>
                <c:pt idx="6822" formatCode="m/d/yyyy">
                  <c:v>40345</c:v>
                </c:pt>
                <c:pt idx="6823" formatCode="m/d/yyyy">
                  <c:v>40346</c:v>
                </c:pt>
                <c:pt idx="6824" formatCode="m/d/yyyy">
                  <c:v>40347</c:v>
                </c:pt>
                <c:pt idx="6825" formatCode="m/d/yyyy">
                  <c:v>40350</c:v>
                </c:pt>
                <c:pt idx="6826" formatCode="m/d/yyyy">
                  <c:v>40351</c:v>
                </c:pt>
                <c:pt idx="6827" formatCode="m/d/yyyy">
                  <c:v>40352</c:v>
                </c:pt>
                <c:pt idx="6828" formatCode="m/d/yyyy">
                  <c:v>40353</c:v>
                </c:pt>
                <c:pt idx="6829" formatCode="m/d/yyyy">
                  <c:v>40354</c:v>
                </c:pt>
                <c:pt idx="6830" formatCode="m/d/yyyy">
                  <c:v>40357</c:v>
                </c:pt>
                <c:pt idx="6831" formatCode="m/d/yyyy">
                  <c:v>40358</c:v>
                </c:pt>
                <c:pt idx="6832" formatCode="m/d/yyyy">
                  <c:v>40359</c:v>
                </c:pt>
                <c:pt idx="6833" formatCode="m/d/yyyy">
                  <c:v>40360</c:v>
                </c:pt>
                <c:pt idx="6834" formatCode="m/d/yyyy">
                  <c:v>40361</c:v>
                </c:pt>
                <c:pt idx="6835" formatCode="m/d/yyyy">
                  <c:v>40364</c:v>
                </c:pt>
                <c:pt idx="6836" formatCode="m/d/yyyy">
                  <c:v>40365</c:v>
                </c:pt>
                <c:pt idx="6837" formatCode="m/d/yyyy">
                  <c:v>40366</c:v>
                </c:pt>
                <c:pt idx="6838" formatCode="m/d/yyyy">
                  <c:v>40367</c:v>
                </c:pt>
                <c:pt idx="6839" formatCode="m/d/yyyy">
                  <c:v>40368</c:v>
                </c:pt>
                <c:pt idx="6840" formatCode="m/d/yyyy">
                  <c:v>40371</c:v>
                </c:pt>
                <c:pt idx="6841" formatCode="m/d/yyyy">
                  <c:v>40372</c:v>
                </c:pt>
                <c:pt idx="6842" formatCode="m/d/yyyy">
                  <c:v>40373</c:v>
                </c:pt>
                <c:pt idx="6843" formatCode="m/d/yyyy">
                  <c:v>40374</c:v>
                </c:pt>
                <c:pt idx="6844" formatCode="m/d/yyyy">
                  <c:v>40375</c:v>
                </c:pt>
                <c:pt idx="6845" formatCode="m/d/yyyy">
                  <c:v>40378</c:v>
                </c:pt>
                <c:pt idx="6846" formatCode="m/d/yyyy">
                  <c:v>40379</c:v>
                </c:pt>
                <c:pt idx="6847" formatCode="m/d/yyyy">
                  <c:v>40380</c:v>
                </c:pt>
                <c:pt idx="6848" formatCode="m/d/yyyy">
                  <c:v>40381</c:v>
                </c:pt>
                <c:pt idx="6849" formatCode="m/d/yyyy">
                  <c:v>40382</c:v>
                </c:pt>
                <c:pt idx="6850" formatCode="m/d/yyyy">
                  <c:v>40385</c:v>
                </c:pt>
                <c:pt idx="6851" formatCode="m/d/yyyy">
                  <c:v>40386</c:v>
                </c:pt>
                <c:pt idx="6852" formatCode="m/d/yyyy">
                  <c:v>40387</c:v>
                </c:pt>
                <c:pt idx="6853" formatCode="m/d/yyyy">
                  <c:v>40388</c:v>
                </c:pt>
                <c:pt idx="6854" formatCode="m/d/yyyy">
                  <c:v>40389</c:v>
                </c:pt>
                <c:pt idx="6855" formatCode="m/d/yyyy">
                  <c:v>40392</c:v>
                </c:pt>
                <c:pt idx="6856" formatCode="m/d/yyyy">
                  <c:v>40393</c:v>
                </c:pt>
                <c:pt idx="6857" formatCode="m/d/yyyy">
                  <c:v>40394</c:v>
                </c:pt>
                <c:pt idx="6858" formatCode="m/d/yyyy">
                  <c:v>40395</c:v>
                </c:pt>
                <c:pt idx="6859" formatCode="m/d/yyyy">
                  <c:v>40396</c:v>
                </c:pt>
                <c:pt idx="6860" formatCode="m/d/yyyy">
                  <c:v>40399</c:v>
                </c:pt>
                <c:pt idx="6861" formatCode="m/d/yyyy">
                  <c:v>40400</c:v>
                </c:pt>
                <c:pt idx="6862" formatCode="m/d/yyyy">
                  <c:v>40401</c:v>
                </c:pt>
                <c:pt idx="6863" formatCode="m/d/yyyy">
                  <c:v>40402</c:v>
                </c:pt>
                <c:pt idx="6864" formatCode="m/d/yyyy">
                  <c:v>40403</c:v>
                </c:pt>
                <c:pt idx="6865" formatCode="m/d/yyyy">
                  <c:v>40406</c:v>
                </c:pt>
                <c:pt idx="6866" formatCode="m/d/yyyy">
                  <c:v>40407</c:v>
                </c:pt>
                <c:pt idx="6867" formatCode="m/d/yyyy">
                  <c:v>40408</c:v>
                </c:pt>
                <c:pt idx="6868" formatCode="m/d/yyyy">
                  <c:v>40409</c:v>
                </c:pt>
                <c:pt idx="6869" formatCode="m/d/yyyy">
                  <c:v>40410</c:v>
                </c:pt>
                <c:pt idx="6870" formatCode="m/d/yyyy">
                  <c:v>40413</c:v>
                </c:pt>
                <c:pt idx="6871" formatCode="m/d/yyyy">
                  <c:v>40414</c:v>
                </c:pt>
                <c:pt idx="6872" formatCode="m/d/yyyy">
                  <c:v>40415</c:v>
                </c:pt>
                <c:pt idx="6873" formatCode="m/d/yyyy">
                  <c:v>40416</c:v>
                </c:pt>
                <c:pt idx="6874" formatCode="m/d/yyyy">
                  <c:v>40417</c:v>
                </c:pt>
                <c:pt idx="6875" formatCode="m/d/yyyy">
                  <c:v>40420</c:v>
                </c:pt>
                <c:pt idx="6876" formatCode="m/d/yyyy">
                  <c:v>40421</c:v>
                </c:pt>
                <c:pt idx="6877" formatCode="m/d/yyyy">
                  <c:v>40422</c:v>
                </c:pt>
                <c:pt idx="6878" formatCode="m/d/yyyy">
                  <c:v>40423</c:v>
                </c:pt>
                <c:pt idx="6879" formatCode="m/d/yyyy">
                  <c:v>40424</c:v>
                </c:pt>
                <c:pt idx="6880" formatCode="m/d/yyyy">
                  <c:v>40427</c:v>
                </c:pt>
                <c:pt idx="6881" formatCode="m/d/yyyy">
                  <c:v>40428</c:v>
                </c:pt>
                <c:pt idx="6882" formatCode="m/d/yyyy">
                  <c:v>40429</c:v>
                </c:pt>
                <c:pt idx="6883" formatCode="m/d/yyyy">
                  <c:v>40430</c:v>
                </c:pt>
                <c:pt idx="6884" formatCode="m/d/yyyy">
                  <c:v>40431</c:v>
                </c:pt>
                <c:pt idx="6885" formatCode="m/d/yyyy">
                  <c:v>40434</c:v>
                </c:pt>
                <c:pt idx="6886" formatCode="m/d/yyyy">
                  <c:v>40435</c:v>
                </c:pt>
                <c:pt idx="6887" formatCode="m/d/yyyy">
                  <c:v>40436</c:v>
                </c:pt>
                <c:pt idx="6888" formatCode="m/d/yyyy">
                  <c:v>40437</c:v>
                </c:pt>
                <c:pt idx="6889" formatCode="m/d/yyyy">
                  <c:v>40438</c:v>
                </c:pt>
                <c:pt idx="6890" formatCode="m/d/yyyy">
                  <c:v>40441</c:v>
                </c:pt>
                <c:pt idx="6891" formatCode="m/d/yyyy">
                  <c:v>40442</c:v>
                </c:pt>
                <c:pt idx="6892" formatCode="m/d/yyyy">
                  <c:v>40443</c:v>
                </c:pt>
                <c:pt idx="6893" formatCode="m/d/yyyy">
                  <c:v>40444</c:v>
                </c:pt>
                <c:pt idx="6894" formatCode="m/d/yyyy">
                  <c:v>40445</c:v>
                </c:pt>
                <c:pt idx="6895" formatCode="m/d/yyyy">
                  <c:v>40448</c:v>
                </c:pt>
                <c:pt idx="6896" formatCode="m/d/yyyy">
                  <c:v>40449</c:v>
                </c:pt>
                <c:pt idx="6897" formatCode="m/d/yyyy">
                  <c:v>40450</c:v>
                </c:pt>
                <c:pt idx="6898" formatCode="m/d/yyyy">
                  <c:v>40451</c:v>
                </c:pt>
                <c:pt idx="6899" formatCode="m/d/yyyy">
                  <c:v>40452</c:v>
                </c:pt>
                <c:pt idx="6900" formatCode="m/d/yyyy">
                  <c:v>40455</c:v>
                </c:pt>
                <c:pt idx="6901" formatCode="m/d/yyyy">
                  <c:v>40456</c:v>
                </c:pt>
                <c:pt idx="6902" formatCode="m/d/yyyy">
                  <c:v>40457</c:v>
                </c:pt>
                <c:pt idx="6903" formatCode="m/d/yyyy">
                  <c:v>40458</c:v>
                </c:pt>
                <c:pt idx="6904" formatCode="m/d/yyyy">
                  <c:v>40459</c:v>
                </c:pt>
                <c:pt idx="6905" formatCode="m/d/yyyy">
                  <c:v>40462</c:v>
                </c:pt>
                <c:pt idx="6906" formatCode="m/d/yyyy">
                  <c:v>40463</c:v>
                </c:pt>
                <c:pt idx="6907" formatCode="m/d/yyyy">
                  <c:v>40464</c:v>
                </c:pt>
                <c:pt idx="6908" formatCode="m/d/yyyy">
                  <c:v>40465</c:v>
                </c:pt>
                <c:pt idx="6909" formatCode="m/d/yyyy">
                  <c:v>40466</c:v>
                </c:pt>
                <c:pt idx="6910" formatCode="m/d/yyyy">
                  <c:v>40469</c:v>
                </c:pt>
                <c:pt idx="6911" formatCode="m/d/yyyy">
                  <c:v>40470</c:v>
                </c:pt>
                <c:pt idx="6912" formatCode="m/d/yyyy">
                  <c:v>40471</c:v>
                </c:pt>
                <c:pt idx="6913" formatCode="m/d/yyyy">
                  <c:v>40472</c:v>
                </c:pt>
                <c:pt idx="6914" formatCode="m/d/yyyy">
                  <c:v>40473</c:v>
                </c:pt>
                <c:pt idx="6915" formatCode="m/d/yyyy">
                  <c:v>40476</c:v>
                </c:pt>
                <c:pt idx="6916" formatCode="m/d/yyyy">
                  <c:v>40477</c:v>
                </c:pt>
                <c:pt idx="6917" formatCode="m/d/yyyy">
                  <c:v>40478</c:v>
                </c:pt>
                <c:pt idx="6918" formatCode="m/d/yyyy">
                  <c:v>40479</c:v>
                </c:pt>
                <c:pt idx="6919" formatCode="m/d/yyyy">
                  <c:v>40480</c:v>
                </c:pt>
                <c:pt idx="6920" formatCode="m/d/yyyy">
                  <c:v>40483</c:v>
                </c:pt>
                <c:pt idx="6921" formatCode="m/d/yyyy">
                  <c:v>40484</c:v>
                </c:pt>
                <c:pt idx="6922" formatCode="m/d/yyyy">
                  <c:v>40485</c:v>
                </c:pt>
                <c:pt idx="6923" formatCode="m/d/yyyy">
                  <c:v>40486</c:v>
                </c:pt>
                <c:pt idx="6924" formatCode="m/d/yyyy">
                  <c:v>40487</c:v>
                </c:pt>
                <c:pt idx="6925" formatCode="m/d/yyyy">
                  <c:v>40490</c:v>
                </c:pt>
                <c:pt idx="6926" formatCode="m/d/yyyy">
                  <c:v>40491</c:v>
                </c:pt>
                <c:pt idx="6927" formatCode="m/d/yyyy">
                  <c:v>40492</c:v>
                </c:pt>
                <c:pt idx="6928" formatCode="m/d/yyyy">
                  <c:v>40493</c:v>
                </c:pt>
                <c:pt idx="6929" formatCode="m/d/yyyy">
                  <c:v>40494</c:v>
                </c:pt>
                <c:pt idx="6930" formatCode="m/d/yyyy">
                  <c:v>40497</c:v>
                </c:pt>
                <c:pt idx="6931" formatCode="m/d/yyyy">
                  <c:v>40498</c:v>
                </c:pt>
                <c:pt idx="6932" formatCode="m/d/yyyy">
                  <c:v>40499</c:v>
                </c:pt>
                <c:pt idx="6933" formatCode="m/d/yyyy">
                  <c:v>40500</c:v>
                </c:pt>
                <c:pt idx="6934" formatCode="m/d/yyyy">
                  <c:v>40501</c:v>
                </c:pt>
                <c:pt idx="6935" formatCode="m/d/yyyy">
                  <c:v>40504</c:v>
                </c:pt>
                <c:pt idx="6936" formatCode="m/d/yyyy">
                  <c:v>40505</c:v>
                </c:pt>
                <c:pt idx="6937" formatCode="m/d/yyyy">
                  <c:v>40506</c:v>
                </c:pt>
                <c:pt idx="6938" formatCode="m/d/yyyy">
                  <c:v>40507</c:v>
                </c:pt>
                <c:pt idx="6939" formatCode="m/d/yyyy">
                  <c:v>40508</c:v>
                </c:pt>
                <c:pt idx="6940" formatCode="m/d/yyyy">
                  <c:v>40511</c:v>
                </c:pt>
                <c:pt idx="6941" formatCode="m/d/yyyy">
                  <c:v>40512</c:v>
                </c:pt>
                <c:pt idx="6942" formatCode="m/d/yyyy">
                  <c:v>40513</c:v>
                </c:pt>
                <c:pt idx="6943" formatCode="m/d/yyyy">
                  <c:v>40514</c:v>
                </c:pt>
                <c:pt idx="6944" formatCode="m/d/yyyy">
                  <c:v>40515</c:v>
                </c:pt>
                <c:pt idx="6945" formatCode="m/d/yyyy">
                  <c:v>40518</c:v>
                </c:pt>
                <c:pt idx="6946" formatCode="m/d/yyyy">
                  <c:v>40519</c:v>
                </c:pt>
                <c:pt idx="6947" formatCode="m/d/yyyy">
                  <c:v>40520</c:v>
                </c:pt>
                <c:pt idx="6948" formatCode="m/d/yyyy">
                  <c:v>40521</c:v>
                </c:pt>
                <c:pt idx="6949" formatCode="m/d/yyyy">
                  <c:v>40522</c:v>
                </c:pt>
                <c:pt idx="6950" formatCode="m/d/yyyy">
                  <c:v>40525</c:v>
                </c:pt>
                <c:pt idx="6951" formatCode="m/d/yyyy">
                  <c:v>40526</c:v>
                </c:pt>
                <c:pt idx="6952" formatCode="m/d/yyyy">
                  <c:v>40527</c:v>
                </c:pt>
                <c:pt idx="6953" formatCode="m/d/yyyy">
                  <c:v>40528</c:v>
                </c:pt>
                <c:pt idx="6954" formatCode="m/d/yyyy">
                  <c:v>40529</c:v>
                </c:pt>
                <c:pt idx="6955" formatCode="m/d/yyyy">
                  <c:v>40532</c:v>
                </c:pt>
                <c:pt idx="6956" formatCode="m/d/yyyy">
                  <c:v>40533</c:v>
                </c:pt>
                <c:pt idx="6957" formatCode="m/d/yyyy">
                  <c:v>40534</c:v>
                </c:pt>
                <c:pt idx="6958" formatCode="m/d/yyyy">
                  <c:v>40535</c:v>
                </c:pt>
                <c:pt idx="6959" formatCode="m/d/yyyy">
                  <c:v>40536</c:v>
                </c:pt>
                <c:pt idx="6960" formatCode="m/d/yyyy">
                  <c:v>40539</c:v>
                </c:pt>
                <c:pt idx="6961" formatCode="m/d/yyyy">
                  <c:v>40540</c:v>
                </c:pt>
                <c:pt idx="6962" formatCode="m/d/yyyy">
                  <c:v>40541</c:v>
                </c:pt>
                <c:pt idx="6963" formatCode="m/d/yyyy">
                  <c:v>40542</c:v>
                </c:pt>
                <c:pt idx="6964" formatCode="m/d/yyyy">
                  <c:v>40543</c:v>
                </c:pt>
                <c:pt idx="6965" formatCode="m/d/yyyy">
                  <c:v>40546</c:v>
                </c:pt>
                <c:pt idx="6966" formatCode="m/d/yyyy">
                  <c:v>40547</c:v>
                </c:pt>
                <c:pt idx="6967" formatCode="m/d/yyyy">
                  <c:v>40548</c:v>
                </c:pt>
                <c:pt idx="6968" formatCode="m/d/yyyy">
                  <c:v>40549</c:v>
                </c:pt>
                <c:pt idx="6969" formatCode="m/d/yyyy">
                  <c:v>40550</c:v>
                </c:pt>
                <c:pt idx="6970" formatCode="m/d/yyyy">
                  <c:v>40553</c:v>
                </c:pt>
                <c:pt idx="6971" formatCode="m/d/yyyy">
                  <c:v>40554</c:v>
                </c:pt>
                <c:pt idx="6972" formatCode="m/d/yyyy">
                  <c:v>40555</c:v>
                </c:pt>
                <c:pt idx="6973" formatCode="m/d/yyyy">
                  <c:v>40556</c:v>
                </c:pt>
                <c:pt idx="6974" formatCode="m/d/yyyy">
                  <c:v>40557</c:v>
                </c:pt>
                <c:pt idx="6975" formatCode="m/d/yyyy">
                  <c:v>40560</c:v>
                </c:pt>
                <c:pt idx="6976" formatCode="m/d/yyyy">
                  <c:v>40561</c:v>
                </c:pt>
                <c:pt idx="6977" formatCode="m/d/yyyy">
                  <c:v>40562</c:v>
                </c:pt>
                <c:pt idx="6978" formatCode="m/d/yyyy">
                  <c:v>40563</c:v>
                </c:pt>
                <c:pt idx="6979" formatCode="m/d/yyyy">
                  <c:v>40564</c:v>
                </c:pt>
                <c:pt idx="6980" formatCode="m/d/yyyy">
                  <c:v>40567</c:v>
                </c:pt>
                <c:pt idx="6981" formatCode="m/d/yyyy">
                  <c:v>40568</c:v>
                </c:pt>
                <c:pt idx="6982" formatCode="m/d/yyyy">
                  <c:v>40569</c:v>
                </c:pt>
                <c:pt idx="6983" formatCode="m/d/yyyy">
                  <c:v>40570</c:v>
                </c:pt>
                <c:pt idx="6984" formatCode="m/d/yyyy">
                  <c:v>40571</c:v>
                </c:pt>
                <c:pt idx="6985" formatCode="m/d/yyyy">
                  <c:v>40574</c:v>
                </c:pt>
                <c:pt idx="6986" formatCode="m/d/yyyy">
                  <c:v>40575</c:v>
                </c:pt>
                <c:pt idx="6987" formatCode="m/d/yyyy">
                  <c:v>40576</c:v>
                </c:pt>
                <c:pt idx="6988" formatCode="m/d/yyyy">
                  <c:v>40577</c:v>
                </c:pt>
                <c:pt idx="6989" formatCode="m/d/yyyy">
                  <c:v>40578</c:v>
                </c:pt>
                <c:pt idx="6990" formatCode="m/d/yyyy">
                  <c:v>40581</c:v>
                </c:pt>
                <c:pt idx="6991" formatCode="m/d/yyyy">
                  <c:v>40582</c:v>
                </c:pt>
                <c:pt idx="6992" formatCode="m/d/yyyy">
                  <c:v>40583</c:v>
                </c:pt>
                <c:pt idx="6993" formatCode="m/d/yyyy">
                  <c:v>40584</c:v>
                </c:pt>
                <c:pt idx="6994" formatCode="m/d/yyyy">
                  <c:v>40585</c:v>
                </c:pt>
                <c:pt idx="6995" formatCode="m/d/yyyy">
                  <c:v>40588</c:v>
                </c:pt>
                <c:pt idx="6996" formatCode="m/d/yyyy">
                  <c:v>40589</c:v>
                </c:pt>
                <c:pt idx="6997" formatCode="m/d/yyyy">
                  <c:v>40590</c:v>
                </c:pt>
                <c:pt idx="6998" formatCode="m/d/yyyy">
                  <c:v>40591</c:v>
                </c:pt>
                <c:pt idx="6999" formatCode="m/d/yyyy">
                  <c:v>40592</c:v>
                </c:pt>
                <c:pt idx="7000" formatCode="m/d/yyyy">
                  <c:v>40595</c:v>
                </c:pt>
                <c:pt idx="7001" formatCode="m/d/yyyy">
                  <c:v>40596</c:v>
                </c:pt>
                <c:pt idx="7002" formatCode="m/d/yyyy">
                  <c:v>40597</c:v>
                </c:pt>
                <c:pt idx="7003" formatCode="m/d/yyyy">
                  <c:v>40598</c:v>
                </c:pt>
                <c:pt idx="7004" formatCode="m/d/yyyy">
                  <c:v>40599</c:v>
                </c:pt>
                <c:pt idx="7005" formatCode="m/d/yyyy">
                  <c:v>40602</c:v>
                </c:pt>
                <c:pt idx="7006" formatCode="m/d/yyyy">
                  <c:v>40603</c:v>
                </c:pt>
                <c:pt idx="7007" formatCode="m/d/yyyy">
                  <c:v>40604</c:v>
                </c:pt>
                <c:pt idx="7008" formatCode="m/d/yyyy">
                  <c:v>40605</c:v>
                </c:pt>
                <c:pt idx="7009" formatCode="m/d/yyyy">
                  <c:v>40606</c:v>
                </c:pt>
                <c:pt idx="7010" formatCode="m/d/yyyy">
                  <c:v>40609</c:v>
                </c:pt>
                <c:pt idx="7011" formatCode="m/d/yyyy">
                  <c:v>40610</c:v>
                </c:pt>
                <c:pt idx="7012" formatCode="m/d/yyyy">
                  <c:v>40611</c:v>
                </c:pt>
                <c:pt idx="7013" formatCode="m/d/yyyy">
                  <c:v>40612</c:v>
                </c:pt>
                <c:pt idx="7014" formatCode="m/d/yyyy">
                  <c:v>40613</c:v>
                </c:pt>
                <c:pt idx="7015" formatCode="m/d/yyyy">
                  <c:v>40616</c:v>
                </c:pt>
                <c:pt idx="7016" formatCode="m/d/yyyy">
                  <c:v>40617</c:v>
                </c:pt>
                <c:pt idx="7017" formatCode="m/d/yyyy">
                  <c:v>40618</c:v>
                </c:pt>
                <c:pt idx="7018" formatCode="m/d/yyyy">
                  <c:v>40619</c:v>
                </c:pt>
                <c:pt idx="7019" formatCode="m/d/yyyy">
                  <c:v>40620</c:v>
                </c:pt>
                <c:pt idx="7020" formatCode="m/d/yyyy">
                  <c:v>40623</c:v>
                </c:pt>
                <c:pt idx="7021" formatCode="m/d/yyyy">
                  <c:v>40624</c:v>
                </c:pt>
                <c:pt idx="7022" formatCode="m/d/yyyy">
                  <c:v>40625</c:v>
                </c:pt>
                <c:pt idx="7023" formatCode="m/d/yyyy">
                  <c:v>40626</c:v>
                </c:pt>
                <c:pt idx="7024" formatCode="m/d/yyyy">
                  <c:v>40627</c:v>
                </c:pt>
                <c:pt idx="7025" formatCode="m/d/yyyy">
                  <c:v>40630</c:v>
                </c:pt>
                <c:pt idx="7026" formatCode="m/d/yyyy">
                  <c:v>40631</c:v>
                </c:pt>
                <c:pt idx="7027" formatCode="m/d/yyyy">
                  <c:v>40632</c:v>
                </c:pt>
                <c:pt idx="7028" formatCode="m/d/yyyy">
                  <c:v>40633</c:v>
                </c:pt>
                <c:pt idx="7029" formatCode="m/d/yyyy">
                  <c:v>40634</c:v>
                </c:pt>
                <c:pt idx="7030" formatCode="m/d/yyyy">
                  <c:v>40637</c:v>
                </c:pt>
                <c:pt idx="7031" formatCode="m/d/yyyy">
                  <c:v>40638</c:v>
                </c:pt>
                <c:pt idx="7032" formatCode="m/d/yyyy">
                  <c:v>40639</c:v>
                </c:pt>
                <c:pt idx="7033" formatCode="m/d/yyyy">
                  <c:v>40640</c:v>
                </c:pt>
                <c:pt idx="7034" formatCode="m/d/yyyy">
                  <c:v>40641</c:v>
                </c:pt>
                <c:pt idx="7035" formatCode="m/d/yyyy">
                  <c:v>40644</c:v>
                </c:pt>
                <c:pt idx="7036" formatCode="m/d/yyyy">
                  <c:v>40645</c:v>
                </c:pt>
                <c:pt idx="7037" formatCode="m/d/yyyy">
                  <c:v>40646</c:v>
                </c:pt>
                <c:pt idx="7038" formatCode="m/d/yyyy">
                  <c:v>40647</c:v>
                </c:pt>
                <c:pt idx="7039" formatCode="m/d/yyyy">
                  <c:v>40648</c:v>
                </c:pt>
                <c:pt idx="7040" formatCode="m/d/yyyy">
                  <c:v>40651</c:v>
                </c:pt>
                <c:pt idx="7041" formatCode="m/d/yyyy">
                  <c:v>40652</c:v>
                </c:pt>
                <c:pt idx="7042" formatCode="m/d/yyyy">
                  <c:v>40653</c:v>
                </c:pt>
                <c:pt idx="7043" formatCode="m/d/yyyy">
                  <c:v>40654</c:v>
                </c:pt>
                <c:pt idx="7044" formatCode="m/d/yyyy">
                  <c:v>40655</c:v>
                </c:pt>
                <c:pt idx="7045" formatCode="m/d/yyyy">
                  <c:v>40658</c:v>
                </c:pt>
                <c:pt idx="7046" formatCode="m/d/yyyy">
                  <c:v>40659</c:v>
                </c:pt>
                <c:pt idx="7047" formatCode="m/d/yyyy">
                  <c:v>40660</c:v>
                </c:pt>
                <c:pt idx="7048" formatCode="m/d/yyyy">
                  <c:v>40661</c:v>
                </c:pt>
                <c:pt idx="7049" formatCode="m/d/yyyy">
                  <c:v>40662</c:v>
                </c:pt>
                <c:pt idx="7050" formatCode="m/d/yyyy">
                  <c:v>40665</c:v>
                </c:pt>
                <c:pt idx="7051" formatCode="m/d/yyyy">
                  <c:v>40666</c:v>
                </c:pt>
                <c:pt idx="7052" formatCode="m/d/yyyy">
                  <c:v>40667</c:v>
                </c:pt>
                <c:pt idx="7053" formatCode="m/d/yyyy">
                  <c:v>40668</c:v>
                </c:pt>
                <c:pt idx="7054" formatCode="m/d/yyyy">
                  <c:v>40669</c:v>
                </c:pt>
                <c:pt idx="7055" formatCode="m/d/yyyy">
                  <c:v>40672</c:v>
                </c:pt>
                <c:pt idx="7056" formatCode="m/d/yyyy">
                  <c:v>40673</c:v>
                </c:pt>
                <c:pt idx="7057" formatCode="m/d/yyyy">
                  <c:v>40674</c:v>
                </c:pt>
                <c:pt idx="7058" formatCode="m/d/yyyy">
                  <c:v>40675</c:v>
                </c:pt>
                <c:pt idx="7059" formatCode="m/d/yyyy">
                  <c:v>40676</c:v>
                </c:pt>
                <c:pt idx="7060" formatCode="m/d/yyyy">
                  <c:v>40679</c:v>
                </c:pt>
                <c:pt idx="7061" formatCode="m/d/yyyy">
                  <c:v>40680</c:v>
                </c:pt>
                <c:pt idx="7062" formatCode="m/d/yyyy">
                  <c:v>40681</c:v>
                </c:pt>
                <c:pt idx="7063" formatCode="m/d/yyyy">
                  <c:v>40682</c:v>
                </c:pt>
                <c:pt idx="7064" formatCode="m/d/yyyy">
                  <c:v>40683</c:v>
                </c:pt>
                <c:pt idx="7065" formatCode="m/d/yyyy">
                  <c:v>40686</c:v>
                </c:pt>
                <c:pt idx="7066" formatCode="m/d/yyyy">
                  <c:v>40687</c:v>
                </c:pt>
                <c:pt idx="7067" formatCode="m/d/yyyy">
                  <c:v>40688</c:v>
                </c:pt>
                <c:pt idx="7068" formatCode="m/d/yyyy">
                  <c:v>40689</c:v>
                </c:pt>
                <c:pt idx="7069" formatCode="m/d/yyyy">
                  <c:v>40690</c:v>
                </c:pt>
                <c:pt idx="7070" formatCode="m/d/yyyy">
                  <c:v>40693</c:v>
                </c:pt>
                <c:pt idx="7071" formatCode="m/d/yyyy">
                  <c:v>40694</c:v>
                </c:pt>
                <c:pt idx="7072" formatCode="m/d/yyyy">
                  <c:v>40695</c:v>
                </c:pt>
                <c:pt idx="7073" formatCode="m/d/yyyy">
                  <c:v>40696</c:v>
                </c:pt>
                <c:pt idx="7074" formatCode="m/d/yyyy">
                  <c:v>40697</c:v>
                </c:pt>
                <c:pt idx="7075" formatCode="m/d/yyyy">
                  <c:v>40700</c:v>
                </c:pt>
                <c:pt idx="7076" formatCode="m/d/yyyy">
                  <c:v>40701</c:v>
                </c:pt>
                <c:pt idx="7077" formatCode="m/d/yyyy">
                  <c:v>40702</c:v>
                </c:pt>
                <c:pt idx="7078" formatCode="m/d/yyyy">
                  <c:v>40703</c:v>
                </c:pt>
                <c:pt idx="7079" formatCode="m/d/yyyy">
                  <c:v>40704</c:v>
                </c:pt>
                <c:pt idx="7080" formatCode="m/d/yyyy">
                  <c:v>40707</c:v>
                </c:pt>
                <c:pt idx="7081" formatCode="m/d/yyyy">
                  <c:v>40708</c:v>
                </c:pt>
                <c:pt idx="7082" formatCode="m/d/yyyy">
                  <c:v>40709</c:v>
                </c:pt>
                <c:pt idx="7083" formatCode="m/d/yyyy">
                  <c:v>40710</c:v>
                </c:pt>
                <c:pt idx="7084" formatCode="m/d/yyyy">
                  <c:v>40711</c:v>
                </c:pt>
                <c:pt idx="7085" formatCode="m/d/yyyy">
                  <c:v>40714</c:v>
                </c:pt>
                <c:pt idx="7086" formatCode="m/d/yyyy">
                  <c:v>40715</c:v>
                </c:pt>
                <c:pt idx="7087" formatCode="m/d/yyyy">
                  <c:v>40716</c:v>
                </c:pt>
                <c:pt idx="7088" formatCode="m/d/yyyy">
                  <c:v>40717</c:v>
                </c:pt>
                <c:pt idx="7089" formatCode="m/d/yyyy">
                  <c:v>40718</c:v>
                </c:pt>
                <c:pt idx="7090" formatCode="m/d/yyyy">
                  <c:v>40721</c:v>
                </c:pt>
                <c:pt idx="7091" formatCode="m/d/yyyy">
                  <c:v>40722</c:v>
                </c:pt>
                <c:pt idx="7092" formatCode="m/d/yyyy">
                  <c:v>40723</c:v>
                </c:pt>
                <c:pt idx="7093" formatCode="m/d/yyyy">
                  <c:v>40724</c:v>
                </c:pt>
                <c:pt idx="7094" formatCode="m/d/yyyy">
                  <c:v>40725</c:v>
                </c:pt>
                <c:pt idx="7095" formatCode="m/d/yyyy">
                  <c:v>40728</c:v>
                </c:pt>
                <c:pt idx="7096" formatCode="m/d/yyyy">
                  <c:v>40729</c:v>
                </c:pt>
                <c:pt idx="7097" formatCode="m/d/yyyy">
                  <c:v>40730</c:v>
                </c:pt>
                <c:pt idx="7098" formatCode="m/d/yyyy">
                  <c:v>40731</c:v>
                </c:pt>
                <c:pt idx="7099" formatCode="m/d/yyyy">
                  <c:v>40732</c:v>
                </c:pt>
                <c:pt idx="7100" formatCode="m/d/yyyy">
                  <c:v>40735</c:v>
                </c:pt>
                <c:pt idx="7101" formatCode="m/d/yyyy">
                  <c:v>40736</c:v>
                </c:pt>
                <c:pt idx="7102" formatCode="m/d/yyyy">
                  <c:v>40737</c:v>
                </c:pt>
                <c:pt idx="7103" formatCode="m/d/yyyy">
                  <c:v>40738</c:v>
                </c:pt>
                <c:pt idx="7104" formatCode="m/d/yyyy">
                  <c:v>40739</c:v>
                </c:pt>
                <c:pt idx="7105" formatCode="m/d/yyyy">
                  <c:v>40742</c:v>
                </c:pt>
                <c:pt idx="7106" formatCode="m/d/yyyy">
                  <c:v>40743</c:v>
                </c:pt>
                <c:pt idx="7107" formatCode="m/d/yyyy">
                  <c:v>40744</c:v>
                </c:pt>
                <c:pt idx="7108" formatCode="m/d/yyyy">
                  <c:v>40745</c:v>
                </c:pt>
                <c:pt idx="7109" formatCode="m/d/yyyy">
                  <c:v>40746</c:v>
                </c:pt>
                <c:pt idx="7110" formatCode="m/d/yyyy">
                  <c:v>40749</c:v>
                </c:pt>
                <c:pt idx="7111" formatCode="m/d/yyyy">
                  <c:v>40750</c:v>
                </c:pt>
                <c:pt idx="7112" formatCode="m/d/yyyy">
                  <c:v>40751</c:v>
                </c:pt>
                <c:pt idx="7113" formatCode="m/d/yyyy">
                  <c:v>40752</c:v>
                </c:pt>
                <c:pt idx="7114" formatCode="m/d/yyyy">
                  <c:v>40753</c:v>
                </c:pt>
                <c:pt idx="7115" formatCode="m/d/yyyy">
                  <c:v>40756</c:v>
                </c:pt>
                <c:pt idx="7116" formatCode="m/d/yyyy">
                  <c:v>40757</c:v>
                </c:pt>
                <c:pt idx="7117" formatCode="m/d/yyyy">
                  <c:v>40758</c:v>
                </c:pt>
                <c:pt idx="7118" formatCode="m/d/yyyy">
                  <c:v>40759</c:v>
                </c:pt>
                <c:pt idx="7119" formatCode="m/d/yyyy">
                  <c:v>40760</c:v>
                </c:pt>
                <c:pt idx="7120" formatCode="m/d/yyyy">
                  <c:v>40763</c:v>
                </c:pt>
                <c:pt idx="7121" formatCode="m/d/yyyy">
                  <c:v>40764</c:v>
                </c:pt>
                <c:pt idx="7122" formatCode="m/d/yyyy">
                  <c:v>40765</c:v>
                </c:pt>
                <c:pt idx="7123" formatCode="m/d/yyyy">
                  <c:v>40766</c:v>
                </c:pt>
                <c:pt idx="7124" formatCode="m/d/yyyy">
                  <c:v>40767</c:v>
                </c:pt>
                <c:pt idx="7125" formatCode="m/d/yyyy">
                  <c:v>40770</c:v>
                </c:pt>
                <c:pt idx="7126" formatCode="m/d/yyyy">
                  <c:v>40771</c:v>
                </c:pt>
                <c:pt idx="7127" formatCode="m/d/yyyy">
                  <c:v>40772</c:v>
                </c:pt>
                <c:pt idx="7128" formatCode="m/d/yyyy">
                  <c:v>40773</c:v>
                </c:pt>
                <c:pt idx="7129" formatCode="m/d/yyyy">
                  <c:v>40774</c:v>
                </c:pt>
                <c:pt idx="7130" formatCode="m/d/yyyy">
                  <c:v>40777</c:v>
                </c:pt>
                <c:pt idx="7131" formatCode="m/d/yyyy">
                  <c:v>40778</c:v>
                </c:pt>
                <c:pt idx="7132" formatCode="m/d/yyyy">
                  <c:v>40779</c:v>
                </c:pt>
                <c:pt idx="7133" formatCode="m/d/yyyy">
                  <c:v>40780</c:v>
                </c:pt>
                <c:pt idx="7134" formatCode="m/d/yyyy">
                  <c:v>40781</c:v>
                </c:pt>
                <c:pt idx="7135" formatCode="m/d/yyyy">
                  <c:v>40784</c:v>
                </c:pt>
                <c:pt idx="7136" formatCode="m/d/yyyy">
                  <c:v>40785</c:v>
                </c:pt>
                <c:pt idx="7137" formatCode="m/d/yyyy">
                  <c:v>40786</c:v>
                </c:pt>
                <c:pt idx="7138" formatCode="m/d/yyyy">
                  <c:v>40787</c:v>
                </c:pt>
                <c:pt idx="7139" formatCode="m/d/yyyy">
                  <c:v>40788</c:v>
                </c:pt>
                <c:pt idx="7140" formatCode="m/d/yyyy">
                  <c:v>40791</c:v>
                </c:pt>
                <c:pt idx="7141" formatCode="m/d/yyyy">
                  <c:v>40792</c:v>
                </c:pt>
                <c:pt idx="7142" formatCode="m/d/yyyy">
                  <c:v>40793</c:v>
                </c:pt>
                <c:pt idx="7143" formatCode="m/d/yyyy">
                  <c:v>40794</c:v>
                </c:pt>
                <c:pt idx="7144" formatCode="m/d/yyyy">
                  <c:v>40795</c:v>
                </c:pt>
                <c:pt idx="7145" formatCode="m/d/yyyy">
                  <c:v>40798</c:v>
                </c:pt>
                <c:pt idx="7146" formatCode="m/d/yyyy">
                  <c:v>40799</c:v>
                </c:pt>
                <c:pt idx="7147" formatCode="m/d/yyyy">
                  <c:v>40800</c:v>
                </c:pt>
                <c:pt idx="7148" formatCode="m/d/yyyy">
                  <c:v>40801</c:v>
                </c:pt>
                <c:pt idx="7149" formatCode="m/d/yyyy">
                  <c:v>40802</c:v>
                </c:pt>
                <c:pt idx="7150" formatCode="m/d/yyyy">
                  <c:v>40805</c:v>
                </c:pt>
                <c:pt idx="7151" formatCode="m/d/yyyy">
                  <c:v>40806</c:v>
                </c:pt>
                <c:pt idx="7152" formatCode="m/d/yyyy">
                  <c:v>40807</c:v>
                </c:pt>
                <c:pt idx="7153" formatCode="m/d/yyyy">
                  <c:v>40808</c:v>
                </c:pt>
                <c:pt idx="7154" formatCode="m/d/yyyy">
                  <c:v>40809</c:v>
                </c:pt>
                <c:pt idx="7155" formatCode="m/d/yyyy">
                  <c:v>40812</c:v>
                </c:pt>
                <c:pt idx="7156" formatCode="m/d/yyyy">
                  <c:v>40813</c:v>
                </c:pt>
                <c:pt idx="7157" formatCode="m/d/yyyy">
                  <c:v>40814</c:v>
                </c:pt>
                <c:pt idx="7158" formatCode="m/d/yyyy">
                  <c:v>40815</c:v>
                </c:pt>
                <c:pt idx="7159" formatCode="m/d/yyyy">
                  <c:v>40816</c:v>
                </c:pt>
                <c:pt idx="7160" formatCode="m/d/yyyy">
                  <c:v>40819</c:v>
                </c:pt>
                <c:pt idx="7161" formatCode="m/d/yyyy">
                  <c:v>40820</c:v>
                </c:pt>
                <c:pt idx="7162" formatCode="m/d/yyyy">
                  <c:v>40821</c:v>
                </c:pt>
                <c:pt idx="7163" formatCode="m/d/yyyy">
                  <c:v>40822</c:v>
                </c:pt>
                <c:pt idx="7164" formatCode="m/d/yyyy">
                  <c:v>40823</c:v>
                </c:pt>
                <c:pt idx="7165" formatCode="m/d/yyyy">
                  <c:v>40826</c:v>
                </c:pt>
                <c:pt idx="7166" formatCode="m/d/yyyy">
                  <c:v>40827</c:v>
                </c:pt>
                <c:pt idx="7167" formatCode="m/d/yyyy">
                  <c:v>40828</c:v>
                </c:pt>
                <c:pt idx="7168" formatCode="m/d/yyyy">
                  <c:v>40829</c:v>
                </c:pt>
                <c:pt idx="7169" formatCode="m/d/yyyy">
                  <c:v>40830</c:v>
                </c:pt>
                <c:pt idx="7170" formatCode="m/d/yyyy">
                  <c:v>40833</c:v>
                </c:pt>
                <c:pt idx="7171" formatCode="m/d/yyyy">
                  <c:v>40834</c:v>
                </c:pt>
                <c:pt idx="7172" formatCode="m/d/yyyy">
                  <c:v>40835</c:v>
                </c:pt>
                <c:pt idx="7173" formatCode="m/d/yyyy">
                  <c:v>40836</c:v>
                </c:pt>
                <c:pt idx="7174" formatCode="m/d/yyyy">
                  <c:v>40837</c:v>
                </c:pt>
                <c:pt idx="7175" formatCode="m/d/yyyy">
                  <c:v>40840</c:v>
                </c:pt>
                <c:pt idx="7176" formatCode="m/d/yyyy">
                  <c:v>40841</c:v>
                </c:pt>
                <c:pt idx="7177" formatCode="m/d/yyyy">
                  <c:v>40842</c:v>
                </c:pt>
                <c:pt idx="7178" formatCode="m/d/yyyy">
                  <c:v>40843</c:v>
                </c:pt>
                <c:pt idx="7179" formatCode="m/d/yyyy">
                  <c:v>40844</c:v>
                </c:pt>
                <c:pt idx="7180" formatCode="m/d/yyyy">
                  <c:v>40847</c:v>
                </c:pt>
                <c:pt idx="7181" formatCode="m/d/yyyy">
                  <c:v>40848</c:v>
                </c:pt>
                <c:pt idx="7182" formatCode="m/d/yyyy">
                  <c:v>40849</c:v>
                </c:pt>
                <c:pt idx="7183" formatCode="m/d/yyyy">
                  <c:v>40850</c:v>
                </c:pt>
                <c:pt idx="7184" formatCode="m/d/yyyy">
                  <c:v>40851</c:v>
                </c:pt>
                <c:pt idx="7185" formatCode="m/d/yyyy">
                  <c:v>40854</c:v>
                </c:pt>
                <c:pt idx="7186" formatCode="m/d/yyyy">
                  <c:v>40855</c:v>
                </c:pt>
                <c:pt idx="7187" formatCode="m/d/yyyy">
                  <c:v>40856</c:v>
                </c:pt>
                <c:pt idx="7188" formatCode="m/d/yyyy">
                  <c:v>40857</c:v>
                </c:pt>
                <c:pt idx="7189" formatCode="m/d/yyyy">
                  <c:v>40858</c:v>
                </c:pt>
                <c:pt idx="7190" formatCode="m/d/yyyy">
                  <c:v>40861</c:v>
                </c:pt>
                <c:pt idx="7191" formatCode="m/d/yyyy">
                  <c:v>40862</c:v>
                </c:pt>
                <c:pt idx="7192" formatCode="m/d/yyyy">
                  <c:v>40863</c:v>
                </c:pt>
                <c:pt idx="7193" formatCode="m/d/yyyy">
                  <c:v>40864</c:v>
                </c:pt>
                <c:pt idx="7194" formatCode="m/d/yyyy">
                  <c:v>40865</c:v>
                </c:pt>
                <c:pt idx="7195" formatCode="m/d/yyyy">
                  <c:v>40868</c:v>
                </c:pt>
                <c:pt idx="7196" formatCode="m/d/yyyy">
                  <c:v>40869</c:v>
                </c:pt>
                <c:pt idx="7197" formatCode="m/d/yyyy">
                  <c:v>40870</c:v>
                </c:pt>
                <c:pt idx="7198" formatCode="m/d/yyyy">
                  <c:v>40871</c:v>
                </c:pt>
                <c:pt idx="7199" formatCode="m/d/yyyy">
                  <c:v>40872</c:v>
                </c:pt>
                <c:pt idx="7200" formatCode="m/d/yyyy">
                  <c:v>40875</c:v>
                </c:pt>
                <c:pt idx="7201" formatCode="m/d/yyyy">
                  <c:v>40876</c:v>
                </c:pt>
                <c:pt idx="7202" formatCode="m/d/yyyy">
                  <c:v>40877</c:v>
                </c:pt>
                <c:pt idx="7203" formatCode="m/d/yyyy">
                  <c:v>40878</c:v>
                </c:pt>
                <c:pt idx="7204" formatCode="m/d/yyyy">
                  <c:v>40879</c:v>
                </c:pt>
                <c:pt idx="7205" formatCode="m/d/yyyy">
                  <c:v>40882</c:v>
                </c:pt>
                <c:pt idx="7206" formatCode="m/d/yyyy">
                  <c:v>40883</c:v>
                </c:pt>
                <c:pt idx="7207" formatCode="m/d/yyyy">
                  <c:v>40884</c:v>
                </c:pt>
                <c:pt idx="7208" formatCode="m/d/yyyy">
                  <c:v>40885</c:v>
                </c:pt>
                <c:pt idx="7209" formatCode="m/d/yyyy">
                  <c:v>40886</c:v>
                </c:pt>
                <c:pt idx="7210" formatCode="m/d/yyyy">
                  <c:v>40889</c:v>
                </c:pt>
                <c:pt idx="7211" formatCode="m/d/yyyy">
                  <c:v>40890</c:v>
                </c:pt>
                <c:pt idx="7212" formatCode="m/d/yyyy">
                  <c:v>40891</c:v>
                </c:pt>
                <c:pt idx="7213" formatCode="m/d/yyyy">
                  <c:v>40892</c:v>
                </c:pt>
                <c:pt idx="7214" formatCode="m/d/yyyy">
                  <c:v>40893</c:v>
                </c:pt>
                <c:pt idx="7215" formatCode="m/d/yyyy">
                  <c:v>40896</c:v>
                </c:pt>
                <c:pt idx="7216" formatCode="m/d/yyyy">
                  <c:v>40897</c:v>
                </c:pt>
                <c:pt idx="7217" formatCode="m/d/yyyy">
                  <c:v>40898</c:v>
                </c:pt>
                <c:pt idx="7218" formatCode="m/d/yyyy">
                  <c:v>40899</c:v>
                </c:pt>
                <c:pt idx="7219" formatCode="m/d/yyyy">
                  <c:v>40900</c:v>
                </c:pt>
                <c:pt idx="7220" formatCode="m/d/yyyy">
                  <c:v>40903</c:v>
                </c:pt>
                <c:pt idx="7221" formatCode="m/d/yyyy">
                  <c:v>40904</c:v>
                </c:pt>
                <c:pt idx="7222" formatCode="m/d/yyyy">
                  <c:v>40905</c:v>
                </c:pt>
                <c:pt idx="7223" formatCode="m/d/yyyy">
                  <c:v>40906</c:v>
                </c:pt>
                <c:pt idx="7224" formatCode="m/d/yyyy">
                  <c:v>40907</c:v>
                </c:pt>
                <c:pt idx="7225" formatCode="m/d/yyyy">
                  <c:v>40910</c:v>
                </c:pt>
                <c:pt idx="7226" formatCode="m/d/yyyy">
                  <c:v>40911</c:v>
                </c:pt>
                <c:pt idx="7227" formatCode="m/d/yyyy">
                  <c:v>40912</c:v>
                </c:pt>
                <c:pt idx="7228" formatCode="m/d/yyyy">
                  <c:v>40913</c:v>
                </c:pt>
                <c:pt idx="7229" formatCode="m/d/yyyy">
                  <c:v>40914</c:v>
                </c:pt>
                <c:pt idx="7230" formatCode="m/d/yyyy">
                  <c:v>40917</c:v>
                </c:pt>
                <c:pt idx="7231" formatCode="m/d/yyyy">
                  <c:v>40918</c:v>
                </c:pt>
                <c:pt idx="7232" formatCode="m/d/yyyy">
                  <c:v>40919</c:v>
                </c:pt>
                <c:pt idx="7233" formatCode="m/d/yyyy">
                  <c:v>40920</c:v>
                </c:pt>
                <c:pt idx="7234" formatCode="m/d/yyyy">
                  <c:v>40921</c:v>
                </c:pt>
                <c:pt idx="7235" formatCode="m/d/yyyy">
                  <c:v>40924</c:v>
                </c:pt>
                <c:pt idx="7236" formatCode="m/d/yyyy">
                  <c:v>40925</c:v>
                </c:pt>
                <c:pt idx="7237" formatCode="m/d/yyyy">
                  <c:v>40926</c:v>
                </c:pt>
                <c:pt idx="7238" formatCode="m/d/yyyy">
                  <c:v>40927</c:v>
                </c:pt>
                <c:pt idx="7239" formatCode="m/d/yyyy">
                  <c:v>40928</c:v>
                </c:pt>
                <c:pt idx="7240" formatCode="m/d/yyyy">
                  <c:v>40931</c:v>
                </c:pt>
                <c:pt idx="7241" formatCode="m/d/yyyy">
                  <c:v>40932</c:v>
                </c:pt>
                <c:pt idx="7242" formatCode="m/d/yyyy">
                  <c:v>40933</c:v>
                </c:pt>
                <c:pt idx="7243" formatCode="m/d/yyyy">
                  <c:v>40934</c:v>
                </c:pt>
                <c:pt idx="7244" formatCode="m/d/yyyy">
                  <c:v>40935</c:v>
                </c:pt>
                <c:pt idx="7245" formatCode="m/d/yyyy">
                  <c:v>40938</c:v>
                </c:pt>
                <c:pt idx="7246" formatCode="m/d/yyyy">
                  <c:v>40939</c:v>
                </c:pt>
                <c:pt idx="7247" formatCode="m/d/yyyy">
                  <c:v>40940</c:v>
                </c:pt>
                <c:pt idx="7248" formatCode="m/d/yyyy">
                  <c:v>40941</c:v>
                </c:pt>
                <c:pt idx="7249" formatCode="m/d/yyyy">
                  <c:v>40942</c:v>
                </c:pt>
                <c:pt idx="7250" formatCode="m/d/yyyy">
                  <c:v>40945</c:v>
                </c:pt>
                <c:pt idx="7251" formatCode="m/d/yyyy">
                  <c:v>40946</c:v>
                </c:pt>
                <c:pt idx="7252" formatCode="m/d/yyyy">
                  <c:v>40947</c:v>
                </c:pt>
                <c:pt idx="7253" formatCode="m/d/yyyy">
                  <c:v>40948</c:v>
                </c:pt>
                <c:pt idx="7254" formatCode="m/d/yyyy">
                  <c:v>40949</c:v>
                </c:pt>
                <c:pt idx="7255" formatCode="m/d/yyyy">
                  <c:v>40952</c:v>
                </c:pt>
                <c:pt idx="7256" formatCode="m/d/yyyy">
                  <c:v>40953</c:v>
                </c:pt>
                <c:pt idx="7257" formatCode="m/d/yyyy">
                  <c:v>40954</c:v>
                </c:pt>
                <c:pt idx="7258" formatCode="m/d/yyyy">
                  <c:v>40955</c:v>
                </c:pt>
                <c:pt idx="7259" formatCode="m/d/yyyy">
                  <c:v>40956</c:v>
                </c:pt>
                <c:pt idx="7260" formatCode="m/d/yyyy">
                  <c:v>40959</c:v>
                </c:pt>
                <c:pt idx="7261" formatCode="m/d/yyyy">
                  <c:v>40960</c:v>
                </c:pt>
                <c:pt idx="7262" formatCode="m/d/yyyy">
                  <c:v>40961</c:v>
                </c:pt>
                <c:pt idx="7263" formatCode="m/d/yyyy">
                  <c:v>40962</c:v>
                </c:pt>
                <c:pt idx="7264" formatCode="m/d/yyyy">
                  <c:v>40963</c:v>
                </c:pt>
                <c:pt idx="7265" formatCode="m/d/yyyy">
                  <c:v>40966</c:v>
                </c:pt>
                <c:pt idx="7266" formatCode="m/d/yyyy">
                  <c:v>40967</c:v>
                </c:pt>
                <c:pt idx="7267" formatCode="m/d/yyyy">
                  <c:v>40968</c:v>
                </c:pt>
                <c:pt idx="7268" formatCode="m/d/yyyy">
                  <c:v>40969</c:v>
                </c:pt>
                <c:pt idx="7269" formatCode="m/d/yyyy">
                  <c:v>40970</c:v>
                </c:pt>
                <c:pt idx="7270" formatCode="m/d/yyyy">
                  <c:v>40973</c:v>
                </c:pt>
                <c:pt idx="7271" formatCode="m/d/yyyy">
                  <c:v>40974</c:v>
                </c:pt>
                <c:pt idx="7272" formatCode="m/d/yyyy">
                  <c:v>40975</c:v>
                </c:pt>
                <c:pt idx="7273" formatCode="m/d/yyyy">
                  <c:v>40976</c:v>
                </c:pt>
                <c:pt idx="7274" formatCode="m/d/yyyy">
                  <c:v>40977</c:v>
                </c:pt>
                <c:pt idx="7275" formatCode="m/d/yyyy">
                  <c:v>40980</c:v>
                </c:pt>
                <c:pt idx="7276" formatCode="m/d/yyyy">
                  <c:v>40981</c:v>
                </c:pt>
                <c:pt idx="7277" formatCode="m/d/yyyy">
                  <c:v>40982</c:v>
                </c:pt>
                <c:pt idx="7278" formatCode="m/d/yyyy">
                  <c:v>40983</c:v>
                </c:pt>
                <c:pt idx="7279" formatCode="m/d/yyyy">
                  <c:v>40984</c:v>
                </c:pt>
                <c:pt idx="7280" formatCode="m/d/yyyy">
                  <c:v>40987</c:v>
                </c:pt>
                <c:pt idx="7281" formatCode="m/d/yyyy">
                  <c:v>40988</c:v>
                </c:pt>
                <c:pt idx="7282" formatCode="m/d/yyyy">
                  <c:v>40989</c:v>
                </c:pt>
                <c:pt idx="7283" formatCode="m/d/yyyy">
                  <c:v>40990</c:v>
                </c:pt>
                <c:pt idx="7284" formatCode="m/d/yyyy">
                  <c:v>40991</c:v>
                </c:pt>
                <c:pt idx="7285" formatCode="m/d/yyyy">
                  <c:v>40994</c:v>
                </c:pt>
                <c:pt idx="7286" formatCode="m/d/yyyy">
                  <c:v>40995</c:v>
                </c:pt>
                <c:pt idx="7287" formatCode="m/d/yyyy">
                  <c:v>40996</c:v>
                </c:pt>
                <c:pt idx="7288" formatCode="m/d/yyyy">
                  <c:v>40997</c:v>
                </c:pt>
                <c:pt idx="7289" formatCode="m/d/yyyy">
                  <c:v>40998</c:v>
                </c:pt>
                <c:pt idx="7290" formatCode="m/d/yyyy">
                  <c:v>41001</c:v>
                </c:pt>
                <c:pt idx="7291" formatCode="m/d/yyyy">
                  <c:v>41002</c:v>
                </c:pt>
                <c:pt idx="7292" formatCode="m/d/yyyy">
                  <c:v>41003</c:v>
                </c:pt>
                <c:pt idx="7293" formatCode="m/d/yyyy">
                  <c:v>41004</c:v>
                </c:pt>
                <c:pt idx="7294" formatCode="m/d/yyyy">
                  <c:v>41005</c:v>
                </c:pt>
                <c:pt idx="7295" formatCode="m/d/yyyy">
                  <c:v>41008</c:v>
                </c:pt>
                <c:pt idx="7296" formatCode="m/d/yyyy">
                  <c:v>41009</c:v>
                </c:pt>
                <c:pt idx="7297" formatCode="m/d/yyyy">
                  <c:v>41010</c:v>
                </c:pt>
                <c:pt idx="7298" formatCode="m/d/yyyy">
                  <c:v>41011</c:v>
                </c:pt>
                <c:pt idx="7299" formatCode="m/d/yyyy">
                  <c:v>41012</c:v>
                </c:pt>
                <c:pt idx="7300" formatCode="m/d/yyyy">
                  <c:v>41015</c:v>
                </c:pt>
                <c:pt idx="7301" formatCode="m/d/yyyy">
                  <c:v>41016</c:v>
                </c:pt>
                <c:pt idx="7302" formatCode="m/d/yyyy">
                  <c:v>41017</c:v>
                </c:pt>
                <c:pt idx="7303" formatCode="m/d/yyyy">
                  <c:v>41018</c:v>
                </c:pt>
                <c:pt idx="7304" formatCode="m/d/yyyy">
                  <c:v>41019</c:v>
                </c:pt>
                <c:pt idx="7305" formatCode="m/d/yyyy">
                  <c:v>41022</c:v>
                </c:pt>
                <c:pt idx="7306" formatCode="m/d/yyyy">
                  <c:v>41023</c:v>
                </c:pt>
                <c:pt idx="7307" formatCode="m/d/yyyy">
                  <c:v>41024</c:v>
                </c:pt>
                <c:pt idx="7308" formatCode="m/d/yyyy">
                  <c:v>41025</c:v>
                </c:pt>
                <c:pt idx="7309" formatCode="m/d/yyyy">
                  <c:v>41026</c:v>
                </c:pt>
                <c:pt idx="7310" formatCode="m/d/yyyy">
                  <c:v>41029</c:v>
                </c:pt>
                <c:pt idx="7311" formatCode="m/d/yyyy">
                  <c:v>41030</c:v>
                </c:pt>
                <c:pt idx="7312" formatCode="m/d/yyyy">
                  <c:v>41031</c:v>
                </c:pt>
                <c:pt idx="7313" formatCode="m/d/yyyy">
                  <c:v>41032</c:v>
                </c:pt>
                <c:pt idx="7314" formatCode="m/d/yyyy">
                  <c:v>41033</c:v>
                </c:pt>
                <c:pt idx="7315" formatCode="m/d/yyyy">
                  <c:v>41036</c:v>
                </c:pt>
                <c:pt idx="7316" formatCode="m/d/yyyy">
                  <c:v>41037</c:v>
                </c:pt>
                <c:pt idx="7317" formatCode="m/d/yyyy">
                  <c:v>41038</c:v>
                </c:pt>
                <c:pt idx="7318" formatCode="m/d/yyyy">
                  <c:v>41039</c:v>
                </c:pt>
                <c:pt idx="7319" formatCode="m/d/yyyy">
                  <c:v>41040</c:v>
                </c:pt>
                <c:pt idx="7320" formatCode="m/d/yyyy">
                  <c:v>41043</c:v>
                </c:pt>
                <c:pt idx="7321" formatCode="m/d/yyyy">
                  <c:v>41044</c:v>
                </c:pt>
                <c:pt idx="7322" formatCode="m/d/yyyy">
                  <c:v>41045</c:v>
                </c:pt>
                <c:pt idx="7323" formatCode="m/d/yyyy">
                  <c:v>41046</c:v>
                </c:pt>
                <c:pt idx="7324" formatCode="m/d/yyyy">
                  <c:v>41047</c:v>
                </c:pt>
                <c:pt idx="7325" formatCode="m/d/yyyy">
                  <c:v>41050</c:v>
                </c:pt>
                <c:pt idx="7326" formatCode="m/d/yyyy">
                  <c:v>41051</c:v>
                </c:pt>
                <c:pt idx="7327" formatCode="m/d/yyyy">
                  <c:v>41052</c:v>
                </c:pt>
                <c:pt idx="7328" formatCode="m/d/yyyy">
                  <c:v>41053</c:v>
                </c:pt>
                <c:pt idx="7329" formatCode="m/d/yyyy">
                  <c:v>41054</c:v>
                </c:pt>
                <c:pt idx="7330" formatCode="m/d/yyyy">
                  <c:v>41057</c:v>
                </c:pt>
                <c:pt idx="7331" formatCode="m/d/yyyy">
                  <c:v>41058</c:v>
                </c:pt>
                <c:pt idx="7332" formatCode="m/d/yyyy">
                  <c:v>41059</c:v>
                </c:pt>
                <c:pt idx="7333" formatCode="m/d/yyyy">
                  <c:v>41060</c:v>
                </c:pt>
                <c:pt idx="7334" formatCode="m/d/yyyy">
                  <c:v>41061</c:v>
                </c:pt>
                <c:pt idx="7335" formatCode="m/d/yyyy">
                  <c:v>41064</c:v>
                </c:pt>
                <c:pt idx="7336" formatCode="m/d/yyyy">
                  <c:v>41065</c:v>
                </c:pt>
                <c:pt idx="7337" formatCode="m/d/yyyy">
                  <c:v>41066</c:v>
                </c:pt>
                <c:pt idx="7338" formatCode="m/d/yyyy">
                  <c:v>41067</c:v>
                </c:pt>
                <c:pt idx="7339" formatCode="m/d/yyyy">
                  <c:v>41068</c:v>
                </c:pt>
                <c:pt idx="7340" formatCode="m/d/yyyy">
                  <c:v>41071</c:v>
                </c:pt>
                <c:pt idx="7341" formatCode="m/d/yyyy">
                  <c:v>41072</c:v>
                </c:pt>
                <c:pt idx="7342" formatCode="m/d/yyyy">
                  <c:v>41073</c:v>
                </c:pt>
                <c:pt idx="7343" formatCode="m/d/yyyy">
                  <c:v>41074</c:v>
                </c:pt>
                <c:pt idx="7344" formatCode="m/d/yyyy">
                  <c:v>41075</c:v>
                </c:pt>
                <c:pt idx="7345" formatCode="m/d/yyyy">
                  <c:v>41078</c:v>
                </c:pt>
                <c:pt idx="7346" formatCode="m/d/yyyy">
                  <c:v>41079</c:v>
                </c:pt>
                <c:pt idx="7347" formatCode="m/d/yyyy">
                  <c:v>41080</c:v>
                </c:pt>
                <c:pt idx="7348" formatCode="m/d/yyyy">
                  <c:v>41081</c:v>
                </c:pt>
                <c:pt idx="7349" formatCode="m/d/yyyy">
                  <c:v>41082</c:v>
                </c:pt>
                <c:pt idx="7350" formatCode="m/d/yyyy">
                  <c:v>41085</c:v>
                </c:pt>
                <c:pt idx="7351" formatCode="m/d/yyyy">
                  <c:v>41086</c:v>
                </c:pt>
                <c:pt idx="7352" formatCode="m/d/yyyy">
                  <c:v>41087</c:v>
                </c:pt>
                <c:pt idx="7353" formatCode="m/d/yyyy">
                  <c:v>41088</c:v>
                </c:pt>
                <c:pt idx="7354" formatCode="m/d/yyyy">
                  <c:v>41089</c:v>
                </c:pt>
                <c:pt idx="7355" formatCode="m/d/yyyy">
                  <c:v>41092</c:v>
                </c:pt>
                <c:pt idx="7356" formatCode="m/d/yyyy">
                  <c:v>41093</c:v>
                </c:pt>
                <c:pt idx="7357" formatCode="m/d/yyyy">
                  <c:v>41094</c:v>
                </c:pt>
                <c:pt idx="7358" formatCode="m/d/yyyy">
                  <c:v>41095</c:v>
                </c:pt>
                <c:pt idx="7359" formatCode="m/d/yyyy">
                  <c:v>41096</c:v>
                </c:pt>
                <c:pt idx="7360" formatCode="m/d/yyyy">
                  <c:v>41099</c:v>
                </c:pt>
                <c:pt idx="7361" formatCode="m/d/yyyy">
                  <c:v>41100</c:v>
                </c:pt>
                <c:pt idx="7362" formatCode="m/d/yyyy">
                  <c:v>41101</c:v>
                </c:pt>
                <c:pt idx="7363" formatCode="m/d/yyyy">
                  <c:v>41102</c:v>
                </c:pt>
                <c:pt idx="7364" formatCode="m/d/yyyy">
                  <c:v>41103</c:v>
                </c:pt>
                <c:pt idx="7365" formatCode="m/d/yyyy">
                  <c:v>41106</c:v>
                </c:pt>
                <c:pt idx="7366" formatCode="m/d/yyyy">
                  <c:v>41107</c:v>
                </c:pt>
                <c:pt idx="7367" formatCode="m/d/yyyy">
                  <c:v>41108</c:v>
                </c:pt>
                <c:pt idx="7368" formatCode="m/d/yyyy">
                  <c:v>41109</c:v>
                </c:pt>
                <c:pt idx="7369" formatCode="m/d/yyyy">
                  <c:v>41110</c:v>
                </c:pt>
                <c:pt idx="7370" formatCode="m/d/yyyy">
                  <c:v>41113</c:v>
                </c:pt>
                <c:pt idx="7371" formatCode="m/d/yyyy">
                  <c:v>41114</c:v>
                </c:pt>
                <c:pt idx="7372" formatCode="m/d/yyyy">
                  <c:v>41115</c:v>
                </c:pt>
                <c:pt idx="7373" formatCode="m/d/yyyy">
                  <c:v>41116</c:v>
                </c:pt>
                <c:pt idx="7374" formatCode="m/d/yyyy">
                  <c:v>41117</c:v>
                </c:pt>
                <c:pt idx="7375" formatCode="m/d/yyyy">
                  <c:v>41120</c:v>
                </c:pt>
                <c:pt idx="7376" formatCode="m/d/yyyy">
                  <c:v>41121</c:v>
                </c:pt>
                <c:pt idx="7377" formatCode="m/d/yyyy">
                  <c:v>41122</c:v>
                </c:pt>
                <c:pt idx="7378" formatCode="m/d/yyyy">
                  <c:v>41123</c:v>
                </c:pt>
                <c:pt idx="7379" formatCode="m/d/yyyy">
                  <c:v>41124</c:v>
                </c:pt>
                <c:pt idx="7380" formatCode="m/d/yyyy">
                  <c:v>41127</c:v>
                </c:pt>
                <c:pt idx="7381" formatCode="m/d/yyyy">
                  <c:v>41128</c:v>
                </c:pt>
                <c:pt idx="7382" formatCode="m/d/yyyy">
                  <c:v>41129</c:v>
                </c:pt>
                <c:pt idx="7383" formatCode="m/d/yyyy">
                  <c:v>41130</c:v>
                </c:pt>
                <c:pt idx="7384" formatCode="m/d/yyyy">
                  <c:v>41131</c:v>
                </c:pt>
                <c:pt idx="7385" formatCode="m/d/yyyy">
                  <c:v>41134</c:v>
                </c:pt>
                <c:pt idx="7386" formatCode="m/d/yyyy">
                  <c:v>41135</c:v>
                </c:pt>
                <c:pt idx="7387" formatCode="m/d/yyyy">
                  <c:v>41136</c:v>
                </c:pt>
                <c:pt idx="7388" formatCode="m/d/yyyy">
                  <c:v>41137</c:v>
                </c:pt>
                <c:pt idx="7389" formatCode="m/d/yyyy">
                  <c:v>41138</c:v>
                </c:pt>
                <c:pt idx="7390" formatCode="m/d/yyyy">
                  <c:v>41141</c:v>
                </c:pt>
                <c:pt idx="7391" formatCode="m/d/yyyy">
                  <c:v>41142</c:v>
                </c:pt>
                <c:pt idx="7392" formatCode="m/d/yyyy">
                  <c:v>41143</c:v>
                </c:pt>
                <c:pt idx="7393" formatCode="m/d/yyyy">
                  <c:v>41144</c:v>
                </c:pt>
                <c:pt idx="7394" formatCode="m/d/yyyy">
                  <c:v>41145</c:v>
                </c:pt>
                <c:pt idx="7395" formatCode="m/d/yyyy">
                  <c:v>41148</c:v>
                </c:pt>
                <c:pt idx="7396" formatCode="m/d/yyyy">
                  <c:v>41149</c:v>
                </c:pt>
                <c:pt idx="7397" formatCode="m/d/yyyy">
                  <c:v>41150</c:v>
                </c:pt>
                <c:pt idx="7398" formatCode="m/d/yyyy">
                  <c:v>41151</c:v>
                </c:pt>
                <c:pt idx="7399" formatCode="m/d/yyyy">
                  <c:v>41152</c:v>
                </c:pt>
                <c:pt idx="7400" formatCode="m/d/yyyy">
                  <c:v>41155</c:v>
                </c:pt>
                <c:pt idx="7401" formatCode="m/d/yyyy">
                  <c:v>41156</c:v>
                </c:pt>
                <c:pt idx="7402" formatCode="m/d/yyyy">
                  <c:v>41157</c:v>
                </c:pt>
                <c:pt idx="7403" formatCode="m/d/yyyy">
                  <c:v>41158</c:v>
                </c:pt>
                <c:pt idx="7404" formatCode="m/d/yyyy">
                  <c:v>41159</c:v>
                </c:pt>
                <c:pt idx="7405" formatCode="m/d/yyyy">
                  <c:v>41162</c:v>
                </c:pt>
                <c:pt idx="7406" formatCode="m/d/yyyy">
                  <c:v>41163</c:v>
                </c:pt>
                <c:pt idx="7407" formatCode="m/d/yyyy">
                  <c:v>41164</c:v>
                </c:pt>
                <c:pt idx="7408" formatCode="m/d/yyyy">
                  <c:v>41165</c:v>
                </c:pt>
                <c:pt idx="7409" formatCode="m/d/yyyy">
                  <c:v>41166</c:v>
                </c:pt>
                <c:pt idx="7410" formatCode="m/d/yyyy">
                  <c:v>41169</c:v>
                </c:pt>
                <c:pt idx="7411" formatCode="m/d/yyyy">
                  <c:v>41170</c:v>
                </c:pt>
                <c:pt idx="7412" formatCode="m/d/yyyy">
                  <c:v>41171</c:v>
                </c:pt>
                <c:pt idx="7413" formatCode="m/d/yyyy">
                  <c:v>41172</c:v>
                </c:pt>
                <c:pt idx="7414" formatCode="m/d/yyyy">
                  <c:v>41173</c:v>
                </c:pt>
                <c:pt idx="7415" formatCode="m/d/yyyy">
                  <c:v>41176</c:v>
                </c:pt>
                <c:pt idx="7416" formatCode="m/d/yyyy">
                  <c:v>41177</c:v>
                </c:pt>
                <c:pt idx="7417" formatCode="m/d/yyyy">
                  <c:v>41178</c:v>
                </c:pt>
                <c:pt idx="7418" formatCode="m/d/yyyy">
                  <c:v>41179</c:v>
                </c:pt>
                <c:pt idx="7419" formatCode="m/d/yyyy">
                  <c:v>41180</c:v>
                </c:pt>
                <c:pt idx="7420" formatCode="m/d/yyyy">
                  <c:v>41183</c:v>
                </c:pt>
                <c:pt idx="7421" formatCode="m/d/yyyy">
                  <c:v>41184</c:v>
                </c:pt>
                <c:pt idx="7422" formatCode="m/d/yyyy">
                  <c:v>41185</c:v>
                </c:pt>
                <c:pt idx="7423" formatCode="m/d/yyyy">
                  <c:v>41186</c:v>
                </c:pt>
                <c:pt idx="7424" formatCode="m/d/yyyy">
                  <c:v>41187</c:v>
                </c:pt>
                <c:pt idx="7425" formatCode="m/d/yyyy">
                  <c:v>41190</c:v>
                </c:pt>
                <c:pt idx="7426" formatCode="m/d/yyyy">
                  <c:v>41191</c:v>
                </c:pt>
                <c:pt idx="7427" formatCode="m/d/yyyy">
                  <c:v>41192</c:v>
                </c:pt>
                <c:pt idx="7428" formatCode="m/d/yyyy">
                  <c:v>41193</c:v>
                </c:pt>
                <c:pt idx="7429" formatCode="m/d/yyyy">
                  <c:v>41194</c:v>
                </c:pt>
                <c:pt idx="7430" formatCode="m/d/yyyy">
                  <c:v>41197</c:v>
                </c:pt>
                <c:pt idx="7431" formatCode="m/d/yyyy">
                  <c:v>41198</c:v>
                </c:pt>
                <c:pt idx="7432" formatCode="m/d/yyyy">
                  <c:v>41199</c:v>
                </c:pt>
                <c:pt idx="7433" formatCode="m/d/yyyy">
                  <c:v>41200</c:v>
                </c:pt>
                <c:pt idx="7434" formatCode="m/d/yyyy">
                  <c:v>41201</c:v>
                </c:pt>
                <c:pt idx="7435" formatCode="m/d/yyyy">
                  <c:v>41204</c:v>
                </c:pt>
                <c:pt idx="7436" formatCode="m/d/yyyy">
                  <c:v>41205</c:v>
                </c:pt>
                <c:pt idx="7437" formatCode="m/d/yyyy">
                  <c:v>41206</c:v>
                </c:pt>
                <c:pt idx="7438" formatCode="m/d/yyyy">
                  <c:v>41207</c:v>
                </c:pt>
                <c:pt idx="7439" formatCode="m/d/yyyy">
                  <c:v>41208</c:v>
                </c:pt>
                <c:pt idx="7440" formatCode="m/d/yyyy">
                  <c:v>41211</c:v>
                </c:pt>
                <c:pt idx="7441" formatCode="m/d/yyyy">
                  <c:v>41212</c:v>
                </c:pt>
                <c:pt idx="7442" formatCode="m/d/yyyy">
                  <c:v>41213</c:v>
                </c:pt>
                <c:pt idx="7443" formatCode="m/d/yyyy">
                  <c:v>41214</c:v>
                </c:pt>
                <c:pt idx="7444" formatCode="m/d/yyyy">
                  <c:v>41215</c:v>
                </c:pt>
                <c:pt idx="7445" formatCode="m/d/yyyy">
                  <c:v>41218</c:v>
                </c:pt>
                <c:pt idx="7446" formatCode="m/d/yyyy">
                  <c:v>41219</c:v>
                </c:pt>
                <c:pt idx="7447" formatCode="m/d/yyyy">
                  <c:v>41220</c:v>
                </c:pt>
                <c:pt idx="7448" formatCode="m/d/yyyy">
                  <c:v>41221</c:v>
                </c:pt>
                <c:pt idx="7449" formatCode="m/d/yyyy">
                  <c:v>41222</c:v>
                </c:pt>
                <c:pt idx="7450" formatCode="m/d/yyyy">
                  <c:v>41225</c:v>
                </c:pt>
                <c:pt idx="7451" formatCode="m/d/yyyy">
                  <c:v>41226</c:v>
                </c:pt>
                <c:pt idx="7452" formatCode="m/d/yyyy">
                  <c:v>41227</c:v>
                </c:pt>
                <c:pt idx="7453" formatCode="m/d/yyyy">
                  <c:v>41228</c:v>
                </c:pt>
                <c:pt idx="7454" formatCode="m/d/yyyy">
                  <c:v>41229</c:v>
                </c:pt>
                <c:pt idx="7455" formatCode="m/d/yyyy">
                  <c:v>41232</c:v>
                </c:pt>
                <c:pt idx="7456" formatCode="m/d/yyyy">
                  <c:v>41233</c:v>
                </c:pt>
                <c:pt idx="7457" formatCode="m/d/yyyy">
                  <c:v>41234</c:v>
                </c:pt>
                <c:pt idx="7458" formatCode="m/d/yyyy">
                  <c:v>41235</c:v>
                </c:pt>
                <c:pt idx="7459" formatCode="m/d/yyyy">
                  <c:v>41236</c:v>
                </c:pt>
                <c:pt idx="7460" formatCode="m/d/yyyy">
                  <c:v>41239</c:v>
                </c:pt>
                <c:pt idx="7461" formatCode="m/d/yyyy">
                  <c:v>41240</c:v>
                </c:pt>
                <c:pt idx="7462" formatCode="m/d/yyyy">
                  <c:v>41241</c:v>
                </c:pt>
                <c:pt idx="7463" formatCode="m/d/yyyy">
                  <c:v>41242</c:v>
                </c:pt>
                <c:pt idx="7464" formatCode="m/d/yyyy">
                  <c:v>41243</c:v>
                </c:pt>
                <c:pt idx="7465" formatCode="m/d/yyyy">
                  <c:v>41246</c:v>
                </c:pt>
                <c:pt idx="7466" formatCode="m/d/yyyy">
                  <c:v>41247</c:v>
                </c:pt>
                <c:pt idx="7467" formatCode="m/d/yyyy">
                  <c:v>41248</c:v>
                </c:pt>
                <c:pt idx="7468" formatCode="m/d/yyyy">
                  <c:v>41249</c:v>
                </c:pt>
                <c:pt idx="7469" formatCode="m/d/yyyy">
                  <c:v>41250</c:v>
                </c:pt>
                <c:pt idx="7470" formatCode="m/d/yyyy">
                  <c:v>41253</c:v>
                </c:pt>
                <c:pt idx="7471" formatCode="m/d/yyyy">
                  <c:v>41254</c:v>
                </c:pt>
                <c:pt idx="7472" formatCode="m/d/yyyy">
                  <c:v>41255</c:v>
                </c:pt>
                <c:pt idx="7473" formatCode="m/d/yyyy">
                  <c:v>41256</c:v>
                </c:pt>
                <c:pt idx="7474" formatCode="m/d/yyyy">
                  <c:v>41257</c:v>
                </c:pt>
                <c:pt idx="7475" formatCode="m/d/yyyy">
                  <c:v>41260</c:v>
                </c:pt>
                <c:pt idx="7476" formatCode="m/d/yyyy">
                  <c:v>41261</c:v>
                </c:pt>
                <c:pt idx="7477" formatCode="m/d/yyyy">
                  <c:v>41262</c:v>
                </c:pt>
                <c:pt idx="7478" formatCode="m/d/yyyy">
                  <c:v>41263</c:v>
                </c:pt>
                <c:pt idx="7479" formatCode="m/d/yyyy">
                  <c:v>41264</c:v>
                </c:pt>
                <c:pt idx="7480" formatCode="m/d/yyyy">
                  <c:v>41267</c:v>
                </c:pt>
                <c:pt idx="7481" formatCode="m/d/yyyy">
                  <c:v>41268</c:v>
                </c:pt>
                <c:pt idx="7482" formatCode="m/d/yyyy">
                  <c:v>41269</c:v>
                </c:pt>
                <c:pt idx="7483" formatCode="m/d/yyyy">
                  <c:v>41270</c:v>
                </c:pt>
                <c:pt idx="7484" formatCode="m/d/yyyy">
                  <c:v>41271</c:v>
                </c:pt>
                <c:pt idx="7485" formatCode="m/d/yyyy">
                  <c:v>41274</c:v>
                </c:pt>
                <c:pt idx="7486" formatCode="m/d/yyyy">
                  <c:v>41275</c:v>
                </c:pt>
                <c:pt idx="7487" formatCode="m/d/yyyy">
                  <c:v>41276</c:v>
                </c:pt>
                <c:pt idx="7488" formatCode="m/d/yyyy">
                  <c:v>41277</c:v>
                </c:pt>
                <c:pt idx="7489" formatCode="m/d/yyyy">
                  <c:v>41278</c:v>
                </c:pt>
                <c:pt idx="7490" formatCode="m/d/yyyy">
                  <c:v>41281</c:v>
                </c:pt>
                <c:pt idx="7491" formatCode="m/d/yyyy">
                  <c:v>41282</c:v>
                </c:pt>
                <c:pt idx="7492" formatCode="m/d/yyyy">
                  <c:v>41283</c:v>
                </c:pt>
                <c:pt idx="7493" formatCode="m/d/yyyy">
                  <c:v>41284</c:v>
                </c:pt>
                <c:pt idx="7494" formatCode="m/d/yyyy">
                  <c:v>41285</c:v>
                </c:pt>
                <c:pt idx="7495" formatCode="m/d/yyyy">
                  <c:v>41288</c:v>
                </c:pt>
                <c:pt idx="7496" formatCode="m/d/yyyy">
                  <c:v>41289</c:v>
                </c:pt>
                <c:pt idx="7497" formatCode="m/d/yyyy">
                  <c:v>41290</c:v>
                </c:pt>
                <c:pt idx="7498" formatCode="m/d/yyyy">
                  <c:v>41291</c:v>
                </c:pt>
                <c:pt idx="7499" formatCode="m/d/yyyy">
                  <c:v>41292</c:v>
                </c:pt>
                <c:pt idx="7500" formatCode="m/d/yyyy">
                  <c:v>41295</c:v>
                </c:pt>
                <c:pt idx="7501" formatCode="m/d/yyyy">
                  <c:v>41296</c:v>
                </c:pt>
                <c:pt idx="7502" formatCode="m/d/yyyy">
                  <c:v>41297</c:v>
                </c:pt>
                <c:pt idx="7503" formatCode="m/d/yyyy">
                  <c:v>41298</c:v>
                </c:pt>
                <c:pt idx="7504" formatCode="m/d/yyyy">
                  <c:v>41299</c:v>
                </c:pt>
                <c:pt idx="7505" formatCode="m/d/yyyy">
                  <c:v>41302</c:v>
                </c:pt>
                <c:pt idx="7506" formatCode="m/d/yyyy">
                  <c:v>41303</c:v>
                </c:pt>
                <c:pt idx="7507" formatCode="m/d/yyyy">
                  <c:v>41304</c:v>
                </c:pt>
                <c:pt idx="7508" formatCode="m/d/yyyy">
                  <c:v>41305</c:v>
                </c:pt>
                <c:pt idx="7509" formatCode="m/d/yyyy">
                  <c:v>41306</c:v>
                </c:pt>
                <c:pt idx="7510" formatCode="m/d/yyyy">
                  <c:v>41309</c:v>
                </c:pt>
                <c:pt idx="7511" formatCode="m/d/yyyy">
                  <c:v>41310</c:v>
                </c:pt>
                <c:pt idx="7512" formatCode="m/d/yyyy">
                  <c:v>41311</c:v>
                </c:pt>
                <c:pt idx="7513" formatCode="m/d/yyyy">
                  <c:v>41312</c:v>
                </c:pt>
                <c:pt idx="7514" formatCode="m/d/yyyy">
                  <c:v>41313</c:v>
                </c:pt>
                <c:pt idx="7515" formatCode="m/d/yyyy">
                  <c:v>41316</c:v>
                </c:pt>
                <c:pt idx="7516" formatCode="m/d/yyyy">
                  <c:v>41317</c:v>
                </c:pt>
                <c:pt idx="7517" formatCode="m/d/yyyy">
                  <c:v>41318</c:v>
                </c:pt>
                <c:pt idx="7518" formatCode="m/d/yyyy">
                  <c:v>41319</c:v>
                </c:pt>
                <c:pt idx="7519" formatCode="m/d/yyyy">
                  <c:v>41320</c:v>
                </c:pt>
                <c:pt idx="7520" formatCode="m/d/yyyy">
                  <c:v>41323</c:v>
                </c:pt>
                <c:pt idx="7521" formatCode="m/d/yyyy">
                  <c:v>41324</c:v>
                </c:pt>
                <c:pt idx="7522" formatCode="m/d/yyyy">
                  <c:v>41325</c:v>
                </c:pt>
                <c:pt idx="7523" formatCode="m/d/yyyy">
                  <c:v>41326</c:v>
                </c:pt>
                <c:pt idx="7524" formatCode="m/d/yyyy">
                  <c:v>41327</c:v>
                </c:pt>
                <c:pt idx="7525" formatCode="m/d/yyyy">
                  <c:v>41330</c:v>
                </c:pt>
                <c:pt idx="7526" formatCode="m/d/yyyy">
                  <c:v>41331</c:v>
                </c:pt>
                <c:pt idx="7527" formatCode="m/d/yyyy">
                  <c:v>41332</c:v>
                </c:pt>
                <c:pt idx="7528" formatCode="m/d/yyyy">
                  <c:v>41333</c:v>
                </c:pt>
                <c:pt idx="7529" formatCode="m/d/yyyy">
                  <c:v>41334</c:v>
                </c:pt>
                <c:pt idx="7530" formatCode="m/d/yyyy">
                  <c:v>41337</c:v>
                </c:pt>
                <c:pt idx="7531" formatCode="m/d/yyyy">
                  <c:v>41338</c:v>
                </c:pt>
                <c:pt idx="7532" formatCode="m/d/yyyy">
                  <c:v>41339</c:v>
                </c:pt>
                <c:pt idx="7533" formatCode="m/d/yyyy">
                  <c:v>41340</c:v>
                </c:pt>
                <c:pt idx="7534" formatCode="m/d/yyyy">
                  <c:v>41341</c:v>
                </c:pt>
                <c:pt idx="7535" formatCode="m/d/yyyy">
                  <c:v>41344</c:v>
                </c:pt>
                <c:pt idx="7536" formatCode="m/d/yyyy">
                  <c:v>41345</c:v>
                </c:pt>
                <c:pt idx="7537" formatCode="m/d/yyyy">
                  <c:v>41346</c:v>
                </c:pt>
                <c:pt idx="7538" formatCode="m/d/yyyy">
                  <c:v>41347</c:v>
                </c:pt>
                <c:pt idx="7539" formatCode="m/d/yyyy">
                  <c:v>41348</c:v>
                </c:pt>
                <c:pt idx="7540" formatCode="m/d/yyyy">
                  <c:v>41351</c:v>
                </c:pt>
                <c:pt idx="7541" formatCode="m/d/yyyy">
                  <c:v>41352</c:v>
                </c:pt>
                <c:pt idx="7542" formatCode="m/d/yyyy">
                  <c:v>41353</c:v>
                </c:pt>
                <c:pt idx="7543" formatCode="m/d/yyyy">
                  <c:v>41354</c:v>
                </c:pt>
                <c:pt idx="7544" formatCode="m/d/yyyy">
                  <c:v>41355</c:v>
                </c:pt>
                <c:pt idx="7545" formatCode="m/d/yyyy">
                  <c:v>41358</c:v>
                </c:pt>
                <c:pt idx="7546" formatCode="m/d/yyyy">
                  <c:v>41359</c:v>
                </c:pt>
                <c:pt idx="7547" formatCode="m/d/yyyy">
                  <c:v>41360</c:v>
                </c:pt>
                <c:pt idx="7548" formatCode="m/d/yyyy">
                  <c:v>41361</c:v>
                </c:pt>
                <c:pt idx="7549" formatCode="m/d/yyyy">
                  <c:v>41362</c:v>
                </c:pt>
                <c:pt idx="7550" formatCode="m/d/yyyy">
                  <c:v>41365</c:v>
                </c:pt>
                <c:pt idx="7551" formatCode="m/d/yyyy">
                  <c:v>41366</c:v>
                </c:pt>
                <c:pt idx="7552" formatCode="m/d/yyyy">
                  <c:v>41367</c:v>
                </c:pt>
                <c:pt idx="7553" formatCode="m/d/yyyy">
                  <c:v>41368</c:v>
                </c:pt>
                <c:pt idx="7554" formatCode="m/d/yyyy">
                  <c:v>41369</c:v>
                </c:pt>
                <c:pt idx="7555" formatCode="m/d/yyyy">
                  <c:v>41372</c:v>
                </c:pt>
                <c:pt idx="7556" formatCode="m/d/yyyy">
                  <c:v>41373</c:v>
                </c:pt>
                <c:pt idx="7557" formatCode="m/d/yyyy">
                  <c:v>41374</c:v>
                </c:pt>
                <c:pt idx="7558" formatCode="m/d/yyyy">
                  <c:v>41375</c:v>
                </c:pt>
                <c:pt idx="7559" formatCode="m/d/yyyy">
                  <c:v>41376</c:v>
                </c:pt>
                <c:pt idx="7560" formatCode="m/d/yyyy">
                  <c:v>41379</c:v>
                </c:pt>
                <c:pt idx="7561" formatCode="m/d/yyyy">
                  <c:v>41380</c:v>
                </c:pt>
                <c:pt idx="7562" formatCode="m/d/yyyy">
                  <c:v>41381</c:v>
                </c:pt>
                <c:pt idx="7563" formatCode="m/d/yyyy">
                  <c:v>41382</c:v>
                </c:pt>
                <c:pt idx="7564" formatCode="m/d/yyyy">
                  <c:v>41383</c:v>
                </c:pt>
                <c:pt idx="7565" formatCode="m/d/yyyy">
                  <c:v>41386</c:v>
                </c:pt>
                <c:pt idx="7566" formatCode="m/d/yyyy">
                  <c:v>41387</c:v>
                </c:pt>
                <c:pt idx="7567" formatCode="m/d/yyyy">
                  <c:v>41388</c:v>
                </c:pt>
                <c:pt idx="7568" formatCode="m/d/yyyy">
                  <c:v>41389</c:v>
                </c:pt>
                <c:pt idx="7569" formatCode="m/d/yyyy">
                  <c:v>41390</c:v>
                </c:pt>
                <c:pt idx="7570" formatCode="m/d/yyyy">
                  <c:v>41393</c:v>
                </c:pt>
                <c:pt idx="7571" formatCode="m/d/yyyy">
                  <c:v>41394</c:v>
                </c:pt>
                <c:pt idx="7572" formatCode="m/d/yyyy">
                  <c:v>41395</c:v>
                </c:pt>
                <c:pt idx="7573" formatCode="m/d/yyyy">
                  <c:v>41396</c:v>
                </c:pt>
                <c:pt idx="7574" formatCode="m/d/yyyy">
                  <c:v>41397</c:v>
                </c:pt>
                <c:pt idx="7575" formatCode="m/d/yyyy">
                  <c:v>41400</c:v>
                </c:pt>
                <c:pt idx="7576" formatCode="m/d/yyyy">
                  <c:v>41401</c:v>
                </c:pt>
                <c:pt idx="7577" formatCode="m/d/yyyy">
                  <c:v>41402</c:v>
                </c:pt>
                <c:pt idx="7578" formatCode="m/d/yyyy">
                  <c:v>41403</c:v>
                </c:pt>
                <c:pt idx="7579" formatCode="m/d/yyyy">
                  <c:v>41404</c:v>
                </c:pt>
                <c:pt idx="7580" formatCode="m/d/yyyy">
                  <c:v>41407</c:v>
                </c:pt>
                <c:pt idx="7581" formatCode="m/d/yyyy">
                  <c:v>41408</c:v>
                </c:pt>
                <c:pt idx="7582" formatCode="m/d/yyyy">
                  <c:v>41409</c:v>
                </c:pt>
                <c:pt idx="7583" formatCode="m/d/yyyy">
                  <c:v>41410</c:v>
                </c:pt>
                <c:pt idx="7584" formatCode="m/d/yyyy">
                  <c:v>41411</c:v>
                </c:pt>
                <c:pt idx="7585" formatCode="m/d/yyyy">
                  <c:v>41414</c:v>
                </c:pt>
                <c:pt idx="7586" formatCode="m/d/yyyy">
                  <c:v>41415</c:v>
                </c:pt>
                <c:pt idx="7587" formatCode="m/d/yyyy">
                  <c:v>41416</c:v>
                </c:pt>
                <c:pt idx="7588" formatCode="m/d/yyyy">
                  <c:v>41417</c:v>
                </c:pt>
                <c:pt idx="7589" formatCode="m/d/yyyy">
                  <c:v>41418</c:v>
                </c:pt>
                <c:pt idx="7590" formatCode="m/d/yyyy">
                  <c:v>41421</c:v>
                </c:pt>
                <c:pt idx="7591" formatCode="m/d/yyyy">
                  <c:v>41422</c:v>
                </c:pt>
                <c:pt idx="7592" formatCode="m/d/yyyy">
                  <c:v>41423</c:v>
                </c:pt>
                <c:pt idx="7593" formatCode="m/d/yyyy">
                  <c:v>41424</c:v>
                </c:pt>
                <c:pt idx="7594" formatCode="m/d/yyyy">
                  <c:v>41425</c:v>
                </c:pt>
                <c:pt idx="7595" formatCode="m/d/yyyy">
                  <c:v>41428</c:v>
                </c:pt>
                <c:pt idx="7596" formatCode="m/d/yyyy">
                  <c:v>41429</c:v>
                </c:pt>
                <c:pt idx="7597" formatCode="m/d/yyyy">
                  <c:v>41430</c:v>
                </c:pt>
                <c:pt idx="7598" formatCode="m/d/yyyy">
                  <c:v>41431</c:v>
                </c:pt>
                <c:pt idx="7599" formatCode="m/d/yyyy">
                  <c:v>41432</c:v>
                </c:pt>
                <c:pt idx="7600" formatCode="m/d/yyyy">
                  <c:v>41435</c:v>
                </c:pt>
                <c:pt idx="7601" formatCode="m/d/yyyy">
                  <c:v>41436</c:v>
                </c:pt>
                <c:pt idx="7602" formatCode="m/d/yyyy">
                  <c:v>41437</c:v>
                </c:pt>
                <c:pt idx="7603" formatCode="m/d/yyyy">
                  <c:v>41438</c:v>
                </c:pt>
                <c:pt idx="7604" formatCode="m/d/yyyy">
                  <c:v>41439</c:v>
                </c:pt>
                <c:pt idx="7605" formatCode="m/d/yyyy">
                  <c:v>41442</c:v>
                </c:pt>
                <c:pt idx="7606" formatCode="m/d/yyyy">
                  <c:v>41443</c:v>
                </c:pt>
                <c:pt idx="7607" formatCode="m/d/yyyy">
                  <c:v>41444</c:v>
                </c:pt>
                <c:pt idx="7608" formatCode="m/d/yyyy">
                  <c:v>41445</c:v>
                </c:pt>
                <c:pt idx="7609" formatCode="m/d/yyyy">
                  <c:v>41446</c:v>
                </c:pt>
                <c:pt idx="7610" formatCode="m/d/yyyy">
                  <c:v>41449</c:v>
                </c:pt>
                <c:pt idx="7611" formatCode="m/d/yyyy">
                  <c:v>41450</c:v>
                </c:pt>
                <c:pt idx="7612" formatCode="m/d/yyyy">
                  <c:v>41451</c:v>
                </c:pt>
                <c:pt idx="7613" formatCode="m/d/yyyy">
                  <c:v>41452</c:v>
                </c:pt>
                <c:pt idx="7614" formatCode="m/d/yyyy">
                  <c:v>41453</c:v>
                </c:pt>
                <c:pt idx="7615" formatCode="m/d/yyyy">
                  <c:v>41456</c:v>
                </c:pt>
                <c:pt idx="7616" formatCode="m/d/yyyy">
                  <c:v>41457</c:v>
                </c:pt>
                <c:pt idx="7617" formatCode="m/d/yyyy">
                  <c:v>41458</c:v>
                </c:pt>
                <c:pt idx="7618" formatCode="m/d/yyyy">
                  <c:v>41459</c:v>
                </c:pt>
                <c:pt idx="7619" formatCode="m/d/yyyy">
                  <c:v>41460</c:v>
                </c:pt>
                <c:pt idx="7620" formatCode="m/d/yyyy">
                  <c:v>41463</c:v>
                </c:pt>
                <c:pt idx="7621" formatCode="m/d/yyyy">
                  <c:v>41464</c:v>
                </c:pt>
                <c:pt idx="7622" formatCode="m/d/yyyy">
                  <c:v>41465</c:v>
                </c:pt>
                <c:pt idx="7623" formatCode="m/d/yyyy">
                  <c:v>41466</c:v>
                </c:pt>
                <c:pt idx="7624" formatCode="m/d/yyyy">
                  <c:v>41467</c:v>
                </c:pt>
                <c:pt idx="7625" formatCode="m/d/yyyy">
                  <c:v>41470</c:v>
                </c:pt>
                <c:pt idx="7626" formatCode="m/d/yyyy">
                  <c:v>41471</c:v>
                </c:pt>
                <c:pt idx="7627" formatCode="m/d/yyyy">
                  <c:v>41472</c:v>
                </c:pt>
                <c:pt idx="7628" formatCode="m/d/yyyy">
                  <c:v>41473</c:v>
                </c:pt>
                <c:pt idx="7629" formatCode="m/d/yyyy">
                  <c:v>41474</c:v>
                </c:pt>
                <c:pt idx="7630" formatCode="m/d/yyyy">
                  <c:v>41477</c:v>
                </c:pt>
                <c:pt idx="7631" formatCode="m/d/yyyy">
                  <c:v>41478</c:v>
                </c:pt>
                <c:pt idx="7632" formatCode="m/d/yyyy">
                  <c:v>41479</c:v>
                </c:pt>
                <c:pt idx="7633" formatCode="m/d/yyyy">
                  <c:v>41480</c:v>
                </c:pt>
                <c:pt idx="7634" formatCode="m/d/yyyy">
                  <c:v>41481</c:v>
                </c:pt>
                <c:pt idx="7635" formatCode="m/d/yyyy">
                  <c:v>41484</c:v>
                </c:pt>
                <c:pt idx="7636" formatCode="m/d/yyyy">
                  <c:v>41485</c:v>
                </c:pt>
                <c:pt idx="7637" formatCode="m/d/yyyy">
                  <c:v>41486</c:v>
                </c:pt>
                <c:pt idx="7638" formatCode="m/d/yyyy">
                  <c:v>41487</c:v>
                </c:pt>
                <c:pt idx="7639" formatCode="m/d/yyyy">
                  <c:v>41488</c:v>
                </c:pt>
                <c:pt idx="7640" formatCode="m/d/yyyy">
                  <c:v>41491</c:v>
                </c:pt>
                <c:pt idx="7641" formatCode="m/d/yyyy">
                  <c:v>41492</c:v>
                </c:pt>
                <c:pt idx="7642" formatCode="m/d/yyyy">
                  <c:v>41493</c:v>
                </c:pt>
                <c:pt idx="7643" formatCode="m/d/yyyy">
                  <c:v>41494</c:v>
                </c:pt>
                <c:pt idx="7644" formatCode="m/d/yyyy">
                  <c:v>41495</c:v>
                </c:pt>
                <c:pt idx="7645" formatCode="m/d/yyyy">
                  <c:v>41498</c:v>
                </c:pt>
                <c:pt idx="7646" formatCode="m/d/yyyy">
                  <c:v>41499</c:v>
                </c:pt>
                <c:pt idx="7647" formatCode="m/d/yyyy">
                  <c:v>41500</c:v>
                </c:pt>
                <c:pt idx="7648" formatCode="m/d/yyyy">
                  <c:v>41501</c:v>
                </c:pt>
                <c:pt idx="7649" formatCode="m/d/yyyy">
                  <c:v>41502</c:v>
                </c:pt>
                <c:pt idx="7650" formatCode="m/d/yyyy">
                  <c:v>41505</c:v>
                </c:pt>
                <c:pt idx="7651" formatCode="m/d/yyyy">
                  <c:v>41506</c:v>
                </c:pt>
                <c:pt idx="7652" formatCode="m/d/yyyy">
                  <c:v>41507</c:v>
                </c:pt>
                <c:pt idx="7653" formatCode="m/d/yyyy">
                  <c:v>41508</c:v>
                </c:pt>
                <c:pt idx="7654" formatCode="m/d/yyyy">
                  <c:v>41509</c:v>
                </c:pt>
                <c:pt idx="7655" formatCode="m/d/yyyy">
                  <c:v>41512</c:v>
                </c:pt>
                <c:pt idx="7656" formatCode="m/d/yyyy">
                  <c:v>41513</c:v>
                </c:pt>
                <c:pt idx="7657" formatCode="m/d/yyyy">
                  <c:v>41514</c:v>
                </c:pt>
                <c:pt idx="7658" formatCode="m/d/yyyy">
                  <c:v>41515</c:v>
                </c:pt>
                <c:pt idx="7659" formatCode="m/d/yyyy">
                  <c:v>41516</c:v>
                </c:pt>
                <c:pt idx="7660" formatCode="m/d/yyyy">
                  <c:v>41519</c:v>
                </c:pt>
                <c:pt idx="7661" formatCode="m/d/yyyy">
                  <c:v>41520</c:v>
                </c:pt>
                <c:pt idx="7662" formatCode="m/d/yyyy">
                  <c:v>41521</c:v>
                </c:pt>
                <c:pt idx="7663" formatCode="m/d/yyyy">
                  <c:v>41522</c:v>
                </c:pt>
                <c:pt idx="7664" formatCode="m/d/yyyy">
                  <c:v>41523</c:v>
                </c:pt>
                <c:pt idx="7665" formatCode="m/d/yyyy">
                  <c:v>41526</c:v>
                </c:pt>
                <c:pt idx="7666" formatCode="m/d/yyyy">
                  <c:v>41527</c:v>
                </c:pt>
                <c:pt idx="7667" formatCode="m/d/yyyy">
                  <c:v>41528</c:v>
                </c:pt>
                <c:pt idx="7668" formatCode="m/d/yyyy">
                  <c:v>41529</c:v>
                </c:pt>
                <c:pt idx="7669" formatCode="m/d/yyyy">
                  <c:v>41530</c:v>
                </c:pt>
                <c:pt idx="7670" formatCode="m/d/yyyy">
                  <c:v>41533</c:v>
                </c:pt>
                <c:pt idx="7671" formatCode="m/d/yyyy">
                  <c:v>41534</c:v>
                </c:pt>
                <c:pt idx="7672" formatCode="m/d/yyyy">
                  <c:v>41535</c:v>
                </c:pt>
                <c:pt idx="7673" formatCode="m/d/yyyy">
                  <c:v>41536</c:v>
                </c:pt>
                <c:pt idx="7674" formatCode="m/d/yyyy">
                  <c:v>41537</c:v>
                </c:pt>
                <c:pt idx="7675" formatCode="m/d/yyyy">
                  <c:v>41540</c:v>
                </c:pt>
                <c:pt idx="7676" formatCode="m/d/yyyy">
                  <c:v>41541</c:v>
                </c:pt>
                <c:pt idx="7677" formatCode="m/d/yyyy">
                  <c:v>41542</c:v>
                </c:pt>
                <c:pt idx="7678" formatCode="m/d/yyyy">
                  <c:v>41543</c:v>
                </c:pt>
                <c:pt idx="7679" formatCode="m/d/yyyy">
                  <c:v>41544</c:v>
                </c:pt>
                <c:pt idx="7680" formatCode="m/d/yyyy">
                  <c:v>41547</c:v>
                </c:pt>
                <c:pt idx="7681" formatCode="m/d/yyyy">
                  <c:v>41548</c:v>
                </c:pt>
                <c:pt idx="7682" formatCode="m/d/yyyy">
                  <c:v>41549</c:v>
                </c:pt>
                <c:pt idx="7683" formatCode="m/d/yyyy">
                  <c:v>41550</c:v>
                </c:pt>
                <c:pt idx="7684" formatCode="m/d/yyyy">
                  <c:v>41551</c:v>
                </c:pt>
                <c:pt idx="7685" formatCode="m/d/yyyy">
                  <c:v>41554</c:v>
                </c:pt>
                <c:pt idx="7686" formatCode="m/d/yyyy">
                  <c:v>41555</c:v>
                </c:pt>
                <c:pt idx="7687" formatCode="m/d/yyyy">
                  <c:v>41556</c:v>
                </c:pt>
                <c:pt idx="7688" formatCode="m/d/yyyy">
                  <c:v>41557</c:v>
                </c:pt>
                <c:pt idx="7689" formatCode="m/d/yyyy">
                  <c:v>41558</c:v>
                </c:pt>
                <c:pt idx="7690" formatCode="m/d/yyyy">
                  <c:v>41561</c:v>
                </c:pt>
                <c:pt idx="7691" formatCode="m/d/yyyy">
                  <c:v>41562</c:v>
                </c:pt>
                <c:pt idx="7692" formatCode="m/d/yyyy">
                  <c:v>41563</c:v>
                </c:pt>
                <c:pt idx="7693" formatCode="m/d/yyyy">
                  <c:v>41564</c:v>
                </c:pt>
                <c:pt idx="7694" formatCode="m/d/yyyy">
                  <c:v>41565</c:v>
                </c:pt>
                <c:pt idx="7695" formatCode="m/d/yyyy">
                  <c:v>41568</c:v>
                </c:pt>
                <c:pt idx="7696" formatCode="m/d/yyyy">
                  <c:v>41569</c:v>
                </c:pt>
                <c:pt idx="7697" formatCode="m/d/yyyy">
                  <c:v>41570</c:v>
                </c:pt>
                <c:pt idx="7698" formatCode="m/d/yyyy">
                  <c:v>41571</c:v>
                </c:pt>
                <c:pt idx="7699" formatCode="m/d/yyyy">
                  <c:v>41572</c:v>
                </c:pt>
                <c:pt idx="7700" formatCode="m/d/yyyy">
                  <c:v>41575</c:v>
                </c:pt>
                <c:pt idx="7701" formatCode="m/d/yyyy">
                  <c:v>41576</c:v>
                </c:pt>
                <c:pt idx="7702" formatCode="m/d/yyyy">
                  <c:v>41577</c:v>
                </c:pt>
                <c:pt idx="7703" formatCode="m/d/yyyy">
                  <c:v>41578</c:v>
                </c:pt>
                <c:pt idx="7704" formatCode="m/d/yyyy">
                  <c:v>41579</c:v>
                </c:pt>
                <c:pt idx="7705" formatCode="m/d/yyyy">
                  <c:v>41582</c:v>
                </c:pt>
                <c:pt idx="7706" formatCode="m/d/yyyy">
                  <c:v>41583</c:v>
                </c:pt>
                <c:pt idx="7707" formatCode="m/d/yyyy">
                  <c:v>41584</c:v>
                </c:pt>
                <c:pt idx="7708" formatCode="m/d/yyyy">
                  <c:v>41585</c:v>
                </c:pt>
                <c:pt idx="7709" formatCode="m/d/yyyy">
                  <c:v>41586</c:v>
                </c:pt>
                <c:pt idx="7710" formatCode="m/d/yyyy">
                  <c:v>41589</c:v>
                </c:pt>
                <c:pt idx="7711" formatCode="m/d/yyyy">
                  <c:v>41590</c:v>
                </c:pt>
                <c:pt idx="7712" formatCode="m/d/yyyy">
                  <c:v>41591</c:v>
                </c:pt>
                <c:pt idx="7713" formatCode="m/d/yyyy">
                  <c:v>41592</c:v>
                </c:pt>
                <c:pt idx="7714" formatCode="m/d/yyyy">
                  <c:v>41593</c:v>
                </c:pt>
                <c:pt idx="7715" formatCode="m/d/yyyy">
                  <c:v>41596</c:v>
                </c:pt>
                <c:pt idx="7716" formatCode="m/d/yyyy">
                  <c:v>41597</c:v>
                </c:pt>
                <c:pt idx="7717" formatCode="m/d/yyyy">
                  <c:v>41598</c:v>
                </c:pt>
                <c:pt idx="7718" formatCode="m/d/yyyy">
                  <c:v>41599</c:v>
                </c:pt>
                <c:pt idx="7719" formatCode="m/d/yyyy">
                  <c:v>41600</c:v>
                </c:pt>
                <c:pt idx="7720" formatCode="m/d/yyyy">
                  <c:v>41603</c:v>
                </c:pt>
                <c:pt idx="7721" formatCode="m/d/yyyy">
                  <c:v>41604</c:v>
                </c:pt>
                <c:pt idx="7722" formatCode="m/d/yyyy">
                  <c:v>41605</c:v>
                </c:pt>
                <c:pt idx="7723" formatCode="m/d/yyyy">
                  <c:v>41606</c:v>
                </c:pt>
                <c:pt idx="7724" formatCode="m/d/yyyy">
                  <c:v>41607</c:v>
                </c:pt>
                <c:pt idx="7725" formatCode="m/d/yyyy">
                  <c:v>41610</c:v>
                </c:pt>
                <c:pt idx="7726" formatCode="m/d/yyyy">
                  <c:v>41611</c:v>
                </c:pt>
                <c:pt idx="7727" formatCode="m/d/yyyy">
                  <c:v>41612</c:v>
                </c:pt>
                <c:pt idx="7728" formatCode="m/d/yyyy">
                  <c:v>41613</c:v>
                </c:pt>
                <c:pt idx="7729" formatCode="m/d/yyyy">
                  <c:v>41614</c:v>
                </c:pt>
                <c:pt idx="7730" formatCode="m/d/yyyy">
                  <c:v>41617</c:v>
                </c:pt>
                <c:pt idx="7731" formatCode="m/d/yyyy">
                  <c:v>41618</c:v>
                </c:pt>
                <c:pt idx="7732" formatCode="m/d/yyyy">
                  <c:v>41619</c:v>
                </c:pt>
                <c:pt idx="7733" formatCode="m/d/yyyy">
                  <c:v>41620</c:v>
                </c:pt>
                <c:pt idx="7734" formatCode="m/d/yyyy">
                  <c:v>41621</c:v>
                </c:pt>
                <c:pt idx="7735" formatCode="m/d/yyyy">
                  <c:v>41624</c:v>
                </c:pt>
                <c:pt idx="7736" formatCode="m/d/yyyy">
                  <c:v>41625</c:v>
                </c:pt>
                <c:pt idx="7737" formatCode="m/d/yyyy">
                  <c:v>41626</c:v>
                </c:pt>
                <c:pt idx="7738" formatCode="m/d/yyyy">
                  <c:v>41627</c:v>
                </c:pt>
                <c:pt idx="7739" formatCode="m/d/yyyy">
                  <c:v>41628</c:v>
                </c:pt>
                <c:pt idx="7740" formatCode="m/d/yyyy">
                  <c:v>41631</c:v>
                </c:pt>
                <c:pt idx="7741" formatCode="m/d/yyyy">
                  <c:v>41632</c:v>
                </c:pt>
                <c:pt idx="7742" formatCode="m/d/yyyy">
                  <c:v>41633</c:v>
                </c:pt>
                <c:pt idx="7743" formatCode="m/d/yyyy">
                  <c:v>41634</c:v>
                </c:pt>
                <c:pt idx="7744" formatCode="m/d/yyyy">
                  <c:v>41635</c:v>
                </c:pt>
                <c:pt idx="7745" formatCode="m/d/yyyy">
                  <c:v>41638</c:v>
                </c:pt>
                <c:pt idx="7746" formatCode="m/d/yyyy">
                  <c:v>41639</c:v>
                </c:pt>
                <c:pt idx="7747" formatCode="m/d/yyyy">
                  <c:v>41640</c:v>
                </c:pt>
                <c:pt idx="7748" formatCode="m/d/yyyy">
                  <c:v>41641</c:v>
                </c:pt>
                <c:pt idx="7749" formatCode="m/d/yyyy">
                  <c:v>41642</c:v>
                </c:pt>
                <c:pt idx="7750" formatCode="m/d/yyyy">
                  <c:v>41645</c:v>
                </c:pt>
                <c:pt idx="7751" formatCode="m/d/yyyy">
                  <c:v>41646</c:v>
                </c:pt>
                <c:pt idx="7752" formatCode="m/d/yyyy">
                  <c:v>41647</c:v>
                </c:pt>
                <c:pt idx="7753" formatCode="m/d/yyyy">
                  <c:v>41648</c:v>
                </c:pt>
                <c:pt idx="7754" formatCode="m/d/yyyy">
                  <c:v>41649</c:v>
                </c:pt>
                <c:pt idx="7755" formatCode="m/d/yyyy">
                  <c:v>41652</c:v>
                </c:pt>
                <c:pt idx="7756" formatCode="m/d/yyyy">
                  <c:v>41653</c:v>
                </c:pt>
                <c:pt idx="7757" formatCode="m/d/yyyy">
                  <c:v>41654</c:v>
                </c:pt>
                <c:pt idx="7758" formatCode="m/d/yyyy">
                  <c:v>41655</c:v>
                </c:pt>
                <c:pt idx="7759" formatCode="m/d/yyyy">
                  <c:v>41656</c:v>
                </c:pt>
                <c:pt idx="7760" formatCode="m/d/yyyy">
                  <c:v>41659</c:v>
                </c:pt>
                <c:pt idx="7761" formatCode="m/d/yyyy">
                  <c:v>41660</c:v>
                </c:pt>
                <c:pt idx="7762" formatCode="m/d/yyyy">
                  <c:v>41661</c:v>
                </c:pt>
                <c:pt idx="7763" formatCode="m/d/yyyy">
                  <c:v>41662</c:v>
                </c:pt>
                <c:pt idx="7764" formatCode="m/d/yyyy">
                  <c:v>41663</c:v>
                </c:pt>
                <c:pt idx="7765" formatCode="m/d/yyyy">
                  <c:v>41666</c:v>
                </c:pt>
                <c:pt idx="7766" formatCode="m/d/yyyy">
                  <c:v>41667</c:v>
                </c:pt>
                <c:pt idx="7767" formatCode="m/d/yyyy">
                  <c:v>41668</c:v>
                </c:pt>
                <c:pt idx="7768" formatCode="m/d/yyyy">
                  <c:v>41669</c:v>
                </c:pt>
                <c:pt idx="7769" formatCode="m/d/yyyy">
                  <c:v>41670</c:v>
                </c:pt>
                <c:pt idx="7770" formatCode="m/d/yyyy">
                  <c:v>41673</c:v>
                </c:pt>
                <c:pt idx="7771" formatCode="m/d/yyyy">
                  <c:v>41674</c:v>
                </c:pt>
                <c:pt idx="7772" formatCode="m/d/yyyy">
                  <c:v>41675</c:v>
                </c:pt>
                <c:pt idx="7773" formatCode="m/d/yyyy">
                  <c:v>41676</c:v>
                </c:pt>
                <c:pt idx="7774" formatCode="m/d/yyyy">
                  <c:v>41677</c:v>
                </c:pt>
                <c:pt idx="7775" formatCode="m/d/yyyy">
                  <c:v>41680</c:v>
                </c:pt>
                <c:pt idx="7776" formatCode="m/d/yyyy">
                  <c:v>41681</c:v>
                </c:pt>
                <c:pt idx="7777" formatCode="m/d/yyyy">
                  <c:v>41682</c:v>
                </c:pt>
                <c:pt idx="7778" formatCode="m/d/yyyy">
                  <c:v>41683</c:v>
                </c:pt>
                <c:pt idx="7779" formatCode="m/d/yyyy">
                  <c:v>41684</c:v>
                </c:pt>
                <c:pt idx="7780" formatCode="m/d/yyyy">
                  <c:v>41687</c:v>
                </c:pt>
                <c:pt idx="7781" formatCode="m/d/yyyy">
                  <c:v>41688</c:v>
                </c:pt>
                <c:pt idx="7782" formatCode="m/d/yyyy">
                  <c:v>41689</c:v>
                </c:pt>
                <c:pt idx="7783" formatCode="m/d/yyyy">
                  <c:v>41690</c:v>
                </c:pt>
                <c:pt idx="7784" formatCode="m/d/yyyy">
                  <c:v>41691</c:v>
                </c:pt>
                <c:pt idx="7785" formatCode="m/d/yyyy">
                  <c:v>41694</c:v>
                </c:pt>
                <c:pt idx="7786" formatCode="m/d/yyyy">
                  <c:v>41695</c:v>
                </c:pt>
                <c:pt idx="7787" formatCode="m/d/yyyy">
                  <c:v>41696</c:v>
                </c:pt>
                <c:pt idx="7788" formatCode="m/d/yyyy">
                  <c:v>41697</c:v>
                </c:pt>
                <c:pt idx="7789" formatCode="m/d/yyyy">
                  <c:v>41698</c:v>
                </c:pt>
                <c:pt idx="7790" formatCode="m/d/yyyy">
                  <c:v>41701</c:v>
                </c:pt>
                <c:pt idx="7791" formatCode="m/d/yyyy">
                  <c:v>41702</c:v>
                </c:pt>
                <c:pt idx="7792" formatCode="m/d/yyyy">
                  <c:v>41703</c:v>
                </c:pt>
                <c:pt idx="7793" formatCode="m/d/yyyy">
                  <c:v>41704</c:v>
                </c:pt>
                <c:pt idx="7794" formatCode="m/d/yyyy">
                  <c:v>41705</c:v>
                </c:pt>
                <c:pt idx="7795" formatCode="m/d/yyyy">
                  <c:v>41708</c:v>
                </c:pt>
                <c:pt idx="7796" formatCode="m/d/yyyy">
                  <c:v>41709</c:v>
                </c:pt>
                <c:pt idx="7797" formatCode="m/d/yyyy">
                  <c:v>41710</c:v>
                </c:pt>
                <c:pt idx="7798" formatCode="m/d/yyyy">
                  <c:v>41711</c:v>
                </c:pt>
                <c:pt idx="7799" formatCode="m/d/yyyy">
                  <c:v>41712</c:v>
                </c:pt>
                <c:pt idx="7800" formatCode="m/d/yyyy">
                  <c:v>41715</c:v>
                </c:pt>
                <c:pt idx="7801" formatCode="m/d/yyyy">
                  <c:v>41716</c:v>
                </c:pt>
                <c:pt idx="7802" formatCode="m/d/yyyy">
                  <c:v>41717</c:v>
                </c:pt>
                <c:pt idx="7803" formatCode="m/d/yyyy">
                  <c:v>41718</c:v>
                </c:pt>
                <c:pt idx="7804" formatCode="m/d/yyyy">
                  <c:v>41719</c:v>
                </c:pt>
                <c:pt idx="7805" formatCode="m/d/yyyy">
                  <c:v>41722</c:v>
                </c:pt>
                <c:pt idx="7806" formatCode="m/d/yyyy">
                  <c:v>41723</c:v>
                </c:pt>
                <c:pt idx="7807" formatCode="m/d/yyyy">
                  <c:v>41724</c:v>
                </c:pt>
                <c:pt idx="7808" formatCode="m/d/yyyy">
                  <c:v>41725</c:v>
                </c:pt>
                <c:pt idx="7809" formatCode="m/d/yyyy">
                  <c:v>41726</c:v>
                </c:pt>
                <c:pt idx="7810" formatCode="m/d/yyyy">
                  <c:v>41729</c:v>
                </c:pt>
                <c:pt idx="7811" formatCode="m/d/yyyy">
                  <c:v>41730</c:v>
                </c:pt>
                <c:pt idx="7812" formatCode="m/d/yyyy">
                  <c:v>41731</c:v>
                </c:pt>
                <c:pt idx="7813" formatCode="m/d/yyyy">
                  <c:v>41732</c:v>
                </c:pt>
                <c:pt idx="7814" formatCode="m/d/yyyy">
                  <c:v>41733</c:v>
                </c:pt>
                <c:pt idx="7815" formatCode="m/d/yyyy">
                  <c:v>41736</c:v>
                </c:pt>
                <c:pt idx="7816" formatCode="m/d/yyyy">
                  <c:v>41737</c:v>
                </c:pt>
                <c:pt idx="7817" formatCode="m/d/yyyy">
                  <c:v>41738</c:v>
                </c:pt>
                <c:pt idx="7818" formatCode="m/d/yyyy">
                  <c:v>41739</c:v>
                </c:pt>
                <c:pt idx="7819" formatCode="m/d/yyyy">
                  <c:v>41740</c:v>
                </c:pt>
                <c:pt idx="7820" formatCode="m/d/yyyy">
                  <c:v>41743</c:v>
                </c:pt>
                <c:pt idx="7821" formatCode="m/d/yyyy">
                  <c:v>41744</c:v>
                </c:pt>
                <c:pt idx="7822" formatCode="m/d/yyyy">
                  <c:v>41745</c:v>
                </c:pt>
                <c:pt idx="7823" formatCode="m/d/yyyy">
                  <c:v>41746</c:v>
                </c:pt>
                <c:pt idx="7824" formatCode="m/d/yyyy">
                  <c:v>41747</c:v>
                </c:pt>
                <c:pt idx="7825" formatCode="m/d/yyyy">
                  <c:v>41750</c:v>
                </c:pt>
                <c:pt idx="7826" formatCode="m/d/yyyy">
                  <c:v>41751</c:v>
                </c:pt>
                <c:pt idx="7827" formatCode="m/d/yyyy">
                  <c:v>41752</c:v>
                </c:pt>
                <c:pt idx="7828" formatCode="m/d/yyyy">
                  <c:v>41753</c:v>
                </c:pt>
                <c:pt idx="7829" formatCode="m/d/yyyy">
                  <c:v>41754</c:v>
                </c:pt>
                <c:pt idx="7830" formatCode="m/d/yyyy">
                  <c:v>41757</c:v>
                </c:pt>
                <c:pt idx="7831" formatCode="m/d/yyyy">
                  <c:v>41758</c:v>
                </c:pt>
                <c:pt idx="7832" formatCode="m/d/yyyy">
                  <c:v>41759</c:v>
                </c:pt>
                <c:pt idx="7833" formatCode="m/d/yyyy">
                  <c:v>41760</c:v>
                </c:pt>
                <c:pt idx="7834" formatCode="m/d/yyyy">
                  <c:v>41761</c:v>
                </c:pt>
                <c:pt idx="7835" formatCode="m/d/yyyy">
                  <c:v>41764</c:v>
                </c:pt>
                <c:pt idx="7836" formatCode="m/d/yyyy">
                  <c:v>41765</c:v>
                </c:pt>
                <c:pt idx="7837" formatCode="m/d/yyyy">
                  <c:v>41766</c:v>
                </c:pt>
                <c:pt idx="7838" formatCode="m/d/yyyy">
                  <c:v>41767</c:v>
                </c:pt>
                <c:pt idx="7839" formatCode="m/d/yyyy">
                  <c:v>41768</c:v>
                </c:pt>
                <c:pt idx="7840" formatCode="m/d/yyyy">
                  <c:v>41771</c:v>
                </c:pt>
                <c:pt idx="7841" formatCode="m/d/yyyy">
                  <c:v>41772</c:v>
                </c:pt>
                <c:pt idx="7842" formatCode="m/d/yyyy">
                  <c:v>41773</c:v>
                </c:pt>
                <c:pt idx="7843" formatCode="m/d/yyyy">
                  <c:v>41774</c:v>
                </c:pt>
                <c:pt idx="7844" formatCode="m/d/yyyy">
                  <c:v>41775</c:v>
                </c:pt>
                <c:pt idx="7845" formatCode="m/d/yyyy">
                  <c:v>41778</c:v>
                </c:pt>
                <c:pt idx="7846" formatCode="m/d/yyyy">
                  <c:v>41779</c:v>
                </c:pt>
                <c:pt idx="7847" formatCode="m/d/yyyy">
                  <c:v>41780</c:v>
                </c:pt>
                <c:pt idx="7848" formatCode="m/d/yyyy">
                  <c:v>41781</c:v>
                </c:pt>
                <c:pt idx="7849" formatCode="m/d/yyyy">
                  <c:v>41782</c:v>
                </c:pt>
                <c:pt idx="7850" formatCode="m/d/yyyy">
                  <c:v>41785</c:v>
                </c:pt>
                <c:pt idx="7851" formatCode="m/d/yyyy">
                  <c:v>41786</c:v>
                </c:pt>
                <c:pt idx="7852" formatCode="m/d/yyyy">
                  <c:v>41787</c:v>
                </c:pt>
                <c:pt idx="7853" formatCode="m/d/yyyy">
                  <c:v>41788</c:v>
                </c:pt>
                <c:pt idx="7854" formatCode="m/d/yyyy">
                  <c:v>41789</c:v>
                </c:pt>
                <c:pt idx="7855" formatCode="m/d/yyyy">
                  <c:v>41792</c:v>
                </c:pt>
                <c:pt idx="7856" formatCode="m/d/yyyy">
                  <c:v>41793</c:v>
                </c:pt>
                <c:pt idx="7857" formatCode="m/d/yyyy">
                  <c:v>41794</c:v>
                </c:pt>
                <c:pt idx="7858" formatCode="m/d/yyyy">
                  <c:v>41795</c:v>
                </c:pt>
                <c:pt idx="7859" formatCode="m/d/yyyy">
                  <c:v>41796</c:v>
                </c:pt>
                <c:pt idx="7860" formatCode="m/d/yyyy">
                  <c:v>41799</c:v>
                </c:pt>
                <c:pt idx="7861" formatCode="m/d/yyyy">
                  <c:v>41800</c:v>
                </c:pt>
                <c:pt idx="7862" formatCode="m/d/yyyy">
                  <c:v>41801</c:v>
                </c:pt>
                <c:pt idx="7863" formatCode="m/d/yyyy">
                  <c:v>41802</c:v>
                </c:pt>
                <c:pt idx="7864" formatCode="m/d/yyyy">
                  <c:v>41803</c:v>
                </c:pt>
                <c:pt idx="7865" formatCode="m/d/yyyy">
                  <c:v>41806</c:v>
                </c:pt>
                <c:pt idx="7866" formatCode="m/d/yyyy">
                  <c:v>41807</c:v>
                </c:pt>
                <c:pt idx="7867" formatCode="m/d/yyyy">
                  <c:v>41808</c:v>
                </c:pt>
                <c:pt idx="7868" formatCode="m/d/yyyy">
                  <c:v>41809</c:v>
                </c:pt>
                <c:pt idx="7869" formatCode="m/d/yyyy">
                  <c:v>41810</c:v>
                </c:pt>
                <c:pt idx="7870" formatCode="m/d/yyyy">
                  <c:v>41813</c:v>
                </c:pt>
                <c:pt idx="7871" formatCode="m/d/yyyy">
                  <c:v>41814</c:v>
                </c:pt>
                <c:pt idx="7872" formatCode="m/d/yyyy">
                  <c:v>41815</c:v>
                </c:pt>
                <c:pt idx="7873" formatCode="m/d/yyyy">
                  <c:v>41816</c:v>
                </c:pt>
                <c:pt idx="7874" formatCode="m/d/yyyy">
                  <c:v>41817</c:v>
                </c:pt>
                <c:pt idx="7875" formatCode="m/d/yyyy">
                  <c:v>41820</c:v>
                </c:pt>
                <c:pt idx="7876" formatCode="m/d/yyyy">
                  <c:v>41821</c:v>
                </c:pt>
                <c:pt idx="7877" formatCode="m/d/yyyy">
                  <c:v>41822</c:v>
                </c:pt>
                <c:pt idx="7878" formatCode="m/d/yyyy">
                  <c:v>41823</c:v>
                </c:pt>
                <c:pt idx="7879" formatCode="m/d/yyyy">
                  <c:v>41824</c:v>
                </c:pt>
                <c:pt idx="7880" formatCode="m/d/yyyy">
                  <c:v>41827</c:v>
                </c:pt>
                <c:pt idx="7881" formatCode="m/d/yyyy">
                  <c:v>41828</c:v>
                </c:pt>
                <c:pt idx="7882" formatCode="m/d/yyyy">
                  <c:v>41829</c:v>
                </c:pt>
                <c:pt idx="7883" formatCode="m/d/yyyy">
                  <c:v>41830</c:v>
                </c:pt>
                <c:pt idx="7884" formatCode="m/d/yyyy">
                  <c:v>41831</c:v>
                </c:pt>
                <c:pt idx="7885" formatCode="m/d/yyyy">
                  <c:v>41834</c:v>
                </c:pt>
                <c:pt idx="7886" formatCode="m/d/yyyy">
                  <c:v>41835</c:v>
                </c:pt>
                <c:pt idx="7887" formatCode="m/d/yyyy">
                  <c:v>41836</c:v>
                </c:pt>
                <c:pt idx="7888" formatCode="m/d/yyyy">
                  <c:v>41837</c:v>
                </c:pt>
                <c:pt idx="7889" formatCode="m/d/yyyy">
                  <c:v>41838</c:v>
                </c:pt>
                <c:pt idx="7890" formatCode="m/d/yyyy">
                  <c:v>41841</c:v>
                </c:pt>
                <c:pt idx="7891" formatCode="m/d/yyyy">
                  <c:v>41842</c:v>
                </c:pt>
                <c:pt idx="7892" formatCode="m/d/yyyy">
                  <c:v>41843</c:v>
                </c:pt>
                <c:pt idx="7893" formatCode="m/d/yyyy">
                  <c:v>41844</c:v>
                </c:pt>
                <c:pt idx="7894" formatCode="m/d/yyyy">
                  <c:v>41845</c:v>
                </c:pt>
                <c:pt idx="7895" formatCode="m/d/yyyy">
                  <c:v>41848</c:v>
                </c:pt>
                <c:pt idx="7896" formatCode="m/d/yyyy">
                  <c:v>41849</c:v>
                </c:pt>
                <c:pt idx="7897" formatCode="m/d/yyyy">
                  <c:v>41850</c:v>
                </c:pt>
                <c:pt idx="7898" formatCode="m/d/yyyy">
                  <c:v>41851</c:v>
                </c:pt>
                <c:pt idx="7899" formatCode="m/d/yyyy">
                  <c:v>41852</c:v>
                </c:pt>
                <c:pt idx="7900" formatCode="m/d/yyyy">
                  <c:v>41855</c:v>
                </c:pt>
                <c:pt idx="7901" formatCode="m/d/yyyy">
                  <c:v>41856</c:v>
                </c:pt>
                <c:pt idx="7902" formatCode="m/d/yyyy">
                  <c:v>41857</c:v>
                </c:pt>
                <c:pt idx="7903" formatCode="m/d/yyyy">
                  <c:v>41858</c:v>
                </c:pt>
                <c:pt idx="7904" formatCode="m/d/yyyy">
                  <c:v>41859</c:v>
                </c:pt>
                <c:pt idx="7905" formatCode="m/d/yyyy">
                  <c:v>41862</c:v>
                </c:pt>
                <c:pt idx="7906" formatCode="m/d/yyyy">
                  <c:v>41863</c:v>
                </c:pt>
                <c:pt idx="7907" formatCode="m/d/yyyy">
                  <c:v>41864</c:v>
                </c:pt>
                <c:pt idx="7908" formatCode="m/d/yyyy">
                  <c:v>41865</c:v>
                </c:pt>
                <c:pt idx="7909" formatCode="m/d/yyyy">
                  <c:v>41866</c:v>
                </c:pt>
                <c:pt idx="7910" formatCode="m/d/yyyy">
                  <c:v>41869</c:v>
                </c:pt>
                <c:pt idx="7911" formatCode="m/d/yyyy">
                  <c:v>41870</c:v>
                </c:pt>
                <c:pt idx="7912" formatCode="m/d/yyyy">
                  <c:v>41871</c:v>
                </c:pt>
                <c:pt idx="7913" formatCode="m/d/yyyy">
                  <c:v>41872</c:v>
                </c:pt>
                <c:pt idx="7914" formatCode="m/d/yyyy">
                  <c:v>41873</c:v>
                </c:pt>
                <c:pt idx="7915" formatCode="m/d/yyyy">
                  <c:v>41876</c:v>
                </c:pt>
                <c:pt idx="7916" formatCode="m/d/yyyy">
                  <c:v>41877</c:v>
                </c:pt>
                <c:pt idx="7917" formatCode="m/d/yyyy">
                  <c:v>41878</c:v>
                </c:pt>
                <c:pt idx="7918" formatCode="m/d/yyyy">
                  <c:v>41879</c:v>
                </c:pt>
                <c:pt idx="7919" formatCode="m/d/yyyy">
                  <c:v>41880</c:v>
                </c:pt>
                <c:pt idx="7920" formatCode="m/d/yyyy">
                  <c:v>41883</c:v>
                </c:pt>
                <c:pt idx="7921" formatCode="m/d/yyyy">
                  <c:v>41884</c:v>
                </c:pt>
                <c:pt idx="7922" formatCode="m/d/yyyy">
                  <c:v>41885</c:v>
                </c:pt>
                <c:pt idx="7923" formatCode="m/d/yyyy">
                  <c:v>41886</c:v>
                </c:pt>
                <c:pt idx="7924" formatCode="m/d/yyyy">
                  <c:v>41887</c:v>
                </c:pt>
                <c:pt idx="7925" formatCode="m/d/yyyy">
                  <c:v>41890</c:v>
                </c:pt>
                <c:pt idx="7926" formatCode="m/d/yyyy">
                  <c:v>41891</c:v>
                </c:pt>
                <c:pt idx="7927" formatCode="m/d/yyyy">
                  <c:v>41892</c:v>
                </c:pt>
                <c:pt idx="7928" formatCode="m/d/yyyy">
                  <c:v>41893</c:v>
                </c:pt>
                <c:pt idx="7929" formatCode="m/d/yyyy">
                  <c:v>41894</c:v>
                </c:pt>
                <c:pt idx="7930" formatCode="m/d/yyyy">
                  <c:v>41897</c:v>
                </c:pt>
                <c:pt idx="7931" formatCode="m/d/yyyy">
                  <c:v>41898</c:v>
                </c:pt>
                <c:pt idx="7932" formatCode="m/d/yyyy">
                  <c:v>41899</c:v>
                </c:pt>
                <c:pt idx="7933" formatCode="m/d/yyyy">
                  <c:v>41900</c:v>
                </c:pt>
                <c:pt idx="7934" formatCode="m/d/yyyy">
                  <c:v>41901</c:v>
                </c:pt>
                <c:pt idx="7935" formatCode="m/d/yyyy">
                  <c:v>41904</c:v>
                </c:pt>
                <c:pt idx="7936" formatCode="m/d/yyyy">
                  <c:v>41905</c:v>
                </c:pt>
                <c:pt idx="7937" formatCode="m/d/yyyy">
                  <c:v>41906</c:v>
                </c:pt>
                <c:pt idx="7938" formatCode="m/d/yyyy">
                  <c:v>41907</c:v>
                </c:pt>
                <c:pt idx="7939" formatCode="m/d/yyyy">
                  <c:v>41908</c:v>
                </c:pt>
                <c:pt idx="7940" formatCode="m/d/yyyy">
                  <c:v>41911</c:v>
                </c:pt>
                <c:pt idx="7941" formatCode="m/d/yyyy">
                  <c:v>41912</c:v>
                </c:pt>
                <c:pt idx="7942" formatCode="m/d/yyyy">
                  <c:v>41913</c:v>
                </c:pt>
                <c:pt idx="7943" formatCode="m/d/yyyy">
                  <c:v>41914</c:v>
                </c:pt>
                <c:pt idx="7944" formatCode="m/d/yyyy">
                  <c:v>41915</c:v>
                </c:pt>
                <c:pt idx="7945" formatCode="m/d/yyyy">
                  <c:v>41918</c:v>
                </c:pt>
                <c:pt idx="7946" formatCode="m/d/yyyy">
                  <c:v>41919</c:v>
                </c:pt>
                <c:pt idx="7947" formatCode="m/d/yyyy">
                  <c:v>41920</c:v>
                </c:pt>
                <c:pt idx="7948" formatCode="m/d/yyyy">
                  <c:v>41921</c:v>
                </c:pt>
                <c:pt idx="7949" formatCode="m/d/yyyy">
                  <c:v>41922</c:v>
                </c:pt>
                <c:pt idx="7950" formatCode="m/d/yyyy">
                  <c:v>41925</c:v>
                </c:pt>
                <c:pt idx="7951" formatCode="m/d/yyyy">
                  <c:v>41926</c:v>
                </c:pt>
                <c:pt idx="7952" formatCode="m/d/yyyy">
                  <c:v>41927</c:v>
                </c:pt>
                <c:pt idx="7953" formatCode="m/d/yyyy">
                  <c:v>41928</c:v>
                </c:pt>
                <c:pt idx="7954" formatCode="m/d/yyyy">
                  <c:v>41929</c:v>
                </c:pt>
                <c:pt idx="7955" formatCode="m/d/yyyy">
                  <c:v>41932</c:v>
                </c:pt>
                <c:pt idx="7956" formatCode="m/d/yyyy">
                  <c:v>41933</c:v>
                </c:pt>
                <c:pt idx="7957" formatCode="m/d/yyyy">
                  <c:v>41934</c:v>
                </c:pt>
                <c:pt idx="7958" formatCode="m/d/yyyy">
                  <c:v>41935</c:v>
                </c:pt>
                <c:pt idx="7959" formatCode="m/d/yyyy">
                  <c:v>41936</c:v>
                </c:pt>
                <c:pt idx="7960" formatCode="m/d/yyyy">
                  <c:v>41939</c:v>
                </c:pt>
                <c:pt idx="7961" formatCode="m/d/yyyy">
                  <c:v>41940</c:v>
                </c:pt>
                <c:pt idx="7962" formatCode="m/d/yyyy">
                  <c:v>41941</c:v>
                </c:pt>
                <c:pt idx="7963" formatCode="m/d/yyyy">
                  <c:v>41942</c:v>
                </c:pt>
                <c:pt idx="7964" formatCode="m/d/yyyy">
                  <c:v>41943</c:v>
                </c:pt>
                <c:pt idx="7965" formatCode="m/d/yyyy">
                  <c:v>41946</c:v>
                </c:pt>
                <c:pt idx="7966" formatCode="m/d/yyyy">
                  <c:v>41947</c:v>
                </c:pt>
                <c:pt idx="7967" formatCode="m/d/yyyy">
                  <c:v>41948</c:v>
                </c:pt>
                <c:pt idx="7968" formatCode="m/d/yyyy">
                  <c:v>41949</c:v>
                </c:pt>
                <c:pt idx="7969" formatCode="m/d/yyyy">
                  <c:v>41950</c:v>
                </c:pt>
                <c:pt idx="7970" formatCode="m/d/yyyy">
                  <c:v>41953</c:v>
                </c:pt>
                <c:pt idx="7971" formatCode="m/d/yyyy">
                  <c:v>41954</c:v>
                </c:pt>
                <c:pt idx="7972" formatCode="m/d/yyyy">
                  <c:v>41955</c:v>
                </c:pt>
                <c:pt idx="7973" formatCode="m/d/yyyy">
                  <c:v>41956</c:v>
                </c:pt>
                <c:pt idx="7974" formatCode="m/d/yyyy">
                  <c:v>41957</c:v>
                </c:pt>
                <c:pt idx="7975" formatCode="m/d/yyyy">
                  <c:v>41960</c:v>
                </c:pt>
                <c:pt idx="7976" formatCode="m/d/yyyy">
                  <c:v>41961</c:v>
                </c:pt>
                <c:pt idx="7977" formatCode="m/d/yyyy">
                  <c:v>41962</c:v>
                </c:pt>
                <c:pt idx="7978" formatCode="m/d/yyyy">
                  <c:v>41963</c:v>
                </c:pt>
                <c:pt idx="7979" formatCode="m/d/yyyy">
                  <c:v>41964</c:v>
                </c:pt>
                <c:pt idx="7980" formatCode="m/d/yyyy">
                  <c:v>41967</c:v>
                </c:pt>
                <c:pt idx="7981" formatCode="m/d/yyyy">
                  <c:v>41968</c:v>
                </c:pt>
                <c:pt idx="7982" formatCode="m/d/yyyy">
                  <c:v>41969</c:v>
                </c:pt>
                <c:pt idx="7983" formatCode="m/d/yyyy">
                  <c:v>41970</c:v>
                </c:pt>
                <c:pt idx="7984" formatCode="m/d/yyyy">
                  <c:v>41971</c:v>
                </c:pt>
                <c:pt idx="7985" formatCode="m/d/yyyy">
                  <c:v>41974</c:v>
                </c:pt>
                <c:pt idx="7986" formatCode="m/d/yyyy">
                  <c:v>41975</c:v>
                </c:pt>
                <c:pt idx="7987" formatCode="m/d/yyyy">
                  <c:v>41976</c:v>
                </c:pt>
                <c:pt idx="7988" formatCode="m/d/yyyy">
                  <c:v>41977</c:v>
                </c:pt>
                <c:pt idx="7989" formatCode="m/d/yyyy">
                  <c:v>41978</c:v>
                </c:pt>
                <c:pt idx="7990" formatCode="m/d/yyyy">
                  <c:v>41981</c:v>
                </c:pt>
                <c:pt idx="7991" formatCode="m/d/yyyy">
                  <c:v>41982</c:v>
                </c:pt>
                <c:pt idx="7992" formatCode="m/d/yyyy">
                  <c:v>41983</c:v>
                </c:pt>
                <c:pt idx="7993" formatCode="m/d/yyyy">
                  <c:v>41984</c:v>
                </c:pt>
                <c:pt idx="7994" formatCode="m/d/yyyy">
                  <c:v>41985</c:v>
                </c:pt>
                <c:pt idx="7995" formatCode="m/d/yyyy">
                  <c:v>41988</c:v>
                </c:pt>
                <c:pt idx="7996" formatCode="m/d/yyyy">
                  <c:v>41989</c:v>
                </c:pt>
                <c:pt idx="7997" formatCode="m/d/yyyy">
                  <c:v>41990</c:v>
                </c:pt>
                <c:pt idx="7998" formatCode="m/d/yyyy">
                  <c:v>41991</c:v>
                </c:pt>
                <c:pt idx="7999" formatCode="m/d/yyyy">
                  <c:v>41992</c:v>
                </c:pt>
                <c:pt idx="8000" formatCode="m/d/yyyy">
                  <c:v>41995</c:v>
                </c:pt>
                <c:pt idx="8001" formatCode="m/d/yyyy">
                  <c:v>41996</c:v>
                </c:pt>
                <c:pt idx="8002" formatCode="m/d/yyyy">
                  <c:v>41997</c:v>
                </c:pt>
                <c:pt idx="8003" formatCode="m/d/yyyy">
                  <c:v>41998</c:v>
                </c:pt>
                <c:pt idx="8004" formatCode="m/d/yyyy">
                  <c:v>41999</c:v>
                </c:pt>
                <c:pt idx="8005" formatCode="m/d/yyyy">
                  <c:v>42002</c:v>
                </c:pt>
                <c:pt idx="8006" formatCode="m/d/yyyy">
                  <c:v>42003</c:v>
                </c:pt>
                <c:pt idx="8007" formatCode="m/d/yyyy">
                  <c:v>42004</c:v>
                </c:pt>
                <c:pt idx="8008" formatCode="m/d/yyyy">
                  <c:v>42005</c:v>
                </c:pt>
                <c:pt idx="8009" formatCode="m/d/yyyy">
                  <c:v>42006</c:v>
                </c:pt>
                <c:pt idx="8010" formatCode="m/d/yyyy">
                  <c:v>42009</c:v>
                </c:pt>
                <c:pt idx="8011" formatCode="m/d/yyyy">
                  <c:v>42010</c:v>
                </c:pt>
                <c:pt idx="8012" formatCode="m/d/yyyy">
                  <c:v>42011</c:v>
                </c:pt>
                <c:pt idx="8013" formatCode="m/d/yyyy">
                  <c:v>42012</c:v>
                </c:pt>
                <c:pt idx="8014" formatCode="m/d/yyyy">
                  <c:v>42013</c:v>
                </c:pt>
                <c:pt idx="8015" formatCode="m/d/yyyy">
                  <c:v>42016</c:v>
                </c:pt>
                <c:pt idx="8016" formatCode="m/d/yyyy">
                  <c:v>42017</c:v>
                </c:pt>
                <c:pt idx="8017" formatCode="m/d/yyyy">
                  <c:v>42018</c:v>
                </c:pt>
                <c:pt idx="8018" formatCode="m/d/yyyy">
                  <c:v>42019</c:v>
                </c:pt>
                <c:pt idx="8019" formatCode="m/d/yyyy">
                  <c:v>42020</c:v>
                </c:pt>
                <c:pt idx="8020" formatCode="m/d/yyyy">
                  <c:v>42023</c:v>
                </c:pt>
                <c:pt idx="8021" formatCode="m/d/yyyy">
                  <c:v>42024</c:v>
                </c:pt>
                <c:pt idx="8022" formatCode="m/d/yyyy">
                  <c:v>42025</c:v>
                </c:pt>
                <c:pt idx="8023" formatCode="m/d/yyyy">
                  <c:v>42026</c:v>
                </c:pt>
                <c:pt idx="8024" formatCode="m/d/yyyy">
                  <c:v>42027</c:v>
                </c:pt>
                <c:pt idx="8025" formatCode="m/d/yyyy">
                  <c:v>42030</c:v>
                </c:pt>
                <c:pt idx="8026" formatCode="m/d/yyyy">
                  <c:v>42031</c:v>
                </c:pt>
                <c:pt idx="8027" formatCode="m/d/yyyy">
                  <c:v>42032</c:v>
                </c:pt>
                <c:pt idx="8028" formatCode="m/d/yyyy">
                  <c:v>42033</c:v>
                </c:pt>
                <c:pt idx="8029" formatCode="m/d/yyyy">
                  <c:v>42034</c:v>
                </c:pt>
                <c:pt idx="8030" formatCode="m/d/yyyy">
                  <c:v>42037</c:v>
                </c:pt>
                <c:pt idx="8031" formatCode="m/d/yyyy">
                  <c:v>42038</c:v>
                </c:pt>
                <c:pt idx="8032" formatCode="m/d/yyyy">
                  <c:v>42039</c:v>
                </c:pt>
                <c:pt idx="8033" formatCode="m/d/yyyy">
                  <c:v>42040</c:v>
                </c:pt>
                <c:pt idx="8034" formatCode="m/d/yyyy">
                  <c:v>42041</c:v>
                </c:pt>
                <c:pt idx="8035" formatCode="m/d/yyyy">
                  <c:v>42044</c:v>
                </c:pt>
                <c:pt idx="8036" formatCode="m/d/yyyy">
                  <c:v>42045</c:v>
                </c:pt>
                <c:pt idx="8037" formatCode="m/d/yyyy">
                  <c:v>42046</c:v>
                </c:pt>
                <c:pt idx="8038" formatCode="m/d/yyyy">
                  <c:v>42047</c:v>
                </c:pt>
                <c:pt idx="8039" formatCode="m/d/yyyy">
                  <c:v>42048</c:v>
                </c:pt>
                <c:pt idx="8040" formatCode="m/d/yyyy">
                  <c:v>42051</c:v>
                </c:pt>
                <c:pt idx="8041" formatCode="m/d/yyyy">
                  <c:v>42052</c:v>
                </c:pt>
                <c:pt idx="8042" formatCode="m/d/yyyy">
                  <c:v>42053</c:v>
                </c:pt>
                <c:pt idx="8043" formatCode="m/d/yyyy">
                  <c:v>42054</c:v>
                </c:pt>
                <c:pt idx="8044" formatCode="m/d/yyyy">
                  <c:v>42055</c:v>
                </c:pt>
                <c:pt idx="8045" formatCode="m/d/yyyy">
                  <c:v>42058</c:v>
                </c:pt>
                <c:pt idx="8046" formatCode="m/d/yyyy">
                  <c:v>42059</c:v>
                </c:pt>
                <c:pt idx="8047" formatCode="m/d/yyyy">
                  <c:v>42060</c:v>
                </c:pt>
                <c:pt idx="8048" formatCode="m/d/yyyy">
                  <c:v>42061</c:v>
                </c:pt>
                <c:pt idx="8049" formatCode="m/d/yyyy">
                  <c:v>42062</c:v>
                </c:pt>
                <c:pt idx="8050" formatCode="m/d/yyyy">
                  <c:v>42065</c:v>
                </c:pt>
                <c:pt idx="8051" formatCode="m/d/yyyy">
                  <c:v>42066</c:v>
                </c:pt>
                <c:pt idx="8052" formatCode="m/d/yyyy">
                  <c:v>42067</c:v>
                </c:pt>
                <c:pt idx="8053" formatCode="m/d/yyyy">
                  <c:v>42068</c:v>
                </c:pt>
                <c:pt idx="8054" formatCode="m/d/yyyy">
                  <c:v>42069</c:v>
                </c:pt>
                <c:pt idx="8055" formatCode="m/d/yyyy">
                  <c:v>42072</c:v>
                </c:pt>
                <c:pt idx="8056" formatCode="m/d/yyyy">
                  <c:v>42073</c:v>
                </c:pt>
                <c:pt idx="8057" formatCode="m/d/yyyy">
                  <c:v>42074</c:v>
                </c:pt>
                <c:pt idx="8058" formatCode="m/d/yyyy">
                  <c:v>42075</c:v>
                </c:pt>
                <c:pt idx="8059" formatCode="m/d/yyyy">
                  <c:v>42076</c:v>
                </c:pt>
                <c:pt idx="8060" formatCode="m/d/yyyy">
                  <c:v>42079</c:v>
                </c:pt>
                <c:pt idx="8061" formatCode="m/d/yyyy">
                  <c:v>42080</c:v>
                </c:pt>
                <c:pt idx="8062" formatCode="m/d/yyyy">
                  <c:v>42081</c:v>
                </c:pt>
                <c:pt idx="8063" formatCode="m/d/yyyy">
                  <c:v>42082</c:v>
                </c:pt>
                <c:pt idx="8064" formatCode="m/d/yyyy">
                  <c:v>42083</c:v>
                </c:pt>
                <c:pt idx="8065" formatCode="m/d/yyyy">
                  <c:v>42086</c:v>
                </c:pt>
                <c:pt idx="8066" formatCode="m/d/yyyy">
                  <c:v>42087</c:v>
                </c:pt>
                <c:pt idx="8067" formatCode="m/d/yyyy">
                  <c:v>42088</c:v>
                </c:pt>
                <c:pt idx="8068" formatCode="m/d/yyyy">
                  <c:v>42089</c:v>
                </c:pt>
                <c:pt idx="8069" formatCode="m/d/yyyy">
                  <c:v>42090</c:v>
                </c:pt>
                <c:pt idx="8070" formatCode="m/d/yyyy">
                  <c:v>42093</c:v>
                </c:pt>
                <c:pt idx="8071" formatCode="m/d/yyyy">
                  <c:v>42094</c:v>
                </c:pt>
                <c:pt idx="8072" formatCode="m/d/yyyy">
                  <c:v>42095</c:v>
                </c:pt>
                <c:pt idx="8073" formatCode="m/d/yyyy">
                  <c:v>42096</c:v>
                </c:pt>
                <c:pt idx="8074" formatCode="m/d/yyyy">
                  <c:v>42097</c:v>
                </c:pt>
                <c:pt idx="8075" formatCode="m/d/yyyy">
                  <c:v>42100</c:v>
                </c:pt>
                <c:pt idx="8076" formatCode="m/d/yyyy">
                  <c:v>42101</c:v>
                </c:pt>
                <c:pt idx="8077" formatCode="m/d/yyyy">
                  <c:v>42102</c:v>
                </c:pt>
                <c:pt idx="8078" formatCode="m/d/yyyy">
                  <c:v>42103</c:v>
                </c:pt>
                <c:pt idx="8079" formatCode="m/d/yyyy">
                  <c:v>42104</c:v>
                </c:pt>
                <c:pt idx="8080" formatCode="m/d/yyyy">
                  <c:v>42107</c:v>
                </c:pt>
                <c:pt idx="8081" formatCode="m/d/yyyy">
                  <c:v>42108</c:v>
                </c:pt>
                <c:pt idx="8082" formatCode="m/d/yyyy">
                  <c:v>42109</c:v>
                </c:pt>
                <c:pt idx="8083" formatCode="m/d/yyyy">
                  <c:v>42110</c:v>
                </c:pt>
                <c:pt idx="8084" formatCode="m/d/yyyy">
                  <c:v>42111</c:v>
                </c:pt>
                <c:pt idx="8085" formatCode="m/d/yyyy">
                  <c:v>42114</c:v>
                </c:pt>
                <c:pt idx="8086" formatCode="m/d/yyyy">
                  <c:v>42115</c:v>
                </c:pt>
                <c:pt idx="8087" formatCode="m/d/yyyy">
                  <c:v>42116</c:v>
                </c:pt>
                <c:pt idx="8088" formatCode="m/d/yyyy">
                  <c:v>42117</c:v>
                </c:pt>
                <c:pt idx="8089" formatCode="m/d/yyyy">
                  <c:v>42118</c:v>
                </c:pt>
                <c:pt idx="8090" formatCode="m/d/yyyy">
                  <c:v>42121</c:v>
                </c:pt>
                <c:pt idx="8091" formatCode="m/d/yyyy">
                  <c:v>42122</c:v>
                </c:pt>
                <c:pt idx="8092" formatCode="m/d/yyyy">
                  <c:v>42123</c:v>
                </c:pt>
                <c:pt idx="8093" formatCode="m/d/yyyy">
                  <c:v>42124</c:v>
                </c:pt>
                <c:pt idx="8094" formatCode="m/d/yyyy">
                  <c:v>42125</c:v>
                </c:pt>
                <c:pt idx="8095" formatCode="m/d/yyyy">
                  <c:v>42128</c:v>
                </c:pt>
                <c:pt idx="8096" formatCode="m/d/yyyy">
                  <c:v>42129</c:v>
                </c:pt>
                <c:pt idx="8097" formatCode="m/d/yyyy">
                  <c:v>42130</c:v>
                </c:pt>
                <c:pt idx="8098" formatCode="m/d/yyyy">
                  <c:v>42131</c:v>
                </c:pt>
                <c:pt idx="8099" formatCode="m/d/yyyy">
                  <c:v>42132</c:v>
                </c:pt>
                <c:pt idx="8100" formatCode="m/d/yyyy">
                  <c:v>42135</c:v>
                </c:pt>
                <c:pt idx="8101" formatCode="m/d/yyyy">
                  <c:v>42136</c:v>
                </c:pt>
                <c:pt idx="8102" formatCode="m/d/yyyy">
                  <c:v>42137</c:v>
                </c:pt>
                <c:pt idx="8103" formatCode="m/d/yyyy">
                  <c:v>42138</c:v>
                </c:pt>
                <c:pt idx="8104" formatCode="m/d/yyyy">
                  <c:v>42139</c:v>
                </c:pt>
                <c:pt idx="8105" formatCode="m/d/yyyy">
                  <c:v>42142</c:v>
                </c:pt>
                <c:pt idx="8106" formatCode="m/d/yyyy">
                  <c:v>42143</c:v>
                </c:pt>
                <c:pt idx="8107" formatCode="m/d/yyyy">
                  <c:v>42144</c:v>
                </c:pt>
                <c:pt idx="8108" formatCode="m/d/yyyy">
                  <c:v>42145</c:v>
                </c:pt>
                <c:pt idx="8109" formatCode="m/d/yyyy">
                  <c:v>42146</c:v>
                </c:pt>
                <c:pt idx="8110" formatCode="m/d/yyyy">
                  <c:v>42149</c:v>
                </c:pt>
                <c:pt idx="8111" formatCode="m/d/yyyy">
                  <c:v>42150</c:v>
                </c:pt>
                <c:pt idx="8112" formatCode="m/d/yyyy">
                  <c:v>42151</c:v>
                </c:pt>
                <c:pt idx="8113" formatCode="m/d/yyyy">
                  <c:v>42152</c:v>
                </c:pt>
                <c:pt idx="8114" formatCode="m/d/yyyy">
                  <c:v>42153</c:v>
                </c:pt>
                <c:pt idx="8115" formatCode="m/d/yyyy">
                  <c:v>42156</c:v>
                </c:pt>
                <c:pt idx="8116" formatCode="m/d/yyyy">
                  <c:v>42157</c:v>
                </c:pt>
                <c:pt idx="8117" formatCode="m/d/yyyy">
                  <c:v>42158</c:v>
                </c:pt>
                <c:pt idx="8118" formatCode="m/d/yyyy">
                  <c:v>42159</c:v>
                </c:pt>
                <c:pt idx="8119" formatCode="m/d/yyyy">
                  <c:v>42160</c:v>
                </c:pt>
                <c:pt idx="8120" formatCode="m/d/yyyy">
                  <c:v>42163</c:v>
                </c:pt>
                <c:pt idx="8121" formatCode="m/d/yyyy">
                  <c:v>42164</c:v>
                </c:pt>
                <c:pt idx="8122" formatCode="m/d/yyyy">
                  <c:v>42165</c:v>
                </c:pt>
                <c:pt idx="8123" formatCode="m/d/yyyy">
                  <c:v>42166</c:v>
                </c:pt>
                <c:pt idx="8124" formatCode="m/d/yyyy">
                  <c:v>42167</c:v>
                </c:pt>
                <c:pt idx="8125" formatCode="m/d/yyyy">
                  <c:v>42170</c:v>
                </c:pt>
                <c:pt idx="8126" formatCode="m/d/yyyy">
                  <c:v>42171</c:v>
                </c:pt>
                <c:pt idx="8127" formatCode="m/d/yyyy">
                  <c:v>42172</c:v>
                </c:pt>
                <c:pt idx="8128" formatCode="m/d/yyyy">
                  <c:v>42173</c:v>
                </c:pt>
                <c:pt idx="8129" formatCode="m/d/yyyy">
                  <c:v>42174</c:v>
                </c:pt>
                <c:pt idx="8130" formatCode="m/d/yyyy">
                  <c:v>42177</c:v>
                </c:pt>
                <c:pt idx="8131" formatCode="m/d/yyyy">
                  <c:v>42178</c:v>
                </c:pt>
                <c:pt idx="8132" formatCode="m/d/yyyy">
                  <c:v>42179</c:v>
                </c:pt>
                <c:pt idx="8133" formatCode="m/d/yyyy">
                  <c:v>42180</c:v>
                </c:pt>
                <c:pt idx="8134" formatCode="m/d/yyyy">
                  <c:v>42181</c:v>
                </c:pt>
                <c:pt idx="8135" formatCode="m/d/yyyy">
                  <c:v>42184</c:v>
                </c:pt>
                <c:pt idx="8136" formatCode="m/d/yyyy">
                  <c:v>42185</c:v>
                </c:pt>
                <c:pt idx="8137" formatCode="m/d/yyyy">
                  <c:v>42186</c:v>
                </c:pt>
                <c:pt idx="8138" formatCode="m/d/yyyy">
                  <c:v>42187</c:v>
                </c:pt>
                <c:pt idx="8139" formatCode="m/d/yyyy">
                  <c:v>42188</c:v>
                </c:pt>
                <c:pt idx="8140" formatCode="m/d/yyyy">
                  <c:v>42191</c:v>
                </c:pt>
                <c:pt idx="8141" formatCode="m/d/yyyy">
                  <c:v>42192</c:v>
                </c:pt>
                <c:pt idx="8142" formatCode="m/d/yyyy">
                  <c:v>42193</c:v>
                </c:pt>
                <c:pt idx="8143" formatCode="m/d/yyyy">
                  <c:v>42194</c:v>
                </c:pt>
                <c:pt idx="8144" formatCode="m/d/yyyy">
                  <c:v>42195</c:v>
                </c:pt>
                <c:pt idx="8145" formatCode="m/d/yyyy">
                  <c:v>42198</c:v>
                </c:pt>
                <c:pt idx="8146" formatCode="m/d/yyyy">
                  <c:v>42199</c:v>
                </c:pt>
                <c:pt idx="8147" formatCode="m/d/yyyy">
                  <c:v>42200</c:v>
                </c:pt>
                <c:pt idx="8148" formatCode="m/d/yyyy">
                  <c:v>42201</c:v>
                </c:pt>
                <c:pt idx="8149" formatCode="m/d/yyyy">
                  <c:v>42202</c:v>
                </c:pt>
                <c:pt idx="8150" formatCode="m/d/yyyy">
                  <c:v>42205</c:v>
                </c:pt>
                <c:pt idx="8151" formatCode="m/d/yyyy">
                  <c:v>42206</c:v>
                </c:pt>
                <c:pt idx="8152" formatCode="m/d/yyyy">
                  <c:v>42207</c:v>
                </c:pt>
                <c:pt idx="8153" formatCode="m/d/yyyy">
                  <c:v>42208</c:v>
                </c:pt>
                <c:pt idx="8154" formatCode="m/d/yyyy">
                  <c:v>42209</c:v>
                </c:pt>
                <c:pt idx="8155" formatCode="m/d/yyyy">
                  <c:v>42212</c:v>
                </c:pt>
                <c:pt idx="8156" formatCode="m/d/yyyy">
                  <c:v>42213</c:v>
                </c:pt>
                <c:pt idx="8157" formatCode="m/d/yyyy">
                  <c:v>42214</c:v>
                </c:pt>
                <c:pt idx="8158" formatCode="m/d/yyyy">
                  <c:v>42215</c:v>
                </c:pt>
                <c:pt idx="8159" formatCode="m/d/yyyy">
                  <c:v>42216</c:v>
                </c:pt>
                <c:pt idx="8160" formatCode="m/d/yyyy">
                  <c:v>42219</c:v>
                </c:pt>
                <c:pt idx="8161" formatCode="m/d/yyyy">
                  <c:v>42220</c:v>
                </c:pt>
                <c:pt idx="8162" formatCode="m/d/yyyy">
                  <c:v>42221</c:v>
                </c:pt>
                <c:pt idx="8163" formatCode="m/d/yyyy">
                  <c:v>42222</c:v>
                </c:pt>
                <c:pt idx="8164" formatCode="m/d/yyyy">
                  <c:v>42223</c:v>
                </c:pt>
                <c:pt idx="8165" formatCode="m/d/yyyy">
                  <c:v>42226</c:v>
                </c:pt>
                <c:pt idx="8166" formatCode="m/d/yyyy">
                  <c:v>42227</c:v>
                </c:pt>
                <c:pt idx="8167" formatCode="m/d/yyyy">
                  <c:v>42228</c:v>
                </c:pt>
                <c:pt idx="8168" formatCode="m/d/yyyy">
                  <c:v>42229</c:v>
                </c:pt>
                <c:pt idx="8169" formatCode="m/d/yyyy">
                  <c:v>42230</c:v>
                </c:pt>
                <c:pt idx="8170" formatCode="m/d/yyyy">
                  <c:v>42233</c:v>
                </c:pt>
                <c:pt idx="8171" formatCode="m/d/yyyy">
                  <c:v>42234</c:v>
                </c:pt>
                <c:pt idx="8172" formatCode="m/d/yyyy">
                  <c:v>42235</c:v>
                </c:pt>
                <c:pt idx="8173" formatCode="m/d/yyyy">
                  <c:v>42236</c:v>
                </c:pt>
                <c:pt idx="8174" formatCode="m/d/yyyy">
                  <c:v>42237</c:v>
                </c:pt>
                <c:pt idx="8175" formatCode="m/d/yyyy">
                  <c:v>42240</c:v>
                </c:pt>
                <c:pt idx="8176" formatCode="m/d/yyyy">
                  <c:v>42241</c:v>
                </c:pt>
                <c:pt idx="8177" formatCode="m/d/yyyy">
                  <c:v>42242</c:v>
                </c:pt>
                <c:pt idx="8178" formatCode="m/d/yyyy">
                  <c:v>42243</c:v>
                </c:pt>
                <c:pt idx="8179" formatCode="m/d/yyyy">
                  <c:v>42244</c:v>
                </c:pt>
                <c:pt idx="8180" formatCode="m/d/yyyy">
                  <c:v>42247</c:v>
                </c:pt>
                <c:pt idx="8181" formatCode="m/d/yyyy">
                  <c:v>42248</c:v>
                </c:pt>
                <c:pt idx="8182" formatCode="m/d/yyyy">
                  <c:v>42249</c:v>
                </c:pt>
                <c:pt idx="8183" formatCode="m/d/yyyy">
                  <c:v>42250</c:v>
                </c:pt>
                <c:pt idx="8184" formatCode="m/d/yyyy">
                  <c:v>42251</c:v>
                </c:pt>
                <c:pt idx="8185" formatCode="m/d/yyyy">
                  <c:v>42254</c:v>
                </c:pt>
                <c:pt idx="8186" formatCode="m/d/yyyy">
                  <c:v>42255</c:v>
                </c:pt>
                <c:pt idx="8187" formatCode="m/d/yyyy">
                  <c:v>42256</c:v>
                </c:pt>
                <c:pt idx="8188" formatCode="m/d/yyyy">
                  <c:v>42257</c:v>
                </c:pt>
                <c:pt idx="8189" formatCode="m/d/yyyy">
                  <c:v>42258</c:v>
                </c:pt>
                <c:pt idx="8190" formatCode="m/d/yyyy">
                  <c:v>42261</c:v>
                </c:pt>
                <c:pt idx="8191" formatCode="m/d/yyyy">
                  <c:v>42262</c:v>
                </c:pt>
                <c:pt idx="8192" formatCode="m/d/yyyy">
                  <c:v>42263</c:v>
                </c:pt>
                <c:pt idx="8193" formatCode="m/d/yyyy">
                  <c:v>42264</c:v>
                </c:pt>
                <c:pt idx="8194" formatCode="m/d/yyyy">
                  <c:v>42265</c:v>
                </c:pt>
                <c:pt idx="8195" formatCode="m/d/yyyy">
                  <c:v>42268</c:v>
                </c:pt>
                <c:pt idx="8196" formatCode="m/d/yyyy">
                  <c:v>42269</c:v>
                </c:pt>
                <c:pt idx="8197" formatCode="m/d/yyyy">
                  <c:v>42270</c:v>
                </c:pt>
                <c:pt idx="8198" formatCode="m/d/yyyy">
                  <c:v>42271</c:v>
                </c:pt>
                <c:pt idx="8199" formatCode="m/d/yyyy">
                  <c:v>42272</c:v>
                </c:pt>
                <c:pt idx="8200" formatCode="m/d/yyyy">
                  <c:v>42275</c:v>
                </c:pt>
                <c:pt idx="8201" formatCode="m/d/yyyy">
                  <c:v>42276</c:v>
                </c:pt>
                <c:pt idx="8202" formatCode="m/d/yyyy">
                  <c:v>42277</c:v>
                </c:pt>
                <c:pt idx="8203" formatCode="m/d/yyyy">
                  <c:v>42278</c:v>
                </c:pt>
                <c:pt idx="8204" formatCode="m/d/yyyy">
                  <c:v>42279</c:v>
                </c:pt>
                <c:pt idx="8205" formatCode="m/d/yyyy">
                  <c:v>42282</c:v>
                </c:pt>
                <c:pt idx="8206" formatCode="m/d/yyyy">
                  <c:v>42283</c:v>
                </c:pt>
                <c:pt idx="8207" formatCode="m/d/yyyy">
                  <c:v>42284</c:v>
                </c:pt>
                <c:pt idx="8208" formatCode="m/d/yyyy">
                  <c:v>42285</c:v>
                </c:pt>
                <c:pt idx="8209" formatCode="m/d/yyyy">
                  <c:v>42286</c:v>
                </c:pt>
                <c:pt idx="8210" formatCode="m/d/yyyy">
                  <c:v>42289</c:v>
                </c:pt>
                <c:pt idx="8211" formatCode="m/d/yyyy">
                  <c:v>42290</c:v>
                </c:pt>
                <c:pt idx="8212" formatCode="m/d/yyyy">
                  <c:v>42291</c:v>
                </c:pt>
                <c:pt idx="8213" formatCode="m/d/yyyy">
                  <c:v>42292</c:v>
                </c:pt>
                <c:pt idx="8214" formatCode="m/d/yyyy">
                  <c:v>42293</c:v>
                </c:pt>
                <c:pt idx="8215" formatCode="m/d/yyyy">
                  <c:v>42296</c:v>
                </c:pt>
                <c:pt idx="8216" formatCode="m/d/yyyy">
                  <c:v>42297</c:v>
                </c:pt>
                <c:pt idx="8217" formatCode="m/d/yyyy">
                  <c:v>42298</c:v>
                </c:pt>
                <c:pt idx="8218" formatCode="m/d/yyyy">
                  <c:v>42299</c:v>
                </c:pt>
                <c:pt idx="8219" formatCode="m/d/yyyy">
                  <c:v>42300</c:v>
                </c:pt>
                <c:pt idx="8220" formatCode="m/d/yyyy">
                  <c:v>42303</c:v>
                </c:pt>
                <c:pt idx="8221" formatCode="m/d/yyyy">
                  <c:v>42304</c:v>
                </c:pt>
                <c:pt idx="8222" formatCode="m/d/yyyy">
                  <c:v>42305</c:v>
                </c:pt>
                <c:pt idx="8223" formatCode="m/d/yyyy">
                  <c:v>42306</c:v>
                </c:pt>
                <c:pt idx="8224" formatCode="m/d/yyyy">
                  <c:v>42307</c:v>
                </c:pt>
                <c:pt idx="8225" formatCode="m/d/yyyy">
                  <c:v>42310</c:v>
                </c:pt>
                <c:pt idx="8226" formatCode="m/d/yyyy">
                  <c:v>42311</c:v>
                </c:pt>
                <c:pt idx="8227" formatCode="m/d/yyyy">
                  <c:v>42312</c:v>
                </c:pt>
                <c:pt idx="8228" formatCode="m/d/yyyy">
                  <c:v>42313</c:v>
                </c:pt>
                <c:pt idx="8229" formatCode="m/d/yyyy">
                  <c:v>42314</c:v>
                </c:pt>
                <c:pt idx="8230" formatCode="m/d/yyyy">
                  <c:v>42317</c:v>
                </c:pt>
                <c:pt idx="8231" formatCode="m/d/yyyy">
                  <c:v>42318</c:v>
                </c:pt>
                <c:pt idx="8232" formatCode="m/d/yyyy">
                  <c:v>42319</c:v>
                </c:pt>
                <c:pt idx="8233" formatCode="m/d/yyyy">
                  <c:v>42320</c:v>
                </c:pt>
                <c:pt idx="8234" formatCode="m/d/yyyy">
                  <c:v>42321</c:v>
                </c:pt>
                <c:pt idx="8235" formatCode="m/d/yyyy">
                  <c:v>42324</c:v>
                </c:pt>
                <c:pt idx="8236" formatCode="m/d/yyyy">
                  <c:v>42325</c:v>
                </c:pt>
                <c:pt idx="8237" formatCode="m/d/yyyy">
                  <c:v>42326</c:v>
                </c:pt>
                <c:pt idx="8238" formatCode="m/d/yyyy">
                  <c:v>42327</c:v>
                </c:pt>
                <c:pt idx="8239" formatCode="m/d/yyyy">
                  <c:v>42328</c:v>
                </c:pt>
                <c:pt idx="8240" formatCode="m/d/yyyy">
                  <c:v>42331</c:v>
                </c:pt>
                <c:pt idx="8241" formatCode="m/d/yyyy">
                  <c:v>42332</c:v>
                </c:pt>
                <c:pt idx="8242" formatCode="m/d/yyyy">
                  <c:v>42333</c:v>
                </c:pt>
                <c:pt idx="8243" formatCode="m/d/yyyy">
                  <c:v>42334</c:v>
                </c:pt>
                <c:pt idx="8244" formatCode="m/d/yyyy">
                  <c:v>42335</c:v>
                </c:pt>
                <c:pt idx="8245" formatCode="m/d/yyyy">
                  <c:v>42338</c:v>
                </c:pt>
                <c:pt idx="8246" formatCode="m/d/yyyy">
                  <c:v>42339</c:v>
                </c:pt>
                <c:pt idx="8247" formatCode="m/d/yyyy">
                  <c:v>42340</c:v>
                </c:pt>
                <c:pt idx="8248" formatCode="m/d/yyyy">
                  <c:v>42341</c:v>
                </c:pt>
                <c:pt idx="8249" formatCode="m/d/yyyy">
                  <c:v>42342</c:v>
                </c:pt>
                <c:pt idx="8250" formatCode="m/d/yyyy">
                  <c:v>42345</c:v>
                </c:pt>
                <c:pt idx="8251" formatCode="m/d/yyyy">
                  <c:v>42346</c:v>
                </c:pt>
                <c:pt idx="8252" formatCode="m/d/yyyy">
                  <c:v>42347</c:v>
                </c:pt>
                <c:pt idx="8253" formatCode="m/d/yyyy">
                  <c:v>42348</c:v>
                </c:pt>
                <c:pt idx="8254" formatCode="m/d/yyyy">
                  <c:v>42349</c:v>
                </c:pt>
                <c:pt idx="8255" formatCode="m/d/yyyy">
                  <c:v>42352</c:v>
                </c:pt>
                <c:pt idx="8256" formatCode="m/d/yyyy">
                  <c:v>42353</c:v>
                </c:pt>
                <c:pt idx="8257" formatCode="m/d/yyyy">
                  <c:v>42354</c:v>
                </c:pt>
                <c:pt idx="8258" formatCode="m/d/yyyy">
                  <c:v>42355</c:v>
                </c:pt>
                <c:pt idx="8259" formatCode="m/d/yyyy">
                  <c:v>42356</c:v>
                </c:pt>
                <c:pt idx="8260" formatCode="m/d/yyyy">
                  <c:v>42359</c:v>
                </c:pt>
                <c:pt idx="8261" formatCode="m/d/yyyy">
                  <c:v>42360</c:v>
                </c:pt>
                <c:pt idx="8262" formatCode="m/d/yyyy">
                  <c:v>42361</c:v>
                </c:pt>
                <c:pt idx="8263" formatCode="m/d/yyyy">
                  <c:v>42362</c:v>
                </c:pt>
                <c:pt idx="8264" formatCode="m/d/yyyy">
                  <c:v>42363</c:v>
                </c:pt>
                <c:pt idx="8265" formatCode="m/d/yyyy">
                  <c:v>42366</c:v>
                </c:pt>
                <c:pt idx="8266" formatCode="m/d/yyyy">
                  <c:v>42367</c:v>
                </c:pt>
                <c:pt idx="8267" formatCode="m/d/yyyy">
                  <c:v>42368</c:v>
                </c:pt>
                <c:pt idx="8268" formatCode="m/d/yyyy">
                  <c:v>42369</c:v>
                </c:pt>
                <c:pt idx="8269" formatCode="m/d/yyyy">
                  <c:v>42370</c:v>
                </c:pt>
              </c:numCache>
            </c:numRef>
          </c:cat>
          <c:val>
            <c:numRef>
              <c:f>'Daily Oil and Nat. Gas Prices'!$E$6:$E$8275</c:f>
              <c:numCache>
                <c:formatCode>0.000</c:formatCode>
                <c:ptCount val="8270"/>
                <c:pt idx="2615">
                  <c:v>2</c:v>
                </c:pt>
                <c:pt idx="2616">
                  <c:v>1.98</c:v>
                </c:pt>
                <c:pt idx="2617">
                  <c:v>1.98</c:v>
                </c:pt>
                <c:pt idx="2618">
                  <c:v>1.9750000000000001</c:v>
                </c:pt>
                <c:pt idx="2619">
                  <c:v>1.9650000000000001</c:v>
                </c:pt>
                <c:pt idx="2620">
                  <c:v>1.9650000000000001</c:v>
                </c:pt>
                <c:pt idx="2621">
                  <c:v>1.92</c:v>
                </c:pt>
                <c:pt idx="2622">
                  <c:v>1.91</c:v>
                </c:pt>
                <c:pt idx="2623">
                  <c:v>1.905</c:v>
                </c:pt>
                <c:pt idx="2624">
                  <c:v>1.88</c:v>
                </c:pt>
                <c:pt idx="2625">
                  <c:v>1.845</c:v>
                </c:pt>
                <c:pt idx="2626">
                  <c:v>1.825</c:v>
                </c:pt>
                <c:pt idx="2627">
                  <c:v>1.825</c:v>
                </c:pt>
                <c:pt idx="2628">
                  <c:v>1.86</c:v>
                </c:pt>
                <c:pt idx="2629">
                  <c:v>1.825</c:v>
                </c:pt>
                <c:pt idx="2630">
                  <c:v>1.8</c:v>
                </c:pt>
                <c:pt idx="2631">
                  <c:v>1.79</c:v>
                </c:pt>
                <c:pt idx="2632">
                  <c:v>1.7749999999999999</c:v>
                </c:pt>
                <c:pt idx="2633">
                  <c:v>1.7749999999999999</c:v>
                </c:pt>
                <c:pt idx="2634">
                  <c:v>1.7749999999999999</c:v>
                </c:pt>
                <c:pt idx="2636">
                  <c:v>1.7749999999999999</c:v>
                </c:pt>
                <c:pt idx="2637">
                  <c:v>1.7749999999999999</c:v>
                </c:pt>
                <c:pt idx="2638">
                  <c:v>1.83</c:v>
                </c:pt>
                <c:pt idx="2639">
                  <c:v>1.82</c:v>
                </c:pt>
                <c:pt idx="2640">
                  <c:v>1.82</c:v>
                </c:pt>
                <c:pt idx="2641">
                  <c:v>1.845</c:v>
                </c:pt>
                <c:pt idx="2642">
                  <c:v>1.895</c:v>
                </c:pt>
                <c:pt idx="2643">
                  <c:v>1.9350000000000001</c:v>
                </c:pt>
                <c:pt idx="2644">
                  <c:v>1.96</c:v>
                </c:pt>
                <c:pt idx="2645">
                  <c:v>1.96</c:v>
                </c:pt>
                <c:pt idx="2646">
                  <c:v>1.98</c:v>
                </c:pt>
                <c:pt idx="2647">
                  <c:v>2.04</c:v>
                </c:pt>
                <c:pt idx="2648">
                  <c:v>2.09</c:v>
                </c:pt>
                <c:pt idx="2649">
                  <c:v>2.0449999999999999</c:v>
                </c:pt>
                <c:pt idx="2650">
                  <c:v>2.0449999999999999</c:v>
                </c:pt>
                <c:pt idx="2651">
                  <c:v>2.0449999999999999</c:v>
                </c:pt>
                <c:pt idx="2652">
                  <c:v>2.0750000000000002</c:v>
                </c:pt>
                <c:pt idx="2653">
                  <c:v>1.9350000000000001</c:v>
                </c:pt>
                <c:pt idx="2654">
                  <c:v>1.96</c:v>
                </c:pt>
                <c:pt idx="2655">
                  <c:v>1.99</c:v>
                </c:pt>
                <c:pt idx="2656">
                  <c:v>2.0249999999999999</c:v>
                </c:pt>
                <c:pt idx="2657">
                  <c:v>2.0249999999999999</c:v>
                </c:pt>
                <c:pt idx="2658">
                  <c:v>2.0249999999999999</c:v>
                </c:pt>
                <c:pt idx="2659">
                  <c:v>2.0449999999999999</c:v>
                </c:pt>
                <c:pt idx="2661">
                  <c:v>2.0249999999999999</c:v>
                </c:pt>
                <c:pt idx="2662">
                  <c:v>1.9850000000000001</c:v>
                </c:pt>
                <c:pt idx="2663">
                  <c:v>1.9850000000000001</c:v>
                </c:pt>
                <c:pt idx="2664">
                  <c:v>1.9550000000000001</c:v>
                </c:pt>
                <c:pt idx="2665">
                  <c:v>1.94</c:v>
                </c:pt>
                <c:pt idx="2666">
                  <c:v>1.92</c:v>
                </c:pt>
                <c:pt idx="2667">
                  <c:v>1.92</c:v>
                </c:pt>
                <c:pt idx="2668">
                  <c:v>1.92</c:v>
                </c:pt>
                <c:pt idx="2669">
                  <c:v>1.855</c:v>
                </c:pt>
                <c:pt idx="2670">
                  <c:v>1.835</c:v>
                </c:pt>
                <c:pt idx="2671">
                  <c:v>1.845</c:v>
                </c:pt>
                <c:pt idx="2672">
                  <c:v>1.855</c:v>
                </c:pt>
                <c:pt idx="2673">
                  <c:v>1.82</c:v>
                </c:pt>
                <c:pt idx="2674">
                  <c:v>1.78</c:v>
                </c:pt>
                <c:pt idx="2675">
                  <c:v>1.7949999999999999</c:v>
                </c:pt>
                <c:pt idx="2676">
                  <c:v>1.7949999999999999</c:v>
                </c:pt>
                <c:pt idx="2677">
                  <c:v>1.7949999999999999</c:v>
                </c:pt>
                <c:pt idx="2678">
                  <c:v>1.7949999999999999</c:v>
                </c:pt>
                <c:pt idx="2679">
                  <c:v>1.78</c:v>
                </c:pt>
                <c:pt idx="2680">
                  <c:v>1.78</c:v>
                </c:pt>
                <c:pt idx="2681">
                  <c:v>1.78</c:v>
                </c:pt>
                <c:pt idx="2682">
                  <c:v>1.74</c:v>
                </c:pt>
                <c:pt idx="2683">
                  <c:v>1.6950000000000001</c:v>
                </c:pt>
                <c:pt idx="2684">
                  <c:v>1.65</c:v>
                </c:pt>
                <c:pt idx="2685">
                  <c:v>1.575</c:v>
                </c:pt>
                <c:pt idx="2686">
                  <c:v>1.56</c:v>
                </c:pt>
                <c:pt idx="2687">
                  <c:v>1.58</c:v>
                </c:pt>
                <c:pt idx="2688">
                  <c:v>1.6</c:v>
                </c:pt>
                <c:pt idx="2689">
                  <c:v>1.58</c:v>
                </c:pt>
                <c:pt idx="2690">
                  <c:v>1.58</c:v>
                </c:pt>
                <c:pt idx="2691">
                  <c:v>1.63</c:v>
                </c:pt>
                <c:pt idx="2692">
                  <c:v>1.7050000000000001</c:v>
                </c:pt>
                <c:pt idx="2693">
                  <c:v>1.7</c:v>
                </c:pt>
                <c:pt idx="2694">
                  <c:v>1.665</c:v>
                </c:pt>
                <c:pt idx="2695">
                  <c:v>1.625</c:v>
                </c:pt>
                <c:pt idx="2696">
                  <c:v>1.595</c:v>
                </c:pt>
                <c:pt idx="2697">
                  <c:v>1.43</c:v>
                </c:pt>
                <c:pt idx="2698">
                  <c:v>1.43</c:v>
                </c:pt>
                <c:pt idx="2699">
                  <c:v>1.43</c:v>
                </c:pt>
                <c:pt idx="2700">
                  <c:v>1.45</c:v>
                </c:pt>
                <c:pt idx="2701">
                  <c:v>1.45</c:v>
                </c:pt>
                <c:pt idx="2702">
                  <c:v>1.4350000000000001</c:v>
                </c:pt>
                <c:pt idx="2703">
                  <c:v>1.45</c:v>
                </c:pt>
                <c:pt idx="2704">
                  <c:v>1.4</c:v>
                </c:pt>
                <c:pt idx="2706">
                  <c:v>1.41</c:v>
                </c:pt>
                <c:pt idx="2707">
                  <c:v>1.43</c:v>
                </c:pt>
                <c:pt idx="2708">
                  <c:v>1.4450000000000001</c:v>
                </c:pt>
                <c:pt idx="2709">
                  <c:v>1.4450000000000001</c:v>
                </c:pt>
                <c:pt idx="2710">
                  <c:v>1.49</c:v>
                </c:pt>
                <c:pt idx="2711">
                  <c:v>1.5049999999999999</c:v>
                </c:pt>
                <c:pt idx="2712">
                  <c:v>1.5649999999999999</c:v>
                </c:pt>
                <c:pt idx="2713">
                  <c:v>1.615</c:v>
                </c:pt>
                <c:pt idx="2714">
                  <c:v>1.585</c:v>
                </c:pt>
                <c:pt idx="2715">
                  <c:v>1.585</c:v>
                </c:pt>
                <c:pt idx="2716">
                  <c:v>1.585</c:v>
                </c:pt>
                <c:pt idx="2717">
                  <c:v>1.56</c:v>
                </c:pt>
                <c:pt idx="2718">
                  <c:v>1.49</c:v>
                </c:pt>
                <c:pt idx="2719">
                  <c:v>1.38</c:v>
                </c:pt>
                <c:pt idx="2720">
                  <c:v>1.415</c:v>
                </c:pt>
                <c:pt idx="2721">
                  <c:v>1.415</c:v>
                </c:pt>
                <c:pt idx="2722">
                  <c:v>1.415</c:v>
                </c:pt>
                <c:pt idx="2723">
                  <c:v>1.415</c:v>
                </c:pt>
                <c:pt idx="2724">
                  <c:v>1.415</c:v>
                </c:pt>
                <c:pt idx="2725">
                  <c:v>1.405</c:v>
                </c:pt>
                <c:pt idx="2726">
                  <c:v>1.425</c:v>
                </c:pt>
                <c:pt idx="2727">
                  <c:v>1.44</c:v>
                </c:pt>
                <c:pt idx="2728">
                  <c:v>1.44</c:v>
                </c:pt>
                <c:pt idx="2729">
                  <c:v>1.37</c:v>
                </c:pt>
                <c:pt idx="2730">
                  <c:v>1.405</c:v>
                </c:pt>
                <c:pt idx="2731">
                  <c:v>1.5149999999999999</c:v>
                </c:pt>
                <c:pt idx="2732">
                  <c:v>1.52</c:v>
                </c:pt>
                <c:pt idx="2733">
                  <c:v>1.49</c:v>
                </c:pt>
                <c:pt idx="2734">
                  <c:v>1.47</c:v>
                </c:pt>
                <c:pt idx="2735">
                  <c:v>1.52</c:v>
                </c:pt>
                <c:pt idx="2736">
                  <c:v>1.56</c:v>
                </c:pt>
                <c:pt idx="2737">
                  <c:v>1.5449999999999999</c:v>
                </c:pt>
                <c:pt idx="2738">
                  <c:v>1.5</c:v>
                </c:pt>
                <c:pt idx="2739">
                  <c:v>1.4850000000000001</c:v>
                </c:pt>
                <c:pt idx="2740">
                  <c:v>1.5549999999999999</c:v>
                </c:pt>
                <c:pt idx="2741">
                  <c:v>1.75</c:v>
                </c:pt>
                <c:pt idx="2742">
                  <c:v>1.7749999999999999</c:v>
                </c:pt>
                <c:pt idx="2743">
                  <c:v>1.74</c:v>
                </c:pt>
                <c:pt idx="2744">
                  <c:v>1.74</c:v>
                </c:pt>
                <c:pt idx="2745">
                  <c:v>1.74</c:v>
                </c:pt>
                <c:pt idx="2746">
                  <c:v>1.675</c:v>
                </c:pt>
                <c:pt idx="2747">
                  <c:v>1.62</c:v>
                </c:pt>
                <c:pt idx="2748">
                  <c:v>1.585</c:v>
                </c:pt>
                <c:pt idx="2749">
                  <c:v>1.54</c:v>
                </c:pt>
                <c:pt idx="2750">
                  <c:v>1.47</c:v>
                </c:pt>
                <c:pt idx="2751">
                  <c:v>1.49</c:v>
                </c:pt>
                <c:pt idx="2752">
                  <c:v>1.4750000000000001</c:v>
                </c:pt>
                <c:pt idx="2753">
                  <c:v>1.4950000000000001</c:v>
                </c:pt>
                <c:pt idx="2754">
                  <c:v>1.46</c:v>
                </c:pt>
                <c:pt idx="2755">
                  <c:v>1.49</c:v>
                </c:pt>
                <c:pt idx="2756">
                  <c:v>1.49</c:v>
                </c:pt>
                <c:pt idx="2757">
                  <c:v>1.4750000000000001</c:v>
                </c:pt>
                <c:pt idx="2758">
                  <c:v>1.425</c:v>
                </c:pt>
                <c:pt idx="2759">
                  <c:v>1.345</c:v>
                </c:pt>
                <c:pt idx="2760">
                  <c:v>1.405</c:v>
                </c:pt>
                <c:pt idx="2761">
                  <c:v>1.54</c:v>
                </c:pt>
                <c:pt idx="2762">
                  <c:v>1.655</c:v>
                </c:pt>
                <c:pt idx="2765">
                  <c:v>1.7250000000000001</c:v>
                </c:pt>
                <c:pt idx="2766">
                  <c:v>1.69</c:v>
                </c:pt>
                <c:pt idx="2767">
                  <c:v>1.69</c:v>
                </c:pt>
                <c:pt idx="2768">
                  <c:v>1.62</c:v>
                </c:pt>
                <c:pt idx="2769">
                  <c:v>1.63</c:v>
                </c:pt>
                <c:pt idx="2770">
                  <c:v>1.65</c:v>
                </c:pt>
                <c:pt idx="2771">
                  <c:v>1.7450000000000001</c:v>
                </c:pt>
                <c:pt idx="2772">
                  <c:v>1.7250000000000001</c:v>
                </c:pt>
                <c:pt idx="2773">
                  <c:v>1.78</c:v>
                </c:pt>
                <c:pt idx="2774">
                  <c:v>1.79</c:v>
                </c:pt>
                <c:pt idx="2775">
                  <c:v>1.89</c:v>
                </c:pt>
                <c:pt idx="2776">
                  <c:v>1.84</c:v>
                </c:pt>
                <c:pt idx="2777">
                  <c:v>1.7250000000000001</c:v>
                </c:pt>
                <c:pt idx="2778">
                  <c:v>1.7</c:v>
                </c:pt>
                <c:pt idx="2779">
                  <c:v>1.7</c:v>
                </c:pt>
                <c:pt idx="2780">
                  <c:v>1.67</c:v>
                </c:pt>
                <c:pt idx="2781">
                  <c:v>1.595</c:v>
                </c:pt>
                <c:pt idx="2782">
                  <c:v>1.5549999999999999</c:v>
                </c:pt>
                <c:pt idx="2783">
                  <c:v>1.59</c:v>
                </c:pt>
                <c:pt idx="2784">
                  <c:v>1.575</c:v>
                </c:pt>
                <c:pt idx="2786">
                  <c:v>1.59</c:v>
                </c:pt>
                <c:pt idx="2787">
                  <c:v>1.655</c:v>
                </c:pt>
                <c:pt idx="2788">
                  <c:v>1.6950000000000001</c:v>
                </c:pt>
                <c:pt idx="2789">
                  <c:v>1.7050000000000001</c:v>
                </c:pt>
                <c:pt idx="2791">
                  <c:v>1.7649999999999999</c:v>
                </c:pt>
                <c:pt idx="2792">
                  <c:v>1.72</c:v>
                </c:pt>
                <c:pt idx="2793">
                  <c:v>1.66</c:v>
                </c:pt>
                <c:pt idx="2794">
                  <c:v>1.575</c:v>
                </c:pt>
                <c:pt idx="2795">
                  <c:v>1.5649999999999999</c:v>
                </c:pt>
                <c:pt idx="2796">
                  <c:v>1.5349999999999999</c:v>
                </c:pt>
                <c:pt idx="2797">
                  <c:v>1.4850000000000001</c:v>
                </c:pt>
                <c:pt idx="2798">
                  <c:v>1.385</c:v>
                </c:pt>
                <c:pt idx="2799">
                  <c:v>1.345</c:v>
                </c:pt>
                <c:pt idx="2800">
                  <c:v>1.29</c:v>
                </c:pt>
                <c:pt idx="2801">
                  <c:v>1.415</c:v>
                </c:pt>
                <c:pt idx="2802">
                  <c:v>1.49</c:v>
                </c:pt>
                <c:pt idx="2803">
                  <c:v>1.44</c:v>
                </c:pt>
                <c:pt idx="2804">
                  <c:v>1.52</c:v>
                </c:pt>
                <c:pt idx="2805">
                  <c:v>1.6</c:v>
                </c:pt>
                <c:pt idx="2806">
                  <c:v>1.5249999999999999</c:v>
                </c:pt>
                <c:pt idx="2807">
                  <c:v>1.43</c:v>
                </c:pt>
                <c:pt idx="2808">
                  <c:v>1.4450000000000001</c:v>
                </c:pt>
                <c:pt idx="2809">
                  <c:v>1.4750000000000001</c:v>
                </c:pt>
                <c:pt idx="2810">
                  <c:v>1.55</c:v>
                </c:pt>
                <c:pt idx="2811">
                  <c:v>1.55</c:v>
                </c:pt>
                <c:pt idx="2812">
                  <c:v>1.44</c:v>
                </c:pt>
                <c:pt idx="2813">
                  <c:v>1.4650000000000001</c:v>
                </c:pt>
                <c:pt idx="2814">
                  <c:v>1.5649999999999999</c:v>
                </c:pt>
                <c:pt idx="2815">
                  <c:v>1.675</c:v>
                </c:pt>
                <c:pt idx="2816">
                  <c:v>1.585</c:v>
                </c:pt>
                <c:pt idx="2817">
                  <c:v>1.595</c:v>
                </c:pt>
                <c:pt idx="2818">
                  <c:v>1.6950000000000001</c:v>
                </c:pt>
                <c:pt idx="2819">
                  <c:v>1.76</c:v>
                </c:pt>
                <c:pt idx="2820">
                  <c:v>1.6950000000000001</c:v>
                </c:pt>
                <c:pt idx="2821">
                  <c:v>1.575</c:v>
                </c:pt>
                <c:pt idx="2822">
                  <c:v>1.5349999999999999</c:v>
                </c:pt>
                <c:pt idx="2823">
                  <c:v>1.53</c:v>
                </c:pt>
                <c:pt idx="2824">
                  <c:v>1.56</c:v>
                </c:pt>
                <c:pt idx="2826">
                  <c:v>1.56</c:v>
                </c:pt>
                <c:pt idx="2827">
                  <c:v>1.58</c:v>
                </c:pt>
                <c:pt idx="2828">
                  <c:v>1.58</c:v>
                </c:pt>
                <c:pt idx="2829">
                  <c:v>1.575</c:v>
                </c:pt>
                <c:pt idx="2830">
                  <c:v>1.55</c:v>
                </c:pt>
                <c:pt idx="2831">
                  <c:v>1.55</c:v>
                </c:pt>
                <c:pt idx="2832">
                  <c:v>1.5049999999999999</c:v>
                </c:pt>
                <c:pt idx="2833">
                  <c:v>1.57</c:v>
                </c:pt>
                <c:pt idx="2834">
                  <c:v>1.625</c:v>
                </c:pt>
                <c:pt idx="2835">
                  <c:v>1.4850000000000001</c:v>
                </c:pt>
                <c:pt idx="2836">
                  <c:v>1.5</c:v>
                </c:pt>
                <c:pt idx="2837">
                  <c:v>1.57</c:v>
                </c:pt>
                <c:pt idx="2838">
                  <c:v>1.57</c:v>
                </c:pt>
                <c:pt idx="2839">
                  <c:v>1.5349999999999999</c:v>
                </c:pt>
                <c:pt idx="2840">
                  <c:v>1.5149999999999999</c:v>
                </c:pt>
                <c:pt idx="2841">
                  <c:v>1.53</c:v>
                </c:pt>
                <c:pt idx="2842">
                  <c:v>1.55</c:v>
                </c:pt>
                <c:pt idx="2843">
                  <c:v>1.5649999999999999</c:v>
                </c:pt>
                <c:pt idx="2844">
                  <c:v>1.54</c:v>
                </c:pt>
                <c:pt idx="2845">
                  <c:v>1.5</c:v>
                </c:pt>
                <c:pt idx="2846">
                  <c:v>1.46</c:v>
                </c:pt>
                <c:pt idx="2847">
                  <c:v>1.47</c:v>
                </c:pt>
                <c:pt idx="2848">
                  <c:v>1.5049999999999999</c:v>
                </c:pt>
                <c:pt idx="2849">
                  <c:v>1.5549999999999999</c:v>
                </c:pt>
                <c:pt idx="2850">
                  <c:v>1.58</c:v>
                </c:pt>
                <c:pt idx="2851">
                  <c:v>1.575</c:v>
                </c:pt>
                <c:pt idx="2852">
                  <c:v>1.585</c:v>
                </c:pt>
                <c:pt idx="2853">
                  <c:v>1.585</c:v>
                </c:pt>
                <c:pt idx="2854">
                  <c:v>1.575</c:v>
                </c:pt>
                <c:pt idx="2855">
                  <c:v>1.585</c:v>
                </c:pt>
                <c:pt idx="2856">
                  <c:v>1.675</c:v>
                </c:pt>
                <c:pt idx="2857">
                  <c:v>1.625</c:v>
                </c:pt>
                <c:pt idx="2858">
                  <c:v>1.5549999999999999</c:v>
                </c:pt>
                <c:pt idx="2859">
                  <c:v>1.54</c:v>
                </c:pt>
                <c:pt idx="2860">
                  <c:v>1.57</c:v>
                </c:pt>
                <c:pt idx="2861">
                  <c:v>1.61</c:v>
                </c:pt>
                <c:pt idx="2862">
                  <c:v>1.61</c:v>
                </c:pt>
                <c:pt idx="2863">
                  <c:v>1.61</c:v>
                </c:pt>
                <c:pt idx="2865">
                  <c:v>1.62</c:v>
                </c:pt>
                <c:pt idx="2866">
                  <c:v>1.655</c:v>
                </c:pt>
                <c:pt idx="2867">
                  <c:v>1.67</c:v>
                </c:pt>
                <c:pt idx="2868">
                  <c:v>1.6850000000000001</c:v>
                </c:pt>
                <c:pt idx="2869">
                  <c:v>1.655</c:v>
                </c:pt>
                <c:pt idx="2870">
                  <c:v>1.69</c:v>
                </c:pt>
                <c:pt idx="2871">
                  <c:v>1.6850000000000001</c:v>
                </c:pt>
                <c:pt idx="2872">
                  <c:v>1.655</c:v>
                </c:pt>
                <c:pt idx="2873">
                  <c:v>1.61</c:v>
                </c:pt>
                <c:pt idx="2874">
                  <c:v>1.6</c:v>
                </c:pt>
                <c:pt idx="2875">
                  <c:v>1.625</c:v>
                </c:pt>
                <c:pt idx="2876">
                  <c:v>1.675</c:v>
                </c:pt>
                <c:pt idx="2877">
                  <c:v>1.665</c:v>
                </c:pt>
                <c:pt idx="2878">
                  <c:v>1.62</c:v>
                </c:pt>
                <c:pt idx="2879">
                  <c:v>1.595</c:v>
                </c:pt>
                <c:pt idx="2880">
                  <c:v>1.595</c:v>
                </c:pt>
                <c:pt idx="2881">
                  <c:v>1.595</c:v>
                </c:pt>
                <c:pt idx="2882">
                  <c:v>1.605</c:v>
                </c:pt>
                <c:pt idx="2883">
                  <c:v>1.61</c:v>
                </c:pt>
                <c:pt idx="2884">
                  <c:v>1.605</c:v>
                </c:pt>
                <c:pt idx="2885">
                  <c:v>1.635</c:v>
                </c:pt>
                <c:pt idx="2886">
                  <c:v>1.67</c:v>
                </c:pt>
                <c:pt idx="2887">
                  <c:v>1.65</c:v>
                </c:pt>
                <c:pt idx="2888">
                  <c:v>1.645</c:v>
                </c:pt>
                <c:pt idx="2889">
                  <c:v>1.645</c:v>
                </c:pt>
                <c:pt idx="2890">
                  <c:v>1.66</c:v>
                </c:pt>
                <c:pt idx="2891">
                  <c:v>1.68</c:v>
                </c:pt>
                <c:pt idx="2892">
                  <c:v>1.67</c:v>
                </c:pt>
                <c:pt idx="2893">
                  <c:v>1.655</c:v>
                </c:pt>
                <c:pt idx="2894">
                  <c:v>1.64</c:v>
                </c:pt>
                <c:pt idx="2896">
                  <c:v>1.615</c:v>
                </c:pt>
                <c:pt idx="2897">
                  <c:v>1.615</c:v>
                </c:pt>
                <c:pt idx="2898">
                  <c:v>1.67</c:v>
                </c:pt>
                <c:pt idx="2899">
                  <c:v>1.615</c:v>
                </c:pt>
                <c:pt idx="2900">
                  <c:v>1.645</c:v>
                </c:pt>
                <c:pt idx="2901">
                  <c:v>1.68</c:v>
                </c:pt>
                <c:pt idx="2902">
                  <c:v>1.68</c:v>
                </c:pt>
                <c:pt idx="2903">
                  <c:v>1.7</c:v>
                </c:pt>
                <c:pt idx="2904">
                  <c:v>1.7150000000000001</c:v>
                </c:pt>
                <c:pt idx="2905">
                  <c:v>1.67</c:v>
                </c:pt>
                <c:pt idx="2906">
                  <c:v>1.675</c:v>
                </c:pt>
                <c:pt idx="2907">
                  <c:v>1.675</c:v>
                </c:pt>
                <c:pt idx="2908">
                  <c:v>1.66</c:v>
                </c:pt>
                <c:pt idx="2909">
                  <c:v>1.63</c:v>
                </c:pt>
                <c:pt idx="2910">
                  <c:v>1.65</c:v>
                </c:pt>
                <c:pt idx="2911">
                  <c:v>1.65</c:v>
                </c:pt>
                <c:pt idx="2912">
                  <c:v>1.59</c:v>
                </c:pt>
                <c:pt idx="2913">
                  <c:v>1.5649999999999999</c:v>
                </c:pt>
                <c:pt idx="2914">
                  <c:v>1.54</c:v>
                </c:pt>
                <c:pt idx="2915">
                  <c:v>1.5349999999999999</c:v>
                </c:pt>
                <c:pt idx="2916">
                  <c:v>1.5649999999999999</c:v>
                </c:pt>
                <c:pt idx="2917">
                  <c:v>1.5149999999999999</c:v>
                </c:pt>
                <c:pt idx="2918">
                  <c:v>1.49</c:v>
                </c:pt>
                <c:pt idx="2919">
                  <c:v>1.51</c:v>
                </c:pt>
                <c:pt idx="2922">
                  <c:v>1.4</c:v>
                </c:pt>
                <c:pt idx="2923">
                  <c:v>1.32</c:v>
                </c:pt>
                <c:pt idx="2924">
                  <c:v>1.28</c:v>
                </c:pt>
                <c:pt idx="2925">
                  <c:v>1.37</c:v>
                </c:pt>
                <c:pt idx="2926">
                  <c:v>1.4550000000000001</c:v>
                </c:pt>
                <c:pt idx="2927">
                  <c:v>1.48</c:v>
                </c:pt>
                <c:pt idx="2928">
                  <c:v>1.4650000000000001</c:v>
                </c:pt>
                <c:pt idx="2929">
                  <c:v>1.4350000000000001</c:v>
                </c:pt>
                <c:pt idx="2930">
                  <c:v>1.4650000000000001</c:v>
                </c:pt>
                <c:pt idx="2931">
                  <c:v>1.52</c:v>
                </c:pt>
                <c:pt idx="2932">
                  <c:v>1.4950000000000001</c:v>
                </c:pt>
                <c:pt idx="2933">
                  <c:v>1.46</c:v>
                </c:pt>
                <c:pt idx="2934">
                  <c:v>1.44</c:v>
                </c:pt>
                <c:pt idx="2935">
                  <c:v>1.45</c:v>
                </c:pt>
                <c:pt idx="2936">
                  <c:v>1.41</c:v>
                </c:pt>
                <c:pt idx="2937">
                  <c:v>1.4350000000000001</c:v>
                </c:pt>
                <c:pt idx="2938">
                  <c:v>1.5</c:v>
                </c:pt>
                <c:pt idx="2939">
                  <c:v>1.48</c:v>
                </c:pt>
                <c:pt idx="2940">
                  <c:v>1.48</c:v>
                </c:pt>
                <c:pt idx="2941">
                  <c:v>1.5</c:v>
                </c:pt>
                <c:pt idx="2942">
                  <c:v>1.4</c:v>
                </c:pt>
                <c:pt idx="2943">
                  <c:v>1.47</c:v>
                </c:pt>
                <c:pt idx="2944">
                  <c:v>1.49</c:v>
                </c:pt>
                <c:pt idx="2945">
                  <c:v>1.4</c:v>
                </c:pt>
                <c:pt idx="2946">
                  <c:v>1.4450000000000001</c:v>
                </c:pt>
                <c:pt idx="2947">
                  <c:v>1.51</c:v>
                </c:pt>
                <c:pt idx="2948">
                  <c:v>1.52</c:v>
                </c:pt>
                <c:pt idx="2949">
                  <c:v>1.52</c:v>
                </c:pt>
                <c:pt idx="2950">
                  <c:v>1.56</c:v>
                </c:pt>
                <c:pt idx="2951">
                  <c:v>1.65</c:v>
                </c:pt>
                <c:pt idx="2952">
                  <c:v>1.58</c:v>
                </c:pt>
                <c:pt idx="2953">
                  <c:v>1.58</c:v>
                </c:pt>
                <c:pt idx="2954">
                  <c:v>1.63</c:v>
                </c:pt>
                <c:pt idx="2955">
                  <c:v>1.68</c:v>
                </c:pt>
                <c:pt idx="2956">
                  <c:v>1.63</c:v>
                </c:pt>
                <c:pt idx="2957">
                  <c:v>1.6</c:v>
                </c:pt>
                <c:pt idx="2958">
                  <c:v>1.63</c:v>
                </c:pt>
                <c:pt idx="2959">
                  <c:v>1.63</c:v>
                </c:pt>
                <c:pt idx="2960">
                  <c:v>1.5649999999999999</c:v>
                </c:pt>
                <c:pt idx="2961">
                  <c:v>1.62</c:v>
                </c:pt>
                <c:pt idx="2962">
                  <c:v>1.63</c:v>
                </c:pt>
                <c:pt idx="2963">
                  <c:v>1.63</c:v>
                </c:pt>
                <c:pt idx="2964">
                  <c:v>1.66</c:v>
                </c:pt>
                <c:pt idx="2966">
                  <c:v>1.67</c:v>
                </c:pt>
                <c:pt idx="2967">
                  <c:v>1.63</c:v>
                </c:pt>
                <c:pt idx="2968">
                  <c:v>1.61</c:v>
                </c:pt>
                <c:pt idx="2969">
                  <c:v>1.595</c:v>
                </c:pt>
                <c:pt idx="2970">
                  <c:v>1.615</c:v>
                </c:pt>
                <c:pt idx="2971">
                  <c:v>1.635</c:v>
                </c:pt>
                <c:pt idx="2972">
                  <c:v>1.65</c:v>
                </c:pt>
                <c:pt idx="2973">
                  <c:v>1.66</c:v>
                </c:pt>
                <c:pt idx="2974">
                  <c:v>1.62</c:v>
                </c:pt>
                <c:pt idx="2975">
                  <c:v>1.62</c:v>
                </c:pt>
                <c:pt idx="2976">
                  <c:v>1.61</c:v>
                </c:pt>
                <c:pt idx="2977">
                  <c:v>1.615</c:v>
                </c:pt>
                <c:pt idx="2978">
                  <c:v>1.61</c:v>
                </c:pt>
                <c:pt idx="2979">
                  <c:v>1.62</c:v>
                </c:pt>
                <c:pt idx="2980">
                  <c:v>1.635</c:v>
                </c:pt>
                <c:pt idx="2981">
                  <c:v>1.65</c:v>
                </c:pt>
                <c:pt idx="2982">
                  <c:v>1.67</c:v>
                </c:pt>
                <c:pt idx="2983">
                  <c:v>1.6950000000000001</c:v>
                </c:pt>
                <c:pt idx="2984">
                  <c:v>1.66</c:v>
                </c:pt>
                <c:pt idx="2985">
                  <c:v>1.86</c:v>
                </c:pt>
                <c:pt idx="2986">
                  <c:v>1.98</c:v>
                </c:pt>
                <c:pt idx="2987">
                  <c:v>2.0299999999999998</c:v>
                </c:pt>
                <c:pt idx="2988">
                  <c:v>1.79</c:v>
                </c:pt>
                <c:pt idx="2989">
                  <c:v>1.7549999999999999</c:v>
                </c:pt>
                <c:pt idx="2990">
                  <c:v>1.75</c:v>
                </c:pt>
                <c:pt idx="2991">
                  <c:v>1.75</c:v>
                </c:pt>
                <c:pt idx="2992">
                  <c:v>1.72</c:v>
                </c:pt>
                <c:pt idx="2993">
                  <c:v>1.69</c:v>
                </c:pt>
                <c:pt idx="2994">
                  <c:v>1.7050000000000001</c:v>
                </c:pt>
                <c:pt idx="2995">
                  <c:v>1.7050000000000001</c:v>
                </c:pt>
                <c:pt idx="2996">
                  <c:v>1.72</c:v>
                </c:pt>
                <c:pt idx="2997">
                  <c:v>1.7250000000000001</c:v>
                </c:pt>
                <c:pt idx="2998">
                  <c:v>1.69</c:v>
                </c:pt>
                <c:pt idx="2999">
                  <c:v>1.7050000000000001</c:v>
                </c:pt>
                <c:pt idx="3000">
                  <c:v>1.73</c:v>
                </c:pt>
                <c:pt idx="3001">
                  <c:v>1.74</c:v>
                </c:pt>
                <c:pt idx="3002">
                  <c:v>1.74</c:v>
                </c:pt>
                <c:pt idx="3003">
                  <c:v>1.7250000000000001</c:v>
                </c:pt>
                <c:pt idx="3004">
                  <c:v>1.7450000000000001</c:v>
                </c:pt>
                <c:pt idx="3005">
                  <c:v>1.7949999999999999</c:v>
                </c:pt>
                <c:pt idx="3006">
                  <c:v>1.7849999999999999</c:v>
                </c:pt>
                <c:pt idx="3007">
                  <c:v>1.84</c:v>
                </c:pt>
                <c:pt idx="3008">
                  <c:v>1.82</c:v>
                </c:pt>
                <c:pt idx="3009">
                  <c:v>1.88</c:v>
                </c:pt>
                <c:pt idx="3010">
                  <c:v>1.855</c:v>
                </c:pt>
                <c:pt idx="3011">
                  <c:v>1.855</c:v>
                </c:pt>
                <c:pt idx="3012">
                  <c:v>1.91</c:v>
                </c:pt>
                <c:pt idx="3013">
                  <c:v>1.915</c:v>
                </c:pt>
                <c:pt idx="3014">
                  <c:v>1.925</c:v>
                </c:pt>
                <c:pt idx="3015">
                  <c:v>1.9950000000000001</c:v>
                </c:pt>
                <c:pt idx="3016">
                  <c:v>2.0249999999999999</c:v>
                </c:pt>
                <c:pt idx="3017">
                  <c:v>2.0150000000000001</c:v>
                </c:pt>
                <c:pt idx="3018">
                  <c:v>2.0449999999999999</c:v>
                </c:pt>
                <c:pt idx="3019">
                  <c:v>2.125</c:v>
                </c:pt>
                <c:pt idx="3020">
                  <c:v>2.2200000000000002</c:v>
                </c:pt>
                <c:pt idx="3021">
                  <c:v>2.2149999999999999</c:v>
                </c:pt>
                <c:pt idx="3022">
                  <c:v>2.2749999999999999</c:v>
                </c:pt>
                <c:pt idx="3025">
                  <c:v>2.2749999999999999</c:v>
                </c:pt>
                <c:pt idx="3026">
                  <c:v>2.19</c:v>
                </c:pt>
                <c:pt idx="3027">
                  <c:v>2.1150000000000002</c:v>
                </c:pt>
                <c:pt idx="3028">
                  <c:v>2.2549999999999999</c:v>
                </c:pt>
                <c:pt idx="3029">
                  <c:v>2.2149999999999999</c:v>
                </c:pt>
                <c:pt idx="3030">
                  <c:v>2.2450000000000001</c:v>
                </c:pt>
                <c:pt idx="3031">
                  <c:v>2.3050000000000002</c:v>
                </c:pt>
                <c:pt idx="3032">
                  <c:v>2.36</c:v>
                </c:pt>
                <c:pt idx="3033">
                  <c:v>2.36</c:v>
                </c:pt>
                <c:pt idx="3034">
                  <c:v>2.37</c:v>
                </c:pt>
                <c:pt idx="3035">
                  <c:v>2.36</c:v>
                </c:pt>
                <c:pt idx="3036">
                  <c:v>2.4500000000000002</c:v>
                </c:pt>
                <c:pt idx="3037">
                  <c:v>2.415</c:v>
                </c:pt>
                <c:pt idx="3038">
                  <c:v>2.44</c:v>
                </c:pt>
                <c:pt idx="3039">
                  <c:v>2.5</c:v>
                </c:pt>
                <c:pt idx="3040">
                  <c:v>2.58</c:v>
                </c:pt>
                <c:pt idx="3041">
                  <c:v>2.7149999999999999</c:v>
                </c:pt>
                <c:pt idx="3042">
                  <c:v>3.125</c:v>
                </c:pt>
                <c:pt idx="3043">
                  <c:v>3.625</c:v>
                </c:pt>
                <c:pt idx="3044">
                  <c:v>3.5750000000000002</c:v>
                </c:pt>
                <c:pt idx="3045">
                  <c:v>3.5750000000000002</c:v>
                </c:pt>
                <c:pt idx="3046">
                  <c:v>3.35</c:v>
                </c:pt>
                <c:pt idx="3047">
                  <c:v>3.35</c:v>
                </c:pt>
                <c:pt idx="3048">
                  <c:v>2.875</c:v>
                </c:pt>
                <c:pt idx="3049">
                  <c:v>2.75</c:v>
                </c:pt>
                <c:pt idx="3051">
                  <c:v>3.4249999999999998</c:v>
                </c:pt>
                <c:pt idx="3052">
                  <c:v>3.5150000000000001</c:v>
                </c:pt>
                <c:pt idx="3053">
                  <c:v>3.5249999999999999</c:v>
                </c:pt>
                <c:pt idx="3054">
                  <c:v>3.5150000000000001</c:v>
                </c:pt>
                <c:pt idx="3055">
                  <c:v>3.65</c:v>
                </c:pt>
                <c:pt idx="3056">
                  <c:v>3.5449999999999999</c:v>
                </c:pt>
                <c:pt idx="3057">
                  <c:v>3.4449999999999998</c:v>
                </c:pt>
                <c:pt idx="3058">
                  <c:v>3.2949999999999999</c:v>
                </c:pt>
                <c:pt idx="3059">
                  <c:v>3.0249999999999999</c:v>
                </c:pt>
                <c:pt idx="3060">
                  <c:v>2.4750000000000001</c:v>
                </c:pt>
                <c:pt idx="3061">
                  <c:v>2.125</c:v>
                </c:pt>
                <c:pt idx="3062">
                  <c:v>2.3250000000000002</c:v>
                </c:pt>
                <c:pt idx="3063">
                  <c:v>2.4750000000000001</c:v>
                </c:pt>
                <c:pt idx="3064">
                  <c:v>2.6749999999999998</c:v>
                </c:pt>
                <c:pt idx="3065">
                  <c:v>2.2400000000000002</c:v>
                </c:pt>
                <c:pt idx="3066">
                  <c:v>2.35</c:v>
                </c:pt>
                <c:pt idx="3067">
                  <c:v>2.8250000000000002</c:v>
                </c:pt>
                <c:pt idx="3068">
                  <c:v>2.75</c:v>
                </c:pt>
                <c:pt idx="3069">
                  <c:v>2.6</c:v>
                </c:pt>
                <c:pt idx="3070">
                  <c:v>2.7349999999999999</c:v>
                </c:pt>
                <c:pt idx="3071">
                  <c:v>3.125</c:v>
                </c:pt>
                <c:pt idx="3072">
                  <c:v>3.5</c:v>
                </c:pt>
                <c:pt idx="3073">
                  <c:v>7.25</c:v>
                </c:pt>
                <c:pt idx="3074">
                  <c:v>12.5</c:v>
                </c:pt>
                <c:pt idx="3075">
                  <c:v>3.5</c:v>
                </c:pt>
                <c:pt idx="3076">
                  <c:v>3.75</c:v>
                </c:pt>
                <c:pt idx="3077">
                  <c:v>9</c:v>
                </c:pt>
                <c:pt idx="3078">
                  <c:v>7.25</c:v>
                </c:pt>
                <c:pt idx="3079">
                  <c:v>5.625</c:v>
                </c:pt>
                <c:pt idx="3080">
                  <c:v>5.2</c:v>
                </c:pt>
                <c:pt idx="3081">
                  <c:v>4.25</c:v>
                </c:pt>
                <c:pt idx="3082">
                  <c:v>5.125</c:v>
                </c:pt>
                <c:pt idx="3083">
                  <c:v>5.875</c:v>
                </c:pt>
                <c:pt idx="3084">
                  <c:v>4.25</c:v>
                </c:pt>
                <c:pt idx="3086">
                  <c:v>2.5249999999999999</c:v>
                </c:pt>
                <c:pt idx="3087">
                  <c:v>2.4750000000000001</c:v>
                </c:pt>
                <c:pt idx="3088">
                  <c:v>2.48</c:v>
                </c:pt>
                <c:pt idx="3089">
                  <c:v>2.9750000000000001</c:v>
                </c:pt>
                <c:pt idx="3090">
                  <c:v>2.9750000000000001</c:v>
                </c:pt>
                <c:pt idx="3091">
                  <c:v>3.45</c:v>
                </c:pt>
                <c:pt idx="3092">
                  <c:v>3.45</c:v>
                </c:pt>
                <c:pt idx="3093">
                  <c:v>2.95</c:v>
                </c:pt>
                <c:pt idx="3094">
                  <c:v>3.1</c:v>
                </c:pt>
                <c:pt idx="3095">
                  <c:v>2.6749999999999998</c:v>
                </c:pt>
                <c:pt idx="3096">
                  <c:v>2.91</c:v>
                </c:pt>
                <c:pt idx="3097">
                  <c:v>3.2749999999999999</c:v>
                </c:pt>
                <c:pt idx="3098">
                  <c:v>3.9249999999999998</c:v>
                </c:pt>
                <c:pt idx="3099">
                  <c:v>3.05</c:v>
                </c:pt>
                <c:pt idx="3100">
                  <c:v>2.8250000000000002</c:v>
                </c:pt>
                <c:pt idx="3101">
                  <c:v>2.875</c:v>
                </c:pt>
                <c:pt idx="3102">
                  <c:v>2.79</c:v>
                </c:pt>
                <c:pt idx="3103">
                  <c:v>2.75</c:v>
                </c:pt>
                <c:pt idx="3104">
                  <c:v>2.7749999999999999</c:v>
                </c:pt>
                <c:pt idx="3105">
                  <c:v>2.9249999999999998</c:v>
                </c:pt>
                <c:pt idx="3106">
                  <c:v>2.9249999999999998</c:v>
                </c:pt>
                <c:pt idx="3107">
                  <c:v>2.8650000000000002</c:v>
                </c:pt>
                <c:pt idx="3108">
                  <c:v>2.875</c:v>
                </c:pt>
                <c:pt idx="3109">
                  <c:v>2.875</c:v>
                </c:pt>
                <c:pt idx="3110">
                  <c:v>3.0150000000000001</c:v>
                </c:pt>
                <c:pt idx="3111">
                  <c:v>2.9550000000000001</c:v>
                </c:pt>
                <c:pt idx="3112">
                  <c:v>2.835</c:v>
                </c:pt>
                <c:pt idx="3113">
                  <c:v>2.7749999999999999</c:v>
                </c:pt>
                <c:pt idx="3114">
                  <c:v>2.85</c:v>
                </c:pt>
                <c:pt idx="3115">
                  <c:v>2.375</c:v>
                </c:pt>
                <c:pt idx="3116">
                  <c:v>2.2000000000000002</c:v>
                </c:pt>
                <c:pt idx="3117">
                  <c:v>2.2250000000000001</c:v>
                </c:pt>
                <c:pt idx="3118">
                  <c:v>2.375</c:v>
                </c:pt>
                <c:pt idx="3120">
                  <c:v>2.375</c:v>
                </c:pt>
                <c:pt idx="3121">
                  <c:v>2.2999999999999998</c:v>
                </c:pt>
                <c:pt idx="3122">
                  <c:v>2.19</c:v>
                </c:pt>
                <c:pt idx="3123">
                  <c:v>2.15</c:v>
                </c:pt>
                <c:pt idx="3124">
                  <c:v>2.25</c:v>
                </c:pt>
                <c:pt idx="3125">
                  <c:v>2.2799999999999998</c:v>
                </c:pt>
                <c:pt idx="3126">
                  <c:v>2.2149999999999999</c:v>
                </c:pt>
                <c:pt idx="3127">
                  <c:v>2.1850000000000001</c:v>
                </c:pt>
                <c:pt idx="3128">
                  <c:v>2.21</c:v>
                </c:pt>
                <c:pt idx="3129">
                  <c:v>2.1749999999999998</c:v>
                </c:pt>
                <c:pt idx="3130">
                  <c:v>2.19</c:v>
                </c:pt>
                <c:pt idx="3131">
                  <c:v>2.1749999999999998</c:v>
                </c:pt>
                <c:pt idx="3132">
                  <c:v>2.17</c:v>
                </c:pt>
                <c:pt idx="3133">
                  <c:v>2.2400000000000002</c:v>
                </c:pt>
                <c:pt idx="3134">
                  <c:v>2.1749999999999998</c:v>
                </c:pt>
                <c:pt idx="3135">
                  <c:v>2.1749999999999998</c:v>
                </c:pt>
                <c:pt idx="3136">
                  <c:v>2.23</c:v>
                </c:pt>
                <c:pt idx="3137">
                  <c:v>2.15</c:v>
                </c:pt>
                <c:pt idx="3138">
                  <c:v>2.15</c:v>
                </c:pt>
                <c:pt idx="3139">
                  <c:v>2.1150000000000002</c:v>
                </c:pt>
                <c:pt idx="3140">
                  <c:v>2.105</c:v>
                </c:pt>
                <c:pt idx="3141">
                  <c:v>2.13</c:v>
                </c:pt>
                <c:pt idx="3142">
                  <c:v>2.16</c:v>
                </c:pt>
                <c:pt idx="3143">
                  <c:v>2.1949999999999998</c:v>
                </c:pt>
                <c:pt idx="3144">
                  <c:v>2.2000000000000002</c:v>
                </c:pt>
                <c:pt idx="3145">
                  <c:v>2.2149999999999999</c:v>
                </c:pt>
                <c:pt idx="3146">
                  <c:v>2.23</c:v>
                </c:pt>
                <c:pt idx="3147">
                  <c:v>2.2149999999999999</c:v>
                </c:pt>
                <c:pt idx="3148">
                  <c:v>2.23</c:v>
                </c:pt>
                <c:pt idx="3149">
                  <c:v>2.23</c:v>
                </c:pt>
                <c:pt idx="3150">
                  <c:v>2.2850000000000001</c:v>
                </c:pt>
                <c:pt idx="3151">
                  <c:v>2.3250000000000002</c:v>
                </c:pt>
                <c:pt idx="3152">
                  <c:v>2.3250000000000002</c:v>
                </c:pt>
                <c:pt idx="3153">
                  <c:v>2.3250000000000002</c:v>
                </c:pt>
                <c:pt idx="3154">
                  <c:v>2.3250000000000002</c:v>
                </c:pt>
                <c:pt idx="3156">
                  <c:v>2.3250000000000002</c:v>
                </c:pt>
                <c:pt idx="3157">
                  <c:v>2.3450000000000002</c:v>
                </c:pt>
                <c:pt idx="3158">
                  <c:v>2.2949999999999999</c:v>
                </c:pt>
                <c:pt idx="3159">
                  <c:v>2.375</c:v>
                </c:pt>
                <c:pt idx="3160">
                  <c:v>2.37</c:v>
                </c:pt>
                <c:pt idx="3161">
                  <c:v>2.34</c:v>
                </c:pt>
                <c:pt idx="3162">
                  <c:v>2.335</c:v>
                </c:pt>
                <c:pt idx="3163">
                  <c:v>2.37</c:v>
                </c:pt>
                <c:pt idx="3164">
                  <c:v>2.37</c:v>
                </c:pt>
                <c:pt idx="3165">
                  <c:v>2.37</c:v>
                </c:pt>
                <c:pt idx="3166">
                  <c:v>2.38</c:v>
                </c:pt>
                <c:pt idx="3167">
                  <c:v>2.41</c:v>
                </c:pt>
                <c:pt idx="3168">
                  <c:v>2.4350000000000001</c:v>
                </c:pt>
                <c:pt idx="3169">
                  <c:v>2.4350000000000001</c:v>
                </c:pt>
                <c:pt idx="3170">
                  <c:v>2.44</c:v>
                </c:pt>
                <c:pt idx="3171">
                  <c:v>2.44</c:v>
                </c:pt>
                <c:pt idx="3172">
                  <c:v>2.69</c:v>
                </c:pt>
                <c:pt idx="3173">
                  <c:v>2.5950000000000002</c:v>
                </c:pt>
                <c:pt idx="3174">
                  <c:v>2.5950000000000002</c:v>
                </c:pt>
                <c:pt idx="3175">
                  <c:v>2.6349999999999998</c:v>
                </c:pt>
                <c:pt idx="3176">
                  <c:v>2.61</c:v>
                </c:pt>
                <c:pt idx="3177">
                  <c:v>2.6349999999999998</c:v>
                </c:pt>
                <c:pt idx="3178">
                  <c:v>2.67</c:v>
                </c:pt>
                <c:pt idx="3179">
                  <c:v>2.67</c:v>
                </c:pt>
                <c:pt idx="3180">
                  <c:v>2.6850000000000001</c:v>
                </c:pt>
                <c:pt idx="3181">
                  <c:v>2.65</c:v>
                </c:pt>
                <c:pt idx="3182">
                  <c:v>2.6349999999999998</c:v>
                </c:pt>
                <c:pt idx="3185">
                  <c:v>2.7250000000000001</c:v>
                </c:pt>
                <c:pt idx="3186">
                  <c:v>2.645</c:v>
                </c:pt>
                <c:pt idx="3187">
                  <c:v>2.625</c:v>
                </c:pt>
                <c:pt idx="3188">
                  <c:v>2.62</c:v>
                </c:pt>
                <c:pt idx="3189">
                  <c:v>2.62</c:v>
                </c:pt>
                <c:pt idx="3190">
                  <c:v>2.63</c:v>
                </c:pt>
                <c:pt idx="3191">
                  <c:v>2.645</c:v>
                </c:pt>
                <c:pt idx="3192">
                  <c:v>2.65</c:v>
                </c:pt>
                <c:pt idx="3193">
                  <c:v>2.5499999999999998</c:v>
                </c:pt>
                <c:pt idx="3194">
                  <c:v>2.42</c:v>
                </c:pt>
                <c:pt idx="3195">
                  <c:v>2.2949999999999999</c:v>
                </c:pt>
                <c:pt idx="3196">
                  <c:v>2.3199999999999998</c:v>
                </c:pt>
                <c:pt idx="3197">
                  <c:v>2.3199999999999998</c:v>
                </c:pt>
                <c:pt idx="3198">
                  <c:v>2.4300000000000002</c:v>
                </c:pt>
                <c:pt idx="3199">
                  <c:v>2.27</c:v>
                </c:pt>
                <c:pt idx="3200">
                  <c:v>2.0649999999999999</c:v>
                </c:pt>
                <c:pt idx="3201">
                  <c:v>2.0499999999999998</c:v>
                </c:pt>
                <c:pt idx="3202">
                  <c:v>2.31</c:v>
                </c:pt>
                <c:pt idx="3203">
                  <c:v>2.1749999999999998</c:v>
                </c:pt>
                <c:pt idx="3204">
                  <c:v>2.2000000000000002</c:v>
                </c:pt>
                <c:pt idx="3205">
                  <c:v>2.2549999999999999</c:v>
                </c:pt>
                <c:pt idx="3206">
                  <c:v>2.1749999999999998</c:v>
                </c:pt>
                <c:pt idx="3207">
                  <c:v>2.0299999999999998</c:v>
                </c:pt>
                <c:pt idx="3208">
                  <c:v>2.11</c:v>
                </c:pt>
                <c:pt idx="3209">
                  <c:v>2.0249999999999999</c:v>
                </c:pt>
                <c:pt idx="3210">
                  <c:v>2.0499999999999998</c:v>
                </c:pt>
                <c:pt idx="3211">
                  <c:v>2.0499999999999998</c:v>
                </c:pt>
                <c:pt idx="3212">
                  <c:v>2.0099999999999998</c:v>
                </c:pt>
                <c:pt idx="3213">
                  <c:v>2.0649999999999999</c:v>
                </c:pt>
                <c:pt idx="3214">
                  <c:v>2.0550000000000002</c:v>
                </c:pt>
                <c:pt idx="3215">
                  <c:v>2.0550000000000002</c:v>
                </c:pt>
                <c:pt idx="3216">
                  <c:v>2.125</c:v>
                </c:pt>
                <c:pt idx="3217">
                  <c:v>2.0550000000000002</c:v>
                </c:pt>
                <c:pt idx="3218">
                  <c:v>2.02</c:v>
                </c:pt>
                <c:pt idx="3219">
                  <c:v>1.9550000000000001</c:v>
                </c:pt>
                <c:pt idx="3220">
                  <c:v>2.0099999999999998</c:v>
                </c:pt>
                <c:pt idx="3221">
                  <c:v>1.9</c:v>
                </c:pt>
                <c:pt idx="3222">
                  <c:v>1.88</c:v>
                </c:pt>
                <c:pt idx="3223">
                  <c:v>1.81</c:v>
                </c:pt>
                <c:pt idx="3224">
                  <c:v>1.7250000000000001</c:v>
                </c:pt>
                <c:pt idx="3226">
                  <c:v>1.73</c:v>
                </c:pt>
                <c:pt idx="3227">
                  <c:v>1.6950000000000001</c:v>
                </c:pt>
                <c:pt idx="3228">
                  <c:v>1.7050000000000001</c:v>
                </c:pt>
                <c:pt idx="3229">
                  <c:v>1.7350000000000001</c:v>
                </c:pt>
                <c:pt idx="3230">
                  <c:v>1.81</c:v>
                </c:pt>
                <c:pt idx="3231">
                  <c:v>1.7849999999999999</c:v>
                </c:pt>
                <c:pt idx="3232">
                  <c:v>1.8</c:v>
                </c:pt>
                <c:pt idx="3233">
                  <c:v>1.83</c:v>
                </c:pt>
                <c:pt idx="3234">
                  <c:v>1.83</c:v>
                </c:pt>
                <c:pt idx="3235">
                  <c:v>1.875</c:v>
                </c:pt>
                <c:pt idx="3236">
                  <c:v>1.93</c:v>
                </c:pt>
                <c:pt idx="3237">
                  <c:v>1.855</c:v>
                </c:pt>
                <c:pt idx="3238">
                  <c:v>1.855</c:v>
                </c:pt>
                <c:pt idx="3239">
                  <c:v>1.925</c:v>
                </c:pt>
                <c:pt idx="3240">
                  <c:v>1.92</c:v>
                </c:pt>
                <c:pt idx="3241">
                  <c:v>1.88</c:v>
                </c:pt>
                <c:pt idx="3242">
                  <c:v>1.915</c:v>
                </c:pt>
                <c:pt idx="3243">
                  <c:v>1.9350000000000001</c:v>
                </c:pt>
                <c:pt idx="3244">
                  <c:v>1.85</c:v>
                </c:pt>
                <c:pt idx="3245">
                  <c:v>1.865</c:v>
                </c:pt>
                <c:pt idx="3246">
                  <c:v>1.93</c:v>
                </c:pt>
                <c:pt idx="3247">
                  <c:v>1.93</c:v>
                </c:pt>
                <c:pt idx="3248">
                  <c:v>1.94</c:v>
                </c:pt>
                <c:pt idx="3249">
                  <c:v>2.02</c:v>
                </c:pt>
                <c:pt idx="3250">
                  <c:v>2.2250000000000001</c:v>
                </c:pt>
                <c:pt idx="3251">
                  <c:v>2.2149999999999999</c:v>
                </c:pt>
                <c:pt idx="3252">
                  <c:v>2.2149999999999999</c:v>
                </c:pt>
                <c:pt idx="3253">
                  <c:v>2.42</c:v>
                </c:pt>
                <c:pt idx="3254">
                  <c:v>2.335</c:v>
                </c:pt>
                <c:pt idx="3255">
                  <c:v>2.2749999999999999</c:v>
                </c:pt>
                <c:pt idx="3256">
                  <c:v>2.3050000000000002</c:v>
                </c:pt>
                <c:pt idx="3257">
                  <c:v>2.415</c:v>
                </c:pt>
                <c:pt idx="3258">
                  <c:v>2.415</c:v>
                </c:pt>
                <c:pt idx="3259">
                  <c:v>2.36</c:v>
                </c:pt>
                <c:pt idx="3260">
                  <c:v>2.395</c:v>
                </c:pt>
                <c:pt idx="3261">
                  <c:v>2.5249999999999999</c:v>
                </c:pt>
                <c:pt idx="3262">
                  <c:v>2.5249999999999999</c:v>
                </c:pt>
                <c:pt idx="3263">
                  <c:v>2.6150000000000002</c:v>
                </c:pt>
                <c:pt idx="3264">
                  <c:v>2.5150000000000001</c:v>
                </c:pt>
                <c:pt idx="3265">
                  <c:v>2.6150000000000002</c:v>
                </c:pt>
                <c:pt idx="3266">
                  <c:v>2.64</c:v>
                </c:pt>
                <c:pt idx="3267">
                  <c:v>2.86</c:v>
                </c:pt>
                <c:pt idx="3268">
                  <c:v>2.74</c:v>
                </c:pt>
                <c:pt idx="3269">
                  <c:v>2.73</c:v>
                </c:pt>
                <c:pt idx="3270">
                  <c:v>2.7149999999999999</c:v>
                </c:pt>
                <c:pt idx="3271">
                  <c:v>2.6150000000000002</c:v>
                </c:pt>
                <c:pt idx="3272">
                  <c:v>2.71</c:v>
                </c:pt>
                <c:pt idx="3273">
                  <c:v>2.71</c:v>
                </c:pt>
                <c:pt idx="3274">
                  <c:v>2.7250000000000001</c:v>
                </c:pt>
                <c:pt idx="3275">
                  <c:v>2.7250000000000001</c:v>
                </c:pt>
                <c:pt idx="3276">
                  <c:v>2.7549999999999999</c:v>
                </c:pt>
                <c:pt idx="3277">
                  <c:v>2.71</c:v>
                </c:pt>
                <c:pt idx="3278">
                  <c:v>2.71</c:v>
                </c:pt>
                <c:pt idx="3279">
                  <c:v>2.79</c:v>
                </c:pt>
                <c:pt idx="3280">
                  <c:v>2.7850000000000001</c:v>
                </c:pt>
                <c:pt idx="3281">
                  <c:v>3.0049999999999999</c:v>
                </c:pt>
                <c:pt idx="3282">
                  <c:v>3.0049999999999999</c:v>
                </c:pt>
                <c:pt idx="3283">
                  <c:v>3.7149999999999999</c:v>
                </c:pt>
                <c:pt idx="3284">
                  <c:v>3.7149999999999999</c:v>
                </c:pt>
                <c:pt idx="3285">
                  <c:v>3.68</c:v>
                </c:pt>
                <c:pt idx="3286">
                  <c:v>3.9</c:v>
                </c:pt>
                <c:pt idx="3287">
                  <c:v>3.81</c:v>
                </c:pt>
                <c:pt idx="3290">
                  <c:v>3.72</c:v>
                </c:pt>
                <c:pt idx="3291">
                  <c:v>3.415</c:v>
                </c:pt>
                <c:pt idx="3292">
                  <c:v>3.415</c:v>
                </c:pt>
                <c:pt idx="3293">
                  <c:v>3.89</c:v>
                </c:pt>
                <c:pt idx="3294">
                  <c:v>3.6549999999999998</c:v>
                </c:pt>
                <c:pt idx="3295">
                  <c:v>3.36</c:v>
                </c:pt>
                <c:pt idx="3296">
                  <c:v>3.21</c:v>
                </c:pt>
                <c:pt idx="3297">
                  <c:v>3.4449999999999998</c:v>
                </c:pt>
                <c:pt idx="3298">
                  <c:v>3.43</c:v>
                </c:pt>
                <c:pt idx="3299">
                  <c:v>3.43</c:v>
                </c:pt>
                <c:pt idx="3300">
                  <c:v>3.625</c:v>
                </c:pt>
                <c:pt idx="3301">
                  <c:v>4.5250000000000004</c:v>
                </c:pt>
                <c:pt idx="3302">
                  <c:v>4.4749999999999996</c:v>
                </c:pt>
                <c:pt idx="3303">
                  <c:v>4.6900000000000004</c:v>
                </c:pt>
                <c:pt idx="3304">
                  <c:v>4.3899999999999997</c:v>
                </c:pt>
                <c:pt idx="3305">
                  <c:v>4.05</c:v>
                </c:pt>
                <c:pt idx="3306">
                  <c:v>4.05</c:v>
                </c:pt>
                <c:pt idx="3308">
                  <c:v>3.9249999999999998</c:v>
                </c:pt>
                <c:pt idx="3309">
                  <c:v>3.625</c:v>
                </c:pt>
                <c:pt idx="3310">
                  <c:v>3.8149999999999999</c:v>
                </c:pt>
                <c:pt idx="3311">
                  <c:v>4.05</c:v>
                </c:pt>
                <c:pt idx="3313">
                  <c:v>2.5499999999999998</c:v>
                </c:pt>
                <c:pt idx="3314">
                  <c:v>2.5499999999999998</c:v>
                </c:pt>
                <c:pt idx="3315">
                  <c:v>2.5649999999999999</c:v>
                </c:pt>
                <c:pt idx="3316">
                  <c:v>3.4750000000000001</c:v>
                </c:pt>
                <c:pt idx="3317">
                  <c:v>3.8250000000000002</c:v>
                </c:pt>
                <c:pt idx="3318">
                  <c:v>3.625</c:v>
                </c:pt>
                <c:pt idx="3319">
                  <c:v>3.625</c:v>
                </c:pt>
                <c:pt idx="3320">
                  <c:v>3.875</c:v>
                </c:pt>
                <c:pt idx="3321">
                  <c:v>3.94</c:v>
                </c:pt>
                <c:pt idx="3322">
                  <c:v>3.94</c:v>
                </c:pt>
                <c:pt idx="3323">
                  <c:v>4.55</c:v>
                </c:pt>
                <c:pt idx="3324">
                  <c:v>4.55</c:v>
                </c:pt>
                <c:pt idx="3325">
                  <c:v>3.24</c:v>
                </c:pt>
                <c:pt idx="3326">
                  <c:v>3.24</c:v>
                </c:pt>
                <c:pt idx="3327">
                  <c:v>3.0249999999999999</c:v>
                </c:pt>
                <c:pt idx="3328">
                  <c:v>2.96</c:v>
                </c:pt>
                <c:pt idx="3329">
                  <c:v>2.7149999999999999</c:v>
                </c:pt>
                <c:pt idx="3330">
                  <c:v>2.7149999999999999</c:v>
                </c:pt>
                <c:pt idx="3331">
                  <c:v>3</c:v>
                </c:pt>
                <c:pt idx="3332">
                  <c:v>2.9849999999999999</c:v>
                </c:pt>
                <c:pt idx="3333">
                  <c:v>3.0150000000000001</c:v>
                </c:pt>
                <c:pt idx="3334">
                  <c:v>2.9350000000000001</c:v>
                </c:pt>
                <c:pt idx="3335">
                  <c:v>2.9350000000000001</c:v>
                </c:pt>
                <c:pt idx="3336">
                  <c:v>2.5750000000000002</c:v>
                </c:pt>
                <c:pt idx="3337">
                  <c:v>2.5750000000000002</c:v>
                </c:pt>
                <c:pt idx="3338">
                  <c:v>2.66</c:v>
                </c:pt>
                <c:pt idx="3339">
                  <c:v>2.39</c:v>
                </c:pt>
                <c:pt idx="3340">
                  <c:v>2.4249999999999998</c:v>
                </c:pt>
                <c:pt idx="3341">
                  <c:v>2.4249999999999998</c:v>
                </c:pt>
                <c:pt idx="3342">
                  <c:v>2.42</c:v>
                </c:pt>
                <c:pt idx="3343">
                  <c:v>2.42</c:v>
                </c:pt>
                <c:pt idx="3344">
                  <c:v>2.2349999999999999</c:v>
                </c:pt>
                <c:pt idx="3346">
                  <c:v>2.1349999999999998</c:v>
                </c:pt>
                <c:pt idx="3347">
                  <c:v>1.83</c:v>
                </c:pt>
                <c:pt idx="3348">
                  <c:v>1.9350000000000001</c:v>
                </c:pt>
                <c:pt idx="3349">
                  <c:v>1.895</c:v>
                </c:pt>
                <c:pt idx="3350">
                  <c:v>1.905</c:v>
                </c:pt>
                <c:pt idx="3351">
                  <c:v>1.82</c:v>
                </c:pt>
                <c:pt idx="3352">
                  <c:v>1.855</c:v>
                </c:pt>
                <c:pt idx="3353">
                  <c:v>1.865</c:v>
                </c:pt>
                <c:pt idx="3354">
                  <c:v>1.79</c:v>
                </c:pt>
                <c:pt idx="3355">
                  <c:v>1.7849999999999999</c:v>
                </c:pt>
                <c:pt idx="3356">
                  <c:v>1.7849999999999999</c:v>
                </c:pt>
                <c:pt idx="3357">
                  <c:v>1.93</c:v>
                </c:pt>
                <c:pt idx="3358">
                  <c:v>1.825</c:v>
                </c:pt>
                <c:pt idx="3359">
                  <c:v>1.825</c:v>
                </c:pt>
                <c:pt idx="3360">
                  <c:v>1.9350000000000001</c:v>
                </c:pt>
                <c:pt idx="3361">
                  <c:v>1.9</c:v>
                </c:pt>
                <c:pt idx="3362">
                  <c:v>1.9</c:v>
                </c:pt>
                <c:pt idx="3363">
                  <c:v>1.9450000000000001</c:v>
                </c:pt>
                <c:pt idx="3364">
                  <c:v>1.95</c:v>
                </c:pt>
                <c:pt idx="3365">
                  <c:v>1.95</c:v>
                </c:pt>
                <c:pt idx="3366">
                  <c:v>1.91</c:v>
                </c:pt>
                <c:pt idx="3367">
                  <c:v>1.875</c:v>
                </c:pt>
                <c:pt idx="3368">
                  <c:v>1.875</c:v>
                </c:pt>
                <c:pt idx="3369">
                  <c:v>1.87</c:v>
                </c:pt>
                <c:pt idx="3370">
                  <c:v>1.86</c:v>
                </c:pt>
                <c:pt idx="3371">
                  <c:v>1.875</c:v>
                </c:pt>
                <c:pt idx="3372">
                  <c:v>1.915</c:v>
                </c:pt>
                <c:pt idx="3373">
                  <c:v>1.9</c:v>
                </c:pt>
                <c:pt idx="3375">
                  <c:v>1.9</c:v>
                </c:pt>
                <c:pt idx="3376">
                  <c:v>1.96</c:v>
                </c:pt>
                <c:pt idx="3377">
                  <c:v>1.86</c:v>
                </c:pt>
                <c:pt idx="3378">
                  <c:v>1.85</c:v>
                </c:pt>
                <c:pt idx="3379">
                  <c:v>1.895</c:v>
                </c:pt>
                <c:pt idx="3380">
                  <c:v>2</c:v>
                </c:pt>
                <c:pt idx="3381">
                  <c:v>2</c:v>
                </c:pt>
                <c:pt idx="3382">
                  <c:v>1.9950000000000001</c:v>
                </c:pt>
                <c:pt idx="3383">
                  <c:v>1.96</c:v>
                </c:pt>
                <c:pt idx="3384">
                  <c:v>1.96</c:v>
                </c:pt>
                <c:pt idx="3385">
                  <c:v>1.97</c:v>
                </c:pt>
                <c:pt idx="3386">
                  <c:v>2</c:v>
                </c:pt>
                <c:pt idx="3387">
                  <c:v>2</c:v>
                </c:pt>
                <c:pt idx="3388">
                  <c:v>2.08</c:v>
                </c:pt>
                <c:pt idx="3389">
                  <c:v>2.09</c:v>
                </c:pt>
                <c:pt idx="3390">
                  <c:v>2.0750000000000002</c:v>
                </c:pt>
                <c:pt idx="3391">
                  <c:v>2.105</c:v>
                </c:pt>
                <c:pt idx="3392">
                  <c:v>2.2400000000000002</c:v>
                </c:pt>
                <c:pt idx="3393">
                  <c:v>2.1150000000000002</c:v>
                </c:pt>
                <c:pt idx="3394">
                  <c:v>2.1749999999999998</c:v>
                </c:pt>
                <c:pt idx="3395">
                  <c:v>2.0950000000000002</c:v>
                </c:pt>
                <c:pt idx="3396">
                  <c:v>2.11</c:v>
                </c:pt>
                <c:pt idx="3397">
                  <c:v>2.1549999999999998</c:v>
                </c:pt>
                <c:pt idx="3398">
                  <c:v>2.1549999999999998</c:v>
                </c:pt>
                <c:pt idx="3399">
                  <c:v>2.2000000000000002</c:v>
                </c:pt>
                <c:pt idx="3400">
                  <c:v>2.21</c:v>
                </c:pt>
                <c:pt idx="3401">
                  <c:v>2.21</c:v>
                </c:pt>
                <c:pt idx="3402">
                  <c:v>2.3650000000000002</c:v>
                </c:pt>
                <c:pt idx="3403">
                  <c:v>2.34</c:v>
                </c:pt>
                <c:pt idx="3404">
                  <c:v>2.34</c:v>
                </c:pt>
                <c:pt idx="3405">
                  <c:v>2.2549999999999999</c:v>
                </c:pt>
                <c:pt idx="3406">
                  <c:v>2.1749999999999998</c:v>
                </c:pt>
                <c:pt idx="3407">
                  <c:v>2.1749999999999998</c:v>
                </c:pt>
                <c:pt idx="3408">
                  <c:v>2.2050000000000001</c:v>
                </c:pt>
                <c:pt idx="3409">
                  <c:v>2.1850000000000001</c:v>
                </c:pt>
                <c:pt idx="3410">
                  <c:v>2.1850000000000001</c:v>
                </c:pt>
                <c:pt idx="3411">
                  <c:v>2.21</c:v>
                </c:pt>
                <c:pt idx="3412">
                  <c:v>2.2000000000000002</c:v>
                </c:pt>
                <c:pt idx="3413">
                  <c:v>2.2000000000000002</c:v>
                </c:pt>
                <c:pt idx="3414">
                  <c:v>2.2000000000000002</c:v>
                </c:pt>
                <c:pt idx="3416">
                  <c:v>2.2799999999999998</c:v>
                </c:pt>
                <c:pt idx="3417">
                  <c:v>2.2799999999999998</c:v>
                </c:pt>
                <c:pt idx="3418">
                  <c:v>2.2850000000000001</c:v>
                </c:pt>
                <c:pt idx="3419">
                  <c:v>2.2850000000000001</c:v>
                </c:pt>
                <c:pt idx="3420">
                  <c:v>2.1949999999999998</c:v>
                </c:pt>
                <c:pt idx="3421">
                  <c:v>2.11</c:v>
                </c:pt>
                <c:pt idx="3422">
                  <c:v>2.1800000000000002</c:v>
                </c:pt>
                <c:pt idx="3423">
                  <c:v>2.165</c:v>
                </c:pt>
                <c:pt idx="3424">
                  <c:v>2.19</c:v>
                </c:pt>
                <c:pt idx="3425">
                  <c:v>2.19</c:v>
                </c:pt>
                <c:pt idx="3426">
                  <c:v>2.165</c:v>
                </c:pt>
                <c:pt idx="3427">
                  <c:v>2.1749999999999998</c:v>
                </c:pt>
                <c:pt idx="3428">
                  <c:v>2.14</c:v>
                </c:pt>
                <c:pt idx="3429">
                  <c:v>2.1549999999999998</c:v>
                </c:pt>
                <c:pt idx="3430">
                  <c:v>2.1949999999999998</c:v>
                </c:pt>
                <c:pt idx="3431">
                  <c:v>2.1949999999999998</c:v>
                </c:pt>
                <c:pt idx="3432">
                  <c:v>2.2200000000000002</c:v>
                </c:pt>
                <c:pt idx="3433">
                  <c:v>2.2200000000000002</c:v>
                </c:pt>
                <c:pt idx="3434">
                  <c:v>2.2450000000000001</c:v>
                </c:pt>
                <c:pt idx="3435">
                  <c:v>2.2450000000000001</c:v>
                </c:pt>
                <c:pt idx="3436">
                  <c:v>2.2850000000000001</c:v>
                </c:pt>
                <c:pt idx="3437">
                  <c:v>2.3149999999999999</c:v>
                </c:pt>
                <c:pt idx="3438">
                  <c:v>2.3149999999999999</c:v>
                </c:pt>
                <c:pt idx="3439">
                  <c:v>2.1800000000000002</c:v>
                </c:pt>
                <c:pt idx="3440">
                  <c:v>2.1549999999999998</c:v>
                </c:pt>
                <c:pt idx="3441">
                  <c:v>2.1549999999999998</c:v>
                </c:pt>
                <c:pt idx="3442">
                  <c:v>2.1549999999999998</c:v>
                </c:pt>
                <c:pt idx="3443">
                  <c:v>2.1349999999999998</c:v>
                </c:pt>
                <c:pt idx="3445">
                  <c:v>2.13</c:v>
                </c:pt>
                <c:pt idx="3446">
                  <c:v>2.13</c:v>
                </c:pt>
                <c:pt idx="3447">
                  <c:v>2.13</c:v>
                </c:pt>
                <c:pt idx="3448">
                  <c:v>2.1549999999999998</c:v>
                </c:pt>
                <c:pt idx="3449">
                  <c:v>2.1549999999999998</c:v>
                </c:pt>
                <c:pt idx="3450">
                  <c:v>2.165</c:v>
                </c:pt>
                <c:pt idx="3451">
                  <c:v>2.2050000000000001</c:v>
                </c:pt>
                <c:pt idx="3452">
                  <c:v>2.23</c:v>
                </c:pt>
                <c:pt idx="3453">
                  <c:v>2.2749999999999999</c:v>
                </c:pt>
                <c:pt idx="3454">
                  <c:v>2.2749999999999999</c:v>
                </c:pt>
                <c:pt idx="3455">
                  <c:v>2.165</c:v>
                </c:pt>
                <c:pt idx="3456">
                  <c:v>2.1549999999999998</c:v>
                </c:pt>
                <c:pt idx="3457">
                  <c:v>2.2000000000000002</c:v>
                </c:pt>
                <c:pt idx="3458">
                  <c:v>2.2349999999999999</c:v>
                </c:pt>
                <c:pt idx="3459">
                  <c:v>2.2250000000000001</c:v>
                </c:pt>
                <c:pt idx="3460">
                  <c:v>2.2250000000000001</c:v>
                </c:pt>
                <c:pt idx="3461">
                  <c:v>2.21</c:v>
                </c:pt>
                <c:pt idx="3462">
                  <c:v>2.2250000000000001</c:v>
                </c:pt>
                <c:pt idx="3463">
                  <c:v>2.2250000000000001</c:v>
                </c:pt>
                <c:pt idx="3464">
                  <c:v>2.23</c:v>
                </c:pt>
                <c:pt idx="3465">
                  <c:v>2.2549999999999999</c:v>
                </c:pt>
                <c:pt idx="3466">
                  <c:v>2.33</c:v>
                </c:pt>
                <c:pt idx="3467">
                  <c:v>2.33</c:v>
                </c:pt>
                <c:pt idx="3468">
                  <c:v>2.4750000000000001</c:v>
                </c:pt>
                <c:pt idx="3469">
                  <c:v>2.375</c:v>
                </c:pt>
                <c:pt idx="3470">
                  <c:v>2.375</c:v>
                </c:pt>
                <c:pt idx="3471">
                  <c:v>2.58</c:v>
                </c:pt>
                <c:pt idx="3472">
                  <c:v>2.58</c:v>
                </c:pt>
                <c:pt idx="3473">
                  <c:v>2.4300000000000002</c:v>
                </c:pt>
                <c:pt idx="3474">
                  <c:v>2.5350000000000001</c:v>
                </c:pt>
                <c:pt idx="3475">
                  <c:v>2.54</c:v>
                </c:pt>
                <c:pt idx="3476">
                  <c:v>2.605</c:v>
                </c:pt>
                <c:pt idx="3477">
                  <c:v>2.605</c:v>
                </c:pt>
                <c:pt idx="3478">
                  <c:v>2.4449999999999998</c:v>
                </c:pt>
                <c:pt idx="3479">
                  <c:v>2.4449999999999998</c:v>
                </c:pt>
                <c:pt idx="3480">
                  <c:v>2.5150000000000001</c:v>
                </c:pt>
                <c:pt idx="3481">
                  <c:v>2.5649999999999999</c:v>
                </c:pt>
                <c:pt idx="3482">
                  <c:v>2.5</c:v>
                </c:pt>
                <c:pt idx="3483">
                  <c:v>2.5649999999999999</c:v>
                </c:pt>
                <c:pt idx="3484">
                  <c:v>2.7050000000000001</c:v>
                </c:pt>
                <c:pt idx="3486">
                  <c:v>2.7050000000000001</c:v>
                </c:pt>
                <c:pt idx="3487">
                  <c:v>2.8450000000000002</c:v>
                </c:pt>
                <c:pt idx="3488">
                  <c:v>2.7149999999999999</c:v>
                </c:pt>
                <c:pt idx="3489">
                  <c:v>2.65</c:v>
                </c:pt>
                <c:pt idx="3490">
                  <c:v>2.67</c:v>
                </c:pt>
                <c:pt idx="3491">
                  <c:v>2.67</c:v>
                </c:pt>
                <c:pt idx="3492">
                  <c:v>2.7149999999999999</c:v>
                </c:pt>
                <c:pt idx="3493">
                  <c:v>2.7149999999999999</c:v>
                </c:pt>
                <c:pt idx="3494">
                  <c:v>2.7450000000000001</c:v>
                </c:pt>
                <c:pt idx="3495">
                  <c:v>2.875</c:v>
                </c:pt>
                <c:pt idx="3496">
                  <c:v>2.8250000000000002</c:v>
                </c:pt>
                <c:pt idx="3497">
                  <c:v>2.8250000000000002</c:v>
                </c:pt>
                <c:pt idx="3498">
                  <c:v>2.83</c:v>
                </c:pt>
                <c:pt idx="3499">
                  <c:v>2.92</c:v>
                </c:pt>
                <c:pt idx="3500">
                  <c:v>2.92</c:v>
                </c:pt>
                <c:pt idx="3501">
                  <c:v>2.93</c:v>
                </c:pt>
                <c:pt idx="3502">
                  <c:v>3.0950000000000002</c:v>
                </c:pt>
                <c:pt idx="3503">
                  <c:v>3.01</c:v>
                </c:pt>
                <c:pt idx="3504">
                  <c:v>3.0249999999999999</c:v>
                </c:pt>
                <c:pt idx="3505">
                  <c:v>3</c:v>
                </c:pt>
                <c:pt idx="3506">
                  <c:v>3.125</c:v>
                </c:pt>
                <c:pt idx="3507">
                  <c:v>3.125</c:v>
                </c:pt>
                <c:pt idx="3508">
                  <c:v>2.96</c:v>
                </c:pt>
                <c:pt idx="3509">
                  <c:v>2.96</c:v>
                </c:pt>
                <c:pt idx="3510">
                  <c:v>2.91</c:v>
                </c:pt>
                <c:pt idx="3511">
                  <c:v>2.81</c:v>
                </c:pt>
                <c:pt idx="3512">
                  <c:v>2.7850000000000001</c:v>
                </c:pt>
                <c:pt idx="3513">
                  <c:v>2.7850000000000001</c:v>
                </c:pt>
                <c:pt idx="3514">
                  <c:v>2.7549999999999999</c:v>
                </c:pt>
                <c:pt idx="3515">
                  <c:v>2.7549999999999999</c:v>
                </c:pt>
                <c:pt idx="3516">
                  <c:v>2.8250000000000002</c:v>
                </c:pt>
                <c:pt idx="3517">
                  <c:v>2.8250000000000002</c:v>
                </c:pt>
                <c:pt idx="3518">
                  <c:v>2.84</c:v>
                </c:pt>
                <c:pt idx="3519">
                  <c:v>2.95</c:v>
                </c:pt>
                <c:pt idx="3520">
                  <c:v>2.95</c:v>
                </c:pt>
                <c:pt idx="3521">
                  <c:v>3.13</c:v>
                </c:pt>
                <c:pt idx="3522">
                  <c:v>3.13</c:v>
                </c:pt>
                <c:pt idx="3523">
                  <c:v>3.33</c:v>
                </c:pt>
                <c:pt idx="3524">
                  <c:v>3.2250000000000001</c:v>
                </c:pt>
                <c:pt idx="3525">
                  <c:v>3.2250000000000001</c:v>
                </c:pt>
                <c:pt idx="3526">
                  <c:v>3.44</c:v>
                </c:pt>
                <c:pt idx="3527">
                  <c:v>3.6349999999999998</c:v>
                </c:pt>
                <c:pt idx="3528">
                  <c:v>3.4249999999999998</c:v>
                </c:pt>
                <c:pt idx="3529">
                  <c:v>3.2</c:v>
                </c:pt>
                <c:pt idx="3530">
                  <c:v>3.27</c:v>
                </c:pt>
                <c:pt idx="3531">
                  <c:v>3.14</c:v>
                </c:pt>
                <c:pt idx="3532">
                  <c:v>3.19</c:v>
                </c:pt>
                <c:pt idx="3533">
                  <c:v>3.2149999999999999</c:v>
                </c:pt>
                <c:pt idx="3534">
                  <c:v>3.08</c:v>
                </c:pt>
                <c:pt idx="3535">
                  <c:v>3.08</c:v>
                </c:pt>
                <c:pt idx="3536">
                  <c:v>3.1850000000000001</c:v>
                </c:pt>
                <c:pt idx="3537">
                  <c:v>3.27</c:v>
                </c:pt>
                <c:pt idx="3538">
                  <c:v>3.27</c:v>
                </c:pt>
                <c:pt idx="3539">
                  <c:v>3.24</c:v>
                </c:pt>
                <c:pt idx="3540">
                  <c:v>3.105</c:v>
                </c:pt>
                <c:pt idx="3541">
                  <c:v>3.105</c:v>
                </c:pt>
                <c:pt idx="3542">
                  <c:v>2.99</c:v>
                </c:pt>
                <c:pt idx="3543">
                  <c:v>2.99</c:v>
                </c:pt>
                <c:pt idx="3544">
                  <c:v>2.7749999999999999</c:v>
                </c:pt>
                <c:pt idx="3545">
                  <c:v>2.5649999999999999</c:v>
                </c:pt>
                <c:pt idx="3546">
                  <c:v>2.4700000000000002</c:v>
                </c:pt>
                <c:pt idx="3547">
                  <c:v>2.4049999999999998</c:v>
                </c:pt>
                <c:pt idx="3550">
                  <c:v>2.4049999999999998</c:v>
                </c:pt>
                <c:pt idx="3551">
                  <c:v>2.5049999999999999</c:v>
                </c:pt>
                <c:pt idx="3552">
                  <c:v>2.605</c:v>
                </c:pt>
                <c:pt idx="3553">
                  <c:v>2.5249999999999999</c:v>
                </c:pt>
                <c:pt idx="3554">
                  <c:v>2.4750000000000001</c:v>
                </c:pt>
                <c:pt idx="3555">
                  <c:v>2.415</c:v>
                </c:pt>
                <c:pt idx="3556">
                  <c:v>2.2949999999999999</c:v>
                </c:pt>
                <c:pt idx="3557">
                  <c:v>2.34</c:v>
                </c:pt>
                <c:pt idx="3558">
                  <c:v>2.2799999999999998</c:v>
                </c:pt>
                <c:pt idx="3559">
                  <c:v>2.2999999999999998</c:v>
                </c:pt>
                <c:pt idx="3560">
                  <c:v>2.2400000000000002</c:v>
                </c:pt>
                <c:pt idx="3561">
                  <c:v>2.2400000000000002</c:v>
                </c:pt>
                <c:pt idx="3562">
                  <c:v>2.3650000000000002</c:v>
                </c:pt>
                <c:pt idx="3563">
                  <c:v>2.36</c:v>
                </c:pt>
                <c:pt idx="3564">
                  <c:v>2.375</c:v>
                </c:pt>
                <c:pt idx="3565">
                  <c:v>2.35</c:v>
                </c:pt>
                <c:pt idx="3566">
                  <c:v>2.21</c:v>
                </c:pt>
                <c:pt idx="3567">
                  <c:v>2.0649999999999999</c:v>
                </c:pt>
                <c:pt idx="3569">
                  <c:v>2.0649999999999999</c:v>
                </c:pt>
                <c:pt idx="3570">
                  <c:v>2.2999999999999998</c:v>
                </c:pt>
                <c:pt idx="3571">
                  <c:v>2.2999999999999998</c:v>
                </c:pt>
                <c:pt idx="3572">
                  <c:v>2.2650000000000001</c:v>
                </c:pt>
                <c:pt idx="3574">
                  <c:v>2.165</c:v>
                </c:pt>
                <c:pt idx="3575">
                  <c:v>2.165</c:v>
                </c:pt>
                <c:pt idx="3576">
                  <c:v>2.06</c:v>
                </c:pt>
                <c:pt idx="3577">
                  <c:v>2.1549999999999998</c:v>
                </c:pt>
                <c:pt idx="3578">
                  <c:v>2.125</c:v>
                </c:pt>
                <c:pt idx="3579">
                  <c:v>2.11</c:v>
                </c:pt>
                <c:pt idx="3580">
                  <c:v>2</c:v>
                </c:pt>
                <c:pt idx="3581">
                  <c:v>2.0099999999999998</c:v>
                </c:pt>
                <c:pt idx="3582">
                  <c:v>2.0449999999999999</c:v>
                </c:pt>
                <c:pt idx="3583">
                  <c:v>2.0699999999999998</c:v>
                </c:pt>
                <c:pt idx="3584">
                  <c:v>2.11</c:v>
                </c:pt>
                <c:pt idx="3586">
                  <c:v>2.1150000000000002</c:v>
                </c:pt>
                <c:pt idx="3587">
                  <c:v>2.0750000000000002</c:v>
                </c:pt>
                <c:pt idx="3588">
                  <c:v>2.1</c:v>
                </c:pt>
                <c:pt idx="3589">
                  <c:v>2.1349999999999998</c:v>
                </c:pt>
                <c:pt idx="3590">
                  <c:v>2.085</c:v>
                </c:pt>
                <c:pt idx="3591">
                  <c:v>2.06</c:v>
                </c:pt>
                <c:pt idx="3592">
                  <c:v>2.09</c:v>
                </c:pt>
                <c:pt idx="3593">
                  <c:v>2.1150000000000002</c:v>
                </c:pt>
                <c:pt idx="3594">
                  <c:v>2.13</c:v>
                </c:pt>
                <c:pt idx="3595">
                  <c:v>2.21</c:v>
                </c:pt>
                <c:pt idx="3596">
                  <c:v>2.2650000000000001</c:v>
                </c:pt>
                <c:pt idx="3597">
                  <c:v>2.23</c:v>
                </c:pt>
                <c:pt idx="3598">
                  <c:v>2.3050000000000002</c:v>
                </c:pt>
                <c:pt idx="3599">
                  <c:v>2.3450000000000002</c:v>
                </c:pt>
                <c:pt idx="3600">
                  <c:v>2.2400000000000002</c:v>
                </c:pt>
                <c:pt idx="3601">
                  <c:v>2.1749999999999998</c:v>
                </c:pt>
                <c:pt idx="3602">
                  <c:v>2.2200000000000002</c:v>
                </c:pt>
                <c:pt idx="3603">
                  <c:v>2.1949999999999998</c:v>
                </c:pt>
                <c:pt idx="3604">
                  <c:v>2.2250000000000001</c:v>
                </c:pt>
                <c:pt idx="3606">
                  <c:v>2.1800000000000002</c:v>
                </c:pt>
                <c:pt idx="3607">
                  <c:v>2.1800000000000002</c:v>
                </c:pt>
                <c:pt idx="3608">
                  <c:v>2.2250000000000001</c:v>
                </c:pt>
                <c:pt idx="3609">
                  <c:v>2.19</c:v>
                </c:pt>
                <c:pt idx="3610">
                  <c:v>2.1850000000000001</c:v>
                </c:pt>
                <c:pt idx="3611">
                  <c:v>2.1850000000000001</c:v>
                </c:pt>
                <c:pt idx="3612">
                  <c:v>2.2149999999999999</c:v>
                </c:pt>
                <c:pt idx="3613">
                  <c:v>2.2200000000000002</c:v>
                </c:pt>
                <c:pt idx="3614">
                  <c:v>2.2050000000000001</c:v>
                </c:pt>
                <c:pt idx="3615">
                  <c:v>2.2799999999999998</c:v>
                </c:pt>
                <c:pt idx="3616">
                  <c:v>2.2349999999999999</c:v>
                </c:pt>
                <c:pt idx="3617">
                  <c:v>2.19</c:v>
                </c:pt>
                <c:pt idx="3618">
                  <c:v>2.12</c:v>
                </c:pt>
                <c:pt idx="3619">
                  <c:v>2.09</c:v>
                </c:pt>
                <c:pt idx="3620">
                  <c:v>2.1749999999999998</c:v>
                </c:pt>
                <c:pt idx="3621">
                  <c:v>2.23</c:v>
                </c:pt>
                <c:pt idx="3622">
                  <c:v>2.2450000000000001</c:v>
                </c:pt>
                <c:pt idx="3623">
                  <c:v>2.2349999999999999</c:v>
                </c:pt>
                <c:pt idx="3624">
                  <c:v>2.1949999999999998</c:v>
                </c:pt>
                <c:pt idx="3625">
                  <c:v>2.1949999999999998</c:v>
                </c:pt>
                <c:pt idx="3626">
                  <c:v>2.2149999999999999</c:v>
                </c:pt>
                <c:pt idx="3627">
                  <c:v>2.2050000000000001</c:v>
                </c:pt>
                <c:pt idx="3628">
                  <c:v>2.2349999999999999</c:v>
                </c:pt>
                <c:pt idx="3629">
                  <c:v>2.2749999999999999</c:v>
                </c:pt>
                <c:pt idx="3630">
                  <c:v>2.3250000000000002</c:v>
                </c:pt>
                <c:pt idx="3631">
                  <c:v>2.2850000000000001</c:v>
                </c:pt>
                <c:pt idx="3632">
                  <c:v>2.3250000000000002</c:v>
                </c:pt>
                <c:pt idx="3633">
                  <c:v>2.2850000000000001</c:v>
                </c:pt>
                <c:pt idx="3634">
                  <c:v>2.2549999999999999</c:v>
                </c:pt>
                <c:pt idx="3635">
                  <c:v>2.27</c:v>
                </c:pt>
                <c:pt idx="3636">
                  <c:v>2.3199999999999998</c:v>
                </c:pt>
                <c:pt idx="3637">
                  <c:v>2.4500000000000002</c:v>
                </c:pt>
                <c:pt idx="3638">
                  <c:v>2.4049999999999998</c:v>
                </c:pt>
                <c:pt idx="3639">
                  <c:v>2.5</c:v>
                </c:pt>
                <c:pt idx="3640">
                  <c:v>2.5049999999999999</c:v>
                </c:pt>
                <c:pt idx="3641">
                  <c:v>2.5049999999999999</c:v>
                </c:pt>
                <c:pt idx="3642">
                  <c:v>2.6349999999999998</c:v>
                </c:pt>
                <c:pt idx="3643">
                  <c:v>2.5750000000000002</c:v>
                </c:pt>
                <c:pt idx="3645">
                  <c:v>2.5249999999999999</c:v>
                </c:pt>
                <c:pt idx="3646">
                  <c:v>2.42</c:v>
                </c:pt>
                <c:pt idx="3647">
                  <c:v>2.4849999999999999</c:v>
                </c:pt>
                <c:pt idx="3648">
                  <c:v>2.48</c:v>
                </c:pt>
                <c:pt idx="3649">
                  <c:v>2.3849999999999998</c:v>
                </c:pt>
                <c:pt idx="3650">
                  <c:v>2.39</c:v>
                </c:pt>
                <c:pt idx="3651">
                  <c:v>2.46</c:v>
                </c:pt>
                <c:pt idx="3652">
                  <c:v>2.5350000000000001</c:v>
                </c:pt>
                <c:pt idx="3653">
                  <c:v>2.35</c:v>
                </c:pt>
                <c:pt idx="3654">
                  <c:v>2.3050000000000002</c:v>
                </c:pt>
                <c:pt idx="3655">
                  <c:v>2.29</c:v>
                </c:pt>
                <c:pt idx="3656">
                  <c:v>2.2650000000000001</c:v>
                </c:pt>
                <c:pt idx="3657">
                  <c:v>2.3050000000000002</c:v>
                </c:pt>
                <c:pt idx="3658">
                  <c:v>2.2050000000000001</c:v>
                </c:pt>
                <c:pt idx="3659">
                  <c:v>2.125</c:v>
                </c:pt>
                <c:pt idx="3660">
                  <c:v>2.0699999999999998</c:v>
                </c:pt>
                <c:pt idx="3661">
                  <c:v>2.165</c:v>
                </c:pt>
                <c:pt idx="3662">
                  <c:v>2.1150000000000002</c:v>
                </c:pt>
                <c:pt idx="3663">
                  <c:v>2.15</c:v>
                </c:pt>
                <c:pt idx="3664">
                  <c:v>2.11</c:v>
                </c:pt>
                <c:pt idx="3665">
                  <c:v>2.1850000000000001</c:v>
                </c:pt>
                <c:pt idx="3666">
                  <c:v>2.2250000000000001</c:v>
                </c:pt>
                <c:pt idx="3667">
                  <c:v>2.2400000000000002</c:v>
                </c:pt>
                <c:pt idx="3668">
                  <c:v>2.17</c:v>
                </c:pt>
                <c:pt idx="3669">
                  <c:v>2.17</c:v>
                </c:pt>
                <c:pt idx="3670">
                  <c:v>2.1949999999999998</c:v>
                </c:pt>
                <c:pt idx="3671">
                  <c:v>2.165</c:v>
                </c:pt>
                <c:pt idx="3672">
                  <c:v>2.17</c:v>
                </c:pt>
                <c:pt idx="3673">
                  <c:v>2.11</c:v>
                </c:pt>
                <c:pt idx="3674">
                  <c:v>2.0299999999999998</c:v>
                </c:pt>
                <c:pt idx="3676">
                  <c:v>2.0950000000000002</c:v>
                </c:pt>
                <c:pt idx="3677">
                  <c:v>2.085</c:v>
                </c:pt>
                <c:pt idx="3678">
                  <c:v>2.085</c:v>
                </c:pt>
                <c:pt idx="3679">
                  <c:v>2.1150000000000002</c:v>
                </c:pt>
                <c:pt idx="3680">
                  <c:v>2.165</c:v>
                </c:pt>
                <c:pt idx="3681">
                  <c:v>2.1850000000000001</c:v>
                </c:pt>
                <c:pt idx="3682">
                  <c:v>2.1150000000000002</c:v>
                </c:pt>
                <c:pt idx="3683">
                  <c:v>2.0249999999999999</c:v>
                </c:pt>
                <c:pt idx="3684">
                  <c:v>1.9950000000000001</c:v>
                </c:pt>
                <c:pt idx="3685">
                  <c:v>2.0049999999999999</c:v>
                </c:pt>
                <c:pt idx="3686">
                  <c:v>2.0049999999999999</c:v>
                </c:pt>
                <c:pt idx="3687">
                  <c:v>1.9850000000000001</c:v>
                </c:pt>
                <c:pt idx="3688">
                  <c:v>2</c:v>
                </c:pt>
                <c:pt idx="3689">
                  <c:v>2.0099999999999998</c:v>
                </c:pt>
                <c:pt idx="3690">
                  <c:v>2.08</c:v>
                </c:pt>
                <c:pt idx="3691">
                  <c:v>2.09</c:v>
                </c:pt>
                <c:pt idx="3692">
                  <c:v>2.0350000000000001</c:v>
                </c:pt>
                <c:pt idx="3693">
                  <c:v>2.145</c:v>
                </c:pt>
                <c:pt idx="3694">
                  <c:v>2.21</c:v>
                </c:pt>
                <c:pt idx="3695">
                  <c:v>2.34</c:v>
                </c:pt>
                <c:pt idx="3696">
                  <c:v>2.3650000000000002</c:v>
                </c:pt>
                <c:pt idx="3697">
                  <c:v>2.415</c:v>
                </c:pt>
                <c:pt idx="3698">
                  <c:v>2.3849999999999998</c:v>
                </c:pt>
                <c:pt idx="3699">
                  <c:v>2.41</c:v>
                </c:pt>
                <c:pt idx="3700">
                  <c:v>2.3849999999999998</c:v>
                </c:pt>
                <c:pt idx="3701">
                  <c:v>2.375</c:v>
                </c:pt>
                <c:pt idx="3702">
                  <c:v>2.4649999999999999</c:v>
                </c:pt>
                <c:pt idx="3703">
                  <c:v>2.355</c:v>
                </c:pt>
                <c:pt idx="3705">
                  <c:v>2.37</c:v>
                </c:pt>
                <c:pt idx="3706">
                  <c:v>2.3450000000000002</c:v>
                </c:pt>
                <c:pt idx="3707">
                  <c:v>2.3849999999999998</c:v>
                </c:pt>
                <c:pt idx="3708">
                  <c:v>2.3650000000000002</c:v>
                </c:pt>
                <c:pt idx="3709">
                  <c:v>2.3149999999999999</c:v>
                </c:pt>
                <c:pt idx="3710">
                  <c:v>2.2799999999999998</c:v>
                </c:pt>
                <c:pt idx="3711">
                  <c:v>2.2349999999999999</c:v>
                </c:pt>
                <c:pt idx="3712">
                  <c:v>2.2050000000000001</c:v>
                </c:pt>
                <c:pt idx="3713">
                  <c:v>2.14</c:v>
                </c:pt>
                <c:pt idx="3714">
                  <c:v>2.16</c:v>
                </c:pt>
                <c:pt idx="3715">
                  <c:v>2.1850000000000001</c:v>
                </c:pt>
                <c:pt idx="3716">
                  <c:v>2.085</c:v>
                </c:pt>
                <c:pt idx="3717">
                  <c:v>1.9950000000000001</c:v>
                </c:pt>
                <c:pt idx="3718">
                  <c:v>1.9850000000000001</c:v>
                </c:pt>
                <c:pt idx="3719">
                  <c:v>1.9650000000000001</c:v>
                </c:pt>
                <c:pt idx="3720">
                  <c:v>2</c:v>
                </c:pt>
                <c:pt idx="3721">
                  <c:v>1.9650000000000001</c:v>
                </c:pt>
                <c:pt idx="3722">
                  <c:v>1.9850000000000001</c:v>
                </c:pt>
                <c:pt idx="3723">
                  <c:v>1.9850000000000001</c:v>
                </c:pt>
                <c:pt idx="3724">
                  <c:v>1.85</c:v>
                </c:pt>
                <c:pt idx="3725">
                  <c:v>1.84</c:v>
                </c:pt>
                <c:pt idx="3726">
                  <c:v>1.895</c:v>
                </c:pt>
                <c:pt idx="3727">
                  <c:v>1.905</c:v>
                </c:pt>
                <c:pt idx="3728">
                  <c:v>1.85</c:v>
                </c:pt>
                <c:pt idx="3729">
                  <c:v>1.8149999999999999</c:v>
                </c:pt>
                <c:pt idx="3730">
                  <c:v>1.8149999999999999</c:v>
                </c:pt>
                <c:pt idx="3731">
                  <c:v>1.88</c:v>
                </c:pt>
                <c:pt idx="3732">
                  <c:v>1.835</c:v>
                </c:pt>
                <c:pt idx="3733">
                  <c:v>1.825</c:v>
                </c:pt>
                <c:pt idx="3734">
                  <c:v>1.83</c:v>
                </c:pt>
                <c:pt idx="3735">
                  <c:v>1.92</c:v>
                </c:pt>
                <c:pt idx="3736">
                  <c:v>1.95</c:v>
                </c:pt>
                <c:pt idx="3737">
                  <c:v>1.9550000000000001</c:v>
                </c:pt>
                <c:pt idx="3738">
                  <c:v>1.905</c:v>
                </c:pt>
                <c:pt idx="3739">
                  <c:v>1.9350000000000001</c:v>
                </c:pt>
                <c:pt idx="3740">
                  <c:v>1.9</c:v>
                </c:pt>
                <c:pt idx="3741">
                  <c:v>1.885</c:v>
                </c:pt>
                <c:pt idx="3742">
                  <c:v>1.835</c:v>
                </c:pt>
                <c:pt idx="3743">
                  <c:v>1.7450000000000001</c:v>
                </c:pt>
                <c:pt idx="3744">
                  <c:v>1.645</c:v>
                </c:pt>
                <c:pt idx="3745">
                  <c:v>1.6</c:v>
                </c:pt>
                <c:pt idx="3746">
                  <c:v>1.84</c:v>
                </c:pt>
                <c:pt idx="3747">
                  <c:v>1.7</c:v>
                </c:pt>
                <c:pt idx="3748">
                  <c:v>1.6850000000000001</c:v>
                </c:pt>
                <c:pt idx="3749">
                  <c:v>1.71</c:v>
                </c:pt>
                <c:pt idx="3751">
                  <c:v>1.8049999999999999</c:v>
                </c:pt>
                <c:pt idx="3752">
                  <c:v>1.78</c:v>
                </c:pt>
                <c:pt idx="3753">
                  <c:v>1.87</c:v>
                </c:pt>
                <c:pt idx="3754">
                  <c:v>1.85</c:v>
                </c:pt>
                <c:pt idx="3755">
                  <c:v>1.83</c:v>
                </c:pt>
                <c:pt idx="3756">
                  <c:v>1.925</c:v>
                </c:pt>
                <c:pt idx="3757">
                  <c:v>2.12</c:v>
                </c:pt>
                <c:pt idx="3758">
                  <c:v>2.105</c:v>
                </c:pt>
                <c:pt idx="3759">
                  <c:v>2.2549999999999999</c:v>
                </c:pt>
                <c:pt idx="3760">
                  <c:v>2.1749999999999998</c:v>
                </c:pt>
                <c:pt idx="3761">
                  <c:v>2.2749999999999999</c:v>
                </c:pt>
                <c:pt idx="3762">
                  <c:v>2.2000000000000002</c:v>
                </c:pt>
                <c:pt idx="3763">
                  <c:v>2.165</c:v>
                </c:pt>
                <c:pt idx="3764">
                  <c:v>2.375</c:v>
                </c:pt>
                <c:pt idx="3765">
                  <c:v>2.23</c:v>
                </c:pt>
                <c:pt idx="3766">
                  <c:v>2.1749999999999998</c:v>
                </c:pt>
                <c:pt idx="3767">
                  <c:v>2.21</c:v>
                </c:pt>
                <c:pt idx="3768">
                  <c:v>2.34</c:v>
                </c:pt>
                <c:pt idx="3769">
                  <c:v>2.1349999999999998</c:v>
                </c:pt>
                <c:pt idx="3770">
                  <c:v>2.08</c:v>
                </c:pt>
                <c:pt idx="3771">
                  <c:v>2.0150000000000001</c:v>
                </c:pt>
                <c:pt idx="3772">
                  <c:v>2.0449999999999999</c:v>
                </c:pt>
                <c:pt idx="3773">
                  <c:v>1.98</c:v>
                </c:pt>
                <c:pt idx="3774">
                  <c:v>1.79</c:v>
                </c:pt>
                <c:pt idx="3775">
                  <c:v>1.74</c:v>
                </c:pt>
                <c:pt idx="3776">
                  <c:v>1.7</c:v>
                </c:pt>
                <c:pt idx="3777">
                  <c:v>1.79</c:v>
                </c:pt>
                <c:pt idx="3778">
                  <c:v>1.7549999999999999</c:v>
                </c:pt>
                <c:pt idx="3779">
                  <c:v>1.625</c:v>
                </c:pt>
                <c:pt idx="3780">
                  <c:v>1.7250000000000001</c:v>
                </c:pt>
                <c:pt idx="3781">
                  <c:v>1.95</c:v>
                </c:pt>
                <c:pt idx="3782">
                  <c:v>2.0249999999999999</c:v>
                </c:pt>
                <c:pt idx="3783">
                  <c:v>1.9550000000000001</c:v>
                </c:pt>
                <c:pt idx="3784">
                  <c:v>1.855</c:v>
                </c:pt>
                <c:pt idx="3785">
                  <c:v>1.905</c:v>
                </c:pt>
                <c:pt idx="3786">
                  <c:v>1.88</c:v>
                </c:pt>
                <c:pt idx="3787">
                  <c:v>1.69</c:v>
                </c:pt>
                <c:pt idx="3788">
                  <c:v>1.7150000000000001</c:v>
                </c:pt>
                <c:pt idx="3789">
                  <c:v>1.8049999999999999</c:v>
                </c:pt>
                <c:pt idx="3790">
                  <c:v>1.855</c:v>
                </c:pt>
                <c:pt idx="3791">
                  <c:v>2.1</c:v>
                </c:pt>
                <c:pt idx="3792">
                  <c:v>2.125</c:v>
                </c:pt>
                <c:pt idx="3793">
                  <c:v>2.23</c:v>
                </c:pt>
                <c:pt idx="3794">
                  <c:v>2.2450000000000001</c:v>
                </c:pt>
                <c:pt idx="3795">
                  <c:v>2.2650000000000001</c:v>
                </c:pt>
                <c:pt idx="3796">
                  <c:v>2.27</c:v>
                </c:pt>
                <c:pt idx="3797">
                  <c:v>2.33</c:v>
                </c:pt>
                <c:pt idx="3798">
                  <c:v>2.23</c:v>
                </c:pt>
                <c:pt idx="3799">
                  <c:v>2.2149999999999999</c:v>
                </c:pt>
                <c:pt idx="3800">
                  <c:v>2.1949999999999998</c:v>
                </c:pt>
                <c:pt idx="3801">
                  <c:v>2.12</c:v>
                </c:pt>
                <c:pt idx="3802">
                  <c:v>2.1</c:v>
                </c:pt>
                <c:pt idx="3803">
                  <c:v>2.1</c:v>
                </c:pt>
                <c:pt idx="3804">
                  <c:v>2.085</c:v>
                </c:pt>
                <c:pt idx="3805">
                  <c:v>2.02</c:v>
                </c:pt>
                <c:pt idx="3806">
                  <c:v>2.0049999999999999</c:v>
                </c:pt>
                <c:pt idx="3807">
                  <c:v>1.855</c:v>
                </c:pt>
                <c:pt idx="3810">
                  <c:v>1.64</c:v>
                </c:pt>
                <c:pt idx="3811">
                  <c:v>1.415</c:v>
                </c:pt>
                <c:pt idx="3812">
                  <c:v>1.375</c:v>
                </c:pt>
                <c:pt idx="3813">
                  <c:v>1.19</c:v>
                </c:pt>
                <c:pt idx="3814">
                  <c:v>1.0349999999999999</c:v>
                </c:pt>
                <c:pt idx="3815">
                  <c:v>1.575</c:v>
                </c:pt>
                <c:pt idx="3816">
                  <c:v>1.8</c:v>
                </c:pt>
                <c:pt idx="3817">
                  <c:v>1.62</c:v>
                </c:pt>
                <c:pt idx="3818">
                  <c:v>1.575</c:v>
                </c:pt>
                <c:pt idx="3819">
                  <c:v>1.5649999999999999</c:v>
                </c:pt>
                <c:pt idx="3820">
                  <c:v>1.8149999999999999</c:v>
                </c:pt>
                <c:pt idx="3821">
                  <c:v>1.855</c:v>
                </c:pt>
                <c:pt idx="3822">
                  <c:v>1.96</c:v>
                </c:pt>
                <c:pt idx="3823">
                  <c:v>2.0099999999999998</c:v>
                </c:pt>
                <c:pt idx="3824">
                  <c:v>2.0099999999999998</c:v>
                </c:pt>
                <c:pt idx="3825">
                  <c:v>2.0499999999999998</c:v>
                </c:pt>
                <c:pt idx="3826">
                  <c:v>1.9450000000000001</c:v>
                </c:pt>
                <c:pt idx="3827">
                  <c:v>1.88</c:v>
                </c:pt>
                <c:pt idx="3828">
                  <c:v>1.89</c:v>
                </c:pt>
                <c:pt idx="3830">
                  <c:v>1.7949999999999999</c:v>
                </c:pt>
                <c:pt idx="3831">
                  <c:v>1.8149999999999999</c:v>
                </c:pt>
                <c:pt idx="3832">
                  <c:v>1.845</c:v>
                </c:pt>
                <c:pt idx="3833">
                  <c:v>1.9350000000000001</c:v>
                </c:pt>
                <c:pt idx="3835">
                  <c:v>2.105</c:v>
                </c:pt>
                <c:pt idx="3836">
                  <c:v>2.0499999999999998</c:v>
                </c:pt>
                <c:pt idx="3837">
                  <c:v>2.0350000000000001</c:v>
                </c:pt>
                <c:pt idx="3838">
                  <c:v>1.89</c:v>
                </c:pt>
                <c:pt idx="3839">
                  <c:v>1.885</c:v>
                </c:pt>
                <c:pt idx="3840">
                  <c:v>1.83</c:v>
                </c:pt>
                <c:pt idx="3841">
                  <c:v>1.825</c:v>
                </c:pt>
                <c:pt idx="3842">
                  <c:v>1.87</c:v>
                </c:pt>
                <c:pt idx="3843">
                  <c:v>1.7849999999999999</c:v>
                </c:pt>
                <c:pt idx="3844">
                  <c:v>1.8</c:v>
                </c:pt>
                <c:pt idx="3846">
                  <c:v>1.76</c:v>
                </c:pt>
                <c:pt idx="3847">
                  <c:v>1.7949999999999999</c:v>
                </c:pt>
                <c:pt idx="3848">
                  <c:v>1.845</c:v>
                </c:pt>
                <c:pt idx="3849">
                  <c:v>1.81</c:v>
                </c:pt>
                <c:pt idx="3850">
                  <c:v>1.7450000000000001</c:v>
                </c:pt>
                <c:pt idx="3851">
                  <c:v>1.72</c:v>
                </c:pt>
                <c:pt idx="3852">
                  <c:v>1.75</c:v>
                </c:pt>
                <c:pt idx="3853">
                  <c:v>1.81</c:v>
                </c:pt>
                <c:pt idx="3854">
                  <c:v>1.8149999999999999</c:v>
                </c:pt>
                <c:pt idx="3855">
                  <c:v>1.73</c:v>
                </c:pt>
                <c:pt idx="3856">
                  <c:v>1.77</c:v>
                </c:pt>
                <c:pt idx="3857">
                  <c:v>1.7949999999999999</c:v>
                </c:pt>
                <c:pt idx="3858">
                  <c:v>1.7949999999999999</c:v>
                </c:pt>
                <c:pt idx="3859">
                  <c:v>1.81</c:v>
                </c:pt>
                <c:pt idx="3860">
                  <c:v>1.8049999999999999</c:v>
                </c:pt>
                <c:pt idx="3861">
                  <c:v>1.8149999999999999</c:v>
                </c:pt>
                <c:pt idx="3862">
                  <c:v>1.8049999999999999</c:v>
                </c:pt>
                <c:pt idx="3863">
                  <c:v>1.78</c:v>
                </c:pt>
                <c:pt idx="3864">
                  <c:v>1.8149999999999999</c:v>
                </c:pt>
                <c:pt idx="3866">
                  <c:v>1.8</c:v>
                </c:pt>
                <c:pt idx="3867">
                  <c:v>1.79</c:v>
                </c:pt>
                <c:pt idx="3868">
                  <c:v>1.8</c:v>
                </c:pt>
                <c:pt idx="3869">
                  <c:v>1.7849999999999999</c:v>
                </c:pt>
                <c:pt idx="3870">
                  <c:v>1.7749999999999999</c:v>
                </c:pt>
                <c:pt idx="3871">
                  <c:v>1.7350000000000001</c:v>
                </c:pt>
                <c:pt idx="3872">
                  <c:v>1.73</c:v>
                </c:pt>
                <c:pt idx="3873">
                  <c:v>1.7</c:v>
                </c:pt>
                <c:pt idx="3874">
                  <c:v>1.67</c:v>
                </c:pt>
                <c:pt idx="3875">
                  <c:v>1.645</c:v>
                </c:pt>
                <c:pt idx="3876">
                  <c:v>1.68</c:v>
                </c:pt>
                <c:pt idx="3877">
                  <c:v>1.67</c:v>
                </c:pt>
                <c:pt idx="3878">
                  <c:v>1.72</c:v>
                </c:pt>
                <c:pt idx="3879">
                  <c:v>1.73</c:v>
                </c:pt>
                <c:pt idx="3880">
                  <c:v>1.875</c:v>
                </c:pt>
                <c:pt idx="3881">
                  <c:v>1.87</c:v>
                </c:pt>
                <c:pt idx="3882">
                  <c:v>1.94</c:v>
                </c:pt>
                <c:pt idx="3883">
                  <c:v>1.865</c:v>
                </c:pt>
                <c:pt idx="3884">
                  <c:v>1.82</c:v>
                </c:pt>
                <c:pt idx="3885">
                  <c:v>1.75</c:v>
                </c:pt>
                <c:pt idx="3886">
                  <c:v>1.7450000000000001</c:v>
                </c:pt>
                <c:pt idx="3887">
                  <c:v>1.7549999999999999</c:v>
                </c:pt>
                <c:pt idx="3888">
                  <c:v>1.76</c:v>
                </c:pt>
                <c:pt idx="3889">
                  <c:v>1.73</c:v>
                </c:pt>
                <c:pt idx="3890">
                  <c:v>1.75</c:v>
                </c:pt>
                <c:pt idx="3891">
                  <c:v>1.81</c:v>
                </c:pt>
                <c:pt idx="3892">
                  <c:v>1.78</c:v>
                </c:pt>
                <c:pt idx="3893">
                  <c:v>1.81</c:v>
                </c:pt>
                <c:pt idx="3894">
                  <c:v>1.835</c:v>
                </c:pt>
                <c:pt idx="3895">
                  <c:v>1.8049999999999999</c:v>
                </c:pt>
                <c:pt idx="3896">
                  <c:v>1.885</c:v>
                </c:pt>
                <c:pt idx="3897">
                  <c:v>1.9950000000000001</c:v>
                </c:pt>
                <c:pt idx="3898">
                  <c:v>1.93</c:v>
                </c:pt>
                <c:pt idx="3900">
                  <c:v>2.0350000000000001</c:v>
                </c:pt>
                <c:pt idx="3901">
                  <c:v>1.9850000000000001</c:v>
                </c:pt>
                <c:pt idx="3902">
                  <c:v>2.0299999999999998</c:v>
                </c:pt>
                <c:pt idx="3903">
                  <c:v>2.08</c:v>
                </c:pt>
                <c:pt idx="3904">
                  <c:v>2.105</c:v>
                </c:pt>
                <c:pt idx="3905">
                  <c:v>2.0550000000000002</c:v>
                </c:pt>
                <c:pt idx="3906">
                  <c:v>2.1349999999999998</c:v>
                </c:pt>
                <c:pt idx="3907">
                  <c:v>2.1150000000000002</c:v>
                </c:pt>
                <c:pt idx="3908">
                  <c:v>2.125</c:v>
                </c:pt>
                <c:pt idx="3909">
                  <c:v>2.15</c:v>
                </c:pt>
                <c:pt idx="3910">
                  <c:v>2.11</c:v>
                </c:pt>
                <c:pt idx="3911">
                  <c:v>2.1850000000000001</c:v>
                </c:pt>
                <c:pt idx="3912">
                  <c:v>2.17</c:v>
                </c:pt>
                <c:pt idx="3913">
                  <c:v>2.2400000000000002</c:v>
                </c:pt>
                <c:pt idx="3914">
                  <c:v>2.2250000000000001</c:v>
                </c:pt>
                <c:pt idx="3915">
                  <c:v>2.2400000000000002</c:v>
                </c:pt>
                <c:pt idx="3916">
                  <c:v>2.3250000000000002</c:v>
                </c:pt>
                <c:pt idx="3917">
                  <c:v>2.2999999999999998</c:v>
                </c:pt>
                <c:pt idx="3918">
                  <c:v>2.34</c:v>
                </c:pt>
                <c:pt idx="3919">
                  <c:v>2.2450000000000001</c:v>
                </c:pt>
                <c:pt idx="3920">
                  <c:v>2.2200000000000002</c:v>
                </c:pt>
                <c:pt idx="3921">
                  <c:v>2.31</c:v>
                </c:pt>
                <c:pt idx="3922">
                  <c:v>2.3650000000000002</c:v>
                </c:pt>
                <c:pt idx="3923">
                  <c:v>2.33</c:v>
                </c:pt>
                <c:pt idx="3924">
                  <c:v>2.2549999999999999</c:v>
                </c:pt>
                <c:pt idx="3925">
                  <c:v>2.25</c:v>
                </c:pt>
                <c:pt idx="3926">
                  <c:v>2.2949999999999999</c:v>
                </c:pt>
                <c:pt idx="3927">
                  <c:v>2.19</c:v>
                </c:pt>
                <c:pt idx="3928">
                  <c:v>2.2200000000000002</c:v>
                </c:pt>
                <c:pt idx="3929">
                  <c:v>2.2650000000000001</c:v>
                </c:pt>
                <c:pt idx="3930">
                  <c:v>2.2999999999999998</c:v>
                </c:pt>
                <c:pt idx="3931">
                  <c:v>2.2949999999999999</c:v>
                </c:pt>
                <c:pt idx="3932">
                  <c:v>2.2250000000000001</c:v>
                </c:pt>
                <c:pt idx="3933">
                  <c:v>2.2599999999999998</c:v>
                </c:pt>
                <c:pt idx="3934">
                  <c:v>2.2050000000000001</c:v>
                </c:pt>
                <c:pt idx="3935">
                  <c:v>2.19</c:v>
                </c:pt>
                <c:pt idx="3936">
                  <c:v>2.1800000000000002</c:v>
                </c:pt>
                <c:pt idx="3937">
                  <c:v>2.2200000000000002</c:v>
                </c:pt>
                <c:pt idx="3938">
                  <c:v>2.2599999999999998</c:v>
                </c:pt>
                <c:pt idx="3939">
                  <c:v>2.2400000000000002</c:v>
                </c:pt>
                <c:pt idx="3941">
                  <c:v>2.34</c:v>
                </c:pt>
                <c:pt idx="3942">
                  <c:v>2.355</c:v>
                </c:pt>
                <c:pt idx="3943">
                  <c:v>2.3650000000000002</c:v>
                </c:pt>
                <c:pt idx="3944">
                  <c:v>2.335</c:v>
                </c:pt>
                <c:pt idx="3945">
                  <c:v>2.42</c:v>
                </c:pt>
                <c:pt idx="3946">
                  <c:v>2.38</c:v>
                </c:pt>
                <c:pt idx="3947">
                  <c:v>2.38</c:v>
                </c:pt>
                <c:pt idx="3948">
                  <c:v>2.37</c:v>
                </c:pt>
                <c:pt idx="3949">
                  <c:v>2.3050000000000002</c:v>
                </c:pt>
                <c:pt idx="3950">
                  <c:v>2.29</c:v>
                </c:pt>
                <c:pt idx="3951">
                  <c:v>2.27</c:v>
                </c:pt>
                <c:pt idx="3952">
                  <c:v>2.2749999999999999</c:v>
                </c:pt>
                <c:pt idx="3953">
                  <c:v>2.2400000000000002</c:v>
                </c:pt>
                <c:pt idx="3954">
                  <c:v>2.2349999999999999</c:v>
                </c:pt>
                <c:pt idx="3955">
                  <c:v>2.2149999999999999</c:v>
                </c:pt>
                <c:pt idx="3956">
                  <c:v>2.23</c:v>
                </c:pt>
                <c:pt idx="3957">
                  <c:v>2.2450000000000001</c:v>
                </c:pt>
                <c:pt idx="3958">
                  <c:v>2.25</c:v>
                </c:pt>
                <c:pt idx="3959">
                  <c:v>2.2749999999999999</c:v>
                </c:pt>
                <c:pt idx="3960">
                  <c:v>2.25</c:v>
                </c:pt>
                <c:pt idx="3961">
                  <c:v>2.33</c:v>
                </c:pt>
                <c:pt idx="3962">
                  <c:v>2.3250000000000002</c:v>
                </c:pt>
                <c:pt idx="3963">
                  <c:v>2.29</c:v>
                </c:pt>
                <c:pt idx="3964">
                  <c:v>2.29</c:v>
                </c:pt>
                <c:pt idx="3966">
                  <c:v>2.2850000000000001</c:v>
                </c:pt>
                <c:pt idx="3967">
                  <c:v>2.2000000000000002</c:v>
                </c:pt>
                <c:pt idx="3968">
                  <c:v>2.1800000000000002</c:v>
                </c:pt>
                <c:pt idx="3969">
                  <c:v>2.15</c:v>
                </c:pt>
                <c:pt idx="3970">
                  <c:v>2.11</c:v>
                </c:pt>
                <c:pt idx="3971">
                  <c:v>2.14</c:v>
                </c:pt>
                <c:pt idx="3972">
                  <c:v>2.1549999999999998</c:v>
                </c:pt>
                <c:pt idx="3973">
                  <c:v>2.12</c:v>
                </c:pt>
                <c:pt idx="3974">
                  <c:v>2.1800000000000002</c:v>
                </c:pt>
                <c:pt idx="3975">
                  <c:v>2.1949999999999998</c:v>
                </c:pt>
                <c:pt idx="3976">
                  <c:v>2.2349999999999999</c:v>
                </c:pt>
                <c:pt idx="3977">
                  <c:v>2.2450000000000001</c:v>
                </c:pt>
                <c:pt idx="3978">
                  <c:v>2.3149999999999999</c:v>
                </c:pt>
                <c:pt idx="3979">
                  <c:v>2.4249999999999998</c:v>
                </c:pt>
                <c:pt idx="3980">
                  <c:v>2.5449999999999999</c:v>
                </c:pt>
                <c:pt idx="3981">
                  <c:v>2.5449999999999999</c:v>
                </c:pt>
                <c:pt idx="3982">
                  <c:v>2.5750000000000002</c:v>
                </c:pt>
                <c:pt idx="3983">
                  <c:v>2.6749999999999998</c:v>
                </c:pt>
                <c:pt idx="3984">
                  <c:v>2.5550000000000002</c:v>
                </c:pt>
                <c:pt idx="3985">
                  <c:v>2.5</c:v>
                </c:pt>
                <c:pt idx="3986">
                  <c:v>2.59</c:v>
                </c:pt>
                <c:pt idx="3987">
                  <c:v>2.625</c:v>
                </c:pt>
                <c:pt idx="3988">
                  <c:v>2.67</c:v>
                </c:pt>
                <c:pt idx="3989">
                  <c:v>2.6850000000000001</c:v>
                </c:pt>
                <c:pt idx="3990">
                  <c:v>2.7149999999999999</c:v>
                </c:pt>
                <c:pt idx="3991">
                  <c:v>2.7650000000000001</c:v>
                </c:pt>
                <c:pt idx="3992">
                  <c:v>2.77</c:v>
                </c:pt>
                <c:pt idx="3993">
                  <c:v>2.7250000000000001</c:v>
                </c:pt>
                <c:pt idx="3994">
                  <c:v>2.71</c:v>
                </c:pt>
                <c:pt idx="3995">
                  <c:v>2.74</c:v>
                </c:pt>
                <c:pt idx="3996">
                  <c:v>2.6949999999999998</c:v>
                </c:pt>
                <c:pt idx="3997">
                  <c:v>2.7450000000000001</c:v>
                </c:pt>
                <c:pt idx="3998">
                  <c:v>2.8650000000000002</c:v>
                </c:pt>
                <c:pt idx="3999">
                  <c:v>2.9550000000000001</c:v>
                </c:pt>
                <c:pt idx="4000">
                  <c:v>2.97</c:v>
                </c:pt>
                <c:pt idx="4001">
                  <c:v>3.01</c:v>
                </c:pt>
                <c:pt idx="4002">
                  <c:v>3.0750000000000002</c:v>
                </c:pt>
                <c:pt idx="4003">
                  <c:v>2.9649999999999999</c:v>
                </c:pt>
                <c:pt idx="4004">
                  <c:v>2.8650000000000002</c:v>
                </c:pt>
                <c:pt idx="4005">
                  <c:v>2.855</c:v>
                </c:pt>
                <c:pt idx="4006">
                  <c:v>2.8849999999999998</c:v>
                </c:pt>
                <c:pt idx="4007">
                  <c:v>2.72</c:v>
                </c:pt>
                <c:pt idx="4008">
                  <c:v>2.5499999999999998</c:v>
                </c:pt>
                <c:pt idx="4009">
                  <c:v>2.46</c:v>
                </c:pt>
                <c:pt idx="4011">
                  <c:v>2.56</c:v>
                </c:pt>
                <c:pt idx="4012">
                  <c:v>2.6549999999999998</c:v>
                </c:pt>
                <c:pt idx="4013">
                  <c:v>2.75</c:v>
                </c:pt>
                <c:pt idx="4014">
                  <c:v>2.8</c:v>
                </c:pt>
                <c:pt idx="4015">
                  <c:v>2.79</c:v>
                </c:pt>
                <c:pt idx="4016">
                  <c:v>2.6349999999999998</c:v>
                </c:pt>
                <c:pt idx="4017">
                  <c:v>2.5150000000000001</c:v>
                </c:pt>
                <c:pt idx="4018">
                  <c:v>2.4750000000000001</c:v>
                </c:pt>
                <c:pt idx="4019">
                  <c:v>2.46</c:v>
                </c:pt>
                <c:pt idx="4020">
                  <c:v>2.4500000000000002</c:v>
                </c:pt>
                <c:pt idx="4021">
                  <c:v>2.3199999999999998</c:v>
                </c:pt>
                <c:pt idx="4022">
                  <c:v>2.29</c:v>
                </c:pt>
                <c:pt idx="4023">
                  <c:v>2.4350000000000001</c:v>
                </c:pt>
                <c:pt idx="4024">
                  <c:v>2.5350000000000001</c:v>
                </c:pt>
                <c:pt idx="4025">
                  <c:v>2.5</c:v>
                </c:pt>
                <c:pt idx="4026">
                  <c:v>2.5299999999999998</c:v>
                </c:pt>
                <c:pt idx="4027">
                  <c:v>2.5550000000000002</c:v>
                </c:pt>
                <c:pt idx="4028">
                  <c:v>2.31</c:v>
                </c:pt>
                <c:pt idx="4029">
                  <c:v>2.3250000000000002</c:v>
                </c:pt>
                <c:pt idx="4030">
                  <c:v>2.4750000000000001</c:v>
                </c:pt>
                <c:pt idx="4031">
                  <c:v>2.4500000000000002</c:v>
                </c:pt>
                <c:pt idx="4032">
                  <c:v>2.4649999999999999</c:v>
                </c:pt>
                <c:pt idx="4033">
                  <c:v>2.4950000000000001</c:v>
                </c:pt>
                <c:pt idx="4034">
                  <c:v>2.375</c:v>
                </c:pt>
                <c:pt idx="4035">
                  <c:v>2.5449999999999999</c:v>
                </c:pt>
                <c:pt idx="4036">
                  <c:v>2.6549999999999998</c:v>
                </c:pt>
                <c:pt idx="4037">
                  <c:v>2.8050000000000002</c:v>
                </c:pt>
                <c:pt idx="4038">
                  <c:v>2.7</c:v>
                </c:pt>
                <c:pt idx="4039">
                  <c:v>2.6349999999999998</c:v>
                </c:pt>
                <c:pt idx="4040">
                  <c:v>2.81</c:v>
                </c:pt>
                <c:pt idx="4041">
                  <c:v>2.895</c:v>
                </c:pt>
                <c:pt idx="4042">
                  <c:v>2.9</c:v>
                </c:pt>
                <c:pt idx="4043">
                  <c:v>2.97</c:v>
                </c:pt>
                <c:pt idx="4044">
                  <c:v>3.0049999999999999</c:v>
                </c:pt>
                <c:pt idx="4045">
                  <c:v>2.9750000000000001</c:v>
                </c:pt>
                <c:pt idx="4046">
                  <c:v>2.86</c:v>
                </c:pt>
                <c:pt idx="4047">
                  <c:v>2.99</c:v>
                </c:pt>
                <c:pt idx="4048">
                  <c:v>2.9649999999999999</c:v>
                </c:pt>
                <c:pt idx="4049">
                  <c:v>2.79</c:v>
                </c:pt>
                <c:pt idx="4050">
                  <c:v>2.7050000000000001</c:v>
                </c:pt>
                <c:pt idx="4051">
                  <c:v>2.8</c:v>
                </c:pt>
                <c:pt idx="4052">
                  <c:v>2.8</c:v>
                </c:pt>
                <c:pt idx="4053">
                  <c:v>2.74</c:v>
                </c:pt>
                <c:pt idx="4054">
                  <c:v>2.62</c:v>
                </c:pt>
                <c:pt idx="4055">
                  <c:v>2.5750000000000002</c:v>
                </c:pt>
                <c:pt idx="4056">
                  <c:v>2.41</c:v>
                </c:pt>
                <c:pt idx="4057">
                  <c:v>2.38</c:v>
                </c:pt>
                <c:pt idx="4058">
                  <c:v>2.38</c:v>
                </c:pt>
                <c:pt idx="4059">
                  <c:v>2.145</c:v>
                </c:pt>
                <c:pt idx="4060">
                  <c:v>2.2999999999999998</c:v>
                </c:pt>
                <c:pt idx="4061">
                  <c:v>2.2999999999999998</c:v>
                </c:pt>
                <c:pt idx="4062">
                  <c:v>2.27</c:v>
                </c:pt>
                <c:pt idx="4063">
                  <c:v>2.2200000000000002</c:v>
                </c:pt>
                <c:pt idx="4064">
                  <c:v>2.1549999999999998</c:v>
                </c:pt>
                <c:pt idx="4065">
                  <c:v>2.0449999999999999</c:v>
                </c:pt>
                <c:pt idx="4066">
                  <c:v>1.99</c:v>
                </c:pt>
                <c:pt idx="4067">
                  <c:v>1.92</c:v>
                </c:pt>
                <c:pt idx="4070">
                  <c:v>2.21</c:v>
                </c:pt>
                <c:pt idx="4071">
                  <c:v>2.1850000000000001</c:v>
                </c:pt>
                <c:pt idx="4072">
                  <c:v>2.17</c:v>
                </c:pt>
                <c:pt idx="4073">
                  <c:v>2.1749999999999998</c:v>
                </c:pt>
                <c:pt idx="4074">
                  <c:v>2.165</c:v>
                </c:pt>
                <c:pt idx="4075">
                  <c:v>2.16</c:v>
                </c:pt>
                <c:pt idx="4076">
                  <c:v>2.1549999999999998</c:v>
                </c:pt>
                <c:pt idx="4077">
                  <c:v>2.2250000000000001</c:v>
                </c:pt>
                <c:pt idx="4078">
                  <c:v>2.2050000000000001</c:v>
                </c:pt>
                <c:pt idx="4079">
                  <c:v>2.27</c:v>
                </c:pt>
                <c:pt idx="4080">
                  <c:v>2.37</c:v>
                </c:pt>
                <c:pt idx="4081">
                  <c:v>2.4950000000000001</c:v>
                </c:pt>
                <c:pt idx="4082">
                  <c:v>2.57</c:v>
                </c:pt>
                <c:pt idx="4083">
                  <c:v>2.5249999999999999</c:v>
                </c:pt>
                <c:pt idx="4084">
                  <c:v>2.56</c:v>
                </c:pt>
                <c:pt idx="4085">
                  <c:v>2.64</c:v>
                </c:pt>
                <c:pt idx="4086">
                  <c:v>2.585</c:v>
                </c:pt>
                <c:pt idx="4087">
                  <c:v>2.4350000000000001</c:v>
                </c:pt>
                <c:pt idx="4088">
                  <c:v>2.4350000000000001</c:v>
                </c:pt>
                <c:pt idx="4090">
                  <c:v>2.34</c:v>
                </c:pt>
                <c:pt idx="4091">
                  <c:v>2.3199999999999998</c:v>
                </c:pt>
                <c:pt idx="4092">
                  <c:v>2.35</c:v>
                </c:pt>
                <c:pt idx="4093">
                  <c:v>2.3050000000000002</c:v>
                </c:pt>
                <c:pt idx="4096">
                  <c:v>2.14</c:v>
                </c:pt>
                <c:pt idx="4097">
                  <c:v>2.165</c:v>
                </c:pt>
                <c:pt idx="4098">
                  <c:v>2.1850000000000001</c:v>
                </c:pt>
                <c:pt idx="4099">
                  <c:v>2.1949999999999998</c:v>
                </c:pt>
                <c:pt idx="4100">
                  <c:v>2.2000000000000002</c:v>
                </c:pt>
                <c:pt idx="4101">
                  <c:v>2.2349999999999999</c:v>
                </c:pt>
                <c:pt idx="4102">
                  <c:v>2.2450000000000001</c:v>
                </c:pt>
                <c:pt idx="4103">
                  <c:v>2.2850000000000001</c:v>
                </c:pt>
                <c:pt idx="4104">
                  <c:v>2.2850000000000001</c:v>
                </c:pt>
                <c:pt idx="4105">
                  <c:v>2.34</c:v>
                </c:pt>
                <c:pt idx="4106">
                  <c:v>2.34</c:v>
                </c:pt>
                <c:pt idx="4108">
                  <c:v>2.54</c:v>
                </c:pt>
                <c:pt idx="4109">
                  <c:v>2.56</c:v>
                </c:pt>
                <c:pt idx="4110">
                  <c:v>2.5299999999999998</c:v>
                </c:pt>
                <c:pt idx="4111">
                  <c:v>2.6549999999999998</c:v>
                </c:pt>
                <c:pt idx="4112">
                  <c:v>2.7549999999999999</c:v>
                </c:pt>
                <c:pt idx="4113">
                  <c:v>2.7749999999999999</c:v>
                </c:pt>
                <c:pt idx="4114">
                  <c:v>2.85</c:v>
                </c:pt>
                <c:pt idx="4115">
                  <c:v>2.6850000000000001</c:v>
                </c:pt>
                <c:pt idx="4116">
                  <c:v>2.7949999999999999</c:v>
                </c:pt>
                <c:pt idx="4117">
                  <c:v>2.9049999999999998</c:v>
                </c:pt>
                <c:pt idx="4118">
                  <c:v>2.84</c:v>
                </c:pt>
                <c:pt idx="4119">
                  <c:v>2.7749999999999999</c:v>
                </c:pt>
                <c:pt idx="4120">
                  <c:v>2.78</c:v>
                </c:pt>
                <c:pt idx="4121">
                  <c:v>2.585</c:v>
                </c:pt>
                <c:pt idx="4122">
                  <c:v>2.59</c:v>
                </c:pt>
                <c:pt idx="4123">
                  <c:v>2.64</c:v>
                </c:pt>
                <c:pt idx="4124">
                  <c:v>2.645</c:v>
                </c:pt>
                <c:pt idx="4125">
                  <c:v>2.605</c:v>
                </c:pt>
                <c:pt idx="4126">
                  <c:v>2.6150000000000002</c:v>
                </c:pt>
                <c:pt idx="4127">
                  <c:v>2.63</c:v>
                </c:pt>
                <c:pt idx="4128">
                  <c:v>2.66</c:v>
                </c:pt>
                <c:pt idx="4129">
                  <c:v>2.645</c:v>
                </c:pt>
                <c:pt idx="4131">
                  <c:v>2.54</c:v>
                </c:pt>
                <c:pt idx="4132">
                  <c:v>2.5049999999999999</c:v>
                </c:pt>
                <c:pt idx="4133">
                  <c:v>2.5099999999999998</c:v>
                </c:pt>
                <c:pt idx="4134">
                  <c:v>2.5099999999999998</c:v>
                </c:pt>
                <c:pt idx="4135">
                  <c:v>2.59</c:v>
                </c:pt>
                <c:pt idx="4136">
                  <c:v>2.6949999999999998</c:v>
                </c:pt>
                <c:pt idx="4137">
                  <c:v>2.7050000000000001</c:v>
                </c:pt>
                <c:pt idx="4138">
                  <c:v>2.8</c:v>
                </c:pt>
                <c:pt idx="4139">
                  <c:v>2.7349999999999999</c:v>
                </c:pt>
                <c:pt idx="4140">
                  <c:v>2.7450000000000001</c:v>
                </c:pt>
                <c:pt idx="4141">
                  <c:v>2.7549999999999999</c:v>
                </c:pt>
                <c:pt idx="4142">
                  <c:v>2.73</c:v>
                </c:pt>
                <c:pt idx="4143">
                  <c:v>2.68</c:v>
                </c:pt>
                <c:pt idx="4144">
                  <c:v>2.76</c:v>
                </c:pt>
                <c:pt idx="4145">
                  <c:v>2.7949999999999999</c:v>
                </c:pt>
                <c:pt idx="4146">
                  <c:v>2.8149999999999999</c:v>
                </c:pt>
                <c:pt idx="4147">
                  <c:v>2.7450000000000001</c:v>
                </c:pt>
                <c:pt idx="4148">
                  <c:v>2.8250000000000002</c:v>
                </c:pt>
                <c:pt idx="4149">
                  <c:v>2.83</c:v>
                </c:pt>
                <c:pt idx="4150">
                  <c:v>2.7250000000000001</c:v>
                </c:pt>
                <c:pt idx="4151">
                  <c:v>2.7650000000000001</c:v>
                </c:pt>
                <c:pt idx="4152">
                  <c:v>2.7650000000000001</c:v>
                </c:pt>
                <c:pt idx="4153">
                  <c:v>2.76</c:v>
                </c:pt>
                <c:pt idx="4154">
                  <c:v>2.76</c:v>
                </c:pt>
                <c:pt idx="4155">
                  <c:v>2.8149999999999999</c:v>
                </c:pt>
                <c:pt idx="4156">
                  <c:v>2.9350000000000001</c:v>
                </c:pt>
                <c:pt idx="4157">
                  <c:v>2.9350000000000001</c:v>
                </c:pt>
                <c:pt idx="4158">
                  <c:v>2.835</c:v>
                </c:pt>
                <c:pt idx="4159">
                  <c:v>2.87</c:v>
                </c:pt>
                <c:pt idx="4160">
                  <c:v>2.9249999999999998</c:v>
                </c:pt>
                <c:pt idx="4161">
                  <c:v>2.89</c:v>
                </c:pt>
                <c:pt idx="4162">
                  <c:v>2.8450000000000002</c:v>
                </c:pt>
                <c:pt idx="4163">
                  <c:v>2.9249999999999998</c:v>
                </c:pt>
                <c:pt idx="4164">
                  <c:v>2.9750000000000001</c:v>
                </c:pt>
                <c:pt idx="4165">
                  <c:v>2.99</c:v>
                </c:pt>
                <c:pt idx="4166">
                  <c:v>2.98</c:v>
                </c:pt>
                <c:pt idx="4167">
                  <c:v>2.97</c:v>
                </c:pt>
                <c:pt idx="4168">
                  <c:v>3.05</c:v>
                </c:pt>
                <c:pt idx="4169">
                  <c:v>3.0550000000000002</c:v>
                </c:pt>
                <c:pt idx="4170">
                  <c:v>3.125</c:v>
                </c:pt>
                <c:pt idx="4171">
                  <c:v>3.145</c:v>
                </c:pt>
                <c:pt idx="4172">
                  <c:v>3.1349999999999998</c:v>
                </c:pt>
                <c:pt idx="4173">
                  <c:v>3.07</c:v>
                </c:pt>
                <c:pt idx="4175">
                  <c:v>3.125</c:v>
                </c:pt>
                <c:pt idx="4176">
                  <c:v>3.15</c:v>
                </c:pt>
                <c:pt idx="4177">
                  <c:v>3.1150000000000002</c:v>
                </c:pt>
                <c:pt idx="4178">
                  <c:v>3.0550000000000002</c:v>
                </c:pt>
                <c:pt idx="4179">
                  <c:v>3.1</c:v>
                </c:pt>
                <c:pt idx="4180">
                  <c:v>3.16</c:v>
                </c:pt>
                <c:pt idx="4181">
                  <c:v>3.1949999999999998</c:v>
                </c:pt>
                <c:pt idx="4182">
                  <c:v>3.17</c:v>
                </c:pt>
                <c:pt idx="4183">
                  <c:v>3.09</c:v>
                </c:pt>
                <c:pt idx="4184">
                  <c:v>3.105</c:v>
                </c:pt>
                <c:pt idx="4185">
                  <c:v>3.125</c:v>
                </c:pt>
                <c:pt idx="4186">
                  <c:v>3.24</c:v>
                </c:pt>
                <c:pt idx="4187">
                  <c:v>3.2</c:v>
                </c:pt>
                <c:pt idx="4188">
                  <c:v>3.3650000000000002</c:v>
                </c:pt>
                <c:pt idx="4189">
                  <c:v>3.335</c:v>
                </c:pt>
                <c:pt idx="4190">
                  <c:v>3.37</c:v>
                </c:pt>
                <c:pt idx="4191">
                  <c:v>3.46</c:v>
                </c:pt>
                <c:pt idx="4192">
                  <c:v>3.49</c:v>
                </c:pt>
                <c:pt idx="4193">
                  <c:v>3.72</c:v>
                </c:pt>
                <c:pt idx="4194">
                  <c:v>3.76</c:v>
                </c:pt>
                <c:pt idx="4195">
                  <c:v>3.99</c:v>
                </c:pt>
                <c:pt idx="4196">
                  <c:v>3.84</c:v>
                </c:pt>
                <c:pt idx="4197">
                  <c:v>3.9350000000000001</c:v>
                </c:pt>
                <c:pt idx="4198">
                  <c:v>4.1500000000000004</c:v>
                </c:pt>
                <c:pt idx="4199">
                  <c:v>4.1500000000000004</c:v>
                </c:pt>
                <c:pt idx="4201">
                  <c:v>4.3099999999999996</c:v>
                </c:pt>
                <c:pt idx="4202">
                  <c:v>4.5</c:v>
                </c:pt>
                <c:pt idx="4203">
                  <c:v>4.3899999999999997</c:v>
                </c:pt>
                <c:pt idx="4204">
                  <c:v>4.1849999999999996</c:v>
                </c:pt>
                <c:pt idx="4205">
                  <c:v>4.165</c:v>
                </c:pt>
                <c:pt idx="4206">
                  <c:v>4.4000000000000004</c:v>
                </c:pt>
                <c:pt idx="4207">
                  <c:v>4.21</c:v>
                </c:pt>
                <c:pt idx="4208">
                  <c:v>3.92</c:v>
                </c:pt>
                <c:pt idx="4209">
                  <c:v>4.165</c:v>
                </c:pt>
                <c:pt idx="4210">
                  <c:v>4.1849999999999996</c:v>
                </c:pt>
                <c:pt idx="4211">
                  <c:v>4.2649999999999997</c:v>
                </c:pt>
                <c:pt idx="4212">
                  <c:v>4.16</c:v>
                </c:pt>
                <c:pt idx="4213">
                  <c:v>4.3600000000000003</c:v>
                </c:pt>
                <c:pt idx="4214">
                  <c:v>4.45</c:v>
                </c:pt>
                <c:pt idx="4215">
                  <c:v>4.38</c:v>
                </c:pt>
                <c:pt idx="4216">
                  <c:v>4.05</c:v>
                </c:pt>
                <c:pt idx="4217">
                  <c:v>4.125</c:v>
                </c:pt>
                <c:pt idx="4218">
                  <c:v>4.41</c:v>
                </c:pt>
                <c:pt idx="4219">
                  <c:v>4.41</c:v>
                </c:pt>
                <c:pt idx="4220">
                  <c:v>4.3650000000000002</c:v>
                </c:pt>
                <c:pt idx="4221">
                  <c:v>4.585</c:v>
                </c:pt>
                <c:pt idx="4222">
                  <c:v>4.4349999999999996</c:v>
                </c:pt>
                <c:pt idx="4223">
                  <c:v>4.29</c:v>
                </c:pt>
                <c:pt idx="4224">
                  <c:v>4.33</c:v>
                </c:pt>
                <c:pt idx="4225">
                  <c:v>4.33</c:v>
                </c:pt>
                <c:pt idx="4226">
                  <c:v>4.33</c:v>
                </c:pt>
                <c:pt idx="4227">
                  <c:v>4.22</c:v>
                </c:pt>
                <c:pt idx="4228">
                  <c:v>4.0199999999999996</c:v>
                </c:pt>
                <c:pt idx="4229">
                  <c:v>4</c:v>
                </c:pt>
                <c:pt idx="4230">
                  <c:v>4.18</c:v>
                </c:pt>
                <c:pt idx="4231">
                  <c:v>4.165</c:v>
                </c:pt>
                <c:pt idx="4232">
                  <c:v>4.2850000000000001</c:v>
                </c:pt>
                <c:pt idx="4233">
                  <c:v>4.07</c:v>
                </c:pt>
                <c:pt idx="4234">
                  <c:v>4.1849999999999996</c:v>
                </c:pt>
                <c:pt idx="4235">
                  <c:v>4.12</c:v>
                </c:pt>
                <c:pt idx="4236">
                  <c:v>4.0149999999999997</c:v>
                </c:pt>
                <c:pt idx="4237">
                  <c:v>4.0549999999999997</c:v>
                </c:pt>
                <c:pt idx="4238">
                  <c:v>3.86</c:v>
                </c:pt>
                <c:pt idx="4239">
                  <c:v>3.8849999999999998</c:v>
                </c:pt>
                <c:pt idx="4240">
                  <c:v>3.7450000000000001</c:v>
                </c:pt>
                <c:pt idx="4241">
                  <c:v>3.625</c:v>
                </c:pt>
                <c:pt idx="4242">
                  <c:v>3.585</c:v>
                </c:pt>
                <c:pt idx="4243">
                  <c:v>3.75</c:v>
                </c:pt>
                <c:pt idx="4244">
                  <c:v>3.7549999999999999</c:v>
                </c:pt>
                <c:pt idx="4245">
                  <c:v>3.74</c:v>
                </c:pt>
                <c:pt idx="4246">
                  <c:v>3.7850000000000001</c:v>
                </c:pt>
                <c:pt idx="4247">
                  <c:v>4.03</c:v>
                </c:pt>
                <c:pt idx="4248">
                  <c:v>4.21</c:v>
                </c:pt>
                <c:pt idx="4249">
                  <c:v>4.24</c:v>
                </c:pt>
                <c:pt idx="4250">
                  <c:v>4.38</c:v>
                </c:pt>
                <c:pt idx="4251">
                  <c:v>4.46</c:v>
                </c:pt>
                <c:pt idx="4252">
                  <c:v>4.47</c:v>
                </c:pt>
                <c:pt idx="4253">
                  <c:v>4.4249999999999998</c:v>
                </c:pt>
                <c:pt idx="4254">
                  <c:v>4.4450000000000003</c:v>
                </c:pt>
                <c:pt idx="4255">
                  <c:v>4.4000000000000004</c:v>
                </c:pt>
                <c:pt idx="4256">
                  <c:v>4.2350000000000003</c:v>
                </c:pt>
                <c:pt idx="4257">
                  <c:v>4.22</c:v>
                </c:pt>
                <c:pt idx="4258">
                  <c:v>4.3550000000000004</c:v>
                </c:pt>
                <c:pt idx="4259">
                  <c:v>4.37</c:v>
                </c:pt>
                <c:pt idx="4260">
                  <c:v>4.665</c:v>
                </c:pt>
                <c:pt idx="4261">
                  <c:v>4.79</c:v>
                </c:pt>
                <c:pt idx="4262">
                  <c:v>4.6449999999999996</c:v>
                </c:pt>
                <c:pt idx="4263">
                  <c:v>4.4249999999999998</c:v>
                </c:pt>
                <c:pt idx="4264">
                  <c:v>4.5199999999999996</c:v>
                </c:pt>
                <c:pt idx="4266">
                  <c:v>4.5999999999999996</c:v>
                </c:pt>
                <c:pt idx="4267">
                  <c:v>4.5999999999999996</c:v>
                </c:pt>
                <c:pt idx="4268">
                  <c:v>4.74</c:v>
                </c:pt>
                <c:pt idx="4269">
                  <c:v>4.6749999999999998</c:v>
                </c:pt>
                <c:pt idx="4271">
                  <c:v>4.79</c:v>
                </c:pt>
                <c:pt idx="4272">
                  <c:v>4.875</c:v>
                </c:pt>
                <c:pt idx="4273">
                  <c:v>4.8600000000000003</c:v>
                </c:pt>
                <c:pt idx="4274">
                  <c:v>4.74</c:v>
                </c:pt>
                <c:pt idx="4275">
                  <c:v>4.8949999999999996</c:v>
                </c:pt>
                <c:pt idx="4276">
                  <c:v>4.9800000000000004</c:v>
                </c:pt>
                <c:pt idx="4277">
                  <c:v>5.0549999999999997</c:v>
                </c:pt>
                <c:pt idx="4278">
                  <c:v>5.0999999999999996</c:v>
                </c:pt>
                <c:pt idx="4279">
                  <c:v>5.29</c:v>
                </c:pt>
                <c:pt idx="4280">
                  <c:v>5.0549999999999997</c:v>
                </c:pt>
                <c:pt idx="4281">
                  <c:v>5.24</c:v>
                </c:pt>
                <c:pt idx="4282">
                  <c:v>5.2350000000000003</c:v>
                </c:pt>
                <c:pt idx="4283">
                  <c:v>5.1749999999999998</c:v>
                </c:pt>
                <c:pt idx="4284">
                  <c:v>5.16</c:v>
                </c:pt>
                <c:pt idx="4285">
                  <c:v>5.0999999999999996</c:v>
                </c:pt>
                <c:pt idx="4286">
                  <c:v>5.2750000000000004</c:v>
                </c:pt>
                <c:pt idx="4287">
                  <c:v>5.3250000000000002</c:v>
                </c:pt>
                <c:pt idx="4288">
                  <c:v>5.21</c:v>
                </c:pt>
                <c:pt idx="4289">
                  <c:v>5.13</c:v>
                </c:pt>
                <c:pt idx="4290">
                  <c:v>5.2149999999999999</c:v>
                </c:pt>
                <c:pt idx="4291">
                  <c:v>5.2850000000000001</c:v>
                </c:pt>
                <c:pt idx="4292">
                  <c:v>5.2350000000000003</c:v>
                </c:pt>
                <c:pt idx="4293">
                  <c:v>5.2249999999999996</c:v>
                </c:pt>
                <c:pt idx="4294">
                  <c:v>5.0350000000000001</c:v>
                </c:pt>
                <c:pt idx="4295">
                  <c:v>5.07</c:v>
                </c:pt>
                <c:pt idx="4296">
                  <c:v>5.1050000000000004</c:v>
                </c:pt>
                <c:pt idx="4297">
                  <c:v>5.18</c:v>
                </c:pt>
                <c:pt idx="4298">
                  <c:v>5.52</c:v>
                </c:pt>
                <c:pt idx="4299">
                  <c:v>5.44</c:v>
                </c:pt>
                <c:pt idx="4300">
                  <c:v>5.32</c:v>
                </c:pt>
                <c:pt idx="4301">
                  <c:v>5.2750000000000004</c:v>
                </c:pt>
                <c:pt idx="4302">
                  <c:v>5.38</c:v>
                </c:pt>
                <c:pt idx="4303">
                  <c:v>5.0149999999999997</c:v>
                </c:pt>
                <c:pt idx="4304">
                  <c:v>4.8499999999999996</c:v>
                </c:pt>
                <c:pt idx="4305">
                  <c:v>4.83</c:v>
                </c:pt>
                <c:pt idx="4306">
                  <c:v>4.84</c:v>
                </c:pt>
                <c:pt idx="4307">
                  <c:v>4.6550000000000002</c:v>
                </c:pt>
                <c:pt idx="4308">
                  <c:v>4.6050000000000004</c:v>
                </c:pt>
                <c:pt idx="4309">
                  <c:v>4.47</c:v>
                </c:pt>
                <c:pt idx="4310">
                  <c:v>4.58</c:v>
                </c:pt>
                <c:pt idx="4311">
                  <c:v>4.34</c:v>
                </c:pt>
                <c:pt idx="4312">
                  <c:v>4.4000000000000004</c:v>
                </c:pt>
                <c:pt idx="4313">
                  <c:v>4.4850000000000003</c:v>
                </c:pt>
                <c:pt idx="4314">
                  <c:v>4.6050000000000004</c:v>
                </c:pt>
                <c:pt idx="4315">
                  <c:v>4.6849999999999996</c:v>
                </c:pt>
                <c:pt idx="4316">
                  <c:v>4.68</c:v>
                </c:pt>
                <c:pt idx="4317">
                  <c:v>4.9349999999999996</c:v>
                </c:pt>
                <c:pt idx="4318">
                  <c:v>5.35</c:v>
                </c:pt>
                <c:pt idx="4319">
                  <c:v>5.26</c:v>
                </c:pt>
                <c:pt idx="4320">
                  <c:v>5.585</c:v>
                </c:pt>
                <c:pt idx="4321">
                  <c:v>5.7649999999999997</c:v>
                </c:pt>
                <c:pt idx="4322">
                  <c:v>5.94</c:v>
                </c:pt>
                <c:pt idx="4323">
                  <c:v>5.93</c:v>
                </c:pt>
                <c:pt idx="4324">
                  <c:v>5.64</c:v>
                </c:pt>
                <c:pt idx="4325">
                  <c:v>6.22</c:v>
                </c:pt>
                <c:pt idx="4326">
                  <c:v>6.35</c:v>
                </c:pt>
                <c:pt idx="4327">
                  <c:v>6.35</c:v>
                </c:pt>
                <c:pt idx="4330">
                  <c:v>6.25</c:v>
                </c:pt>
                <c:pt idx="4331">
                  <c:v>5.9649999999999999</c:v>
                </c:pt>
                <c:pt idx="4332">
                  <c:v>6.0149999999999997</c:v>
                </c:pt>
                <c:pt idx="4333">
                  <c:v>6.35</c:v>
                </c:pt>
                <c:pt idx="4334">
                  <c:v>6.55</c:v>
                </c:pt>
                <c:pt idx="4335">
                  <c:v>7.3650000000000002</c:v>
                </c:pt>
                <c:pt idx="4336">
                  <c:v>8.0649999999999995</c:v>
                </c:pt>
                <c:pt idx="4337">
                  <c:v>8.9149999999999991</c:v>
                </c:pt>
                <c:pt idx="4338">
                  <c:v>8.86</c:v>
                </c:pt>
                <c:pt idx="4339">
                  <c:v>8.3000000000000007</c:v>
                </c:pt>
                <c:pt idx="4340">
                  <c:v>10.005000000000001</c:v>
                </c:pt>
                <c:pt idx="4341">
                  <c:v>8.5500000000000007</c:v>
                </c:pt>
                <c:pt idx="4342">
                  <c:v>7.665</c:v>
                </c:pt>
                <c:pt idx="4343">
                  <c:v>7.44</c:v>
                </c:pt>
                <c:pt idx="4344">
                  <c:v>8.0150000000000006</c:v>
                </c:pt>
                <c:pt idx="4345">
                  <c:v>9.2200000000000006</c:v>
                </c:pt>
                <c:pt idx="4346">
                  <c:v>9.2449999999999992</c:v>
                </c:pt>
                <c:pt idx="4347">
                  <c:v>9.8800000000000008</c:v>
                </c:pt>
                <c:pt idx="4348">
                  <c:v>10.5</c:v>
                </c:pt>
                <c:pt idx="4349">
                  <c:v>10.5</c:v>
                </c:pt>
                <c:pt idx="4351">
                  <c:v>10.15</c:v>
                </c:pt>
                <c:pt idx="4352">
                  <c:v>10.15</c:v>
                </c:pt>
                <c:pt idx="4353">
                  <c:v>9.1999999999999993</c:v>
                </c:pt>
                <c:pt idx="4354">
                  <c:v>10.414999999999999</c:v>
                </c:pt>
                <c:pt idx="4356">
                  <c:v>9.625</c:v>
                </c:pt>
                <c:pt idx="4357">
                  <c:v>9.6199999999999992</c:v>
                </c:pt>
                <c:pt idx="4358">
                  <c:v>9.4250000000000007</c:v>
                </c:pt>
                <c:pt idx="4359">
                  <c:v>9.875</c:v>
                </c:pt>
                <c:pt idx="4360">
                  <c:v>10.295</c:v>
                </c:pt>
                <c:pt idx="4361">
                  <c:v>9.9</c:v>
                </c:pt>
                <c:pt idx="4362">
                  <c:v>9.9</c:v>
                </c:pt>
                <c:pt idx="4363">
                  <c:v>8.9</c:v>
                </c:pt>
                <c:pt idx="4364">
                  <c:v>8.9250000000000007</c:v>
                </c:pt>
                <c:pt idx="4366">
                  <c:v>8.1</c:v>
                </c:pt>
                <c:pt idx="4367">
                  <c:v>7.8250000000000002</c:v>
                </c:pt>
                <c:pt idx="4368">
                  <c:v>7.085</c:v>
                </c:pt>
                <c:pt idx="4369">
                  <c:v>7.8</c:v>
                </c:pt>
                <c:pt idx="4370">
                  <c:v>7.8949999999999996</c:v>
                </c:pt>
                <c:pt idx="4371">
                  <c:v>7.08</c:v>
                </c:pt>
                <c:pt idx="4372">
                  <c:v>6.8650000000000002</c:v>
                </c:pt>
                <c:pt idx="4373">
                  <c:v>7.29</c:v>
                </c:pt>
                <c:pt idx="4374">
                  <c:v>7.29</c:v>
                </c:pt>
                <c:pt idx="4375">
                  <c:v>6.5949999999999998</c:v>
                </c:pt>
                <c:pt idx="4376">
                  <c:v>5.95</c:v>
                </c:pt>
                <c:pt idx="4377">
                  <c:v>5.83</c:v>
                </c:pt>
                <c:pt idx="4378">
                  <c:v>5.8849999999999998</c:v>
                </c:pt>
                <c:pt idx="4379">
                  <c:v>6.7249999999999996</c:v>
                </c:pt>
                <c:pt idx="4380">
                  <c:v>5.9</c:v>
                </c:pt>
                <c:pt idx="4381">
                  <c:v>5.5549999999999997</c:v>
                </c:pt>
                <c:pt idx="4382">
                  <c:v>5.59</c:v>
                </c:pt>
                <c:pt idx="4383">
                  <c:v>6.24</c:v>
                </c:pt>
                <c:pt idx="4384">
                  <c:v>6.04</c:v>
                </c:pt>
                <c:pt idx="4385">
                  <c:v>5.625</c:v>
                </c:pt>
                <c:pt idx="4386">
                  <c:v>5.65</c:v>
                </c:pt>
                <c:pt idx="4387">
                  <c:v>5.8550000000000004</c:v>
                </c:pt>
                <c:pt idx="4388">
                  <c:v>5.4050000000000002</c:v>
                </c:pt>
                <c:pt idx="4389">
                  <c:v>5.51</c:v>
                </c:pt>
                <c:pt idx="4391">
                  <c:v>5.51</c:v>
                </c:pt>
                <c:pt idx="4392">
                  <c:v>5.19</c:v>
                </c:pt>
                <c:pt idx="4394">
                  <c:v>5.0350000000000001</c:v>
                </c:pt>
                <c:pt idx="4395">
                  <c:v>5.085</c:v>
                </c:pt>
                <c:pt idx="4396">
                  <c:v>5.1100000000000003</c:v>
                </c:pt>
                <c:pt idx="4397">
                  <c:v>5.17</c:v>
                </c:pt>
                <c:pt idx="4398">
                  <c:v>5.1150000000000002</c:v>
                </c:pt>
                <c:pt idx="4399">
                  <c:v>5.1050000000000004</c:v>
                </c:pt>
                <c:pt idx="4400">
                  <c:v>5.3150000000000004</c:v>
                </c:pt>
                <c:pt idx="4401">
                  <c:v>5.27</c:v>
                </c:pt>
                <c:pt idx="4402">
                  <c:v>5.21</c:v>
                </c:pt>
                <c:pt idx="4403">
                  <c:v>5.24</c:v>
                </c:pt>
                <c:pt idx="4404">
                  <c:v>5.13</c:v>
                </c:pt>
                <c:pt idx="4405">
                  <c:v>4.67</c:v>
                </c:pt>
                <c:pt idx="4406">
                  <c:v>5.0350000000000001</c:v>
                </c:pt>
                <c:pt idx="4407">
                  <c:v>5</c:v>
                </c:pt>
                <c:pt idx="4408">
                  <c:v>4.915</c:v>
                </c:pt>
                <c:pt idx="4409">
                  <c:v>5.0149999999999997</c:v>
                </c:pt>
                <c:pt idx="4410">
                  <c:v>5.0549999999999997</c:v>
                </c:pt>
                <c:pt idx="4411">
                  <c:v>5.08</c:v>
                </c:pt>
                <c:pt idx="4412">
                  <c:v>5.24</c:v>
                </c:pt>
                <c:pt idx="4413">
                  <c:v>5.05</c:v>
                </c:pt>
                <c:pt idx="4414">
                  <c:v>5.2149999999999999</c:v>
                </c:pt>
                <c:pt idx="4415">
                  <c:v>5.2</c:v>
                </c:pt>
                <c:pt idx="4416">
                  <c:v>5.41</c:v>
                </c:pt>
                <c:pt idx="4417">
                  <c:v>5.6150000000000002</c:v>
                </c:pt>
                <c:pt idx="4418">
                  <c:v>5.31</c:v>
                </c:pt>
                <c:pt idx="4419">
                  <c:v>5.3550000000000004</c:v>
                </c:pt>
                <c:pt idx="4420">
                  <c:v>5.0350000000000001</c:v>
                </c:pt>
                <c:pt idx="4422">
                  <c:v>5.2249999999999996</c:v>
                </c:pt>
                <c:pt idx="4423">
                  <c:v>5.26</c:v>
                </c:pt>
                <c:pt idx="4424">
                  <c:v>5.33</c:v>
                </c:pt>
                <c:pt idx="4425">
                  <c:v>5.45</c:v>
                </c:pt>
                <c:pt idx="4426">
                  <c:v>5.5449999999999999</c:v>
                </c:pt>
                <c:pt idx="4427">
                  <c:v>5.45</c:v>
                </c:pt>
                <c:pt idx="4428">
                  <c:v>5.335</c:v>
                </c:pt>
                <c:pt idx="4430">
                  <c:v>5.4649999999999999</c:v>
                </c:pt>
                <c:pt idx="4431">
                  <c:v>5.34</c:v>
                </c:pt>
                <c:pt idx="4432">
                  <c:v>5.1550000000000002</c:v>
                </c:pt>
                <c:pt idx="4433">
                  <c:v>5.0650000000000004</c:v>
                </c:pt>
                <c:pt idx="4434">
                  <c:v>5</c:v>
                </c:pt>
                <c:pt idx="4435">
                  <c:v>5.0750000000000002</c:v>
                </c:pt>
                <c:pt idx="4436">
                  <c:v>5.1050000000000004</c:v>
                </c:pt>
                <c:pt idx="4437">
                  <c:v>4.9850000000000003</c:v>
                </c:pt>
                <c:pt idx="4438">
                  <c:v>4.8949999999999996</c:v>
                </c:pt>
                <c:pt idx="4439">
                  <c:v>4.7949999999999999</c:v>
                </c:pt>
                <c:pt idx="4440">
                  <c:v>4.7149999999999999</c:v>
                </c:pt>
                <c:pt idx="4441">
                  <c:v>4.5549999999999997</c:v>
                </c:pt>
                <c:pt idx="4442">
                  <c:v>4.55</c:v>
                </c:pt>
                <c:pt idx="4443">
                  <c:v>4.46</c:v>
                </c:pt>
                <c:pt idx="4444">
                  <c:v>4.4950000000000001</c:v>
                </c:pt>
                <c:pt idx="4445">
                  <c:v>4.3099999999999996</c:v>
                </c:pt>
                <c:pt idx="4446">
                  <c:v>4.2300000000000004</c:v>
                </c:pt>
                <c:pt idx="4447">
                  <c:v>4.1449999999999996</c:v>
                </c:pt>
                <c:pt idx="4448">
                  <c:v>4.1950000000000003</c:v>
                </c:pt>
                <c:pt idx="4449">
                  <c:v>4.25</c:v>
                </c:pt>
                <c:pt idx="4450">
                  <c:v>4.28</c:v>
                </c:pt>
                <c:pt idx="4451">
                  <c:v>4.4450000000000003</c:v>
                </c:pt>
                <c:pt idx="4452">
                  <c:v>4.4749999999999996</c:v>
                </c:pt>
                <c:pt idx="4453">
                  <c:v>4.21</c:v>
                </c:pt>
                <c:pt idx="4454">
                  <c:v>4.17</c:v>
                </c:pt>
                <c:pt idx="4455">
                  <c:v>4.1500000000000004</c:v>
                </c:pt>
                <c:pt idx="4456">
                  <c:v>4.0350000000000001</c:v>
                </c:pt>
                <c:pt idx="4457">
                  <c:v>4.1050000000000004</c:v>
                </c:pt>
                <c:pt idx="4458">
                  <c:v>4.125</c:v>
                </c:pt>
                <c:pt idx="4459">
                  <c:v>4.13</c:v>
                </c:pt>
                <c:pt idx="4461">
                  <c:v>3.87</c:v>
                </c:pt>
                <c:pt idx="4462">
                  <c:v>3.66</c:v>
                </c:pt>
                <c:pt idx="4463">
                  <c:v>3.73</c:v>
                </c:pt>
                <c:pt idx="4464">
                  <c:v>3.6850000000000001</c:v>
                </c:pt>
                <c:pt idx="4465">
                  <c:v>3.9449999999999998</c:v>
                </c:pt>
                <c:pt idx="4466">
                  <c:v>3.9449999999999998</c:v>
                </c:pt>
                <c:pt idx="4467">
                  <c:v>3.7650000000000001</c:v>
                </c:pt>
                <c:pt idx="4468">
                  <c:v>3.68</c:v>
                </c:pt>
                <c:pt idx="4469">
                  <c:v>3.63</c:v>
                </c:pt>
                <c:pt idx="4470">
                  <c:v>3.88</c:v>
                </c:pt>
                <c:pt idx="4471">
                  <c:v>3.86</c:v>
                </c:pt>
                <c:pt idx="4472">
                  <c:v>4.1100000000000003</c:v>
                </c:pt>
                <c:pt idx="4473">
                  <c:v>3.9950000000000001</c:v>
                </c:pt>
                <c:pt idx="4474">
                  <c:v>3.8250000000000002</c:v>
                </c:pt>
                <c:pt idx="4475">
                  <c:v>3.9550000000000001</c:v>
                </c:pt>
                <c:pt idx="4476">
                  <c:v>3.9049999999999998</c:v>
                </c:pt>
                <c:pt idx="4477">
                  <c:v>3.81</c:v>
                </c:pt>
                <c:pt idx="4478">
                  <c:v>3.6949999999999998</c:v>
                </c:pt>
                <c:pt idx="4479">
                  <c:v>3.66</c:v>
                </c:pt>
                <c:pt idx="4480">
                  <c:v>3.54</c:v>
                </c:pt>
                <c:pt idx="4481">
                  <c:v>3.4449999999999998</c:v>
                </c:pt>
                <c:pt idx="4482">
                  <c:v>3.3849999999999998</c:v>
                </c:pt>
                <c:pt idx="4483">
                  <c:v>3.21</c:v>
                </c:pt>
                <c:pt idx="4484">
                  <c:v>2.9550000000000001</c:v>
                </c:pt>
                <c:pt idx="4485">
                  <c:v>2.93</c:v>
                </c:pt>
                <c:pt idx="4486">
                  <c:v>2.9950000000000001</c:v>
                </c:pt>
                <c:pt idx="4488">
                  <c:v>3.09</c:v>
                </c:pt>
                <c:pt idx="4489">
                  <c:v>2.98</c:v>
                </c:pt>
                <c:pt idx="4490">
                  <c:v>3.1349999999999998</c:v>
                </c:pt>
                <c:pt idx="4491">
                  <c:v>3.17</c:v>
                </c:pt>
                <c:pt idx="4492">
                  <c:v>3.2050000000000001</c:v>
                </c:pt>
                <c:pt idx="4493">
                  <c:v>3.2949999999999999</c:v>
                </c:pt>
                <c:pt idx="4494">
                  <c:v>3.15</c:v>
                </c:pt>
                <c:pt idx="4495">
                  <c:v>3.0449999999999999</c:v>
                </c:pt>
                <c:pt idx="4496">
                  <c:v>3.1150000000000002</c:v>
                </c:pt>
                <c:pt idx="4497">
                  <c:v>3.15</c:v>
                </c:pt>
                <c:pt idx="4498">
                  <c:v>3.01</c:v>
                </c:pt>
                <c:pt idx="4499">
                  <c:v>2.96</c:v>
                </c:pt>
                <c:pt idx="4500">
                  <c:v>3</c:v>
                </c:pt>
                <c:pt idx="4501">
                  <c:v>2.9950000000000001</c:v>
                </c:pt>
                <c:pt idx="4502">
                  <c:v>3.07</c:v>
                </c:pt>
                <c:pt idx="4503">
                  <c:v>3.26</c:v>
                </c:pt>
                <c:pt idx="4504">
                  <c:v>3.07</c:v>
                </c:pt>
                <c:pt idx="4505">
                  <c:v>3.2650000000000001</c:v>
                </c:pt>
                <c:pt idx="4506">
                  <c:v>3.31</c:v>
                </c:pt>
                <c:pt idx="4507">
                  <c:v>3.2450000000000001</c:v>
                </c:pt>
                <c:pt idx="4508">
                  <c:v>3.15</c:v>
                </c:pt>
                <c:pt idx="4509">
                  <c:v>3.0750000000000002</c:v>
                </c:pt>
                <c:pt idx="4510">
                  <c:v>3.06</c:v>
                </c:pt>
                <c:pt idx="4511">
                  <c:v>3.12</c:v>
                </c:pt>
                <c:pt idx="4512">
                  <c:v>3.1</c:v>
                </c:pt>
                <c:pt idx="4513">
                  <c:v>3.0950000000000002</c:v>
                </c:pt>
                <c:pt idx="4514">
                  <c:v>3.0049999999999999</c:v>
                </c:pt>
                <c:pt idx="4515">
                  <c:v>2.96</c:v>
                </c:pt>
                <c:pt idx="4516">
                  <c:v>3.0449999999999999</c:v>
                </c:pt>
                <c:pt idx="4517">
                  <c:v>3.145</c:v>
                </c:pt>
                <c:pt idx="4518">
                  <c:v>3.355</c:v>
                </c:pt>
                <c:pt idx="4519">
                  <c:v>3.0950000000000002</c:v>
                </c:pt>
                <c:pt idx="4520">
                  <c:v>3.1549999999999998</c:v>
                </c:pt>
                <c:pt idx="4521">
                  <c:v>3.1349999999999998</c:v>
                </c:pt>
                <c:pt idx="4522">
                  <c:v>3.19</c:v>
                </c:pt>
                <c:pt idx="4523">
                  <c:v>2.855</c:v>
                </c:pt>
                <c:pt idx="4524">
                  <c:v>2.77</c:v>
                </c:pt>
                <c:pt idx="4525">
                  <c:v>2.68</c:v>
                </c:pt>
                <c:pt idx="4526">
                  <c:v>2.5550000000000002</c:v>
                </c:pt>
                <c:pt idx="4527">
                  <c:v>2.4550000000000001</c:v>
                </c:pt>
                <c:pt idx="4528">
                  <c:v>2.48</c:v>
                </c:pt>
                <c:pt idx="4529">
                  <c:v>2.1800000000000002</c:v>
                </c:pt>
                <c:pt idx="4531">
                  <c:v>2.2349999999999999</c:v>
                </c:pt>
                <c:pt idx="4532">
                  <c:v>2.34</c:v>
                </c:pt>
                <c:pt idx="4533">
                  <c:v>2.41</c:v>
                </c:pt>
                <c:pt idx="4534">
                  <c:v>2.34</c:v>
                </c:pt>
                <c:pt idx="4535">
                  <c:v>2.3849999999999998</c:v>
                </c:pt>
                <c:pt idx="4539">
                  <c:v>2.415</c:v>
                </c:pt>
                <c:pt idx="4540">
                  <c:v>2.34</c:v>
                </c:pt>
                <c:pt idx="4541">
                  <c:v>2.19</c:v>
                </c:pt>
                <c:pt idx="4542">
                  <c:v>2.1</c:v>
                </c:pt>
                <c:pt idx="4543">
                  <c:v>2.0550000000000002</c:v>
                </c:pt>
                <c:pt idx="4544">
                  <c:v>2.0449999999999999</c:v>
                </c:pt>
                <c:pt idx="4545">
                  <c:v>1.9750000000000001</c:v>
                </c:pt>
                <c:pt idx="4546">
                  <c:v>1.95</c:v>
                </c:pt>
                <c:pt idx="4547">
                  <c:v>1.885</c:v>
                </c:pt>
                <c:pt idx="4548">
                  <c:v>1.87</c:v>
                </c:pt>
                <c:pt idx="4549">
                  <c:v>1.82</c:v>
                </c:pt>
                <c:pt idx="4550">
                  <c:v>1.7749999999999999</c:v>
                </c:pt>
                <c:pt idx="4551">
                  <c:v>1.82</c:v>
                </c:pt>
                <c:pt idx="4552">
                  <c:v>1.9650000000000001</c:v>
                </c:pt>
                <c:pt idx="4553">
                  <c:v>2.105</c:v>
                </c:pt>
                <c:pt idx="4554">
                  <c:v>2.0750000000000002</c:v>
                </c:pt>
                <c:pt idx="4555">
                  <c:v>2.02</c:v>
                </c:pt>
                <c:pt idx="4556">
                  <c:v>2.13</c:v>
                </c:pt>
                <c:pt idx="4557">
                  <c:v>2.2250000000000001</c:v>
                </c:pt>
                <c:pt idx="4558">
                  <c:v>2.38</c:v>
                </c:pt>
                <c:pt idx="4559">
                  <c:v>2.2949999999999999</c:v>
                </c:pt>
                <c:pt idx="4560">
                  <c:v>2.27</c:v>
                </c:pt>
                <c:pt idx="4561">
                  <c:v>2.5099999999999998</c:v>
                </c:pt>
                <c:pt idx="4562">
                  <c:v>2.61</c:v>
                </c:pt>
                <c:pt idx="4563">
                  <c:v>2.38</c:v>
                </c:pt>
                <c:pt idx="4564">
                  <c:v>2.3250000000000002</c:v>
                </c:pt>
                <c:pt idx="4565">
                  <c:v>2.67</c:v>
                </c:pt>
                <c:pt idx="4566">
                  <c:v>2.8149999999999999</c:v>
                </c:pt>
                <c:pt idx="4567">
                  <c:v>2.6850000000000001</c:v>
                </c:pt>
                <c:pt idx="4568">
                  <c:v>3.0649999999999999</c:v>
                </c:pt>
                <c:pt idx="4569">
                  <c:v>3.05</c:v>
                </c:pt>
                <c:pt idx="4570">
                  <c:v>3.06</c:v>
                </c:pt>
                <c:pt idx="4571">
                  <c:v>3.085</c:v>
                </c:pt>
                <c:pt idx="4572">
                  <c:v>3.06</c:v>
                </c:pt>
                <c:pt idx="4573">
                  <c:v>3.02</c:v>
                </c:pt>
                <c:pt idx="4574">
                  <c:v>2.9750000000000001</c:v>
                </c:pt>
                <c:pt idx="4575">
                  <c:v>2.895</c:v>
                </c:pt>
                <c:pt idx="4576">
                  <c:v>2.7</c:v>
                </c:pt>
                <c:pt idx="4577">
                  <c:v>2.73</c:v>
                </c:pt>
                <c:pt idx="4578">
                  <c:v>2.6850000000000001</c:v>
                </c:pt>
                <c:pt idx="4579">
                  <c:v>2.625</c:v>
                </c:pt>
                <c:pt idx="4580">
                  <c:v>2.46</c:v>
                </c:pt>
                <c:pt idx="4581">
                  <c:v>2.415</c:v>
                </c:pt>
                <c:pt idx="4582">
                  <c:v>2.33</c:v>
                </c:pt>
                <c:pt idx="4583">
                  <c:v>2.0499999999999998</c:v>
                </c:pt>
                <c:pt idx="4584">
                  <c:v>1.6950000000000001</c:v>
                </c:pt>
                <c:pt idx="4585">
                  <c:v>2.1789999999999998</c:v>
                </c:pt>
                <c:pt idx="4586">
                  <c:v>2.52</c:v>
                </c:pt>
                <c:pt idx="4587">
                  <c:v>1.9550000000000001</c:v>
                </c:pt>
                <c:pt idx="4590">
                  <c:v>1.81</c:v>
                </c:pt>
                <c:pt idx="4591">
                  <c:v>1.905</c:v>
                </c:pt>
                <c:pt idx="4592">
                  <c:v>2.29</c:v>
                </c:pt>
                <c:pt idx="4593">
                  <c:v>2.1850000000000001</c:v>
                </c:pt>
                <c:pt idx="4594">
                  <c:v>1.85</c:v>
                </c:pt>
                <c:pt idx="4595">
                  <c:v>2.11</c:v>
                </c:pt>
                <c:pt idx="4596">
                  <c:v>2</c:v>
                </c:pt>
                <c:pt idx="4597">
                  <c:v>1.85</c:v>
                </c:pt>
                <c:pt idx="4598">
                  <c:v>1.825</c:v>
                </c:pt>
                <c:pt idx="4599">
                  <c:v>2.105</c:v>
                </c:pt>
                <c:pt idx="4600">
                  <c:v>2.31</c:v>
                </c:pt>
                <c:pt idx="4601">
                  <c:v>2.5150000000000001</c:v>
                </c:pt>
                <c:pt idx="4602">
                  <c:v>2.4550000000000001</c:v>
                </c:pt>
                <c:pt idx="4603">
                  <c:v>2.41</c:v>
                </c:pt>
                <c:pt idx="4604">
                  <c:v>2.3849999999999998</c:v>
                </c:pt>
                <c:pt idx="4605">
                  <c:v>2.5350000000000001</c:v>
                </c:pt>
                <c:pt idx="4606">
                  <c:v>2.5249999999999999</c:v>
                </c:pt>
                <c:pt idx="4607">
                  <c:v>2.605</c:v>
                </c:pt>
                <c:pt idx="4608">
                  <c:v>2.5750000000000002</c:v>
                </c:pt>
                <c:pt idx="4609">
                  <c:v>2.6749999999999998</c:v>
                </c:pt>
                <c:pt idx="4612">
                  <c:v>2.95</c:v>
                </c:pt>
                <c:pt idx="4613">
                  <c:v>2.62</c:v>
                </c:pt>
                <c:pt idx="4614">
                  <c:v>2.67</c:v>
                </c:pt>
                <c:pt idx="4615">
                  <c:v>2.72</c:v>
                </c:pt>
                <c:pt idx="4617">
                  <c:v>2.5550000000000002</c:v>
                </c:pt>
                <c:pt idx="4618">
                  <c:v>2.4849999999999999</c:v>
                </c:pt>
                <c:pt idx="4619">
                  <c:v>2.35</c:v>
                </c:pt>
                <c:pt idx="4620">
                  <c:v>2.2850000000000001</c:v>
                </c:pt>
                <c:pt idx="4621">
                  <c:v>2.38</c:v>
                </c:pt>
                <c:pt idx="4622">
                  <c:v>2.31</c:v>
                </c:pt>
                <c:pt idx="4623">
                  <c:v>2.3199999999999998</c:v>
                </c:pt>
                <c:pt idx="4624">
                  <c:v>2.2949999999999999</c:v>
                </c:pt>
                <c:pt idx="4625">
                  <c:v>2.2999999999999998</c:v>
                </c:pt>
                <c:pt idx="4626">
                  <c:v>2.35</c:v>
                </c:pt>
                <c:pt idx="4627">
                  <c:v>2.37</c:v>
                </c:pt>
                <c:pt idx="4628">
                  <c:v>2.3849999999999998</c:v>
                </c:pt>
                <c:pt idx="4629">
                  <c:v>2.2799999999999998</c:v>
                </c:pt>
                <c:pt idx="4631">
                  <c:v>2.2000000000000002</c:v>
                </c:pt>
                <c:pt idx="4632">
                  <c:v>2.11</c:v>
                </c:pt>
                <c:pt idx="4633">
                  <c:v>2.1150000000000002</c:v>
                </c:pt>
                <c:pt idx="4634">
                  <c:v>2.0350000000000001</c:v>
                </c:pt>
                <c:pt idx="4635">
                  <c:v>2.0099999999999998</c:v>
                </c:pt>
                <c:pt idx="4636">
                  <c:v>1.98</c:v>
                </c:pt>
                <c:pt idx="4637">
                  <c:v>2.0649999999999999</c:v>
                </c:pt>
                <c:pt idx="4638">
                  <c:v>2.15</c:v>
                </c:pt>
                <c:pt idx="4639">
                  <c:v>2.1800000000000002</c:v>
                </c:pt>
                <c:pt idx="4640">
                  <c:v>2.2000000000000002</c:v>
                </c:pt>
                <c:pt idx="4641">
                  <c:v>2.1850000000000001</c:v>
                </c:pt>
                <c:pt idx="4642">
                  <c:v>2.14</c:v>
                </c:pt>
                <c:pt idx="4643">
                  <c:v>2.14</c:v>
                </c:pt>
                <c:pt idx="4644">
                  <c:v>2.2000000000000002</c:v>
                </c:pt>
                <c:pt idx="4645">
                  <c:v>2.2149999999999999</c:v>
                </c:pt>
                <c:pt idx="4646">
                  <c:v>2.3849999999999998</c:v>
                </c:pt>
                <c:pt idx="4647">
                  <c:v>2.3650000000000002</c:v>
                </c:pt>
                <c:pt idx="4648">
                  <c:v>2.2650000000000001</c:v>
                </c:pt>
                <c:pt idx="4649">
                  <c:v>2.2050000000000001</c:v>
                </c:pt>
                <c:pt idx="4651">
                  <c:v>2.335</c:v>
                </c:pt>
                <c:pt idx="4652">
                  <c:v>2.395</c:v>
                </c:pt>
                <c:pt idx="4653">
                  <c:v>2.395</c:v>
                </c:pt>
                <c:pt idx="4654">
                  <c:v>2.4</c:v>
                </c:pt>
                <c:pt idx="4655">
                  <c:v>2.395</c:v>
                </c:pt>
                <c:pt idx="4656">
                  <c:v>2.456</c:v>
                </c:pt>
                <c:pt idx="4657">
                  <c:v>2.46</c:v>
                </c:pt>
                <c:pt idx="4658">
                  <c:v>2.4900000000000002</c:v>
                </c:pt>
                <c:pt idx="4659">
                  <c:v>2.5249999999999999</c:v>
                </c:pt>
                <c:pt idx="4660">
                  <c:v>2.65</c:v>
                </c:pt>
                <c:pt idx="4661">
                  <c:v>2.625</c:v>
                </c:pt>
                <c:pt idx="4662">
                  <c:v>2.56</c:v>
                </c:pt>
                <c:pt idx="4663">
                  <c:v>2.7250000000000001</c:v>
                </c:pt>
                <c:pt idx="4664">
                  <c:v>2.79</c:v>
                </c:pt>
                <c:pt idx="4665">
                  <c:v>2.875</c:v>
                </c:pt>
                <c:pt idx="4666">
                  <c:v>2.9449999999999998</c:v>
                </c:pt>
                <c:pt idx="4667">
                  <c:v>2.98</c:v>
                </c:pt>
                <c:pt idx="4668">
                  <c:v>2.7850000000000001</c:v>
                </c:pt>
                <c:pt idx="4669">
                  <c:v>3.0049999999999999</c:v>
                </c:pt>
                <c:pt idx="4670">
                  <c:v>3.1850000000000001</c:v>
                </c:pt>
                <c:pt idx="4671">
                  <c:v>3.31</c:v>
                </c:pt>
                <c:pt idx="4672">
                  <c:v>3.29</c:v>
                </c:pt>
                <c:pt idx="4673">
                  <c:v>3.1850000000000001</c:v>
                </c:pt>
                <c:pt idx="4674">
                  <c:v>3.5249999999999999</c:v>
                </c:pt>
                <c:pt idx="4675">
                  <c:v>3.45</c:v>
                </c:pt>
                <c:pt idx="4676">
                  <c:v>3.585</c:v>
                </c:pt>
                <c:pt idx="4677">
                  <c:v>3.33</c:v>
                </c:pt>
                <c:pt idx="4678">
                  <c:v>3.2050000000000001</c:v>
                </c:pt>
                <c:pt idx="4680">
                  <c:v>3.46</c:v>
                </c:pt>
                <c:pt idx="4681">
                  <c:v>3.7</c:v>
                </c:pt>
                <c:pt idx="4682">
                  <c:v>3.66</c:v>
                </c:pt>
                <c:pt idx="4683">
                  <c:v>3.5049999999999999</c:v>
                </c:pt>
                <c:pt idx="4684">
                  <c:v>3.33</c:v>
                </c:pt>
                <c:pt idx="4685">
                  <c:v>3.37</c:v>
                </c:pt>
                <c:pt idx="4686">
                  <c:v>3.2349999999999999</c:v>
                </c:pt>
                <c:pt idx="4687">
                  <c:v>3.2549999999999999</c:v>
                </c:pt>
                <c:pt idx="4688">
                  <c:v>3.11</c:v>
                </c:pt>
                <c:pt idx="4689">
                  <c:v>3.1349999999999998</c:v>
                </c:pt>
                <c:pt idx="4690">
                  <c:v>3.24</c:v>
                </c:pt>
                <c:pt idx="4691">
                  <c:v>3.4550000000000001</c:v>
                </c:pt>
                <c:pt idx="4692">
                  <c:v>3.395</c:v>
                </c:pt>
                <c:pt idx="4693">
                  <c:v>3.4849999999999999</c:v>
                </c:pt>
                <c:pt idx="4694">
                  <c:v>3.41</c:v>
                </c:pt>
                <c:pt idx="4695">
                  <c:v>3.57</c:v>
                </c:pt>
                <c:pt idx="4696">
                  <c:v>3.64</c:v>
                </c:pt>
                <c:pt idx="4697">
                  <c:v>3.53</c:v>
                </c:pt>
                <c:pt idx="4698">
                  <c:v>3.43</c:v>
                </c:pt>
                <c:pt idx="4699">
                  <c:v>3.3</c:v>
                </c:pt>
                <c:pt idx="4700">
                  <c:v>3.4649999999999999</c:v>
                </c:pt>
                <c:pt idx="4701">
                  <c:v>3.6349999999999998</c:v>
                </c:pt>
                <c:pt idx="4702">
                  <c:v>3.8050000000000002</c:v>
                </c:pt>
                <c:pt idx="4703">
                  <c:v>3.61</c:v>
                </c:pt>
                <c:pt idx="4704">
                  <c:v>3.6549999999999998</c:v>
                </c:pt>
                <c:pt idx="4705">
                  <c:v>3.62</c:v>
                </c:pt>
                <c:pt idx="4706">
                  <c:v>3.5150000000000001</c:v>
                </c:pt>
                <c:pt idx="4707">
                  <c:v>3.78</c:v>
                </c:pt>
                <c:pt idx="4708">
                  <c:v>3.6850000000000001</c:v>
                </c:pt>
                <c:pt idx="4709">
                  <c:v>3.68</c:v>
                </c:pt>
                <c:pt idx="4710">
                  <c:v>3.6150000000000002</c:v>
                </c:pt>
                <c:pt idx="4711">
                  <c:v>3.7050000000000001</c:v>
                </c:pt>
                <c:pt idx="4712">
                  <c:v>3.625</c:v>
                </c:pt>
                <c:pt idx="4713">
                  <c:v>3.47</c:v>
                </c:pt>
                <c:pt idx="4714">
                  <c:v>3.415</c:v>
                </c:pt>
                <c:pt idx="4715">
                  <c:v>3.42</c:v>
                </c:pt>
                <c:pt idx="4716">
                  <c:v>3.35</c:v>
                </c:pt>
                <c:pt idx="4717">
                  <c:v>3.41</c:v>
                </c:pt>
                <c:pt idx="4718">
                  <c:v>3.34</c:v>
                </c:pt>
                <c:pt idx="4719">
                  <c:v>3.2050000000000001</c:v>
                </c:pt>
                <c:pt idx="4721">
                  <c:v>3.23</c:v>
                </c:pt>
                <c:pt idx="4722">
                  <c:v>3.2850000000000001</c:v>
                </c:pt>
                <c:pt idx="4723">
                  <c:v>3.27</c:v>
                </c:pt>
                <c:pt idx="4724">
                  <c:v>3.1549999999999998</c:v>
                </c:pt>
                <c:pt idx="4725">
                  <c:v>3.1949999999999998</c:v>
                </c:pt>
                <c:pt idx="4726">
                  <c:v>3.29</c:v>
                </c:pt>
                <c:pt idx="4727">
                  <c:v>3.25</c:v>
                </c:pt>
                <c:pt idx="4728">
                  <c:v>3.1749999999999998</c:v>
                </c:pt>
                <c:pt idx="4729">
                  <c:v>3.3</c:v>
                </c:pt>
                <c:pt idx="4730">
                  <c:v>3.1349999999999998</c:v>
                </c:pt>
                <c:pt idx="4731">
                  <c:v>3.11</c:v>
                </c:pt>
                <c:pt idx="4732">
                  <c:v>3.1150000000000002</c:v>
                </c:pt>
                <c:pt idx="4733">
                  <c:v>3.05</c:v>
                </c:pt>
                <c:pt idx="4734">
                  <c:v>3.1349999999999998</c:v>
                </c:pt>
                <c:pt idx="4735">
                  <c:v>3.3149999999999999</c:v>
                </c:pt>
                <c:pt idx="4736">
                  <c:v>3.2250000000000001</c:v>
                </c:pt>
                <c:pt idx="4737">
                  <c:v>3.2349999999999999</c:v>
                </c:pt>
                <c:pt idx="4738">
                  <c:v>3.2549999999999999</c:v>
                </c:pt>
                <c:pt idx="4739">
                  <c:v>3.1659999999999999</c:v>
                </c:pt>
                <c:pt idx="4740">
                  <c:v>3.34</c:v>
                </c:pt>
                <c:pt idx="4741">
                  <c:v>3.4750000000000001</c:v>
                </c:pt>
                <c:pt idx="4742">
                  <c:v>3.41</c:v>
                </c:pt>
                <c:pt idx="4743">
                  <c:v>3.22</c:v>
                </c:pt>
                <c:pt idx="4744">
                  <c:v>3.2149999999999999</c:v>
                </c:pt>
                <c:pt idx="4745">
                  <c:v>3.26</c:v>
                </c:pt>
                <c:pt idx="4746">
                  <c:v>3.16</c:v>
                </c:pt>
                <c:pt idx="4747">
                  <c:v>3.09</c:v>
                </c:pt>
                <c:pt idx="4750">
                  <c:v>3.04</c:v>
                </c:pt>
                <c:pt idx="4751">
                  <c:v>2.99</c:v>
                </c:pt>
                <c:pt idx="4752">
                  <c:v>3.0449999999999999</c:v>
                </c:pt>
                <c:pt idx="4753">
                  <c:v>2.835</c:v>
                </c:pt>
                <c:pt idx="4754">
                  <c:v>2.8149999999999999</c:v>
                </c:pt>
                <c:pt idx="4755">
                  <c:v>2.84</c:v>
                </c:pt>
                <c:pt idx="4756">
                  <c:v>2.9049999999999998</c:v>
                </c:pt>
                <c:pt idx="4757">
                  <c:v>2.9350000000000001</c:v>
                </c:pt>
                <c:pt idx="4758">
                  <c:v>2.9049999999999998</c:v>
                </c:pt>
                <c:pt idx="4759">
                  <c:v>2.9249999999999998</c:v>
                </c:pt>
                <c:pt idx="4760">
                  <c:v>2.9950000000000001</c:v>
                </c:pt>
                <c:pt idx="4761">
                  <c:v>2.96</c:v>
                </c:pt>
                <c:pt idx="4762">
                  <c:v>2.9049999999999998</c:v>
                </c:pt>
                <c:pt idx="4763">
                  <c:v>2.9950000000000001</c:v>
                </c:pt>
                <c:pt idx="4764">
                  <c:v>2.9449999999999998</c:v>
                </c:pt>
                <c:pt idx="4765">
                  <c:v>3.0750000000000002</c:v>
                </c:pt>
                <c:pt idx="4766">
                  <c:v>2.9550000000000001</c:v>
                </c:pt>
                <c:pt idx="4767">
                  <c:v>3.04</c:v>
                </c:pt>
                <c:pt idx="4768">
                  <c:v>3.05</c:v>
                </c:pt>
                <c:pt idx="4769">
                  <c:v>2.915</c:v>
                </c:pt>
                <c:pt idx="4770">
                  <c:v>2.81</c:v>
                </c:pt>
                <c:pt idx="4771">
                  <c:v>2.7850000000000001</c:v>
                </c:pt>
                <c:pt idx="4772">
                  <c:v>2.73</c:v>
                </c:pt>
                <c:pt idx="4773">
                  <c:v>2.78</c:v>
                </c:pt>
                <c:pt idx="4774">
                  <c:v>2.835</c:v>
                </c:pt>
                <c:pt idx="4775">
                  <c:v>2.9</c:v>
                </c:pt>
                <c:pt idx="4776">
                  <c:v>2.9950000000000001</c:v>
                </c:pt>
                <c:pt idx="4777">
                  <c:v>3.04</c:v>
                </c:pt>
                <c:pt idx="4778">
                  <c:v>2.9350000000000001</c:v>
                </c:pt>
                <c:pt idx="4779">
                  <c:v>3.1</c:v>
                </c:pt>
                <c:pt idx="4780">
                  <c:v>3.11</c:v>
                </c:pt>
                <c:pt idx="4781">
                  <c:v>3.26</c:v>
                </c:pt>
                <c:pt idx="4782">
                  <c:v>3.22</c:v>
                </c:pt>
                <c:pt idx="4783">
                  <c:v>3.3849999999999998</c:v>
                </c:pt>
                <c:pt idx="4784">
                  <c:v>3.4849999999999999</c:v>
                </c:pt>
                <c:pt idx="4785">
                  <c:v>3.5049999999999999</c:v>
                </c:pt>
                <c:pt idx="4786">
                  <c:v>3.5</c:v>
                </c:pt>
                <c:pt idx="4787">
                  <c:v>3.31</c:v>
                </c:pt>
                <c:pt idx="4788">
                  <c:v>3.24</c:v>
                </c:pt>
                <c:pt idx="4789">
                  <c:v>3.1150000000000002</c:v>
                </c:pt>
                <c:pt idx="4791">
                  <c:v>3.105</c:v>
                </c:pt>
                <c:pt idx="4792">
                  <c:v>3.14</c:v>
                </c:pt>
                <c:pt idx="4793">
                  <c:v>3.2050000000000001</c:v>
                </c:pt>
                <c:pt idx="4794">
                  <c:v>3.39</c:v>
                </c:pt>
                <c:pt idx="4795">
                  <c:v>3.2450000000000001</c:v>
                </c:pt>
                <c:pt idx="4796">
                  <c:v>3.36</c:v>
                </c:pt>
                <c:pt idx="4797">
                  <c:v>3.3250000000000002</c:v>
                </c:pt>
                <c:pt idx="4798">
                  <c:v>3.21</c:v>
                </c:pt>
                <c:pt idx="4799">
                  <c:v>3.395</c:v>
                </c:pt>
                <c:pt idx="4800">
                  <c:v>3.4550000000000001</c:v>
                </c:pt>
                <c:pt idx="4801">
                  <c:v>3.4550000000000001</c:v>
                </c:pt>
                <c:pt idx="4802">
                  <c:v>3.79</c:v>
                </c:pt>
                <c:pt idx="4803">
                  <c:v>3.8849999999999998</c:v>
                </c:pt>
                <c:pt idx="4804">
                  <c:v>3.91</c:v>
                </c:pt>
                <c:pt idx="4805">
                  <c:v>3.9049999999999998</c:v>
                </c:pt>
                <c:pt idx="4806">
                  <c:v>3.9649999999999999</c:v>
                </c:pt>
                <c:pt idx="4807">
                  <c:v>3.7650000000000001</c:v>
                </c:pt>
                <c:pt idx="4808">
                  <c:v>3.625</c:v>
                </c:pt>
                <c:pt idx="4809">
                  <c:v>3.7850000000000001</c:v>
                </c:pt>
                <c:pt idx="4810">
                  <c:v>4.0999999999999996</c:v>
                </c:pt>
                <c:pt idx="4811">
                  <c:v>4.37</c:v>
                </c:pt>
                <c:pt idx="4812">
                  <c:v>4.3</c:v>
                </c:pt>
                <c:pt idx="4813">
                  <c:v>4.18</c:v>
                </c:pt>
                <c:pt idx="4814">
                  <c:v>3.85</c:v>
                </c:pt>
                <c:pt idx="4815">
                  <c:v>3.78</c:v>
                </c:pt>
                <c:pt idx="4816">
                  <c:v>3.8450000000000002</c:v>
                </c:pt>
                <c:pt idx="4817">
                  <c:v>3.9</c:v>
                </c:pt>
                <c:pt idx="4818">
                  <c:v>3.8650000000000002</c:v>
                </c:pt>
                <c:pt idx="4819">
                  <c:v>3.9</c:v>
                </c:pt>
                <c:pt idx="4820">
                  <c:v>4.2</c:v>
                </c:pt>
                <c:pt idx="4821">
                  <c:v>4.16</c:v>
                </c:pt>
                <c:pt idx="4822">
                  <c:v>4.0949999999999998</c:v>
                </c:pt>
                <c:pt idx="4823">
                  <c:v>4.12</c:v>
                </c:pt>
                <c:pt idx="4824">
                  <c:v>4.12</c:v>
                </c:pt>
                <c:pt idx="4825">
                  <c:v>4.25</c:v>
                </c:pt>
                <c:pt idx="4826">
                  <c:v>4.2</c:v>
                </c:pt>
                <c:pt idx="4827">
                  <c:v>4.24</c:v>
                </c:pt>
                <c:pt idx="4828">
                  <c:v>4.2850000000000001</c:v>
                </c:pt>
                <c:pt idx="4829">
                  <c:v>4.1050000000000004</c:v>
                </c:pt>
                <c:pt idx="4830">
                  <c:v>4.18</c:v>
                </c:pt>
                <c:pt idx="4831">
                  <c:v>4.13</c:v>
                </c:pt>
                <c:pt idx="4832">
                  <c:v>4.3449999999999998</c:v>
                </c:pt>
                <c:pt idx="4833">
                  <c:v>4.32</c:v>
                </c:pt>
                <c:pt idx="4834">
                  <c:v>4.0549999999999997</c:v>
                </c:pt>
                <c:pt idx="4835">
                  <c:v>3.96</c:v>
                </c:pt>
                <c:pt idx="4836">
                  <c:v>3.9</c:v>
                </c:pt>
                <c:pt idx="4837">
                  <c:v>3.9049999999999998</c:v>
                </c:pt>
                <c:pt idx="4838">
                  <c:v>3.9049999999999998</c:v>
                </c:pt>
                <c:pt idx="4839">
                  <c:v>3.81</c:v>
                </c:pt>
                <c:pt idx="4840">
                  <c:v>3.835</c:v>
                </c:pt>
                <c:pt idx="4841">
                  <c:v>3.82</c:v>
                </c:pt>
                <c:pt idx="4842">
                  <c:v>3.81</c:v>
                </c:pt>
                <c:pt idx="4843">
                  <c:v>3.88</c:v>
                </c:pt>
                <c:pt idx="4844">
                  <c:v>3.915</c:v>
                </c:pt>
                <c:pt idx="4845">
                  <c:v>4.18</c:v>
                </c:pt>
                <c:pt idx="4846">
                  <c:v>4.2030000000000003</c:v>
                </c:pt>
                <c:pt idx="4847">
                  <c:v>4.2300000000000004</c:v>
                </c:pt>
                <c:pt idx="4848">
                  <c:v>4.28</c:v>
                </c:pt>
                <c:pt idx="4849">
                  <c:v>4.25</c:v>
                </c:pt>
                <c:pt idx="4850">
                  <c:v>4.2850000000000001</c:v>
                </c:pt>
                <c:pt idx="4851">
                  <c:v>4.22</c:v>
                </c:pt>
                <c:pt idx="4852">
                  <c:v>4.1550000000000002</c:v>
                </c:pt>
                <c:pt idx="4855">
                  <c:v>4.2300000000000004</c:v>
                </c:pt>
                <c:pt idx="4856">
                  <c:v>4.3049999999999997</c:v>
                </c:pt>
                <c:pt idx="4857">
                  <c:v>4.26</c:v>
                </c:pt>
                <c:pt idx="4858">
                  <c:v>4.3250000000000002</c:v>
                </c:pt>
                <c:pt idx="4859">
                  <c:v>4.3849999999999998</c:v>
                </c:pt>
                <c:pt idx="4860">
                  <c:v>4.3150000000000004</c:v>
                </c:pt>
                <c:pt idx="4861">
                  <c:v>4.45</c:v>
                </c:pt>
                <c:pt idx="4862">
                  <c:v>4.6449999999999996</c:v>
                </c:pt>
                <c:pt idx="4863">
                  <c:v>4.9249999999999998</c:v>
                </c:pt>
                <c:pt idx="4864">
                  <c:v>5.08</c:v>
                </c:pt>
                <c:pt idx="4865">
                  <c:v>5.25</c:v>
                </c:pt>
                <c:pt idx="4866">
                  <c:v>5.1449999999999996</c:v>
                </c:pt>
                <c:pt idx="4867">
                  <c:v>4.9950000000000001</c:v>
                </c:pt>
                <c:pt idx="4868">
                  <c:v>5.1349999999999998</c:v>
                </c:pt>
                <c:pt idx="4869">
                  <c:v>5.05</c:v>
                </c:pt>
                <c:pt idx="4870">
                  <c:v>5.01</c:v>
                </c:pt>
                <c:pt idx="4873">
                  <c:v>4.9349999999999996</c:v>
                </c:pt>
                <c:pt idx="4874">
                  <c:v>4.79</c:v>
                </c:pt>
                <c:pt idx="4875">
                  <c:v>5.05</c:v>
                </c:pt>
                <c:pt idx="4876">
                  <c:v>4.585</c:v>
                </c:pt>
                <c:pt idx="4878">
                  <c:v>4.9550000000000001</c:v>
                </c:pt>
                <c:pt idx="4879">
                  <c:v>5.1550000000000002</c:v>
                </c:pt>
                <c:pt idx="4880">
                  <c:v>4.9349999999999996</c:v>
                </c:pt>
                <c:pt idx="4881">
                  <c:v>4.88</c:v>
                </c:pt>
                <c:pt idx="4882">
                  <c:v>5.1050000000000004</c:v>
                </c:pt>
                <c:pt idx="4883">
                  <c:v>4.9950000000000001</c:v>
                </c:pt>
                <c:pt idx="4884">
                  <c:v>5.17</c:v>
                </c:pt>
                <c:pt idx="4885">
                  <c:v>5.2249999999999996</c:v>
                </c:pt>
                <c:pt idx="4886">
                  <c:v>5.2050000000000001</c:v>
                </c:pt>
                <c:pt idx="4887">
                  <c:v>5.29</c:v>
                </c:pt>
                <c:pt idx="4888">
                  <c:v>5.5650000000000004</c:v>
                </c:pt>
                <c:pt idx="4889">
                  <c:v>5.61</c:v>
                </c:pt>
                <c:pt idx="4891">
                  <c:v>5.4749999999999996</c:v>
                </c:pt>
                <c:pt idx="4892">
                  <c:v>5.94</c:v>
                </c:pt>
                <c:pt idx="4893">
                  <c:v>6.2</c:v>
                </c:pt>
                <c:pt idx="4894">
                  <c:v>6</c:v>
                </c:pt>
                <c:pt idx="4895">
                  <c:v>5.8949999999999996</c:v>
                </c:pt>
                <c:pt idx="4896">
                  <c:v>5.65</c:v>
                </c:pt>
                <c:pt idx="4897">
                  <c:v>5.63</c:v>
                </c:pt>
                <c:pt idx="4898">
                  <c:v>5.74</c:v>
                </c:pt>
                <c:pt idx="4899">
                  <c:v>5.61</c:v>
                </c:pt>
                <c:pt idx="4900">
                  <c:v>5.7450000000000001</c:v>
                </c:pt>
                <c:pt idx="4901">
                  <c:v>6.27</c:v>
                </c:pt>
                <c:pt idx="4902">
                  <c:v>6.1449999999999996</c:v>
                </c:pt>
                <c:pt idx="4903">
                  <c:v>6.0650000000000004</c:v>
                </c:pt>
                <c:pt idx="4904">
                  <c:v>6.3</c:v>
                </c:pt>
                <c:pt idx="4905">
                  <c:v>6.37</c:v>
                </c:pt>
                <c:pt idx="4906">
                  <c:v>6.1749999999999998</c:v>
                </c:pt>
                <c:pt idx="4907">
                  <c:v>6.1150000000000002</c:v>
                </c:pt>
                <c:pt idx="4908">
                  <c:v>5.835</c:v>
                </c:pt>
                <c:pt idx="4909">
                  <c:v>5.86</c:v>
                </c:pt>
                <c:pt idx="4911">
                  <c:v>6.1</c:v>
                </c:pt>
                <c:pt idx="4912">
                  <c:v>6.22</c:v>
                </c:pt>
                <c:pt idx="4913">
                  <c:v>6.375</c:v>
                </c:pt>
                <c:pt idx="4914">
                  <c:v>6.5449999999999999</c:v>
                </c:pt>
                <c:pt idx="4915">
                  <c:v>12.2</c:v>
                </c:pt>
                <c:pt idx="4916">
                  <c:v>19</c:v>
                </c:pt>
                <c:pt idx="4917">
                  <c:v>10.75</c:v>
                </c:pt>
                <c:pt idx="4918">
                  <c:v>8.7899999999999991</c:v>
                </c:pt>
                <c:pt idx="4919">
                  <c:v>11.074999999999999</c:v>
                </c:pt>
                <c:pt idx="4920">
                  <c:v>8.7200000000000006</c:v>
                </c:pt>
                <c:pt idx="4921">
                  <c:v>7.8250000000000002</c:v>
                </c:pt>
                <c:pt idx="4922">
                  <c:v>7.6749999999999998</c:v>
                </c:pt>
                <c:pt idx="4923">
                  <c:v>7.5</c:v>
                </c:pt>
                <c:pt idx="4924">
                  <c:v>7.45</c:v>
                </c:pt>
                <c:pt idx="4925">
                  <c:v>6.915</c:v>
                </c:pt>
                <c:pt idx="4926">
                  <c:v>6.24</c:v>
                </c:pt>
                <c:pt idx="4927">
                  <c:v>5.87</c:v>
                </c:pt>
                <c:pt idx="4928">
                  <c:v>5.5650000000000004</c:v>
                </c:pt>
                <c:pt idx="4929">
                  <c:v>5.15</c:v>
                </c:pt>
                <c:pt idx="4930">
                  <c:v>5.3</c:v>
                </c:pt>
                <c:pt idx="4931">
                  <c:v>5.149</c:v>
                </c:pt>
                <c:pt idx="4932">
                  <c:v>5.19</c:v>
                </c:pt>
                <c:pt idx="4933">
                  <c:v>5.28</c:v>
                </c:pt>
                <c:pt idx="4934">
                  <c:v>5.0650000000000004</c:v>
                </c:pt>
                <c:pt idx="4935">
                  <c:v>5.08</c:v>
                </c:pt>
                <c:pt idx="4936">
                  <c:v>5.0599999999999996</c:v>
                </c:pt>
                <c:pt idx="4937">
                  <c:v>4.93</c:v>
                </c:pt>
                <c:pt idx="4938">
                  <c:v>4.9050000000000002</c:v>
                </c:pt>
                <c:pt idx="4939">
                  <c:v>5.03</c:v>
                </c:pt>
                <c:pt idx="4940">
                  <c:v>4.9850000000000003</c:v>
                </c:pt>
                <c:pt idx="4941">
                  <c:v>4.9249999999999998</c:v>
                </c:pt>
                <c:pt idx="4942">
                  <c:v>4.8949999999999996</c:v>
                </c:pt>
                <c:pt idx="4943">
                  <c:v>4.9050000000000002</c:v>
                </c:pt>
                <c:pt idx="4944">
                  <c:v>4.8600000000000003</c:v>
                </c:pt>
                <c:pt idx="4945">
                  <c:v>5.07</c:v>
                </c:pt>
                <c:pt idx="4946">
                  <c:v>5.2050000000000001</c:v>
                </c:pt>
                <c:pt idx="4947">
                  <c:v>5.1050000000000004</c:v>
                </c:pt>
                <c:pt idx="4948">
                  <c:v>5.2649999999999997</c:v>
                </c:pt>
                <c:pt idx="4949">
                  <c:v>5.3</c:v>
                </c:pt>
                <c:pt idx="4950">
                  <c:v>5.3250000000000002</c:v>
                </c:pt>
                <c:pt idx="4951">
                  <c:v>5.5350000000000001</c:v>
                </c:pt>
                <c:pt idx="4952">
                  <c:v>5.56</c:v>
                </c:pt>
                <c:pt idx="4953">
                  <c:v>5.56</c:v>
                </c:pt>
                <c:pt idx="4955">
                  <c:v>5.5549999999999997</c:v>
                </c:pt>
                <c:pt idx="4956">
                  <c:v>5.59</c:v>
                </c:pt>
                <c:pt idx="4957">
                  <c:v>5.5449999999999999</c:v>
                </c:pt>
                <c:pt idx="4958">
                  <c:v>5.44</c:v>
                </c:pt>
                <c:pt idx="4959">
                  <c:v>5.3849999999999998</c:v>
                </c:pt>
                <c:pt idx="4960">
                  <c:v>5.3150000000000004</c:v>
                </c:pt>
                <c:pt idx="4961">
                  <c:v>5.125</c:v>
                </c:pt>
                <c:pt idx="4962">
                  <c:v>5.2850000000000001</c:v>
                </c:pt>
                <c:pt idx="4963">
                  <c:v>5.3049999999999997</c:v>
                </c:pt>
                <c:pt idx="4964">
                  <c:v>5.23</c:v>
                </c:pt>
                <c:pt idx="4965">
                  <c:v>5.36</c:v>
                </c:pt>
                <c:pt idx="4966">
                  <c:v>5.6150000000000002</c:v>
                </c:pt>
                <c:pt idx="4967">
                  <c:v>5.5149999999999997</c:v>
                </c:pt>
                <c:pt idx="4968">
                  <c:v>5.66</c:v>
                </c:pt>
                <c:pt idx="4969">
                  <c:v>5.73</c:v>
                </c:pt>
                <c:pt idx="4970">
                  <c:v>5.915</c:v>
                </c:pt>
                <c:pt idx="4971">
                  <c:v>5.9649999999999999</c:v>
                </c:pt>
                <c:pt idx="4972">
                  <c:v>6.15</c:v>
                </c:pt>
                <c:pt idx="4973">
                  <c:v>6.1749999999999998</c:v>
                </c:pt>
                <c:pt idx="4974">
                  <c:v>5.95</c:v>
                </c:pt>
                <c:pt idx="4975">
                  <c:v>6.15</c:v>
                </c:pt>
                <c:pt idx="4976">
                  <c:v>5.96</c:v>
                </c:pt>
                <c:pt idx="4977">
                  <c:v>6.1150000000000002</c:v>
                </c:pt>
                <c:pt idx="4978">
                  <c:v>6.0650000000000004</c:v>
                </c:pt>
                <c:pt idx="4979">
                  <c:v>5.94</c:v>
                </c:pt>
                <c:pt idx="4981">
                  <c:v>5.8449999999999998</c:v>
                </c:pt>
                <c:pt idx="4982">
                  <c:v>5.72</c:v>
                </c:pt>
                <c:pt idx="4983">
                  <c:v>5.7249999999999996</c:v>
                </c:pt>
                <c:pt idx="4984">
                  <c:v>5.9950000000000001</c:v>
                </c:pt>
                <c:pt idx="4985">
                  <c:v>6.25</c:v>
                </c:pt>
                <c:pt idx="4986">
                  <c:v>6.26</c:v>
                </c:pt>
                <c:pt idx="4987">
                  <c:v>6.335</c:v>
                </c:pt>
                <c:pt idx="4988">
                  <c:v>6.15</c:v>
                </c:pt>
                <c:pt idx="4989">
                  <c:v>6.2549999999999999</c:v>
                </c:pt>
                <c:pt idx="4990">
                  <c:v>6.2549999999999999</c:v>
                </c:pt>
                <c:pt idx="4991">
                  <c:v>6.0750000000000002</c:v>
                </c:pt>
                <c:pt idx="4992">
                  <c:v>6.0549999999999997</c:v>
                </c:pt>
                <c:pt idx="4993">
                  <c:v>5.8449999999999998</c:v>
                </c:pt>
                <c:pt idx="4994">
                  <c:v>5.43</c:v>
                </c:pt>
                <c:pt idx="4995">
                  <c:v>5.48</c:v>
                </c:pt>
                <c:pt idx="4996">
                  <c:v>5.6349999999999998</c:v>
                </c:pt>
                <c:pt idx="4997">
                  <c:v>5.5</c:v>
                </c:pt>
                <c:pt idx="4998">
                  <c:v>5.58</c:v>
                </c:pt>
                <c:pt idx="4999">
                  <c:v>5.6950000000000003</c:v>
                </c:pt>
                <c:pt idx="5000">
                  <c:v>5.9</c:v>
                </c:pt>
                <c:pt idx="5001">
                  <c:v>5.835</c:v>
                </c:pt>
                <c:pt idx="5002">
                  <c:v>5.66</c:v>
                </c:pt>
                <c:pt idx="5003">
                  <c:v>5.4649999999999999</c:v>
                </c:pt>
                <c:pt idx="5004">
                  <c:v>5.2350000000000003</c:v>
                </c:pt>
                <c:pt idx="5005">
                  <c:v>5.33</c:v>
                </c:pt>
                <c:pt idx="5006">
                  <c:v>5.2350000000000003</c:v>
                </c:pt>
                <c:pt idx="5007">
                  <c:v>5.05</c:v>
                </c:pt>
                <c:pt idx="5008">
                  <c:v>5.01</c:v>
                </c:pt>
                <c:pt idx="5010">
                  <c:v>5.1749999999999998</c:v>
                </c:pt>
                <c:pt idx="5011">
                  <c:v>5.37</c:v>
                </c:pt>
                <c:pt idx="5012">
                  <c:v>5.53</c:v>
                </c:pt>
                <c:pt idx="5013">
                  <c:v>5.38</c:v>
                </c:pt>
                <c:pt idx="5014">
                  <c:v>5.26</c:v>
                </c:pt>
                <c:pt idx="5015">
                  <c:v>5.14</c:v>
                </c:pt>
                <c:pt idx="5016">
                  <c:v>5.16</c:v>
                </c:pt>
                <c:pt idx="5017">
                  <c:v>5.0049999999999999</c:v>
                </c:pt>
                <c:pt idx="5018">
                  <c:v>4.9749999999999996</c:v>
                </c:pt>
                <c:pt idx="5019">
                  <c:v>4.9749999999999996</c:v>
                </c:pt>
                <c:pt idx="5020">
                  <c:v>5.0949999999999998</c:v>
                </c:pt>
                <c:pt idx="5021">
                  <c:v>5.0949999999999998</c:v>
                </c:pt>
                <c:pt idx="5022">
                  <c:v>4.8600000000000003</c:v>
                </c:pt>
                <c:pt idx="5023">
                  <c:v>4.82</c:v>
                </c:pt>
                <c:pt idx="5024">
                  <c:v>4.6749999999999998</c:v>
                </c:pt>
                <c:pt idx="5025">
                  <c:v>4.7149999999999999</c:v>
                </c:pt>
                <c:pt idx="5026">
                  <c:v>4.7249999999999996</c:v>
                </c:pt>
                <c:pt idx="5027">
                  <c:v>4.7249999999999996</c:v>
                </c:pt>
                <c:pt idx="5028">
                  <c:v>4.6399999999999997</c:v>
                </c:pt>
                <c:pt idx="5029">
                  <c:v>4.7249999999999996</c:v>
                </c:pt>
                <c:pt idx="5030">
                  <c:v>4.8099999999999996</c:v>
                </c:pt>
                <c:pt idx="5031">
                  <c:v>4.43</c:v>
                </c:pt>
                <c:pt idx="5032">
                  <c:v>4.7149999999999999</c:v>
                </c:pt>
                <c:pt idx="5033">
                  <c:v>4.7149999999999999</c:v>
                </c:pt>
                <c:pt idx="5034">
                  <c:v>4.915</c:v>
                </c:pt>
                <c:pt idx="5035">
                  <c:v>5.07</c:v>
                </c:pt>
                <c:pt idx="5036">
                  <c:v>5.08</c:v>
                </c:pt>
                <c:pt idx="5037">
                  <c:v>5.17</c:v>
                </c:pt>
                <c:pt idx="5038">
                  <c:v>5.03</c:v>
                </c:pt>
                <c:pt idx="5039">
                  <c:v>4.835</c:v>
                </c:pt>
                <c:pt idx="5040">
                  <c:v>4.9450000000000003</c:v>
                </c:pt>
                <c:pt idx="5041">
                  <c:v>4.9800000000000004</c:v>
                </c:pt>
                <c:pt idx="5042">
                  <c:v>5.03</c:v>
                </c:pt>
                <c:pt idx="5043">
                  <c:v>5.1349999999999998</c:v>
                </c:pt>
                <c:pt idx="5044">
                  <c:v>5.25</c:v>
                </c:pt>
                <c:pt idx="5045">
                  <c:v>5.23</c:v>
                </c:pt>
                <c:pt idx="5046">
                  <c:v>5.08</c:v>
                </c:pt>
                <c:pt idx="5047">
                  <c:v>5.1050000000000004</c:v>
                </c:pt>
                <c:pt idx="5048">
                  <c:v>4.9450000000000003</c:v>
                </c:pt>
                <c:pt idx="5049">
                  <c:v>4.8250000000000002</c:v>
                </c:pt>
                <c:pt idx="5051">
                  <c:v>4.6100000000000003</c:v>
                </c:pt>
                <c:pt idx="5052">
                  <c:v>4.68</c:v>
                </c:pt>
                <c:pt idx="5053">
                  <c:v>4.6950000000000003</c:v>
                </c:pt>
                <c:pt idx="5054">
                  <c:v>4.7750000000000004</c:v>
                </c:pt>
                <c:pt idx="5055">
                  <c:v>4.8449999999999998</c:v>
                </c:pt>
                <c:pt idx="5056">
                  <c:v>4.71</c:v>
                </c:pt>
                <c:pt idx="5057">
                  <c:v>4.78</c:v>
                </c:pt>
                <c:pt idx="5058">
                  <c:v>4.82</c:v>
                </c:pt>
                <c:pt idx="5059">
                  <c:v>4.6749999999999998</c:v>
                </c:pt>
                <c:pt idx="5060">
                  <c:v>4.6449999999999996</c:v>
                </c:pt>
                <c:pt idx="5061">
                  <c:v>4.66</c:v>
                </c:pt>
                <c:pt idx="5062">
                  <c:v>4.6050000000000004</c:v>
                </c:pt>
                <c:pt idx="5063">
                  <c:v>4.4800000000000004</c:v>
                </c:pt>
                <c:pt idx="5064">
                  <c:v>4.3449999999999998</c:v>
                </c:pt>
                <c:pt idx="5065">
                  <c:v>4.415</c:v>
                </c:pt>
                <c:pt idx="5066">
                  <c:v>4.5049999999999999</c:v>
                </c:pt>
                <c:pt idx="5067">
                  <c:v>4.58</c:v>
                </c:pt>
                <c:pt idx="5068">
                  <c:v>4.5449999999999999</c:v>
                </c:pt>
                <c:pt idx="5069">
                  <c:v>4.41</c:v>
                </c:pt>
                <c:pt idx="5070">
                  <c:v>4.58</c:v>
                </c:pt>
                <c:pt idx="5071">
                  <c:v>4.66</c:v>
                </c:pt>
                <c:pt idx="5072">
                  <c:v>4.46</c:v>
                </c:pt>
                <c:pt idx="5073">
                  <c:v>4.42</c:v>
                </c:pt>
                <c:pt idx="5074">
                  <c:v>4.3849999999999998</c:v>
                </c:pt>
                <c:pt idx="5075">
                  <c:v>4.4649999999999999</c:v>
                </c:pt>
                <c:pt idx="5076">
                  <c:v>4.6950000000000003</c:v>
                </c:pt>
                <c:pt idx="5077">
                  <c:v>4.83</c:v>
                </c:pt>
                <c:pt idx="5078">
                  <c:v>4.78</c:v>
                </c:pt>
                <c:pt idx="5079">
                  <c:v>4.9249999999999998</c:v>
                </c:pt>
                <c:pt idx="5080">
                  <c:v>5</c:v>
                </c:pt>
                <c:pt idx="5081">
                  <c:v>4.8600000000000003</c:v>
                </c:pt>
                <c:pt idx="5082">
                  <c:v>4.915</c:v>
                </c:pt>
                <c:pt idx="5083">
                  <c:v>4.9249999999999998</c:v>
                </c:pt>
                <c:pt idx="5084">
                  <c:v>4.55</c:v>
                </c:pt>
                <c:pt idx="5085">
                  <c:v>4.55</c:v>
                </c:pt>
                <c:pt idx="5086">
                  <c:v>4.63</c:v>
                </c:pt>
                <c:pt idx="5087">
                  <c:v>4.8600000000000003</c:v>
                </c:pt>
                <c:pt idx="5088">
                  <c:v>4.88</c:v>
                </c:pt>
                <c:pt idx="5089">
                  <c:v>4.8099999999999996</c:v>
                </c:pt>
                <c:pt idx="5090">
                  <c:v>4.57</c:v>
                </c:pt>
                <c:pt idx="5091">
                  <c:v>4.45</c:v>
                </c:pt>
                <c:pt idx="5092">
                  <c:v>4.5</c:v>
                </c:pt>
                <c:pt idx="5093">
                  <c:v>4.4400000000000004</c:v>
                </c:pt>
                <c:pt idx="5094">
                  <c:v>3.9649999999999999</c:v>
                </c:pt>
                <c:pt idx="5095">
                  <c:v>4.2149999999999999</c:v>
                </c:pt>
                <c:pt idx="5096">
                  <c:v>4.0049999999999999</c:v>
                </c:pt>
                <c:pt idx="5097">
                  <c:v>4.41</c:v>
                </c:pt>
                <c:pt idx="5098">
                  <c:v>4.6950000000000003</c:v>
                </c:pt>
                <c:pt idx="5099">
                  <c:v>4.4850000000000003</c:v>
                </c:pt>
                <c:pt idx="5100">
                  <c:v>4.4249999999999998</c:v>
                </c:pt>
                <c:pt idx="5101">
                  <c:v>4.4950000000000001</c:v>
                </c:pt>
                <c:pt idx="5102">
                  <c:v>4.71</c:v>
                </c:pt>
                <c:pt idx="5103">
                  <c:v>4.585</c:v>
                </c:pt>
                <c:pt idx="5104">
                  <c:v>4.585</c:v>
                </c:pt>
                <c:pt idx="5105">
                  <c:v>4.5</c:v>
                </c:pt>
                <c:pt idx="5106">
                  <c:v>4.4950000000000001</c:v>
                </c:pt>
                <c:pt idx="5107">
                  <c:v>4.45</c:v>
                </c:pt>
                <c:pt idx="5108">
                  <c:v>4.3600000000000003</c:v>
                </c:pt>
                <c:pt idx="5109">
                  <c:v>4.2</c:v>
                </c:pt>
                <c:pt idx="5110">
                  <c:v>4.5149999999999997</c:v>
                </c:pt>
                <c:pt idx="5111">
                  <c:v>4.4550000000000001</c:v>
                </c:pt>
                <c:pt idx="5112">
                  <c:v>4.8550000000000004</c:v>
                </c:pt>
                <c:pt idx="5115">
                  <c:v>5.0149999999999997</c:v>
                </c:pt>
                <c:pt idx="5116">
                  <c:v>5.3949999999999996</c:v>
                </c:pt>
                <c:pt idx="5117">
                  <c:v>5.4450000000000003</c:v>
                </c:pt>
                <c:pt idx="5118">
                  <c:v>5.8049999999999997</c:v>
                </c:pt>
                <c:pt idx="5119">
                  <c:v>6.24</c:v>
                </c:pt>
                <c:pt idx="5120">
                  <c:v>6.1449999999999996</c:v>
                </c:pt>
                <c:pt idx="5121">
                  <c:v>6.5350000000000001</c:v>
                </c:pt>
                <c:pt idx="5122">
                  <c:v>6.77</c:v>
                </c:pt>
                <c:pt idx="5123">
                  <c:v>6.5350000000000001</c:v>
                </c:pt>
                <c:pt idx="5124">
                  <c:v>6.74</c:v>
                </c:pt>
                <c:pt idx="5125">
                  <c:v>6.66</c:v>
                </c:pt>
                <c:pt idx="5126">
                  <c:v>6.5949999999999998</c:v>
                </c:pt>
                <c:pt idx="5127">
                  <c:v>6.7149999999999999</c:v>
                </c:pt>
                <c:pt idx="5128">
                  <c:v>6.95</c:v>
                </c:pt>
                <c:pt idx="5129">
                  <c:v>6.875</c:v>
                </c:pt>
                <c:pt idx="5130">
                  <c:v>6.33</c:v>
                </c:pt>
                <c:pt idx="5131">
                  <c:v>5.62</c:v>
                </c:pt>
                <c:pt idx="5132">
                  <c:v>5.4850000000000003</c:v>
                </c:pt>
                <c:pt idx="5135">
                  <c:v>5.4749999999999996</c:v>
                </c:pt>
                <c:pt idx="5136">
                  <c:v>5.9749999999999996</c:v>
                </c:pt>
                <c:pt idx="5137">
                  <c:v>5.8250000000000002</c:v>
                </c:pt>
                <c:pt idx="5140">
                  <c:v>6.3049999999999997</c:v>
                </c:pt>
                <c:pt idx="5141">
                  <c:v>7.0149999999999997</c:v>
                </c:pt>
                <c:pt idx="5142">
                  <c:v>6.62</c:v>
                </c:pt>
                <c:pt idx="5143">
                  <c:v>6.4050000000000002</c:v>
                </c:pt>
                <c:pt idx="5144">
                  <c:v>7</c:v>
                </c:pt>
                <c:pt idx="5145">
                  <c:v>6.35</c:v>
                </c:pt>
                <c:pt idx="5146">
                  <c:v>6.2450000000000001</c:v>
                </c:pt>
                <c:pt idx="5147">
                  <c:v>5.8150000000000004</c:v>
                </c:pt>
                <c:pt idx="5148">
                  <c:v>5.8949999999999996</c:v>
                </c:pt>
                <c:pt idx="5149">
                  <c:v>5.51</c:v>
                </c:pt>
                <c:pt idx="5151">
                  <c:v>6.0949999999999998</c:v>
                </c:pt>
                <c:pt idx="5152">
                  <c:v>6.23</c:v>
                </c:pt>
                <c:pt idx="5153">
                  <c:v>5.91</c:v>
                </c:pt>
                <c:pt idx="5154">
                  <c:v>5.91</c:v>
                </c:pt>
                <c:pt idx="5155">
                  <c:v>5.6849999999999996</c:v>
                </c:pt>
                <c:pt idx="5156">
                  <c:v>5.86</c:v>
                </c:pt>
                <c:pt idx="5157">
                  <c:v>5.98</c:v>
                </c:pt>
                <c:pt idx="5158">
                  <c:v>5.98</c:v>
                </c:pt>
                <c:pt idx="5159">
                  <c:v>6.0149999999999997</c:v>
                </c:pt>
                <c:pt idx="5160">
                  <c:v>5.53</c:v>
                </c:pt>
                <c:pt idx="5161">
                  <c:v>5.53</c:v>
                </c:pt>
                <c:pt idx="5162">
                  <c:v>5.7</c:v>
                </c:pt>
                <c:pt idx="5163">
                  <c:v>5.7</c:v>
                </c:pt>
                <c:pt idx="5164">
                  <c:v>5.52</c:v>
                </c:pt>
                <c:pt idx="5165">
                  <c:v>5.45</c:v>
                </c:pt>
                <c:pt idx="5166">
                  <c:v>5.47</c:v>
                </c:pt>
                <c:pt idx="5167">
                  <c:v>5.45</c:v>
                </c:pt>
                <c:pt idx="5168">
                  <c:v>5.32</c:v>
                </c:pt>
                <c:pt idx="5169">
                  <c:v>5.4</c:v>
                </c:pt>
                <c:pt idx="5171">
                  <c:v>5.6</c:v>
                </c:pt>
                <c:pt idx="5172">
                  <c:v>5.4450000000000003</c:v>
                </c:pt>
                <c:pt idx="5173">
                  <c:v>5.35</c:v>
                </c:pt>
                <c:pt idx="5174">
                  <c:v>5.26</c:v>
                </c:pt>
                <c:pt idx="5175">
                  <c:v>5.2</c:v>
                </c:pt>
                <c:pt idx="5176">
                  <c:v>5.1150000000000002</c:v>
                </c:pt>
                <c:pt idx="5177">
                  <c:v>5.08</c:v>
                </c:pt>
                <c:pt idx="5178">
                  <c:v>5.13</c:v>
                </c:pt>
                <c:pt idx="5179">
                  <c:v>5.19</c:v>
                </c:pt>
                <c:pt idx="5180">
                  <c:v>5.28</c:v>
                </c:pt>
                <c:pt idx="5181">
                  <c:v>5.1749999999999998</c:v>
                </c:pt>
                <c:pt idx="5182">
                  <c:v>5.375</c:v>
                </c:pt>
                <c:pt idx="5183">
                  <c:v>5.3150000000000004</c:v>
                </c:pt>
                <c:pt idx="5184">
                  <c:v>5.1550000000000002</c:v>
                </c:pt>
                <c:pt idx="5185">
                  <c:v>5.34</c:v>
                </c:pt>
                <c:pt idx="5186">
                  <c:v>5.4050000000000002</c:v>
                </c:pt>
                <c:pt idx="5187">
                  <c:v>5.3449999999999998</c:v>
                </c:pt>
                <c:pt idx="5188">
                  <c:v>5.32</c:v>
                </c:pt>
                <c:pt idx="5189">
                  <c:v>5.3250000000000002</c:v>
                </c:pt>
                <c:pt idx="5190">
                  <c:v>5.51</c:v>
                </c:pt>
                <c:pt idx="5191">
                  <c:v>5.6</c:v>
                </c:pt>
                <c:pt idx="5192">
                  <c:v>5.62</c:v>
                </c:pt>
                <c:pt idx="5193">
                  <c:v>5.62</c:v>
                </c:pt>
                <c:pt idx="5194">
                  <c:v>5.625</c:v>
                </c:pt>
                <c:pt idx="5195">
                  <c:v>5.5</c:v>
                </c:pt>
                <c:pt idx="5196">
                  <c:v>5.5</c:v>
                </c:pt>
                <c:pt idx="5197">
                  <c:v>5.36</c:v>
                </c:pt>
                <c:pt idx="5198">
                  <c:v>5.335</c:v>
                </c:pt>
                <c:pt idx="5199">
                  <c:v>5.1950000000000003</c:v>
                </c:pt>
                <c:pt idx="5200">
                  <c:v>5.1749999999999998</c:v>
                </c:pt>
                <c:pt idx="5201">
                  <c:v>5.2249999999999996</c:v>
                </c:pt>
                <c:pt idx="5202">
                  <c:v>5.4450000000000003</c:v>
                </c:pt>
                <c:pt idx="5203">
                  <c:v>5.665</c:v>
                </c:pt>
                <c:pt idx="5204">
                  <c:v>5.83</c:v>
                </c:pt>
                <c:pt idx="5205">
                  <c:v>5.73</c:v>
                </c:pt>
                <c:pt idx="5206">
                  <c:v>5.84</c:v>
                </c:pt>
                <c:pt idx="5207">
                  <c:v>5.7050000000000001</c:v>
                </c:pt>
                <c:pt idx="5208">
                  <c:v>5.7649999999999997</c:v>
                </c:pt>
                <c:pt idx="5210">
                  <c:v>5.83</c:v>
                </c:pt>
                <c:pt idx="5211">
                  <c:v>5.875</c:v>
                </c:pt>
                <c:pt idx="5212">
                  <c:v>5.8949999999999996</c:v>
                </c:pt>
                <c:pt idx="5213">
                  <c:v>5.7249999999999996</c:v>
                </c:pt>
                <c:pt idx="5214">
                  <c:v>5.64</c:v>
                </c:pt>
                <c:pt idx="5215">
                  <c:v>5.6</c:v>
                </c:pt>
                <c:pt idx="5216">
                  <c:v>5.6</c:v>
                </c:pt>
                <c:pt idx="5217">
                  <c:v>5.4850000000000003</c:v>
                </c:pt>
                <c:pt idx="5218">
                  <c:v>5.52</c:v>
                </c:pt>
                <c:pt idx="5219">
                  <c:v>5.5650000000000004</c:v>
                </c:pt>
                <c:pt idx="5220">
                  <c:v>5.5650000000000004</c:v>
                </c:pt>
                <c:pt idx="5221">
                  <c:v>5.61</c:v>
                </c:pt>
                <c:pt idx="5222">
                  <c:v>5.8049999999999997</c:v>
                </c:pt>
                <c:pt idx="5223">
                  <c:v>5.7850000000000001</c:v>
                </c:pt>
                <c:pt idx="5224">
                  <c:v>5.77</c:v>
                </c:pt>
                <c:pt idx="5225">
                  <c:v>5.81</c:v>
                </c:pt>
                <c:pt idx="5226">
                  <c:v>5.81</c:v>
                </c:pt>
                <c:pt idx="5227">
                  <c:v>6.2050000000000001</c:v>
                </c:pt>
                <c:pt idx="5228">
                  <c:v>6.1</c:v>
                </c:pt>
                <c:pt idx="5229">
                  <c:v>6.2050000000000001</c:v>
                </c:pt>
                <c:pt idx="5230">
                  <c:v>6.2050000000000001</c:v>
                </c:pt>
                <c:pt idx="5231">
                  <c:v>6.16</c:v>
                </c:pt>
                <c:pt idx="5232">
                  <c:v>6.19</c:v>
                </c:pt>
                <c:pt idx="5233">
                  <c:v>6.4349999999999996</c:v>
                </c:pt>
                <c:pt idx="5234">
                  <c:v>6.4050000000000002</c:v>
                </c:pt>
                <c:pt idx="5235">
                  <c:v>6.42</c:v>
                </c:pt>
                <c:pt idx="5236">
                  <c:v>6.25</c:v>
                </c:pt>
                <c:pt idx="5237">
                  <c:v>6.28</c:v>
                </c:pt>
                <c:pt idx="5238">
                  <c:v>6.4349999999999996</c:v>
                </c:pt>
                <c:pt idx="5239">
                  <c:v>6.3250000000000002</c:v>
                </c:pt>
                <c:pt idx="5240">
                  <c:v>6.3250000000000002</c:v>
                </c:pt>
                <c:pt idx="5241">
                  <c:v>6.58</c:v>
                </c:pt>
                <c:pt idx="5242">
                  <c:v>6.58</c:v>
                </c:pt>
                <c:pt idx="5243">
                  <c:v>6.68</c:v>
                </c:pt>
                <c:pt idx="5244">
                  <c:v>6.5149999999999997</c:v>
                </c:pt>
                <c:pt idx="5246">
                  <c:v>6.4349999999999996</c:v>
                </c:pt>
                <c:pt idx="5247">
                  <c:v>6.5250000000000004</c:v>
                </c:pt>
                <c:pt idx="5248">
                  <c:v>6.51</c:v>
                </c:pt>
                <c:pt idx="5249">
                  <c:v>6.3849999999999998</c:v>
                </c:pt>
                <c:pt idx="5250">
                  <c:v>6.1449999999999996</c:v>
                </c:pt>
                <c:pt idx="5251">
                  <c:v>6.1150000000000002</c:v>
                </c:pt>
                <c:pt idx="5252">
                  <c:v>6.2</c:v>
                </c:pt>
                <c:pt idx="5253">
                  <c:v>6.04</c:v>
                </c:pt>
                <c:pt idx="5255">
                  <c:v>6.04</c:v>
                </c:pt>
                <c:pt idx="5256">
                  <c:v>6.1749999999999998</c:v>
                </c:pt>
                <c:pt idx="5257">
                  <c:v>6.3550000000000004</c:v>
                </c:pt>
                <c:pt idx="5258">
                  <c:v>6.3949999999999996</c:v>
                </c:pt>
                <c:pt idx="5259">
                  <c:v>6.53</c:v>
                </c:pt>
                <c:pt idx="5260">
                  <c:v>6.4850000000000003</c:v>
                </c:pt>
                <c:pt idx="5261">
                  <c:v>6.4050000000000002</c:v>
                </c:pt>
                <c:pt idx="5262">
                  <c:v>6.3</c:v>
                </c:pt>
                <c:pt idx="5263">
                  <c:v>6.3049999999999997</c:v>
                </c:pt>
                <c:pt idx="5264">
                  <c:v>6.415</c:v>
                </c:pt>
                <c:pt idx="5265">
                  <c:v>6.23</c:v>
                </c:pt>
                <c:pt idx="5266">
                  <c:v>6.1550000000000002</c:v>
                </c:pt>
                <c:pt idx="5267">
                  <c:v>6.03</c:v>
                </c:pt>
                <c:pt idx="5268">
                  <c:v>6</c:v>
                </c:pt>
                <c:pt idx="5269">
                  <c:v>5.94</c:v>
                </c:pt>
                <c:pt idx="5271">
                  <c:v>6.18</c:v>
                </c:pt>
                <c:pt idx="5272">
                  <c:v>6.2350000000000003</c:v>
                </c:pt>
                <c:pt idx="5273">
                  <c:v>6.12</c:v>
                </c:pt>
                <c:pt idx="5274">
                  <c:v>5.9050000000000002</c:v>
                </c:pt>
                <c:pt idx="5275">
                  <c:v>5.9050000000000002</c:v>
                </c:pt>
                <c:pt idx="5276">
                  <c:v>5.9649999999999999</c:v>
                </c:pt>
                <c:pt idx="5277">
                  <c:v>5.8449999999999998</c:v>
                </c:pt>
                <c:pt idx="5278">
                  <c:v>5.92</c:v>
                </c:pt>
                <c:pt idx="5279">
                  <c:v>5.8849999999999998</c:v>
                </c:pt>
                <c:pt idx="5280">
                  <c:v>5.7649999999999997</c:v>
                </c:pt>
                <c:pt idx="5281">
                  <c:v>5.7450000000000001</c:v>
                </c:pt>
                <c:pt idx="5282">
                  <c:v>5.8250000000000002</c:v>
                </c:pt>
                <c:pt idx="5283">
                  <c:v>5.8949999999999996</c:v>
                </c:pt>
                <c:pt idx="5284">
                  <c:v>5.9450000000000003</c:v>
                </c:pt>
                <c:pt idx="5285">
                  <c:v>5.98</c:v>
                </c:pt>
                <c:pt idx="5286">
                  <c:v>5.89</c:v>
                </c:pt>
                <c:pt idx="5287">
                  <c:v>5.85</c:v>
                </c:pt>
                <c:pt idx="5288">
                  <c:v>5.78</c:v>
                </c:pt>
                <c:pt idx="5289">
                  <c:v>5.9</c:v>
                </c:pt>
                <c:pt idx="5290">
                  <c:v>6.0149999999999997</c:v>
                </c:pt>
                <c:pt idx="5291">
                  <c:v>5.87</c:v>
                </c:pt>
                <c:pt idx="5292">
                  <c:v>5.77</c:v>
                </c:pt>
                <c:pt idx="5293">
                  <c:v>5.7</c:v>
                </c:pt>
                <c:pt idx="5294">
                  <c:v>5.54</c:v>
                </c:pt>
                <c:pt idx="5295">
                  <c:v>5.42</c:v>
                </c:pt>
                <c:pt idx="5296">
                  <c:v>5.59</c:v>
                </c:pt>
                <c:pt idx="5297">
                  <c:v>5.8</c:v>
                </c:pt>
                <c:pt idx="5298">
                  <c:v>5.5949999999999998</c:v>
                </c:pt>
                <c:pt idx="5299">
                  <c:v>5.45</c:v>
                </c:pt>
                <c:pt idx="5300">
                  <c:v>5.2949999999999999</c:v>
                </c:pt>
                <c:pt idx="5301">
                  <c:v>5.32</c:v>
                </c:pt>
                <c:pt idx="5302">
                  <c:v>5.125</c:v>
                </c:pt>
                <c:pt idx="5303">
                  <c:v>5.32</c:v>
                </c:pt>
                <c:pt idx="5304">
                  <c:v>5.3949999999999996</c:v>
                </c:pt>
                <c:pt idx="5305">
                  <c:v>5.31</c:v>
                </c:pt>
                <c:pt idx="5306">
                  <c:v>5.31</c:v>
                </c:pt>
                <c:pt idx="5307">
                  <c:v>5.27</c:v>
                </c:pt>
                <c:pt idx="5308">
                  <c:v>5.32</c:v>
                </c:pt>
                <c:pt idx="5309">
                  <c:v>5.1849999999999996</c:v>
                </c:pt>
                <c:pt idx="5310">
                  <c:v>5.0449999999999999</c:v>
                </c:pt>
                <c:pt idx="5311">
                  <c:v>5.0449999999999999</c:v>
                </c:pt>
                <c:pt idx="5312">
                  <c:v>5.03</c:v>
                </c:pt>
                <c:pt idx="5313">
                  <c:v>5.0149999999999997</c:v>
                </c:pt>
                <c:pt idx="5314">
                  <c:v>4.68</c:v>
                </c:pt>
                <c:pt idx="5316">
                  <c:v>4.3849999999999998</c:v>
                </c:pt>
                <c:pt idx="5317">
                  <c:v>4.4550000000000001</c:v>
                </c:pt>
                <c:pt idx="5318">
                  <c:v>4.67</c:v>
                </c:pt>
                <c:pt idx="5319">
                  <c:v>4.57</c:v>
                </c:pt>
                <c:pt idx="5320">
                  <c:v>4.5449999999999999</c:v>
                </c:pt>
                <c:pt idx="5321">
                  <c:v>5.13</c:v>
                </c:pt>
                <c:pt idx="5322">
                  <c:v>5.21</c:v>
                </c:pt>
                <c:pt idx="5323">
                  <c:v>5.1449999999999996</c:v>
                </c:pt>
                <c:pt idx="5324">
                  <c:v>4.9649999999999999</c:v>
                </c:pt>
                <c:pt idx="5325">
                  <c:v>5.2350000000000003</c:v>
                </c:pt>
                <c:pt idx="5326">
                  <c:v>5.4349999999999996</c:v>
                </c:pt>
                <c:pt idx="5327">
                  <c:v>5.4249999999999998</c:v>
                </c:pt>
                <c:pt idx="5328">
                  <c:v>5.95</c:v>
                </c:pt>
                <c:pt idx="5329">
                  <c:v>5.52</c:v>
                </c:pt>
                <c:pt idx="5330">
                  <c:v>5.41</c:v>
                </c:pt>
                <c:pt idx="5331">
                  <c:v>5.2249999999999996</c:v>
                </c:pt>
                <c:pt idx="5332">
                  <c:v>5.44</c:v>
                </c:pt>
                <c:pt idx="5333">
                  <c:v>6.165</c:v>
                </c:pt>
                <c:pt idx="5334">
                  <c:v>6.1550000000000002</c:v>
                </c:pt>
                <c:pt idx="5335">
                  <c:v>5.24</c:v>
                </c:pt>
                <c:pt idx="5336">
                  <c:v>5.8</c:v>
                </c:pt>
                <c:pt idx="5337">
                  <c:v>6.09</c:v>
                </c:pt>
                <c:pt idx="5338">
                  <c:v>5.9850000000000003</c:v>
                </c:pt>
                <c:pt idx="5339">
                  <c:v>6.2</c:v>
                </c:pt>
                <c:pt idx="5340">
                  <c:v>5.7249999999999996</c:v>
                </c:pt>
                <c:pt idx="5341">
                  <c:v>5.7</c:v>
                </c:pt>
                <c:pt idx="5342">
                  <c:v>5.34</c:v>
                </c:pt>
                <c:pt idx="5343">
                  <c:v>5.4450000000000003</c:v>
                </c:pt>
                <c:pt idx="5344">
                  <c:v>5.79</c:v>
                </c:pt>
                <c:pt idx="5345">
                  <c:v>5.7750000000000004</c:v>
                </c:pt>
                <c:pt idx="5346">
                  <c:v>6.1150000000000002</c:v>
                </c:pt>
                <c:pt idx="5347">
                  <c:v>7.1349999999999998</c:v>
                </c:pt>
                <c:pt idx="5348">
                  <c:v>7.2949999999999999</c:v>
                </c:pt>
                <c:pt idx="5349">
                  <c:v>7.1150000000000002</c:v>
                </c:pt>
                <c:pt idx="5350">
                  <c:v>7.1150000000000002</c:v>
                </c:pt>
                <c:pt idx="5351">
                  <c:v>7.73</c:v>
                </c:pt>
                <c:pt idx="5352">
                  <c:v>7.79</c:v>
                </c:pt>
                <c:pt idx="5353">
                  <c:v>7.96</c:v>
                </c:pt>
                <c:pt idx="5354">
                  <c:v>6.6749999999999998</c:v>
                </c:pt>
                <c:pt idx="5355">
                  <c:v>6.625</c:v>
                </c:pt>
                <c:pt idx="5356">
                  <c:v>7.15</c:v>
                </c:pt>
                <c:pt idx="5357">
                  <c:v>7.0049999999999999</c:v>
                </c:pt>
                <c:pt idx="5358">
                  <c:v>7.22</c:v>
                </c:pt>
                <c:pt idx="5359">
                  <c:v>6.415</c:v>
                </c:pt>
                <c:pt idx="5360">
                  <c:v>6.23</c:v>
                </c:pt>
                <c:pt idx="5361">
                  <c:v>5.96</c:v>
                </c:pt>
                <c:pt idx="5362">
                  <c:v>5.96</c:v>
                </c:pt>
                <c:pt idx="5363">
                  <c:v>5.99</c:v>
                </c:pt>
                <c:pt idx="5364">
                  <c:v>6.16</c:v>
                </c:pt>
                <c:pt idx="5365">
                  <c:v>6</c:v>
                </c:pt>
                <c:pt idx="5366">
                  <c:v>5.9</c:v>
                </c:pt>
                <c:pt idx="5367">
                  <c:v>6.415</c:v>
                </c:pt>
                <c:pt idx="5368">
                  <c:v>5.8650000000000002</c:v>
                </c:pt>
                <c:pt idx="5369">
                  <c:v>5.61</c:v>
                </c:pt>
                <c:pt idx="5370">
                  <c:v>4.8650000000000002</c:v>
                </c:pt>
                <c:pt idx="5371">
                  <c:v>5.25</c:v>
                </c:pt>
                <c:pt idx="5372">
                  <c:v>5.2750000000000004</c:v>
                </c:pt>
                <c:pt idx="5375">
                  <c:v>6.4950000000000001</c:v>
                </c:pt>
                <c:pt idx="5376">
                  <c:v>6.8</c:v>
                </c:pt>
                <c:pt idx="5377">
                  <c:v>6.8</c:v>
                </c:pt>
                <c:pt idx="5378">
                  <c:v>6.8250000000000002</c:v>
                </c:pt>
                <c:pt idx="5379">
                  <c:v>6.54</c:v>
                </c:pt>
                <c:pt idx="5380">
                  <c:v>6.0250000000000004</c:v>
                </c:pt>
                <c:pt idx="5381">
                  <c:v>5.99</c:v>
                </c:pt>
                <c:pt idx="5382">
                  <c:v>6.07</c:v>
                </c:pt>
                <c:pt idx="5383">
                  <c:v>5.9450000000000003</c:v>
                </c:pt>
                <c:pt idx="5384">
                  <c:v>6.3</c:v>
                </c:pt>
                <c:pt idx="5385">
                  <c:v>6.84</c:v>
                </c:pt>
                <c:pt idx="5386">
                  <c:v>6.84</c:v>
                </c:pt>
                <c:pt idx="5387">
                  <c:v>7.0350000000000001</c:v>
                </c:pt>
                <c:pt idx="5388">
                  <c:v>7.0449999999999999</c:v>
                </c:pt>
                <c:pt idx="5389">
                  <c:v>6.94</c:v>
                </c:pt>
                <c:pt idx="5390">
                  <c:v>7.07</c:v>
                </c:pt>
                <c:pt idx="5391">
                  <c:v>6.8150000000000004</c:v>
                </c:pt>
                <c:pt idx="5392">
                  <c:v>7.03</c:v>
                </c:pt>
                <c:pt idx="5393">
                  <c:v>7.09</c:v>
                </c:pt>
                <c:pt idx="5396">
                  <c:v>6.5750000000000002</c:v>
                </c:pt>
                <c:pt idx="5397">
                  <c:v>6.2850000000000001</c:v>
                </c:pt>
                <c:pt idx="5398">
                  <c:v>6.1849999999999996</c:v>
                </c:pt>
                <c:pt idx="5400">
                  <c:v>5.56</c:v>
                </c:pt>
                <c:pt idx="5401">
                  <c:v>5.57</c:v>
                </c:pt>
                <c:pt idx="5402">
                  <c:v>5.73</c:v>
                </c:pt>
                <c:pt idx="5403">
                  <c:v>5.84</c:v>
                </c:pt>
                <c:pt idx="5404">
                  <c:v>5.78</c:v>
                </c:pt>
                <c:pt idx="5405">
                  <c:v>5.89</c:v>
                </c:pt>
                <c:pt idx="5406">
                  <c:v>6.22</c:v>
                </c:pt>
                <c:pt idx="5407">
                  <c:v>5.94</c:v>
                </c:pt>
                <c:pt idx="5408">
                  <c:v>5.9450000000000003</c:v>
                </c:pt>
                <c:pt idx="5409">
                  <c:v>6.0949999999999998</c:v>
                </c:pt>
                <c:pt idx="5411">
                  <c:v>6.56</c:v>
                </c:pt>
                <c:pt idx="5412">
                  <c:v>6.23</c:v>
                </c:pt>
                <c:pt idx="5413">
                  <c:v>6.2249999999999996</c:v>
                </c:pt>
                <c:pt idx="5414">
                  <c:v>6.4450000000000003</c:v>
                </c:pt>
                <c:pt idx="5415">
                  <c:v>6.4950000000000001</c:v>
                </c:pt>
                <c:pt idx="5416">
                  <c:v>6.415</c:v>
                </c:pt>
                <c:pt idx="5417">
                  <c:v>6.4050000000000002</c:v>
                </c:pt>
                <c:pt idx="5418">
                  <c:v>6.46</c:v>
                </c:pt>
                <c:pt idx="5419">
                  <c:v>6.51</c:v>
                </c:pt>
                <c:pt idx="5420">
                  <c:v>6.2</c:v>
                </c:pt>
                <c:pt idx="5421">
                  <c:v>6.2</c:v>
                </c:pt>
                <c:pt idx="5422">
                  <c:v>6.2949999999999999</c:v>
                </c:pt>
                <c:pt idx="5423">
                  <c:v>6.39</c:v>
                </c:pt>
                <c:pt idx="5424">
                  <c:v>6.25</c:v>
                </c:pt>
                <c:pt idx="5425">
                  <c:v>6.1349999999999998</c:v>
                </c:pt>
                <c:pt idx="5426">
                  <c:v>6.01</c:v>
                </c:pt>
                <c:pt idx="5427">
                  <c:v>5.9550000000000001</c:v>
                </c:pt>
                <c:pt idx="5428">
                  <c:v>6.19</c:v>
                </c:pt>
                <c:pt idx="5429">
                  <c:v>6.2050000000000001</c:v>
                </c:pt>
                <c:pt idx="5430">
                  <c:v>6.0250000000000004</c:v>
                </c:pt>
                <c:pt idx="5431">
                  <c:v>5.94</c:v>
                </c:pt>
                <c:pt idx="5432">
                  <c:v>6.0149999999999997</c:v>
                </c:pt>
                <c:pt idx="5433">
                  <c:v>6.1</c:v>
                </c:pt>
                <c:pt idx="5434">
                  <c:v>6.03</c:v>
                </c:pt>
                <c:pt idx="5436">
                  <c:v>5.8949999999999996</c:v>
                </c:pt>
                <c:pt idx="5437">
                  <c:v>5.9450000000000003</c:v>
                </c:pt>
                <c:pt idx="5438">
                  <c:v>6.34</c:v>
                </c:pt>
                <c:pt idx="5439">
                  <c:v>6.2850000000000001</c:v>
                </c:pt>
                <c:pt idx="5440">
                  <c:v>6.2350000000000003</c:v>
                </c:pt>
                <c:pt idx="5441">
                  <c:v>6.625</c:v>
                </c:pt>
                <c:pt idx="5442">
                  <c:v>6.61</c:v>
                </c:pt>
                <c:pt idx="5443">
                  <c:v>6.6150000000000002</c:v>
                </c:pt>
                <c:pt idx="5444">
                  <c:v>6.7</c:v>
                </c:pt>
                <c:pt idx="5445">
                  <c:v>6.59</c:v>
                </c:pt>
                <c:pt idx="5446">
                  <c:v>6.65</c:v>
                </c:pt>
                <c:pt idx="5447">
                  <c:v>6.84</c:v>
                </c:pt>
                <c:pt idx="5448">
                  <c:v>6.9950000000000001</c:v>
                </c:pt>
                <c:pt idx="5449">
                  <c:v>6.95</c:v>
                </c:pt>
                <c:pt idx="5450">
                  <c:v>6.76</c:v>
                </c:pt>
                <c:pt idx="5451">
                  <c:v>6.8449999999999998</c:v>
                </c:pt>
                <c:pt idx="5452">
                  <c:v>7.14</c:v>
                </c:pt>
                <c:pt idx="5453">
                  <c:v>7.06</c:v>
                </c:pt>
                <c:pt idx="5454">
                  <c:v>7.19</c:v>
                </c:pt>
                <c:pt idx="5455">
                  <c:v>7.11</c:v>
                </c:pt>
                <c:pt idx="5456">
                  <c:v>7.1749999999999998</c:v>
                </c:pt>
                <c:pt idx="5457">
                  <c:v>7.2750000000000004</c:v>
                </c:pt>
                <c:pt idx="5458">
                  <c:v>7.12</c:v>
                </c:pt>
                <c:pt idx="5460">
                  <c:v>6.93</c:v>
                </c:pt>
                <c:pt idx="5461">
                  <c:v>6.93</c:v>
                </c:pt>
                <c:pt idx="5462">
                  <c:v>6.9850000000000003</c:v>
                </c:pt>
                <c:pt idx="5463">
                  <c:v>7.17</c:v>
                </c:pt>
                <c:pt idx="5464">
                  <c:v>7.5049999999999999</c:v>
                </c:pt>
                <c:pt idx="5465">
                  <c:v>7.5949999999999998</c:v>
                </c:pt>
                <c:pt idx="5466">
                  <c:v>7.76</c:v>
                </c:pt>
                <c:pt idx="5467">
                  <c:v>7.4349999999999996</c:v>
                </c:pt>
                <c:pt idx="5468">
                  <c:v>7.49</c:v>
                </c:pt>
                <c:pt idx="5469">
                  <c:v>7.4749999999999996</c:v>
                </c:pt>
                <c:pt idx="5470">
                  <c:v>7.2549999999999999</c:v>
                </c:pt>
                <c:pt idx="5471">
                  <c:v>7.1849999999999996</c:v>
                </c:pt>
                <c:pt idx="5472">
                  <c:v>7.3150000000000004</c:v>
                </c:pt>
                <c:pt idx="5473">
                  <c:v>7.07</c:v>
                </c:pt>
                <c:pt idx="5474">
                  <c:v>7.01</c:v>
                </c:pt>
                <c:pt idx="5475">
                  <c:v>6.9749999999999996</c:v>
                </c:pt>
                <c:pt idx="5476">
                  <c:v>6.9749999999999996</c:v>
                </c:pt>
                <c:pt idx="5477">
                  <c:v>6.99</c:v>
                </c:pt>
                <c:pt idx="5478">
                  <c:v>7.09</c:v>
                </c:pt>
                <c:pt idx="5479">
                  <c:v>6.9249999999999998</c:v>
                </c:pt>
                <c:pt idx="5480">
                  <c:v>7.1</c:v>
                </c:pt>
                <c:pt idx="5481">
                  <c:v>7.2649999999999997</c:v>
                </c:pt>
                <c:pt idx="5482">
                  <c:v>7.085</c:v>
                </c:pt>
                <c:pt idx="5483">
                  <c:v>7.05</c:v>
                </c:pt>
                <c:pt idx="5484">
                  <c:v>6.6449999999999996</c:v>
                </c:pt>
                <c:pt idx="5485">
                  <c:v>6.5149999999999997</c:v>
                </c:pt>
                <c:pt idx="5486">
                  <c:v>6.5149999999999997</c:v>
                </c:pt>
                <c:pt idx="5487">
                  <c:v>6.6349999999999998</c:v>
                </c:pt>
                <c:pt idx="5488">
                  <c:v>6.4950000000000001</c:v>
                </c:pt>
                <c:pt idx="5489">
                  <c:v>6.64</c:v>
                </c:pt>
                <c:pt idx="5490">
                  <c:v>6.66</c:v>
                </c:pt>
                <c:pt idx="5491">
                  <c:v>6.56</c:v>
                </c:pt>
                <c:pt idx="5492">
                  <c:v>6.56</c:v>
                </c:pt>
                <c:pt idx="5493">
                  <c:v>6.6449999999999996</c:v>
                </c:pt>
                <c:pt idx="5494">
                  <c:v>6.5949999999999998</c:v>
                </c:pt>
                <c:pt idx="5495">
                  <c:v>6.4749999999999996</c:v>
                </c:pt>
                <c:pt idx="5496">
                  <c:v>6.4450000000000003</c:v>
                </c:pt>
                <c:pt idx="5497">
                  <c:v>6.4450000000000003</c:v>
                </c:pt>
                <c:pt idx="5498">
                  <c:v>6.5</c:v>
                </c:pt>
                <c:pt idx="5499">
                  <c:v>6.39</c:v>
                </c:pt>
                <c:pt idx="5500">
                  <c:v>6.34</c:v>
                </c:pt>
                <c:pt idx="5501">
                  <c:v>6.37</c:v>
                </c:pt>
                <c:pt idx="5502">
                  <c:v>6.44</c:v>
                </c:pt>
                <c:pt idx="5503">
                  <c:v>6.35</c:v>
                </c:pt>
                <c:pt idx="5504">
                  <c:v>6.3049999999999997</c:v>
                </c:pt>
                <c:pt idx="5506">
                  <c:v>6.29</c:v>
                </c:pt>
                <c:pt idx="5507">
                  <c:v>6.35</c:v>
                </c:pt>
                <c:pt idx="5508">
                  <c:v>6.3650000000000002</c:v>
                </c:pt>
                <c:pt idx="5509">
                  <c:v>6.5949999999999998</c:v>
                </c:pt>
                <c:pt idx="5510">
                  <c:v>6.6950000000000003</c:v>
                </c:pt>
                <c:pt idx="5511">
                  <c:v>7.04</c:v>
                </c:pt>
                <c:pt idx="5512">
                  <c:v>7.14</c:v>
                </c:pt>
                <c:pt idx="5513">
                  <c:v>7.4249999999999998</c:v>
                </c:pt>
                <c:pt idx="5514">
                  <c:v>7.0350000000000001</c:v>
                </c:pt>
                <c:pt idx="5515">
                  <c:v>7.0750000000000002</c:v>
                </c:pt>
                <c:pt idx="5516">
                  <c:v>7.0949999999999998</c:v>
                </c:pt>
                <c:pt idx="5517">
                  <c:v>7.3250000000000002</c:v>
                </c:pt>
                <c:pt idx="5518">
                  <c:v>7.42</c:v>
                </c:pt>
                <c:pt idx="5519">
                  <c:v>7.49</c:v>
                </c:pt>
                <c:pt idx="5520">
                  <c:v>7.6</c:v>
                </c:pt>
                <c:pt idx="5521">
                  <c:v>7.6349999999999998</c:v>
                </c:pt>
                <c:pt idx="5522">
                  <c:v>7.47</c:v>
                </c:pt>
                <c:pt idx="5523">
                  <c:v>7.37</c:v>
                </c:pt>
                <c:pt idx="5524">
                  <c:v>7.5</c:v>
                </c:pt>
                <c:pt idx="5525">
                  <c:v>7.42</c:v>
                </c:pt>
                <c:pt idx="5526">
                  <c:v>7.28</c:v>
                </c:pt>
                <c:pt idx="5527">
                  <c:v>7.07</c:v>
                </c:pt>
                <c:pt idx="5528">
                  <c:v>7.0250000000000004</c:v>
                </c:pt>
                <c:pt idx="5529">
                  <c:v>7.0350000000000001</c:v>
                </c:pt>
                <c:pt idx="5531">
                  <c:v>7.375</c:v>
                </c:pt>
                <c:pt idx="5532">
                  <c:v>7.65</c:v>
                </c:pt>
                <c:pt idx="5533">
                  <c:v>7.64</c:v>
                </c:pt>
                <c:pt idx="5534">
                  <c:v>7.84</c:v>
                </c:pt>
                <c:pt idx="5535">
                  <c:v>7.84</c:v>
                </c:pt>
                <c:pt idx="5536">
                  <c:v>7.41</c:v>
                </c:pt>
                <c:pt idx="5537">
                  <c:v>7.84</c:v>
                </c:pt>
                <c:pt idx="5538">
                  <c:v>7.79</c:v>
                </c:pt>
                <c:pt idx="5539">
                  <c:v>7.96</c:v>
                </c:pt>
                <c:pt idx="5540">
                  <c:v>7.9649999999999999</c:v>
                </c:pt>
                <c:pt idx="5541">
                  <c:v>8.02</c:v>
                </c:pt>
                <c:pt idx="5542">
                  <c:v>7.6950000000000003</c:v>
                </c:pt>
                <c:pt idx="5543">
                  <c:v>7.73</c:v>
                </c:pt>
                <c:pt idx="5544">
                  <c:v>7.4249999999999998</c:v>
                </c:pt>
                <c:pt idx="5545">
                  <c:v>7.4249999999999998</c:v>
                </c:pt>
                <c:pt idx="5546">
                  <c:v>7.3849999999999998</c:v>
                </c:pt>
                <c:pt idx="5547">
                  <c:v>7.4749999999999996</c:v>
                </c:pt>
                <c:pt idx="5548">
                  <c:v>7.6349999999999998</c:v>
                </c:pt>
                <c:pt idx="5549">
                  <c:v>7.6849999999999996</c:v>
                </c:pt>
                <c:pt idx="5550">
                  <c:v>7.7750000000000004</c:v>
                </c:pt>
                <c:pt idx="5551">
                  <c:v>8.0950000000000006</c:v>
                </c:pt>
                <c:pt idx="5552">
                  <c:v>8.36</c:v>
                </c:pt>
                <c:pt idx="5553">
                  <c:v>8.6950000000000003</c:v>
                </c:pt>
                <c:pt idx="5554">
                  <c:v>8.6199999999999992</c:v>
                </c:pt>
                <c:pt idx="5555">
                  <c:v>8.6</c:v>
                </c:pt>
                <c:pt idx="5556">
                  <c:v>8.9149999999999991</c:v>
                </c:pt>
                <c:pt idx="5557">
                  <c:v>8.6999999999999993</c:v>
                </c:pt>
                <c:pt idx="5558">
                  <c:v>8.84</c:v>
                </c:pt>
                <c:pt idx="5559">
                  <c:v>9.31</c:v>
                </c:pt>
                <c:pt idx="5560">
                  <c:v>9.6</c:v>
                </c:pt>
                <c:pt idx="5561">
                  <c:v>9.6950000000000003</c:v>
                </c:pt>
                <c:pt idx="5562">
                  <c:v>9.7249999999999996</c:v>
                </c:pt>
                <c:pt idx="5563">
                  <c:v>9.8450000000000006</c:v>
                </c:pt>
                <c:pt idx="5564">
                  <c:v>9.32</c:v>
                </c:pt>
                <c:pt idx="5565">
                  <c:v>9.125</c:v>
                </c:pt>
                <c:pt idx="5566">
                  <c:v>9.8800000000000008</c:v>
                </c:pt>
                <c:pt idx="5567">
                  <c:v>9.98</c:v>
                </c:pt>
                <c:pt idx="5568">
                  <c:v>9.68</c:v>
                </c:pt>
                <c:pt idx="5569">
                  <c:v>9.8450000000000006</c:v>
                </c:pt>
                <c:pt idx="5570">
                  <c:v>9.86</c:v>
                </c:pt>
                <c:pt idx="5571">
                  <c:v>12.425000000000001</c:v>
                </c:pt>
                <c:pt idx="5572">
                  <c:v>12.65</c:v>
                </c:pt>
                <c:pt idx="5573">
                  <c:v>11.72</c:v>
                </c:pt>
                <c:pt idx="5574">
                  <c:v>11.775</c:v>
                </c:pt>
                <c:pt idx="5576">
                  <c:v>11.585000000000001</c:v>
                </c:pt>
                <c:pt idx="5577">
                  <c:v>11.09</c:v>
                </c:pt>
                <c:pt idx="5578">
                  <c:v>10.95</c:v>
                </c:pt>
                <c:pt idx="5579">
                  <c:v>11.06</c:v>
                </c:pt>
                <c:pt idx="5580">
                  <c:v>10.74</c:v>
                </c:pt>
                <c:pt idx="5581">
                  <c:v>10.744999999999999</c:v>
                </c:pt>
                <c:pt idx="5582">
                  <c:v>11.97</c:v>
                </c:pt>
                <c:pt idx="5583">
                  <c:v>11.135</c:v>
                </c:pt>
                <c:pt idx="5584">
                  <c:v>11.25</c:v>
                </c:pt>
                <c:pt idx="5585">
                  <c:v>12.25</c:v>
                </c:pt>
                <c:pt idx="5586">
                  <c:v>12.64</c:v>
                </c:pt>
                <c:pt idx="5587">
                  <c:v>14.3</c:v>
                </c:pt>
                <c:pt idx="5588">
                  <c:v>15</c:v>
                </c:pt>
                <c:pt idx="5599">
                  <c:v>13.605</c:v>
                </c:pt>
                <c:pt idx="5600">
                  <c:v>13.265000000000001</c:v>
                </c:pt>
                <c:pt idx="5601">
                  <c:v>13.66</c:v>
                </c:pt>
                <c:pt idx="5602">
                  <c:v>13.8</c:v>
                </c:pt>
                <c:pt idx="5603">
                  <c:v>13.5</c:v>
                </c:pt>
                <c:pt idx="5604">
                  <c:v>12.88</c:v>
                </c:pt>
                <c:pt idx="5605">
                  <c:v>13.91</c:v>
                </c:pt>
                <c:pt idx="5606">
                  <c:v>13.404999999999999</c:v>
                </c:pt>
                <c:pt idx="5607">
                  <c:v>13.52</c:v>
                </c:pt>
                <c:pt idx="5608">
                  <c:v>13.085000000000001</c:v>
                </c:pt>
                <c:pt idx="5609">
                  <c:v>12.755000000000001</c:v>
                </c:pt>
                <c:pt idx="5610">
                  <c:v>13.025</c:v>
                </c:pt>
                <c:pt idx="5611">
                  <c:v>13.895</c:v>
                </c:pt>
                <c:pt idx="5612">
                  <c:v>14.65</c:v>
                </c:pt>
                <c:pt idx="5613">
                  <c:v>13.945</c:v>
                </c:pt>
                <c:pt idx="5614">
                  <c:v>13.13</c:v>
                </c:pt>
                <c:pt idx="5615">
                  <c:v>12.125</c:v>
                </c:pt>
                <c:pt idx="5616">
                  <c:v>10.82</c:v>
                </c:pt>
                <c:pt idx="5617">
                  <c:v>10.78</c:v>
                </c:pt>
                <c:pt idx="5618">
                  <c:v>10.824999999999999</c:v>
                </c:pt>
                <c:pt idx="5619">
                  <c:v>9.35</c:v>
                </c:pt>
                <c:pt idx="5620">
                  <c:v>8.8800000000000008</c:v>
                </c:pt>
                <c:pt idx="5621">
                  <c:v>9.4250000000000007</c:v>
                </c:pt>
                <c:pt idx="5622">
                  <c:v>9.2449999999999992</c:v>
                </c:pt>
                <c:pt idx="5623">
                  <c:v>9.5</c:v>
                </c:pt>
                <c:pt idx="5625">
                  <c:v>9.09</c:v>
                </c:pt>
                <c:pt idx="5626">
                  <c:v>9.2449999999999992</c:v>
                </c:pt>
                <c:pt idx="5627">
                  <c:v>10.85</c:v>
                </c:pt>
                <c:pt idx="5628">
                  <c:v>11.7</c:v>
                </c:pt>
                <c:pt idx="5630">
                  <c:v>10.275</c:v>
                </c:pt>
                <c:pt idx="5631">
                  <c:v>11.05</c:v>
                </c:pt>
                <c:pt idx="5632">
                  <c:v>11.09</c:v>
                </c:pt>
                <c:pt idx="5635">
                  <c:v>11.025</c:v>
                </c:pt>
                <c:pt idx="5636">
                  <c:v>11.25</c:v>
                </c:pt>
                <c:pt idx="5637">
                  <c:v>11.73</c:v>
                </c:pt>
                <c:pt idx="5638">
                  <c:v>12.59</c:v>
                </c:pt>
                <c:pt idx="5639">
                  <c:v>12.885</c:v>
                </c:pt>
                <c:pt idx="5640">
                  <c:v>14.255000000000001</c:v>
                </c:pt>
                <c:pt idx="5641">
                  <c:v>13.565</c:v>
                </c:pt>
                <c:pt idx="5642">
                  <c:v>13.93</c:v>
                </c:pt>
                <c:pt idx="5643">
                  <c:v>14.29</c:v>
                </c:pt>
                <c:pt idx="5644">
                  <c:v>15.105</c:v>
                </c:pt>
                <c:pt idx="5645">
                  <c:v>14.8</c:v>
                </c:pt>
                <c:pt idx="5646">
                  <c:v>15.41</c:v>
                </c:pt>
                <c:pt idx="5647">
                  <c:v>14.914999999999999</c:v>
                </c:pt>
                <c:pt idx="5648">
                  <c:v>14.04</c:v>
                </c:pt>
                <c:pt idx="5649">
                  <c:v>13.375</c:v>
                </c:pt>
                <c:pt idx="5650">
                  <c:v>13.74</c:v>
                </c:pt>
                <c:pt idx="5651">
                  <c:v>13.7</c:v>
                </c:pt>
                <c:pt idx="5652">
                  <c:v>13.574999999999999</c:v>
                </c:pt>
                <c:pt idx="5653">
                  <c:v>12.99</c:v>
                </c:pt>
                <c:pt idx="5654">
                  <c:v>11.315</c:v>
                </c:pt>
                <c:pt idx="5656">
                  <c:v>10.19</c:v>
                </c:pt>
                <c:pt idx="5657">
                  <c:v>9.9</c:v>
                </c:pt>
                <c:pt idx="5658">
                  <c:v>10.039999999999999</c:v>
                </c:pt>
                <c:pt idx="5659">
                  <c:v>9.4350000000000005</c:v>
                </c:pt>
                <c:pt idx="5661">
                  <c:v>9.9450000000000003</c:v>
                </c:pt>
                <c:pt idx="5662">
                  <c:v>9.2850000000000001</c:v>
                </c:pt>
                <c:pt idx="5663">
                  <c:v>9.27</c:v>
                </c:pt>
                <c:pt idx="5664">
                  <c:v>9.26</c:v>
                </c:pt>
                <c:pt idx="5665">
                  <c:v>8.85</c:v>
                </c:pt>
                <c:pt idx="5666">
                  <c:v>8.65</c:v>
                </c:pt>
                <c:pt idx="5667">
                  <c:v>8.64</c:v>
                </c:pt>
                <c:pt idx="5668">
                  <c:v>8.6950000000000003</c:v>
                </c:pt>
                <c:pt idx="5669">
                  <c:v>8.4749999999999996</c:v>
                </c:pt>
                <c:pt idx="5671">
                  <c:v>8.7799999999999994</c:v>
                </c:pt>
                <c:pt idx="5672">
                  <c:v>8.84</c:v>
                </c:pt>
                <c:pt idx="5673">
                  <c:v>8.2149999999999999</c:v>
                </c:pt>
                <c:pt idx="5674">
                  <c:v>8.4450000000000003</c:v>
                </c:pt>
                <c:pt idx="5675">
                  <c:v>8.2949999999999999</c:v>
                </c:pt>
                <c:pt idx="5676">
                  <c:v>8.19</c:v>
                </c:pt>
                <c:pt idx="5677">
                  <c:v>8.5</c:v>
                </c:pt>
                <c:pt idx="5678">
                  <c:v>7.72</c:v>
                </c:pt>
                <c:pt idx="5679">
                  <c:v>8.2149999999999999</c:v>
                </c:pt>
                <c:pt idx="5680">
                  <c:v>8.41</c:v>
                </c:pt>
                <c:pt idx="5681">
                  <c:v>8.8000000000000007</c:v>
                </c:pt>
                <c:pt idx="5682">
                  <c:v>8.7799999999999994</c:v>
                </c:pt>
                <c:pt idx="5683">
                  <c:v>7.9950000000000001</c:v>
                </c:pt>
                <c:pt idx="5684">
                  <c:v>8.01</c:v>
                </c:pt>
                <c:pt idx="5685">
                  <c:v>8.26</c:v>
                </c:pt>
                <c:pt idx="5686">
                  <c:v>7.7549999999999999</c:v>
                </c:pt>
                <c:pt idx="5687">
                  <c:v>7.8650000000000002</c:v>
                </c:pt>
                <c:pt idx="5688">
                  <c:v>7.5549999999999997</c:v>
                </c:pt>
                <c:pt idx="5689">
                  <c:v>7.53</c:v>
                </c:pt>
                <c:pt idx="5690">
                  <c:v>7.3849999999999998</c:v>
                </c:pt>
                <c:pt idx="5691">
                  <c:v>7.085</c:v>
                </c:pt>
                <c:pt idx="5692">
                  <c:v>7.3449999999999998</c:v>
                </c:pt>
                <c:pt idx="5693">
                  <c:v>7.1449999999999996</c:v>
                </c:pt>
                <c:pt idx="5694">
                  <c:v>7.36</c:v>
                </c:pt>
                <c:pt idx="5696">
                  <c:v>7.4</c:v>
                </c:pt>
                <c:pt idx="5697">
                  <c:v>7.53</c:v>
                </c:pt>
                <c:pt idx="5698">
                  <c:v>7.23</c:v>
                </c:pt>
                <c:pt idx="5699">
                  <c:v>7.3949999999999996</c:v>
                </c:pt>
                <c:pt idx="5700">
                  <c:v>6.9749999999999996</c:v>
                </c:pt>
                <c:pt idx="5701">
                  <c:v>6.6550000000000002</c:v>
                </c:pt>
                <c:pt idx="5702">
                  <c:v>6.63</c:v>
                </c:pt>
                <c:pt idx="5703">
                  <c:v>6.7450000000000001</c:v>
                </c:pt>
                <c:pt idx="5704">
                  <c:v>6.585</c:v>
                </c:pt>
                <c:pt idx="5705">
                  <c:v>6.49</c:v>
                </c:pt>
                <c:pt idx="5706">
                  <c:v>6.5350000000000001</c:v>
                </c:pt>
                <c:pt idx="5707">
                  <c:v>6.375</c:v>
                </c:pt>
                <c:pt idx="5708">
                  <c:v>6.3250000000000002</c:v>
                </c:pt>
                <c:pt idx="5709">
                  <c:v>6.45</c:v>
                </c:pt>
                <c:pt idx="5710">
                  <c:v>6.78</c:v>
                </c:pt>
                <c:pt idx="5711">
                  <c:v>7.05</c:v>
                </c:pt>
                <c:pt idx="5712">
                  <c:v>7.09</c:v>
                </c:pt>
                <c:pt idx="5713">
                  <c:v>7.18</c:v>
                </c:pt>
                <c:pt idx="5714">
                  <c:v>7.1749999999999998</c:v>
                </c:pt>
                <c:pt idx="5715">
                  <c:v>6.9950000000000001</c:v>
                </c:pt>
                <c:pt idx="5716">
                  <c:v>6.7750000000000004</c:v>
                </c:pt>
                <c:pt idx="5717">
                  <c:v>7.07</c:v>
                </c:pt>
                <c:pt idx="5718">
                  <c:v>7.2249999999999996</c:v>
                </c:pt>
                <c:pt idx="5719">
                  <c:v>7.4349999999999996</c:v>
                </c:pt>
                <c:pt idx="5720">
                  <c:v>7.0750000000000002</c:v>
                </c:pt>
                <c:pt idx="5721">
                  <c:v>7.16</c:v>
                </c:pt>
                <c:pt idx="5722">
                  <c:v>7.125</c:v>
                </c:pt>
                <c:pt idx="5723">
                  <c:v>7.19</c:v>
                </c:pt>
                <c:pt idx="5724">
                  <c:v>6.9850000000000003</c:v>
                </c:pt>
                <c:pt idx="5725">
                  <c:v>7.13</c:v>
                </c:pt>
                <c:pt idx="5726">
                  <c:v>7.0250000000000004</c:v>
                </c:pt>
                <c:pt idx="5727">
                  <c:v>6.89</c:v>
                </c:pt>
                <c:pt idx="5728">
                  <c:v>7.06</c:v>
                </c:pt>
                <c:pt idx="5729">
                  <c:v>6.6950000000000003</c:v>
                </c:pt>
                <c:pt idx="5730">
                  <c:v>6.7949999999999999</c:v>
                </c:pt>
                <c:pt idx="5731">
                  <c:v>6.92</c:v>
                </c:pt>
                <c:pt idx="5732">
                  <c:v>6.79</c:v>
                </c:pt>
                <c:pt idx="5733">
                  <c:v>6.665</c:v>
                </c:pt>
                <c:pt idx="5735">
                  <c:v>7.21</c:v>
                </c:pt>
                <c:pt idx="5736">
                  <c:v>7.6</c:v>
                </c:pt>
                <c:pt idx="5737">
                  <c:v>7.8150000000000004</c:v>
                </c:pt>
                <c:pt idx="5738">
                  <c:v>7.92</c:v>
                </c:pt>
                <c:pt idx="5739">
                  <c:v>7.7549999999999999</c:v>
                </c:pt>
                <c:pt idx="5740">
                  <c:v>7.68</c:v>
                </c:pt>
                <c:pt idx="5741">
                  <c:v>7.37</c:v>
                </c:pt>
                <c:pt idx="5742">
                  <c:v>7.1150000000000002</c:v>
                </c:pt>
                <c:pt idx="5743">
                  <c:v>6.9050000000000002</c:v>
                </c:pt>
                <c:pt idx="5744">
                  <c:v>6.64</c:v>
                </c:pt>
                <c:pt idx="5745">
                  <c:v>6.54</c:v>
                </c:pt>
                <c:pt idx="5746">
                  <c:v>6.6749999999999998</c:v>
                </c:pt>
                <c:pt idx="5747">
                  <c:v>6.6050000000000004</c:v>
                </c:pt>
                <c:pt idx="5748">
                  <c:v>6.55</c:v>
                </c:pt>
                <c:pt idx="5749">
                  <c:v>6.82</c:v>
                </c:pt>
                <c:pt idx="5750">
                  <c:v>6.5350000000000001</c:v>
                </c:pt>
                <c:pt idx="5751">
                  <c:v>6.5250000000000004</c:v>
                </c:pt>
                <c:pt idx="5752">
                  <c:v>6.52</c:v>
                </c:pt>
                <c:pt idx="5753">
                  <c:v>6.68</c:v>
                </c:pt>
                <c:pt idx="5754">
                  <c:v>6.29</c:v>
                </c:pt>
                <c:pt idx="5755">
                  <c:v>5.915</c:v>
                </c:pt>
                <c:pt idx="5756">
                  <c:v>5.9850000000000003</c:v>
                </c:pt>
                <c:pt idx="5757">
                  <c:v>6.08</c:v>
                </c:pt>
                <c:pt idx="5758">
                  <c:v>5.7649999999999997</c:v>
                </c:pt>
                <c:pt idx="5759">
                  <c:v>5.77</c:v>
                </c:pt>
                <c:pt idx="5760">
                  <c:v>5.95</c:v>
                </c:pt>
                <c:pt idx="5761">
                  <c:v>6.2549999999999999</c:v>
                </c:pt>
                <c:pt idx="5762">
                  <c:v>6.01</c:v>
                </c:pt>
                <c:pt idx="5763">
                  <c:v>5.82</c:v>
                </c:pt>
                <c:pt idx="5764">
                  <c:v>5.8150000000000004</c:v>
                </c:pt>
                <c:pt idx="5766">
                  <c:v>6.2050000000000001</c:v>
                </c:pt>
                <c:pt idx="5767">
                  <c:v>5.9850000000000003</c:v>
                </c:pt>
                <c:pt idx="5769">
                  <c:v>6.32</c:v>
                </c:pt>
                <c:pt idx="5770">
                  <c:v>6.3849999999999998</c:v>
                </c:pt>
                <c:pt idx="5771">
                  <c:v>6.16</c:v>
                </c:pt>
                <c:pt idx="5772">
                  <c:v>5.8049999999999997</c:v>
                </c:pt>
                <c:pt idx="5773">
                  <c:v>5.8650000000000002</c:v>
                </c:pt>
                <c:pt idx="5774">
                  <c:v>6.125</c:v>
                </c:pt>
                <c:pt idx="5775">
                  <c:v>5.9649999999999999</c:v>
                </c:pt>
                <c:pt idx="5776">
                  <c:v>5.9950000000000001</c:v>
                </c:pt>
                <c:pt idx="5777">
                  <c:v>6.08</c:v>
                </c:pt>
                <c:pt idx="5778">
                  <c:v>6.585</c:v>
                </c:pt>
                <c:pt idx="5779">
                  <c:v>6.9249999999999998</c:v>
                </c:pt>
                <c:pt idx="5780">
                  <c:v>6.7050000000000001</c:v>
                </c:pt>
                <c:pt idx="5781">
                  <c:v>6.62</c:v>
                </c:pt>
                <c:pt idx="5782">
                  <c:v>6.4950000000000001</c:v>
                </c:pt>
                <c:pt idx="5784">
                  <c:v>6.1449999999999996</c:v>
                </c:pt>
                <c:pt idx="5785">
                  <c:v>5.92</c:v>
                </c:pt>
                <c:pt idx="5786">
                  <c:v>5.96</c:v>
                </c:pt>
                <c:pt idx="5787">
                  <c:v>6.0350000000000001</c:v>
                </c:pt>
                <c:pt idx="5788">
                  <c:v>6.05</c:v>
                </c:pt>
                <c:pt idx="5789">
                  <c:v>5.8049999999999997</c:v>
                </c:pt>
                <c:pt idx="5792">
                  <c:v>5.66</c:v>
                </c:pt>
                <c:pt idx="5793">
                  <c:v>5.2949999999999999</c:v>
                </c:pt>
                <c:pt idx="5794">
                  <c:v>5.1449999999999996</c:v>
                </c:pt>
                <c:pt idx="5795">
                  <c:v>5.335</c:v>
                </c:pt>
                <c:pt idx="5796">
                  <c:v>5.1550000000000002</c:v>
                </c:pt>
                <c:pt idx="5797">
                  <c:v>5.66</c:v>
                </c:pt>
                <c:pt idx="5798">
                  <c:v>5.8949999999999996</c:v>
                </c:pt>
                <c:pt idx="5799">
                  <c:v>6.29</c:v>
                </c:pt>
                <c:pt idx="5800">
                  <c:v>6.2149999999999999</c:v>
                </c:pt>
                <c:pt idx="5801">
                  <c:v>6.0250000000000004</c:v>
                </c:pt>
                <c:pt idx="5802">
                  <c:v>5.89</c:v>
                </c:pt>
                <c:pt idx="5803">
                  <c:v>6.1349999999999998</c:v>
                </c:pt>
                <c:pt idx="5804">
                  <c:v>5.915</c:v>
                </c:pt>
                <c:pt idx="5805">
                  <c:v>6.32</c:v>
                </c:pt>
                <c:pt idx="5806">
                  <c:v>6.69</c:v>
                </c:pt>
                <c:pt idx="5807">
                  <c:v>6.71</c:v>
                </c:pt>
                <c:pt idx="5808">
                  <c:v>7.09</c:v>
                </c:pt>
                <c:pt idx="5809">
                  <c:v>7.2050000000000001</c:v>
                </c:pt>
                <c:pt idx="5810">
                  <c:v>9.25</c:v>
                </c:pt>
                <c:pt idx="5811">
                  <c:v>8.5749999999999993</c:v>
                </c:pt>
                <c:pt idx="5812">
                  <c:v>8.67</c:v>
                </c:pt>
                <c:pt idx="5813">
                  <c:v>7.6150000000000002</c:v>
                </c:pt>
                <c:pt idx="5814">
                  <c:v>7.48</c:v>
                </c:pt>
                <c:pt idx="5815">
                  <c:v>7.0149999999999997</c:v>
                </c:pt>
                <c:pt idx="5816">
                  <c:v>7.1550000000000002</c:v>
                </c:pt>
                <c:pt idx="5817">
                  <c:v>7.625</c:v>
                </c:pt>
                <c:pt idx="5818">
                  <c:v>7.89</c:v>
                </c:pt>
                <c:pt idx="5819">
                  <c:v>7.5149999999999997</c:v>
                </c:pt>
                <c:pt idx="5821">
                  <c:v>6.915</c:v>
                </c:pt>
                <c:pt idx="5822">
                  <c:v>7.01</c:v>
                </c:pt>
                <c:pt idx="5823">
                  <c:v>6.71</c:v>
                </c:pt>
                <c:pt idx="5824">
                  <c:v>6.73</c:v>
                </c:pt>
                <c:pt idx="5825">
                  <c:v>6.7750000000000004</c:v>
                </c:pt>
                <c:pt idx="5826">
                  <c:v>6.9749999999999996</c:v>
                </c:pt>
                <c:pt idx="5827">
                  <c:v>7.17</c:v>
                </c:pt>
                <c:pt idx="5828">
                  <c:v>7.16</c:v>
                </c:pt>
                <c:pt idx="5829">
                  <c:v>7.4649999999999999</c:v>
                </c:pt>
                <c:pt idx="5830">
                  <c:v>6.52</c:v>
                </c:pt>
                <c:pt idx="5831">
                  <c:v>6.2450000000000001</c:v>
                </c:pt>
                <c:pt idx="5832">
                  <c:v>6.3849999999999998</c:v>
                </c:pt>
                <c:pt idx="5833">
                  <c:v>5.8849999999999998</c:v>
                </c:pt>
                <c:pt idx="5834">
                  <c:v>5.3550000000000004</c:v>
                </c:pt>
                <c:pt idx="5836">
                  <c:v>5.4850000000000003</c:v>
                </c:pt>
                <c:pt idx="5837">
                  <c:v>5.7249999999999996</c:v>
                </c:pt>
                <c:pt idx="5838">
                  <c:v>5.5750000000000002</c:v>
                </c:pt>
                <c:pt idx="5839">
                  <c:v>5.32</c:v>
                </c:pt>
                <c:pt idx="5840">
                  <c:v>5.3</c:v>
                </c:pt>
                <c:pt idx="5841">
                  <c:v>5.5449999999999999</c:v>
                </c:pt>
                <c:pt idx="5842">
                  <c:v>5.38</c:v>
                </c:pt>
                <c:pt idx="5843">
                  <c:v>5.0149999999999997</c:v>
                </c:pt>
                <c:pt idx="5844">
                  <c:v>4.5949999999999998</c:v>
                </c:pt>
                <c:pt idx="5845">
                  <c:v>4.99</c:v>
                </c:pt>
                <c:pt idx="5846">
                  <c:v>4.9850000000000003</c:v>
                </c:pt>
                <c:pt idx="5847">
                  <c:v>4.83</c:v>
                </c:pt>
                <c:pt idx="5848">
                  <c:v>4.67</c:v>
                </c:pt>
                <c:pt idx="5849">
                  <c:v>4.55</c:v>
                </c:pt>
                <c:pt idx="5850">
                  <c:v>4.3449999999999998</c:v>
                </c:pt>
                <c:pt idx="5851">
                  <c:v>4.32</c:v>
                </c:pt>
                <c:pt idx="5852">
                  <c:v>4.2850000000000001</c:v>
                </c:pt>
                <c:pt idx="5853">
                  <c:v>4.1100000000000003</c:v>
                </c:pt>
                <c:pt idx="5854">
                  <c:v>3.6549999999999998</c:v>
                </c:pt>
                <c:pt idx="5855">
                  <c:v>4.0750000000000002</c:v>
                </c:pt>
                <c:pt idx="5856">
                  <c:v>4.01</c:v>
                </c:pt>
                <c:pt idx="5857">
                  <c:v>4.335</c:v>
                </c:pt>
                <c:pt idx="5858">
                  <c:v>4.67</c:v>
                </c:pt>
                <c:pt idx="5859">
                  <c:v>4.3899999999999997</c:v>
                </c:pt>
                <c:pt idx="5860">
                  <c:v>5.07</c:v>
                </c:pt>
                <c:pt idx="5861">
                  <c:v>5.125</c:v>
                </c:pt>
                <c:pt idx="5862">
                  <c:v>5.5250000000000004</c:v>
                </c:pt>
                <c:pt idx="5863">
                  <c:v>4.9850000000000003</c:v>
                </c:pt>
                <c:pt idx="5864">
                  <c:v>4.4000000000000004</c:v>
                </c:pt>
                <c:pt idx="5865">
                  <c:v>5.1749999999999998</c:v>
                </c:pt>
                <c:pt idx="5866">
                  <c:v>6.1550000000000002</c:v>
                </c:pt>
                <c:pt idx="5867">
                  <c:v>6.11</c:v>
                </c:pt>
                <c:pt idx="5868">
                  <c:v>6.71</c:v>
                </c:pt>
                <c:pt idx="5869">
                  <c:v>6.87</c:v>
                </c:pt>
                <c:pt idx="5870">
                  <c:v>7.24</c:v>
                </c:pt>
                <c:pt idx="5872">
                  <c:v>7.34</c:v>
                </c:pt>
                <c:pt idx="5873">
                  <c:v>7.86</c:v>
                </c:pt>
                <c:pt idx="5874">
                  <c:v>7.45</c:v>
                </c:pt>
                <c:pt idx="5875">
                  <c:v>6.9950000000000001</c:v>
                </c:pt>
                <c:pt idx="5876">
                  <c:v>6.6950000000000003</c:v>
                </c:pt>
                <c:pt idx="5877">
                  <c:v>7.085</c:v>
                </c:pt>
                <c:pt idx="5878">
                  <c:v>7.2080000000000002</c:v>
                </c:pt>
                <c:pt idx="5879">
                  <c:v>7.4</c:v>
                </c:pt>
                <c:pt idx="5880">
                  <c:v>6.75</c:v>
                </c:pt>
                <c:pt idx="5881">
                  <c:v>6.7350000000000003</c:v>
                </c:pt>
                <c:pt idx="5882">
                  <c:v>7.42</c:v>
                </c:pt>
                <c:pt idx="5883">
                  <c:v>7.38</c:v>
                </c:pt>
                <c:pt idx="5885">
                  <c:v>7.26</c:v>
                </c:pt>
                <c:pt idx="5886">
                  <c:v>7.4749999999999996</c:v>
                </c:pt>
                <c:pt idx="5887">
                  <c:v>7.47</c:v>
                </c:pt>
                <c:pt idx="5888">
                  <c:v>7.5750000000000002</c:v>
                </c:pt>
                <c:pt idx="5889">
                  <c:v>7.35</c:v>
                </c:pt>
                <c:pt idx="5890">
                  <c:v>7.35</c:v>
                </c:pt>
                <c:pt idx="5891">
                  <c:v>7.5750000000000002</c:v>
                </c:pt>
                <c:pt idx="5892">
                  <c:v>7.41</c:v>
                </c:pt>
                <c:pt idx="5895">
                  <c:v>7.55</c:v>
                </c:pt>
                <c:pt idx="5896">
                  <c:v>7.63</c:v>
                </c:pt>
                <c:pt idx="5897">
                  <c:v>7.75</c:v>
                </c:pt>
                <c:pt idx="5898">
                  <c:v>8.3249999999999993</c:v>
                </c:pt>
                <c:pt idx="5899">
                  <c:v>8.2750000000000004</c:v>
                </c:pt>
                <c:pt idx="5900">
                  <c:v>7.85</c:v>
                </c:pt>
                <c:pt idx="5901">
                  <c:v>7.37</c:v>
                </c:pt>
                <c:pt idx="5902">
                  <c:v>7.3949999999999996</c:v>
                </c:pt>
                <c:pt idx="5903">
                  <c:v>7.66</c:v>
                </c:pt>
                <c:pt idx="5904">
                  <c:v>7.3949999999999996</c:v>
                </c:pt>
                <c:pt idx="5905">
                  <c:v>6.8650000000000002</c:v>
                </c:pt>
                <c:pt idx="5906">
                  <c:v>6.9349999999999996</c:v>
                </c:pt>
                <c:pt idx="5907">
                  <c:v>7.22</c:v>
                </c:pt>
                <c:pt idx="5908">
                  <c:v>7.19</c:v>
                </c:pt>
                <c:pt idx="5909">
                  <c:v>6.9</c:v>
                </c:pt>
                <c:pt idx="5910">
                  <c:v>6.54</c:v>
                </c:pt>
                <c:pt idx="5911">
                  <c:v>6.4749999999999996</c:v>
                </c:pt>
                <c:pt idx="5912">
                  <c:v>6.4349999999999996</c:v>
                </c:pt>
                <c:pt idx="5913">
                  <c:v>6.12</c:v>
                </c:pt>
                <c:pt idx="5916">
                  <c:v>5.76</c:v>
                </c:pt>
                <c:pt idx="5917">
                  <c:v>5.53</c:v>
                </c:pt>
                <c:pt idx="5918">
                  <c:v>5.5650000000000004</c:v>
                </c:pt>
                <c:pt idx="5919">
                  <c:v>5.4749999999999996</c:v>
                </c:pt>
                <c:pt idx="5922">
                  <c:v>5.51</c:v>
                </c:pt>
                <c:pt idx="5923">
                  <c:v>5.6150000000000002</c:v>
                </c:pt>
                <c:pt idx="5924">
                  <c:v>5.5</c:v>
                </c:pt>
                <c:pt idx="5925">
                  <c:v>6.06</c:v>
                </c:pt>
                <c:pt idx="5926">
                  <c:v>6.06</c:v>
                </c:pt>
                <c:pt idx="5927">
                  <c:v>6.42</c:v>
                </c:pt>
                <c:pt idx="5928">
                  <c:v>6.15</c:v>
                </c:pt>
                <c:pt idx="5929">
                  <c:v>6</c:v>
                </c:pt>
                <c:pt idx="5931">
                  <c:v>6.77</c:v>
                </c:pt>
                <c:pt idx="5932">
                  <c:v>6.5650000000000004</c:v>
                </c:pt>
                <c:pt idx="5933">
                  <c:v>6.2750000000000004</c:v>
                </c:pt>
                <c:pt idx="5934">
                  <c:v>6.5549999999999997</c:v>
                </c:pt>
                <c:pt idx="5935">
                  <c:v>7.165</c:v>
                </c:pt>
                <c:pt idx="5936">
                  <c:v>7.375</c:v>
                </c:pt>
                <c:pt idx="5937">
                  <c:v>7.4749999999999996</c:v>
                </c:pt>
                <c:pt idx="5938">
                  <c:v>7.15</c:v>
                </c:pt>
                <c:pt idx="5939">
                  <c:v>6.9950000000000001</c:v>
                </c:pt>
                <c:pt idx="5940">
                  <c:v>7.34</c:v>
                </c:pt>
                <c:pt idx="5941">
                  <c:v>7.2949999999999999</c:v>
                </c:pt>
                <c:pt idx="5942">
                  <c:v>7.6829999999999998</c:v>
                </c:pt>
                <c:pt idx="5943">
                  <c:v>7.83</c:v>
                </c:pt>
                <c:pt idx="5944">
                  <c:v>8.1549999999999994</c:v>
                </c:pt>
                <c:pt idx="5945">
                  <c:v>9.1</c:v>
                </c:pt>
                <c:pt idx="5946">
                  <c:v>8.9749999999999996</c:v>
                </c:pt>
                <c:pt idx="5947">
                  <c:v>7.92</c:v>
                </c:pt>
                <c:pt idx="5948">
                  <c:v>8.0549999999999997</c:v>
                </c:pt>
                <c:pt idx="5949">
                  <c:v>8.15</c:v>
                </c:pt>
                <c:pt idx="5950">
                  <c:v>7.7750000000000004</c:v>
                </c:pt>
                <c:pt idx="5951">
                  <c:v>8.07</c:v>
                </c:pt>
                <c:pt idx="5952">
                  <c:v>8.86</c:v>
                </c:pt>
                <c:pt idx="5953">
                  <c:v>8.86</c:v>
                </c:pt>
                <c:pt idx="5954">
                  <c:v>8.6449999999999996</c:v>
                </c:pt>
                <c:pt idx="5956">
                  <c:v>7.3550000000000004</c:v>
                </c:pt>
                <c:pt idx="5957">
                  <c:v>7.4950000000000001</c:v>
                </c:pt>
                <c:pt idx="5958">
                  <c:v>7.49</c:v>
                </c:pt>
                <c:pt idx="5959">
                  <c:v>7.5549999999999997</c:v>
                </c:pt>
                <c:pt idx="5960">
                  <c:v>7.5549999999999997</c:v>
                </c:pt>
                <c:pt idx="5961">
                  <c:v>7.4349999999999996</c:v>
                </c:pt>
                <c:pt idx="5962">
                  <c:v>7.2050000000000001</c:v>
                </c:pt>
                <c:pt idx="5963">
                  <c:v>7.0949999999999998</c:v>
                </c:pt>
                <c:pt idx="5964">
                  <c:v>7.2249999999999996</c:v>
                </c:pt>
                <c:pt idx="5965">
                  <c:v>7.3449999999999998</c:v>
                </c:pt>
                <c:pt idx="5966">
                  <c:v>7.51</c:v>
                </c:pt>
                <c:pt idx="5967">
                  <c:v>7.4950000000000001</c:v>
                </c:pt>
                <c:pt idx="5968">
                  <c:v>7.14</c:v>
                </c:pt>
                <c:pt idx="5969">
                  <c:v>7.0350000000000001</c:v>
                </c:pt>
                <c:pt idx="5970">
                  <c:v>6.81</c:v>
                </c:pt>
                <c:pt idx="5971">
                  <c:v>6.78</c:v>
                </c:pt>
                <c:pt idx="5972">
                  <c:v>6.8449999999999998</c:v>
                </c:pt>
                <c:pt idx="5973">
                  <c:v>6.98</c:v>
                </c:pt>
                <c:pt idx="5974">
                  <c:v>6.83</c:v>
                </c:pt>
                <c:pt idx="5975">
                  <c:v>6.7249999999999996</c:v>
                </c:pt>
                <c:pt idx="5976">
                  <c:v>6.7949999999999999</c:v>
                </c:pt>
                <c:pt idx="5977">
                  <c:v>6.84</c:v>
                </c:pt>
                <c:pt idx="5978">
                  <c:v>7.06</c:v>
                </c:pt>
                <c:pt idx="5979">
                  <c:v>7.085</c:v>
                </c:pt>
                <c:pt idx="5980">
                  <c:v>7.125</c:v>
                </c:pt>
                <c:pt idx="5981">
                  <c:v>7.1449999999999996</c:v>
                </c:pt>
                <c:pt idx="5982">
                  <c:v>7.4950000000000001</c:v>
                </c:pt>
                <c:pt idx="5983">
                  <c:v>7.35</c:v>
                </c:pt>
                <c:pt idx="5984">
                  <c:v>7.48</c:v>
                </c:pt>
                <c:pt idx="5985">
                  <c:v>7.6150000000000002</c:v>
                </c:pt>
                <c:pt idx="5986">
                  <c:v>7.55</c:v>
                </c:pt>
                <c:pt idx="5987">
                  <c:v>7.4550000000000001</c:v>
                </c:pt>
                <c:pt idx="5988">
                  <c:v>7.5250000000000004</c:v>
                </c:pt>
                <c:pt idx="5990">
                  <c:v>7.66</c:v>
                </c:pt>
                <c:pt idx="5991">
                  <c:v>7.73</c:v>
                </c:pt>
                <c:pt idx="5992">
                  <c:v>7.97</c:v>
                </c:pt>
                <c:pt idx="5993">
                  <c:v>7.87</c:v>
                </c:pt>
                <c:pt idx="5994">
                  <c:v>7.9349999999999996</c:v>
                </c:pt>
                <c:pt idx="5995">
                  <c:v>7.64</c:v>
                </c:pt>
                <c:pt idx="5996">
                  <c:v>7.47</c:v>
                </c:pt>
                <c:pt idx="5997">
                  <c:v>7.4850000000000003</c:v>
                </c:pt>
                <c:pt idx="5998">
                  <c:v>7.51</c:v>
                </c:pt>
                <c:pt idx="5999">
                  <c:v>7.29</c:v>
                </c:pt>
                <c:pt idx="6000">
                  <c:v>7.2450000000000001</c:v>
                </c:pt>
                <c:pt idx="6001">
                  <c:v>7.57</c:v>
                </c:pt>
                <c:pt idx="6002">
                  <c:v>7.6050000000000004</c:v>
                </c:pt>
                <c:pt idx="6003">
                  <c:v>7.51</c:v>
                </c:pt>
                <c:pt idx="6004">
                  <c:v>7.43</c:v>
                </c:pt>
                <c:pt idx="6005">
                  <c:v>7.7</c:v>
                </c:pt>
                <c:pt idx="6006">
                  <c:v>7.66</c:v>
                </c:pt>
                <c:pt idx="6007">
                  <c:v>7.625</c:v>
                </c:pt>
                <c:pt idx="6008">
                  <c:v>7.5549999999999997</c:v>
                </c:pt>
                <c:pt idx="6009">
                  <c:v>7.5549999999999997</c:v>
                </c:pt>
                <c:pt idx="6010">
                  <c:v>7.67</c:v>
                </c:pt>
                <c:pt idx="6011">
                  <c:v>7.4649999999999999</c:v>
                </c:pt>
                <c:pt idx="6012">
                  <c:v>7.51</c:v>
                </c:pt>
                <c:pt idx="6013">
                  <c:v>7.625</c:v>
                </c:pt>
                <c:pt idx="6014">
                  <c:v>7.5549999999999997</c:v>
                </c:pt>
                <c:pt idx="6015">
                  <c:v>7.8550000000000004</c:v>
                </c:pt>
                <c:pt idx="6016">
                  <c:v>7.6349999999999998</c:v>
                </c:pt>
                <c:pt idx="6017">
                  <c:v>7.6050000000000004</c:v>
                </c:pt>
                <c:pt idx="6018">
                  <c:v>7.7050000000000001</c:v>
                </c:pt>
                <c:pt idx="6019">
                  <c:v>7.8849999999999998</c:v>
                </c:pt>
                <c:pt idx="6020">
                  <c:v>7.6550000000000002</c:v>
                </c:pt>
                <c:pt idx="6021">
                  <c:v>7.6150000000000002</c:v>
                </c:pt>
                <c:pt idx="6022">
                  <c:v>7.55</c:v>
                </c:pt>
                <c:pt idx="6023">
                  <c:v>7.57</c:v>
                </c:pt>
                <c:pt idx="6024">
                  <c:v>7.48</c:v>
                </c:pt>
                <c:pt idx="6026">
                  <c:v>7.5350000000000001</c:v>
                </c:pt>
                <c:pt idx="6027">
                  <c:v>7.6849999999999996</c:v>
                </c:pt>
                <c:pt idx="6028">
                  <c:v>7.7450000000000001</c:v>
                </c:pt>
                <c:pt idx="6029">
                  <c:v>7.55</c:v>
                </c:pt>
                <c:pt idx="6030">
                  <c:v>7.7850000000000001</c:v>
                </c:pt>
                <c:pt idx="6031">
                  <c:v>7.82</c:v>
                </c:pt>
                <c:pt idx="6032">
                  <c:v>7.8449999999999998</c:v>
                </c:pt>
                <c:pt idx="6033">
                  <c:v>7.88</c:v>
                </c:pt>
                <c:pt idx="6034">
                  <c:v>7.5350000000000001</c:v>
                </c:pt>
                <c:pt idx="6035">
                  <c:v>7.4749999999999996</c:v>
                </c:pt>
                <c:pt idx="6036">
                  <c:v>7.4950000000000001</c:v>
                </c:pt>
                <c:pt idx="6037">
                  <c:v>7.585</c:v>
                </c:pt>
                <c:pt idx="6038">
                  <c:v>7.4749999999999996</c:v>
                </c:pt>
                <c:pt idx="6039">
                  <c:v>7.58</c:v>
                </c:pt>
                <c:pt idx="6040">
                  <c:v>7.665</c:v>
                </c:pt>
                <c:pt idx="6041">
                  <c:v>7.47</c:v>
                </c:pt>
                <c:pt idx="6042">
                  <c:v>7.375</c:v>
                </c:pt>
                <c:pt idx="6043">
                  <c:v>7.24</c:v>
                </c:pt>
                <c:pt idx="6044">
                  <c:v>7.03</c:v>
                </c:pt>
                <c:pt idx="6045">
                  <c:v>6.83</c:v>
                </c:pt>
                <c:pt idx="6046">
                  <c:v>6.8550000000000004</c:v>
                </c:pt>
                <c:pt idx="6047">
                  <c:v>6.76</c:v>
                </c:pt>
                <c:pt idx="6048">
                  <c:v>6.7649999999999997</c:v>
                </c:pt>
                <c:pt idx="6049">
                  <c:v>6.3949999999999996</c:v>
                </c:pt>
                <c:pt idx="6050">
                  <c:v>6.25</c:v>
                </c:pt>
                <c:pt idx="6051">
                  <c:v>6.39</c:v>
                </c:pt>
                <c:pt idx="6053">
                  <c:v>6.2649999999999997</c:v>
                </c:pt>
                <c:pt idx="6054">
                  <c:v>6.1749999999999998</c:v>
                </c:pt>
                <c:pt idx="6055">
                  <c:v>6.41</c:v>
                </c:pt>
                <c:pt idx="6056">
                  <c:v>6.4450000000000003</c:v>
                </c:pt>
                <c:pt idx="6057">
                  <c:v>6.5949999999999998</c:v>
                </c:pt>
                <c:pt idx="6058">
                  <c:v>6.2649999999999997</c:v>
                </c:pt>
                <c:pt idx="6059">
                  <c:v>6.36</c:v>
                </c:pt>
                <c:pt idx="6060">
                  <c:v>6.2549999999999999</c:v>
                </c:pt>
                <c:pt idx="6061">
                  <c:v>6.3</c:v>
                </c:pt>
                <c:pt idx="6062">
                  <c:v>6.2649999999999997</c:v>
                </c:pt>
                <c:pt idx="6063">
                  <c:v>6.5449999999999999</c:v>
                </c:pt>
                <c:pt idx="6064">
                  <c:v>6.44</c:v>
                </c:pt>
                <c:pt idx="6065">
                  <c:v>5.9450000000000003</c:v>
                </c:pt>
                <c:pt idx="6066">
                  <c:v>5.66</c:v>
                </c:pt>
                <c:pt idx="6067">
                  <c:v>5.5949999999999998</c:v>
                </c:pt>
                <c:pt idx="6068">
                  <c:v>5.83</c:v>
                </c:pt>
                <c:pt idx="6069">
                  <c:v>5.7850000000000001</c:v>
                </c:pt>
                <c:pt idx="6070">
                  <c:v>6.28</c:v>
                </c:pt>
                <c:pt idx="6071">
                  <c:v>6.4349999999999996</c:v>
                </c:pt>
                <c:pt idx="6072">
                  <c:v>6.2649999999999997</c:v>
                </c:pt>
                <c:pt idx="6073">
                  <c:v>6.3</c:v>
                </c:pt>
                <c:pt idx="6074">
                  <c:v>6.1050000000000004</c:v>
                </c:pt>
                <c:pt idx="6075">
                  <c:v>6.09</c:v>
                </c:pt>
                <c:pt idx="6076">
                  <c:v>6.3849999999999998</c:v>
                </c:pt>
                <c:pt idx="6077">
                  <c:v>6.31</c:v>
                </c:pt>
                <c:pt idx="6078">
                  <c:v>6.52</c:v>
                </c:pt>
                <c:pt idx="6079">
                  <c:v>6.63</c:v>
                </c:pt>
                <c:pt idx="6080">
                  <c:v>7.12</c:v>
                </c:pt>
                <c:pt idx="6081">
                  <c:v>6.8949999999999996</c:v>
                </c:pt>
                <c:pt idx="6082">
                  <c:v>7.2949999999999999</c:v>
                </c:pt>
                <c:pt idx="6083">
                  <c:v>6.9850000000000003</c:v>
                </c:pt>
                <c:pt idx="6084">
                  <c:v>7.14</c:v>
                </c:pt>
                <c:pt idx="6085">
                  <c:v>6.43</c:v>
                </c:pt>
                <c:pt idx="6086">
                  <c:v>5.91</c:v>
                </c:pt>
                <c:pt idx="6087">
                  <c:v>5.8049999999999997</c:v>
                </c:pt>
                <c:pt idx="6088">
                  <c:v>5.8049999999999997</c:v>
                </c:pt>
                <c:pt idx="6089">
                  <c:v>5.71</c:v>
                </c:pt>
                <c:pt idx="6090">
                  <c:v>5.35</c:v>
                </c:pt>
                <c:pt idx="6091">
                  <c:v>5.5549999999999997</c:v>
                </c:pt>
                <c:pt idx="6092">
                  <c:v>5.66</c:v>
                </c:pt>
                <c:pt idx="6093">
                  <c:v>5.5650000000000004</c:v>
                </c:pt>
                <c:pt idx="6094">
                  <c:v>5.4649999999999999</c:v>
                </c:pt>
                <c:pt idx="6096">
                  <c:v>5.38</c:v>
                </c:pt>
                <c:pt idx="6097">
                  <c:v>5.7450000000000001</c:v>
                </c:pt>
                <c:pt idx="6098">
                  <c:v>5.9450000000000003</c:v>
                </c:pt>
                <c:pt idx="6099">
                  <c:v>5.57</c:v>
                </c:pt>
                <c:pt idx="6100">
                  <c:v>5.6050000000000004</c:v>
                </c:pt>
                <c:pt idx="6101">
                  <c:v>5.97</c:v>
                </c:pt>
                <c:pt idx="6102">
                  <c:v>6.14</c:v>
                </c:pt>
                <c:pt idx="6103">
                  <c:v>6.2249999999999996</c:v>
                </c:pt>
                <c:pt idx="6104">
                  <c:v>6.2850000000000001</c:v>
                </c:pt>
                <c:pt idx="6105">
                  <c:v>6.335</c:v>
                </c:pt>
                <c:pt idx="6106">
                  <c:v>6.3449999999999998</c:v>
                </c:pt>
                <c:pt idx="6107">
                  <c:v>6.2750000000000004</c:v>
                </c:pt>
                <c:pt idx="6108">
                  <c:v>6.0149999999999997</c:v>
                </c:pt>
                <c:pt idx="6109">
                  <c:v>6.0650000000000004</c:v>
                </c:pt>
                <c:pt idx="6110">
                  <c:v>6.14</c:v>
                </c:pt>
                <c:pt idx="6111">
                  <c:v>6.5049999999999999</c:v>
                </c:pt>
                <c:pt idx="6112">
                  <c:v>6.47</c:v>
                </c:pt>
                <c:pt idx="6113">
                  <c:v>6.26</c:v>
                </c:pt>
                <c:pt idx="6114">
                  <c:v>6.18</c:v>
                </c:pt>
                <c:pt idx="6115">
                  <c:v>6.4550000000000001</c:v>
                </c:pt>
                <c:pt idx="6116">
                  <c:v>6.6550000000000002</c:v>
                </c:pt>
                <c:pt idx="6117">
                  <c:v>6.94</c:v>
                </c:pt>
                <c:pt idx="6118">
                  <c:v>6.88</c:v>
                </c:pt>
                <c:pt idx="6119">
                  <c:v>6.8449999999999998</c:v>
                </c:pt>
                <c:pt idx="6120">
                  <c:v>6.75</c:v>
                </c:pt>
                <c:pt idx="6121">
                  <c:v>6.6950000000000003</c:v>
                </c:pt>
                <c:pt idx="6122">
                  <c:v>6.7949999999999999</c:v>
                </c:pt>
                <c:pt idx="6123">
                  <c:v>6.8250000000000002</c:v>
                </c:pt>
                <c:pt idx="6124">
                  <c:v>6.625</c:v>
                </c:pt>
                <c:pt idx="6125">
                  <c:v>7.04</c:v>
                </c:pt>
                <c:pt idx="6126">
                  <c:v>7.27</c:v>
                </c:pt>
                <c:pt idx="6127">
                  <c:v>7.11</c:v>
                </c:pt>
                <c:pt idx="6128">
                  <c:v>7.1950000000000003</c:v>
                </c:pt>
                <c:pt idx="6129">
                  <c:v>6.8849999999999998</c:v>
                </c:pt>
                <c:pt idx="6130">
                  <c:v>6.49</c:v>
                </c:pt>
                <c:pt idx="6131">
                  <c:v>6.3550000000000004</c:v>
                </c:pt>
                <c:pt idx="6132">
                  <c:v>6.2050000000000001</c:v>
                </c:pt>
                <c:pt idx="6133">
                  <c:v>6.4649999999999999</c:v>
                </c:pt>
                <c:pt idx="6134">
                  <c:v>6.41</c:v>
                </c:pt>
                <c:pt idx="6135">
                  <c:v>6.72</c:v>
                </c:pt>
                <c:pt idx="6136">
                  <c:v>7.02</c:v>
                </c:pt>
                <c:pt idx="6137">
                  <c:v>7.16</c:v>
                </c:pt>
                <c:pt idx="6138">
                  <c:v>7.1449999999999996</c:v>
                </c:pt>
                <c:pt idx="6139">
                  <c:v>6.79</c:v>
                </c:pt>
                <c:pt idx="6140">
                  <c:v>6.8049999999999997</c:v>
                </c:pt>
                <c:pt idx="6141">
                  <c:v>7.2</c:v>
                </c:pt>
                <c:pt idx="6142">
                  <c:v>7.28</c:v>
                </c:pt>
                <c:pt idx="6143">
                  <c:v>6.92</c:v>
                </c:pt>
                <c:pt idx="6144">
                  <c:v>6.66</c:v>
                </c:pt>
                <c:pt idx="6146">
                  <c:v>7.15</c:v>
                </c:pt>
                <c:pt idx="6147">
                  <c:v>7.3</c:v>
                </c:pt>
                <c:pt idx="6148">
                  <c:v>7.3150000000000004</c:v>
                </c:pt>
                <c:pt idx="6149">
                  <c:v>7.2750000000000004</c:v>
                </c:pt>
                <c:pt idx="6150">
                  <c:v>7.3550000000000004</c:v>
                </c:pt>
                <c:pt idx="6152">
                  <c:v>6.78</c:v>
                </c:pt>
                <c:pt idx="6154">
                  <c:v>6.7850000000000001</c:v>
                </c:pt>
                <c:pt idx="6155">
                  <c:v>7.5250000000000004</c:v>
                </c:pt>
                <c:pt idx="6156">
                  <c:v>7.4850000000000003</c:v>
                </c:pt>
                <c:pt idx="6157">
                  <c:v>7.49</c:v>
                </c:pt>
                <c:pt idx="6158">
                  <c:v>7.375</c:v>
                </c:pt>
                <c:pt idx="6159">
                  <c:v>7.28</c:v>
                </c:pt>
                <c:pt idx="6160">
                  <c:v>7.0049999999999999</c:v>
                </c:pt>
                <c:pt idx="6161">
                  <c:v>7.4</c:v>
                </c:pt>
                <c:pt idx="6162">
                  <c:v>7.06</c:v>
                </c:pt>
                <c:pt idx="6163">
                  <c:v>7.2949999999999999</c:v>
                </c:pt>
                <c:pt idx="6164">
                  <c:v>7.0750000000000002</c:v>
                </c:pt>
                <c:pt idx="6165">
                  <c:v>6.97</c:v>
                </c:pt>
                <c:pt idx="6166">
                  <c:v>7.085</c:v>
                </c:pt>
                <c:pt idx="6167">
                  <c:v>7.2149999999999999</c:v>
                </c:pt>
                <c:pt idx="6168">
                  <c:v>7.3849999999999998</c:v>
                </c:pt>
                <c:pt idx="6169">
                  <c:v>7.09</c:v>
                </c:pt>
                <c:pt idx="6170">
                  <c:v>7.085</c:v>
                </c:pt>
                <c:pt idx="6171">
                  <c:v>7.1550000000000002</c:v>
                </c:pt>
                <c:pt idx="6172">
                  <c:v>7.17</c:v>
                </c:pt>
                <c:pt idx="6173">
                  <c:v>7.18</c:v>
                </c:pt>
                <c:pt idx="6174">
                  <c:v>7.0350000000000001</c:v>
                </c:pt>
                <c:pt idx="6175">
                  <c:v>7.0350000000000001</c:v>
                </c:pt>
                <c:pt idx="6177">
                  <c:v>7.02</c:v>
                </c:pt>
                <c:pt idx="6178">
                  <c:v>6.7949999999999999</c:v>
                </c:pt>
                <c:pt idx="6179">
                  <c:v>7.13</c:v>
                </c:pt>
                <c:pt idx="6180">
                  <c:v>7.4649999999999999</c:v>
                </c:pt>
                <c:pt idx="6182">
                  <c:v>7.78</c:v>
                </c:pt>
                <c:pt idx="6183">
                  <c:v>7.88</c:v>
                </c:pt>
                <c:pt idx="6184">
                  <c:v>7.53</c:v>
                </c:pt>
                <c:pt idx="6185">
                  <c:v>7.57</c:v>
                </c:pt>
                <c:pt idx="6186">
                  <c:v>7.5750000000000002</c:v>
                </c:pt>
                <c:pt idx="6187">
                  <c:v>7.9050000000000002</c:v>
                </c:pt>
                <c:pt idx="6188">
                  <c:v>7.93</c:v>
                </c:pt>
                <c:pt idx="6189">
                  <c:v>8.1549999999999994</c:v>
                </c:pt>
                <c:pt idx="6190">
                  <c:v>8.4499999999999993</c:v>
                </c:pt>
                <c:pt idx="6191">
                  <c:v>8.25</c:v>
                </c:pt>
                <c:pt idx="6192">
                  <c:v>8.2200000000000006</c:v>
                </c:pt>
                <c:pt idx="6193">
                  <c:v>8.2200000000000006</c:v>
                </c:pt>
                <c:pt idx="6194">
                  <c:v>8.3849999999999998</c:v>
                </c:pt>
                <c:pt idx="6196">
                  <c:v>7.96</c:v>
                </c:pt>
                <c:pt idx="6197">
                  <c:v>7.86</c:v>
                </c:pt>
                <c:pt idx="6198">
                  <c:v>7.8250000000000002</c:v>
                </c:pt>
                <c:pt idx="6199">
                  <c:v>7.84</c:v>
                </c:pt>
                <c:pt idx="6200">
                  <c:v>7.915</c:v>
                </c:pt>
                <c:pt idx="6201">
                  <c:v>8.0850000000000009</c:v>
                </c:pt>
                <c:pt idx="6202">
                  <c:v>8.1850000000000005</c:v>
                </c:pt>
                <c:pt idx="6203">
                  <c:v>8.1</c:v>
                </c:pt>
                <c:pt idx="6204">
                  <c:v>7.8949999999999996</c:v>
                </c:pt>
                <c:pt idx="6205">
                  <c:v>7.6050000000000004</c:v>
                </c:pt>
                <c:pt idx="6206">
                  <c:v>7.8449999999999998</c:v>
                </c:pt>
                <c:pt idx="6207">
                  <c:v>7.92</c:v>
                </c:pt>
                <c:pt idx="6208">
                  <c:v>7.9850000000000003</c:v>
                </c:pt>
                <c:pt idx="6209">
                  <c:v>8.0749999999999993</c:v>
                </c:pt>
                <c:pt idx="6210">
                  <c:v>8.3849999999999998</c:v>
                </c:pt>
                <c:pt idx="6211">
                  <c:v>8.43</c:v>
                </c:pt>
                <c:pt idx="6212">
                  <c:v>8.3450000000000006</c:v>
                </c:pt>
                <c:pt idx="6213">
                  <c:v>8.3450000000000006</c:v>
                </c:pt>
                <c:pt idx="6214">
                  <c:v>8.7050000000000001</c:v>
                </c:pt>
                <c:pt idx="6216">
                  <c:v>8.9049999999999994</c:v>
                </c:pt>
                <c:pt idx="6217">
                  <c:v>9.0150000000000006</c:v>
                </c:pt>
                <c:pt idx="6218">
                  <c:v>8.8949999999999996</c:v>
                </c:pt>
                <c:pt idx="6219">
                  <c:v>8.64</c:v>
                </c:pt>
                <c:pt idx="6220">
                  <c:v>9.2200000000000006</c:v>
                </c:pt>
                <c:pt idx="6221">
                  <c:v>9.26</c:v>
                </c:pt>
                <c:pt idx="6222">
                  <c:v>9.1999999999999993</c:v>
                </c:pt>
                <c:pt idx="6223">
                  <c:v>9.1050000000000004</c:v>
                </c:pt>
                <c:pt idx="6224">
                  <c:v>9.1150000000000002</c:v>
                </c:pt>
                <c:pt idx="6225">
                  <c:v>9.1950000000000003</c:v>
                </c:pt>
                <c:pt idx="6226">
                  <c:v>9.1950000000000003</c:v>
                </c:pt>
                <c:pt idx="6227">
                  <c:v>9.41</c:v>
                </c:pt>
                <c:pt idx="6228">
                  <c:v>9.68</c:v>
                </c:pt>
                <c:pt idx="6229">
                  <c:v>9.8249999999999993</c:v>
                </c:pt>
                <c:pt idx="6230">
                  <c:v>9.58</c:v>
                </c:pt>
                <c:pt idx="6231">
                  <c:v>9.82</c:v>
                </c:pt>
                <c:pt idx="6232">
                  <c:v>9.6999999999999993</c:v>
                </c:pt>
                <c:pt idx="6233">
                  <c:v>9.7850000000000001</c:v>
                </c:pt>
                <c:pt idx="6234">
                  <c:v>9.8699999999999992</c:v>
                </c:pt>
                <c:pt idx="6235">
                  <c:v>9.5950000000000006</c:v>
                </c:pt>
                <c:pt idx="6236">
                  <c:v>9.0850000000000009</c:v>
                </c:pt>
                <c:pt idx="6237">
                  <c:v>9.0850000000000009</c:v>
                </c:pt>
                <c:pt idx="6238">
                  <c:v>8.68</c:v>
                </c:pt>
                <c:pt idx="6240">
                  <c:v>9.0299999999999994</c:v>
                </c:pt>
                <c:pt idx="6241">
                  <c:v>9.25</c:v>
                </c:pt>
                <c:pt idx="6242">
                  <c:v>9.3149999999999995</c:v>
                </c:pt>
                <c:pt idx="6243">
                  <c:v>9.2750000000000004</c:v>
                </c:pt>
                <c:pt idx="6244">
                  <c:v>9.44</c:v>
                </c:pt>
                <c:pt idx="6245">
                  <c:v>9.9350000000000005</c:v>
                </c:pt>
                <c:pt idx="6246">
                  <c:v>9.0299999999999994</c:v>
                </c:pt>
                <c:pt idx="6247">
                  <c:v>9.56</c:v>
                </c:pt>
                <c:pt idx="6248">
                  <c:v>9.6950000000000003</c:v>
                </c:pt>
                <c:pt idx="6249">
                  <c:v>9.3800000000000008</c:v>
                </c:pt>
                <c:pt idx="6250">
                  <c:v>9.5649999999999995</c:v>
                </c:pt>
                <c:pt idx="6251">
                  <c:v>9.8049999999999997</c:v>
                </c:pt>
                <c:pt idx="6252">
                  <c:v>9.9550000000000001</c:v>
                </c:pt>
                <c:pt idx="6253">
                  <c:v>10.205</c:v>
                </c:pt>
                <c:pt idx="6254">
                  <c:v>9.9700000000000006</c:v>
                </c:pt>
                <c:pt idx="6255">
                  <c:v>10.01</c:v>
                </c:pt>
                <c:pt idx="6256">
                  <c:v>10.14</c:v>
                </c:pt>
                <c:pt idx="6257">
                  <c:v>10.06</c:v>
                </c:pt>
                <c:pt idx="6258">
                  <c:v>10.255000000000001</c:v>
                </c:pt>
                <c:pt idx="6259">
                  <c:v>10.199999999999999</c:v>
                </c:pt>
                <c:pt idx="6260">
                  <c:v>10.47</c:v>
                </c:pt>
                <c:pt idx="6261">
                  <c:v>10.199999999999999</c:v>
                </c:pt>
                <c:pt idx="6262">
                  <c:v>10.385</c:v>
                </c:pt>
                <c:pt idx="6263">
                  <c:v>10.66</c:v>
                </c:pt>
                <c:pt idx="6264">
                  <c:v>10.74</c:v>
                </c:pt>
                <c:pt idx="6265">
                  <c:v>11.04</c:v>
                </c:pt>
                <c:pt idx="6266">
                  <c:v>10.925000000000001</c:v>
                </c:pt>
                <c:pt idx="6267">
                  <c:v>10.66</c:v>
                </c:pt>
                <c:pt idx="6268">
                  <c:v>10.57</c:v>
                </c:pt>
                <c:pt idx="6269">
                  <c:v>10.48</c:v>
                </c:pt>
                <c:pt idx="6270">
                  <c:v>10.875</c:v>
                </c:pt>
                <c:pt idx="6271">
                  <c:v>11.12</c:v>
                </c:pt>
                <c:pt idx="6272">
                  <c:v>11.074999999999999</c:v>
                </c:pt>
                <c:pt idx="6273">
                  <c:v>11.32</c:v>
                </c:pt>
                <c:pt idx="6274">
                  <c:v>11.29</c:v>
                </c:pt>
                <c:pt idx="6275">
                  <c:v>11.37</c:v>
                </c:pt>
                <c:pt idx="6276">
                  <c:v>11.185</c:v>
                </c:pt>
                <c:pt idx="6277">
                  <c:v>11.49</c:v>
                </c:pt>
                <c:pt idx="6278">
                  <c:v>11.404999999999999</c:v>
                </c:pt>
                <c:pt idx="6279">
                  <c:v>11.244999999999999</c:v>
                </c:pt>
                <c:pt idx="6280">
                  <c:v>11.095000000000001</c:v>
                </c:pt>
                <c:pt idx="6281">
                  <c:v>11.005000000000001</c:v>
                </c:pt>
                <c:pt idx="6282">
                  <c:v>10.15</c:v>
                </c:pt>
                <c:pt idx="6283">
                  <c:v>11.54</c:v>
                </c:pt>
                <c:pt idx="6284">
                  <c:v>11.59</c:v>
                </c:pt>
                <c:pt idx="6286">
                  <c:v>11.845000000000001</c:v>
                </c:pt>
                <c:pt idx="6287">
                  <c:v>11.61</c:v>
                </c:pt>
                <c:pt idx="6288">
                  <c:v>11.74</c:v>
                </c:pt>
                <c:pt idx="6289">
                  <c:v>11.48</c:v>
                </c:pt>
                <c:pt idx="6290">
                  <c:v>11.9</c:v>
                </c:pt>
                <c:pt idx="6291">
                  <c:v>12.275</c:v>
                </c:pt>
                <c:pt idx="6292">
                  <c:v>12.215</c:v>
                </c:pt>
                <c:pt idx="6293">
                  <c:v>12.465</c:v>
                </c:pt>
                <c:pt idx="6294">
                  <c:v>12.715</c:v>
                </c:pt>
                <c:pt idx="6295">
                  <c:v>12.715</c:v>
                </c:pt>
                <c:pt idx="6296">
                  <c:v>12.7</c:v>
                </c:pt>
                <c:pt idx="6297">
                  <c:v>12.515000000000001</c:v>
                </c:pt>
                <c:pt idx="6298">
                  <c:v>12.574999999999999</c:v>
                </c:pt>
                <c:pt idx="6299">
                  <c:v>12.5</c:v>
                </c:pt>
                <c:pt idx="6300">
                  <c:v>12.72</c:v>
                </c:pt>
                <c:pt idx="6301">
                  <c:v>12.82</c:v>
                </c:pt>
                <c:pt idx="6302">
                  <c:v>12.935</c:v>
                </c:pt>
                <c:pt idx="6303">
                  <c:v>13.01</c:v>
                </c:pt>
                <c:pt idx="6304">
                  <c:v>12.805</c:v>
                </c:pt>
                <c:pt idx="6305">
                  <c:v>12.94</c:v>
                </c:pt>
                <c:pt idx="6306">
                  <c:v>12.99</c:v>
                </c:pt>
                <c:pt idx="6307">
                  <c:v>12.765000000000001</c:v>
                </c:pt>
                <c:pt idx="6308">
                  <c:v>12.695</c:v>
                </c:pt>
                <c:pt idx="6309">
                  <c:v>13.08</c:v>
                </c:pt>
                <c:pt idx="6310">
                  <c:v>13.154999999999999</c:v>
                </c:pt>
                <c:pt idx="6311">
                  <c:v>13.265000000000001</c:v>
                </c:pt>
                <c:pt idx="6312">
                  <c:v>13.275</c:v>
                </c:pt>
                <c:pt idx="6313">
                  <c:v>13.045</c:v>
                </c:pt>
                <c:pt idx="6315">
                  <c:v>12.875</c:v>
                </c:pt>
                <c:pt idx="6316">
                  <c:v>12.44</c:v>
                </c:pt>
                <c:pt idx="6317">
                  <c:v>12.115</c:v>
                </c:pt>
                <c:pt idx="6318">
                  <c:v>11.775</c:v>
                </c:pt>
                <c:pt idx="6319">
                  <c:v>11.994999999999999</c:v>
                </c:pt>
                <c:pt idx="6320">
                  <c:v>11.64</c:v>
                </c:pt>
                <c:pt idx="6321">
                  <c:v>11.775</c:v>
                </c:pt>
                <c:pt idx="6322">
                  <c:v>11.215</c:v>
                </c:pt>
                <c:pt idx="6323">
                  <c:v>11.15</c:v>
                </c:pt>
                <c:pt idx="6324">
                  <c:v>10.515000000000001</c:v>
                </c:pt>
                <c:pt idx="6325">
                  <c:v>10.525</c:v>
                </c:pt>
                <c:pt idx="6326">
                  <c:v>10.130000000000001</c:v>
                </c:pt>
                <c:pt idx="6327">
                  <c:v>9.9499999999999993</c:v>
                </c:pt>
                <c:pt idx="6328">
                  <c:v>9.7349999999999994</c:v>
                </c:pt>
                <c:pt idx="6329">
                  <c:v>9.32</c:v>
                </c:pt>
                <c:pt idx="6330">
                  <c:v>9.2550000000000008</c:v>
                </c:pt>
                <c:pt idx="6331">
                  <c:v>9.1549999999999994</c:v>
                </c:pt>
                <c:pt idx="6332">
                  <c:v>9.0150000000000006</c:v>
                </c:pt>
                <c:pt idx="6333">
                  <c:v>9.23</c:v>
                </c:pt>
                <c:pt idx="6334">
                  <c:v>9.1349999999999998</c:v>
                </c:pt>
                <c:pt idx="6335">
                  <c:v>9.17</c:v>
                </c:pt>
                <c:pt idx="6336">
                  <c:v>8.6349999999999998</c:v>
                </c:pt>
                <c:pt idx="6337">
                  <c:v>8.69</c:v>
                </c:pt>
                <c:pt idx="6338">
                  <c:v>8.74</c:v>
                </c:pt>
                <c:pt idx="6339">
                  <c:v>8.2200000000000006</c:v>
                </c:pt>
                <c:pt idx="6340">
                  <c:v>8.1950000000000003</c:v>
                </c:pt>
                <c:pt idx="6341">
                  <c:v>8.19</c:v>
                </c:pt>
                <c:pt idx="6342">
                  <c:v>8.0549999999999997</c:v>
                </c:pt>
                <c:pt idx="6343">
                  <c:v>8.1649999999999991</c:v>
                </c:pt>
                <c:pt idx="6344">
                  <c:v>7.8150000000000004</c:v>
                </c:pt>
                <c:pt idx="6345">
                  <c:v>7.8049999999999997</c:v>
                </c:pt>
                <c:pt idx="6346">
                  <c:v>7.84</c:v>
                </c:pt>
                <c:pt idx="6347">
                  <c:v>8.0250000000000004</c:v>
                </c:pt>
                <c:pt idx="6348">
                  <c:v>8.06</c:v>
                </c:pt>
                <c:pt idx="6349">
                  <c:v>7.92</c:v>
                </c:pt>
                <c:pt idx="6350">
                  <c:v>7.6050000000000004</c:v>
                </c:pt>
                <c:pt idx="6351">
                  <c:v>8.0350000000000001</c:v>
                </c:pt>
                <c:pt idx="6352">
                  <c:v>8.4700000000000006</c:v>
                </c:pt>
                <c:pt idx="6353">
                  <c:v>8.26</c:v>
                </c:pt>
                <c:pt idx="6354">
                  <c:v>8.2200000000000006</c:v>
                </c:pt>
                <c:pt idx="6356">
                  <c:v>8.2200000000000006</c:v>
                </c:pt>
                <c:pt idx="6357">
                  <c:v>7.23</c:v>
                </c:pt>
                <c:pt idx="6358">
                  <c:v>7.25</c:v>
                </c:pt>
                <c:pt idx="6359">
                  <c:v>7.4050000000000002</c:v>
                </c:pt>
                <c:pt idx="6360">
                  <c:v>7.7050000000000001</c:v>
                </c:pt>
                <c:pt idx="6361">
                  <c:v>7.2649999999999997</c:v>
                </c:pt>
                <c:pt idx="6362">
                  <c:v>7.67</c:v>
                </c:pt>
                <c:pt idx="6363">
                  <c:v>7.82</c:v>
                </c:pt>
                <c:pt idx="6364">
                  <c:v>8.02</c:v>
                </c:pt>
                <c:pt idx="6365">
                  <c:v>8.02</c:v>
                </c:pt>
                <c:pt idx="6366">
                  <c:v>7.77</c:v>
                </c:pt>
                <c:pt idx="6367">
                  <c:v>7.7750000000000004</c:v>
                </c:pt>
                <c:pt idx="6368">
                  <c:v>8.1050000000000004</c:v>
                </c:pt>
                <c:pt idx="6369">
                  <c:v>7.85</c:v>
                </c:pt>
                <c:pt idx="6370">
                  <c:v>7.6749999999999998</c:v>
                </c:pt>
                <c:pt idx="6371">
                  <c:v>7.8949999999999996</c:v>
                </c:pt>
                <c:pt idx="6372">
                  <c:v>8.01</c:v>
                </c:pt>
                <c:pt idx="6373">
                  <c:v>7.58</c:v>
                </c:pt>
                <c:pt idx="6374">
                  <c:v>7.45</c:v>
                </c:pt>
                <c:pt idx="6375">
                  <c:v>7.14</c:v>
                </c:pt>
                <c:pt idx="6376">
                  <c:v>7.2050000000000001</c:v>
                </c:pt>
                <c:pt idx="6377">
                  <c:v>7.46</c:v>
                </c:pt>
                <c:pt idx="6378">
                  <c:v>7.5350000000000001</c:v>
                </c:pt>
                <c:pt idx="6379">
                  <c:v>7.18</c:v>
                </c:pt>
                <c:pt idx="6380">
                  <c:v>6.89</c:v>
                </c:pt>
                <c:pt idx="6381">
                  <c:v>6.76</c:v>
                </c:pt>
                <c:pt idx="6382">
                  <c:v>6.6050000000000004</c:v>
                </c:pt>
                <c:pt idx="6383">
                  <c:v>6.69</c:v>
                </c:pt>
                <c:pt idx="6384">
                  <c:v>6.52</c:v>
                </c:pt>
                <c:pt idx="6385">
                  <c:v>6.62</c:v>
                </c:pt>
                <c:pt idx="6386">
                  <c:v>6.71</c:v>
                </c:pt>
                <c:pt idx="6387">
                  <c:v>6.65</c:v>
                </c:pt>
                <c:pt idx="6388">
                  <c:v>6.64</c:v>
                </c:pt>
                <c:pt idx="6389">
                  <c:v>6.75</c:v>
                </c:pt>
                <c:pt idx="6390">
                  <c:v>6.99</c:v>
                </c:pt>
                <c:pt idx="6391">
                  <c:v>6.8049999999999997</c:v>
                </c:pt>
                <c:pt idx="6392">
                  <c:v>6.96</c:v>
                </c:pt>
                <c:pt idx="6393">
                  <c:v>6.6</c:v>
                </c:pt>
                <c:pt idx="6394">
                  <c:v>6.2850000000000001</c:v>
                </c:pt>
                <c:pt idx="6395">
                  <c:v>6.27</c:v>
                </c:pt>
                <c:pt idx="6396">
                  <c:v>6.4249999999999998</c:v>
                </c:pt>
                <c:pt idx="6397">
                  <c:v>6.57</c:v>
                </c:pt>
                <c:pt idx="6398">
                  <c:v>6.7249999999999996</c:v>
                </c:pt>
                <c:pt idx="6399">
                  <c:v>6.17</c:v>
                </c:pt>
                <c:pt idx="6400">
                  <c:v>6.45</c:v>
                </c:pt>
                <c:pt idx="6401">
                  <c:v>6.82</c:v>
                </c:pt>
                <c:pt idx="6402">
                  <c:v>6.95</c:v>
                </c:pt>
                <c:pt idx="6403">
                  <c:v>6.87</c:v>
                </c:pt>
                <c:pt idx="6404">
                  <c:v>6.6150000000000002</c:v>
                </c:pt>
                <c:pt idx="6405">
                  <c:v>7.06</c:v>
                </c:pt>
                <c:pt idx="6406">
                  <c:v>6.97</c:v>
                </c:pt>
                <c:pt idx="6407">
                  <c:v>6.6150000000000002</c:v>
                </c:pt>
                <c:pt idx="6408">
                  <c:v>6.29</c:v>
                </c:pt>
                <c:pt idx="6409">
                  <c:v>6.31</c:v>
                </c:pt>
                <c:pt idx="6410">
                  <c:v>6.55</c:v>
                </c:pt>
                <c:pt idx="6411">
                  <c:v>6.7149999999999999</c:v>
                </c:pt>
                <c:pt idx="6412">
                  <c:v>6.7850000000000001</c:v>
                </c:pt>
                <c:pt idx="6413">
                  <c:v>6.76</c:v>
                </c:pt>
                <c:pt idx="6414">
                  <c:v>6.6050000000000004</c:v>
                </c:pt>
                <c:pt idx="6415">
                  <c:v>6.8449999999999998</c:v>
                </c:pt>
                <c:pt idx="6416">
                  <c:v>6.6950000000000003</c:v>
                </c:pt>
                <c:pt idx="6417">
                  <c:v>6.4450000000000003</c:v>
                </c:pt>
                <c:pt idx="6420">
                  <c:v>6.5149999999999997</c:v>
                </c:pt>
                <c:pt idx="6421">
                  <c:v>6.6849999999999996</c:v>
                </c:pt>
                <c:pt idx="6422">
                  <c:v>6.49</c:v>
                </c:pt>
                <c:pt idx="6423">
                  <c:v>6.55</c:v>
                </c:pt>
                <c:pt idx="6424">
                  <c:v>5.9749999999999996</c:v>
                </c:pt>
                <c:pt idx="6425">
                  <c:v>5.66</c:v>
                </c:pt>
                <c:pt idx="6426">
                  <c:v>5.7050000000000001</c:v>
                </c:pt>
                <c:pt idx="6427">
                  <c:v>5.6950000000000003</c:v>
                </c:pt>
                <c:pt idx="6428">
                  <c:v>5.835</c:v>
                </c:pt>
                <c:pt idx="6429">
                  <c:v>5.57</c:v>
                </c:pt>
                <c:pt idx="6430">
                  <c:v>5.7549999999999999</c:v>
                </c:pt>
                <c:pt idx="6431">
                  <c:v>5.74</c:v>
                </c:pt>
                <c:pt idx="6432">
                  <c:v>5.57</c:v>
                </c:pt>
                <c:pt idx="6433">
                  <c:v>5.6</c:v>
                </c:pt>
                <c:pt idx="6434">
                  <c:v>5.6749999999999998</c:v>
                </c:pt>
                <c:pt idx="6435">
                  <c:v>5.4050000000000002</c:v>
                </c:pt>
                <c:pt idx="6436">
                  <c:v>5.4</c:v>
                </c:pt>
                <c:pt idx="6437">
                  <c:v>5.4349999999999996</c:v>
                </c:pt>
                <c:pt idx="6440">
                  <c:v>5.85</c:v>
                </c:pt>
                <c:pt idx="6441">
                  <c:v>5.7149999999999999</c:v>
                </c:pt>
                <c:pt idx="6442">
                  <c:v>5.62</c:v>
                </c:pt>
                <c:pt idx="6444">
                  <c:v>5.4349999999999996</c:v>
                </c:pt>
                <c:pt idx="6445">
                  <c:v>5.835</c:v>
                </c:pt>
                <c:pt idx="6446">
                  <c:v>6.0949999999999998</c:v>
                </c:pt>
                <c:pt idx="6447">
                  <c:v>5.89</c:v>
                </c:pt>
                <c:pt idx="6448">
                  <c:v>5.83</c:v>
                </c:pt>
                <c:pt idx="6449">
                  <c:v>5.585</c:v>
                </c:pt>
                <c:pt idx="6450">
                  <c:v>5.6</c:v>
                </c:pt>
                <c:pt idx="6451">
                  <c:v>5.6150000000000002</c:v>
                </c:pt>
                <c:pt idx="6452">
                  <c:v>5.42</c:v>
                </c:pt>
                <c:pt idx="6453">
                  <c:v>5.27</c:v>
                </c:pt>
                <c:pt idx="6454">
                  <c:v>5.09</c:v>
                </c:pt>
                <c:pt idx="6456">
                  <c:v>4.8449999999999998</c:v>
                </c:pt>
                <c:pt idx="6457">
                  <c:v>4.8899999999999997</c:v>
                </c:pt>
                <c:pt idx="6458">
                  <c:v>4.75</c:v>
                </c:pt>
                <c:pt idx="6459">
                  <c:v>4.7450000000000001</c:v>
                </c:pt>
                <c:pt idx="6460">
                  <c:v>4.6150000000000002</c:v>
                </c:pt>
                <c:pt idx="6461">
                  <c:v>4.76</c:v>
                </c:pt>
                <c:pt idx="6462">
                  <c:v>4.7949999999999999</c:v>
                </c:pt>
                <c:pt idx="6463">
                  <c:v>4.82</c:v>
                </c:pt>
                <c:pt idx="6464">
                  <c:v>4.76</c:v>
                </c:pt>
                <c:pt idx="6465">
                  <c:v>4.5650000000000004</c:v>
                </c:pt>
                <c:pt idx="6466">
                  <c:v>5.04</c:v>
                </c:pt>
                <c:pt idx="6467">
                  <c:v>5.01</c:v>
                </c:pt>
                <c:pt idx="6468">
                  <c:v>4.8550000000000004</c:v>
                </c:pt>
                <c:pt idx="6469">
                  <c:v>4.72</c:v>
                </c:pt>
                <c:pt idx="6470">
                  <c:v>4.76</c:v>
                </c:pt>
                <c:pt idx="6471">
                  <c:v>4.8250000000000002</c:v>
                </c:pt>
                <c:pt idx="6472">
                  <c:v>4.6749999999999998</c:v>
                </c:pt>
                <c:pt idx="6473">
                  <c:v>4.6900000000000004</c:v>
                </c:pt>
                <c:pt idx="6474">
                  <c:v>4.5949999999999998</c:v>
                </c:pt>
                <c:pt idx="6476">
                  <c:v>4.37</c:v>
                </c:pt>
                <c:pt idx="6477">
                  <c:v>4.29</c:v>
                </c:pt>
                <c:pt idx="6478">
                  <c:v>4.415</c:v>
                </c:pt>
                <c:pt idx="6479">
                  <c:v>4.1849999999999996</c:v>
                </c:pt>
                <c:pt idx="6480">
                  <c:v>4.24</c:v>
                </c:pt>
                <c:pt idx="6481">
                  <c:v>4.24</c:v>
                </c:pt>
                <c:pt idx="6482">
                  <c:v>4.21</c:v>
                </c:pt>
                <c:pt idx="6483">
                  <c:v>4.0650000000000004</c:v>
                </c:pt>
                <c:pt idx="6484">
                  <c:v>4.0350000000000001</c:v>
                </c:pt>
                <c:pt idx="6485">
                  <c:v>4.3949999999999996</c:v>
                </c:pt>
                <c:pt idx="6486">
                  <c:v>4.4249999999999998</c:v>
                </c:pt>
                <c:pt idx="6487">
                  <c:v>4.21</c:v>
                </c:pt>
                <c:pt idx="6488">
                  <c:v>4.24</c:v>
                </c:pt>
                <c:pt idx="6489">
                  <c:v>3.95</c:v>
                </c:pt>
                <c:pt idx="6490">
                  <c:v>3.87</c:v>
                </c:pt>
                <c:pt idx="6491">
                  <c:v>3.8650000000000002</c:v>
                </c:pt>
                <c:pt idx="6492">
                  <c:v>3.87</c:v>
                </c:pt>
                <c:pt idx="6493">
                  <c:v>3.855</c:v>
                </c:pt>
                <c:pt idx="6494">
                  <c:v>3.93</c:v>
                </c:pt>
                <c:pt idx="6495">
                  <c:v>3.7949999999999999</c:v>
                </c:pt>
                <c:pt idx="6496">
                  <c:v>3.78</c:v>
                </c:pt>
                <c:pt idx="6497">
                  <c:v>3.76</c:v>
                </c:pt>
                <c:pt idx="6498">
                  <c:v>3.82</c:v>
                </c:pt>
                <c:pt idx="6499">
                  <c:v>3.98</c:v>
                </c:pt>
                <c:pt idx="6500">
                  <c:v>4.18</c:v>
                </c:pt>
                <c:pt idx="6502">
                  <c:v>3.76</c:v>
                </c:pt>
                <c:pt idx="6503">
                  <c:v>4.0350000000000001</c:v>
                </c:pt>
                <c:pt idx="6504">
                  <c:v>3.7149999999999999</c:v>
                </c:pt>
                <c:pt idx="6505">
                  <c:v>3.6850000000000001</c:v>
                </c:pt>
                <c:pt idx="6506">
                  <c:v>3.605</c:v>
                </c:pt>
                <c:pt idx="6507">
                  <c:v>3.58</c:v>
                </c:pt>
                <c:pt idx="6508">
                  <c:v>3.6749999999999998</c:v>
                </c:pt>
                <c:pt idx="6509">
                  <c:v>3.67</c:v>
                </c:pt>
                <c:pt idx="6510">
                  <c:v>3.7349999999999999</c:v>
                </c:pt>
                <c:pt idx="6511">
                  <c:v>3.59</c:v>
                </c:pt>
                <c:pt idx="6512">
                  <c:v>3.51</c:v>
                </c:pt>
                <c:pt idx="6513">
                  <c:v>3.5649999999999999</c:v>
                </c:pt>
                <c:pt idx="6515">
                  <c:v>3.4649999999999999</c:v>
                </c:pt>
                <c:pt idx="6516">
                  <c:v>3.58</c:v>
                </c:pt>
                <c:pt idx="6517">
                  <c:v>3.605</c:v>
                </c:pt>
                <c:pt idx="6518">
                  <c:v>3.5649999999999999</c:v>
                </c:pt>
                <c:pt idx="6519">
                  <c:v>3.52</c:v>
                </c:pt>
                <c:pt idx="6520">
                  <c:v>3.52</c:v>
                </c:pt>
                <c:pt idx="6521">
                  <c:v>3.4649999999999999</c:v>
                </c:pt>
                <c:pt idx="6522">
                  <c:v>3.4950000000000001</c:v>
                </c:pt>
                <c:pt idx="6523">
                  <c:v>3.43</c:v>
                </c:pt>
                <c:pt idx="6524">
                  <c:v>3.3250000000000002</c:v>
                </c:pt>
                <c:pt idx="6525">
                  <c:v>3.2050000000000001</c:v>
                </c:pt>
                <c:pt idx="6526">
                  <c:v>3.2650000000000001</c:v>
                </c:pt>
                <c:pt idx="6527">
                  <c:v>3.42</c:v>
                </c:pt>
                <c:pt idx="6528">
                  <c:v>3.2450000000000001</c:v>
                </c:pt>
                <c:pt idx="6529">
                  <c:v>3.3149999999999999</c:v>
                </c:pt>
                <c:pt idx="6530">
                  <c:v>3.4550000000000001</c:v>
                </c:pt>
                <c:pt idx="6531">
                  <c:v>3.6150000000000002</c:v>
                </c:pt>
                <c:pt idx="6532">
                  <c:v>3.7</c:v>
                </c:pt>
                <c:pt idx="6533">
                  <c:v>3.9649999999999999</c:v>
                </c:pt>
                <c:pt idx="6534">
                  <c:v>4.17</c:v>
                </c:pt>
                <c:pt idx="6535">
                  <c:v>4.25</c:v>
                </c:pt>
                <c:pt idx="6536">
                  <c:v>4.37</c:v>
                </c:pt>
                <c:pt idx="6537">
                  <c:v>4.3899999999999997</c:v>
                </c:pt>
                <c:pt idx="6538">
                  <c:v>4.08</c:v>
                </c:pt>
                <c:pt idx="6539">
                  <c:v>4.05</c:v>
                </c:pt>
                <c:pt idx="6540">
                  <c:v>4.0250000000000004</c:v>
                </c:pt>
                <c:pt idx="6541">
                  <c:v>3.96</c:v>
                </c:pt>
                <c:pt idx="6542">
                  <c:v>3.7949999999999999</c:v>
                </c:pt>
                <c:pt idx="6543">
                  <c:v>3.65</c:v>
                </c:pt>
                <c:pt idx="6544">
                  <c:v>3.4049999999999998</c:v>
                </c:pt>
                <c:pt idx="6546">
                  <c:v>3.4049999999999998</c:v>
                </c:pt>
                <c:pt idx="6547">
                  <c:v>3.49</c:v>
                </c:pt>
                <c:pt idx="6548">
                  <c:v>3.5950000000000002</c:v>
                </c:pt>
                <c:pt idx="6549">
                  <c:v>3.92</c:v>
                </c:pt>
                <c:pt idx="6550">
                  <c:v>3.9</c:v>
                </c:pt>
                <c:pt idx="6551">
                  <c:v>4.04</c:v>
                </c:pt>
                <c:pt idx="6552">
                  <c:v>3.77</c:v>
                </c:pt>
                <c:pt idx="6553">
                  <c:v>3.77</c:v>
                </c:pt>
                <c:pt idx="6554">
                  <c:v>3.5150000000000001</c:v>
                </c:pt>
                <c:pt idx="6555">
                  <c:v>3.5249999999999999</c:v>
                </c:pt>
                <c:pt idx="6556">
                  <c:v>3.53</c:v>
                </c:pt>
                <c:pt idx="6557">
                  <c:v>3.56</c:v>
                </c:pt>
                <c:pt idx="6558">
                  <c:v>3.5550000000000002</c:v>
                </c:pt>
                <c:pt idx="6559">
                  <c:v>3.605</c:v>
                </c:pt>
                <c:pt idx="6560">
                  <c:v>3.82</c:v>
                </c:pt>
                <c:pt idx="6561">
                  <c:v>4.1449999999999996</c:v>
                </c:pt>
                <c:pt idx="6562">
                  <c:v>3.99</c:v>
                </c:pt>
                <c:pt idx="6563">
                  <c:v>4.1399999999999997</c:v>
                </c:pt>
                <c:pt idx="6564">
                  <c:v>4.0199999999999996</c:v>
                </c:pt>
                <c:pt idx="6565">
                  <c:v>3.96</c:v>
                </c:pt>
                <c:pt idx="6566">
                  <c:v>3.915</c:v>
                </c:pt>
                <c:pt idx="6567">
                  <c:v>3.82</c:v>
                </c:pt>
                <c:pt idx="6568">
                  <c:v>3.81</c:v>
                </c:pt>
                <c:pt idx="6569">
                  <c:v>3.8149999999999999</c:v>
                </c:pt>
                <c:pt idx="6570">
                  <c:v>3.875</c:v>
                </c:pt>
                <c:pt idx="6571">
                  <c:v>3.71</c:v>
                </c:pt>
                <c:pt idx="6572">
                  <c:v>3.645</c:v>
                </c:pt>
                <c:pt idx="6573">
                  <c:v>3.51</c:v>
                </c:pt>
                <c:pt idx="6575">
                  <c:v>3.28</c:v>
                </c:pt>
                <c:pt idx="6576">
                  <c:v>3.31</c:v>
                </c:pt>
                <c:pt idx="6577">
                  <c:v>3.2549999999999999</c:v>
                </c:pt>
                <c:pt idx="6578">
                  <c:v>3.33</c:v>
                </c:pt>
                <c:pt idx="6579">
                  <c:v>3.23</c:v>
                </c:pt>
                <c:pt idx="6580">
                  <c:v>3.1850000000000001</c:v>
                </c:pt>
                <c:pt idx="6581">
                  <c:v>3.29</c:v>
                </c:pt>
                <c:pt idx="6582">
                  <c:v>3.3</c:v>
                </c:pt>
                <c:pt idx="6583">
                  <c:v>3.2250000000000001</c:v>
                </c:pt>
                <c:pt idx="6584">
                  <c:v>3.415</c:v>
                </c:pt>
                <c:pt idx="6585">
                  <c:v>3.44</c:v>
                </c:pt>
                <c:pt idx="6586">
                  <c:v>3.5</c:v>
                </c:pt>
                <c:pt idx="6587">
                  <c:v>3.5150000000000001</c:v>
                </c:pt>
                <c:pt idx="6588">
                  <c:v>3.62</c:v>
                </c:pt>
                <c:pt idx="6589">
                  <c:v>3.3849999999999998</c:v>
                </c:pt>
                <c:pt idx="6590">
                  <c:v>3.48</c:v>
                </c:pt>
                <c:pt idx="6591">
                  <c:v>3.4750000000000001</c:v>
                </c:pt>
                <c:pt idx="6592">
                  <c:v>3.3650000000000002</c:v>
                </c:pt>
                <c:pt idx="6593">
                  <c:v>3.34</c:v>
                </c:pt>
                <c:pt idx="6594">
                  <c:v>3.37</c:v>
                </c:pt>
                <c:pt idx="6595">
                  <c:v>3.49</c:v>
                </c:pt>
                <c:pt idx="6596">
                  <c:v>3.55</c:v>
                </c:pt>
                <c:pt idx="6597">
                  <c:v>3.665</c:v>
                </c:pt>
                <c:pt idx="6598">
                  <c:v>3.7349999999999999</c:v>
                </c:pt>
                <c:pt idx="6599">
                  <c:v>3.5550000000000002</c:v>
                </c:pt>
                <c:pt idx="6600">
                  <c:v>3.59</c:v>
                </c:pt>
                <c:pt idx="6601">
                  <c:v>3.4750000000000001</c:v>
                </c:pt>
                <c:pt idx="6602">
                  <c:v>3.37</c:v>
                </c:pt>
                <c:pt idx="6603">
                  <c:v>3.34</c:v>
                </c:pt>
                <c:pt idx="6604">
                  <c:v>3.1949999999999998</c:v>
                </c:pt>
                <c:pt idx="6605">
                  <c:v>3.1150000000000002</c:v>
                </c:pt>
                <c:pt idx="6606">
                  <c:v>3.1150000000000002</c:v>
                </c:pt>
                <c:pt idx="6607">
                  <c:v>3.0350000000000001</c:v>
                </c:pt>
                <c:pt idx="6608">
                  <c:v>3.0150000000000001</c:v>
                </c:pt>
                <c:pt idx="6609">
                  <c:v>2.81</c:v>
                </c:pt>
                <c:pt idx="6610">
                  <c:v>2.7250000000000001</c:v>
                </c:pt>
                <c:pt idx="6611">
                  <c:v>2.87</c:v>
                </c:pt>
                <c:pt idx="6612">
                  <c:v>2.7650000000000001</c:v>
                </c:pt>
                <c:pt idx="6613">
                  <c:v>2.72</c:v>
                </c:pt>
                <c:pt idx="6614">
                  <c:v>2.52</c:v>
                </c:pt>
                <c:pt idx="6615">
                  <c:v>2.4500000000000002</c:v>
                </c:pt>
                <c:pt idx="6616">
                  <c:v>2.37</c:v>
                </c:pt>
                <c:pt idx="6617">
                  <c:v>2.27</c:v>
                </c:pt>
                <c:pt idx="6618">
                  <c:v>2.0449999999999999</c:v>
                </c:pt>
                <c:pt idx="6619">
                  <c:v>1.92</c:v>
                </c:pt>
                <c:pt idx="6621">
                  <c:v>2.4950000000000001</c:v>
                </c:pt>
                <c:pt idx="6622">
                  <c:v>2.7250000000000001</c:v>
                </c:pt>
                <c:pt idx="6623">
                  <c:v>2.68</c:v>
                </c:pt>
                <c:pt idx="6624">
                  <c:v>2.9750000000000001</c:v>
                </c:pt>
                <c:pt idx="6625">
                  <c:v>2.88</c:v>
                </c:pt>
                <c:pt idx="6626">
                  <c:v>3.27</c:v>
                </c:pt>
                <c:pt idx="6627">
                  <c:v>3.28</c:v>
                </c:pt>
                <c:pt idx="6628">
                  <c:v>3.49</c:v>
                </c:pt>
                <c:pt idx="6629">
                  <c:v>3.16</c:v>
                </c:pt>
                <c:pt idx="6630">
                  <c:v>3.375</c:v>
                </c:pt>
                <c:pt idx="6631">
                  <c:v>3.37</c:v>
                </c:pt>
                <c:pt idx="6632">
                  <c:v>3.4649999999999999</c:v>
                </c:pt>
                <c:pt idx="6633">
                  <c:v>3.59</c:v>
                </c:pt>
                <c:pt idx="6634">
                  <c:v>3.6</c:v>
                </c:pt>
                <c:pt idx="6635">
                  <c:v>3.5350000000000001</c:v>
                </c:pt>
                <c:pt idx="6636">
                  <c:v>3.36</c:v>
                </c:pt>
                <c:pt idx="6637">
                  <c:v>3.38</c:v>
                </c:pt>
                <c:pt idx="6638">
                  <c:v>2.895</c:v>
                </c:pt>
                <c:pt idx="6639">
                  <c:v>2.5150000000000001</c:v>
                </c:pt>
                <c:pt idx="6640">
                  <c:v>3.06</c:v>
                </c:pt>
                <c:pt idx="6641">
                  <c:v>3.35</c:v>
                </c:pt>
                <c:pt idx="6642">
                  <c:v>3.6549999999999998</c:v>
                </c:pt>
                <c:pt idx="6643">
                  <c:v>4.1500000000000004</c:v>
                </c:pt>
                <c:pt idx="6644">
                  <c:v>3.92</c:v>
                </c:pt>
                <c:pt idx="6645">
                  <c:v>3.9950000000000001</c:v>
                </c:pt>
                <c:pt idx="6646">
                  <c:v>4.0049999999999999</c:v>
                </c:pt>
                <c:pt idx="6647">
                  <c:v>3.81</c:v>
                </c:pt>
                <c:pt idx="6648">
                  <c:v>3.86</c:v>
                </c:pt>
                <c:pt idx="6649">
                  <c:v>3.95</c:v>
                </c:pt>
                <c:pt idx="6650">
                  <c:v>4.24</c:v>
                </c:pt>
                <c:pt idx="6651">
                  <c:v>4.5999999999999996</c:v>
                </c:pt>
                <c:pt idx="6652">
                  <c:v>4.8250000000000002</c:v>
                </c:pt>
                <c:pt idx="6653">
                  <c:v>4.9800000000000004</c:v>
                </c:pt>
                <c:pt idx="6654">
                  <c:v>4.8499999999999996</c:v>
                </c:pt>
                <c:pt idx="6655">
                  <c:v>4.5449999999999999</c:v>
                </c:pt>
                <c:pt idx="6656">
                  <c:v>4.51</c:v>
                </c:pt>
                <c:pt idx="6657">
                  <c:v>4.5449999999999999</c:v>
                </c:pt>
                <c:pt idx="6658">
                  <c:v>4.0999999999999996</c:v>
                </c:pt>
                <c:pt idx="6659">
                  <c:v>4.1500000000000004</c:v>
                </c:pt>
                <c:pt idx="6660">
                  <c:v>4.3250000000000002</c:v>
                </c:pt>
                <c:pt idx="6661">
                  <c:v>4.4000000000000004</c:v>
                </c:pt>
                <c:pt idx="6662">
                  <c:v>4.4649999999999999</c:v>
                </c:pt>
                <c:pt idx="6663">
                  <c:v>4.3049999999999997</c:v>
                </c:pt>
                <c:pt idx="6664">
                  <c:v>3.8650000000000002</c:v>
                </c:pt>
                <c:pt idx="6665">
                  <c:v>3.87</c:v>
                </c:pt>
                <c:pt idx="6666">
                  <c:v>3.79</c:v>
                </c:pt>
                <c:pt idx="6667">
                  <c:v>3.585</c:v>
                </c:pt>
                <c:pt idx="6668">
                  <c:v>3.2</c:v>
                </c:pt>
                <c:pt idx="6669">
                  <c:v>2.52</c:v>
                </c:pt>
                <c:pt idx="6670">
                  <c:v>2.895</c:v>
                </c:pt>
                <c:pt idx="6671">
                  <c:v>3.43</c:v>
                </c:pt>
                <c:pt idx="6672">
                  <c:v>3.71</c:v>
                </c:pt>
                <c:pt idx="6673">
                  <c:v>3.5249999999999999</c:v>
                </c:pt>
                <c:pt idx="6674">
                  <c:v>3.1850000000000001</c:v>
                </c:pt>
                <c:pt idx="6675">
                  <c:v>3.7650000000000001</c:v>
                </c:pt>
                <c:pt idx="6676">
                  <c:v>3.585</c:v>
                </c:pt>
                <c:pt idx="6677">
                  <c:v>3.5649999999999999</c:v>
                </c:pt>
                <c:pt idx="6680">
                  <c:v>4.4000000000000004</c:v>
                </c:pt>
                <c:pt idx="6681">
                  <c:v>4.3550000000000004</c:v>
                </c:pt>
                <c:pt idx="6682">
                  <c:v>4.6449999999999996</c:v>
                </c:pt>
                <c:pt idx="6683">
                  <c:v>4.5549999999999997</c:v>
                </c:pt>
                <c:pt idx="6684">
                  <c:v>4.5199999999999996</c:v>
                </c:pt>
                <c:pt idx="6685">
                  <c:v>4.8049999999999997</c:v>
                </c:pt>
                <c:pt idx="6686">
                  <c:v>5.0999999999999996</c:v>
                </c:pt>
                <c:pt idx="6687">
                  <c:v>5.27</c:v>
                </c:pt>
                <c:pt idx="6688">
                  <c:v>5.04</c:v>
                </c:pt>
                <c:pt idx="6689">
                  <c:v>5.27</c:v>
                </c:pt>
                <c:pt idx="6690">
                  <c:v>5.3949999999999996</c:v>
                </c:pt>
                <c:pt idx="6691">
                  <c:v>5.3949999999999996</c:v>
                </c:pt>
                <c:pt idx="6692">
                  <c:v>5.56</c:v>
                </c:pt>
                <c:pt idx="6693">
                  <c:v>5.56</c:v>
                </c:pt>
                <c:pt idx="6695">
                  <c:v>5.77</c:v>
                </c:pt>
                <c:pt idx="6696">
                  <c:v>5.5750000000000002</c:v>
                </c:pt>
                <c:pt idx="6697">
                  <c:v>5.59</c:v>
                </c:pt>
                <c:pt idx="6698">
                  <c:v>5.7750000000000004</c:v>
                </c:pt>
                <c:pt idx="6700">
                  <c:v>5.875</c:v>
                </c:pt>
                <c:pt idx="6701">
                  <c:v>5.9850000000000003</c:v>
                </c:pt>
                <c:pt idx="6702">
                  <c:v>5.83</c:v>
                </c:pt>
                <c:pt idx="6703">
                  <c:v>5.8049999999999997</c:v>
                </c:pt>
                <c:pt idx="6705">
                  <c:v>6.0549999999999997</c:v>
                </c:pt>
                <c:pt idx="6706">
                  <c:v>6.15</c:v>
                </c:pt>
                <c:pt idx="6707">
                  <c:v>6.43</c:v>
                </c:pt>
                <c:pt idx="6708">
                  <c:v>7.375</c:v>
                </c:pt>
                <c:pt idx="6709">
                  <c:v>6.48</c:v>
                </c:pt>
                <c:pt idx="6710">
                  <c:v>5.77</c:v>
                </c:pt>
                <c:pt idx="6711">
                  <c:v>5.6050000000000004</c:v>
                </c:pt>
                <c:pt idx="6712">
                  <c:v>5.6050000000000004</c:v>
                </c:pt>
                <c:pt idx="6713">
                  <c:v>5.7850000000000001</c:v>
                </c:pt>
                <c:pt idx="6714">
                  <c:v>5.67</c:v>
                </c:pt>
                <c:pt idx="6716">
                  <c:v>5.5149999999999997</c:v>
                </c:pt>
                <c:pt idx="6717">
                  <c:v>5.5149999999999997</c:v>
                </c:pt>
                <c:pt idx="6718">
                  <c:v>5.5250000000000004</c:v>
                </c:pt>
                <c:pt idx="6719">
                  <c:v>5.6749999999999998</c:v>
                </c:pt>
                <c:pt idx="6720">
                  <c:v>5.76</c:v>
                </c:pt>
                <c:pt idx="6721">
                  <c:v>5.585</c:v>
                </c:pt>
                <c:pt idx="6722">
                  <c:v>5.4249999999999998</c:v>
                </c:pt>
                <c:pt idx="6723">
                  <c:v>5.28</c:v>
                </c:pt>
                <c:pt idx="6724">
                  <c:v>5.2649999999999997</c:v>
                </c:pt>
                <c:pt idx="6725">
                  <c:v>5.3250000000000002</c:v>
                </c:pt>
                <c:pt idx="6726">
                  <c:v>5.4749999999999996</c:v>
                </c:pt>
                <c:pt idx="6727">
                  <c:v>5.5350000000000001</c:v>
                </c:pt>
                <c:pt idx="6728">
                  <c:v>5.4349999999999996</c:v>
                </c:pt>
                <c:pt idx="6729">
                  <c:v>5.6150000000000002</c:v>
                </c:pt>
                <c:pt idx="6730">
                  <c:v>5.7249999999999996</c:v>
                </c:pt>
                <c:pt idx="6731">
                  <c:v>5.53</c:v>
                </c:pt>
                <c:pt idx="6732">
                  <c:v>5.4749999999999996</c:v>
                </c:pt>
                <c:pt idx="6733">
                  <c:v>5.5049999999999999</c:v>
                </c:pt>
                <c:pt idx="6734">
                  <c:v>5.5449999999999999</c:v>
                </c:pt>
                <c:pt idx="6736">
                  <c:v>5.66</c:v>
                </c:pt>
                <c:pt idx="6737">
                  <c:v>5.47</c:v>
                </c:pt>
                <c:pt idx="6738">
                  <c:v>5.39</c:v>
                </c:pt>
                <c:pt idx="6739">
                  <c:v>5.09</c:v>
                </c:pt>
                <c:pt idx="6740">
                  <c:v>4.92</c:v>
                </c:pt>
                <c:pt idx="6741">
                  <c:v>4.92</c:v>
                </c:pt>
                <c:pt idx="6742">
                  <c:v>4.9400000000000004</c:v>
                </c:pt>
                <c:pt idx="6743">
                  <c:v>4.8150000000000004</c:v>
                </c:pt>
                <c:pt idx="6744">
                  <c:v>4.8</c:v>
                </c:pt>
                <c:pt idx="6745">
                  <c:v>4.8499999999999996</c:v>
                </c:pt>
                <c:pt idx="6746">
                  <c:v>4.7649999999999997</c:v>
                </c:pt>
                <c:pt idx="6747">
                  <c:v>4.78</c:v>
                </c:pt>
                <c:pt idx="6748">
                  <c:v>4.75</c:v>
                </c:pt>
                <c:pt idx="6749">
                  <c:v>4.585</c:v>
                </c:pt>
                <c:pt idx="6750">
                  <c:v>4.4749999999999996</c:v>
                </c:pt>
                <c:pt idx="6751">
                  <c:v>4.53</c:v>
                </c:pt>
                <c:pt idx="6752">
                  <c:v>4.4349999999999996</c:v>
                </c:pt>
                <c:pt idx="6753">
                  <c:v>4.4800000000000004</c:v>
                </c:pt>
                <c:pt idx="6754">
                  <c:v>4.3550000000000004</c:v>
                </c:pt>
                <c:pt idx="6755">
                  <c:v>4.3099999999999996</c:v>
                </c:pt>
                <c:pt idx="6756">
                  <c:v>4.3550000000000004</c:v>
                </c:pt>
                <c:pt idx="6757">
                  <c:v>4.2350000000000003</c:v>
                </c:pt>
                <c:pt idx="6758">
                  <c:v>4.2050000000000001</c:v>
                </c:pt>
                <c:pt idx="6759">
                  <c:v>4.0199999999999996</c:v>
                </c:pt>
                <c:pt idx="6760">
                  <c:v>4.0549999999999997</c:v>
                </c:pt>
                <c:pt idx="6761">
                  <c:v>4.0999999999999996</c:v>
                </c:pt>
                <c:pt idx="6762">
                  <c:v>4.0449999999999999</c:v>
                </c:pt>
                <c:pt idx="6763">
                  <c:v>3.98</c:v>
                </c:pt>
                <c:pt idx="6764">
                  <c:v>3.9449999999999998</c:v>
                </c:pt>
                <c:pt idx="6765">
                  <c:v>3.8250000000000002</c:v>
                </c:pt>
                <c:pt idx="6766">
                  <c:v>3.81</c:v>
                </c:pt>
                <c:pt idx="6767">
                  <c:v>3.835</c:v>
                </c:pt>
                <c:pt idx="6768">
                  <c:v>3.7250000000000001</c:v>
                </c:pt>
                <c:pt idx="6771">
                  <c:v>4.0250000000000004</c:v>
                </c:pt>
                <c:pt idx="6772">
                  <c:v>4.085</c:v>
                </c:pt>
                <c:pt idx="6773">
                  <c:v>3.895</c:v>
                </c:pt>
                <c:pt idx="6774">
                  <c:v>3.9</c:v>
                </c:pt>
                <c:pt idx="6775">
                  <c:v>4.04</c:v>
                </c:pt>
                <c:pt idx="6776">
                  <c:v>4.01</c:v>
                </c:pt>
                <c:pt idx="6777">
                  <c:v>4.1550000000000002</c:v>
                </c:pt>
                <c:pt idx="6778">
                  <c:v>4.125</c:v>
                </c:pt>
                <c:pt idx="6779">
                  <c:v>4.125</c:v>
                </c:pt>
                <c:pt idx="6780">
                  <c:v>4.0199999999999996</c:v>
                </c:pt>
                <c:pt idx="6781">
                  <c:v>3.93</c:v>
                </c:pt>
                <c:pt idx="6782">
                  <c:v>3.9649999999999999</c:v>
                </c:pt>
                <c:pt idx="6783">
                  <c:v>3.98</c:v>
                </c:pt>
                <c:pt idx="6784">
                  <c:v>4.07</c:v>
                </c:pt>
                <c:pt idx="6785">
                  <c:v>4.1849999999999996</c:v>
                </c:pt>
                <c:pt idx="6786">
                  <c:v>4.2300000000000004</c:v>
                </c:pt>
                <c:pt idx="6787">
                  <c:v>4.2149999999999999</c:v>
                </c:pt>
                <c:pt idx="6788">
                  <c:v>4.1100000000000003</c:v>
                </c:pt>
                <c:pt idx="6789">
                  <c:v>3.89</c:v>
                </c:pt>
                <c:pt idx="6790">
                  <c:v>3.9</c:v>
                </c:pt>
                <c:pt idx="6791">
                  <c:v>3.9750000000000001</c:v>
                </c:pt>
                <c:pt idx="6792">
                  <c:v>3.9950000000000001</c:v>
                </c:pt>
                <c:pt idx="6793">
                  <c:v>3.9849999999999999</c:v>
                </c:pt>
                <c:pt idx="6794">
                  <c:v>3.93</c:v>
                </c:pt>
                <c:pt idx="6795">
                  <c:v>4.0949999999999998</c:v>
                </c:pt>
                <c:pt idx="6796">
                  <c:v>4.1849999999999996</c:v>
                </c:pt>
                <c:pt idx="6797">
                  <c:v>4.1950000000000003</c:v>
                </c:pt>
                <c:pt idx="6798">
                  <c:v>4.2549999999999999</c:v>
                </c:pt>
                <c:pt idx="6799">
                  <c:v>4.2549999999999999</c:v>
                </c:pt>
                <c:pt idx="6800">
                  <c:v>4.3449999999999998</c:v>
                </c:pt>
                <c:pt idx="6801">
                  <c:v>4.41</c:v>
                </c:pt>
                <c:pt idx="6802">
                  <c:v>4.2450000000000001</c:v>
                </c:pt>
                <c:pt idx="6803">
                  <c:v>4.1399999999999997</c:v>
                </c:pt>
                <c:pt idx="6804">
                  <c:v>4.12</c:v>
                </c:pt>
                <c:pt idx="6805">
                  <c:v>4.0750000000000002</c:v>
                </c:pt>
                <c:pt idx="6806">
                  <c:v>4.08</c:v>
                </c:pt>
                <c:pt idx="6807">
                  <c:v>4.2050000000000001</c:v>
                </c:pt>
                <c:pt idx="6808">
                  <c:v>4.2350000000000003</c:v>
                </c:pt>
                <c:pt idx="6809">
                  <c:v>4.3250000000000002</c:v>
                </c:pt>
                <c:pt idx="6811">
                  <c:v>4.3849999999999998</c:v>
                </c:pt>
                <c:pt idx="6812">
                  <c:v>4.3250000000000002</c:v>
                </c:pt>
                <c:pt idx="6813">
                  <c:v>4.46</c:v>
                </c:pt>
                <c:pt idx="6814">
                  <c:v>4.6849999999999996</c:v>
                </c:pt>
                <c:pt idx="6815">
                  <c:v>4.74</c:v>
                </c:pt>
                <c:pt idx="6816">
                  <c:v>4.8449999999999998</c:v>
                </c:pt>
                <c:pt idx="6817">
                  <c:v>4.7549999999999999</c:v>
                </c:pt>
                <c:pt idx="6818">
                  <c:v>4.6849999999999996</c:v>
                </c:pt>
                <c:pt idx="6819">
                  <c:v>4.72</c:v>
                </c:pt>
                <c:pt idx="6820">
                  <c:v>4.9649999999999999</c:v>
                </c:pt>
                <c:pt idx="6821">
                  <c:v>5.12</c:v>
                </c:pt>
                <c:pt idx="6822">
                  <c:v>5.1100000000000003</c:v>
                </c:pt>
                <c:pt idx="6823">
                  <c:v>5.1349999999999998</c:v>
                </c:pt>
                <c:pt idx="6824">
                  <c:v>5.15</c:v>
                </c:pt>
                <c:pt idx="6825">
                  <c:v>5.1749999999999998</c:v>
                </c:pt>
                <c:pt idx="6826">
                  <c:v>4.8600000000000003</c:v>
                </c:pt>
                <c:pt idx="6827">
                  <c:v>4.88</c:v>
                </c:pt>
                <c:pt idx="6828">
                  <c:v>4.8849999999999998</c:v>
                </c:pt>
                <c:pt idx="6829">
                  <c:v>4.835</c:v>
                </c:pt>
                <c:pt idx="6830">
                  <c:v>4.835</c:v>
                </c:pt>
                <c:pt idx="6831">
                  <c:v>4.6749999999999998</c:v>
                </c:pt>
                <c:pt idx="6832">
                  <c:v>4.5549999999999997</c:v>
                </c:pt>
                <c:pt idx="6833">
                  <c:v>4.5449999999999999</c:v>
                </c:pt>
                <c:pt idx="6834">
                  <c:v>4.6849999999999996</c:v>
                </c:pt>
                <c:pt idx="6836">
                  <c:v>4.84</c:v>
                </c:pt>
                <c:pt idx="6837">
                  <c:v>4.71</c:v>
                </c:pt>
                <c:pt idx="6838">
                  <c:v>4.5199999999999996</c:v>
                </c:pt>
                <c:pt idx="6839">
                  <c:v>4.415</c:v>
                </c:pt>
                <c:pt idx="6840">
                  <c:v>4.42</c:v>
                </c:pt>
                <c:pt idx="6841">
                  <c:v>4.4649999999999999</c:v>
                </c:pt>
                <c:pt idx="6842">
                  <c:v>4.4000000000000004</c:v>
                </c:pt>
                <c:pt idx="6843">
                  <c:v>4.47</c:v>
                </c:pt>
                <c:pt idx="6844">
                  <c:v>4.63</c:v>
                </c:pt>
                <c:pt idx="6845">
                  <c:v>4.5650000000000004</c:v>
                </c:pt>
                <c:pt idx="6846">
                  <c:v>4.6050000000000004</c:v>
                </c:pt>
                <c:pt idx="6847">
                  <c:v>4.6849999999999996</c:v>
                </c:pt>
                <c:pt idx="6848">
                  <c:v>4.6900000000000004</c:v>
                </c:pt>
                <c:pt idx="6849">
                  <c:v>4.6950000000000003</c:v>
                </c:pt>
                <c:pt idx="6850">
                  <c:v>4.6399999999999997</c:v>
                </c:pt>
                <c:pt idx="6851">
                  <c:v>4.72</c:v>
                </c:pt>
                <c:pt idx="6852">
                  <c:v>4.7949999999999999</c:v>
                </c:pt>
                <c:pt idx="6853">
                  <c:v>4.7949999999999999</c:v>
                </c:pt>
                <c:pt idx="6854">
                  <c:v>4.8099999999999996</c:v>
                </c:pt>
                <c:pt idx="6855">
                  <c:v>4.9249999999999998</c:v>
                </c:pt>
                <c:pt idx="6856">
                  <c:v>4.8099999999999996</c:v>
                </c:pt>
                <c:pt idx="6857">
                  <c:v>4.76</c:v>
                </c:pt>
                <c:pt idx="6858">
                  <c:v>4.8449999999999998</c:v>
                </c:pt>
                <c:pt idx="6859">
                  <c:v>4.5999999999999996</c:v>
                </c:pt>
                <c:pt idx="6860">
                  <c:v>4.53</c:v>
                </c:pt>
                <c:pt idx="6861">
                  <c:v>4.43</c:v>
                </c:pt>
                <c:pt idx="6862">
                  <c:v>4.3849999999999998</c:v>
                </c:pt>
                <c:pt idx="6863">
                  <c:v>4.3949999999999996</c:v>
                </c:pt>
                <c:pt idx="6864">
                  <c:v>4.3600000000000003</c:v>
                </c:pt>
                <c:pt idx="6865">
                  <c:v>4.3499999999999996</c:v>
                </c:pt>
                <c:pt idx="6866">
                  <c:v>4.3099999999999996</c:v>
                </c:pt>
                <c:pt idx="6867">
                  <c:v>4.335</c:v>
                </c:pt>
                <c:pt idx="6868">
                  <c:v>4.2649999999999997</c:v>
                </c:pt>
                <c:pt idx="6869">
                  <c:v>4.1749999999999998</c:v>
                </c:pt>
                <c:pt idx="6870">
                  <c:v>4.13</c:v>
                </c:pt>
                <c:pt idx="6871">
                  <c:v>4.05</c:v>
                </c:pt>
                <c:pt idx="6872">
                  <c:v>3.9449999999999998</c:v>
                </c:pt>
                <c:pt idx="6873">
                  <c:v>3.81</c:v>
                </c:pt>
                <c:pt idx="6874">
                  <c:v>3.7</c:v>
                </c:pt>
                <c:pt idx="6875">
                  <c:v>3.81</c:v>
                </c:pt>
                <c:pt idx="6876">
                  <c:v>3.79</c:v>
                </c:pt>
                <c:pt idx="6877">
                  <c:v>3.82</c:v>
                </c:pt>
                <c:pt idx="6878">
                  <c:v>3.81</c:v>
                </c:pt>
                <c:pt idx="6879">
                  <c:v>3.7450000000000001</c:v>
                </c:pt>
                <c:pt idx="6881">
                  <c:v>3.8149999999999999</c:v>
                </c:pt>
                <c:pt idx="6882">
                  <c:v>3.82</c:v>
                </c:pt>
                <c:pt idx="6883">
                  <c:v>3.7850000000000001</c:v>
                </c:pt>
                <c:pt idx="6884">
                  <c:v>3.85</c:v>
                </c:pt>
                <c:pt idx="6885">
                  <c:v>3.89</c:v>
                </c:pt>
                <c:pt idx="6886">
                  <c:v>4.01</c:v>
                </c:pt>
                <c:pt idx="6887">
                  <c:v>4.0599999999999996</c:v>
                </c:pt>
                <c:pt idx="6888">
                  <c:v>4.0549999999999997</c:v>
                </c:pt>
                <c:pt idx="6889">
                  <c:v>4.08</c:v>
                </c:pt>
                <c:pt idx="6890">
                  <c:v>3.9550000000000001</c:v>
                </c:pt>
                <c:pt idx="6891">
                  <c:v>4</c:v>
                </c:pt>
                <c:pt idx="6892">
                  <c:v>4.0199999999999996</c:v>
                </c:pt>
                <c:pt idx="6893">
                  <c:v>4.0999999999999996</c:v>
                </c:pt>
                <c:pt idx="6895">
                  <c:v>3.79</c:v>
                </c:pt>
                <c:pt idx="6896">
                  <c:v>3.81</c:v>
                </c:pt>
                <c:pt idx="6897">
                  <c:v>3.8</c:v>
                </c:pt>
                <c:pt idx="6898">
                  <c:v>3.8250000000000002</c:v>
                </c:pt>
                <c:pt idx="6899">
                  <c:v>3.665</c:v>
                </c:pt>
                <c:pt idx="6900">
                  <c:v>3.55</c:v>
                </c:pt>
                <c:pt idx="6901">
                  <c:v>3.52</c:v>
                </c:pt>
                <c:pt idx="6902">
                  <c:v>3.61</c:v>
                </c:pt>
                <c:pt idx="6903">
                  <c:v>3.51</c:v>
                </c:pt>
                <c:pt idx="6904">
                  <c:v>3.2850000000000001</c:v>
                </c:pt>
                <c:pt idx="6905">
                  <c:v>3.4550000000000001</c:v>
                </c:pt>
                <c:pt idx="6906">
                  <c:v>3.4449999999999998</c:v>
                </c:pt>
                <c:pt idx="6907">
                  <c:v>3.625</c:v>
                </c:pt>
                <c:pt idx="6908">
                  <c:v>3.5649999999999999</c:v>
                </c:pt>
                <c:pt idx="6909">
                  <c:v>3.4249999999999998</c:v>
                </c:pt>
                <c:pt idx="6910">
                  <c:v>3.37</c:v>
                </c:pt>
                <c:pt idx="6911">
                  <c:v>3.395</c:v>
                </c:pt>
                <c:pt idx="6912">
                  <c:v>3.5</c:v>
                </c:pt>
                <c:pt idx="6913">
                  <c:v>3.4249999999999998</c:v>
                </c:pt>
                <c:pt idx="6914">
                  <c:v>3.17</c:v>
                </c:pt>
                <c:pt idx="6915">
                  <c:v>3.1779999999999999</c:v>
                </c:pt>
                <c:pt idx="6916">
                  <c:v>3.3149999999999999</c:v>
                </c:pt>
                <c:pt idx="6917">
                  <c:v>3.3639999999999999</c:v>
                </c:pt>
                <c:pt idx="6918">
                  <c:v>3.355</c:v>
                </c:pt>
                <c:pt idx="6919">
                  <c:v>3.335</c:v>
                </c:pt>
                <c:pt idx="6920">
                  <c:v>3.4249999999999998</c:v>
                </c:pt>
                <c:pt idx="6921">
                  <c:v>3.2730000000000001</c:v>
                </c:pt>
                <c:pt idx="6922">
                  <c:v>3.375</c:v>
                </c:pt>
                <c:pt idx="6923">
                  <c:v>3.5139999999999998</c:v>
                </c:pt>
                <c:pt idx="6924">
                  <c:v>3.51</c:v>
                </c:pt>
                <c:pt idx="6925">
                  <c:v>3.57</c:v>
                </c:pt>
                <c:pt idx="6926">
                  <c:v>3.77</c:v>
                </c:pt>
                <c:pt idx="6927">
                  <c:v>3.9830000000000001</c:v>
                </c:pt>
                <c:pt idx="6928">
                  <c:v>3.75</c:v>
                </c:pt>
                <c:pt idx="6930">
                  <c:v>3.5649999999999999</c:v>
                </c:pt>
                <c:pt idx="6931">
                  <c:v>3.6749999999999998</c:v>
                </c:pt>
                <c:pt idx="6932">
                  <c:v>3.7650000000000001</c:v>
                </c:pt>
                <c:pt idx="6933">
                  <c:v>3.7949999999999999</c:v>
                </c:pt>
                <c:pt idx="6934">
                  <c:v>3.7949999999999999</c:v>
                </c:pt>
                <c:pt idx="6935">
                  <c:v>3.93</c:v>
                </c:pt>
                <c:pt idx="6936">
                  <c:v>3.9550000000000001</c:v>
                </c:pt>
                <c:pt idx="6937">
                  <c:v>3.855</c:v>
                </c:pt>
                <c:pt idx="6940">
                  <c:v>4.1449999999999996</c:v>
                </c:pt>
                <c:pt idx="6941">
                  <c:v>4.1449999999999996</c:v>
                </c:pt>
                <c:pt idx="6942">
                  <c:v>4.2</c:v>
                </c:pt>
                <c:pt idx="6943">
                  <c:v>4.2290000000000001</c:v>
                </c:pt>
                <c:pt idx="6944">
                  <c:v>4.2699999999999996</c:v>
                </c:pt>
                <c:pt idx="6945">
                  <c:v>4.43</c:v>
                </c:pt>
                <c:pt idx="6946">
                  <c:v>4.4800000000000004</c:v>
                </c:pt>
                <c:pt idx="6947">
                  <c:v>4.4550000000000001</c:v>
                </c:pt>
                <c:pt idx="6948">
                  <c:v>4.5229999999999997</c:v>
                </c:pt>
                <c:pt idx="6949">
                  <c:v>4.3600000000000003</c:v>
                </c:pt>
                <c:pt idx="6950">
                  <c:v>4.4550000000000001</c:v>
                </c:pt>
                <c:pt idx="6951">
                  <c:v>4.34</c:v>
                </c:pt>
                <c:pt idx="6952">
                  <c:v>4.2249999999999996</c:v>
                </c:pt>
                <c:pt idx="6953">
                  <c:v>4.1050000000000004</c:v>
                </c:pt>
                <c:pt idx="6954">
                  <c:v>4.0140000000000002</c:v>
                </c:pt>
                <c:pt idx="6955">
                  <c:v>4.0940000000000003</c:v>
                </c:pt>
                <c:pt idx="6956">
                  <c:v>4.1459999999999999</c:v>
                </c:pt>
                <c:pt idx="6957">
                  <c:v>4.01</c:v>
                </c:pt>
                <c:pt idx="6958">
                  <c:v>4.0860000000000003</c:v>
                </c:pt>
                <c:pt idx="6960">
                  <c:v>4.048</c:v>
                </c:pt>
                <c:pt idx="6961">
                  <c:v>4.1139999999999999</c:v>
                </c:pt>
                <c:pt idx="6962">
                  <c:v>4.17</c:v>
                </c:pt>
                <c:pt idx="6963">
                  <c:v>4.2249999999999996</c:v>
                </c:pt>
                <c:pt idx="6965">
                  <c:v>4.51</c:v>
                </c:pt>
                <c:pt idx="6966">
                  <c:v>4.5880000000000001</c:v>
                </c:pt>
                <c:pt idx="6967">
                  <c:v>4.5190000000000001</c:v>
                </c:pt>
                <c:pt idx="6968">
                  <c:v>4.49</c:v>
                </c:pt>
                <c:pt idx="6969">
                  <c:v>4.4249999999999998</c:v>
                </c:pt>
                <c:pt idx="6970">
                  <c:v>4.4850000000000003</c:v>
                </c:pt>
                <c:pt idx="6971">
                  <c:v>4.399</c:v>
                </c:pt>
                <c:pt idx="6972">
                  <c:v>4.5449999999999999</c:v>
                </c:pt>
                <c:pt idx="6973">
                  <c:v>4.4950000000000001</c:v>
                </c:pt>
                <c:pt idx="6974">
                  <c:v>4.41</c:v>
                </c:pt>
                <c:pt idx="6976">
                  <c:v>4.4779999999999998</c:v>
                </c:pt>
                <c:pt idx="6977">
                  <c:v>4.4850000000000003</c:v>
                </c:pt>
                <c:pt idx="6978">
                  <c:v>4.6100000000000003</c:v>
                </c:pt>
                <c:pt idx="6979">
                  <c:v>4.7300000000000004</c:v>
                </c:pt>
                <c:pt idx="6980">
                  <c:v>4.7149999999999999</c:v>
                </c:pt>
                <c:pt idx="6981">
                  <c:v>4.4850000000000003</c:v>
                </c:pt>
                <c:pt idx="6982">
                  <c:v>4.41</c:v>
                </c:pt>
                <c:pt idx="6983">
                  <c:v>4.3639999999999999</c:v>
                </c:pt>
                <c:pt idx="6984">
                  <c:v>4.29</c:v>
                </c:pt>
                <c:pt idx="6985">
                  <c:v>4.4349999999999996</c:v>
                </c:pt>
                <c:pt idx="6986">
                  <c:v>4.4349999999999996</c:v>
                </c:pt>
                <c:pt idx="6987">
                  <c:v>4.5549999999999997</c:v>
                </c:pt>
                <c:pt idx="6988">
                  <c:v>4.6849999999999996</c:v>
                </c:pt>
                <c:pt idx="6989">
                  <c:v>4.5</c:v>
                </c:pt>
                <c:pt idx="6990">
                  <c:v>4.3150000000000004</c:v>
                </c:pt>
                <c:pt idx="6991">
                  <c:v>4.2450000000000001</c:v>
                </c:pt>
                <c:pt idx="6992">
                  <c:v>4.13</c:v>
                </c:pt>
                <c:pt idx="6993">
                  <c:v>4.1130000000000004</c:v>
                </c:pt>
                <c:pt idx="6994">
                  <c:v>3.97</c:v>
                </c:pt>
                <c:pt idx="6995">
                  <c:v>3.895</c:v>
                </c:pt>
                <c:pt idx="6996">
                  <c:v>3.91</c:v>
                </c:pt>
                <c:pt idx="6997">
                  <c:v>3.91</c:v>
                </c:pt>
                <c:pt idx="6998">
                  <c:v>3.8780000000000001</c:v>
                </c:pt>
                <c:pt idx="6999">
                  <c:v>3.843</c:v>
                </c:pt>
                <c:pt idx="7001">
                  <c:v>3.8849999999999998</c:v>
                </c:pt>
                <c:pt idx="7002">
                  <c:v>3.823</c:v>
                </c:pt>
                <c:pt idx="7003">
                  <c:v>3.83</c:v>
                </c:pt>
                <c:pt idx="7004">
                  <c:v>3.79</c:v>
                </c:pt>
                <c:pt idx="7005">
                  <c:v>3.9430000000000001</c:v>
                </c:pt>
                <c:pt idx="7006">
                  <c:v>3.855</c:v>
                </c:pt>
                <c:pt idx="7007">
                  <c:v>3.7949999999999999</c:v>
                </c:pt>
                <c:pt idx="7008">
                  <c:v>3.7450000000000001</c:v>
                </c:pt>
                <c:pt idx="7009">
                  <c:v>3.7349999999999999</c:v>
                </c:pt>
                <c:pt idx="7010">
                  <c:v>3.7549999999999999</c:v>
                </c:pt>
                <c:pt idx="7011">
                  <c:v>3.8250000000000002</c:v>
                </c:pt>
                <c:pt idx="7012">
                  <c:v>3.8149999999999999</c:v>
                </c:pt>
                <c:pt idx="7013">
                  <c:v>3.83</c:v>
                </c:pt>
                <c:pt idx="7014">
                  <c:v>3.79</c:v>
                </c:pt>
                <c:pt idx="7015">
                  <c:v>3.9049999999999998</c:v>
                </c:pt>
                <c:pt idx="7016">
                  <c:v>3.798</c:v>
                </c:pt>
                <c:pt idx="7017">
                  <c:v>3.843</c:v>
                </c:pt>
                <c:pt idx="7018">
                  <c:v>3.8450000000000002</c:v>
                </c:pt>
                <c:pt idx="7019">
                  <c:v>3.94</c:v>
                </c:pt>
                <c:pt idx="7020">
                  <c:v>3.988</c:v>
                </c:pt>
                <c:pt idx="7021">
                  <c:v>4.08</c:v>
                </c:pt>
                <c:pt idx="7022">
                  <c:v>4.2050000000000001</c:v>
                </c:pt>
                <c:pt idx="7023">
                  <c:v>4.2750000000000004</c:v>
                </c:pt>
                <c:pt idx="7024">
                  <c:v>4.1580000000000004</c:v>
                </c:pt>
                <c:pt idx="7025">
                  <c:v>4.3390000000000004</c:v>
                </c:pt>
                <c:pt idx="7026">
                  <c:v>4.2750000000000004</c:v>
                </c:pt>
                <c:pt idx="7027">
                  <c:v>4.25</c:v>
                </c:pt>
                <c:pt idx="7028">
                  <c:v>4.2949999999999999</c:v>
                </c:pt>
                <c:pt idx="7029">
                  <c:v>4.2949999999999999</c:v>
                </c:pt>
                <c:pt idx="7030">
                  <c:v>4.2249999999999996</c:v>
                </c:pt>
                <c:pt idx="7031">
                  <c:v>4.2350000000000003</c:v>
                </c:pt>
                <c:pt idx="7032">
                  <c:v>4.1900000000000004</c:v>
                </c:pt>
                <c:pt idx="7033">
                  <c:v>4.1150000000000002</c:v>
                </c:pt>
                <c:pt idx="7034">
                  <c:v>4.0179999999999998</c:v>
                </c:pt>
                <c:pt idx="7035">
                  <c:v>4.0579999999999998</c:v>
                </c:pt>
                <c:pt idx="7036">
                  <c:v>4.0999999999999996</c:v>
                </c:pt>
                <c:pt idx="7037">
                  <c:v>4.12</c:v>
                </c:pt>
                <c:pt idx="7038">
                  <c:v>4.1349999999999998</c:v>
                </c:pt>
                <c:pt idx="7039">
                  <c:v>4.2</c:v>
                </c:pt>
                <c:pt idx="7040">
                  <c:v>4.2130000000000001</c:v>
                </c:pt>
                <c:pt idx="7041">
                  <c:v>4.21</c:v>
                </c:pt>
                <c:pt idx="7042">
                  <c:v>4.335</c:v>
                </c:pt>
                <c:pt idx="7043">
                  <c:v>4.33</c:v>
                </c:pt>
                <c:pt idx="7045">
                  <c:v>4.3630000000000004</c:v>
                </c:pt>
                <c:pt idx="7046">
                  <c:v>4.3250000000000002</c:v>
                </c:pt>
                <c:pt idx="7047">
                  <c:v>4.3529999999999998</c:v>
                </c:pt>
                <c:pt idx="7048">
                  <c:v>4.4400000000000004</c:v>
                </c:pt>
                <c:pt idx="7049">
                  <c:v>4.5</c:v>
                </c:pt>
                <c:pt idx="7050">
                  <c:v>4.6100000000000003</c:v>
                </c:pt>
                <c:pt idx="7051">
                  <c:v>4.6150000000000002</c:v>
                </c:pt>
                <c:pt idx="7052">
                  <c:v>4.58</c:v>
                </c:pt>
                <c:pt idx="7053">
                  <c:v>4.4050000000000002</c:v>
                </c:pt>
                <c:pt idx="7054">
                  <c:v>4.25</c:v>
                </c:pt>
                <c:pt idx="7055">
                  <c:v>4.2300000000000004</c:v>
                </c:pt>
                <c:pt idx="7056">
                  <c:v>4.1749999999999998</c:v>
                </c:pt>
                <c:pt idx="7057">
                  <c:v>4.1849999999999996</c:v>
                </c:pt>
                <c:pt idx="7058">
                  <c:v>4.0999999999999996</c:v>
                </c:pt>
                <c:pt idx="7059">
                  <c:v>4.1100000000000003</c:v>
                </c:pt>
                <c:pt idx="7060">
                  <c:v>4.2450000000000001</c:v>
                </c:pt>
                <c:pt idx="7061">
                  <c:v>4.1950000000000003</c:v>
                </c:pt>
                <c:pt idx="7062">
                  <c:v>4.125</c:v>
                </c:pt>
                <c:pt idx="7063">
                  <c:v>4.0549999999999997</c:v>
                </c:pt>
                <c:pt idx="7064">
                  <c:v>4.0780000000000003</c:v>
                </c:pt>
                <c:pt idx="7065">
                  <c:v>4.32</c:v>
                </c:pt>
                <c:pt idx="7066">
                  <c:v>4.3650000000000002</c:v>
                </c:pt>
                <c:pt idx="7067">
                  <c:v>4.3579999999999997</c:v>
                </c:pt>
                <c:pt idx="7068">
                  <c:v>4.3250000000000002</c:v>
                </c:pt>
                <c:pt idx="7069">
                  <c:v>4.42</c:v>
                </c:pt>
                <c:pt idx="7071">
                  <c:v>4.6310000000000002</c:v>
                </c:pt>
                <c:pt idx="7072">
                  <c:v>4.625</c:v>
                </c:pt>
                <c:pt idx="7073">
                  <c:v>4.7050000000000001</c:v>
                </c:pt>
                <c:pt idx="7074">
                  <c:v>4.7149999999999999</c:v>
                </c:pt>
                <c:pt idx="7075">
                  <c:v>4.835</c:v>
                </c:pt>
                <c:pt idx="7076">
                  <c:v>4.8150000000000004</c:v>
                </c:pt>
                <c:pt idx="7077">
                  <c:v>4.8600000000000003</c:v>
                </c:pt>
                <c:pt idx="7078">
                  <c:v>4.915</c:v>
                </c:pt>
                <c:pt idx="7080">
                  <c:v>4.72</c:v>
                </c:pt>
                <c:pt idx="7081">
                  <c:v>4.5789999999999997</c:v>
                </c:pt>
                <c:pt idx="7082">
                  <c:v>4.5250000000000004</c:v>
                </c:pt>
                <c:pt idx="7083">
                  <c:v>4.5410000000000004</c:v>
                </c:pt>
                <c:pt idx="7084">
                  <c:v>4.4039999999999999</c:v>
                </c:pt>
                <c:pt idx="7085">
                  <c:v>4.3499999999999996</c:v>
                </c:pt>
                <c:pt idx="7086">
                  <c:v>4.3780000000000001</c:v>
                </c:pt>
                <c:pt idx="7087">
                  <c:v>4.4180000000000001</c:v>
                </c:pt>
                <c:pt idx="7088">
                  <c:v>4.2859999999999996</c:v>
                </c:pt>
                <c:pt idx="7089">
                  <c:v>4.2080000000000002</c:v>
                </c:pt>
                <c:pt idx="7090">
                  <c:v>4.2759999999999998</c:v>
                </c:pt>
                <c:pt idx="7091">
                  <c:v>4.3440000000000003</c:v>
                </c:pt>
                <c:pt idx="7092">
                  <c:v>4.38</c:v>
                </c:pt>
                <c:pt idx="7093">
                  <c:v>4.2830000000000004</c:v>
                </c:pt>
                <c:pt idx="7094">
                  <c:v>4.3250000000000002</c:v>
                </c:pt>
                <c:pt idx="7096">
                  <c:v>4.38</c:v>
                </c:pt>
                <c:pt idx="7097">
                  <c:v>4.3499999999999996</c:v>
                </c:pt>
                <c:pt idx="7098">
                  <c:v>4.1900000000000004</c:v>
                </c:pt>
                <c:pt idx="7099">
                  <c:v>4.2080000000000002</c:v>
                </c:pt>
                <c:pt idx="7100">
                  <c:v>4.3789999999999996</c:v>
                </c:pt>
                <c:pt idx="7101">
                  <c:v>4.3680000000000003</c:v>
                </c:pt>
                <c:pt idx="7102">
                  <c:v>4.4359999999999999</c:v>
                </c:pt>
                <c:pt idx="7103">
                  <c:v>4.3899999999999997</c:v>
                </c:pt>
                <c:pt idx="7104">
                  <c:v>4.5049999999999999</c:v>
                </c:pt>
                <c:pt idx="7105">
                  <c:v>4.5750000000000002</c:v>
                </c:pt>
                <c:pt idx="7106">
                  <c:v>4.585</c:v>
                </c:pt>
                <c:pt idx="7107">
                  <c:v>4.5830000000000002</c:v>
                </c:pt>
                <c:pt idx="7108">
                  <c:v>4.5629999999999997</c:v>
                </c:pt>
                <c:pt idx="7109">
                  <c:v>4.4649999999999999</c:v>
                </c:pt>
                <c:pt idx="7110">
                  <c:v>4.4649999999999999</c:v>
                </c:pt>
                <c:pt idx="7111">
                  <c:v>4.423</c:v>
                </c:pt>
                <c:pt idx="7112">
                  <c:v>4.4450000000000003</c:v>
                </c:pt>
                <c:pt idx="7113">
                  <c:v>4.42</c:v>
                </c:pt>
                <c:pt idx="7114">
                  <c:v>4.2960000000000003</c:v>
                </c:pt>
                <c:pt idx="7115">
                  <c:v>4.2850000000000001</c:v>
                </c:pt>
                <c:pt idx="7116">
                  <c:v>4.2530000000000001</c:v>
                </c:pt>
                <c:pt idx="7117">
                  <c:v>4.2590000000000003</c:v>
                </c:pt>
                <c:pt idx="7118">
                  <c:v>4.1509999999999998</c:v>
                </c:pt>
                <c:pt idx="7119">
                  <c:v>4.0250000000000004</c:v>
                </c:pt>
                <c:pt idx="7120">
                  <c:v>4.0250000000000004</c:v>
                </c:pt>
                <c:pt idx="7121">
                  <c:v>4.0640000000000001</c:v>
                </c:pt>
                <c:pt idx="7122">
                  <c:v>4.085</c:v>
                </c:pt>
                <c:pt idx="7123">
                  <c:v>4.08</c:v>
                </c:pt>
                <c:pt idx="7124">
                  <c:v>4.13</c:v>
                </c:pt>
                <c:pt idx="7125">
                  <c:v>4.0350000000000001</c:v>
                </c:pt>
                <c:pt idx="7126">
                  <c:v>3.9910000000000001</c:v>
                </c:pt>
                <c:pt idx="7127">
                  <c:v>3.9750000000000001</c:v>
                </c:pt>
                <c:pt idx="7128">
                  <c:v>3.98</c:v>
                </c:pt>
                <c:pt idx="7129">
                  <c:v>4.0060000000000002</c:v>
                </c:pt>
                <c:pt idx="7130">
                  <c:v>3.9750000000000001</c:v>
                </c:pt>
                <c:pt idx="7131">
                  <c:v>4.0179999999999998</c:v>
                </c:pt>
                <c:pt idx="7132">
                  <c:v>4.0650000000000004</c:v>
                </c:pt>
                <c:pt idx="7133">
                  <c:v>3.9929999999999999</c:v>
                </c:pt>
                <c:pt idx="7134">
                  <c:v>3.99</c:v>
                </c:pt>
                <c:pt idx="7135">
                  <c:v>3.9180000000000001</c:v>
                </c:pt>
                <c:pt idx="7136">
                  <c:v>3.91</c:v>
                </c:pt>
                <c:pt idx="7137">
                  <c:v>4.0270000000000001</c:v>
                </c:pt>
                <c:pt idx="7138">
                  <c:v>4.1749999999999998</c:v>
                </c:pt>
                <c:pt idx="7139">
                  <c:v>4.1029999999999998</c:v>
                </c:pt>
                <c:pt idx="7141">
                  <c:v>3.9390000000000001</c:v>
                </c:pt>
                <c:pt idx="7142">
                  <c:v>3.9950000000000001</c:v>
                </c:pt>
                <c:pt idx="7143">
                  <c:v>3.9849999999999999</c:v>
                </c:pt>
                <c:pt idx="7144">
                  <c:v>3.9580000000000002</c:v>
                </c:pt>
                <c:pt idx="7145">
                  <c:v>3.94</c:v>
                </c:pt>
                <c:pt idx="7146">
                  <c:v>3.9550000000000001</c:v>
                </c:pt>
                <c:pt idx="7147">
                  <c:v>4.0030000000000001</c:v>
                </c:pt>
                <c:pt idx="7148">
                  <c:v>3.99</c:v>
                </c:pt>
                <c:pt idx="7149">
                  <c:v>3.8159999999999998</c:v>
                </c:pt>
                <c:pt idx="7150">
                  <c:v>3.7829999999999999</c:v>
                </c:pt>
                <c:pt idx="7151">
                  <c:v>3.8149999999999999</c:v>
                </c:pt>
                <c:pt idx="7152">
                  <c:v>3.7959999999999998</c:v>
                </c:pt>
                <c:pt idx="7153">
                  <c:v>3.734</c:v>
                </c:pt>
                <c:pt idx="7154">
                  <c:v>3.7450000000000001</c:v>
                </c:pt>
                <c:pt idx="7155">
                  <c:v>3.8130000000000002</c:v>
                </c:pt>
                <c:pt idx="7156">
                  <c:v>3.923</c:v>
                </c:pt>
                <c:pt idx="7157">
                  <c:v>3.8809999999999998</c:v>
                </c:pt>
                <c:pt idx="7158">
                  <c:v>3.77</c:v>
                </c:pt>
                <c:pt idx="7159">
                  <c:v>3.6629999999999998</c:v>
                </c:pt>
                <c:pt idx="7160">
                  <c:v>3.6</c:v>
                </c:pt>
                <c:pt idx="7161">
                  <c:v>3.5830000000000002</c:v>
                </c:pt>
                <c:pt idx="7162">
                  <c:v>3.605</c:v>
                </c:pt>
                <c:pt idx="7163">
                  <c:v>3.49</c:v>
                </c:pt>
                <c:pt idx="7164">
                  <c:v>3.375</c:v>
                </c:pt>
                <c:pt idx="7165">
                  <c:v>3.4489999999999998</c:v>
                </c:pt>
                <c:pt idx="7166">
                  <c:v>3.528</c:v>
                </c:pt>
                <c:pt idx="7167">
                  <c:v>3.5470000000000002</c:v>
                </c:pt>
                <c:pt idx="7168">
                  <c:v>3.4550000000000001</c:v>
                </c:pt>
                <c:pt idx="7169">
                  <c:v>3.4929999999999999</c:v>
                </c:pt>
                <c:pt idx="7170">
                  <c:v>3.7029999999999998</c:v>
                </c:pt>
                <c:pt idx="7171">
                  <c:v>3.613</c:v>
                </c:pt>
                <c:pt idx="7172">
                  <c:v>3.5979999999999999</c:v>
                </c:pt>
                <c:pt idx="7173">
                  <c:v>3.6259999999999999</c:v>
                </c:pt>
                <c:pt idx="7174">
                  <c:v>3.5150000000000001</c:v>
                </c:pt>
                <c:pt idx="7175">
                  <c:v>3.6030000000000002</c:v>
                </c:pt>
                <c:pt idx="7176">
                  <c:v>3.6280000000000001</c:v>
                </c:pt>
                <c:pt idx="7177">
                  <c:v>3.6560000000000001</c:v>
                </c:pt>
                <c:pt idx="7178">
                  <c:v>3.5990000000000002</c:v>
                </c:pt>
                <c:pt idx="7179">
                  <c:v>3.6360000000000001</c:v>
                </c:pt>
                <c:pt idx="7180">
                  <c:v>3.6259999999999999</c:v>
                </c:pt>
                <c:pt idx="7181">
                  <c:v>3.5</c:v>
                </c:pt>
                <c:pt idx="7182">
                  <c:v>3.4249999999999998</c:v>
                </c:pt>
                <c:pt idx="7183">
                  <c:v>3.415</c:v>
                </c:pt>
                <c:pt idx="7184">
                  <c:v>3.4129999999999998</c:v>
                </c:pt>
                <c:pt idx="7185">
                  <c:v>3.36</c:v>
                </c:pt>
                <c:pt idx="7186">
                  <c:v>3.4329999999999998</c:v>
                </c:pt>
                <c:pt idx="7187">
                  <c:v>3.5089999999999999</c:v>
                </c:pt>
                <c:pt idx="7188">
                  <c:v>3.46</c:v>
                </c:pt>
                <c:pt idx="7189">
                  <c:v>3.2789999999999999</c:v>
                </c:pt>
                <c:pt idx="7190">
                  <c:v>3.16</c:v>
                </c:pt>
                <c:pt idx="7191">
                  <c:v>3.093</c:v>
                </c:pt>
                <c:pt idx="7192">
                  <c:v>3.105</c:v>
                </c:pt>
                <c:pt idx="7193">
                  <c:v>3.12</c:v>
                </c:pt>
                <c:pt idx="7194">
                  <c:v>3.0139999999999998</c:v>
                </c:pt>
                <c:pt idx="7195">
                  <c:v>2.9279999999999999</c:v>
                </c:pt>
                <c:pt idx="7196">
                  <c:v>3.0379999999999998</c:v>
                </c:pt>
                <c:pt idx="7197">
                  <c:v>2.5630000000000002</c:v>
                </c:pt>
                <c:pt idx="7200">
                  <c:v>3.12</c:v>
                </c:pt>
                <c:pt idx="7201">
                  <c:v>3.3780000000000001</c:v>
                </c:pt>
                <c:pt idx="7202">
                  <c:v>3.536</c:v>
                </c:pt>
                <c:pt idx="7203">
                  <c:v>3.47</c:v>
                </c:pt>
                <c:pt idx="7204">
                  <c:v>3.3679999999999999</c:v>
                </c:pt>
                <c:pt idx="7205">
                  <c:v>3.41</c:v>
                </c:pt>
                <c:pt idx="7206">
                  <c:v>3.4089999999999998</c:v>
                </c:pt>
                <c:pt idx="7207">
                  <c:v>3.4359999999999999</c:v>
                </c:pt>
                <c:pt idx="7208">
                  <c:v>3.4249999999999998</c:v>
                </c:pt>
                <c:pt idx="7209">
                  <c:v>3.306</c:v>
                </c:pt>
                <c:pt idx="7210">
                  <c:v>3.125</c:v>
                </c:pt>
                <c:pt idx="7211">
                  <c:v>3.1160000000000001</c:v>
                </c:pt>
                <c:pt idx="7212">
                  <c:v>3.073</c:v>
                </c:pt>
                <c:pt idx="7213">
                  <c:v>3.06</c:v>
                </c:pt>
                <c:pt idx="7214">
                  <c:v>3.06</c:v>
                </c:pt>
                <c:pt idx="7215">
                  <c:v>3.0339999999999998</c:v>
                </c:pt>
                <c:pt idx="7217">
                  <c:v>3.0350000000000001</c:v>
                </c:pt>
                <c:pt idx="7218">
                  <c:v>3.012</c:v>
                </c:pt>
                <c:pt idx="7219">
                  <c:v>2.97</c:v>
                </c:pt>
                <c:pt idx="7221">
                  <c:v>3.0910000000000002</c:v>
                </c:pt>
                <c:pt idx="7222">
                  <c:v>3.073</c:v>
                </c:pt>
                <c:pt idx="7223">
                  <c:v>2.9790000000000001</c:v>
                </c:pt>
                <c:pt idx="7224">
                  <c:v>2.9630000000000001</c:v>
                </c:pt>
                <c:pt idx="7226">
                  <c:v>2.9550000000000001</c:v>
                </c:pt>
                <c:pt idx="7227">
                  <c:v>2.9649999999999999</c:v>
                </c:pt>
                <c:pt idx="7228">
                  <c:v>2.9079999999999999</c:v>
                </c:pt>
                <c:pt idx="7229">
                  <c:v>2.8650000000000002</c:v>
                </c:pt>
                <c:pt idx="7230">
                  <c:v>2.9</c:v>
                </c:pt>
                <c:pt idx="7231">
                  <c:v>2.9580000000000002</c:v>
                </c:pt>
                <c:pt idx="7232">
                  <c:v>2.7749999999999999</c:v>
                </c:pt>
                <c:pt idx="7233">
                  <c:v>2.7029999999999998</c:v>
                </c:pt>
                <c:pt idx="7234">
                  <c:v>2.665</c:v>
                </c:pt>
                <c:pt idx="7236">
                  <c:v>2.4729999999999999</c:v>
                </c:pt>
                <c:pt idx="7237">
                  <c:v>2.4910000000000001</c:v>
                </c:pt>
                <c:pt idx="7238">
                  <c:v>2.36</c:v>
                </c:pt>
                <c:pt idx="7239">
                  <c:v>2.2549999999999999</c:v>
                </c:pt>
                <c:pt idx="7240">
                  <c:v>2.323</c:v>
                </c:pt>
                <c:pt idx="7241">
                  <c:v>2.5979999999999999</c:v>
                </c:pt>
                <c:pt idx="7242">
                  <c:v>2.625</c:v>
                </c:pt>
                <c:pt idx="7243">
                  <c:v>2.67</c:v>
                </c:pt>
                <c:pt idx="7244">
                  <c:v>2.59</c:v>
                </c:pt>
                <c:pt idx="7245">
                  <c:v>2.7509999999999999</c:v>
                </c:pt>
                <c:pt idx="7246">
                  <c:v>2.4950000000000001</c:v>
                </c:pt>
                <c:pt idx="7247">
                  <c:v>2.3279999999999998</c:v>
                </c:pt>
                <c:pt idx="7248">
                  <c:v>2.3450000000000002</c:v>
                </c:pt>
                <c:pt idx="7249">
                  <c:v>2.4129999999999998</c:v>
                </c:pt>
                <c:pt idx="7250">
                  <c:v>2.4830000000000001</c:v>
                </c:pt>
                <c:pt idx="7251">
                  <c:v>2.585</c:v>
                </c:pt>
                <c:pt idx="7252">
                  <c:v>2.4780000000000002</c:v>
                </c:pt>
                <c:pt idx="7253">
                  <c:v>2.4950000000000001</c:v>
                </c:pt>
                <c:pt idx="7254">
                  <c:v>2.528</c:v>
                </c:pt>
                <c:pt idx="7255">
                  <c:v>2.4300000000000002</c:v>
                </c:pt>
                <c:pt idx="7256">
                  <c:v>2.5150000000000001</c:v>
                </c:pt>
                <c:pt idx="7257">
                  <c:v>2.5350000000000001</c:v>
                </c:pt>
                <c:pt idx="7258">
                  <c:v>2.5049999999999999</c:v>
                </c:pt>
                <c:pt idx="7259">
                  <c:v>2.6749999999999998</c:v>
                </c:pt>
                <c:pt idx="7261">
                  <c:v>2.6240000000000001</c:v>
                </c:pt>
                <c:pt idx="7262">
                  <c:v>2.61</c:v>
                </c:pt>
                <c:pt idx="7263">
                  <c:v>2.669</c:v>
                </c:pt>
                <c:pt idx="7264">
                  <c:v>2.5990000000000002</c:v>
                </c:pt>
                <c:pt idx="7265">
                  <c:v>2.5550000000000002</c:v>
                </c:pt>
                <c:pt idx="7266">
                  <c:v>2.4300000000000002</c:v>
                </c:pt>
                <c:pt idx="7267">
                  <c:v>2.4260000000000002</c:v>
                </c:pt>
                <c:pt idx="7268">
                  <c:v>2.395</c:v>
                </c:pt>
                <c:pt idx="7269">
                  <c:v>2.383</c:v>
                </c:pt>
                <c:pt idx="7270">
                  <c:v>2.3109999999999999</c:v>
                </c:pt>
                <c:pt idx="7271">
                  <c:v>2.298</c:v>
                </c:pt>
                <c:pt idx="7272">
                  <c:v>2.2330000000000001</c:v>
                </c:pt>
                <c:pt idx="7273">
                  <c:v>2.1850000000000001</c:v>
                </c:pt>
                <c:pt idx="7274">
                  <c:v>2.194</c:v>
                </c:pt>
                <c:pt idx="7275">
                  <c:v>2.1629999999999998</c:v>
                </c:pt>
                <c:pt idx="7276">
                  <c:v>2.1480000000000001</c:v>
                </c:pt>
                <c:pt idx="7277">
                  <c:v>2.1179999999999999</c:v>
                </c:pt>
                <c:pt idx="7278">
                  <c:v>2.0750000000000002</c:v>
                </c:pt>
                <c:pt idx="7279">
                  <c:v>2.06</c:v>
                </c:pt>
                <c:pt idx="7280">
                  <c:v>2.125</c:v>
                </c:pt>
                <c:pt idx="7281">
                  <c:v>2.1880000000000002</c:v>
                </c:pt>
                <c:pt idx="7282">
                  <c:v>2.1850000000000001</c:v>
                </c:pt>
                <c:pt idx="7283">
                  <c:v>2.1349999999999998</c:v>
                </c:pt>
                <c:pt idx="7284">
                  <c:v>2.165</c:v>
                </c:pt>
                <c:pt idx="7285">
                  <c:v>2.0859999999999999</c:v>
                </c:pt>
                <c:pt idx="7286">
                  <c:v>2.036</c:v>
                </c:pt>
                <c:pt idx="7287">
                  <c:v>2.0339999999999998</c:v>
                </c:pt>
                <c:pt idx="7288">
                  <c:v>1.9590000000000001</c:v>
                </c:pt>
                <c:pt idx="7289">
                  <c:v>1.905</c:v>
                </c:pt>
                <c:pt idx="7290">
                  <c:v>1.905</c:v>
                </c:pt>
                <c:pt idx="7291">
                  <c:v>1.9850000000000001</c:v>
                </c:pt>
                <c:pt idx="7292">
                  <c:v>2.0590000000000002</c:v>
                </c:pt>
                <c:pt idx="7293">
                  <c:v>1.98</c:v>
                </c:pt>
                <c:pt idx="7295">
                  <c:v>1.9750000000000001</c:v>
                </c:pt>
                <c:pt idx="7296">
                  <c:v>1.9830000000000001</c:v>
                </c:pt>
                <c:pt idx="7297">
                  <c:v>1.91</c:v>
                </c:pt>
                <c:pt idx="7298">
                  <c:v>1.8879999999999999</c:v>
                </c:pt>
                <c:pt idx="7299">
                  <c:v>1.8779999999999999</c:v>
                </c:pt>
                <c:pt idx="7300">
                  <c:v>1.885</c:v>
                </c:pt>
                <c:pt idx="7301">
                  <c:v>1.88</c:v>
                </c:pt>
                <c:pt idx="7302">
                  <c:v>1.859</c:v>
                </c:pt>
                <c:pt idx="7303">
                  <c:v>1.831</c:v>
                </c:pt>
                <c:pt idx="7304">
                  <c:v>1.851</c:v>
                </c:pt>
                <c:pt idx="7305">
                  <c:v>1.92</c:v>
                </c:pt>
                <c:pt idx="7306">
                  <c:v>1.98</c:v>
                </c:pt>
                <c:pt idx="7307">
                  <c:v>1.998</c:v>
                </c:pt>
                <c:pt idx="7308">
                  <c:v>1.831</c:v>
                </c:pt>
                <c:pt idx="7309">
                  <c:v>2.0299999999999998</c:v>
                </c:pt>
                <c:pt idx="7310">
                  <c:v>2.11</c:v>
                </c:pt>
                <c:pt idx="7311">
                  <c:v>2.2879999999999998</c:v>
                </c:pt>
                <c:pt idx="7312">
                  <c:v>2.2879999999999998</c:v>
                </c:pt>
                <c:pt idx="7313">
                  <c:v>2.294</c:v>
                </c:pt>
                <c:pt idx="7314">
                  <c:v>2.2879999999999998</c:v>
                </c:pt>
                <c:pt idx="7315">
                  <c:v>2.298</c:v>
                </c:pt>
                <c:pt idx="7316">
                  <c:v>2.27</c:v>
                </c:pt>
                <c:pt idx="7317">
                  <c:v>2.3679999999999999</c:v>
                </c:pt>
                <c:pt idx="7318">
                  <c:v>2.34</c:v>
                </c:pt>
                <c:pt idx="7319">
                  <c:v>2.3610000000000002</c:v>
                </c:pt>
                <c:pt idx="7320">
                  <c:v>2.41</c:v>
                </c:pt>
                <c:pt idx="7321">
                  <c:v>2.395</c:v>
                </c:pt>
                <c:pt idx="7322">
                  <c:v>2.5</c:v>
                </c:pt>
                <c:pt idx="7323">
                  <c:v>2.5590000000000002</c:v>
                </c:pt>
                <c:pt idx="7324">
                  <c:v>2.5630000000000002</c:v>
                </c:pt>
                <c:pt idx="7325">
                  <c:v>2.5950000000000002</c:v>
                </c:pt>
                <c:pt idx="7326">
                  <c:v>2.5880000000000001</c:v>
                </c:pt>
                <c:pt idx="7327">
                  <c:v>2.601</c:v>
                </c:pt>
                <c:pt idx="7328">
                  <c:v>2.65</c:v>
                </c:pt>
                <c:pt idx="7329">
                  <c:v>2.5750000000000002</c:v>
                </c:pt>
                <c:pt idx="7331">
                  <c:v>2.5</c:v>
                </c:pt>
                <c:pt idx="7332">
                  <c:v>2.395</c:v>
                </c:pt>
                <c:pt idx="7333">
                  <c:v>2.33</c:v>
                </c:pt>
                <c:pt idx="7334">
                  <c:v>2.2349999999999999</c:v>
                </c:pt>
                <c:pt idx="7335">
                  <c:v>2.3199999999999998</c:v>
                </c:pt>
                <c:pt idx="7336">
                  <c:v>2.3940000000000001</c:v>
                </c:pt>
                <c:pt idx="7337">
                  <c:v>2.395</c:v>
                </c:pt>
                <c:pt idx="7338">
                  <c:v>2.319</c:v>
                </c:pt>
                <c:pt idx="7339">
                  <c:v>2.2429999999999999</c:v>
                </c:pt>
                <c:pt idx="7340">
                  <c:v>2.2240000000000002</c:v>
                </c:pt>
                <c:pt idx="7341">
                  <c:v>2.19</c:v>
                </c:pt>
                <c:pt idx="7342">
                  <c:v>2.1949999999999998</c:v>
                </c:pt>
                <c:pt idx="7343">
                  <c:v>2.194</c:v>
                </c:pt>
                <c:pt idx="7344">
                  <c:v>2.4129999999999998</c:v>
                </c:pt>
                <c:pt idx="7345">
                  <c:v>2.4550000000000001</c:v>
                </c:pt>
                <c:pt idx="7346">
                  <c:v>2.59</c:v>
                </c:pt>
                <c:pt idx="7347">
                  <c:v>2.5950000000000002</c:v>
                </c:pt>
                <c:pt idx="7348">
                  <c:v>2.528</c:v>
                </c:pt>
                <c:pt idx="7349">
                  <c:v>2.5430000000000001</c:v>
                </c:pt>
                <c:pt idx="7350">
                  <c:v>2.7050000000000001</c:v>
                </c:pt>
                <c:pt idx="7351">
                  <c:v>2.6989999999999998</c:v>
                </c:pt>
                <c:pt idx="7352">
                  <c:v>2.88</c:v>
                </c:pt>
                <c:pt idx="7353">
                  <c:v>2.778</c:v>
                </c:pt>
                <c:pt idx="7354">
                  <c:v>2.738</c:v>
                </c:pt>
                <c:pt idx="7355">
                  <c:v>2.7549999999999999</c:v>
                </c:pt>
                <c:pt idx="7356">
                  <c:v>2.8010000000000002</c:v>
                </c:pt>
                <c:pt idx="7358">
                  <c:v>2.9140000000000001</c:v>
                </c:pt>
                <c:pt idx="7359">
                  <c:v>2.919</c:v>
                </c:pt>
                <c:pt idx="7360">
                  <c:v>2.8149999999999999</c:v>
                </c:pt>
                <c:pt idx="7361">
                  <c:v>2.855</c:v>
                </c:pt>
                <c:pt idx="7362">
                  <c:v>2.7349999999999999</c:v>
                </c:pt>
                <c:pt idx="7363">
                  <c:v>2.7890000000000001</c:v>
                </c:pt>
                <c:pt idx="7364">
                  <c:v>2.8759999999999999</c:v>
                </c:pt>
                <c:pt idx="7365">
                  <c:v>2.9039999999999999</c:v>
                </c:pt>
                <c:pt idx="7366">
                  <c:v>2.83</c:v>
                </c:pt>
                <c:pt idx="7367">
                  <c:v>2.86</c:v>
                </c:pt>
                <c:pt idx="7368">
                  <c:v>2.99</c:v>
                </c:pt>
                <c:pt idx="7369">
                  <c:v>3.0329999999999999</c:v>
                </c:pt>
                <c:pt idx="7370">
                  <c:v>3.0950000000000002</c:v>
                </c:pt>
                <c:pt idx="7371">
                  <c:v>3.1560000000000001</c:v>
                </c:pt>
                <c:pt idx="7372">
                  <c:v>3.1480000000000001</c:v>
                </c:pt>
                <c:pt idx="7373">
                  <c:v>3.1179999999999999</c:v>
                </c:pt>
                <c:pt idx="7374">
                  <c:v>3.09</c:v>
                </c:pt>
                <c:pt idx="7375">
                  <c:v>3.1579999999999999</c:v>
                </c:pt>
                <c:pt idx="7376">
                  <c:v>3.22</c:v>
                </c:pt>
                <c:pt idx="7377">
                  <c:v>3.1989999999999998</c:v>
                </c:pt>
                <c:pt idx="7378">
                  <c:v>3.0910000000000002</c:v>
                </c:pt>
                <c:pt idx="7379">
                  <c:v>2.92</c:v>
                </c:pt>
                <c:pt idx="7380">
                  <c:v>2.9079999999999999</c:v>
                </c:pt>
                <c:pt idx="7381">
                  <c:v>2.99</c:v>
                </c:pt>
                <c:pt idx="7382">
                  <c:v>2.9710000000000001</c:v>
                </c:pt>
                <c:pt idx="7383">
                  <c:v>2.9329999999999998</c:v>
                </c:pt>
                <c:pt idx="7384">
                  <c:v>2.8279999999999998</c:v>
                </c:pt>
                <c:pt idx="7385">
                  <c:v>2.7749999999999999</c:v>
                </c:pt>
                <c:pt idx="7386">
                  <c:v>2.8039999999999998</c:v>
                </c:pt>
                <c:pt idx="7387">
                  <c:v>2.7810000000000001</c:v>
                </c:pt>
                <c:pt idx="7388">
                  <c:v>2.77</c:v>
                </c:pt>
                <c:pt idx="7389">
                  <c:v>2.7149999999999999</c:v>
                </c:pt>
                <c:pt idx="7390">
                  <c:v>2.7250000000000001</c:v>
                </c:pt>
                <c:pt idx="7391">
                  <c:v>2.7850000000000001</c:v>
                </c:pt>
                <c:pt idx="7392">
                  <c:v>2.8180000000000001</c:v>
                </c:pt>
                <c:pt idx="7393">
                  <c:v>2.7730000000000001</c:v>
                </c:pt>
                <c:pt idx="7394">
                  <c:v>2.7879999999999998</c:v>
                </c:pt>
                <c:pt idx="7395">
                  <c:v>2.798</c:v>
                </c:pt>
                <c:pt idx="7396">
                  <c:v>2.71</c:v>
                </c:pt>
                <c:pt idx="7397">
                  <c:v>2.65</c:v>
                </c:pt>
                <c:pt idx="7398">
                  <c:v>2.7280000000000002</c:v>
                </c:pt>
                <c:pt idx="7399">
                  <c:v>2.74</c:v>
                </c:pt>
                <c:pt idx="7401">
                  <c:v>2.859</c:v>
                </c:pt>
                <c:pt idx="7402">
                  <c:v>2.88</c:v>
                </c:pt>
                <c:pt idx="7403">
                  <c:v>2.8439999999999999</c:v>
                </c:pt>
                <c:pt idx="7404">
                  <c:v>2.7330000000000001</c:v>
                </c:pt>
                <c:pt idx="7405">
                  <c:v>2.6779999999999999</c:v>
                </c:pt>
                <c:pt idx="7406">
                  <c:v>2.835</c:v>
                </c:pt>
                <c:pt idx="7407">
                  <c:v>2.9409999999999998</c:v>
                </c:pt>
                <c:pt idx="7408">
                  <c:v>2.9649999999999999</c:v>
                </c:pt>
                <c:pt idx="7409">
                  <c:v>2.8980000000000001</c:v>
                </c:pt>
                <c:pt idx="7410">
                  <c:v>2.794</c:v>
                </c:pt>
                <c:pt idx="7411">
                  <c:v>2.7429999999999999</c:v>
                </c:pt>
                <c:pt idx="7412">
                  <c:v>2.7</c:v>
                </c:pt>
                <c:pt idx="7413">
                  <c:v>2.7639999999999998</c:v>
                </c:pt>
                <c:pt idx="7414">
                  <c:v>2.7709999999999999</c:v>
                </c:pt>
                <c:pt idx="7415">
                  <c:v>2.82</c:v>
                </c:pt>
                <c:pt idx="7416">
                  <c:v>2.863</c:v>
                </c:pt>
                <c:pt idx="7417">
                  <c:v>2.9350000000000001</c:v>
                </c:pt>
                <c:pt idx="7418">
                  <c:v>2.9780000000000002</c:v>
                </c:pt>
                <c:pt idx="7419">
                  <c:v>3.0510000000000002</c:v>
                </c:pt>
                <c:pt idx="7420">
                  <c:v>3.1850000000000001</c:v>
                </c:pt>
                <c:pt idx="7421">
                  <c:v>3.22</c:v>
                </c:pt>
                <c:pt idx="7422">
                  <c:v>3.21</c:v>
                </c:pt>
                <c:pt idx="7423">
                  <c:v>3.2330000000000001</c:v>
                </c:pt>
                <c:pt idx="7424">
                  <c:v>3.1930000000000001</c:v>
                </c:pt>
                <c:pt idx="7425">
                  <c:v>3.19</c:v>
                </c:pt>
                <c:pt idx="7426">
                  <c:v>3.1779999999999999</c:v>
                </c:pt>
                <c:pt idx="7427">
                  <c:v>3.238</c:v>
                </c:pt>
                <c:pt idx="7428">
                  <c:v>3.335</c:v>
                </c:pt>
                <c:pt idx="7429">
                  <c:v>3.35</c:v>
                </c:pt>
                <c:pt idx="7430">
                  <c:v>3.3450000000000002</c:v>
                </c:pt>
                <c:pt idx="7431">
                  <c:v>3.2639999999999998</c:v>
                </c:pt>
                <c:pt idx="7432">
                  <c:v>3.2679999999999998</c:v>
                </c:pt>
                <c:pt idx="7433">
                  <c:v>3.2949999999999999</c:v>
                </c:pt>
                <c:pt idx="7434">
                  <c:v>3.3849999999999998</c:v>
                </c:pt>
                <c:pt idx="7435">
                  <c:v>3.4849999999999999</c:v>
                </c:pt>
                <c:pt idx="7436">
                  <c:v>3.3450000000000002</c:v>
                </c:pt>
                <c:pt idx="7437">
                  <c:v>3.4279999999999999</c:v>
                </c:pt>
                <c:pt idx="7438">
                  <c:v>3.3580000000000001</c:v>
                </c:pt>
                <c:pt idx="7439">
                  <c:v>3.3460000000000001</c:v>
                </c:pt>
                <c:pt idx="7440">
                  <c:v>3.4060000000000001</c:v>
                </c:pt>
                <c:pt idx="7441">
                  <c:v>3.42</c:v>
                </c:pt>
                <c:pt idx="7442">
                  <c:v>3.49</c:v>
                </c:pt>
                <c:pt idx="7443">
                  <c:v>3.5049999999999999</c:v>
                </c:pt>
                <c:pt idx="7444">
                  <c:v>3.3929999999999998</c:v>
                </c:pt>
                <c:pt idx="7445">
                  <c:v>3.3330000000000002</c:v>
                </c:pt>
                <c:pt idx="7446">
                  <c:v>3.3780000000000001</c:v>
                </c:pt>
                <c:pt idx="7447">
                  <c:v>3.4729999999999999</c:v>
                </c:pt>
                <c:pt idx="7448">
                  <c:v>3.4430000000000001</c:v>
                </c:pt>
                <c:pt idx="7449">
                  <c:v>3.3180000000000001</c:v>
                </c:pt>
                <c:pt idx="7450">
                  <c:v>3.4089999999999998</c:v>
                </c:pt>
                <c:pt idx="7451">
                  <c:v>3.58</c:v>
                </c:pt>
                <c:pt idx="7452">
                  <c:v>3.6549999999999998</c:v>
                </c:pt>
                <c:pt idx="7453">
                  <c:v>3.63</c:v>
                </c:pt>
                <c:pt idx="7454">
                  <c:v>3.5030000000000001</c:v>
                </c:pt>
                <c:pt idx="7455">
                  <c:v>3.645</c:v>
                </c:pt>
                <c:pt idx="7456">
                  <c:v>3.6150000000000002</c:v>
                </c:pt>
                <c:pt idx="7457">
                  <c:v>3.6829999999999998</c:v>
                </c:pt>
                <c:pt idx="7460">
                  <c:v>3.7650000000000001</c:v>
                </c:pt>
                <c:pt idx="7461">
                  <c:v>3.7610000000000001</c:v>
                </c:pt>
                <c:pt idx="7462">
                  <c:v>3.68</c:v>
                </c:pt>
                <c:pt idx="7463">
                  <c:v>3.64</c:v>
                </c:pt>
                <c:pt idx="7464">
                  <c:v>3.4830000000000001</c:v>
                </c:pt>
                <c:pt idx="7465">
                  <c:v>3.4390000000000001</c:v>
                </c:pt>
                <c:pt idx="7466">
                  <c:v>3.37</c:v>
                </c:pt>
                <c:pt idx="7467">
                  <c:v>3.4049999999999998</c:v>
                </c:pt>
                <c:pt idx="7468">
                  <c:v>3.383</c:v>
                </c:pt>
                <c:pt idx="7469">
                  <c:v>3.335</c:v>
                </c:pt>
                <c:pt idx="7470">
                  <c:v>3.363</c:v>
                </c:pt>
                <c:pt idx="7471">
                  <c:v>3.375</c:v>
                </c:pt>
                <c:pt idx="7472">
                  <c:v>3.331</c:v>
                </c:pt>
                <c:pt idx="7473">
                  <c:v>3.2650000000000001</c:v>
                </c:pt>
                <c:pt idx="7474">
                  <c:v>3.153</c:v>
                </c:pt>
                <c:pt idx="7475">
                  <c:v>3.2130000000000001</c:v>
                </c:pt>
                <c:pt idx="7476">
                  <c:v>3.2850000000000001</c:v>
                </c:pt>
                <c:pt idx="7477">
                  <c:v>3.258</c:v>
                </c:pt>
                <c:pt idx="7478">
                  <c:v>3.343</c:v>
                </c:pt>
                <c:pt idx="7479">
                  <c:v>3.4049999999999998</c:v>
                </c:pt>
                <c:pt idx="7480">
                  <c:v>3.2829999999999999</c:v>
                </c:pt>
                <c:pt idx="7482">
                  <c:v>3.355</c:v>
                </c:pt>
                <c:pt idx="7483">
                  <c:v>3.3330000000000002</c:v>
                </c:pt>
                <c:pt idx="7484">
                  <c:v>3.403</c:v>
                </c:pt>
                <c:pt idx="7485">
                  <c:v>3.4039999999999999</c:v>
                </c:pt>
                <c:pt idx="7487">
                  <c:v>3.274</c:v>
                </c:pt>
                <c:pt idx="7488">
                  <c:v>3.1880000000000002</c:v>
                </c:pt>
                <c:pt idx="7489">
                  <c:v>3.24</c:v>
                </c:pt>
                <c:pt idx="7490">
                  <c:v>3.31</c:v>
                </c:pt>
                <c:pt idx="7491">
                  <c:v>3.2130000000000001</c:v>
                </c:pt>
                <c:pt idx="7492">
                  <c:v>3.12</c:v>
                </c:pt>
                <c:pt idx="7493">
                  <c:v>3.0739999999999998</c:v>
                </c:pt>
                <c:pt idx="7494">
                  <c:v>3.198</c:v>
                </c:pt>
                <c:pt idx="7495">
                  <c:v>3.39</c:v>
                </c:pt>
                <c:pt idx="7496">
                  <c:v>3.3980000000000001</c:v>
                </c:pt>
                <c:pt idx="7497">
                  <c:v>3.4550000000000001</c:v>
                </c:pt>
                <c:pt idx="7498">
                  <c:v>3.42</c:v>
                </c:pt>
                <c:pt idx="7499">
                  <c:v>3.5049999999999999</c:v>
                </c:pt>
                <c:pt idx="7501">
                  <c:v>3.5779999999999998</c:v>
                </c:pt>
                <c:pt idx="7502">
                  <c:v>3.5449999999999999</c:v>
                </c:pt>
                <c:pt idx="7503">
                  <c:v>3.5550000000000002</c:v>
                </c:pt>
                <c:pt idx="7504">
                  <c:v>3.4079999999999999</c:v>
                </c:pt>
                <c:pt idx="7505">
                  <c:v>3.2349999999999999</c:v>
                </c:pt>
                <c:pt idx="7506">
                  <c:v>3.1909999999999998</c:v>
                </c:pt>
                <c:pt idx="7507">
                  <c:v>3.238</c:v>
                </c:pt>
                <c:pt idx="7508">
                  <c:v>3.3340000000000001</c:v>
                </c:pt>
                <c:pt idx="7509">
                  <c:v>3.343</c:v>
                </c:pt>
                <c:pt idx="7510">
                  <c:v>3.29</c:v>
                </c:pt>
                <c:pt idx="7511">
                  <c:v>3.34</c:v>
                </c:pt>
                <c:pt idx="7512">
                  <c:v>3.38</c:v>
                </c:pt>
                <c:pt idx="7513">
                  <c:v>3.3769999999999998</c:v>
                </c:pt>
                <c:pt idx="7514">
                  <c:v>3.2709999999999999</c:v>
                </c:pt>
                <c:pt idx="7515">
                  <c:v>3.2149999999999999</c:v>
                </c:pt>
                <c:pt idx="7516">
                  <c:v>3.3149999999999999</c:v>
                </c:pt>
                <c:pt idx="7517">
                  <c:v>3.2930000000000001</c:v>
                </c:pt>
                <c:pt idx="7518">
                  <c:v>3.2839999999999998</c:v>
                </c:pt>
                <c:pt idx="7519">
                  <c:v>3.2050000000000001</c:v>
                </c:pt>
                <c:pt idx="7521">
                  <c:v>3.25</c:v>
                </c:pt>
                <c:pt idx="7522">
                  <c:v>3.335</c:v>
                </c:pt>
                <c:pt idx="7523">
                  <c:v>3.29</c:v>
                </c:pt>
                <c:pt idx="7524">
                  <c:v>3.2890000000000001</c:v>
                </c:pt>
                <c:pt idx="7525">
                  <c:v>3.423</c:v>
                </c:pt>
                <c:pt idx="7526">
                  <c:v>3.4550000000000001</c:v>
                </c:pt>
                <c:pt idx="7527">
                  <c:v>3.5350000000000001</c:v>
                </c:pt>
                <c:pt idx="7528">
                  <c:v>3.5350000000000001</c:v>
                </c:pt>
                <c:pt idx="7529">
                  <c:v>3.5409999999999999</c:v>
                </c:pt>
                <c:pt idx="7530">
                  <c:v>3.54</c:v>
                </c:pt>
                <c:pt idx="7531">
                  <c:v>3.6339999999999999</c:v>
                </c:pt>
                <c:pt idx="7532">
                  <c:v>3.573</c:v>
                </c:pt>
                <c:pt idx="7533">
                  <c:v>3.5489999999999999</c:v>
                </c:pt>
                <c:pt idx="7534">
                  <c:v>3.581</c:v>
                </c:pt>
                <c:pt idx="7535">
                  <c:v>3.6829999999999998</c:v>
                </c:pt>
                <c:pt idx="7536">
                  <c:v>3.7050000000000001</c:v>
                </c:pt>
                <c:pt idx="7537">
                  <c:v>3.7189999999999999</c:v>
                </c:pt>
                <c:pt idx="7538">
                  <c:v>3.8079999999999998</c:v>
                </c:pt>
                <c:pt idx="7539">
                  <c:v>3.883</c:v>
                </c:pt>
                <c:pt idx="7540">
                  <c:v>3.9780000000000002</c:v>
                </c:pt>
                <c:pt idx="7541">
                  <c:v>3.95</c:v>
                </c:pt>
                <c:pt idx="7542">
                  <c:v>3.9750000000000001</c:v>
                </c:pt>
                <c:pt idx="7543">
                  <c:v>4.0060000000000002</c:v>
                </c:pt>
                <c:pt idx="7544">
                  <c:v>4.0149999999999997</c:v>
                </c:pt>
                <c:pt idx="7545">
                  <c:v>4.0679999999999996</c:v>
                </c:pt>
                <c:pt idx="7546">
                  <c:v>3.9990000000000001</c:v>
                </c:pt>
                <c:pt idx="7547">
                  <c:v>4.0640000000000001</c:v>
                </c:pt>
                <c:pt idx="7548">
                  <c:v>4.0549999999999997</c:v>
                </c:pt>
                <c:pt idx="7550">
                  <c:v>4.0430000000000001</c:v>
                </c:pt>
                <c:pt idx="7551">
                  <c:v>4.0529999999999999</c:v>
                </c:pt>
                <c:pt idx="7552">
                  <c:v>4.0129999999999999</c:v>
                </c:pt>
                <c:pt idx="7553">
                  <c:v>3.9550000000000001</c:v>
                </c:pt>
                <c:pt idx="7554">
                  <c:v>4.0229999999999997</c:v>
                </c:pt>
                <c:pt idx="7555">
                  <c:v>4.18</c:v>
                </c:pt>
                <c:pt idx="7556">
                  <c:v>4.0650000000000004</c:v>
                </c:pt>
                <c:pt idx="7557">
                  <c:v>4.1050000000000004</c:v>
                </c:pt>
                <c:pt idx="7558">
                  <c:v>4.12</c:v>
                </c:pt>
                <c:pt idx="7559">
                  <c:v>4.2149999999999999</c:v>
                </c:pt>
                <c:pt idx="7560">
                  <c:v>4.2439999999999998</c:v>
                </c:pt>
                <c:pt idx="7561">
                  <c:v>4.1909999999999998</c:v>
                </c:pt>
                <c:pt idx="7562">
                  <c:v>4.2329999999999997</c:v>
                </c:pt>
                <c:pt idx="7563">
                  <c:v>4.2450000000000001</c:v>
                </c:pt>
                <c:pt idx="7564">
                  <c:v>4.3739999999999997</c:v>
                </c:pt>
                <c:pt idx="7565">
                  <c:v>4.3289999999999997</c:v>
                </c:pt>
                <c:pt idx="7566">
                  <c:v>4.2889999999999997</c:v>
                </c:pt>
                <c:pt idx="7567">
                  <c:v>4.2750000000000004</c:v>
                </c:pt>
                <c:pt idx="7568">
                  <c:v>4.1790000000000003</c:v>
                </c:pt>
                <c:pt idx="7569">
                  <c:v>4.1100000000000003</c:v>
                </c:pt>
                <c:pt idx="7570">
                  <c:v>4.2699999999999996</c:v>
                </c:pt>
                <c:pt idx="7571">
                  <c:v>4.2830000000000004</c:v>
                </c:pt>
                <c:pt idx="7572">
                  <c:v>4.3209999999999997</c:v>
                </c:pt>
                <c:pt idx="7573">
                  <c:v>4.2249999999999996</c:v>
                </c:pt>
                <c:pt idx="7574">
                  <c:v>3.96</c:v>
                </c:pt>
                <c:pt idx="7575">
                  <c:v>3.9260000000000002</c:v>
                </c:pt>
                <c:pt idx="7576">
                  <c:v>3.8809999999999998</c:v>
                </c:pt>
                <c:pt idx="7577">
                  <c:v>3.8690000000000002</c:v>
                </c:pt>
                <c:pt idx="7578">
                  <c:v>3.8879999999999999</c:v>
                </c:pt>
                <c:pt idx="7579">
                  <c:v>3.9049999999999998</c:v>
                </c:pt>
                <c:pt idx="7580">
                  <c:v>3.879</c:v>
                </c:pt>
                <c:pt idx="7581">
                  <c:v>3.95</c:v>
                </c:pt>
                <c:pt idx="7582">
                  <c:v>4.01</c:v>
                </c:pt>
                <c:pt idx="7583">
                  <c:v>4.01</c:v>
                </c:pt>
                <c:pt idx="7584">
                  <c:v>3.89</c:v>
                </c:pt>
                <c:pt idx="7585">
                  <c:v>4.1029999999999998</c:v>
                </c:pt>
                <c:pt idx="7586">
                  <c:v>4.1379999999999999</c:v>
                </c:pt>
                <c:pt idx="7587">
                  <c:v>4.1580000000000004</c:v>
                </c:pt>
                <c:pt idx="7588">
                  <c:v>4.13</c:v>
                </c:pt>
                <c:pt idx="7589">
                  <c:v>4.16</c:v>
                </c:pt>
                <c:pt idx="7591">
                  <c:v>4.1680000000000001</c:v>
                </c:pt>
                <c:pt idx="7592">
                  <c:v>4.13</c:v>
                </c:pt>
                <c:pt idx="7593">
                  <c:v>4.13</c:v>
                </c:pt>
                <c:pt idx="7594">
                  <c:v>4.0030000000000001</c:v>
                </c:pt>
                <c:pt idx="7595">
                  <c:v>4.0039999999999996</c:v>
                </c:pt>
                <c:pt idx="7596">
                  <c:v>3.9990000000000001</c:v>
                </c:pt>
                <c:pt idx="7597">
                  <c:v>3.9550000000000001</c:v>
                </c:pt>
                <c:pt idx="7598">
                  <c:v>3.8479999999999999</c:v>
                </c:pt>
                <c:pt idx="7599">
                  <c:v>3.77</c:v>
                </c:pt>
                <c:pt idx="7600">
                  <c:v>3.8490000000000002</c:v>
                </c:pt>
                <c:pt idx="7601">
                  <c:v>3.7610000000000001</c:v>
                </c:pt>
                <c:pt idx="7602">
                  <c:v>3.7850000000000001</c:v>
                </c:pt>
                <c:pt idx="7603">
                  <c:v>3.7290000000000001</c:v>
                </c:pt>
                <c:pt idx="7604">
                  <c:v>3.75</c:v>
                </c:pt>
                <c:pt idx="7605">
                  <c:v>3.794</c:v>
                </c:pt>
                <c:pt idx="7606">
                  <c:v>3.9060000000000001</c:v>
                </c:pt>
                <c:pt idx="7607">
                  <c:v>3.94</c:v>
                </c:pt>
                <c:pt idx="7608">
                  <c:v>3.9</c:v>
                </c:pt>
                <c:pt idx="7609">
                  <c:v>3.8690000000000002</c:v>
                </c:pt>
                <c:pt idx="7610">
                  <c:v>3.82</c:v>
                </c:pt>
                <c:pt idx="7611">
                  <c:v>3.7650000000000001</c:v>
                </c:pt>
                <c:pt idx="7612">
                  <c:v>3.726</c:v>
                </c:pt>
                <c:pt idx="7613">
                  <c:v>3.7349999999999999</c:v>
                </c:pt>
                <c:pt idx="7614">
                  <c:v>3.56</c:v>
                </c:pt>
                <c:pt idx="7615">
                  <c:v>3.5329999999999999</c:v>
                </c:pt>
                <c:pt idx="7616">
                  <c:v>3.57</c:v>
                </c:pt>
                <c:pt idx="7617">
                  <c:v>3.5150000000000001</c:v>
                </c:pt>
                <c:pt idx="7619">
                  <c:v>3.536</c:v>
                </c:pt>
                <c:pt idx="7620">
                  <c:v>3.66</c:v>
                </c:pt>
                <c:pt idx="7621">
                  <c:v>3.6949999999999998</c:v>
                </c:pt>
                <c:pt idx="7622">
                  <c:v>3.702</c:v>
                </c:pt>
                <c:pt idx="7623">
                  <c:v>3.645</c:v>
                </c:pt>
                <c:pt idx="7624">
                  <c:v>3.6179999999999999</c:v>
                </c:pt>
                <c:pt idx="7625">
                  <c:v>3.68</c:v>
                </c:pt>
                <c:pt idx="7626">
                  <c:v>3.6739999999999999</c:v>
                </c:pt>
                <c:pt idx="7627">
                  <c:v>3.673</c:v>
                </c:pt>
                <c:pt idx="7628">
                  <c:v>3.7229999999999999</c:v>
                </c:pt>
                <c:pt idx="7629">
                  <c:v>3.794</c:v>
                </c:pt>
                <c:pt idx="7630">
                  <c:v>3.698</c:v>
                </c:pt>
                <c:pt idx="7631">
                  <c:v>3.71</c:v>
                </c:pt>
                <c:pt idx="7632">
                  <c:v>3.7090000000000001</c:v>
                </c:pt>
                <c:pt idx="7633">
                  <c:v>3.6539999999999999</c:v>
                </c:pt>
                <c:pt idx="7634">
                  <c:v>3.593</c:v>
                </c:pt>
                <c:pt idx="7635">
                  <c:v>3.4729999999999999</c:v>
                </c:pt>
                <c:pt idx="7636">
                  <c:v>3.4580000000000002</c:v>
                </c:pt>
                <c:pt idx="7637">
                  <c:v>3.444</c:v>
                </c:pt>
                <c:pt idx="7638">
                  <c:v>3.4180000000000001</c:v>
                </c:pt>
                <c:pt idx="7639">
                  <c:v>3.3929999999999998</c:v>
                </c:pt>
                <c:pt idx="7640">
                  <c:v>3.33</c:v>
                </c:pt>
                <c:pt idx="7641">
                  <c:v>3.3559999999999999</c:v>
                </c:pt>
                <c:pt idx="7642">
                  <c:v>3.3039999999999998</c:v>
                </c:pt>
                <c:pt idx="7643">
                  <c:v>3.2650000000000001</c:v>
                </c:pt>
                <c:pt idx="7644">
                  <c:v>3.3210000000000002</c:v>
                </c:pt>
                <c:pt idx="7645">
                  <c:v>3.3610000000000002</c:v>
                </c:pt>
                <c:pt idx="7646">
                  <c:v>3.335</c:v>
                </c:pt>
                <c:pt idx="7647">
                  <c:v>3.36</c:v>
                </c:pt>
                <c:pt idx="7648">
                  <c:v>3.3340000000000001</c:v>
                </c:pt>
                <c:pt idx="7649">
                  <c:v>3.36</c:v>
                </c:pt>
                <c:pt idx="7650">
                  <c:v>3.468</c:v>
                </c:pt>
                <c:pt idx="7651">
                  <c:v>3.4929999999999999</c:v>
                </c:pt>
                <c:pt idx="7652">
                  <c:v>3.5089999999999999</c:v>
                </c:pt>
                <c:pt idx="7653">
                  <c:v>3.5150000000000001</c:v>
                </c:pt>
                <c:pt idx="7654">
                  <c:v>3.5129999999999999</c:v>
                </c:pt>
                <c:pt idx="7655">
                  <c:v>3.5510000000000002</c:v>
                </c:pt>
                <c:pt idx="7656">
                  <c:v>3.508</c:v>
                </c:pt>
                <c:pt idx="7657">
                  <c:v>3.5579999999999998</c:v>
                </c:pt>
                <c:pt idx="7658">
                  <c:v>3.5680000000000001</c:v>
                </c:pt>
                <c:pt idx="7659">
                  <c:v>3.57</c:v>
                </c:pt>
                <c:pt idx="7661">
                  <c:v>3.6549999999999998</c:v>
                </c:pt>
                <c:pt idx="7662">
                  <c:v>3.6890000000000001</c:v>
                </c:pt>
                <c:pt idx="7663">
                  <c:v>3.6909999999999998</c:v>
                </c:pt>
                <c:pt idx="7664">
                  <c:v>3.55</c:v>
                </c:pt>
                <c:pt idx="7665">
                  <c:v>3.5950000000000002</c:v>
                </c:pt>
                <c:pt idx="7666">
                  <c:v>3.6259999999999999</c:v>
                </c:pt>
                <c:pt idx="7667">
                  <c:v>3.5960000000000001</c:v>
                </c:pt>
                <c:pt idx="7668">
                  <c:v>3.645</c:v>
                </c:pt>
                <c:pt idx="7669">
                  <c:v>3.6429999999999998</c:v>
                </c:pt>
                <c:pt idx="7670">
                  <c:v>3.6829999999999998</c:v>
                </c:pt>
                <c:pt idx="7671">
                  <c:v>3.76</c:v>
                </c:pt>
                <c:pt idx="7672">
                  <c:v>3.7229999999999999</c:v>
                </c:pt>
                <c:pt idx="7673">
                  <c:v>3.7290000000000001</c:v>
                </c:pt>
                <c:pt idx="7674">
                  <c:v>3.6789999999999998</c:v>
                </c:pt>
                <c:pt idx="7675">
                  <c:v>3.65</c:v>
                </c:pt>
                <c:pt idx="7676">
                  <c:v>3.5779999999999998</c:v>
                </c:pt>
                <c:pt idx="7677">
                  <c:v>3.5179999999999998</c:v>
                </c:pt>
                <c:pt idx="7678">
                  <c:v>3.4630000000000001</c:v>
                </c:pt>
                <c:pt idx="7679">
                  <c:v>3.496</c:v>
                </c:pt>
                <c:pt idx="7680">
                  <c:v>3.5179999999999998</c:v>
                </c:pt>
                <c:pt idx="7681">
                  <c:v>3.58</c:v>
                </c:pt>
                <c:pt idx="7682">
                  <c:v>3.605</c:v>
                </c:pt>
                <c:pt idx="7683">
                  <c:v>3.573</c:v>
                </c:pt>
                <c:pt idx="7684">
                  <c:v>3.5449999999999999</c:v>
                </c:pt>
                <c:pt idx="7685">
                  <c:v>3.5830000000000002</c:v>
                </c:pt>
                <c:pt idx="7686">
                  <c:v>3.694</c:v>
                </c:pt>
                <c:pt idx="7687">
                  <c:v>3.7</c:v>
                </c:pt>
                <c:pt idx="7688">
                  <c:v>3.7450000000000001</c:v>
                </c:pt>
                <c:pt idx="7689">
                  <c:v>3.7330000000000001</c:v>
                </c:pt>
                <c:pt idx="7690">
                  <c:v>3.8</c:v>
                </c:pt>
                <c:pt idx="7691">
                  <c:v>3.8149999999999999</c:v>
                </c:pt>
                <c:pt idx="7693">
                  <c:v>3.7490000000000001</c:v>
                </c:pt>
                <c:pt idx="7694">
                  <c:v>3.7149999999999999</c:v>
                </c:pt>
                <c:pt idx="7695">
                  <c:v>3.7650000000000001</c:v>
                </c:pt>
                <c:pt idx="7696">
                  <c:v>3.6850000000000001</c:v>
                </c:pt>
                <c:pt idx="7697">
                  <c:v>3.6549999999999998</c:v>
                </c:pt>
                <c:pt idx="7698">
                  <c:v>3.62</c:v>
                </c:pt>
                <c:pt idx="7699">
                  <c:v>3.6739999999999999</c:v>
                </c:pt>
                <c:pt idx="7700">
                  <c:v>3.6230000000000002</c:v>
                </c:pt>
                <c:pt idx="7701">
                  <c:v>3.5649999999999999</c:v>
                </c:pt>
                <c:pt idx="7702">
                  <c:v>3.5649999999999999</c:v>
                </c:pt>
                <c:pt idx="7703">
                  <c:v>3.56</c:v>
                </c:pt>
                <c:pt idx="7704">
                  <c:v>3.46</c:v>
                </c:pt>
                <c:pt idx="7705">
                  <c:v>3.3849999999999998</c:v>
                </c:pt>
                <c:pt idx="7706">
                  <c:v>3.363</c:v>
                </c:pt>
                <c:pt idx="7707">
                  <c:v>3.4689999999999999</c:v>
                </c:pt>
                <c:pt idx="7708">
                  <c:v>3.5550000000000002</c:v>
                </c:pt>
                <c:pt idx="7709">
                  <c:v>3.5329999999999999</c:v>
                </c:pt>
                <c:pt idx="7710">
                  <c:v>3.6150000000000002</c:v>
                </c:pt>
                <c:pt idx="7711">
                  <c:v>3.6890000000000001</c:v>
                </c:pt>
                <c:pt idx="7712">
                  <c:v>3.665</c:v>
                </c:pt>
                <c:pt idx="7713">
                  <c:v>3.5249999999999999</c:v>
                </c:pt>
                <c:pt idx="7714">
                  <c:v>3.5640000000000001</c:v>
                </c:pt>
                <c:pt idx="7715">
                  <c:v>3.6880000000000002</c:v>
                </c:pt>
                <c:pt idx="7716">
                  <c:v>3.6280000000000001</c:v>
                </c:pt>
                <c:pt idx="7717">
                  <c:v>3.62</c:v>
                </c:pt>
                <c:pt idx="7718">
                  <c:v>3.6779999999999999</c:v>
                </c:pt>
                <c:pt idx="7719">
                  <c:v>3.78</c:v>
                </c:pt>
                <c:pt idx="7720">
                  <c:v>3.86</c:v>
                </c:pt>
                <c:pt idx="7721">
                  <c:v>3.8450000000000002</c:v>
                </c:pt>
                <c:pt idx="7722">
                  <c:v>3.7810000000000001</c:v>
                </c:pt>
                <c:pt idx="7724">
                  <c:v>3.7810000000000001</c:v>
                </c:pt>
                <c:pt idx="7725">
                  <c:v>3.8279999999999998</c:v>
                </c:pt>
                <c:pt idx="7726">
                  <c:v>3.83</c:v>
                </c:pt>
                <c:pt idx="7727">
                  <c:v>3.9249999999999998</c:v>
                </c:pt>
                <c:pt idx="7728">
                  <c:v>3.9750000000000001</c:v>
                </c:pt>
                <c:pt idx="7729">
                  <c:v>4.1379999999999999</c:v>
                </c:pt>
                <c:pt idx="7730">
                  <c:v>4.2279999999999998</c:v>
                </c:pt>
                <c:pt idx="7731">
                  <c:v>4.3129999999999997</c:v>
                </c:pt>
                <c:pt idx="7732">
                  <c:v>4.2249999999999996</c:v>
                </c:pt>
                <c:pt idx="7733">
                  <c:v>4.3979999999999997</c:v>
                </c:pt>
                <c:pt idx="7734">
                  <c:v>4.3760000000000003</c:v>
                </c:pt>
                <c:pt idx="7735">
                  <c:v>4.2480000000000002</c:v>
                </c:pt>
                <c:pt idx="7736">
                  <c:v>4.2110000000000003</c:v>
                </c:pt>
                <c:pt idx="7737">
                  <c:v>4.2549999999999999</c:v>
                </c:pt>
                <c:pt idx="7738">
                  <c:v>4.266</c:v>
                </c:pt>
                <c:pt idx="7739">
                  <c:v>4.3449999999999998</c:v>
                </c:pt>
                <c:pt idx="7740">
                  <c:v>4.508</c:v>
                </c:pt>
                <c:pt idx="7741">
                  <c:v>4.4349999999999996</c:v>
                </c:pt>
                <c:pt idx="7743">
                  <c:v>4.3979999999999997</c:v>
                </c:pt>
                <c:pt idx="7744">
                  <c:v>4.33</c:v>
                </c:pt>
                <c:pt idx="7745">
                  <c:v>4.4029999999999996</c:v>
                </c:pt>
                <c:pt idx="7746">
                  <c:v>4.3150000000000004</c:v>
                </c:pt>
                <c:pt idx="7748">
                  <c:v>4.32</c:v>
                </c:pt>
                <c:pt idx="7749">
                  <c:v>4.34</c:v>
                </c:pt>
                <c:pt idx="7750">
                  <c:v>4.4989999999999997</c:v>
                </c:pt>
                <c:pt idx="7751">
                  <c:v>4.53</c:v>
                </c:pt>
                <c:pt idx="7752">
                  <c:v>4.3499999999999996</c:v>
                </c:pt>
                <c:pt idx="7753">
                  <c:v>4.1399999999999997</c:v>
                </c:pt>
                <c:pt idx="7754">
                  <c:v>3.9689999999999999</c:v>
                </c:pt>
                <c:pt idx="7755">
                  <c:v>4.1829999999999998</c:v>
                </c:pt>
                <c:pt idx="7756">
                  <c:v>4.3499999999999996</c:v>
                </c:pt>
                <c:pt idx="7757">
                  <c:v>4.4290000000000003</c:v>
                </c:pt>
                <c:pt idx="7758">
                  <c:v>4.5279999999999996</c:v>
                </c:pt>
                <c:pt idx="7759">
                  <c:v>4.4000000000000004</c:v>
                </c:pt>
                <c:pt idx="7761">
                  <c:v>4.5750000000000002</c:v>
                </c:pt>
                <c:pt idx="7762">
                  <c:v>4.883</c:v>
                </c:pt>
                <c:pt idx="7763">
                  <c:v>5.3449999999999998</c:v>
                </c:pt>
                <c:pt idx="7764">
                  <c:v>5.165</c:v>
                </c:pt>
                <c:pt idx="7765">
                  <c:v>5.75</c:v>
                </c:pt>
                <c:pt idx="7766">
                  <c:v>5.24</c:v>
                </c:pt>
                <c:pt idx="7767">
                  <c:v>5.2050000000000001</c:v>
                </c:pt>
                <c:pt idx="7768">
                  <c:v>5.2850000000000001</c:v>
                </c:pt>
                <c:pt idx="7769">
                  <c:v>4.9950000000000001</c:v>
                </c:pt>
                <c:pt idx="7770">
                  <c:v>5.0650000000000004</c:v>
                </c:pt>
                <c:pt idx="7771">
                  <c:v>5.65</c:v>
                </c:pt>
                <c:pt idx="7772">
                  <c:v>7.45</c:v>
                </c:pt>
                <c:pt idx="7773">
                  <c:v>7.6</c:v>
                </c:pt>
                <c:pt idx="7774">
                  <c:v>6.1749999999999998</c:v>
                </c:pt>
                <c:pt idx="7775">
                  <c:v>7.5750000000000002</c:v>
                </c:pt>
                <c:pt idx="7776">
                  <c:v>7.625</c:v>
                </c:pt>
                <c:pt idx="7777">
                  <c:v>6.2750000000000004</c:v>
                </c:pt>
                <c:pt idx="7778">
                  <c:v>5.335</c:v>
                </c:pt>
                <c:pt idx="7779">
                  <c:v>5.5339999999999998</c:v>
                </c:pt>
                <c:pt idx="7781">
                  <c:v>5.8</c:v>
                </c:pt>
                <c:pt idx="7782">
                  <c:v>5.9749999999999996</c:v>
                </c:pt>
                <c:pt idx="7783">
                  <c:v>5.9249999999999998</c:v>
                </c:pt>
                <c:pt idx="7784">
                  <c:v>6.2</c:v>
                </c:pt>
                <c:pt idx="7785">
                  <c:v>6.2750000000000004</c:v>
                </c:pt>
                <c:pt idx="7786">
                  <c:v>5.62</c:v>
                </c:pt>
                <c:pt idx="7787">
                  <c:v>4.8449999999999998</c:v>
                </c:pt>
                <c:pt idx="7788">
                  <c:v>4.57</c:v>
                </c:pt>
                <c:pt idx="7789">
                  <c:v>4.74</c:v>
                </c:pt>
                <c:pt idx="7790">
                  <c:v>6.7</c:v>
                </c:pt>
                <c:pt idx="7791">
                  <c:v>7.7750000000000004</c:v>
                </c:pt>
                <c:pt idx="7792">
                  <c:v>6.5</c:v>
                </c:pt>
                <c:pt idx="7793">
                  <c:v>4.9249999999999998</c:v>
                </c:pt>
                <c:pt idx="7794">
                  <c:v>4.76</c:v>
                </c:pt>
                <c:pt idx="7795">
                  <c:v>4.6349999999999998</c:v>
                </c:pt>
                <c:pt idx="7796">
                  <c:v>4.673</c:v>
                </c:pt>
                <c:pt idx="7797">
                  <c:v>4.6849999999999996</c:v>
                </c:pt>
                <c:pt idx="7798">
                  <c:v>4.3730000000000002</c:v>
                </c:pt>
                <c:pt idx="7799">
                  <c:v>4.3680000000000003</c:v>
                </c:pt>
                <c:pt idx="7800">
                  <c:v>4.58</c:v>
                </c:pt>
                <c:pt idx="7801">
                  <c:v>4.4829999999999997</c:v>
                </c:pt>
                <c:pt idx="7802">
                  <c:v>4.45</c:v>
                </c:pt>
                <c:pt idx="7803">
                  <c:v>4.3650000000000002</c:v>
                </c:pt>
                <c:pt idx="7804">
                  <c:v>4.3040000000000003</c:v>
                </c:pt>
                <c:pt idx="7805">
                  <c:v>4.2759999999999998</c:v>
                </c:pt>
                <c:pt idx="7806">
                  <c:v>4.53</c:v>
                </c:pt>
                <c:pt idx="7807">
                  <c:v>4.4400000000000004</c:v>
                </c:pt>
                <c:pt idx="7808">
                  <c:v>4.3899999999999997</c:v>
                </c:pt>
                <c:pt idx="7809">
                  <c:v>4.5</c:v>
                </c:pt>
                <c:pt idx="7810">
                  <c:v>4.4800000000000004</c:v>
                </c:pt>
                <c:pt idx="7811">
                  <c:v>4.3869999999999996</c:v>
                </c:pt>
                <c:pt idx="7812">
                  <c:v>4.3849999999999998</c:v>
                </c:pt>
                <c:pt idx="7813">
                  <c:v>4.5119999999999996</c:v>
                </c:pt>
                <c:pt idx="7814">
                  <c:v>4.4909999999999997</c:v>
                </c:pt>
                <c:pt idx="7815">
                  <c:v>4.5780000000000003</c:v>
                </c:pt>
                <c:pt idx="7816">
                  <c:v>4.57</c:v>
                </c:pt>
                <c:pt idx="7817">
                  <c:v>4.67</c:v>
                </c:pt>
                <c:pt idx="7818">
                  <c:v>4.67</c:v>
                </c:pt>
                <c:pt idx="7819">
                  <c:v>4.67</c:v>
                </c:pt>
                <c:pt idx="7820">
                  <c:v>4.6429999999999998</c:v>
                </c:pt>
                <c:pt idx="7821">
                  <c:v>4.6920000000000002</c:v>
                </c:pt>
                <c:pt idx="7822">
                  <c:v>4.6399999999999997</c:v>
                </c:pt>
                <c:pt idx="7823">
                  <c:v>4.6399999999999997</c:v>
                </c:pt>
                <c:pt idx="7825">
                  <c:v>4.76</c:v>
                </c:pt>
                <c:pt idx="7826">
                  <c:v>4.76</c:v>
                </c:pt>
                <c:pt idx="7827">
                  <c:v>4.8099999999999996</c:v>
                </c:pt>
                <c:pt idx="7828">
                  <c:v>4.8099999999999996</c:v>
                </c:pt>
                <c:pt idx="7829">
                  <c:v>4.83</c:v>
                </c:pt>
                <c:pt idx="7830">
                  <c:v>4.72</c:v>
                </c:pt>
                <c:pt idx="7831">
                  <c:v>4.78</c:v>
                </c:pt>
                <c:pt idx="7832">
                  <c:v>4.79</c:v>
                </c:pt>
                <c:pt idx="7833">
                  <c:v>4.79</c:v>
                </c:pt>
                <c:pt idx="7834">
                  <c:v>4.7300000000000004</c:v>
                </c:pt>
                <c:pt idx="7835">
                  <c:v>4.7300000000000004</c:v>
                </c:pt>
                <c:pt idx="7836">
                  <c:v>4.8</c:v>
                </c:pt>
                <c:pt idx="7837">
                  <c:v>4.82</c:v>
                </c:pt>
                <c:pt idx="7838">
                  <c:v>4.7699999999999996</c:v>
                </c:pt>
                <c:pt idx="7839">
                  <c:v>4.59</c:v>
                </c:pt>
                <c:pt idx="7840">
                  <c:v>4.5199999999999996</c:v>
                </c:pt>
                <c:pt idx="7841">
                  <c:v>4.47</c:v>
                </c:pt>
                <c:pt idx="7842">
                  <c:v>4.47</c:v>
                </c:pt>
                <c:pt idx="7843">
                  <c:v>4.3499999999999996</c:v>
                </c:pt>
                <c:pt idx="7844">
                  <c:v>4.43</c:v>
                </c:pt>
                <c:pt idx="7845">
                  <c:v>4.5199999999999996</c:v>
                </c:pt>
                <c:pt idx="7846">
                  <c:v>4.5199999999999996</c:v>
                </c:pt>
                <c:pt idx="7847">
                  <c:v>4.57</c:v>
                </c:pt>
                <c:pt idx="7848">
                  <c:v>4.47</c:v>
                </c:pt>
                <c:pt idx="7849">
                  <c:v>4.38</c:v>
                </c:pt>
                <c:pt idx="7851">
                  <c:v>4.43</c:v>
                </c:pt>
                <c:pt idx="7852">
                  <c:v>4.54</c:v>
                </c:pt>
                <c:pt idx="7853">
                  <c:v>4.6100000000000003</c:v>
                </c:pt>
                <c:pt idx="7854">
                  <c:v>4.49</c:v>
                </c:pt>
                <c:pt idx="7855">
                  <c:v>4.53</c:v>
                </c:pt>
                <c:pt idx="7856">
                  <c:v>4.59</c:v>
                </c:pt>
                <c:pt idx="7857">
                  <c:v>4.57</c:v>
                </c:pt>
                <c:pt idx="7858">
                  <c:v>4.6399999999999997</c:v>
                </c:pt>
                <c:pt idx="7859">
                  <c:v>4.6500000000000004</c:v>
                </c:pt>
                <c:pt idx="7860">
                  <c:v>4.66</c:v>
                </c:pt>
                <c:pt idx="7861">
                  <c:v>4.57</c:v>
                </c:pt>
                <c:pt idx="7862">
                  <c:v>4.5</c:v>
                </c:pt>
                <c:pt idx="7863">
                  <c:v>4.5</c:v>
                </c:pt>
                <c:pt idx="7864">
                  <c:v>4.67</c:v>
                </c:pt>
                <c:pt idx="7865">
                  <c:v>4.7</c:v>
                </c:pt>
                <c:pt idx="7866">
                  <c:v>4.66</c:v>
                </c:pt>
                <c:pt idx="7867">
                  <c:v>4.7</c:v>
                </c:pt>
                <c:pt idx="7868">
                  <c:v>4.6399999999999997</c:v>
                </c:pt>
                <c:pt idx="7869">
                  <c:v>4.51</c:v>
                </c:pt>
                <c:pt idx="7870">
                  <c:v>4.4800000000000004</c:v>
                </c:pt>
                <c:pt idx="7871">
                  <c:v>4.49</c:v>
                </c:pt>
                <c:pt idx="7872">
                  <c:v>4.57</c:v>
                </c:pt>
                <c:pt idx="7873">
                  <c:v>4.55</c:v>
                </c:pt>
                <c:pt idx="7874">
                  <c:v>4.38</c:v>
                </c:pt>
                <c:pt idx="7875">
                  <c:v>4.42</c:v>
                </c:pt>
                <c:pt idx="7876">
                  <c:v>4.43</c:v>
                </c:pt>
                <c:pt idx="7877">
                  <c:v>4.3899999999999997</c:v>
                </c:pt>
                <c:pt idx="7878">
                  <c:v>4.29</c:v>
                </c:pt>
                <c:pt idx="7880">
                  <c:v>4.25</c:v>
                </c:pt>
                <c:pt idx="7881">
                  <c:v>4.16</c:v>
                </c:pt>
                <c:pt idx="7882">
                  <c:v>4.1500000000000004</c:v>
                </c:pt>
                <c:pt idx="7883">
                  <c:v>4.1100000000000003</c:v>
                </c:pt>
                <c:pt idx="7884">
                  <c:v>4.09</c:v>
                </c:pt>
                <c:pt idx="7885">
                  <c:v>4.0999999999999996</c:v>
                </c:pt>
                <c:pt idx="7886">
                  <c:v>4.1100000000000003</c:v>
                </c:pt>
                <c:pt idx="7887">
                  <c:v>4.0999999999999996</c:v>
                </c:pt>
                <c:pt idx="7888">
                  <c:v>4.03</c:v>
                </c:pt>
                <c:pt idx="7889">
                  <c:v>3.91</c:v>
                </c:pt>
                <c:pt idx="7890">
                  <c:v>3.84</c:v>
                </c:pt>
                <c:pt idx="7891">
                  <c:v>3.8</c:v>
                </c:pt>
                <c:pt idx="7892">
                  <c:v>3.79</c:v>
                </c:pt>
                <c:pt idx="7893">
                  <c:v>3.8</c:v>
                </c:pt>
                <c:pt idx="7894">
                  <c:v>3.79</c:v>
                </c:pt>
                <c:pt idx="7895">
                  <c:v>3.82</c:v>
                </c:pt>
                <c:pt idx="7896">
                  <c:v>3.75</c:v>
                </c:pt>
                <c:pt idx="7897">
                  <c:v>3.76</c:v>
                </c:pt>
                <c:pt idx="7898">
                  <c:v>3.74</c:v>
                </c:pt>
                <c:pt idx="7899">
                  <c:v>3.75</c:v>
                </c:pt>
                <c:pt idx="7900">
                  <c:v>3.79</c:v>
                </c:pt>
                <c:pt idx="7901">
                  <c:v>3.85</c:v>
                </c:pt>
                <c:pt idx="7902">
                  <c:v>3.89</c:v>
                </c:pt>
                <c:pt idx="7903">
                  <c:v>3.97</c:v>
                </c:pt>
                <c:pt idx="7904">
                  <c:v>3.91</c:v>
                </c:pt>
                <c:pt idx="7905">
                  <c:v>3.95</c:v>
                </c:pt>
                <c:pt idx="7906">
                  <c:v>3.92</c:v>
                </c:pt>
                <c:pt idx="7907">
                  <c:v>3.87</c:v>
                </c:pt>
                <c:pt idx="7908">
                  <c:v>3.83</c:v>
                </c:pt>
                <c:pt idx="7909">
                  <c:v>3.76</c:v>
                </c:pt>
                <c:pt idx="7910">
                  <c:v>3.76</c:v>
                </c:pt>
                <c:pt idx="7911">
                  <c:v>3.84</c:v>
                </c:pt>
                <c:pt idx="7912">
                  <c:v>3.85</c:v>
                </c:pt>
                <c:pt idx="7913">
                  <c:v>3.87</c:v>
                </c:pt>
                <c:pt idx="7914">
                  <c:v>3.85</c:v>
                </c:pt>
                <c:pt idx="7915">
                  <c:v>3.92</c:v>
                </c:pt>
                <c:pt idx="7916">
                  <c:v>3.94</c:v>
                </c:pt>
                <c:pt idx="7917">
                  <c:v>3.99</c:v>
                </c:pt>
                <c:pt idx="7918">
                  <c:v>4.0199999999999996</c:v>
                </c:pt>
                <c:pt idx="7919">
                  <c:v>4.0199999999999996</c:v>
                </c:pt>
                <c:pt idx="7921">
                  <c:v>4.01</c:v>
                </c:pt>
                <c:pt idx="7922">
                  <c:v>3.94</c:v>
                </c:pt>
                <c:pt idx="7923">
                  <c:v>3.89</c:v>
                </c:pt>
                <c:pt idx="7924">
                  <c:v>3.84</c:v>
                </c:pt>
                <c:pt idx="7925">
                  <c:v>3.85</c:v>
                </c:pt>
                <c:pt idx="7926">
                  <c:v>3.94</c:v>
                </c:pt>
                <c:pt idx="7927">
                  <c:v>3.96</c:v>
                </c:pt>
                <c:pt idx="7928">
                  <c:v>3.93</c:v>
                </c:pt>
                <c:pt idx="7929">
                  <c:v>3.81</c:v>
                </c:pt>
                <c:pt idx="7930">
                  <c:v>3.91</c:v>
                </c:pt>
                <c:pt idx="7931">
                  <c:v>3.85</c:v>
                </c:pt>
                <c:pt idx="7932">
                  <c:v>3.97</c:v>
                </c:pt>
                <c:pt idx="7933">
                  <c:v>3.96</c:v>
                </c:pt>
                <c:pt idx="7934">
                  <c:v>3.86</c:v>
                </c:pt>
                <c:pt idx="7935">
                  <c:v>3.87</c:v>
                </c:pt>
                <c:pt idx="7936">
                  <c:v>3.89</c:v>
                </c:pt>
                <c:pt idx="7937">
                  <c:v>3.84</c:v>
                </c:pt>
                <c:pt idx="7938">
                  <c:v>3.88</c:v>
                </c:pt>
                <c:pt idx="7939">
                  <c:v>3.9</c:v>
                </c:pt>
                <c:pt idx="7940">
                  <c:v>4.0199999999999996</c:v>
                </c:pt>
                <c:pt idx="7941">
                  <c:v>4.1399999999999997</c:v>
                </c:pt>
                <c:pt idx="7942">
                  <c:v>4.1399999999999997</c:v>
                </c:pt>
                <c:pt idx="7943">
                  <c:v>3.99</c:v>
                </c:pt>
                <c:pt idx="7944">
                  <c:v>3.95</c:v>
                </c:pt>
                <c:pt idx="7945">
                  <c:v>3.88</c:v>
                </c:pt>
                <c:pt idx="7946">
                  <c:v>3.87</c:v>
                </c:pt>
                <c:pt idx="7947">
                  <c:v>3.88</c:v>
                </c:pt>
                <c:pt idx="7948">
                  <c:v>3.86</c:v>
                </c:pt>
                <c:pt idx="7949">
                  <c:v>3.86</c:v>
                </c:pt>
                <c:pt idx="7950">
                  <c:v>3.87</c:v>
                </c:pt>
                <c:pt idx="7951">
                  <c:v>3.91</c:v>
                </c:pt>
                <c:pt idx="7952">
                  <c:v>3.82</c:v>
                </c:pt>
                <c:pt idx="7953">
                  <c:v>3.79</c:v>
                </c:pt>
                <c:pt idx="7954">
                  <c:v>3.72</c:v>
                </c:pt>
                <c:pt idx="7955">
                  <c:v>3.68</c:v>
                </c:pt>
                <c:pt idx="7956">
                  <c:v>3.61</c:v>
                </c:pt>
                <c:pt idx="7957">
                  <c:v>3.68</c:v>
                </c:pt>
                <c:pt idx="7958">
                  <c:v>3.6</c:v>
                </c:pt>
                <c:pt idx="7959">
                  <c:v>3.54</c:v>
                </c:pt>
                <c:pt idx="7960">
                  <c:v>3.55</c:v>
                </c:pt>
                <c:pt idx="7961">
                  <c:v>3.52</c:v>
                </c:pt>
                <c:pt idx="7962">
                  <c:v>3.56</c:v>
                </c:pt>
                <c:pt idx="7963">
                  <c:v>3.74</c:v>
                </c:pt>
                <c:pt idx="7964">
                  <c:v>3.8</c:v>
                </c:pt>
                <c:pt idx="7965">
                  <c:v>3.72</c:v>
                </c:pt>
                <c:pt idx="7966">
                  <c:v>3.66</c:v>
                </c:pt>
                <c:pt idx="7967">
                  <c:v>3.8</c:v>
                </c:pt>
                <c:pt idx="7968">
                  <c:v>3.91</c:v>
                </c:pt>
                <c:pt idx="7969">
                  <c:v>4.01</c:v>
                </c:pt>
                <c:pt idx="7970">
                  <c:v>4.16</c:v>
                </c:pt>
                <c:pt idx="7971">
                  <c:v>4.0599999999999996</c:v>
                </c:pt>
                <c:pt idx="7972">
                  <c:v>4.2</c:v>
                </c:pt>
                <c:pt idx="7973">
                  <c:v>4.18</c:v>
                </c:pt>
                <c:pt idx="7974">
                  <c:v>4.04</c:v>
                </c:pt>
                <c:pt idx="7975">
                  <c:v>4.22</c:v>
                </c:pt>
                <c:pt idx="7976">
                  <c:v>4.32</c:v>
                </c:pt>
                <c:pt idx="7977">
                  <c:v>4.3899999999999997</c:v>
                </c:pt>
                <c:pt idx="7978">
                  <c:v>4.41</c:v>
                </c:pt>
                <c:pt idx="7979">
                  <c:v>4.3099999999999996</c:v>
                </c:pt>
                <c:pt idx="7980">
                  <c:v>4.0599999999999996</c:v>
                </c:pt>
                <c:pt idx="7981">
                  <c:v>4.12</c:v>
                </c:pt>
                <c:pt idx="7982">
                  <c:v>4.24</c:v>
                </c:pt>
                <c:pt idx="7985">
                  <c:v>3.9</c:v>
                </c:pt>
                <c:pt idx="7986">
                  <c:v>3.75</c:v>
                </c:pt>
                <c:pt idx="7987">
                  <c:v>3.63</c:v>
                </c:pt>
                <c:pt idx="7988">
                  <c:v>3.55</c:v>
                </c:pt>
                <c:pt idx="7989">
                  <c:v>3.43</c:v>
                </c:pt>
                <c:pt idx="7990">
                  <c:v>3.49</c:v>
                </c:pt>
                <c:pt idx="7991">
                  <c:v>3.6</c:v>
                </c:pt>
                <c:pt idx="7992">
                  <c:v>3.61</c:v>
                </c:pt>
                <c:pt idx="7993">
                  <c:v>3.68</c:v>
                </c:pt>
                <c:pt idx="7994">
                  <c:v>3.58</c:v>
                </c:pt>
                <c:pt idx="7995">
                  <c:v>3.66</c:v>
                </c:pt>
                <c:pt idx="7996">
                  <c:v>3.56</c:v>
                </c:pt>
                <c:pt idx="7997">
                  <c:v>3.65</c:v>
                </c:pt>
                <c:pt idx="7998">
                  <c:v>3.68</c:v>
                </c:pt>
                <c:pt idx="7999">
                  <c:v>3.44</c:v>
                </c:pt>
                <c:pt idx="8000">
                  <c:v>3.04</c:v>
                </c:pt>
                <c:pt idx="8001">
                  <c:v>2.97</c:v>
                </c:pt>
                <c:pt idx="8002">
                  <c:v>2.76</c:v>
                </c:pt>
                <c:pt idx="8005">
                  <c:v>3.01</c:v>
                </c:pt>
                <c:pt idx="8006">
                  <c:v>3.12</c:v>
                </c:pt>
                <c:pt idx="8007">
                  <c:v>3</c:v>
                </c:pt>
                <c:pt idx="8010">
                  <c:v>3.21</c:v>
                </c:pt>
                <c:pt idx="8011">
                  <c:v>2.96</c:v>
                </c:pt>
                <c:pt idx="8012">
                  <c:v>3.07</c:v>
                </c:pt>
                <c:pt idx="8013">
                  <c:v>2.91</c:v>
                </c:pt>
                <c:pt idx="8014">
                  <c:v>2.95</c:v>
                </c:pt>
                <c:pt idx="8015">
                  <c:v>2.9</c:v>
                </c:pt>
                <c:pt idx="8016">
                  <c:v>2.89</c:v>
                </c:pt>
                <c:pt idx="8017">
                  <c:v>3.13</c:v>
                </c:pt>
                <c:pt idx="8018">
                  <c:v>3.29</c:v>
                </c:pt>
                <c:pt idx="8019">
                  <c:v>3.09</c:v>
                </c:pt>
                <c:pt idx="8021">
                  <c:v>2.92</c:v>
                </c:pt>
                <c:pt idx="8022">
                  <c:v>2.94</c:v>
                </c:pt>
                <c:pt idx="8023">
                  <c:v>2.93</c:v>
                </c:pt>
                <c:pt idx="8024">
                  <c:v>2.96</c:v>
                </c:pt>
                <c:pt idx="8025">
                  <c:v>2.93</c:v>
                </c:pt>
                <c:pt idx="8026">
                  <c:v>2.95</c:v>
                </c:pt>
                <c:pt idx="8027">
                  <c:v>2.89</c:v>
                </c:pt>
                <c:pt idx="8028">
                  <c:v>2.88</c:v>
                </c:pt>
                <c:pt idx="8029">
                  <c:v>2.68</c:v>
                </c:pt>
                <c:pt idx="8030">
                  <c:v>2.63</c:v>
                </c:pt>
                <c:pt idx="8031">
                  <c:v>2.67</c:v>
                </c:pt>
                <c:pt idx="8032">
                  <c:v>2.73</c:v>
                </c:pt>
                <c:pt idx="8033">
                  <c:v>2.63</c:v>
                </c:pt>
                <c:pt idx="8034">
                  <c:v>2.5499999999999998</c:v>
                </c:pt>
                <c:pt idx="8035">
                  <c:v>2.6</c:v>
                </c:pt>
                <c:pt idx="8036">
                  <c:v>2.63</c:v>
                </c:pt>
                <c:pt idx="8037">
                  <c:v>2.85</c:v>
                </c:pt>
                <c:pt idx="8038">
                  <c:v>2.87</c:v>
                </c:pt>
                <c:pt idx="8039">
                  <c:v>2.73</c:v>
                </c:pt>
                <c:pt idx="8041">
                  <c:v>2.95</c:v>
                </c:pt>
                <c:pt idx="8042">
                  <c:v>2.93</c:v>
                </c:pt>
                <c:pt idx="8043">
                  <c:v>2.97</c:v>
                </c:pt>
                <c:pt idx="8044">
                  <c:v>2.98</c:v>
                </c:pt>
                <c:pt idx="8045">
                  <c:v>3.19</c:v>
                </c:pt>
                <c:pt idx="8046">
                  <c:v>3.12</c:v>
                </c:pt>
                <c:pt idx="8047">
                  <c:v>3.19</c:v>
                </c:pt>
                <c:pt idx="8048">
                  <c:v>3.11</c:v>
                </c:pt>
                <c:pt idx="8049">
                  <c:v>2.77</c:v>
                </c:pt>
                <c:pt idx="8050">
                  <c:v>2.84</c:v>
                </c:pt>
                <c:pt idx="8051">
                  <c:v>2.93</c:v>
                </c:pt>
                <c:pt idx="8052">
                  <c:v>3.26</c:v>
                </c:pt>
                <c:pt idx="8053">
                  <c:v>3.27</c:v>
                </c:pt>
                <c:pt idx="8054">
                  <c:v>2.88</c:v>
                </c:pt>
                <c:pt idx="8055">
                  <c:v>2.72</c:v>
                </c:pt>
                <c:pt idx="8056">
                  <c:v>2.73</c:v>
                </c:pt>
                <c:pt idx="8057">
                  <c:v>2.79</c:v>
                </c:pt>
                <c:pt idx="8058">
                  <c:v>2.82</c:v>
                </c:pt>
                <c:pt idx="8059">
                  <c:v>2.69</c:v>
                </c:pt>
                <c:pt idx="8060">
                  <c:v>2.66</c:v>
                </c:pt>
                <c:pt idx="8061">
                  <c:v>2.79</c:v>
                </c:pt>
                <c:pt idx="8062">
                  <c:v>2.77</c:v>
                </c:pt>
                <c:pt idx="8063">
                  <c:v>2.85</c:v>
                </c:pt>
                <c:pt idx="8064">
                  <c:v>2.82</c:v>
                </c:pt>
                <c:pt idx="8065">
                  <c:v>2.69</c:v>
                </c:pt>
                <c:pt idx="8066">
                  <c:v>2.78</c:v>
                </c:pt>
                <c:pt idx="8067">
                  <c:v>2.74</c:v>
                </c:pt>
                <c:pt idx="8068">
                  <c:v>2.73</c:v>
                </c:pt>
                <c:pt idx="8069">
                  <c:v>2.63</c:v>
                </c:pt>
                <c:pt idx="8070">
                  <c:v>2.61</c:v>
                </c:pt>
                <c:pt idx="8071">
                  <c:v>2.62</c:v>
                </c:pt>
                <c:pt idx="8072">
                  <c:v>2.6</c:v>
                </c:pt>
                <c:pt idx="8073">
                  <c:v>2.59</c:v>
                </c:pt>
                <c:pt idx="8075">
                  <c:v>2.62</c:v>
                </c:pt>
                <c:pt idx="8076">
                  <c:v>2.67</c:v>
                </c:pt>
                <c:pt idx="8077">
                  <c:v>2.67</c:v>
                </c:pt>
                <c:pt idx="8078">
                  <c:v>2.63</c:v>
                </c:pt>
                <c:pt idx="8079">
                  <c:v>2.5499999999999998</c:v>
                </c:pt>
                <c:pt idx="8080">
                  <c:v>2.56</c:v>
                </c:pt>
                <c:pt idx="8081">
                  <c:v>2.5499999999999998</c:v>
                </c:pt>
                <c:pt idx="8082">
                  <c:v>2.58</c:v>
                </c:pt>
                <c:pt idx="8083">
                  <c:v>2.58</c:v>
                </c:pt>
                <c:pt idx="8084">
                  <c:v>2.64</c:v>
                </c:pt>
                <c:pt idx="8085">
                  <c:v>2.54</c:v>
                </c:pt>
                <c:pt idx="8086">
                  <c:v>2.57</c:v>
                </c:pt>
                <c:pt idx="8087">
                  <c:v>2.6</c:v>
                </c:pt>
                <c:pt idx="8088">
                  <c:v>2.5499999999999998</c:v>
                </c:pt>
                <c:pt idx="8089">
                  <c:v>2.56</c:v>
                </c:pt>
                <c:pt idx="8090">
                  <c:v>2.48</c:v>
                </c:pt>
                <c:pt idx="8091">
                  <c:v>2.5299999999999998</c:v>
                </c:pt>
                <c:pt idx="8092">
                  <c:v>2.56</c:v>
                </c:pt>
                <c:pt idx="8093">
                  <c:v>2.57</c:v>
                </c:pt>
                <c:pt idx="8094">
                  <c:v>2.67</c:v>
                </c:pt>
                <c:pt idx="8095">
                  <c:v>2.72</c:v>
                </c:pt>
                <c:pt idx="8096">
                  <c:v>2.76</c:v>
                </c:pt>
                <c:pt idx="8097">
                  <c:v>2.75</c:v>
                </c:pt>
                <c:pt idx="8098">
                  <c:v>2.78</c:v>
                </c:pt>
                <c:pt idx="8099">
                  <c:v>2.77</c:v>
                </c:pt>
                <c:pt idx="8100">
                  <c:v>2.85</c:v>
                </c:pt>
                <c:pt idx="8101">
                  <c:v>2.86</c:v>
                </c:pt>
                <c:pt idx="8102">
                  <c:v>2.86</c:v>
                </c:pt>
                <c:pt idx="8103">
                  <c:v>2.87</c:v>
                </c:pt>
                <c:pt idx="8104">
                  <c:v>2.96</c:v>
                </c:pt>
                <c:pt idx="8105">
                  <c:v>3.01</c:v>
                </c:pt>
                <c:pt idx="8106">
                  <c:v>3.07</c:v>
                </c:pt>
                <c:pt idx="8107">
                  <c:v>2.99</c:v>
                </c:pt>
                <c:pt idx="8108">
                  <c:v>2.93</c:v>
                </c:pt>
                <c:pt idx="8109">
                  <c:v>2.88</c:v>
                </c:pt>
                <c:pt idx="8111">
                  <c:v>2.82</c:v>
                </c:pt>
                <c:pt idx="8112">
                  <c:v>2.82</c:v>
                </c:pt>
                <c:pt idx="8113">
                  <c:v>2.77</c:v>
                </c:pt>
                <c:pt idx="8114">
                  <c:v>2.64</c:v>
                </c:pt>
                <c:pt idx="8115">
                  <c:v>2.6</c:v>
                </c:pt>
                <c:pt idx="8116">
                  <c:v>2.62</c:v>
                </c:pt>
                <c:pt idx="8117">
                  <c:v>2.64</c:v>
                </c:pt>
                <c:pt idx="8118">
                  <c:v>2.59</c:v>
                </c:pt>
                <c:pt idx="8119">
                  <c:v>2.56</c:v>
                </c:pt>
                <c:pt idx="8120">
                  <c:v>2.67</c:v>
                </c:pt>
                <c:pt idx="8121">
                  <c:v>2.81</c:v>
                </c:pt>
                <c:pt idx="8122">
                  <c:v>2.92</c:v>
                </c:pt>
                <c:pt idx="8123">
                  <c:v>2.87</c:v>
                </c:pt>
                <c:pt idx="8124">
                  <c:v>2.76</c:v>
                </c:pt>
                <c:pt idx="8125">
                  <c:v>2.86</c:v>
                </c:pt>
                <c:pt idx="8126">
                  <c:v>2.93</c:v>
                </c:pt>
                <c:pt idx="8127">
                  <c:v>2.93</c:v>
                </c:pt>
                <c:pt idx="8128">
                  <c:v>2.86</c:v>
                </c:pt>
                <c:pt idx="8129">
                  <c:v>2.81</c:v>
                </c:pt>
                <c:pt idx="8130">
                  <c:v>2.77</c:v>
                </c:pt>
                <c:pt idx="8131">
                  <c:v>2.83</c:v>
                </c:pt>
                <c:pt idx="8132">
                  <c:v>2.77</c:v>
                </c:pt>
                <c:pt idx="8133">
                  <c:v>2.79</c:v>
                </c:pt>
                <c:pt idx="8134">
                  <c:v>2.77</c:v>
                </c:pt>
                <c:pt idx="8135">
                  <c:v>2.8</c:v>
                </c:pt>
                <c:pt idx="8136">
                  <c:v>2.77</c:v>
                </c:pt>
                <c:pt idx="8137">
                  <c:v>2.81</c:v>
                </c:pt>
                <c:pt idx="8138">
                  <c:v>2.79</c:v>
                </c:pt>
                <c:pt idx="8140">
                  <c:v>2.74</c:v>
                </c:pt>
                <c:pt idx="8141">
                  <c:v>2.73</c:v>
                </c:pt>
                <c:pt idx="8142">
                  <c:v>2.71</c:v>
                </c:pt>
                <c:pt idx="8143">
                  <c:v>2.69</c:v>
                </c:pt>
                <c:pt idx="8144">
                  <c:v>2.75</c:v>
                </c:pt>
                <c:pt idx="8145">
                  <c:v>2.88</c:v>
                </c:pt>
                <c:pt idx="8146">
                  <c:v>2.95</c:v>
                </c:pt>
                <c:pt idx="8147">
                  <c:v>2.92</c:v>
                </c:pt>
                <c:pt idx="8148">
                  <c:v>2.9</c:v>
                </c:pt>
                <c:pt idx="8149">
                  <c:v>2.84</c:v>
                </c:pt>
                <c:pt idx="8150">
                  <c:v>2.84</c:v>
                </c:pt>
                <c:pt idx="8151">
                  <c:v>2.88</c:v>
                </c:pt>
                <c:pt idx="8152">
                  <c:v>2.89</c:v>
                </c:pt>
                <c:pt idx="8153">
                  <c:v>2.91</c:v>
                </c:pt>
                <c:pt idx="8154">
                  <c:v>2.81</c:v>
                </c:pt>
                <c:pt idx="8155">
                  <c:v>2.83</c:v>
                </c:pt>
                <c:pt idx="8156">
                  <c:v>2.88</c:v>
                </c:pt>
                <c:pt idx="8157">
                  <c:v>2.9</c:v>
                </c:pt>
                <c:pt idx="8158">
                  <c:v>2.85</c:v>
                </c:pt>
                <c:pt idx="8159">
                  <c:v>2.77</c:v>
                </c:pt>
                <c:pt idx="8160">
                  <c:v>2.75</c:v>
                </c:pt>
                <c:pt idx="8161">
                  <c:v>2.82</c:v>
                </c:pt>
                <c:pt idx="8162">
                  <c:v>2.86</c:v>
                </c:pt>
                <c:pt idx="8163">
                  <c:v>2.76</c:v>
                </c:pt>
                <c:pt idx="8164">
                  <c:v>2.8</c:v>
                </c:pt>
                <c:pt idx="8165">
                  <c:v>2.85</c:v>
                </c:pt>
                <c:pt idx="8166">
                  <c:v>2.84</c:v>
                </c:pt>
                <c:pt idx="8167">
                  <c:v>2.91</c:v>
                </c:pt>
                <c:pt idx="8168">
                  <c:v>2.92</c:v>
                </c:pt>
                <c:pt idx="8169">
                  <c:v>2.83</c:v>
                </c:pt>
                <c:pt idx="8170">
                  <c:v>2.76</c:v>
                </c:pt>
                <c:pt idx="8171">
                  <c:v>2.71</c:v>
                </c:pt>
                <c:pt idx="8172">
                  <c:v>2.73</c:v>
                </c:pt>
                <c:pt idx="8173">
                  <c:v>2.71</c:v>
                </c:pt>
                <c:pt idx="8174">
                  <c:v>2.7</c:v>
                </c:pt>
                <c:pt idx="8175">
                  <c:v>2.64</c:v>
                </c:pt>
                <c:pt idx="8176">
                  <c:v>2.7</c:v>
                </c:pt>
                <c:pt idx="8177">
                  <c:v>2.72</c:v>
                </c:pt>
                <c:pt idx="8178">
                  <c:v>2.68</c:v>
                </c:pt>
                <c:pt idx="8179">
                  <c:v>2.66</c:v>
                </c:pt>
                <c:pt idx="8180">
                  <c:v>2.68</c:v>
                </c:pt>
                <c:pt idx="8181">
                  <c:v>2.74</c:v>
                </c:pt>
                <c:pt idx="8182">
                  <c:v>2.71</c:v>
                </c:pt>
                <c:pt idx="8183">
                  <c:v>2.67</c:v>
                </c:pt>
                <c:pt idx="8184">
                  <c:v>2.67</c:v>
                </c:pt>
                <c:pt idx="8186">
                  <c:v>2.73</c:v>
                </c:pt>
                <c:pt idx="8187">
                  <c:v>2.73</c:v>
                </c:pt>
                <c:pt idx="8188">
                  <c:v>2.71</c:v>
                </c:pt>
                <c:pt idx="8189">
                  <c:v>2.66</c:v>
                </c:pt>
                <c:pt idx="8190">
                  <c:v>2.7</c:v>
                </c:pt>
                <c:pt idx="8191">
                  <c:v>2.73</c:v>
                </c:pt>
                <c:pt idx="8192">
                  <c:v>2.68</c:v>
                </c:pt>
                <c:pt idx="8193">
                  <c:v>2.68</c:v>
                </c:pt>
                <c:pt idx="8194">
                  <c:v>2.63</c:v>
                </c:pt>
                <c:pt idx="8195">
                  <c:v>2.59</c:v>
                </c:pt>
                <c:pt idx="8196">
                  <c:v>2.59</c:v>
                </c:pt>
                <c:pt idx="8197">
                  <c:v>2.59</c:v>
                </c:pt>
                <c:pt idx="8198">
                  <c:v>2.56</c:v>
                </c:pt>
                <c:pt idx="8199">
                  <c:v>2.54</c:v>
                </c:pt>
                <c:pt idx="8200">
                  <c:v>2.63</c:v>
                </c:pt>
                <c:pt idx="8201">
                  <c:v>2.5299999999999998</c:v>
                </c:pt>
                <c:pt idx="8202">
                  <c:v>2.4700000000000002</c:v>
                </c:pt>
                <c:pt idx="8203">
                  <c:v>2.37</c:v>
                </c:pt>
                <c:pt idx="8204">
                  <c:v>2.2599999999999998</c:v>
                </c:pt>
                <c:pt idx="8205">
                  <c:v>2.3199999999999998</c:v>
                </c:pt>
                <c:pt idx="8206">
                  <c:v>2.35</c:v>
                </c:pt>
                <c:pt idx="8207">
                  <c:v>2.46</c:v>
                </c:pt>
                <c:pt idx="8208">
                  <c:v>2.44</c:v>
                </c:pt>
                <c:pt idx="8209">
                  <c:v>2.36</c:v>
                </c:pt>
                <c:pt idx="8210">
                  <c:v>2.44</c:v>
                </c:pt>
                <c:pt idx="8211">
                  <c:v>2.4300000000000002</c:v>
                </c:pt>
                <c:pt idx="8212">
                  <c:v>2.44</c:v>
                </c:pt>
                <c:pt idx="8213">
                  <c:v>2.4900000000000002</c:v>
                </c:pt>
                <c:pt idx="8214">
                  <c:v>2.38</c:v>
                </c:pt>
                <c:pt idx="8215">
                  <c:v>2.42</c:v>
                </c:pt>
                <c:pt idx="8216">
                  <c:v>2.4500000000000002</c:v>
                </c:pt>
                <c:pt idx="8217">
                  <c:v>2.36</c:v>
                </c:pt>
                <c:pt idx="8218">
                  <c:v>2.34</c:v>
                </c:pt>
                <c:pt idx="8219">
                  <c:v>2.27</c:v>
                </c:pt>
                <c:pt idx="8220">
                  <c:v>2.14</c:v>
                </c:pt>
                <c:pt idx="8221">
                  <c:v>2.0699999999999998</c:v>
                </c:pt>
                <c:pt idx="8222">
                  <c:v>2.1</c:v>
                </c:pt>
                <c:pt idx="8223">
                  <c:v>2.1</c:v>
                </c:pt>
                <c:pt idx="8224">
                  <c:v>1.94</c:v>
                </c:pt>
                <c:pt idx="8225">
                  <c:v>1.92</c:v>
                </c:pt>
                <c:pt idx="8226">
                  <c:v>1.9</c:v>
                </c:pt>
                <c:pt idx="8227">
                  <c:v>2.02</c:v>
                </c:pt>
                <c:pt idx="8228">
                  <c:v>2.09</c:v>
                </c:pt>
                <c:pt idx="8229">
                  <c:v>2.16</c:v>
                </c:pt>
                <c:pt idx="8230">
                  <c:v>2.13</c:v>
                </c:pt>
                <c:pt idx="8231">
                  <c:v>2.11</c:v>
                </c:pt>
                <c:pt idx="8232">
                  <c:v>2.11</c:v>
                </c:pt>
                <c:pt idx="8233">
                  <c:v>2.0099999999999998</c:v>
                </c:pt>
                <c:pt idx="8234">
                  <c:v>2.0099999999999998</c:v>
                </c:pt>
                <c:pt idx="8235">
                  <c:v>2.0499999999999998</c:v>
                </c:pt>
                <c:pt idx="8236">
                  <c:v>2.0499999999999998</c:v>
                </c:pt>
                <c:pt idx="8237">
                  <c:v>2.1</c:v>
                </c:pt>
                <c:pt idx="8238">
                  <c:v>2.15</c:v>
                </c:pt>
                <c:pt idx="8239">
                  <c:v>2.16</c:v>
                </c:pt>
                <c:pt idx="8240">
                  <c:v>2.14</c:v>
                </c:pt>
                <c:pt idx="8241">
                  <c:v>2.11</c:v>
                </c:pt>
                <c:pt idx="8242">
                  <c:v>2.06</c:v>
                </c:pt>
                <c:pt idx="8245">
                  <c:v>2.09</c:v>
                </c:pt>
                <c:pt idx="8246">
                  <c:v>2.15</c:v>
                </c:pt>
                <c:pt idx="8247">
                  <c:v>2.17</c:v>
                </c:pt>
                <c:pt idx="8248">
                  <c:v>2.11</c:v>
                </c:pt>
                <c:pt idx="8249">
                  <c:v>2.08</c:v>
                </c:pt>
                <c:pt idx="8250">
                  <c:v>2.0299999999999998</c:v>
                </c:pt>
                <c:pt idx="8251">
                  <c:v>1.98</c:v>
                </c:pt>
                <c:pt idx="8252">
                  <c:v>2</c:v>
                </c:pt>
                <c:pt idx="8253">
                  <c:v>1.91</c:v>
                </c:pt>
                <c:pt idx="8254">
                  <c:v>1.77</c:v>
                </c:pt>
                <c:pt idx="8255">
                  <c:v>1.69</c:v>
                </c:pt>
                <c:pt idx="8256">
                  <c:v>1.65</c:v>
                </c:pt>
                <c:pt idx="8257">
                  <c:v>1.68</c:v>
                </c:pt>
                <c:pt idx="8258">
                  <c:v>1.75</c:v>
                </c:pt>
                <c:pt idx="8259">
                  <c:v>1.7</c:v>
                </c:pt>
                <c:pt idx="8260">
                  <c:v>1.7</c:v>
                </c:pt>
                <c:pt idx="8261">
                  <c:v>1.75</c:v>
                </c:pt>
                <c:pt idx="8262">
                  <c:v>1.62</c:v>
                </c:pt>
                <c:pt idx="8263">
                  <c:v>1.54</c:v>
                </c:pt>
                <c:pt idx="8265">
                  <c:v>2.08</c:v>
                </c:pt>
                <c:pt idx="8267">
                  <c:v>2.2400000000000002</c:v>
                </c:pt>
                <c:pt idx="8268">
                  <c:v>2.3199999999999998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46784"/>
        <c:axId val="118245248"/>
      </c:lineChart>
      <c:dateAx>
        <c:axId val="135256320"/>
        <c:scaling>
          <c:orientation val="minMax"/>
          <c:max val="42736"/>
          <c:min val="16803"/>
        </c:scaling>
        <c:delete val="0"/>
        <c:axPos val="b"/>
        <c:numFmt formatCode="mmm\-yy" sourceLinked="1"/>
        <c:majorTickMark val="out"/>
        <c:minorTickMark val="none"/>
        <c:tickLblPos val="nextTo"/>
        <c:crossAx val="118243328"/>
        <c:crosses val="autoZero"/>
        <c:auto val="1"/>
        <c:lblOffset val="100"/>
        <c:baseTimeUnit val="days"/>
      </c:dateAx>
      <c:valAx>
        <c:axId val="118243328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Crude oil price ($/barrel)</a:t>
                </a:r>
              </a:p>
            </c:rich>
          </c:tx>
          <c:layout>
            <c:manualLayout>
              <c:xMode val="edge"/>
              <c:yMode val="edge"/>
              <c:x val="1.7148981779206859E-2"/>
              <c:y val="0.30237389710489054"/>
            </c:manualLayout>
          </c:layout>
          <c:overlay val="0"/>
        </c:title>
        <c:numFmt formatCode="&quot;$&quot;#,##0" sourceLinked="0"/>
        <c:majorTickMark val="out"/>
        <c:minorTickMark val="out"/>
        <c:tickLblPos val="nextTo"/>
        <c:crossAx val="135256320"/>
        <c:crosses val="autoZero"/>
        <c:crossBetween val="between"/>
        <c:minorUnit val="10"/>
      </c:valAx>
      <c:valAx>
        <c:axId val="118245248"/>
        <c:scaling>
          <c:orientation val="minMax"/>
        </c:scaling>
        <c:delete val="0"/>
        <c:axPos val="r"/>
        <c:numFmt formatCode="&quot;$&quot;#,##0" sourceLinked="0"/>
        <c:majorTickMark val="out"/>
        <c:minorTickMark val="none"/>
        <c:tickLblPos val="nextTo"/>
        <c:crossAx val="118246784"/>
        <c:crosses val="max"/>
        <c:crossBetween val="between"/>
      </c:valAx>
      <c:dateAx>
        <c:axId val="11824678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18245248"/>
        <c:crosses val="autoZero"/>
        <c:auto val="1"/>
        <c:lblOffset val="100"/>
        <c:baseTimeUnit val="days"/>
      </c:dateAx>
    </c:plotArea>
    <c:legend>
      <c:legendPos val="r"/>
      <c:layout>
        <c:manualLayout>
          <c:xMode val="edge"/>
          <c:yMode val="edge"/>
          <c:x val="0.16815202099737531"/>
          <c:y val="0.11621798402990592"/>
          <c:w val="0.21354733858267716"/>
          <c:h val="0.13068053138738633"/>
        </c:manualLayout>
      </c:layout>
      <c:overlay val="0"/>
    </c:legend>
    <c:plotVisOnly val="1"/>
    <c:dispBlanksAs val="gap"/>
    <c:showDLblsOverMax val="0"/>
  </c:chart>
  <c:spPr>
    <a:solidFill>
      <a:schemeClr val="accent1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740769207120239"/>
          <c:y val="6.7183632064640023E-2"/>
          <c:w val="0.83518669557779146"/>
          <c:h val="0.74684172397002413"/>
        </c:manualLayout>
      </c:layout>
      <c:lineChart>
        <c:grouping val="standard"/>
        <c:varyColors val="0"/>
        <c:ser>
          <c:idx val="0"/>
          <c:order val="0"/>
          <c:tx>
            <c:v>Retail - Salt Lake City - Regular Unleaded</c:v>
          </c:tx>
          <c:spPr>
            <a:ln w="15875"/>
          </c:spPr>
          <c:marker>
            <c:symbol val="none"/>
          </c:marker>
          <c:cat>
            <c:numRef>
              <c:f>'Weekly SLC gasoline prices'!$A$6:$A$1415</c:f>
              <c:numCache>
                <c:formatCode>d\-mmm\-yy</c:formatCode>
                <c:ptCount val="1410"/>
                <c:pt idx="0">
                  <c:v>32513</c:v>
                </c:pt>
                <c:pt idx="1">
                  <c:v>32520</c:v>
                </c:pt>
                <c:pt idx="2">
                  <c:v>32527</c:v>
                </c:pt>
                <c:pt idx="3">
                  <c:v>32534</c:v>
                </c:pt>
                <c:pt idx="4">
                  <c:v>32541</c:v>
                </c:pt>
                <c:pt idx="5">
                  <c:v>32548</c:v>
                </c:pt>
                <c:pt idx="6">
                  <c:v>32555</c:v>
                </c:pt>
                <c:pt idx="7">
                  <c:v>32562</c:v>
                </c:pt>
                <c:pt idx="8">
                  <c:v>32569</c:v>
                </c:pt>
                <c:pt idx="9">
                  <c:v>32576</c:v>
                </c:pt>
                <c:pt idx="10">
                  <c:v>32583</c:v>
                </c:pt>
                <c:pt idx="11">
                  <c:v>32590</c:v>
                </c:pt>
                <c:pt idx="12">
                  <c:v>32597</c:v>
                </c:pt>
                <c:pt idx="13">
                  <c:v>32604</c:v>
                </c:pt>
                <c:pt idx="14">
                  <c:v>32611</c:v>
                </c:pt>
                <c:pt idx="15">
                  <c:v>32618</c:v>
                </c:pt>
                <c:pt idx="16">
                  <c:v>32625</c:v>
                </c:pt>
                <c:pt idx="17">
                  <c:v>32632</c:v>
                </c:pt>
                <c:pt idx="18">
                  <c:v>32639</c:v>
                </c:pt>
                <c:pt idx="19">
                  <c:v>32646</c:v>
                </c:pt>
                <c:pt idx="20">
                  <c:v>32653</c:v>
                </c:pt>
                <c:pt idx="21">
                  <c:v>32660</c:v>
                </c:pt>
                <c:pt idx="22">
                  <c:v>32667</c:v>
                </c:pt>
                <c:pt idx="23">
                  <c:v>32674</c:v>
                </c:pt>
                <c:pt idx="24">
                  <c:v>32681</c:v>
                </c:pt>
                <c:pt idx="25">
                  <c:v>32688</c:v>
                </c:pt>
                <c:pt idx="26">
                  <c:v>32695</c:v>
                </c:pt>
                <c:pt idx="27">
                  <c:v>32702</c:v>
                </c:pt>
                <c:pt idx="28">
                  <c:v>32709</c:v>
                </c:pt>
                <c:pt idx="29">
                  <c:v>32716</c:v>
                </c:pt>
                <c:pt idx="30">
                  <c:v>32723</c:v>
                </c:pt>
                <c:pt idx="31">
                  <c:v>32730</c:v>
                </c:pt>
                <c:pt idx="32">
                  <c:v>32737</c:v>
                </c:pt>
                <c:pt idx="33">
                  <c:v>32744</c:v>
                </c:pt>
                <c:pt idx="34">
                  <c:v>32751</c:v>
                </c:pt>
                <c:pt idx="35">
                  <c:v>32758</c:v>
                </c:pt>
                <c:pt idx="36">
                  <c:v>32765</c:v>
                </c:pt>
                <c:pt idx="37">
                  <c:v>32772</c:v>
                </c:pt>
                <c:pt idx="38">
                  <c:v>32779</c:v>
                </c:pt>
                <c:pt idx="39">
                  <c:v>32786</c:v>
                </c:pt>
                <c:pt idx="40">
                  <c:v>32793</c:v>
                </c:pt>
                <c:pt idx="41">
                  <c:v>32800</c:v>
                </c:pt>
                <c:pt idx="42">
                  <c:v>32807</c:v>
                </c:pt>
                <c:pt idx="43">
                  <c:v>32814</c:v>
                </c:pt>
                <c:pt idx="44">
                  <c:v>32821</c:v>
                </c:pt>
                <c:pt idx="45">
                  <c:v>32828</c:v>
                </c:pt>
                <c:pt idx="46">
                  <c:v>32835</c:v>
                </c:pt>
                <c:pt idx="47">
                  <c:v>32842</c:v>
                </c:pt>
                <c:pt idx="48">
                  <c:v>32849</c:v>
                </c:pt>
                <c:pt idx="49">
                  <c:v>32856</c:v>
                </c:pt>
                <c:pt idx="50">
                  <c:v>32863</c:v>
                </c:pt>
                <c:pt idx="51">
                  <c:v>32870</c:v>
                </c:pt>
                <c:pt idx="52">
                  <c:v>32877</c:v>
                </c:pt>
                <c:pt idx="53">
                  <c:v>32884</c:v>
                </c:pt>
                <c:pt idx="54">
                  <c:v>32891</c:v>
                </c:pt>
                <c:pt idx="55">
                  <c:v>32898</c:v>
                </c:pt>
                <c:pt idx="56">
                  <c:v>32905</c:v>
                </c:pt>
                <c:pt idx="57">
                  <c:v>32912</c:v>
                </c:pt>
                <c:pt idx="58">
                  <c:v>32919</c:v>
                </c:pt>
                <c:pt idx="59">
                  <c:v>32926</c:v>
                </c:pt>
                <c:pt idx="60">
                  <c:v>32933</c:v>
                </c:pt>
                <c:pt idx="61">
                  <c:v>32940</c:v>
                </c:pt>
                <c:pt idx="62">
                  <c:v>32947</c:v>
                </c:pt>
                <c:pt idx="63">
                  <c:v>32954</c:v>
                </c:pt>
                <c:pt idx="64">
                  <c:v>32961</c:v>
                </c:pt>
                <c:pt idx="65">
                  <c:v>32968</c:v>
                </c:pt>
                <c:pt idx="66">
                  <c:v>32975</c:v>
                </c:pt>
                <c:pt idx="67">
                  <c:v>32982</c:v>
                </c:pt>
                <c:pt idx="68">
                  <c:v>32989</c:v>
                </c:pt>
                <c:pt idx="69">
                  <c:v>32996</c:v>
                </c:pt>
                <c:pt idx="70">
                  <c:v>33003</c:v>
                </c:pt>
                <c:pt idx="71">
                  <c:v>33010</c:v>
                </c:pt>
                <c:pt idx="72">
                  <c:v>33017</c:v>
                </c:pt>
                <c:pt idx="73">
                  <c:v>33024</c:v>
                </c:pt>
                <c:pt idx="74">
                  <c:v>33031</c:v>
                </c:pt>
                <c:pt idx="75">
                  <c:v>33038</c:v>
                </c:pt>
                <c:pt idx="76">
                  <c:v>33045</c:v>
                </c:pt>
                <c:pt idx="77">
                  <c:v>33052</c:v>
                </c:pt>
                <c:pt idx="78">
                  <c:v>33059</c:v>
                </c:pt>
                <c:pt idx="79">
                  <c:v>33066</c:v>
                </c:pt>
                <c:pt idx="80">
                  <c:v>33073</c:v>
                </c:pt>
                <c:pt idx="81">
                  <c:v>33080</c:v>
                </c:pt>
                <c:pt idx="82">
                  <c:v>33087</c:v>
                </c:pt>
                <c:pt idx="83">
                  <c:v>33094</c:v>
                </c:pt>
                <c:pt idx="84">
                  <c:v>33101</c:v>
                </c:pt>
                <c:pt idx="85">
                  <c:v>33108</c:v>
                </c:pt>
                <c:pt idx="86">
                  <c:v>33115</c:v>
                </c:pt>
                <c:pt idx="87">
                  <c:v>33122</c:v>
                </c:pt>
                <c:pt idx="88">
                  <c:v>33129</c:v>
                </c:pt>
                <c:pt idx="89">
                  <c:v>33136</c:v>
                </c:pt>
                <c:pt idx="90">
                  <c:v>33143</c:v>
                </c:pt>
                <c:pt idx="91">
                  <c:v>33150</c:v>
                </c:pt>
                <c:pt idx="92">
                  <c:v>33157</c:v>
                </c:pt>
                <c:pt idx="93">
                  <c:v>33164</c:v>
                </c:pt>
                <c:pt idx="94">
                  <c:v>33171</c:v>
                </c:pt>
                <c:pt idx="95">
                  <c:v>33178</c:v>
                </c:pt>
                <c:pt idx="96">
                  <c:v>33185</c:v>
                </c:pt>
                <c:pt idx="97">
                  <c:v>33192</c:v>
                </c:pt>
                <c:pt idx="98">
                  <c:v>33199</c:v>
                </c:pt>
                <c:pt idx="99">
                  <c:v>33206</c:v>
                </c:pt>
                <c:pt idx="100">
                  <c:v>33213</c:v>
                </c:pt>
                <c:pt idx="101">
                  <c:v>33220</c:v>
                </c:pt>
                <c:pt idx="102">
                  <c:v>33227</c:v>
                </c:pt>
                <c:pt idx="103">
                  <c:v>33234</c:v>
                </c:pt>
                <c:pt idx="104">
                  <c:v>33241</c:v>
                </c:pt>
                <c:pt idx="105">
                  <c:v>33248</c:v>
                </c:pt>
                <c:pt idx="106">
                  <c:v>33255</c:v>
                </c:pt>
                <c:pt idx="107">
                  <c:v>33262</c:v>
                </c:pt>
                <c:pt idx="108">
                  <c:v>33269</c:v>
                </c:pt>
                <c:pt idx="109">
                  <c:v>33276</c:v>
                </c:pt>
                <c:pt idx="110">
                  <c:v>33283</c:v>
                </c:pt>
                <c:pt idx="111">
                  <c:v>33290</c:v>
                </c:pt>
                <c:pt idx="112">
                  <c:v>33297</c:v>
                </c:pt>
                <c:pt idx="113">
                  <c:v>33304</c:v>
                </c:pt>
                <c:pt idx="114">
                  <c:v>33311</c:v>
                </c:pt>
                <c:pt idx="115">
                  <c:v>33318</c:v>
                </c:pt>
                <c:pt idx="116">
                  <c:v>33325</c:v>
                </c:pt>
                <c:pt idx="117">
                  <c:v>33332</c:v>
                </c:pt>
                <c:pt idx="118">
                  <c:v>33339</c:v>
                </c:pt>
                <c:pt idx="119">
                  <c:v>33346</c:v>
                </c:pt>
                <c:pt idx="120">
                  <c:v>33353</c:v>
                </c:pt>
                <c:pt idx="121">
                  <c:v>33360</c:v>
                </c:pt>
                <c:pt idx="122">
                  <c:v>33367</c:v>
                </c:pt>
                <c:pt idx="123">
                  <c:v>33374</c:v>
                </c:pt>
                <c:pt idx="124">
                  <c:v>33381</c:v>
                </c:pt>
                <c:pt idx="125">
                  <c:v>33388</c:v>
                </c:pt>
                <c:pt idx="126">
                  <c:v>33395</c:v>
                </c:pt>
                <c:pt idx="127">
                  <c:v>33402</c:v>
                </c:pt>
                <c:pt idx="128">
                  <c:v>33409</c:v>
                </c:pt>
                <c:pt idx="129">
                  <c:v>33416</c:v>
                </c:pt>
                <c:pt idx="130">
                  <c:v>33423</c:v>
                </c:pt>
                <c:pt idx="131">
                  <c:v>33430</c:v>
                </c:pt>
                <c:pt idx="132">
                  <c:v>33437</c:v>
                </c:pt>
                <c:pt idx="133">
                  <c:v>33444</c:v>
                </c:pt>
                <c:pt idx="134">
                  <c:v>33451</c:v>
                </c:pt>
                <c:pt idx="135">
                  <c:v>33458</c:v>
                </c:pt>
                <c:pt idx="136">
                  <c:v>33465</c:v>
                </c:pt>
                <c:pt idx="137">
                  <c:v>33472</c:v>
                </c:pt>
                <c:pt idx="138">
                  <c:v>33479</c:v>
                </c:pt>
                <c:pt idx="139">
                  <c:v>33486</c:v>
                </c:pt>
                <c:pt idx="140">
                  <c:v>33493</c:v>
                </c:pt>
                <c:pt idx="141">
                  <c:v>33500</c:v>
                </c:pt>
                <c:pt idx="142">
                  <c:v>33507</c:v>
                </c:pt>
                <c:pt idx="143">
                  <c:v>33514</c:v>
                </c:pt>
                <c:pt idx="144">
                  <c:v>33521</c:v>
                </c:pt>
                <c:pt idx="145">
                  <c:v>33528</c:v>
                </c:pt>
                <c:pt idx="146">
                  <c:v>33535</c:v>
                </c:pt>
                <c:pt idx="147">
                  <c:v>33542</c:v>
                </c:pt>
                <c:pt idx="148">
                  <c:v>33549</c:v>
                </c:pt>
                <c:pt idx="149">
                  <c:v>33556</c:v>
                </c:pt>
                <c:pt idx="150">
                  <c:v>33563</c:v>
                </c:pt>
                <c:pt idx="151">
                  <c:v>33570</c:v>
                </c:pt>
                <c:pt idx="152">
                  <c:v>33577</c:v>
                </c:pt>
                <c:pt idx="153">
                  <c:v>33584</c:v>
                </c:pt>
                <c:pt idx="154">
                  <c:v>33591</c:v>
                </c:pt>
                <c:pt idx="155">
                  <c:v>33598</c:v>
                </c:pt>
                <c:pt idx="156">
                  <c:v>33605</c:v>
                </c:pt>
                <c:pt idx="157">
                  <c:v>33612</c:v>
                </c:pt>
                <c:pt idx="158">
                  <c:v>33619</c:v>
                </c:pt>
                <c:pt idx="159">
                  <c:v>33626</c:v>
                </c:pt>
                <c:pt idx="160">
                  <c:v>33633</c:v>
                </c:pt>
                <c:pt idx="161">
                  <c:v>33640</c:v>
                </c:pt>
                <c:pt idx="162">
                  <c:v>33647</c:v>
                </c:pt>
                <c:pt idx="163">
                  <c:v>33654</c:v>
                </c:pt>
                <c:pt idx="164">
                  <c:v>33661</c:v>
                </c:pt>
                <c:pt idx="165">
                  <c:v>33668</c:v>
                </c:pt>
                <c:pt idx="166">
                  <c:v>33675</c:v>
                </c:pt>
                <c:pt idx="167">
                  <c:v>33682</c:v>
                </c:pt>
                <c:pt idx="168">
                  <c:v>33689</c:v>
                </c:pt>
                <c:pt idx="169">
                  <c:v>33696</c:v>
                </c:pt>
                <c:pt idx="170">
                  <c:v>33703</c:v>
                </c:pt>
                <c:pt idx="171">
                  <c:v>33710</c:v>
                </c:pt>
                <c:pt idx="172">
                  <c:v>33717</c:v>
                </c:pt>
                <c:pt idx="173">
                  <c:v>33724</c:v>
                </c:pt>
                <c:pt idx="174">
                  <c:v>33731</c:v>
                </c:pt>
                <c:pt idx="175">
                  <c:v>33738</c:v>
                </c:pt>
                <c:pt idx="176">
                  <c:v>33745</c:v>
                </c:pt>
                <c:pt idx="177">
                  <c:v>33752</c:v>
                </c:pt>
                <c:pt idx="178">
                  <c:v>33759</c:v>
                </c:pt>
                <c:pt idx="179">
                  <c:v>33766</c:v>
                </c:pt>
                <c:pt idx="180">
                  <c:v>33773</c:v>
                </c:pt>
                <c:pt idx="181">
                  <c:v>33780</c:v>
                </c:pt>
                <c:pt idx="182">
                  <c:v>33787</c:v>
                </c:pt>
                <c:pt idx="183">
                  <c:v>33794</c:v>
                </c:pt>
                <c:pt idx="184">
                  <c:v>33801</c:v>
                </c:pt>
                <c:pt idx="185">
                  <c:v>33808</c:v>
                </c:pt>
                <c:pt idx="186">
                  <c:v>33815</c:v>
                </c:pt>
                <c:pt idx="187">
                  <c:v>33822</c:v>
                </c:pt>
                <c:pt idx="188">
                  <c:v>33829</c:v>
                </c:pt>
                <c:pt idx="189">
                  <c:v>33836</c:v>
                </c:pt>
                <c:pt idx="190">
                  <c:v>33843</c:v>
                </c:pt>
                <c:pt idx="191">
                  <c:v>33850</c:v>
                </c:pt>
                <c:pt idx="192">
                  <c:v>33857</c:v>
                </c:pt>
                <c:pt idx="193">
                  <c:v>33864</c:v>
                </c:pt>
                <c:pt idx="194">
                  <c:v>33871</c:v>
                </c:pt>
                <c:pt idx="195">
                  <c:v>33878</c:v>
                </c:pt>
                <c:pt idx="196">
                  <c:v>33885</c:v>
                </c:pt>
                <c:pt idx="197">
                  <c:v>33892</c:v>
                </c:pt>
                <c:pt idx="198">
                  <c:v>33899</c:v>
                </c:pt>
                <c:pt idx="199">
                  <c:v>33906</c:v>
                </c:pt>
                <c:pt idx="200">
                  <c:v>33913</c:v>
                </c:pt>
                <c:pt idx="201">
                  <c:v>33920</c:v>
                </c:pt>
                <c:pt idx="202">
                  <c:v>33927</c:v>
                </c:pt>
                <c:pt idx="203">
                  <c:v>33934</c:v>
                </c:pt>
                <c:pt idx="204">
                  <c:v>33941</c:v>
                </c:pt>
                <c:pt idx="205">
                  <c:v>33948</c:v>
                </c:pt>
                <c:pt idx="206">
                  <c:v>33955</c:v>
                </c:pt>
                <c:pt idx="207">
                  <c:v>33962</c:v>
                </c:pt>
                <c:pt idx="208">
                  <c:v>33969</c:v>
                </c:pt>
                <c:pt idx="209">
                  <c:v>33976</c:v>
                </c:pt>
                <c:pt idx="210">
                  <c:v>33983</c:v>
                </c:pt>
                <c:pt idx="211">
                  <c:v>33990</c:v>
                </c:pt>
                <c:pt idx="212">
                  <c:v>33997</c:v>
                </c:pt>
                <c:pt idx="213">
                  <c:v>34004</c:v>
                </c:pt>
                <c:pt idx="214">
                  <c:v>34011</c:v>
                </c:pt>
                <c:pt idx="215">
                  <c:v>34018</c:v>
                </c:pt>
                <c:pt idx="216">
                  <c:v>34025</c:v>
                </c:pt>
                <c:pt idx="217">
                  <c:v>34032</c:v>
                </c:pt>
                <c:pt idx="218">
                  <c:v>34039</c:v>
                </c:pt>
                <c:pt idx="219">
                  <c:v>34046</c:v>
                </c:pt>
                <c:pt idx="220">
                  <c:v>34053</c:v>
                </c:pt>
                <c:pt idx="221">
                  <c:v>34060</c:v>
                </c:pt>
                <c:pt idx="222">
                  <c:v>34067</c:v>
                </c:pt>
                <c:pt idx="223">
                  <c:v>34074</c:v>
                </c:pt>
                <c:pt idx="224">
                  <c:v>34081</c:v>
                </c:pt>
                <c:pt idx="225">
                  <c:v>34088</c:v>
                </c:pt>
                <c:pt idx="226">
                  <c:v>34095</c:v>
                </c:pt>
                <c:pt idx="227">
                  <c:v>34102</c:v>
                </c:pt>
                <c:pt idx="228">
                  <c:v>34109</c:v>
                </c:pt>
                <c:pt idx="229">
                  <c:v>34116</c:v>
                </c:pt>
                <c:pt idx="230">
                  <c:v>34123</c:v>
                </c:pt>
                <c:pt idx="231">
                  <c:v>34130</c:v>
                </c:pt>
                <c:pt idx="232">
                  <c:v>34137</c:v>
                </c:pt>
                <c:pt idx="233">
                  <c:v>34144</c:v>
                </c:pt>
                <c:pt idx="234">
                  <c:v>34151</c:v>
                </c:pt>
                <c:pt idx="235">
                  <c:v>34158</c:v>
                </c:pt>
                <c:pt idx="236">
                  <c:v>34165</c:v>
                </c:pt>
                <c:pt idx="237">
                  <c:v>34172</c:v>
                </c:pt>
                <c:pt idx="238">
                  <c:v>34179</c:v>
                </c:pt>
                <c:pt idx="239">
                  <c:v>34186</c:v>
                </c:pt>
                <c:pt idx="240">
                  <c:v>34193</c:v>
                </c:pt>
                <c:pt idx="241">
                  <c:v>34200</c:v>
                </c:pt>
                <c:pt idx="242">
                  <c:v>34207</c:v>
                </c:pt>
                <c:pt idx="243">
                  <c:v>34214</c:v>
                </c:pt>
                <c:pt idx="244">
                  <c:v>34221</c:v>
                </c:pt>
                <c:pt idx="245">
                  <c:v>34228</c:v>
                </c:pt>
                <c:pt idx="246">
                  <c:v>34235</c:v>
                </c:pt>
                <c:pt idx="247">
                  <c:v>34242</c:v>
                </c:pt>
                <c:pt idx="248">
                  <c:v>34249</c:v>
                </c:pt>
                <c:pt idx="249">
                  <c:v>34256</c:v>
                </c:pt>
                <c:pt idx="250">
                  <c:v>34263</c:v>
                </c:pt>
                <c:pt idx="251">
                  <c:v>34270</c:v>
                </c:pt>
                <c:pt idx="252">
                  <c:v>34277</c:v>
                </c:pt>
                <c:pt idx="253">
                  <c:v>34284</c:v>
                </c:pt>
                <c:pt idx="254">
                  <c:v>34291</c:v>
                </c:pt>
                <c:pt idx="255">
                  <c:v>34298</c:v>
                </c:pt>
                <c:pt idx="256">
                  <c:v>34305</c:v>
                </c:pt>
                <c:pt idx="257">
                  <c:v>34312</c:v>
                </c:pt>
                <c:pt idx="258">
                  <c:v>34319</c:v>
                </c:pt>
                <c:pt idx="259">
                  <c:v>34326</c:v>
                </c:pt>
                <c:pt idx="260">
                  <c:v>34333</c:v>
                </c:pt>
                <c:pt idx="261">
                  <c:v>34340</c:v>
                </c:pt>
                <c:pt idx="262">
                  <c:v>34347</c:v>
                </c:pt>
                <c:pt idx="263">
                  <c:v>34354</c:v>
                </c:pt>
                <c:pt idx="264">
                  <c:v>34361</c:v>
                </c:pt>
                <c:pt idx="265">
                  <c:v>34368</c:v>
                </c:pt>
                <c:pt idx="266">
                  <c:v>34375</c:v>
                </c:pt>
                <c:pt idx="267">
                  <c:v>34382</c:v>
                </c:pt>
                <c:pt idx="268">
                  <c:v>34389</c:v>
                </c:pt>
                <c:pt idx="269">
                  <c:v>34396</c:v>
                </c:pt>
                <c:pt idx="270">
                  <c:v>34403</c:v>
                </c:pt>
                <c:pt idx="271">
                  <c:v>34410</c:v>
                </c:pt>
                <c:pt idx="272">
                  <c:v>34417</c:v>
                </c:pt>
                <c:pt idx="273">
                  <c:v>34424</c:v>
                </c:pt>
                <c:pt idx="274">
                  <c:v>34431</c:v>
                </c:pt>
                <c:pt idx="275">
                  <c:v>34438</c:v>
                </c:pt>
                <c:pt idx="276">
                  <c:v>34445</c:v>
                </c:pt>
                <c:pt idx="277">
                  <c:v>34452</c:v>
                </c:pt>
                <c:pt idx="278">
                  <c:v>34459</c:v>
                </c:pt>
                <c:pt idx="279">
                  <c:v>34466</c:v>
                </c:pt>
                <c:pt idx="280">
                  <c:v>34473</c:v>
                </c:pt>
                <c:pt idx="281">
                  <c:v>34480</c:v>
                </c:pt>
                <c:pt idx="282">
                  <c:v>34487</c:v>
                </c:pt>
                <c:pt idx="283">
                  <c:v>34494</c:v>
                </c:pt>
                <c:pt idx="284">
                  <c:v>34501</c:v>
                </c:pt>
                <c:pt idx="285">
                  <c:v>34508</c:v>
                </c:pt>
                <c:pt idx="286">
                  <c:v>34515</c:v>
                </c:pt>
                <c:pt idx="287">
                  <c:v>34522</c:v>
                </c:pt>
                <c:pt idx="288">
                  <c:v>34529</c:v>
                </c:pt>
                <c:pt idx="289">
                  <c:v>34536</c:v>
                </c:pt>
                <c:pt idx="290">
                  <c:v>34543</c:v>
                </c:pt>
                <c:pt idx="291">
                  <c:v>34550</c:v>
                </c:pt>
                <c:pt idx="292">
                  <c:v>34557</c:v>
                </c:pt>
                <c:pt idx="293">
                  <c:v>34564</c:v>
                </c:pt>
                <c:pt idx="294">
                  <c:v>34571</c:v>
                </c:pt>
                <c:pt idx="295">
                  <c:v>34578</c:v>
                </c:pt>
                <c:pt idx="296">
                  <c:v>34585</c:v>
                </c:pt>
                <c:pt idx="297">
                  <c:v>34592</c:v>
                </c:pt>
                <c:pt idx="298">
                  <c:v>34599</c:v>
                </c:pt>
                <c:pt idx="299">
                  <c:v>34606</c:v>
                </c:pt>
                <c:pt idx="300">
                  <c:v>34613</c:v>
                </c:pt>
                <c:pt idx="301">
                  <c:v>34620</c:v>
                </c:pt>
                <c:pt idx="302">
                  <c:v>34627</c:v>
                </c:pt>
                <c:pt idx="303">
                  <c:v>34634</c:v>
                </c:pt>
                <c:pt idx="304">
                  <c:v>34641</c:v>
                </c:pt>
                <c:pt idx="305">
                  <c:v>34648</c:v>
                </c:pt>
                <c:pt idx="306">
                  <c:v>34655</c:v>
                </c:pt>
                <c:pt idx="307">
                  <c:v>34662</c:v>
                </c:pt>
                <c:pt idx="308">
                  <c:v>34669</c:v>
                </c:pt>
                <c:pt idx="309">
                  <c:v>34676</c:v>
                </c:pt>
                <c:pt idx="310">
                  <c:v>34683</c:v>
                </c:pt>
                <c:pt idx="311">
                  <c:v>34690</c:v>
                </c:pt>
                <c:pt idx="312">
                  <c:v>34697</c:v>
                </c:pt>
                <c:pt idx="313">
                  <c:v>34704</c:v>
                </c:pt>
                <c:pt idx="314">
                  <c:v>34711</c:v>
                </c:pt>
                <c:pt idx="315">
                  <c:v>34718</c:v>
                </c:pt>
                <c:pt idx="316">
                  <c:v>34725</c:v>
                </c:pt>
                <c:pt idx="317">
                  <c:v>34732</c:v>
                </c:pt>
                <c:pt idx="318">
                  <c:v>34739</c:v>
                </c:pt>
                <c:pt idx="319">
                  <c:v>34746</c:v>
                </c:pt>
                <c:pt idx="320">
                  <c:v>34753</c:v>
                </c:pt>
                <c:pt idx="321">
                  <c:v>34760</c:v>
                </c:pt>
                <c:pt idx="322">
                  <c:v>34767</c:v>
                </c:pt>
                <c:pt idx="323">
                  <c:v>34774</c:v>
                </c:pt>
                <c:pt idx="324">
                  <c:v>34781</c:v>
                </c:pt>
                <c:pt idx="325">
                  <c:v>34788</c:v>
                </c:pt>
                <c:pt idx="326">
                  <c:v>34795</c:v>
                </c:pt>
                <c:pt idx="327">
                  <c:v>34802</c:v>
                </c:pt>
                <c:pt idx="328">
                  <c:v>34809</c:v>
                </c:pt>
                <c:pt idx="329">
                  <c:v>34816</c:v>
                </c:pt>
                <c:pt idx="330">
                  <c:v>34823</c:v>
                </c:pt>
                <c:pt idx="331">
                  <c:v>34830</c:v>
                </c:pt>
                <c:pt idx="332">
                  <c:v>34837</c:v>
                </c:pt>
                <c:pt idx="333">
                  <c:v>34844</c:v>
                </c:pt>
                <c:pt idx="334">
                  <c:v>34851</c:v>
                </c:pt>
                <c:pt idx="335">
                  <c:v>34858</c:v>
                </c:pt>
                <c:pt idx="336">
                  <c:v>34865</c:v>
                </c:pt>
                <c:pt idx="337">
                  <c:v>34872</c:v>
                </c:pt>
                <c:pt idx="338">
                  <c:v>34879</c:v>
                </c:pt>
                <c:pt idx="339">
                  <c:v>34886</c:v>
                </c:pt>
                <c:pt idx="340">
                  <c:v>34893</c:v>
                </c:pt>
                <c:pt idx="341">
                  <c:v>34900</c:v>
                </c:pt>
                <c:pt idx="342">
                  <c:v>34907</c:v>
                </c:pt>
                <c:pt idx="343">
                  <c:v>34914</c:v>
                </c:pt>
                <c:pt idx="344">
                  <c:v>34921</c:v>
                </c:pt>
                <c:pt idx="345">
                  <c:v>34928</c:v>
                </c:pt>
                <c:pt idx="346">
                  <c:v>34935</c:v>
                </c:pt>
                <c:pt idx="347">
                  <c:v>34942</c:v>
                </c:pt>
                <c:pt idx="348">
                  <c:v>34949</c:v>
                </c:pt>
                <c:pt idx="349">
                  <c:v>34956</c:v>
                </c:pt>
                <c:pt idx="350">
                  <c:v>34963</c:v>
                </c:pt>
                <c:pt idx="351">
                  <c:v>34970</c:v>
                </c:pt>
                <c:pt idx="352">
                  <c:v>34977</c:v>
                </c:pt>
                <c:pt idx="353">
                  <c:v>34984</c:v>
                </c:pt>
                <c:pt idx="354">
                  <c:v>34991</c:v>
                </c:pt>
                <c:pt idx="355">
                  <c:v>34998</c:v>
                </c:pt>
                <c:pt idx="356">
                  <c:v>35005</c:v>
                </c:pt>
                <c:pt idx="357">
                  <c:v>35012</c:v>
                </c:pt>
                <c:pt idx="358">
                  <c:v>35019</c:v>
                </c:pt>
                <c:pt idx="359">
                  <c:v>35026</c:v>
                </c:pt>
                <c:pt idx="360">
                  <c:v>35033</c:v>
                </c:pt>
                <c:pt idx="361">
                  <c:v>35040</c:v>
                </c:pt>
                <c:pt idx="362">
                  <c:v>35047</c:v>
                </c:pt>
                <c:pt idx="363">
                  <c:v>35054</c:v>
                </c:pt>
                <c:pt idx="364">
                  <c:v>35061</c:v>
                </c:pt>
                <c:pt idx="365">
                  <c:v>35068</c:v>
                </c:pt>
                <c:pt idx="366">
                  <c:v>35075</c:v>
                </c:pt>
                <c:pt idx="367">
                  <c:v>35082</c:v>
                </c:pt>
                <c:pt idx="368">
                  <c:v>35089</c:v>
                </c:pt>
                <c:pt idx="369">
                  <c:v>35096</c:v>
                </c:pt>
                <c:pt idx="370">
                  <c:v>35103</c:v>
                </c:pt>
                <c:pt idx="371">
                  <c:v>35110</c:v>
                </c:pt>
                <c:pt idx="372">
                  <c:v>35117</c:v>
                </c:pt>
                <c:pt idx="373">
                  <c:v>35124</c:v>
                </c:pt>
                <c:pt idx="374">
                  <c:v>35131</c:v>
                </c:pt>
                <c:pt idx="375">
                  <c:v>35138</c:v>
                </c:pt>
                <c:pt idx="376">
                  <c:v>35145</c:v>
                </c:pt>
                <c:pt idx="377">
                  <c:v>35152</c:v>
                </c:pt>
                <c:pt idx="378">
                  <c:v>35159</c:v>
                </c:pt>
                <c:pt idx="379">
                  <c:v>35166</c:v>
                </c:pt>
                <c:pt idx="380">
                  <c:v>35173</c:v>
                </c:pt>
                <c:pt idx="381">
                  <c:v>35180</c:v>
                </c:pt>
                <c:pt idx="382">
                  <c:v>35187</c:v>
                </c:pt>
                <c:pt idx="383">
                  <c:v>35194</c:v>
                </c:pt>
                <c:pt idx="384">
                  <c:v>35201</c:v>
                </c:pt>
                <c:pt idx="385">
                  <c:v>35208</c:v>
                </c:pt>
                <c:pt idx="386">
                  <c:v>35215</c:v>
                </c:pt>
                <c:pt idx="387">
                  <c:v>35222</c:v>
                </c:pt>
                <c:pt idx="388">
                  <c:v>35229</c:v>
                </c:pt>
                <c:pt idx="389">
                  <c:v>35236</c:v>
                </c:pt>
                <c:pt idx="390">
                  <c:v>35243</c:v>
                </c:pt>
                <c:pt idx="391">
                  <c:v>35250</c:v>
                </c:pt>
                <c:pt idx="392">
                  <c:v>35257</c:v>
                </c:pt>
                <c:pt idx="393">
                  <c:v>35264</c:v>
                </c:pt>
                <c:pt idx="394">
                  <c:v>35271</c:v>
                </c:pt>
                <c:pt idx="395">
                  <c:v>35278</c:v>
                </c:pt>
                <c:pt idx="396">
                  <c:v>35285</c:v>
                </c:pt>
                <c:pt idx="397">
                  <c:v>35292</c:v>
                </c:pt>
                <c:pt idx="398">
                  <c:v>35299</c:v>
                </c:pt>
                <c:pt idx="399">
                  <c:v>35306</c:v>
                </c:pt>
                <c:pt idx="400">
                  <c:v>35313</c:v>
                </c:pt>
                <c:pt idx="401">
                  <c:v>35320</c:v>
                </c:pt>
                <c:pt idx="402">
                  <c:v>35327</c:v>
                </c:pt>
                <c:pt idx="403">
                  <c:v>35334</c:v>
                </c:pt>
                <c:pt idx="404">
                  <c:v>35341</c:v>
                </c:pt>
                <c:pt idx="405">
                  <c:v>35348</c:v>
                </c:pt>
                <c:pt idx="406">
                  <c:v>35355</c:v>
                </c:pt>
                <c:pt idx="407">
                  <c:v>35362</c:v>
                </c:pt>
                <c:pt idx="408">
                  <c:v>35369</c:v>
                </c:pt>
                <c:pt idx="409">
                  <c:v>35376</c:v>
                </c:pt>
                <c:pt idx="410">
                  <c:v>35383</c:v>
                </c:pt>
                <c:pt idx="411">
                  <c:v>35390</c:v>
                </c:pt>
                <c:pt idx="412">
                  <c:v>35397</c:v>
                </c:pt>
                <c:pt idx="413">
                  <c:v>35404</c:v>
                </c:pt>
                <c:pt idx="414">
                  <c:v>35411</c:v>
                </c:pt>
                <c:pt idx="415">
                  <c:v>35418</c:v>
                </c:pt>
                <c:pt idx="416">
                  <c:v>35425</c:v>
                </c:pt>
                <c:pt idx="417">
                  <c:v>35432</c:v>
                </c:pt>
                <c:pt idx="418">
                  <c:v>35439</c:v>
                </c:pt>
                <c:pt idx="419">
                  <c:v>35446</c:v>
                </c:pt>
                <c:pt idx="420">
                  <c:v>35453</c:v>
                </c:pt>
                <c:pt idx="421">
                  <c:v>35460</c:v>
                </c:pt>
                <c:pt idx="422">
                  <c:v>35467</c:v>
                </c:pt>
                <c:pt idx="423">
                  <c:v>35474</c:v>
                </c:pt>
                <c:pt idx="424">
                  <c:v>35481</c:v>
                </c:pt>
                <c:pt idx="425">
                  <c:v>35488</c:v>
                </c:pt>
                <c:pt idx="426">
                  <c:v>35495</c:v>
                </c:pt>
                <c:pt idx="427">
                  <c:v>35502</c:v>
                </c:pt>
                <c:pt idx="428">
                  <c:v>35509</c:v>
                </c:pt>
                <c:pt idx="429">
                  <c:v>35516</c:v>
                </c:pt>
                <c:pt idx="430">
                  <c:v>35523</c:v>
                </c:pt>
                <c:pt idx="431">
                  <c:v>35530</c:v>
                </c:pt>
                <c:pt idx="432">
                  <c:v>35537</c:v>
                </c:pt>
                <c:pt idx="433">
                  <c:v>35544</c:v>
                </c:pt>
                <c:pt idx="434">
                  <c:v>35551</c:v>
                </c:pt>
                <c:pt idx="435">
                  <c:v>35558</c:v>
                </c:pt>
                <c:pt idx="436">
                  <c:v>35565</c:v>
                </c:pt>
                <c:pt idx="437">
                  <c:v>35572</c:v>
                </c:pt>
                <c:pt idx="438">
                  <c:v>35579</c:v>
                </c:pt>
                <c:pt idx="439">
                  <c:v>35586</c:v>
                </c:pt>
                <c:pt idx="440">
                  <c:v>35593</c:v>
                </c:pt>
                <c:pt idx="441">
                  <c:v>35600</c:v>
                </c:pt>
                <c:pt idx="442">
                  <c:v>35607</c:v>
                </c:pt>
                <c:pt idx="443">
                  <c:v>35614</c:v>
                </c:pt>
                <c:pt idx="444">
                  <c:v>35621</c:v>
                </c:pt>
                <c:pt idx="445">
                  <c:v>35628</c:v>
                </c:pt>
                <c:pt idx="446">
                  <c:v>35635</c:v>
                </c:pt>
                <c:pt idx="447">
                  <c:v>35642</c:v>
                </c:pt>
                <c:pt idx="448">
                  <c:v>35649</c:v>
                </c:pt>
                <c:pt idx="449">
                  <c:v>35656</c:v>
                </c:pt>
                <c:pt idx="450">
                  <c:v>35663</c:v>
                </c:pt>
                <c:pt idx="451">
                  <c:v>35670</c:v>
                </c:pt>
                <c:pt idx="452">
                  <c:v>35677</c:v>
                </c:pt>
                <c:pt idx="453">
                  <c:v>35684</c:v>
                </c:pt>
                <c:pt idx="454">
                  <c:v>35691</c:v>
                </c:pt>
                <c:pt idx="455">
                  <c:v>35698</c:v>
                </c:pt>
                <c:pt idx="456">
                  <c:v>35705</c:v>
                </c:pt>
                <c:pt idx="457">
                  <c:v>35712</c:v>
                </c:pt>
                <c:pt idx="458">
                  <c:v>35719</c:v>
                </c:pt>
                <c:pt idx="459">
                  <c:v>35726</c:v>
                </c:pt>
                <c:pt idx="460">
                  <c:v>35733</c:v>
                </c:pt>
                <c:pt idx="461">
                  <c:v>35740</c:v>
                </c:pt>
                <c:pt idx="462">
                  <c:v>35747</c:v>
                </c:pt>
                <c:pt idx="463">
                  <c:v>35754</c:v>
                </c:pt>
                <c:pt idx="464">
                  <c:v>35761</c:v>
                </c:pt>
                <c:pt idx="465">
                  <c:v>35768</c:v>
                </c:pt>
                <c:pt idx="466">
                  <c:v>35775</c:v>
                </c:pt>
                <c:pt idx="467">
                  <c:v>35782</c:v>
                </c:pt>
                <c:pt idx="468">
                  <c:v>35789</c:v>
                </c:pt>
                <c:pt idx="469">
                  <c:v>35796</c:v>
                </c:pt>
                <c:pt idx="470">
                  <c:v>35803</c:v>
                </c:pt>
                <c:pt idx="471">
                  <c:v>35810</c:v>
                </c:pt>
                <c:pt idx="472">
                  <c:v>35817</c:v>
                </c:pt>
                <c:pt idx="473">
                  <c:v>35824</c:v>
                </c:pt>
                <c:pt idx="474">
                  <c:v>35831</c:v>
                </c:pt>
                <c:pt idx="475">
                  <c:v>35838</c:v>
                </c:pt>
                <c:pt idx="476">
                  <c:v>35845</c:v>
                </c:pt>
                <c:pt idx="477">
                  <c:v>35852</c:v>
                </c:pt>
                <c:pt idx="478">
                  <c:v>35859</c:v>
                </c:pt>
                <c:pt idx="479">
                  <c:v>35866</c:v>
                </c:pt>
                <c:pt idx="480">
                  <c:v>35873</c:v>
                </c:pt>
                <c:pt idx="481">
                  <c:v>35880</c:v>
                </c:pt>
                <c:pt idx="482">
                  <c:v>35887</c:v>
                </c:pt>
                <c:pt idx="483">
                  <c:v>35894</c:v>
                </c:pt>
                <c:pt idx="484">
                  <c:v>35901</c:v>
                </c:pt>
                <c:pt idx="485">
                  <c:v>35908</c:v>
                </c:pt>
                <c:pt idx="486">
                  <c:v>35915</c:v>
                </c:pt>
                <c:pt idx="487">
                  <c:v>35922</c:v>
                </c:pt>
                <c:pt idx="488">
                  <c:v>35929</c:v>
                </c:pt>
                <c:pt idx="489">
                  <c:v>35936</c:v>
                </c:pt>
                <c:pt idx="490">
                  <c:v>35943</c:v>
                </c:pt>
                <c:pt idx="491">
                  <c:v>35950</c:v>
                </c:pt>
                <c:pt idx="492">
                  <c:v>35957</c:v>
                </c:pt>
                <c:pt idx="493">
                  <c:v>35964</c:v>
                </c:pt>
                <c:pt idx="494">
                  <c:v>35971</c:v>
                </c:pt>
                <c:pt idx="495">
                  <c:v>35978</c:v>
                </c:pt>
                <c:pt idx="496">
                  <c:v>35985</c:v>
                </c:pt>
                <c:pt idx="497">
                  <c:v>35992</c:v>
                </c:pt>
                <c:pt idx="498">
                  <c:v>35999</c:v>
                </c:pt>
                <c:pt idx="499">
                  <c:v>36006</c:v>
                </c:pt>
                <c:pt idx="500">
                  <c:v>36013</c:v>
                </c:pt>
                <c:pt idx="501">
                  <c:v>36020</c:v>
                </c:pt>
                <c:pt idx="502">
                  <c:v>36027</c:v>
                </c:pt>
                <c:pt idx="503">
                  <c:v>36034</c:v>
                </c:pt>
                <c:pt idx="504">
                  <c:v>36041</c:v>
                </c:pt>
                <c:pt idx="505">
                  <c:v>36048</c:v>
                </c:pt>
                <c:pt idx="506">
                  <c:v>36055</c:v>
                </c:pt>
                <c:pt idx="507">
                  <c:v>36062</c:v>
                </c:pt>
                <c:pt idx="508">
                  <c:v>36069</c:v>
                </c:pt>
                <c:pt idx="509">
                  <c:v>36076</c:v>
                </c:pt>
                <c:pt idx="510">
                  <c:v>36083</c:v>
                </c:pt>
                <c:pt idx="511">
                  <c:v>36090</c:v>
                </c:pt>
                <c:pt idx="512">
                  <c:v>36097</c:v>
                </c:pt>
                <c:pt idx="513">
                  <c:v>36104</c:v>
                </c:pt>
                <c:pt idx="514">
                  <c:v>36111</c:v>
                </c:pt>
                <c:pt idx="515">
                  <c:v>36118</c:v>
                </c:pt>
                <c:pt idx="516">
                  <c:v>36125</c:v>
                </c:pt>
                <c:pt idx="517">
                  <c:v>36132</c:v>
                </c:pt>
                <c:pt idx="518">
                  <c:v>36139</c:v>
                </c:pt>
                <c:pt idx="519">
                  <c:v>36146</c:v>
                </c:pt>
                <c:pt idx="520">
                  <c:v>36153</c:v>
                </c:pt>
                <c:pt idx="521">
                  <c:v>36160</c:v>
                </c:pt>
                <c:pt idx="522">
                  <c:v>36167</c:v>
                </c:pt>
                <c:pt idx="523">
                  <c:v>36174</c:v>
                </c:pt>
                <c:pt idx="524">
                  <c:v>36181</c:v>
                </c:pt>
                <c:pt idx="525">
                  <c:v>36188</c:v>
                </c:pt>
                <c:pt idx="526">
                  <c:v>36195</c:v>
                </c:pt>
                <c:pt idx="527">
                  <c:v>36202</c:v>
                </c:pt>
                <c:pt idx="528">
                  <c:v>36209</c:v>
                </c:pt>
                <c:pt idx="529">
                  <c:v>36216</c:v>
                </c:pt>
                <c:pt idx="530">
                  <c:v>36223</c:v>
                </c:pt>
                <c:pt idx="531">
                  <c:v>36230</c:v>
                </c:pt>
                <c:pt idx="532">
                  <c:v>36237</c:v>
                </c:pt>
                <c:pt idx="533">
                  <c:v>36244</c:v>
                </c:pt>
                <c:pt idx="534">
                  <c:v>36251</c:v>
                </c:pt>
                <c:pt idx="535">
                  <c:v>36258</c:v>
                </c:pt>
                <c:pt idx="536">
                  <c:v>36265</c:v>
                </c:pt>
                <c:pt idx="537">
                  <c:v>36272</c:v>
                </c:pt>
                <c:pt idx="538">
                  <c:v>36279</c:v>
                </c:pt>
                <c:pt idx="539">
                  <c:v>36286</c:v>
                </c:pt>
                <c:pt idx="540">
                  <c:v>36293</c:v>
                </c:pt>
                <c:pt idx="541">
                  <c:v>36300</c:v>
                </c:pt>
                <c:pt idx="542">
                  <c:v>36307</c:v>
                </c:pt>
                <c:pt idx="543">
                  <c:v>36314</c:v>
                </c:pt>
                <c:pt idx="544">
                  <c:v>36321</c:v>
                </c:pt>
                <c:pt idx="545">
                  <c:v>36328</c:v>
                </c:pt>
                <c:pt idx="546">
                  <c:v>36335</c:v>
                </c:pt>
                <c:pt idx="547">
                  <c:v>36342</c:v>
                </c:pt>
                <c:pt idx="548">
                  <c:v>36349</c:v>
                </c:pt>
                <c:pt idx="549">
                  <c:v>36356</c:v>
                </c:pt>
                <c:pt idx="550">
                  <c:v>36363</c:v>
                </c:pt>
                <c:pt idx="551">
                  <c:v>36370</c:v>
                </c:pt>
                <c:pt idx="552">
                  <c:v>36377</c:v>
                </c:pt>
                <c:pt idx="553">
                  <c:v>36384</c:v>
                </c:pt>
                <c:pt idx="554">
                  <c:v>36391</c:v>
                </c:pt>
                <c:pt idx="555">
                  <c:v>36398</c:v>
                </c:pt>
                <c:pt idx="556">
                  <c:v>36405</c:v>
                </c:pt>
                <c:pt idx="557">
                  <c:v>36412</c:v>
                </c:pt>
                <c:pt idx="558">
                  <c:v>36419</c:v>
                </c:pt>
                <c:pt idx="559">
                  <c:v>36426</c:v>
                </c:pt>
                <c:pt idx="560">
                  <c:v>36433</c:v>
                </c:pt>
                <c:pt idx="561">
                  <c:v>36440</c:v>
                </c:pt>
                <c:pt idx="562">
                  <c:v>36447</c:v>
                </c:pt>
                <c:pt idx="563">
                  <c:v>36454</c:v>
                </c:pt>
                <c:pt idx="564">
                  <c:v>36461</c:v>
                </c:pt>
                <c:pt idx="565">
                  <c:v>36468</c:v>
                </c:pt>
                <c:pt idx="566">
                  <c:v>36475</c:v>
                </c:pt>
                <c:pt idx="567">
                  <c:v>36482</c:v>
                </c:pt>
                <c:pt idx="568">
                  <c:v>36489</c:v>
                </c:pt>
                <c:pt idx="569">
                  <c:v>36496</c:v>
                </c:pt>
                <c:pt idx="570">
                  <c:v>36503</c:v>
                </c:pt>
                <c:pt idx="571">
                  <c:v>36510</c:v>
                </c:pt>
                <c:pt idx="572">
                  <c:v>36517</c:v>
                </c:pt>
                <c:pt idx="573">
                  <c:v>36524</c:v>
                </c:pt>
                <c:pt idx="574">
                  <c:v>36531</c:v>
                </c:pt>
                <c:pt idx="575">
                  <c:v>36538</c:v>
                </c:pt>
                <c:pt idx="576">
                  <c:v>36545</c:v>
                </c:pt>
                <c:pt idx="577">
                  <c:v>36552</c:v>
                </c:pt>
                <c:pt idx="578">
                  <c:v>36559</c:v>
                </c:pt>
                <c:pt idx="579">
                  <c:v>36566</c:v>
                </c:pt>
                <c:pt idx="580">
                  <c:v>36573</c:v>
                </c:pt>
                <c:pt idx="581">
                  <c:v>36580</c:v>
                </c:pt>
                <c:pt idx="582">
                  <c:v>36587</c:v>
                </c:pt>
                <c:pt idx="583">
                  <c:v>36594</c:v>
                </c:pt>
                <c:pt idx="584">
                  <c:v>36601</c:v>
                </c:pt>
                <c:pt idx="585">
                  <c:v>36608</c:v>
                </c:pt>
                <c:pt idx="586">
                  <c:v>36615</c:v>
                </c:pt>
                <c:pt idx="587">
                  <c:v>36622</c:v>
                </c:pt>
                <c:pt idx="588">
                  <c:v>36629</c:v>
                </c:pt>
                <c:pt idx="589">
                  <c:v>36636</c:v>
                </c:pt>
                <c:pt idx="590">
                  <c:v>36643</c:v>
                </c:pt>
                <c:pt idx="591">
                  <c:v>36650</c:v>
                </c:pt>
                <c:pt idx="592">
                  <c:v>36657</c:v>
                </c:pt>
                <c:pt idx="593">
                  <c:v>36664</c:v>
                </c:pt>
                <c:pt idx="594">
                  <c:v>36671</c:v>
                </c:pt>
                <c:pt idx="595">
                  <c:v>36678</c:v>
                </c:pt>
                <c:pt idx="596">
                  <c:v>36685</c:v>
                </c:pt>
                <c:pt idx="597">
                  <c:v>36692</c:v>
                </c:pt>
                <c:pt idx="598">
                  <c:v>36699</c:v>
                </c:pt>
                <c:pt idx="599">
                  <c:v>36706</c:v>
                </c:pt>
                <c:pt idx="600">
                  <c:v>36713</c:v>
                </c:pt>
                <c:pt idx="601">
                  <c:v>36720</c:v>
                </c:pt>
                <c:pt idx="602">
                  <c:v>36727</c:v>
                </c:pt>
                <c:pt idx="603">
                  <c:v>36734</c:v>
                </c:pt>
                <c:pt idx="604">
                  <c:v>36741</c:v>
                </c:pt>
                <c:pt idx="605">
                  <c:v>36748</c:v>
                </c:pt>
                <c:pt idx="606">
                  <c:v>36755</c:v>
                </c:pt>
                <c:pt idx="607">
                  <c:v>36762</c:v>
                </c:pt>
                <c:pt idx="608">
                  <c:v>36769</c:v>
                </c:pt>
                <c:pt idx="609">
                  <c:v>36776</c:v>
                </c:pt>
                <c:pt idx="610">
                  <c:v>36783</c:v>
                </c:pt>
                <c:pt idx="611">
                  <c:v>36790</c:v>
                </c:pt>
                <c:pt idx="612">
                  <c:v>36797</c:v>
                </c:pt>
                <c:pt idx="613">
                  <c:v>36804</c:v>
                </c:pt>
                <c:pt idx="614">
                  <c:v>36811</c:v>
                </c:pt>
                <c:pt idx="615">
                  <c:v>36818</c:v>
                </c:pt>
                <c:pt idx="616">
                  <c:v>36825</c:v>
                </c:pt>
                <c:pt idx="617">
                  <c:v>36832</c:v>
                </c:pt>
                <c:pt idx="618">
                  <c:v>36839</c:v>
                </c:pt>
                <c:pt idx="619">
                  <c:v>36846</c:v>
                </c:pt>
                <c:pt idx="620">
                  <c:v>36853</c:v>
                </c:pt>
                <c:pt idx="621">
                  <c:v>36860</c:v>
                </c:pt>
                <c:pt idx="622">
                  <c:v>36867</c:v>
                </c:pt>
                <c:pt idx="623">
                  <c:v>36874</c:v>
                </c:pt>
                <c:pt idx="624">
                  <c:v>36881</c:v>
                </c:pt>
                <c:pt idx="625">
                  <c:v>36888</c:v>
                </c:pt>
                <c:pt idx="626">
                  <c:v>36895</c:v>
                </c:pt>
                <c:pt idx="627">
                  <c:v>36902</c:v>
                </c:pt>
                <c:pt idx="628">
                  <c:v>36909</c:v>
                </c:pt>
                <c:pt idx="629">
                  <c:v>36916</c:v>
                </c:pt>
                <c:pt idx="630">
                  <c:v>36923</c:v>
                </c:pt>
                <c:pt idx="631">
                  <c:v>36930</c:v>
                </c:pt>
                <c:pt idx="632">
                  <c:v>36937</c:v>
                </c:pt>
                <c:pt idx="633">
                  <c:v>36944</c:v>
                </c:pt>
                <c:pt idx="634">
                  <c:v>36951</c:v>
                </c:pt>
                <c:pt idx="635">
                  <c:v>36958</c:v>
                </c:pt>
                <c:pt idx="636">
                  <c:v>36965</c:v>
                </c:pt>
                <c:pt idx="637">
                  <c:v>36972</c:v>
                </c:pt>
                <c:pt idx="638">
                  <c:v>36979</c:v>
                </c:pt>
                <c:pt idx="639">
                  <c:v>36986</c:v>
                </c:pt>
                <c:pt idx="640">
                  <c:v>36993</c:v>
                </c:pt>
                <c:pt idx="641">
                  <c:v>37000</c:v>
                </c:pt>
                <c:pt idx="642">
                  <c:v>37007</c:v>
                </c:pt>
                <c:pt idx="643">
                  <c:v>37014</c:v>
                </c:pt>
                <c:pt idx="644">
                  <c:v>37021</c:v>
                </c:pt>
                <c:pt idx="645">
                  <c:v>37028</c:v>
                </c:pt>
                <c:pt idx="646">
                  <c:v>37035</c:v>
                </c:pt>
                <c:pt idx="647">
                  <c:v>37042</c:v>
                </c:pt>
                <c:pt idx="648">
                  <c:v>37049</c:v>
                </c:pt>
                <c:pt idx="649">
                  <c:v>37056</c:v>
                </c:pt>
                <c:pt idx="650">
                  <c:v>37063</c:v>
                </c:pt>
                <c:pt idx="651">
                  <c:v>37070</c:v>
                </c:pt>
                <c:pt idx="652">
                  <c:v>37077</c:v>
                </c:pt>
                <c:pt idx="653">
                  <c:v>37084</c:v>
                </c:pt>
                <c:pt idx="654">
                  <c:v>37091</c:v>
                </c:pt>
                <c:pt idx="655">
                  <c:v>37098</c:v>
                </c:pt>
                <c:pt idx="656">
                  <c:v>37105</c:v>
                </c:pt>
                <c:pt idx="657">
                  <c:v>37112</c:v>
                </c:pt>
                <c:pt idx="658">
                  <c:v>37119</c:v>
                </c:pt>
                <c:pt idx="659">
                  <c:v>37126</c:v>
                </c:pt>
                <c:pt idx="660">
                  <c:v>37133</c:v>
                </c:pt>
                <c:pt idx="661">
                  <c:v>37140</c:v>
                </c:pt>
                <c:pt idx="662">
                  <c:v>37147</c:v>
                </c:pt>
                <c:pt idx="663">
                  <c:v>37154</c:v>
                </c:pt>
                <c:pt idx="664">
                  <c:v>37161</c:v>
                </c:pt>
                <c:pt idx="665">
                  <c:v>37168</c:v>
                </c:pt>
                <c:pt idx="666">
                  <c:v>37175</c:v>
                </c:pt>
                <c:pt idx="667">
                  <c:v>37182</c:v>
                </c:pt>
                <c:pt idx="668">
                  <c:v>37189</c:v>
                </c:pt>
                <c:pt idx="669">
                  <c:v>37196</c:v>
                </c:pt>
                <c:pt idx="670">
                  <c:v>37203</c:v>
                </c:pt>
                <c:pt idx="671">
                  <c:v>37210</c:v>
                </c:pt>
                <c:pt idx="672">
                  <c:v>37217</c:v>
                </c:pt>
                <c:pt idx="673">
                  <c:v>37224</c:v>
                </c:pt>
                <c:pt idx="674">
                  <c:v>37231</c:v>
                </c:pt>
                <c:pt idx="675">
                  <c:v>37238</c:v>
                </c:pt>
                <c:pt idx="676">
                  <c:v>37245</c:v>
                </c:pt>
                <c:pt idx="677">
                  <c:v>37252</c:v>
                </c:pt>
                <c:pt idx="678">
                  <c:v>37259</c:v>
                </c:pt>
                <c:pt idx="679">
                  <c:v>37266</c:v>
                </c:pt>
                <c:pt idx="680">
                  <c:v>37273</c:v>
                </c:pt>
                <c:pt idx="681">
                  <c:v>37280</c:v>
                </c:pt>
                <c:pt idx="682">
                  <c:v>37287</c:v>
                </c:pt>
                <c:pt idx="683">
                  <c:v>37294</c:v>
                </c:pt>
                <c:pt idx="684">
                  <c:v>37301</c:v>
                </c:pt>
                <c:pt idx="685">
                  <c:v>37308</c:v>
                </c:pt>
                <c:pt idx="686">
                  <c:v>37315</c:v>
                </c:pt>
                <c:pt idx="687">
                  <c:v>37322</c:v>
                </c:pt>
                <c:pt idx="688">
                  <c:v>37329</c:v>
                </c:pt>
                <c:pt idx="689">
                  <c:v>37336</c:v>
                </c:pt>
                <c:pt idx="690">
                  <c:v>37343</c:v>
                </c:pt>
                <c:pt idx="691">
                  <c:v>37350</c:v>
                </c:pt>
                <c:pt idx="692">
                  <c:v>37357</c:v>
                </c:pt>
                <c:pt idx="693">
                  <c:v>37364</c:v>
                </c:pt>
                <c:pt idx="694">
                  <c:v>37371</c:v>
                </c:pt>
                <c:pt idx="695">
                  <c:v>37378</c:v>
                </c:pt>
                <c:pt idx="696">
                  <c:v>37385</c:v>
                </c:pt>
                <c:pt idx="697">
                  <c:v>37392</c:v>
                </c:pt>
                <c:pt idx="698">
                  <c:v>37399</c:v>
                </c:pt>
                <c:pt idx="699">
                  <c:v>37406</c:v>
                </c:pt>
                <c:pt idx="700">
                  <c:v>37413</c:v>
                </c:pt>
                <c:pt idx="701">
                  <c:v>37420</c:v>
                </c:pt>
                <c:pt idx="702">
                  <c:v>37427</c:v>
                </c:pt>
                <c:pt idx="703">
                  <c:v>37434</c:v>
                </c:pt>
                <c:pt idx="704">
                  <c:v>37441</c:v>
                </c:pt>
                <c:pt idx="705">
                  <c:v>37448</c:v>
                </c:pt>
                <c:pt idx="706">
                  <c:v>37455</c:v>
                </c:pt>
                <c:pt idx="707">
                  <c:v>37462</c:v>
                </c:pt>
                <c:pt idx="708">
                  <c:v>37469</c:v>
                </c:pt>
                <c:pt idx="709">
                  <c:v>37476</c:v>
                </c:pt>
                <c:pt idx="710">
                  <c:v>37483</c:v>
                </c:pt>
                <c:pt idx="711">
                  <c:v>37490</c:v>
                </c:pt>
                <c:pt idx="712">
                  <c:v>37497</c:v>
                </c:pt>
                <c:pt idx="713">
                  <c:v>37504</c:v>
                </c:pt>
                <c:pt idx="714">
                  <c:v>37511</c:v>
                </c:pt>
                <c:pt idx="715">
                  <c:v>37518</c:v>
                </c:pt>
                <c:pt idx="716">
                  <c:v>37525</c:v>
                </c:pt>
                <c:pt idx="717">
                  <c:v>37532</c:v>
                </c:pt>
                <c:pt idx="718">
                  <c:v>37539</c:v>
                </c:pt>
                <c:pt idx="719">
                  <c:v>37546</c:v>
                </c:pt>
                <c:pt idx="720">
                  <c:v>37553</c:v>
                </c:pt>
                <c:pt idx="721">
                  <c:v>37560</c:v>
                </c:pt>
                <c:pt idx="722">
                  <c:v>37567</c:v>
                </c:pt>
                <c:pt idx="723">
                  <c:v>37574</c:v>
                </c:pt>
                <c:pt idx="724">
                  <c:v>37581</c:v>
                </c:pt>
                <c:pt idx="725">
                  <c:v>37588</c:v>
                </c:pt>
                <c:pt idx="726">
                  <c:v>37595</c:v>
                </c:pt>
                <c:pt idx="727">
                  <c:v>37602</c:v>
                </c:pt>
                <c:pt idx="728">
                  <c:v>37609</c:v>
                </c:pt>
                <c:pt idx="729">
                  <c:v>37616</c:v>
                </c:pt>
                <c:pt idx="730">
                  <c:v>37623</c:v>
                </c:pt>
                <c:pt idx="731">
                  <c:v>37630</c:v>
                </c:pt>
                <c:pt idx="732">
                  <c:v>37637</c:v>
                </c:pt>
                <c:pt idx="733">
                  <c:v>37644</c:v>
                </c:pt>
                <c:pt idx="734">
                  <c:v>37651</c:v>
                </c:pt>
                <c:pt idx="735">
                  <c:v>37658</c:v>
                </c:pt>
                <c:pt idx="736">
                  <c:v>37665</c:v>
                </c:pt>
                <c:pt idx="737">
                  <c:v>37672</c:v>
                </c:pt>
                <c:pt idx="738">
                  <c:v>37679</c:v>
                </c:pt>
                <c:pt idx="739">
                  <c:v>37686</c:v>
                </c:pt>
                <c:pt idx="740">
                  <c:v>37693</c:v>
                </c:pt>
                <c:pt idx="741">
                  <c:v>37700</c:v>
                </c:pt>
                <c:pt idx="742">
                  <c:v>37707</c:v>
                </c:pt>
                <c:pt idx="743">
                  <c:v>37714</c:v>
                </c:pt>
                <c:pt idx="744">
                  <c:v>37721</c:v>
                </c:pt>
                <c:pt idx="745">
                  <c:v>37728</c:v>
                </c:pt>
                <c:pt idx="746">
                  <c:v>37735</c:v>
                </c:pt>
                <c:pt idx="747">
                  <c:v>37742</c:v>
                </c:pt>
                <c:pt idx="748">
                  <c:v>37749</c:v>
                </c:pt>
                <c:pt idx="749">
                  <c:v>37756</c:v>
                </c:pt>
                <c:pt idx="750">
                  <c:v>37763</c:v>
                </c:pt>
                <c:pt idx="751">
                  <c:v>37770</c:v>
                </c:pt>
                <c:pt idx="752">
                  <c:v>37777</c:v>
                </c:pt>
                <c:pt idx="753">
                  <c:v>37784</c:v>
                </c:pt>
                <c:pt idx="754">
                  <c:v>37791</c:v>
                </c:pt>
                <c:pt idx="755">
                  <c:v>37798</c:v>
                </c:pt>
                <c:pt idx="756">
                  <c:v>37805</c:v>
                </c:pt>
                <c:pt idx="757">
                  <c:v>37812</c:v>
                </c:pt>
                <c:pt idx="758">
                  <c:v>37819</c:v>
                </c:pt>
                <c:pt idx="759">
                  <c:v>37826</c:v>
                </c:pt>
                <c:pt idx="760">
                  <c:v>37833</c:v>
                </c:pt>
                <c:pt idx="761">
                  <c:v>37840</c:v>
                </c:pt>
                <c:pt idx="762">
                  <c:v>37847</c:v>
                </c:pt>
                <c:pt idx="763">
                  <c:v>37854</c:v>
                </c:pt>
                <c:pt idx="764">
                  <c:v>37861</c:v>
                </c:pt>
                <c:pt idx="765">
                  <c:v>37868</c:v>
                </c:pt>
                <c:pt idx="766">
                  <c:v>37875</c:v>
                </c:pt>
                <c:pt idx="767">
                  <c:v>37882</c:v>
                </c:pt>
                <c:pt idx="768">
                  <c:v>37889</c:v>
                </c:pt>
                <c:pt idx="769">
                  <c:v>37896</c:v>
                </c:pt>
                <c:pt idx="770">
                  <c:v>37903</c:v>
                </c:pt>
                <c:pt idx="771">
                  <c:v>37910</c:v>
                </c:pt>
                <c:pt idx="772">
                  <c:v>37917</c:v>
                </c:pt>
                <c:pt idx="773">
                  <c:v>37924</c:v>
                </c:pt>
                <c:pt idx="774">
                  <c:v>37931</c:v>
                </c:pt>
                <c:pt idx="775">
                  <c:v>37938</c:v>
                </c:pt>
                <c:pt idx="776">
                  <c:v>37945</c:v>
                </c:pt>
                <c:pt idx="777">
                  <c:v>37952</c:v>
                </c:pt>
                <c:pt idx="778">
                  <c:v>37959</c:v>
                </c:pt>
                <c:pt idx="779">
                  <c:v>37966</c:v>
                </c:pt>
                <c:pt idx="780">
                  <c:v>37973</c:v>
                </c:pt>
                <c:pt idx="781">
                  <c:v>37980</c:v>
                </c:pt>
                <c:pt idx="782">
                  <c:v>37987</c:v>
                </c:pt>
                <c:pt idx="783">
                  <c:v>37994</c:v>
                </c:pt>
                <c:pt idx="784">
                  <c:v>38001</c:v>
                </c:pt>
                <c:pt idx="785">
                  <c:v>38008</c:v>
                </c:pt>
                <c:pt idx="786">
                  <c:v>38015</c:v>
                </c:pt>
                <c:pt idx="787">
                  <c:v>38022</c:v>
                </c:pt>
                <c:pt idx="788">
                  <c:v>38029</c:v>
                </c:pt>
                <c:pt idx="789">
                  <c:v>38036</c:v>
                </c:pt>
                <c:pt idx="790">
                  <c:v>38043</c:v>
                </c:pt>
                <c:pt idx="791">
                  <c:v>38050</c:v>
                </c:pt>
                <c:pt idx="792">
                  <c:v>38057</c:v>
                </c:pt>
                <c:pt idx="793">
                  <c:v>38064</c:v>
                </c:pt>
                <c:pt idx="794">
                  <c:v>38071</c:v>
                </c:pt>
                <c:pt idx="795">
                  <c:v>38078</c:v>
                </c:pt>
                <c:pt idx="796">
                  <c:v>38085</c:v>
                </c:pt>
                <c:pt idx="797">
                  <c:v>38092</c:v>
                </c:pt>
                <c:pt idx="798">
                  <c:v>38099</c:v>
                </c:pt>
                <c:pt idx="799">
                  <c:v>38106</c:v>
                </c:pt>
                <c:pt idx="800">
                  <c:v>38113</c:v>
                </c:pt>
                <c:pt idx="801">
                  <c:v>38120</c:v>
                </c:pt>
                <c:pt idx="802">
                  <c:v>38127</c:v>
                </c:pt>
                <c:pt idx="803">
                  <c:v>38134</c:v>
                </c:pt>
                <c:pt idx="804">
                  <c:v>38141</c:v>
                </c:pt>
                <c:pt idx="805">
                  <c:v>38148</c:v>
                </c:pt>
                <c:pt idx="806">
                  <c:v>38155</c:v>
                </c:pt>
                <c:pt idx="807">
                  <c:v>38162</c:v>
                </c:pt>
                <c:pt idx="808">
                  <c:v>38169</c:v>
                </c:pt>
                <c:pt idx="809">
                  <c:v>38176</c:v>
                </c:pt>
                <c:pt idx="810">
                  <c:v>38183</c:v>
                </c:pt>
                <c:pt idx="811">
                  <c:v>38190</c:v>
                </c:pt>
                <c:pt idx="812">
                  <c:v>38197</c:v>
                </c:pt>
                <c:pt idx="813">
                  <c:v>38204</c:v>
                </c:pt>
                <c:pt idx="814">
                  <c:v>38211</c:v>
                </c:pt>
                <c:pt idx="815">
                  <c:v>38218</c:v>
                </c:pt>
                <c:pt idx="816">
                  <c:v>38225</c:v>
                </c:pt>
                <c:pt idx="817">
                  <c:v>38232</c:v>
                </c:pt>
                <c:pt idx="818">
                  <c:v>38239</c:v>
                </c:pt>
                <c:pt idx="819">
                  <c:v>38246</c:v>
                </c:pt>
                <c:pt idx="820">
                  <c:v>38253</c:v>
                </c:pt>
                <c:pt idx="821">
                  <c:v>38260</c:v>
                </c:pt>
                <c:pt idx="822">
                  <c:v>38267</c:v>
                </c:pt>
                <c:pt idx="823">
                  <c:v>38274</c:v>
                </c:pt>
                <c:pt idx="824">
                  <c:v>38281</c:v>
                </c:pt>
                <c:pt idx="825">
                  <c:v>38288</c:v>
                </c:pt>
                <c:pt idx="826">
                  <c:v>38295</c:v>
                </c:pt>
                <c:pt idx="827">
                  <c:v>38302</c:v>
                </c:pt>
                <c:pt idx="828">
                  <c:v>38309</c:v>
                </c:pt>
                <c:pt idx="829">
                  <c:v>38316</c:v>
                </c:pt>
                <c:pt idx="830">
                  <c:v>38323</c:v>
                </c:pt>
                <c:pt idx="831">
                  <c:v>38330</c:v>
                </c:pt>
                <c:pt idx="832">
                  <c:v>38337</c:v>
                </c:pt>
                <c:pt idx="833">
                  <c:v>38344</c:v>
                </c:pt>
                <c:pt idx="834">
                  <c:v>38351</c:v>
                </c:pt>
                <c:pt idx="835">
                  <c:v>38358</c:v>
                </c:pt>
                <c:pt idx="836">
                  <c:v>38365</c:v>
                </c:pt>
                <c:pt idx="837">
                  <c:v>38372</c:v>
                </c:pt>
                <c:pt idx="838">
                  <c:v>38379</c:v>
                </c:pt>
                <c:pt idx="839">
                  <c:v>38386</c:v>
                </c:pt>
                <c:pt idx="840">
                  <c:v>38393</c:v>
                </c:pt>
                <c:pt idx="841">
                  <c:v>38400</c:v>
                </c:pt>
                <c:pt idx="842">
                  <c:v>38407</c:v>
                </c:pt>
                <c:pt idx="843">
                  <c:v>38414</c:v>
                </c:pt>
                <c:pt idx="844">
                  <c:v>38421</c:v>
                </c:pt>
                <c:pt idx="845">
                  <c:v>38428</c:v>
                </c:pt>
                <c:pt idx="846">
                  <c:v>38435</c:v>
                </c:pt>
                <c:pt idx="847">
                  <c:v>38442</c:v>
                </c:pt>
                <c:pt idx="848">
                  <c:v>38449</c:v>
                </c:pt>
                <c:pt idx="849">
                  <c:v>38456</c:v>
                </c:pt>
                <c:pt idx="850">
                  <c:v>38463</c:v>
                </c:pt>
                <c:pt idx="851">
                  <c:v>38470</c:v>
                </c:pt>
                <c:pt idx="852">
                  <c:v>38477</c:v>
                </c:pt>
                <c:pt idx="853">
                  <c:v>38484</c:v>
                </c:pt>
                <c:pt idx="854">
                  <c:v>38491</c:v>
                </c:pt>
                <c:pt idx="855">
                  <c:v>38498</c:v>
                </c:pt>
                <c:pt idx="856">
                  <c:v>38505</c:v>
                </c:pt>
                <c:pt idx="857">
                  <c:v>38512</c:v>
                </c:pt>
                <c:pt idx="858">
                  <c:v>38519</c:v>
                </c:pt>
                <c:pt idx="859">
                  <c:v>38526</c:v>
                </c:pt>
                <c:pt idx="860">
                  <c:v>38533</c:v>
                </c:pt>
                <c:pt idx="861">
                  <c:v>38540</c:v>
                </c:pt>
                <c:pt idx="862">
                  <c:v>38547</c:v>
                </c:pt>
                <c:pt idx="863">
                  <c:v>38554</c:v>
                </c:pt>
                <c:pt idx="864">
                  <c:v>38561</c:v>
                </c:pt>
                <c:pt idx="865">
                  <c:v>38568</c:v>
                </c:pt>
                <c:pt idx="866">
                  <c:v>38575</c:v>
                </c:pt>
                <c:pt idx="867">
                  <c:v>38582</c:v>
                </c:pt>
                <c:pt idx="868">
                  <c:v>38589</c:v>
                </c:pt>
                <c:pt idx="869">
                  <c:v>38596</c:v>
                </c:pt>
                <c:pt idx="870">
                  <c:v>38603</c:v>
                </c:pt>
                <c:pt idx="871">
                  <c:v>38610</c:v>
                </c:pt>
                <c:pt idx="872">
                  <c:v>38617</c:v>
                </c:pt>
                <c:pt idx="873">
                  <c:v>38624</c:v>
                </c:pt>
                <c:pt idx="874">
                  <c:v>38631</c:v>
                </c:pt>
                <c:pt idx="875">
                  <c:v>38638</c:v>
                </c:pt>
                <c:pt idx="876">
                  <c:v>38645</c:v>
                </c:pt>
                <c:pt idx="877">
                  <c:v>38652</c:v>
                </c:pt>
                <c:pt idx="878">
                  <c:v>38659</c:v>
                </c:pt>
                <c:pt idx="879">
                  <c:v>38666</c:v>
                </c:pt>
                <c:pt idx="880">
                  <c:v>38673</c:v>
                </c:pt>
                <c:pt idx="881">
                  <c:v>38680</c:v>
                </c:pt>
                <c:pt idx="882">
                  <c:v>38687</c:v>
                </c:pt>
                <c:pt idx="883">
                  <c:v>38694</c:v>
                </c:pt>
                <c:pt idx="884">
                  <c:v>38701</c:v>
                </c:pt>
                <c:pt idx="885">
                  <c:v>38708</c:v>
                </c:pt>
                <c:pt idx="886">
                  <c:v>38715</c:v>
                </c:pt>
                <c:pt idx="887">
                  <c:v>38722</c:v>
                </c:pt>
                <c:pt idx="888">
                  <c:v>38729</c:v>
                </c:pt>
                <c:pt idx="889">
                  <c:v>38736</c:v>
                </c:pt>
                <c:pt idx="890">
                  <c:v>38743</c:v>
                </c:pt>
                <c:pt idx="891">
                  <c:v>38750</c:v>
                </c:pt>
                <c:pt idx="892">
                  <c:v>38757</c:v>
                </c:pt>
                <c:pt idx="893">
                  <c:v>38764</c:v>
                </c:pt>
                <c:pt idx="894">
                  <c:v>38771</c:v>
                </c:pt>
                <c:pt idx="895">
                  <c:v>38778</c:v>
                </c:pt>
                <c:pt idx="896">
                  <c:v>38785</c:v>
                </c:pt>
                <c:pt idx="897">
                  <c:v>38792</c:v>
                </c:pt>
                <c:pt idx="898">
                  <c:v>38799</c:v>
                </c:pt>
                <c:pt idx="899">
                  <c:v>38806</c:v>
                </c:pt>
                <c:pt idx="900">
                  <c:v>38813</c:v>
                </c:pt>
                <c:pt idx="901">
                  <c:v>38820</c:v>
                </c:pt>
                <c:pt idx="902">
                  <c:v>38827</c:v>
                </c:pt>
                <c:pt idx="903">
                  <c:v>38834</c:v>
                </c:pt>
                <c:pt idx="904">
                  <c:v>38841</c:v>
                </c:pt>
                <c:pt idx="905">
                  <c:v>38848</c:v>
                </c:pt>
                <c:pt idx="906">
                  <c:v>38855</c:v>
                </c:pt>
                <c:pt idx="907">
                  <c:v>38862</c:v>
                </c:pt>
                <c:pt idx="908">
                  <c:v>38869</c:v>
                </c:pt>
                <c:pt idx="909">
                  <c:v>38876</c:v>
                </c:pt>
                <c:pt idx="910">
                  <c:v>38883</c:v>
                </c:pt>
                <c:pt idx="911">
                  <c:v>38890</c:v>
                </c:pt>
                <c:pt idx="912">
                  <c:v>38897</c:v>
                </c:pt>
                <c:pt idx="913">
                  <c:v>38904</c:v>
                </c:pt>
                <c:pt idx="914">
                  <c:v>38911</c:v>
                </c:pt>
                <c:pt idx="915">
                  <c:v>38918</c:v>
                </c:pt>
                <c:pt idx="916">
                  <c:v>38925</c:v>
                </c:pt>
                <c:pt idx="917">
                  <c:v>38932</c:v>
                </c:pt>
                <c:pt idx="918">
                  <c:v>38939</c:v>
                </c:pt>
                <c:pt idx="919">
                  <c:v>38946</c:v>
                </c:pt>
                <c:pt idx="920">
                  <c:v>38953</c:v>
                </c:pt>
                <c:pt idx="921">
                  <c:v>38960</c:v>
                </c:pt>
                <c:pt idx="922">
                  <c:v>38967</c:v>
                </c:pt>
                <c:pt idx="923">
                  <c:v>38974</c:v>
                </c:pt>
                <c:pt idx="924">
                  <c:v>38981</c:v>
                </c:pt>
                <c:pt idx="925">
                  <c:v>38988</c:v>
                </c:pt>
                <c:pt idx="926">
                  <c:v>38995</c:v>
                </c:pt>
                <c:pt idx="927">
                  <c:v>39002</c:v>
                </c:pt>
                <c:pt idx="928">
                  <c:v>39009</c:v>
                </c:pt>
                <c:pt idx="929">
                  <c:v>39016</c:v>
                </c:pt>
                <c:pt idx="930">
                  <c:v>39023</c:v>
                </c:pt>
                <c:pt idx="931">
                  <c:v>39030</c:v>
                </c:pt>
                <c:pt idx="932">
                  <c:v>39037</c:v>
                </c:pt>
                <c:pt idx="933">
                  <c:v>39044</c:v>
                </c:pt>
                <c:pt idx="934">
                  <c:v>39051</c:v>
                </c:pt>
                <c:pt idx="935">
                  <c:v>39058</c:v>
                </c:pt>
                <c:pt idx="936">
                  <c:v>39065</c:v>
                </c:pt>
                <c:pt idx="937">
                  <c:v>39072</c:v>
                </c:pt>
                <c:pt idx="938">
                  <c:v>39079</c:v>
                </c:pt>
                <c:pt idx="939">
                  <c:v>39086</c:v>
                </c:pt>
                <c:pt idx="940">
                  <c:v>39093</c:v>
                </c:pt>
                <c:pt idx="941">
                  <c:v>39100</c:v>
                </c:pt>
                <c:pt idx="942">
                  <c:v>39107</c:v>
                </c:pt>
                <c:pt idx="943">
                  <c:v>39114</c:v>
                </c:pt>
                <c:pt idx="944">
                  <c:v>39121</c:v>
                </c:pt>
                <c:pt idx="945">
                  <c:v>39128</c:v>
                </c:pt>
                <c:pt idx="946">
                  <c:v>39135</c:v>
                </c:pt>
                <c:pt idx="947">
                  <c:v>39142</c:v>
                </c:pt>
                <c:pt idx="948">
                  <c:v>39149</c:v>
                </c:pt>
                <c:pt idx="949">
                  <c:v>39156</c:v>
                </c:pt>
                <c:pt idx="950">
                  <c:v>39163</c:v>
                </c:pt>
                <c:pt idx="951">
                  <c:v>39170</c:v>
                </c:pt>
                <c:pt idx="952">
                  <c:v>39177</c:v>
                </c:pt>
                <c:pt idx="953">
                  <c:v>39184</c:v>
                </c:pt>
                <c:pt idx="954">
                  <c:v>39191</c:v>
                </c:pt>
                <c:pt idx="955">
                  <c:v>39198</c:v>
                </c:pt>
                <c:pt idx="956">
                  <c:v>39205</c:v>
                </c:pt>
                <c:pt idx="957">
                  <c:v>39212</c:v>
                </c:pt>
                <c:pt idx="958">
                  <c:v>39219</c:v>
                </c:pt>
                <c:pt idx="959">
                  <c:v>39226</c:v>
                </c:pt>
                <c:pt idx="960">
                  <c:v>39233</c:v>
                </c:pt>
                <c:pt idx="961">
                  <c:v>39240</c:v>
                </c:pt>
                <c:pt idx="962">
                  <c:v>39247</c:v>
                </c:pt>
                <c:pt idx="963">
                  <c:v>39254</c:v>
                </c:pt>
                <c:pt idx="964">
                  <c:v>39261</c:v>
                </c:pt>
                <c:pt idx="965">
                  <c:v>39268</c:v>
                </c:pt>
                <c:pt idx="966">
                  <c:v>39275</c:v>
                </c:pt>
                <c:pt idx="967">
                  <c:v>39282</c:v>
                </c:pt>
                <c:pt idx="968">
                  <c:v>39289</c:v>
                </c:pt>
                <c:pt idx="969">
                  <c:v>39296</c:v>
                </c:pt>
                <c:pt idx="970">
                  <c:v>39303</c:v>
                </c:pt>
                <c:pt idx="971">
                  <c:v>39310</c:v>
                </c:pt>
                <c:pt idx="972">
                  <c:v>39317</c:v>
                </c:pt>
                <c:pt idx="973">
                  <c:v>39324</c:v>
                </c:pt>
                <c:pt idx="974">
                  <c:v>39331</c:v>
                </c:pt>
                <c:pt idx="975">
                  <c:v>39338</c:v>
                </c:pt>
                <c:pt idx="976">
                  <c:v>39345</c:v>
                </c:pt>
                <c:pt idx="977">
                  <c:v>39352</c:v>
                </c:pt>
                <c:pt idx="978">
                  <c:v>39359</c:v>
                </c:pt>
                <c:pt idx="979">
                  <c:v>39366</c:v>
                </c:pt>
                <c:pt idx="980">
                  <c:v>39373</c:v>
                </c:pt>
                <c:pt idx="981">
                  <c:v>39380</c:v>
                </c:pt>
                <c:pt idx="982">
                  <c:v>39387</c:v>
                </c:pt>
                <c:pt idx="983">
                  <c:v>39394</c:v>
                </c:pt>
                <c:pt idx="984">
                  <c:v>39401</c:v>
                </c:pt>
                <c:pt idx="985">
                  <c:v>39408</c:v>
                </c:pt>
                <c:pt idx="986">
                  <c:v>39415</c:v>
                </c:pt>
                <c:pt idx="987">
                  <c:v>39422</c:v>
                </c:pt>
                <c:pt idx="988">
                  <c:v>39429</c:v>
                </c:pt>
                <c:pt idx="989">
                  <c:v>39436</c:v>
                </c:pt>
                <c:pt idx="990">
                  <c:v>39443</c:v>
                </c:pt>
                <c:pt idx="991">
                  <c:v>39450</c:v>
                </c:pt>
                <c:pt idx="992">
                  <c:v>39457</c:v>
                </c:pt>
                <c:pt idx="993">
                  <c:v>39464</c:v>
                </c:pt>
                <c:pt idx="994">
                  <c:v>39471</c:v>
                </c:pt>
                <c:pt idx="995">
                  <c:v>39478</c:v>
                </c:pt>
                <c:pt idx="996">
                  <c:v>39485</c:v>
                </c:pt>
                <c:pt idx="997">
                  <c:v>39492</c:v>
                </c:pt>
                <c:pt idx="998">
                  <c:v>39499</c:v>
                </c:pt>
                <c:pt idx="999">
                  <c:v>39506</c:v>
                </c:pt>
                <c:pt idx="1000">
                  <c:v>39513</c:v>
                </c:pt>
                <c:pt idx="1001">
                  <c:v>39520</c:v>
                </c:pt>
                <c:pt idx="1002">
                  <c:v>39527</c:v>
                </c:pt>
                <c:pt idx="1003">
                  <c:v>39534</c:v>
                </c:pt>
                <c:pt idx="1004">
                  <c:v>39541</c:v>
                </c:pt>
                <c:pt idx="1005">
                  <c:v>39548</c:v>
                </c:pt>
                <c:pt idx="1006">
                  <c:v>39555</c:v>
                </c:pt>
                <c:pt idx="1007">
                  <c:v>39562</c:v>
                </c:pt>
                <c:pt idx="1008">
                  <c:v>39569</c:v>
                </c:pt>
                <c:pt idx="1009">
                  <c:v>39576</c:v>
                </c:pt>
                <c:pt idx="1010">
                  <c:v>39583</c:v>
                </c:pt>
                <c:pt idx="1011">
                  <c:v>39590</c:v>
                </c:pt>
                <c:pt idx="1012">
                  <c:v>39597</c:v>
                </c:pt>
                <c:pt idx="1013">
                  <c:v>39604</c:v>
                </c:pt>
                <c:pt idx="1014">
                  <c:v>39611</c:v>
                </c:pt>
                <c:pt idx="1015">
                  <c:v>39618</c:v>
                </c:pt>
                <c:pt idx="1016">
                  <c:v>39625</c:v>
                </c:pt>
                <c:pt idx="1017">
                  <c:v>39632</c:v>
                </c:pt>
                <c:pt idx="1018">
                  <c:v>39639</c:v>
                </c:pt>
                <c:pt idx="1019">
                  <c:v>39646</c:v>
                </c:pt>
                <c:pt idx="1020">
                  <c:v>39653</c:v>
                </c:pt>
                <c:pt idx="1021">
                  <c:v>39660</c:v>
                </c:pt>
                <c:pt idx="1022">
                  <c:v>39667</c:v>
                </c:pt>
                <c:pt idx="1023">
                  <c:v>39674</c:v>
                </c:pt>
                <c:pt idx="1024">
                  <c:v>39681</c:v>
                </c:pt>
                <c:pt idx="1025">
                  <c:v>39688</c:v>
                </c:pt>
                <c:pt idx="1026">
                  <c:v>39695</c:v>
                </c:pt>
                <c:pt idx="1027">
                  <c:v>39702</c:v>
                </c:pt>
                <c:pt idx="1028">
                  <c:v>39709</c:v>
                </c:pt>
                <c:pt idx="1029">
                  <c:v>39716</c:v>
                </c:pt>
                <c:pt idx="1030">
                  <c:v>39723</c:v>
                </c:pt>
                <c:pt idx="1031">
                  <c:v>39730</c:v>
                </c:pt>
                <c:pt idx="1032">
                  <c:v>39737</c:v>
                </c:pt>
                <c:pt idx="1033">
                  <c:v>39744</c:v>
                </c:pt>
                <c:pt idx="1034">
                  <c:v>39751</c:v>
                </c:pt>
                <c:pt idx="1035">
                  <c:v>39758</c:v>
                </c:pt>
                <c:pt idx="1036">
                  <c:v>39765</c:v>
                </c:pt>
                <c:pt idx="1037">
                  <c:v>39772</c:v>
                </c:pt>
                <c:pt idx="1038">
                  <c:v>39779</c:v>
                </c:pt>
                <c:pt idx="1039">
                  <c:v>39786</c:v>
                </c:pt>
                <c:pt idx="1040">
                  <c:v>39793</c:v>
                </c:pt>
                <c:pt idx="1041">
                  <c:v>39800</c:v>
                </c:pt>
                <c:pt idx="1042">
                  <c:v>39807</c:v>
                </c:pt>
                <c:pt idx="1043">
                  <c:v>39814</c:v>
                </c:pt>
                <c:pt idx="1044">
                  <c:v>39821</c:v>
                </c:pt>
                <c:pt idx="1045">
                  <c:v>39828</c:v>
                </c:pt>
                <c:pt idx="1046">
                  <c:v>39835</c:v>
                </c:pt>
                <c:pt idx="1047">
                  <c:v>39842</c:v>
                </c:pt>
                <c:pt idx="1048">
                  <c:v>39849</c:v>
                </c:pt>
                <c:pt idx="1049">
                  <c:v>39856</c:v>
                </c:pt>
                <c:pt idx="1050">
                  <c:v>39863</c:v>
                </c:pt>
                <c:pt idx="1051">
                  <c:v>39870</c:v>
                </c:pt>
                <c:pt idx="1052">
                  <c:v>39877</c:v>
                </c:pt>
                <c:pt idx="1053">
                  <c:v>39884</c:v>
                </c:pt>
                <c:pt idx="1054">
                  <c:v>39891</c:v>
                </c:pt>
                <c:pt idx="1055">
                  <c:v>39898</c:v>
                </c:pt>
                <c:pt idx="1056">
                  <c:v>39905</c:v>
                </c:pt>
                <c:pt idx="1057">
                  <c:v>39912</c:v>
                </c:pt>
                <c:pt idx="1058">
                  <c:v>39919</c:v>
                </c:pt>
                <c:pt idx="1059">
                  <c:v>39926</c:v>
                </c:pt>
                <c:pt idx="1060">
                  <c:v>39933</c:v>
                </c:pt>
                <c:pt idx="1061">
                  <c:v>39940</c:v>
                </c:pt>
                <c:pt idx="1062">
                  <c:v>39947</c:v>
                </c:pt>
                <c:pt idx="1063">
                  <c:v>39954</c:v>
                </c:pt>
                <c:pt idx="1064">
                  <c:v>39961</c:v>
                </c:pt>
                <c:pt idx="1065">
                  <c:v>39968</c:v>
                </c:pt>
                <c:pt idx="1066">
                  <c:v>39975</c:v>
                </c:pt>
                <c:pt idx="1067">
                  <c:v>39982</c:v>
                </c:pt>
                <c:pt idx="1068">
                  <c:v>39989</c:v>
                </c:pt>
                <c:pt idx="1069">
                  <c:v>39996</c:v>
                </c:pt>
                <c:pt idx="1070">
                  <c:v>40003</c:v>
                </c:pt>
                <c:pt idx="1071">
                  <c:v>40010</c:v>
                </c:pt>
                <c:pt idx="1072">
                  <c:v>40017</c:v>
                </c:pt>
                <c:pt idx="1073">
                  <c:v>40024</c:v>
                </c:pt>
                <c:pt idx="1074">
                  <c:v>40031</c:v>
                </c:pt>
                <c:pt idx="1075">
                  <c:v>40038</c:v>
                </c:pt>
                <c:pt idx="1076">
                  <c:v>40045</c:v>
                </c:pt>
                <c:pt idx="1077">
                  <c:v>40052</c:v>
                </c:pt>
                <c:pt idx="1078">
                  <c:v>40059</c:v>
                </c:pt>
                <c:pt idx="1079">
                  <c:v>40066</c:v>
                </c:pt>
                <c:pt idx="1080">
                  <c:v>40073</c:v>
                </c:pt>
                <c:pt idx="1081">
                  <c:v>40080</c:v>
                </c:pt>
                <c:pt idx="1082">
                  <c:v>40087</c:v>
                </c:pt>
                <c:pt idx="1083">
                  <c:v>40094</c:v>
                </c:pt>
                <c:pt idx="1084">
                  <c:v>40101</c:v>
                </c:pt>
                <c:pt idx="1085">
                  <c:v>40108</c:v>
                </c:pt>
                <c:pt idx="1086">
                  <c:v>40115</c:v>
                </c:pt>
                <c:pt idx="1087">
                  <c:v>40122</c:v>
                </c:pt>
                <c:pt idx="1088">
                  <c:v>40129</c:v>
                </c:pt>
                <c:pt idx="1089">
                  <c:v>40136</c:v>
                </c:pt>
                <c:pt idx="1090">
                  <c:v>40143</c:v>
                </c:pt>
                <c:pt idx="1091">
                  <c:v>40150</c:v>
                </c:pt>
                <c:pt idx="1092">
                  <c:v>40157</c:v>
                </c:pt>
                <c:pt idx="1093">
                  <c:v>40164</c:v>
                </c:pt>
                <c:pt idx="1094">
                  <c:v>40171</c:v>
                </c:pt>
                <c:pt idx="1095">
                  <c:v>40178</c:v>
                </c:pt>
                <c:pt idx="1096">
                  <c:v>40185</c:v>
                </c:pt>
                <c:pt idx="1097">
                  <c:v>40192</c:v>
                </c:pt>
                <c:pt idx="1098">
                  <c:v>40199</c:v>
                </c:pt>
                <c:pt idx="1099">
                  <c:v>40206</c:v>
                </c:pt>
                <c:pt idx="1100">
                  <c:v>40213</c:v>
                </c:pt>
                <c:pt idx="1101">
                  <c:v>40220</c:v>
                </c:pt>
                <c:pt idx="1102">
                  <c:v>40227</c:v>
                </c:pt>
                <c:pt idx="1103">
                  <c:v>40234</c:v>
                </c:pt>
                <c:pt idx="1104">
                  <c:v>40241</c:v>
                </c:pt>
                <c:pt idx="1105">
                  <c:v>40248</c:v>
                </c:pt>
                <c:pt idx="1106">
                  <c:v>40255</c:v>
                </c:pt>
                <c:pt idx="1107">
                  <c:v>40262</c:v>
                </c:pt>
                <c:pt idx="1108">
                  <c:v>40269</c:v>
                </c:pt>
                <c:pt idx="1109">
                  <c:v>40276</c:v>
                </c:pt>
                <c:pt idx="1110">
                  <c:v>40283</c:v>
                </c:pt>
                <c:pt idx="1111">
                  <c:v>40290</c:v>
                </c:pt>
                <c:pt idx="1112">
                  <c:v>40297</c:v>
                </c:pt>
                <c:pt idx="1113">
                  <c:v>40304</c:v>
                </c:pt>
                <c:pt idx="1114">
                  <c:v>40311</c:v>
                </c:pt>
                <c:pt idx="1115">
                  <c:v>40318</c:v>
                </c:pt>
                <c:pt idx="1116">
                  <c:v>40325</c:v>
                </c:pt>
                <c:pt idx="1117">
                  <c:v>40332</c:v>
                </c:pt>
                <c:pt idx="1118">
                  <c:v>40339</c:v>
                </c:pt>
                <c:pt idx="1119">
                  <c:v>40346</c:v>
                </c:pt>
                <c:pt idx="1120">
                  <c:v>40353</c:v>
                </c:pt>
                <c:pt idx="1121">
                  <c:v>40360</c:v>
                </c:pt>
                <c:pt idx="1122">
                  <c:v>40367</c:v>
                </c:pt>
                <c:pt idx="1123">
                  <c:v>40374</c:v>
                </c:pt>
                <c:pt idx="1124">
                  <c:v>40381</c:v>
                </c:pt>
                <c:pt idx="1125">
                  <c:v>40388</c:v>
                </c:pt>
                <c:pt idx="1126">
                  <c:v>40395</c:v>
                </c:pt>
                <c:pt idx="1127">
                  <c:v>40402</c:v>
                </c:pt>
                <c:pt idx="1128">
                  <c:v>40409</c:v>
                </c:pt>
                <c:pt idx="1129">
                  <c:v>40416</c:v>
                </c:pt>
                <c:pt idx="1130">
                  <c:v>40423</c:v>
                </c:pt>
                <c:pt idx="1131">
                  <c:v>40430</c:v>
                </c:pt>
                <c:pt idx="1132">
                  <c:v>40437</c:v>
                </c:pt>
                <c:pt idx="1133">
                  <c:v>40444</c:v>
                </c:pt>
                <c:pt idx="1134">
                  <c:v>40451</c:v>
                </c:pt>
                <c:pt idx="1135">
                  <c:v>40458</c:v>
                </c:pt>
                <c:pt idx="1136">
                  <c:v>40465</c:v>
                </c:pt>
                <c:pt idx="1137">
                  <c:v>40472</c:v>
                </c:pt>
                <c:pt idx="1138">
                  <c:v>40479</c:v>
                </c:pt>
                <c:pt idx="1139">
                  <c:v>40486</c:v>
                </c:pt>
                <c:pt idx="1140">
                  <c:v>40493</c:v>
                </c:pt>
                <c:pt idx="1141">
                  <c:v>40500</c:v>
                </c:pt>
                <c:pt idx="1142">
                  <c:v>40507</c:v>
                </c:pt>
                <c:pt idx="1143">
                  <c:v>40514</c:v>
                </c:pt>
                <c:pt idx="1144">
                  <c:v>40521</c:v>
                </c:pt>
                <c:pt idx="1145">
                  <c:v>40528</c:v>
                </c:pt>
                <c:pt idx="1146">
                  <c:v>40535</c:v>
                </c:pt>
                <c:pt idx="1147">
                  <c:v>40542</c:v>
                </c:pt>
                <c:pt idx="1148">
                  <c:v>40549</c:v>
                </c:pt>
                <c:pt idx="1149">
                  <c:v>40556</c:v>
                </c:pt>
                <c:pt idx="1150">
                  <c:v>40563</c:v>
                </c:pt>
                <c:pt idx="1151">
                  <c:v>40570</c:v>
                </c:pt>
                <c:pt idx="1152">
                  <c:v>40577</c:v>
                </c:pt>
                <c:pt idx="1153">
                  <c:v>40584</c:v>
                </c:pt>
                <c:pt idx="1154">
                  <c:v>40591</c:v>
                </c:pt>
                <c:pt idx="1155">
                  <c:v>40598</c:v>
                </c:pt>
                <c:pt idx="1156">
                  <c:v>40605</c:v>
                </c:pt>
                <c:pt idx="1157">
                  <c:v>40612</c:v>
                </c:pt>
                <c:pt idx="1158">
                  <c:v>40619</c:v>
                </c:pt>
                <c:pt idx="1159">
                  <c:v>40626</c:v>
                </c:pt>
                <c:pt idx="1160">
                  <c:v>40633</c:v>
                </c:pt>
                <c:pt idx="1161">
                  <c:v>40640</c:v>
                </c:pt>
                <c:pt idx="1162">
                  <c:v>40647</c:v>
                </c:pt>
                <c:pt idx="1163">
                  <c:v>40654</c:v>
                </c:pt>
                <c:pt idx="1164">
                  <c:v>40661</c:v>
                </c:pt>
                <c:pt idx="1165">
                  <c:v>40668</c:v>
                </c:pt>
                <c:pt idx="1166">
                  <c:v>40675</c:v>
                </c:pt>
                <c:pt idx="1167">
                  <c:v>40682</c:v>
                </c:pt>
                <c:pt idx="1168">
                  <c:v>40689</c:v>
                </c:pt>
                <c:pt idx="1169">
                  <c:v>40696</c:v>
                </c:pt>
                <c:pt idx="1170">
                  <c:v>40703</c:v>
                </c:pt>
                <c:pt idx="1171">
                  <c:v>40710</c:v>
                </c:pt>
                <c:pt idx="1172">
                  <c:v>40717</c:v>
                </c:pt>
                <c:pt idx="1173">
                  <c:v>40724</c:v>
                </c:pt>
                <c:pt idx="1174">
                  <c:v>40731</c:v>
                </c:pt>
                <c:pt idx="1175">
                  <c:v>40738</c:v>
                </c:pt>
                <c:pt idx="1176">
                  <c:v>40745</c:v>
                </c:pt>
                <c:pt idx="1177">
                  <c:v>40752</c:v>
                </c:pt>
                <c:pt idx="1178">
                  <c:v>40759</c:v>
                </c:pt>
                <c:pt idx="1179">
                  <c:v>40766</c:v>
                </c:pt>
                <c:pt idx="1180">
                  <c:v>40773</c:v>
                </c:pt>
                <c:pt idx="1181">
                  <c:v>40780</c:v>
                </c:pt>
                <c:pt idx="1182">
                  <c:v>40787</c:v>
                </c:pt>
                <c:pt idx="1183">
                  <c:v>40794</c:v>
                </c:pt>
                <c:pt idx="1184">
                  <c:v>40801</c:v>
                </c:pt>
                <c:pt idx="1185">
                  <c:v>40808</c:v>
                </c:pt>
                <c:pt idx="1186">
                  <c:v>40815</c:v>
                </c:pt>
                <c:pt idx="1187">
                  <c:v>40822</c:v>
                </c:pt>
                <c:pt idx="1188">
                  <c:v>40829</c:v>
                </c:pt>
                <c:pt idx="1189">
                  <c:v>40836</c:v>
                </c:pt>
                <c:pt idx="1190">
                  <c:v>40843</c:v>
                </c:pt>
                <c:pt idx="1191">
                  <c:v>40850</c:v>
                </c:pt>
                <c:pt idx="1192">
                  <c:v>40857</c:v>
                </c:pt>
                <c:pt idx="1193">
                  <c:v>40864</c:v>
                </c:pt>
                <c:pt idx="1194">
                  <c:v>40871</c:v>
                </c:pt>
                <c:pt idx="1195">
                  <c:v>40878</c:v>
                </c:pt>
                <c:pt idx="1196">
                  <c:v>40885</c:v>
                </c:pt>
                <c:pt idx="1197">
                  <c:v>40892</c:v>
                </c:pt>
                <c:pt idx="1198">
                  <c:v>40899</c:v>
                </c:pt>
                <c:pt idx="1199">
                  <c:v>40906</c:v>
                </c:pt>
                <c:pt idx="1200">
                  <c:v>40913</c:v>
                </c:pt>
                <c:pt idx="1201">
                  <c:v>40920</c:v>
                </c:pt>
                <c:pt idx="1202">
                  <c:v>40927</c:v>
                </c:pt>
                <c:pt idx="1203">
                  <c:v>40934</c:v>
                </c:pt>
                <c:pt idx="1204">
                  <c:v>40941</c:v>
                </c:pt>
                <c:pt idx="1205">
                  <c:v>40948</c:v>
                </c:pt>
                <c:pt idx="1206">
                  <c:v>40955</c:v>
                </c:pt>
                <c:pt idx="1207">
                  <c:v>40962</c:v>
                </c:pt>
                <c:pt idx="1208">
                  <c:v>40969</c:v>
                </c:pt>
                <c:pt idx="1209">
                  <c:v>40976</c:v>
                </c:pt>
                <c:pt idx="1210">
                  <c:v>40983</c:v>
                </c:pt>
                <c:pt idx="1211">
                  <c:v>40990</c:v>
                </c:pt>
                <c:pt idx="1212">
                  <c:v>40997</c:v>
                </c:pt>
                <c:pt idx="1213">
                  <c:v>41004</c:v>
                </c:pt>
                <c:pt idx="1214">
                  <c:v>41011</c:v>
                </c:pt>
                <c:pt idx="1215">
                  <c:v>41018</c:v>
                </c:pt>
                <c:pt idx="1216">
                  <c:v>41025</c:v>
                </c:pt>
                <c:pt idx="1217">
                  <c:v>41032</c:v>
                </c:pt>
                <c:pt idx="1218">
                  <c:v>41039</c:v>
                </c:pt>
                <c:pt idx="1219">
                  <c:v>41046</c:v>
                </c:pt>
                <c:pt idx="1220">
                  <c:v>41053</c:v>
                </c:pt>
                <c:pt idx="1221">
                  <c:v>41060</c:v>
                </c:pt>
                <c:pt idx="1222">
                  <c:v>41067</c:v>
                </c:pt>
                <c:pt idx="1223">
                  <c:v>41074</c:v>
                </c:pt>
                <c:pt idx="1224">
                  <c:v>41081</c:v>
                </c:pt>
                <c:pt idx="1225">
                  <c:v>41088</c:v>
                </c:pt>
                <c:pt idx="1226">
                  <c:v>41095</c:v>
                </c:pt>
                <c:pt idx="1227">
                  <c:v>41102</c:v>
                </c:pt>
                <c:pt idx="1228">
                  <c:v>41109</c:v>
                </c:pt>
                <c:pt idx="1229">
                  <c:v>41116</c:v>
                </c:pt>
                <c:pt idx="1230">
                  <c:v>41123</c:v>
                </c:pt>
                <c:pt idx="1231">
                  <c:v>41130</c:v>
                </c:pt>
                <c:pt idx="1232">
                  <c:v>41137</c:v>
                </c:pt>
                <c:pt idx="1233">
                  <c:v>41144</c:v>
                </c:pt>
                <c:pt idx="1234">
                  <c:v>41151</c:v>
                </c:pt>
                <c:pt idx="1235">
                  <c:v>41158</c:v>
                </c:pt>
                <c:pt idx="1236">
                  <c:v>41165</c:v>
                </c:pt>
                <c:pt idx="1237">
                  <c:v>41172</c:v>
                </c:pt>
                <c:pt idx="1238">
                  <c:v>41179</c:v>
                </c:pt>
                <c:pt idx="1239">
                  <c:v>41186</c:v>
                </c:pt>
                <c:pt idx="1240">
                  <c:v>41193</c:v>
                </c:pt>
                <c:pt idx="1241">
                  <c:v>41200</c:v>
                </c:pt>
                <c:pt idx="1242">
                  <c:v>41207</c:v>
                </c:pt>
                <c:pt idx="1243">
                  <c:v>41214</c:v>
                </c:pt>
                <c:pt idx="1244">
                  <c:v>41221</c:v>
                </c:pt>
                <c:pt idx="1245">
                  <c:v>41228</c:v>
                </c:pt>
                <c:pt idx="1246">
                  <c:v>41235</c:v>
                </c:pt>
                <c:pt idx="1247">
                  <c:v>41242</c:v>
                </c:pt>
                <c:pt idx="1248">
                  <c:v>41249</c:v>
                </c:pt>
                <c:pt idx="1249">
                  <c:v>41256</c:v>
                </c:pt>
                <c:pt idx="1250">
                  <c:v>41263</c:v>
                </c:pt>
                <c:pt idx="1251">
                  <c:v>41270</c:v>
                </c:pt>
                <c:pt idx="1252">
                  <c:v>41277</c:v>
                </c:pt>
                <c:pt idx="1253">
                  <c:v>41284</c:v>
                </c:pt>
                <c:pt idx="1254">
                  <c:v>41291</c:v>
                </c:pt>
                <c:pt idx="1255">
                  <c:v>41298</c:v>
                </c:pt>
                <c:pt idx="1256">
                  <c:v>41305</c:v>
                </c:pt>
                <c:pt idx="1257">
                  <c:v>41312</c:v>
                </c:pt>
                <c:pt idx="1258">
                  <c:v>41319</c:v>
                </c:pt>
                <c:pt idx="1259">
                  <c:v>41326</c:v>
                </c:pt>
                <c:pt idx="1260">
                  <c:v>41333</c:v>
                </c:pt>
                <c:pt idx="1261">
                  <c:v>41340</c:v>
                </c:pt>
                <c:pt idx="1262">
                  <c:v>41347</c:v>
                </c:pt>
                <c:pt idx="1263">
                  <c:v>41354</c:v>
                </c:pt>
                <c:pt idx="1264">
                  <c:v>41361</c:v>
                </c:pt>
                <c:pt idx="1265">
                  <c:v>41368</c:v>
                </c:pt>
                <c:pt idx="1266">
                  <c:v>41375</c:v>
                </c:pt>
                <c:pt idx="1267">
                  <c:v>41382</c:v>
                </c:pt>
                <c:pt idx="1268">
                  <c:v>41389</c:v>
                </c:pt>
                <c:pt idx="1269">
                  <c:v>41396</c:v>
                </c:pt>
                <c:pt idx="1270">
                  <c:v>41403</c:v>
                </c:pt>
                <c:pt idx="1271">
                  <c:v>41410</c:v>
                </c:pt>
                <c:pt idx="1272">
                  <c:v>41417</c:v>
                </c:pt>
                <c:pt idx="1273">
                  <c:v>41424</c:v>
                </c:pt>
                <c:pt idx="1274">
                  <c:v>41431</c:v>
                </c:pt>
                <c:pt idx="1275">
                  <c:v>41438</c:v>
                </c:pt>
                <c:pt idx="1276">
                  <c:v>41445</c:v>
                </c:pt>
                <c:pt idx="1277">
                  <c:v>41452</c:v>
                </c:pt>
                <c:pt idx="1278">
                  <c:v>41459</c:v>
                </c:pt>
                <c:pt idx="1279">
                  <c:v>41466</c:v>
                </c:pt>
                <c:pt idx="1280">
                  <c:v>41473</c:v>
                </c:pt>
                <c:pt idx="1281">
                  <c:v>41480</c:v>
                </c:pt>
                <c:pt idx="1282">
                  <c:v>41487</c:v>
                </c:pt>
                <c:pt idx="1283">
                  <c:v>41494</c:v>
                </c:pt>
                <c:pt idx="1284">
                  <c:v>41501</c:v>
                </c:pt>
                <c:pt idx="1285">
                  <c:v>41508</c:v>
                </c:pt>
                <c:pt idx="1286">
                  <c:v>41515</c:v>
                </c:pt>
                <c:pt idx="1287">
                  <c:v>41522</c:v>
                </c:pt>
                <c:pt idx="1288">
                  <c:v>41529</c:v>
                </c:pt>
                <c:pt idx="1289">
                  <c:v>41536</c:v>
                </c:pt>
                <c:pt idx="1290">
                  <c:v>41543</c:v>
                </c:pt>
                <c:pt idx="1291">
                  <c:v>41550</c:v>
                </c:pt>
                <c:pt idx="1292">
                  <c:v>41557</c:v>
                </c:pt>
                <c:pt idx="1293">
                  <c:v>41564</c:v>
                </c:pt>
                <c:pt idx="1294">
                  <c:v>41571</c:v>
                </c:pt>
                <c:pt idx="1295">
                  <c:v>41578</c:v>
                </c:pt>
                <c:pt idx="1296">
                  <c:v>41585</c:v>
                </c:pt>
                <c:pt idx="1297">
                  <c:v>41592</c:v>
                </c:pt>
                <c:pt idx="1298">
                  <c:v>41599</c:v>
                </c:pt>
                <c:pt idx="1299">
                  <c:v>41606</c:v>
                </c:pt>
                <c:pt idx="1300">
                  <c:v>41613</c:v>
                </c:pt>
                <c:pt idx="1301">
                  <c:v>41620</c:v>
                </c:pt>
                <c:pt idx="1302">
                  <c:v>41627</c:v>
                </c:pt>
                <c:pt idx="1303">
                  <c:v>41634</c:v>
                </c:pt>
                <c:pt idx="1304">
                  <c:v>41641</c:v>
                </c:pt>
                <c:pt idx="1305">
                  <c:v>41648</c:v>
                </c:pt>
                <c:pt idx="1306">
                  <c:v>41655</c:v>
                </c:pt>
                <c:pt idx="1307">
                  <c:v>41662</c:v>
                </c:pt>
                <c:pt idx="1308">
                  <c:v>41669</c:v>
                </c:pt>
                <c:pt idx="1309">
                  <c:v>41676</c:v>
                </c:pt>
                <c:pt idx="1310">
                  <c:v>41683</c:v>
                </c:pt>
                <c:pt idx="1311">
                  <c:v>41690</c:v>
                </c:pt>
                <c:pt idx="1312">
                  <c:v>41697</c:v>
                </c:pt>
                <c:pt idx="1313">
                  <c:v>41704</c:v>
                </c:pt>
                <c:pt idx="1314">
                  <c:v>41711</c:v>
                </c:pt>
                <c:pt idx="1315">
                  <c:v>41718</c:v>
                </c:pt>
                <c:pt idx="1316">
                  <c:v>41725</c:v>
                </c:pt>
                <c:pt idx="1317">
                  <c:v>41732</c:v>
                </c:pt>
                <c:pt idx="1318">
                  <c:v>41739</c:v>
                </c:pt>
                <c:pt idx="1319">
                  <c:v>41746</c:v>
                </c:pt>
                <c:pt idx="1320">
                  <c:v>41753</c:v>
                </c:pt>
                <c:pt idx="1321">
                  <c:v>41760</c:v>
                </c:pt>
                <c:pt idx="1322">
                  <c:v>41767</c:v>
                </c:pt>
                <c:pt idx="1323">
                  <c:v>41774</c:v>
                </c:pt>
                <c:pt idx="1324">
                  <c:v>41781</c:v>
                </c:pt>
                <c:pt idx="1325">
                  <c:v>41788</c:v>
                </c:pt>
                <c:pt idx="1326">
                  <c:v>41795</c:v>
                </c:pt>
                <c:pt idx="1327">
                  <c:v>41802</c:v>
                </c:pt>
                <c:pt idx="1328">
                  <c:v>41809</c:v>
                </c:pt>
                <c:pt idx="1329">
                  <c:v>41816</c:v>
                </c:pt>
                <c:pt idx="1330">
                  <c:v>41823</c:v>
                </c:pt>
                <c:pt idx="1331">
                  <c:v>41830</c:v>
                </c:pt>
                <c:pt idx="1332">
                  <c:v>41837</c:v>
                </c:pt>
                <c:pt idx="1333">
                  <c:v>41844</c:v>
                </c:pt>
                <c:pt idx="1334">
                  <c:v>41851</c:v>
                </c:pt>
                <c:pt idx="1335">
                  <c:v>41858</c:v>
                </c:pt>
                <c:pt idx="1336">
                  <c:v>41865</c:v>
                </c:pt>
                <c:pt idx="1337">
                  <c:v>41872</c:v>
                </c:pt>
                <c:pt idx="1338">
                  <c:v>41879</c:v>
                </c:pt>
                <c:pt idx="1339">
                  <c:v>41886</c:v>
                </c:pt>
                <c:pt idx="1340">
                  <c:v>41893</c:v>
                </c:pt>
                <c:pt idx="1341">
                  <c:v>41900</c:v>
                </c:pt>
                <c:pt idx="1342">
                  <c:v>41907</c:v>
                </c:pt>
                <c:pt idx="1343">
                  <c:v>41914</c:v>
                </c:pt>
                <c:pt idx="1344">
                  <c:v>41921</c:v>
                </c:pt>
                <c:pt idx="1345">
                  <c:v>41928</c:v>
                </c:pt>
                <c:pt idx="1346">
                  <c:v>41935</c:v>
                </c:pt>
                <c:pt idx="1347">
                  <c:v>41942</c:v>
                </c:pt>
                <c:pt idx="1348">
                  <c:v>41949</c:v>
                </c:pt>
                <c:pt idx="1349">
                  <c:v>41956</c:v>
                </c:pt>
                <c:pt idx="1350">
                  <c:v>41963</c:v>
                </c:pt>
                <c:pt idx="1351">
                  <c:v>41970</c:v>
                </c:pt>
                <c:pt idx="1352">
                  <c:v>41977</c:v>
                </c:pt>
                <c:pt idx="1353">
                  <c:v>41984</c:v>
                </c:pt>
                <c:pt idx="1354">
                  <c:v>41991</c:v>
                </c:pt>
                <c:pt idx="1355">
                  <c:v>41998</c:v>
                </c:pt>
                <c:pt idx="1356">
                  <c:v>42005</c:v>
                </c:pt>
                <c:pt idx="1357">
                  <c:v>42012</c:v>
                </c:pt>
                <c:pt idx="1358">
                  <c:v>42019</c:v>
                </c:pt>
                <c:pt idx="1359">
                  <c:v>42026</c:v>
                </c:pt>
                <c:pt idx="1360">
                  <c:v>42033</c:v>
                </c:pt>
                <c:pt idx="1361">
                  <c:v>42040</c:v>
                </c:pt>
                <c:pt idx="1362">
                  <c:v>42047</c:v>
                </c:pt>
                <c:pt idx="1363">
                  <c:v>42054</c:v>
                </c:pt>
                <c:pt idx="1364">
                  <c:v>42061</c:v>
                </c:pt>
                <c:pt idx="1365">
                  <c:v>42068</c:v>
                </c:pt>
                <c:pt idx="1366">
                  <c:v>42075</c:v>
                </c:pt>
                <c:pt idx="1367">
                  <c:v>42082</c:v>
                </c:pt>
                <c:pt idx="1368">
                  <c:v>42089</c:v>
                </c:pt>
                <c:pt idx="1369">
                  <c:v>42096</c:v>
                </c:pt>
                <c:pt idx="1370">
                  <c:v>42103</c:v>
                </c:pt>
                <c:pt idx="1371">
                  <c:v>42110</c:v>
                </c:pt>
                <c:pt idx="1372">
                  <c:v>42117</c:v>
                </c:pt>
                <c:pt idx="1373">
                  <c:v>42124</c:v>
                </c:pt>
                <c:pt idx="1374">
                  <c:v>42131</c:v>
                </c:pt>
                <c:pt idx="1375">
                  <c:v>42138</c:v>
                </c:pt>
                <c:pt idx="1376">
                  <c:v>42145</c:v>
                </c:pt>
                <c:pt idx="1377">
                  <c:v>42152</c:v>
                </c:pt>
                <c:pt idx="1378">
                  <c:v>42159</c:v>
                </c:pt>
                <c:pt idx="1379">
                  <c:v>42166</c:v>
                </c:pt>
                <c:pt idx="1380">
                  <c:v>42173</c:v>
                </c:pt>
                <c:pt idx="1381">
                  <c:v>42180</c:v>
                </c:pt>
                <c:pt idx="1382">
                  <c:v>42187</c:v>
                </c:pt>
                <c:pt idx="1383">
                  <c:v>42194</c:v>
                </c:pt>
                <c:pt idx="1384">
                  <c:v>42201</c:v>
                </c:pt>
                <c:pt idx="1385">
                  <c:v>42208</c:v>
                </c:pt>
                <c:pt idx="1386">
                  <c:v>42215</c:v>
                </c:pt>
                <c:pt idx="1387">
                  <c:v>42222</c:v>
                </c:pt>
                <c:pt idx="1388">
                  <c:v>42229</c:v>
                </c:pt>
                <c:pt idx="1389">
                  <c:v>42236</c:v>
                </c:pt>
                <c:pt idx="1390">
                  <c:v>42243</c:v>
                </c:pt>
                <c:pt idx="1391">
                  <c:v>42250</c:v>
                </c:pt>
                <c:pt idx="1392">
                  <c:v>42257</c:v>
                </c:pt>
                <c:pt idx="1393">
                  <c:v>42264</c:v>
                </c:pt>
                <c:pt idx="1394">
                  <c:v>42271</c:v>
                </c:pt>
                <c:pt idx="1395">
                  <c:v>42278</c:v>
                </c:pt>
                <c:pt idx="1396">
                  <c:v>42285</c:v>
                </c:pt>
                <c:pt idx="1397">
                  <c:v>42292</c:v>
                </c:pt>
                <c:pt idx="1398">
                  <c:v>42299</c:v>
                </c:pt>
                <c:pt idx="1399">
                  <c:v>42306</c:v>
                </c:pt>
                <c:pt idx="1400">
                  <c:v>42313</c:v>
                </c:pt>
                <c:pt idx="1401">
                  <c:v>42320</c:v>
                </c:pt>
                <c:pt idx="1402">
                  <c:v>42327</c:v>
                </c:pt>
                <c:pt idx="1403">
                  <c:v>42334</c:v>
                </c:pt>
                <c:pt idx="1404">
                  <c:v>42341</c:v>
                </c:pt>
                <c:pt idx="1405">
                  <c:v>42348</c:v>
                </c:pt>
                <c:pt idx="1406">
                  <c:v>42355</c:v>
                </c:pt>
                <c:pt idx="1407">
                  <c:v>42362</c:v>
                </c:pt>
                <c:pt idx="1408">
                  <c:v>42369</c:v>
                </c:pt>
                <c:pt idx="1409">
                  <c:v>42376</c:v>
                </c:pt>
              </c:numCache>
            </c:numRef>
          </c:cat>
          <c:val>
            <c:numRef>
              <c:f>'Weekly SLC gasoline prices'!$G$6:$G$1415</c:f>
              <c:numCache>
                <c:formatCode>0.000</c:formatCode>
                <c:ptCount val="1410"/>
                <c:pt idx="0">
                  <c:v>0.95299999999999996</c:v>
                </c:pt>
                <c:pt idx="1">
                  <c:v>0.94799999999999995</c:v>
                </c:pt>
                <c:pt idx="2">
                  <c:v>0.95399999999999996</c:v>
                </c:pt>
                <c:pt idx="3">
                  <c:v>0.95899999999999996</c:v>
                </c:pt>
                <c:pt idx="4">
                  <c:v>0.97299999999999998</c:v>
                </c:pt>
                <c:pt idx="5">
                  <c:v>0.97499999999999998</c:v>
                </c:pt>
                <c:pt idx="6">
                  <c:v>0.97199999999999998</c:v>
                </c:pt>
                <c:pt idx="7">
                  <c:v>0.97199999999999998</c:v>
                </c:pt>
                <c:pt idx="8">
                  <c:v>0.97199999999999998</c:v>
                </c:pt>
                <c:pt idx="9">
                  <c:v>0.97599999999999998</c:v>
                </c:pt>
                <c:pt idx="10">
                  <c:v>0.98599999999999999</c:v>
                </c:pt>
                <c:pt idx="11">
                  <c:v>1.002</c:v>
                </c:pt>
                <c:pt idx="12">
                  <c:v>1.0169999999999999</c:v>
                </c:pt>
                <c:pt idx="13">
                  <c:v>1.0660000000000001</c:v>
                </c:pt>
                <c:pt idx="14">
                  <c:v>1.1339999999999999</c:v>
                </c:pt>
                <c:pt idx="15">
                  <c:v>1.1579999999999999</c:v>
                </c:pt>
                <c:pt idx="16">
                  <c:v>1.181</c:v>
                </c:pt>
                <c:pt idx="17">
                  <c:v>1.2010000000000001</c:v>
                </c:pt>
                <c:pt idx="18">
                  <c:v>1.204</c:v>
                </c:pt>
                <c:pt idx="19">
                  <c:v>1.2070000000000001</c:v>
                </c:pt>
                <c:pt idx="20">
                  <c:v>1.208</c:v>
                </c:pt>
                <c:pt idx="21">
                  <c:v>1.2090000000000001</c:v>
                </c:pt>
                <c:pt idx="22">
                  <c:v>1.212</c:v>
                </c:pt>
                <c:pt idx="23">
                  <c:v>1.2130000000000001</c:v>
                </c:pt>
                <c:pt idx="24">
                  <c:v>1.212</c:v>
                </c:pt>
                <c:pt idx="25">
                  <c:v>1.21</c:v>
                </c:pt>
                <c:pt idx="26">
                  <c:v>1.2110000000000001</c:v>
                </c:pt>
                <c:pt idx="27">
                  <c:v>1.2090000000000001</c:v>
                </c:pt>
                <c:pt idx="28">
                  <c:v>1.202</c:v>
                </c:pt>
                <c:pt idx="29">
                  <c:v>1.1950000000000001</c:v>
                </c:pt>
                <c:pt idx="30">
                  <c:v>1.19</c:v>
                </c:pt>
                <c:pt idx="31">
                  <c:v>1.1819999999999999</c:v>
                </c:pt>
                <c:pt idx="32">
                  <c:v>1.1659999999999999</c:v>
                </c:pt>
                <c:pt idx="33">
                  <c:v>1.153</c:v>
                </c:pt>
                <c:pt idx="34">
                  <c:v>1.139</c:v>
                </c:pt>
                <c:pt idx="35">
                  <c:v>1.131</c:v>
                </c:pt>
                <c:pt idx="36">
                  <c:v>1.125</c:v>
                </c:pt>
                <c:pt idx="37">
                  <c:v>1.1259999999999999</c:v>
                </c:pt>
                <c:pt idx="38">
                  <c:v>1.127</c:v>
                </c:pt>
                <c:pt idx="39">
                  <c:v>1.1279999999999999</c:v>
                </c:pt>
                <c:pt idx="40">
                  <c:v>1.1279999999999999</c:v>
                </c:pt>
                <c:pt idx="41">
                  <c:v>1.1299999999999999</c:v>
                </c:pt>
                <c:pt idx="42">
                  <c:v>1.131</c:v>
                </c:pt>
                <c:pt idx="43">
                  <c:v>1.1339999999999999</c:v>
                </c:pt>
                <c:pt idx="44">
                  <c:v>1.1339999999999999</c:v>
                </c:pt>
                <c:pt idx="45">
                  <c:v>1.133</c:v>
                </c:pt>
                <c:pt idx="46">
                  <c:v>1.1299999999999999</c:v>
                </c:pt>
                <c:pt idx="47">
                  <c:v>1.1259999999999999</c:v>
                </c:pt>
                <c:pt idx="48">
                  <c:v>1.1259999999999999</c:v>
                </c:pt>
                <c:pt idx="49">
                  <c:v>1.1259999999999999</c:v>
                </c:pt>
                <c:pt idx="50">
                  <c:v>1.1200000000000001</c:v>
                </c:pt>
                <c:pt idx="51">
                  <c:v>1.1140000000000001</c:v>
                </c:pt>
                <c:pt idx="52">
                  <c:v>1.119</c:v>
                </c:pt>
                <c:pt idx="53">
                  <c:v>1.1140000000000001</c:v>
                </c:pt>
                <c:pt idx="54">
                  <c:v>1.1160000000000001</c:v>
                </c:pt>
                <c:pt idx="55">
                  <c:v>1.117</c:v>
                </c:pt>
                <c:pt idx="56">
                  <c:v>1.117</c:v>
                </c:pt>
                <c:pt idx="57">
                  <c:v>1.115</c:v>
                </c:pt>
                <c:pt idx="58">
                  <c:v>1.113</c:v>
                </c:pt>
                <c:pt idx="59">
                  <c:v>1.1120000000000001</c:v>
                </c:pt>
                <c:pt idx="60">
                  <c:v>1.111</c:v>
                </c:pt>
                <c:pt idx="61">
                  <c:v>1.121</c:v>
                </c:pt>
                <c:pt idx="62">
                  <c:v>1.123</c:v>
                </c:pt>
                <c:pt idx="63">
                  <c:v>1.125</c:v>
                </c:pt>
                <c:pt idx="64">
                  <c:v>1.1259999999999999</c:v>
                </c:pt>
                <c:pt idx="65">
                  <c:v>1.1299999999999999</c:v>
                </c:pt>
                <c:pt idx="66">
                  <c:v>1.1339999999999999</c:v>
                </c:pt>
                <c:pt idx="67">
                  <c:v>1.129</c:v>
                </c:pt>
                <c:pt idx="68">
                  <c:v>1.123</c:v>
                </c:pt>
                <c:pt idx="69">
                  <c:v>1.1180000000000001</c:v>
                </c:pt>
                <c:pt idx="70">
                  <c:v>1.1180000000000001</c:v>
                </c:pt>
                <c:pt idx="71">
                  <c:v>1.121</c:v>
                </c:pt>
                <c:pt idx="72">
                  <c:v>1.079</c:v>
                </c:pt>
                <c:pt idx="73">
                  <c:v>1.0369999999999999</c:v>
                </c:pt>
                <c:pt idx="74">
                  <c:v>1.0529999999999999</c:v>
                </c:pt>
                <c:pt idx="75">
                  <c:v>1.056</c:v>
                </c:pt>
                <c:pt idx="76">
                  <c:v>1.056</c:v>
                </c:pt>
                <c:pt idx="77">
                  <c:v>1.0569999999999999</c:v>
                </c:pt>
                <c:pt idx="78">
                  <c:v>1.0569999999999999</c:v>
                </c:pt>
                <c:pt idx="79">
                  <c:v>1.0580000000000001</c:v>
                </c:pt>
                <c:pt idx="80">
                  <c:v>1.0609999999999999</c:v>
                </c:pt>
                <c:pt idx="81">
                  <c:v>1.0629999999999999</c:v>
                </c:pt>
                <c:pt idx="82">
                  <c:v>1.0629999999999999</c:v>
                </c:pt>
                <c:pt idx="83">
                  <c:v>1.1339999999999999</c:v>
                </c:pt>
                <c:pt idx="84">
                  <c:v>1.1339999999999999</c:v>
                </c:pt>
                <c:pt idx="85">
                  <c:v>1.1779999999999999</c:v>
                </c:pt>
                <c:pt idx="86">
                  <c:v>1.2210000000000001</c:v>
                </c:pt>
                <c:pt idx="87">
                  <c:v>1.2290000000000001</c:v>
                </c:pt>
                <c:pt idx="88">
                  <c:v>1.25</c:v>
                </c:pt>
                <c:pt idx="89">
                  <c:v>1.2549999999999999</c:v>
                </c:pt>
                <c:pt idx="90">
                  <c:v>1.26</c:v>
                </c:pt>
                <c:pt idx="91">
                  <c:v>1.286</c:v>
                </c:pt>
                <c:pt idx="92">
                  <c:v>1.286</c:v>
                </c:pt>
                <c:pt idx="93">
                  <c:v>1.29</c:v>
                </c:pt>
                <c:pt idx="94">
                  <c:v>1.2929999999999999</c:v>
                </c:pt>
                <c:pt idx="95">
                  <c:v>1.284</c:v>
                </c:pt>
                <c:pt idx="96">
                  <c:v>1.28</c:v>
                </c:pt>
                <c:pt idx="97">
                  <c:v>1.276</c:v>
                </c:pt>
                <c:pt idx="98">
                  <c:v>1.2649999999999999</c:v>
                </c:pt>
                <c:pt idx="99">
                  <c:v>1.2529999999999999</c:v>
                </c:pt>
                <c:pt idx="100">
                  <c:v>1.286</c:v>
                </c:pt>
                <c:pt idx="101">
                  <c:v>1.2569999999999999</c:v>
                </c:pt>
                <c:pt idx="102">
                  <c:v>1.2290000000000001</c:v>
                </c:pt>
                <c:pt idx="103">
                  <c:v>1.2010000000000001</c:v>
                </c:pt>
                <c:pt idx="104">
                  <c:v>1.1859999999999999</c:v>
                </c:pt>
                <c:pt idx="105">
                  <c:v>1.18</c:v>
                </c:pt>
                <c:pt idx="106">
                  <c:v>1.1859999999999999</c:v>
                </c:pt>
                <c:pt idx="107">
                  <c:v>1.1779999999999999</c:v>
                </c:pt>
                <c:pt idx="108">
                  <c:v>1.169</c:v>
                </c:pt>
                <c:pt idx="109">
                  <c:v>1.1599999999999999</c:v>
                </c:pt>
                <c:pt idx="110">
                  <c:v>1.135</c:v>
                </c:pt>
                <c:pt idx="111">
                  <c:v>1.1040000000000001</c:v>
                </c:pt>
                <c:pt idx="112">
                  <c:v>1.073</c:v>
                </c:pt>
                <c:pt idx="113">
                  <c:v>1.0780000000000001</c:v>
                </c:pt>
                <c:pt idx="114">
                  <c:v>1.071</c:v>
                </c:pt>
                <c:pt idx="115">
                  <c:v>1.093</c:v>
                </c:pt>
                <c:pt idx="116">
                  <c:v>1.0669999999999999</c:v>
                </c:pt>
                <c:pt idx="117">
                  <c:v>1.089</c:v>
                </c:pt>
                <c:pt idx="118">
                  <c:v>1.099</c:v>
                </c:pt>
                <c:pt idx="119">
                  <c:v>1.1174999999999999</c:v>
                </c:pt>
                <c:pt idx="120">
                  <c:v>1.1359999999999999</c:v>
                </c:pt>
                <c:pt idx="121">
                  <c:v>1.147</c:v>
                </c:pt>
                <c:pt idx="122">
                  <c:v>1.151</c:v>
                </c:pt>
                <c:pt idx="123">
                  <c:v>1.1539999999999999</c:v>
                </c:pt>
                <c:pt idx="124">
                  <c:v>1.153</c:v>
                </c:pt>
                <c:pt idx="125">
                  <c:v>1.1519999999999999</c:v>
                </c:pt>
                <c:pt idx="126">
                  <c:v>1.1479999999999999</c:v>
                </c:pt>
                <c:pt idx="127">
                  <c:v>1.1459999999999999</c:v>
                </c:pt>
                <c:pt idx="128">
                  <c:v>1.1375</c:v>
                </c:pt>
                <c:pt idx="129">
                  <c:v>1.129</c:v>
                </c:pt>
                <c:pt idx="130">
                  <c:v>1.127</c:v>
                </c:pt>
                <c:pt idx="131">
                  <c:v>1.1259999999999999</c:v>
                </c:pt>
                <c:pt idx="132">
                  <c:v>1.1395</c:v>
                </c:pt>
                <c:pt idx="133">
                  <c:v>1.153</c:v>
                </c:pt>
                <c:pt idx="134">
                  <c:v>1.1559999999999999</c:v>
                </c:pt>
                <c:pt idx="135">
                  <c:v>1.165</c:v>
                </c:pt>
                <c:pt idx="136">
                  <c:v>1.1759999999999999</c:v>
                </c:pt>
                <c:pt idx="137">
                  <c:v>1.1895</c:v>
                </c:pt>
                <c:pt idx="138">
                  <c:v>1.2030000000000001</c:v>
                </c:pt>
                <c:pt idx="139">
                  <c:v>1.216</c:v>
                </c:pt>
                <c:pt idx="140">
                  <c:v>1.2170000000000001</c:v>
                </c:pt>
                <c:pt idx="141">
                  <c:v>1.2124999999999999</c:v>
                </c:pt>
                <c:pt idx="142">
                  <c:v>1.208</c:v>
                </c:pt>
                <c:pt idx="143">
                  <c:v>1.1990000000000001</c:v>
                </c:pt>
                <c:pt idx="144">
                  <c:v>1.194</c:v>
                </c:pt>
                <c:pt idx="145">
                  <c:v>1.1970000000000001</c:v>
                </c:pt>
                <c:pt idx="146">
                  <c:v>1.2024999999999999</c:v>
                </c:pt>
                <c:pt idx="147">
                  <c:v>1.208</c:v>
                </c:pt>
                <c:pt idx="148">
                  <c:v>1.206</c:v>
                </c:pt>
                <c:pt idx="149">
                  <c:v>1.2110000000000001</c:v>
                </c:pt>
                <c:pt idx="150">
                  <c:v>1.1995</c:v>
                </c:pt>
                <c:pt idx="151">
                  <c:v>1.1879999999999999</c:v>
                </c:pt>
                <c:pt idx="152">
                  <c:v>1.173</c:v>
                </c:pt>
                <c:pt idx="153">
                  <c:v>1.153</c:v>
                </c:pt>
                <c:pt idx="154">
                  <c:v>1.127</c:v>
                </c:pt>
                <c:pt idx="155">
                  <c:v>1.0980000000000001</c:v>
                </c:pt>
                <c:pt idx="156">
                  <c:v>1.071</c:v>
                </c:pt>
                <c:pt idx="157">
                  <c:v>1.0509999999999999</c:v>
                </c:pt>
                <c:pt idx="158">
                  <c:v>1.0309999999999999</c:v>
                </c:pt>
                <c:pt idx="159">
                  <c:v>1.0309999999999999</c:v>
                </c:pt>
                <c:pt idx="160">
                  <c:v>1.0309999999999999</c:v>
                </c:pt>
                <c:pt idx="161">
                  <c:v>1.036</c:v>
                </c:pt>
                <c:pt idx="162">
                  <c:v>1.056</c:v>
                </c:pt>
                <c:pt idx="163">
                  <c:v>1.0660000000000001</c:v>
                </c:pt>
                <c:pt idx="164">
                  <c:v>1.073</c:v>
                </c:pt>
                <c:pt idx="165">
                  <c:v>1.087</c:v>
                </c:pt>
                <c:pt idx="166">
                  <c:v>1.087</c:v>
                </c:pt>
                <c:pt idx="167">
                  <c:v>1.093</c:v>
                </c:pt>
                <c:pt idx="168">
                  <c:v>0.98899999999999999</c:v>
                </c:pt>
                <c:pt idx="169">
                  <c:v>1.0189999999999999</c:v>
                </c:pt>
                <c:pt idx="170">
                  <c:v>0.999</c:v>
                </c:pt>
                <c:pt idx="171">
                  <c:v>1.024</c:v>
                </c:pt>
                <c:pt idx="172">
                  <c:v>1.046</c:v>
                </c:pt>
                <c:pt idx="173">
                  <c:v>1.0580000000000001</c:v>
                </c:pt>
                <c:pt idx="174">
                  <c:v>1.097</c:v>
                </c:pt>
                <c:pt idx="175">
                  <c:v>1.1000000000000001</c:v>
                </c:pt>
                <c:pt idx="176">
                  <c:v>1.135</c:v>
                </c:pt>
                <c:pt idx="177">
                  <c:v>1.161</c:v>
                </c:pt>
                <c:pt idx="178">
                  <c:v>1.17</c:v>
                </c:pt>
                <c:pt idx="179">
                  <c:v>1.1779999999999999</c:v>
                </c:pt>
                <c:pt idx="180">
                  <c:v>1.181</c:v>
                </c:pt>
                <c:pt idx="181">
                  <c:v>1.1879999999999999</c:v>
                </c:pt>
                <c:pt idx="182">
                  <c:v>1.1819999999999999</c:v>
                </c:pt>
                <c:pt idx="183">
                  <c:v>1.1859999999999999</c:v>
                </c:pt>
                <c:pt idx="184">
                  <c:v>1.1739999999999999</c:v>
                </c:pt>
                <c:pt idx="185">
                  <c:v>1.1639999999999999</c:v>
                </c:pt>
                <c:pt idx="186">
                  <c:v>1.1559999999999999</c:v>
                </c:pt>
                <c:pt idx="187">
                  <c:v>1.1990000000000001</c:v>
                </c:pt>
                <c:pt idx="188">
                  <c:v>1.2110000000000001</c:v>
                </c:pt>
                <c:pt idx="189">
                  <c:v>1.2070000000000001</c:v>
                </c:pt>
                <c:pt idx="190">
                  <c:v>1.2030000000000001</c:v>
                </c:pt>
                <c:pt idx="191">
                  <c:v>1.2010000000000001</c:v>
                </c:pt>
                <c:pt idx="192">
                  <c:v>1.212</c:v>
                </c:pt>
                <c:pt idx="193">
                  <c:v>1.1819999999999999</c:v>
                </c:pt>
                <c:pt idx="194">
                  <c:v>1.1910000000000001</c:v>
                </c:pt>
                <c:pt idx="195">
                  <c:v>1.19</c:v>
                </c:pt>
                <c:pt idx="196">
                  <c:v>1.1859999999999999</c:v>
                </c:pt>
                <c:pt idx="197">
                  <c:v>1.1910000000000001</c:v>
                </c:pt>
                <c:pt idx="198">
                  <c:v>1.1819999999999999</c:v>
                </c:pt>
                <c:pt idx="199">
                  <c:v>1.21</c:v>
                </c:pt>
                <c:pt idx="200">
                  <c:v>1.22</c:v>
                </c:pt>
                <c:pt idx="201">
                  <c:v>1.2230000000000001</c:v>
                </c:pt>
                <c:pt idx="202">
                  <c:v>1.218</c:v>
                </c:pt>
                <c:pt idx="203">
                  <c:v>1.2</c:v>
                </c:pt>
                <c:pt idx="204">
                  <c:v>1.1850000000000001</c:v>
                </c:pt>
                <c:pt idx="205">
                  <c:v>1.1459999999999999</c:v>
                </c:pt>
                <c:pt idx="206">
                  <c:v>1.123</c:v>
                </c:pt>
                <c:pt idx="207">
                  <c:v>1.115</c:v>
                </c:pt>
                <c:pt idx="208">
                  <c:v>1.111</c:v>
                </c:pt>
                <c:pt idx="209">
                  <c:v>1.1060000000000001</c:v>
                </c:pt>
                <c:pt idx="210">
                  <c:v>1.107</c:v>
                </c:pt>
                <c:pt idx="211">
                  <c:v>1.147</c:v>
                </c:pt>
                <c:pt idx="212">
                  <c:v>1.1499999999999999</c:v>
                </c:pt>
                <c:pt idx="213">
                  <c:v>1.163</c:v>
                </c:pt>
                <c:pt idx="214">
                  <c:v>1.175</c:v>
                </c:pt>
                <c:pt idx="215">
                  <c:v>1.204</c:v>
                </c:pt>
                <c:pt idx="216">
                  <c:v>1.0880000000000001</c:v>
                </c:pt>
                <c:pt idx="217">
                  <c:v>1.0960000000000001</c:v>
                </c:pt>
                <c:pt idx="218">
                  <c:v>1.099</c:v>
                </c:pt>
                <c:pt idx="219">
                  <c:v>1.1040000000000001</c:v>
                </c:pt>
                <c:pt idx="220">
                  <c:v>1.103</c:v>
                </c:pt>
                <c:pt idx="221">
                  <c:v>1.101</c:v>
                </c:pt>
                <c:pt idx="222">
                  <c:v>1.1020000000000001</c:v>
                </c:pt>
                <c:pt idx="223">
                  <c:v>1.1020000000000001</c:v>
                </c:pt>
                <c:pt idx="224">
                  <c:v>1.079</c:v>
                </c:pt>
                <c:pt idx="225">
                  <c:v>1.08</c:v>
                </c:pt>
                <c:pt idx="226">
                  <c:v>1.0840000000000001</c:v>
                </c:pt>
                <c:pt idx="227">
                  <c:v>1.093</c:v>
                </c:pt>
                <c:pt idx="228">
                  <c:v>1.0900000000000001</c:v>
                </c:pt>
                <c:pt idx="229">
                  <c:v>1.0880000000000001</c:v>
                </c:pt>
                <c:pt idx="230">
                  <c:v>1.085</c:v>
                </c:pt>
                <c:pt idx="231">
                  <c:v>1.0820000000000001</c:v>
                </c:pt>
                <c:pt idx="232">
                  <c:v>1.083</c:v>
                </c:pt>
                <c:pt idx="233">
                  <c:v>1.1060000000000001</c:v>
                </c:pt>
                <c:pt idx="234">
                  <c:v>1.1040000000000001</c:v>
                </c:pt>
                <c:pt idx="235">
                  <c:v>1.0980000000000001</c:v>
                </c:pt>
                <c:pt idx="236">
                  <c:v>1.0920000000000001</c:v>
                </c:pt>
                <c:pt idx="237">
                  <c:v>1.085</c:v>
                </c:pt>
                <c:pt idx="238">
                  <c:v>1.079</c:v>
                </c:pt>
                <c:pt idx="239">
                  <c:v>1.069</c:v>
                </c:pt>
                <c:pt idx="240">
                  <c:v>1.0620000000000001</c:v>
                </c:pt>
                <c:pt idx="241">
                  <c:v>1.0680000000000001</c:v>
                </c:pt>
                <c:pt idx="242">
                  <c:v>1.091</c:v>
                </c:pt>
                <c:pt idx="243">
                  <c:v>1.107</c:v>
                </c:pt>
                <c:pt idx="244">
                  <c:v>1.109</c:v>
                </c:pt>
                <c:pt idx="245">
                  <c:v>1.111</c:v>
                </c:pt>
                <c:pt idx="246">
                  <c:v>1.1339999999999999</c:v>
                </c:pt>
                <c:pt idx="247">
                  <c:v>1.1359999999999999</c:v>
                </c:pt>
                <c:pt idx="248">
                  <c:v>1.135</c:v>
                </c:pt>
                <c:pt idx="249">
                  <c:v>1.135</c:v>
                </c:pt>
                <c:pt idx="250">
                  <c:v>1.101</c:v>
                </c:pt>
                <c:pt idx="251">
                  <c:v>1.1020000000000001</c:v>
                </c:pt>
                <c:pt idx="252">
                  <c:v>1.1020000000000001</c:v>
                </c:pt>
                <c:pt idx="253">
                  <c:v>1.0980000000000001</c:v>
                </c:pt>
                <c:pt idx="254">
                  <c:v>1.0860000000000001</c:v>
                </c:pt>
                <c:pt idx="255">
                  <c:v>1.075</c:v>
                </c:pt>
                <c:pt idx="256">
                  <c:v>1.0640000000000001</c:v>
                </c:pt>
                <c:pt idx="257">
                  <c:v>1.1045</c:v>
                </c:pt>
                <c:pt idx="258">
                  <c:v>1.1459999999999999</c:v>
                </c:pt>
                <c:pt idx="259">
                  <c:v>1.107</c:v>
                </c:pt>
                <c:pt idx="260">
                  <c:v>1.08</c:v>
                </c:pt>
                <c:pt idx="261">
                  <c:v>1.0529999999999999</c:v>
                </c:pt>
                <c:pt idx="262">
                  <c:v>1.044</c:v>
                </c:pt>
                <c:pt idx="263">
                  <c:v>0.96099999999999997</c:v>
                </c:pt>
                <c:pt idx="264">
                  <c:v>0.95599999999999996</c:v>
                </c:pt>
                <c:pt idx="265">
                  <c:v>0.94389999999999996</c:v>
                </c:pt>
                <c:pt idx="266">
                  <c:v>0.98260000000000003</c:v>
                </c:pt>
                <c:pt idx="267">
                  <c:v>0.99139999999999995</c:v>
                </c:pt>
                <c:pt idx="268">
                  <c:v>0.98060000000000003</c:v>
                </c:pt>
                <c:pt idx="269">
                  <c:v>0.95299999999999996</c:v>
                </c:pt>
                <c:pt idx="270">
                  <c:v>0.98399999999999999</c:v>
                </c:pt>
                <c:pt idx="271">
                  <c:v>0.9909</c:v>
                </c:pt>
                <c:pt idx="272">
                  <c:v>0.97430000000000005</c:v>
                </c:pt>
                <c:pt idx="273">
                  <c:v>0.95789999999999997</c:v>
                </c:pt>
                <c:pt idx="274">
                  <c:v>0.94140000000000001</c:v>
                </c:pt>
                <c:pt idx="275">
                  <c:v>0.99099999999999999</c:v>
                </c:pt>
                <c:pt idx="276">
                  <c:v>0.9879</c:v>
                </c:pt>
                <c:pt idx="277">
                  <c:v>0.9839</c:v>
                </c:pt>
                <c:pt idx="278">
                  <c:v>1.0347</c:v>
                </c:pt>
                <c:pt idx="279">
                  <c:v>1.0591999999999999</c:v>
                </c:pt>
                <c:pt idx="280">
                  <c:v>1.044</c:v>
                </c:pt>
                <c:pt idx="281">
                  <c:v>1.1264000000000001</c:v>
                </c:pt>
                <c:pt idx="282">
                  <c:v>1.1257999999999999</c:v>
                </c:pt>
                <c:pt idx="283">
                  <c:v>1.1443000000000001</c:v>
                </c:pt>
                <c:pt idx="284">
                  <c:v>1.169</c:v>
                </c:pt>
                <c:pt idx="285">
                  <c:v>1.159</c:v>
                </c:pt>
                <c:pt idx="286">
                  <c:v>1.1439999999999999</c:v>
                </c:pt>
                <c:pt idx="287">
                  <c:v>1.1336999999999999</c:v>
                </c:pt>
                <c:pt idx="288">
                  <c:v>1.1279999999999999</c:v>
                </c:pt>
                <c:pt idx="289">
                  <c:v>1.1665000000000001</c:v>
                </c:pt>
                <c:pt idx="290">
                  <c:v>1.1626000000000001</c:v>
                </c:pt>
                <c:pt idx="291">
                  <c:v>1.1487000000000001</c:v>
                </c:pt>
                <c:pt idx="292">
                  <c:v>1.1596</c:v>
                </c:pt>
                <c:pt idx="293">
                  <c:v>1.1732</c:v>
                </c:pt>
                <c:pt idx="294">
                  <c:v>1.167</c:v>
                </c:pt>
                <c:pt idx="295">
                  <c:v>1.1927000000000001</c:v>
                </c:pt>
                <c:pt idx="296">
                  <c:v>1.1934</c:v>
                </c:pt>
                <c:pt idx="297">
                  <c:v>1.1887000000000001</c:v>
                </c:pt>
                <c:pt idx="298">
                  <c:v>1.1823999999999999</c:v>
                </c:pt>
                <c:pt idx="299">
                  <c:v>1.179</c:v>
                </c:pt>
                <c:pt idx="300">
                  <c:v>1.177</c:v>
                </c:pt>
                <c:pt idx="301">
                  <c:v>1.163</c:v>
                </c:pt>
                <c:pt idx="302">
                  <c:v>1.1579999999999999</c:v>
                </c:pt>
                <c:pt idx="303">
                  <c:v>1.145</c:v>
                </c:pt>
                <c:pt idx="304">
                  <c:v>1.137</c:v>
                </c:pt>
                <c:pt idx="305">
                  <c:v>1.129</c:v>
                </c:pt>
                <c:pt idx="306">
                  <c:v>1.1160000000000001</c:v>
                </c:pt>
                <c:pt idx="307">
                  <c:v>1.1079000000000001</c:v>
                </c:pt>
                <c:pt idx="308">
                  <c:v>1.0992999999999999</c:v>
                </c:pt>
                <c:pt idx="309">
                  <c:v>1.0929</c:v>
                </c:pt>
                <c:pt idx="310">
                  <c:v>1.0843</c:v>
                </c:pt>
                <c:pt idx="311">
                  <c:v>1.0654999999999999</c:v>
                </c:pt>
                <c:pt idx="312">
                  <c:v>1.0521</c:v>
                </c:pt>
                <c:pt idx="313">
                  <c:v>1.0474000000000001</c:v>
                </c:pt>
                <c:pt idx="314">
                  <c:v>1.0399</c:v>
                </c:pt>
                <c:pt idx="315">
                  <c:v>1.0483</c:v>
                </c:pt>
                <c:pt idx="316">
                  <c:v>1.0293000000000001</c:v>
                </c:pt>
                <c:pt idx="317">
                  <c:v>1.0168900000000001</c:v>
                </c:pt>
                <c:pt idx="318">
                  <c:v>1.0126999999999999</c:v>
                </c:pt>
                <c:pt idx="319">
                  <c:v>1.0161</c:v>
                </c:pt>
                <c:pt idx="320">
                  <c:v>1.0093000000000001</c:v>
                </c:pt>
                <c:pt idx="321">
                  <c:v>1.0339</c:v>
                </c:pt>
                <c:pt idx="322">
                  <c:v>1.0422</c:v>
                </c:pt>
                <c:pt idx="323">
                  <c:v>1.0322</c:v>
                </c:pt>
                <c:pt idx="324">
                  <c:v>1.0740000000000001</c:v>
                </c:pt>
                <c:pt idx="325">
                  <c:v>1.0725</c:v>
                </c:pt>
                <c:pt idx="326">
                  <c:v>1.1293</c:v>
                </c:pt>
                <c:pt idx="327">
                  <c:v>1.1262000000000001</c:v>
                </c:pt>
                <c:pt idx="328">
                  <c:v>1.1193</c:v>
                </c:pt>
                <c:pt idx="329">
                  <c:v>1.1133999999999999</c:v>
                </c:pt>
                <c:pt idx="330">
                  <c:v>1.0978000000000001</c:v>
                </c:pt>
                <c:pt idx="331">
                  <c:v>1.0899000000000001</c:v>
                </c:pt>
                <c:pt idx="332">
                  <c:v>1.0876999999999999</c:v>
                </c:pt>
                <c:pt idx="333">
                  <c:v>1.1629</c:v>
                </c:pt>
                <c:pt idx="334">
                  <c:v>1.1614</c:v>
                </c:pt>
                <c:pt idx="335">
                  <c:v>1.1501999999999999</c:v>
                </c:pt>
                <c:pt idx="336">
                  <c:v>1.1408</c:v>
                </c:pt>
                <c:pt idx="337">
                  <c:v>1.1436999999999999</c:v>
                </c:pt>
                <c:pt idx="338">
                  <c:v>1.1564000000000001</c:v>
                </c:pt>
                <c:pt idx="339">
                  <c:v>1.1495</c:v>
                </c:pt>
                <c:pt idx="340">
                  <c:v>1.139</c:v>
                </c:pt>
                <c:pt idx="341">
                  <c:v>1.1223000000000001</c:v>
                </c:pt>
                <c:pt idx="342">
                  <c:v>1.1031</c:v>
                </c:pt>
                <c:pt idx="343">
                  <c:v>1.0982000000000001</c:v>
                </c:pt>
                <c:pt idx="344">
                  <c:v>1.0820000000000001</c:v>
                </c:pt>
                <c:pt idx="345">
                  <c:v>1.127</c:v>
                </c:pt>
                <c:pt idx="346">
                  <c:v>1.139</c:v>
                </c:pt>
                <c:pt idx="347">
                  <c:v>1.1259999999999999</c:v>
                </c:pt>
                <c:pt idx="348">
                  <c:v>1.115</c:v>
                </c:pt>
                <c:pt idx="349">
                  <c:v>1.194</c:v>
                </c:pt>
                <c:pt idx="350">
                  <c:v>1.196</c:v>
                </c:pt>
                <c:pt idx="351">
                  <c:v>1.1870000000000001</c:v>
                </c:pt>
                <c:pt idx="352">
                  <c:v>1.1639999999999999</c:v>
                </c:pt>
                <c:pt idx="353">
                  <c:v>1.1499999999999999</c:v>
                </c:pt>
                <c:pt idx="354">
                  <c:v>1.139</c:v>
                </c:pt>
                <c:pt idx="355">
                  <c:v>1.1254</c:v>
                </c:pt>
                <c:pt idx="356">
                  <c:v>1.1255999999999999</c:v>
                </c:pt>
                <c:pt idx="357">
                  <c:v>1.1178999999999999</c:v>
                </c:pt>
                <c:pt idx="358">
                  <c:v>1.1137999999999999</c:v>
                </c:pt>
                <c:pt idx="359">
                  <c:v>1.111</c:v>
                </c:pt>
                <c:pt idx="360">
                  <c:v>1.0920000000000001</c:v>
                </c:pt>
                <c:pt idx="361">
                  <c:v>1.079</c:v>
                </c:pt>
                <c:pt idx="362">
                  <c:v>1.056</c:v>
                </c:pt>
                <c:pt idx="363">
                  <c:v>1.048</c:v>
                </c:pt>
                <c:pt idx="364">
                  <c:v>1.044</c:v>
                </c:pt>
                <c:pt idx="365">
                  <c:v>1.0549999999999999</c:v>
                </c:pt>
                <c:pt idx="366">
                  <c:v>1.0880000000000001</c:v>
                </c:pt>
                <c:pt idx="367">
                  <c:v>1.0680000000000001</c:v>
                </c:pt>
                <c:pt idx="368">
                  <c:v>1.0529999999999999</c:v>
                </c:pt>
                <c:pt idx="369">
                  <c:v>1.0409999999999999</c:v>
                </c:pt>
                <c:pt idx="370">
                  <c:v>1.0369999999999999</c:v>
                </c:pt>
                <c:pt idx="371">
                  <c:v>1.0880000000000001</c:v>
                </c:pt>
                <c:pt idx="372">
                  <c:v>1.113</c:v>
                </c:pt>
                <c:pt idx="373">
                  <c:v>1.097</c:v>
                </c:pt>
                <c:pt idx="374">
                  <c:v>1.081</c:v>
                </c:pt>
                <c:pt idx="375">
                  <c:v>1.075</c:v>
                </c:pt>
                <c:pt idx="376">
                  <c:v>1.1539999999999999</c:v>
                </c:pt>
                <c:pt idx="377">
                  <c:v>1.1479999999999999</c:v>
                </c:pt>
                <c:pt idx="378">
                  <c:v>1.1339999999999999</c:v>
                </c:pt>
                <c:pt idx="379">
                  <c:v>1.1859999999999999</c:v>
                </c:pt>
                <c:pt idx="380">
                  <c:v>1.2170000000000001</c:v>
                </c:pt>
                <c:pt idx="381">
                  <c:v>1.3049999999999999</c:v>
                </c:pt>
                <c:pt idx="382">
                  <c:v>1.36</c:v>
                </c:pt>
                <c:pt idx="383">
                  <c:v>1.367</c:v>
                </c:pt>
                <c:pt idx="384">
                  <c:v>1.3640000000000001</c:v>
                </c:pt>
                <c:pt idx="385">
                  <c:v>1.365</c:v>
                </c:pt>
                <c:pt idx="386">
                  <c:v>1.3380000000000001</c:v>
                </c:pt>
                <c:pt idx="387">
                  <c:v>1.306</c:v>
                </c:pt>
                <c:pt idx="388">
                  <c:v>1.2210000000000001</c:v>
                </c:pt>
                <c:pt idx="389">
                  <c:v>1.2330000000000001</c:v>
                </c:pt>
                <c:pt idx="390">
                  <c:v>1.232</c:v>
                </c:pt>
                <c:pt idx="391">
                  <c:v>1.2310000000000001</c:v>
                </c:pt>
                <c:pt idx="392">
                  <c:v>1.212</c:v>
                </c:pt>
                <c:pt idx="393">
                  <c:v>1.2170000000000001</c:v>
                </c:pt>
                <c:pt idx="394">
                  <c:v>1.2989999999999999</c:v>
                </c:pt>
                <c:pt idx="395">
                  <c:v>1.2869999999999999</c:v>
                </c:pt>
                <c:pt idx="396">
                  <c:v>1.28</c:v>
                </c:pt>
                <c:pt idx="397">
                  <c:v>1.2749999999999999</c:v>
                </c:pt>
                <c:pt idx="398">
                  <c:v>1.276</c:v>
                </c:pt>
                <c:pt idx="399">
                  <c:v>1.2609999999999999</c:v>
                </c:pt>
                <c:pt idx="400">
                  <c:v>1.2509999999999999</c:v>
                </c:pt>
                <c:pt idx="401">
                  <c:v>1.2470000000000001</c:v>
                </c:pt>
                <c:pt idx="402">
                  <c:v>1.2350000000000001</c:v>
                </c:pt>
                <c:pt idx="403">
                  <c:v>1.2390000000000001</c:v>
                </c:pt>
                <c:pt idx="404">
                  <c:v>1.218</c:v>
                </c:pt>
                <c:pt idx="405">
                  <c:v>1.2170000000000001</c:v>
                </c:pt>
                <c:pt idx="406">
                  <c:v>1.226</c:v>
                </c:pt>
                <c:pt idx="407">
                  <c:v>1.224</c:v>
                </c:pt>
                <c:pt idx="408">
                  <c:v>1.224</c:v>
                </c:pt>
                <c:pt idx="409">
                  <c:v>1.214</c:v>
                </c:pt>
                <c:pt idx="410">
                  <c:v>1.196</c:v>
                </c:pt>
                <c:pt idx="411">
                  <c:v>1.196</c:v>
                </c:pt>
                <c:pt idx="412">
                  <c:v>1.196</c:v>
                </c:pt>
                <c:pt idx="413">
                  <c:v>1.19</c:v>
                </c:pt>
                <c:pt idx="414">
                  <c:v>1.19</c:v>
                </c:pt>
                <c:pt idx="415">
                  <c:v>1.1599999999999999</c:v>
                </c:pt>
                <c:pt idx="416">
                  <c:v>1.1499999999999999</c:v>
                </c:pt>
                <c:pt idx="417">
                  <c:v>1.1599999999999999</c:v>
                </c:pt>
                <c:pt idx="418">
                  <c:v>1.22</c:v>
                </c:pt>
                <c:pt idx="419">
                  <c:v>1.22</c:v>
                </c:pt>
                <c:pt idx="420">
                  <c:v>1.19</c:v>
                </c:pt>
                <c:pt idx="421">
                  <c:v>1.19</c:v>
                </c:pt>
                <c:pt idx="422">
                  <c:v>1.17</c:v>
                </c:pt>
                <c:pt idx="423">
                  <c:v>1.28</c:v>
                </c:pt>
                <c:pt idx="424">
                  <c:v>1.25</c:v>
                </c:pt>
                <c:pt idx="425">
                  <c:v>1.23</c:v>
                </c:pt>
                <c:pt idx="426">
                  <c:v>1.22</c:v>
                </c:pt>
                <c:pt idx="427">
                  <c:v>1.18</c:v>
                </c:pt>
                <c:pt idx="428">
                  <c:v>1.18</c:v>
                </c:pt>
                <c:pt idx="429">
                  <c:v>1.18</c:v>
                </c:pt>
                <c:pt idx="430">
                  <c:v>1.2749999999999999</c:v>
                </c:pt>
                <c:pt idx="431">
                  <c:v>1.274</c:v>
                </c:pt>
                <c:pt idx="432">
                  <c:v>1.2769999999999999</c:v>
                </c:pt>
                <c:pt idx="433">
                  <c:v>1.282</c:v>
                </c:pt>
                <c:pt idx="434">
                  <c:v>1.2929999999999999</c:v>
                </c:pt>
                <c:pt idx="435">
                  <c:v>1.29</c:v>
                </c:pt>
                <c:pt idx="436">
                  <c:v>1.29</c:v>
                </c:pt>
                <c:pt idx="437">
                  <c:v>1.29</c:v>
                </c:pt>
                <c:pt idx="438">
                  <c:v>1.27</c:v>
                </c:pt>
                <c:pt idx="439">
                  <c:v>1.25</c:v>
                </c:pt>
                <c:pt idx="440">
                  <c:v>1.23</c:v>
                </c:pt>
                <c:pt idx="441">
                  <c:v>1.23</c:v>
                </c:pt>
                <c:pt idx="442">
                  <c:v>1.26</c:v>
                </c:pt>
                <c:pt idx="443">
                  <c:v>1.26</c:v>
                </c:pt>
                <c:pt idx="444">
                  <c:v>1.24</c:v>
                </c:pt>
                <c:pt idx="445">
                  <c:v>1.24</c:v>
                </c:pt>
                <c:pt idx="446">
                  <c:v>1.23</c:v>
                </c:pt>
                <c:pt idx="447">
                  <c:v>1.22</c:v>
                </c:pt>
                <c:pt idx="448">
                  <c:v>1.29</c:v>
                </c:pt>
                <c:pt idx="449">
                  <c:v>1.27</c:v>
                </c:pt>
                <c:pt idx="450">
                  <c:v>1.31</c:v>
                </c:pt>
                <c:pt idx="451">
                  <c:v>1.31</c:v>
                </c:pt>
                <c:pt idx="452">
                  <c:v>1.31</c:v>
                </c:pt>
                <c:pt idx="453">
                  <c:v>1.3</c:v>
                </c:pt>
                <c:pt idx="454">
                  <c:v>1.29</c:v>
                </c:pt>
                <c:pt idx="455">
                  <c:v>1.28</c:v>
                </c:pt>
                <c:pt idx="456">
                  <c:v>1.29</c:v>
                </c:pt>
                <c:pt idx="457">
                  <c:v>1.29</c:v>
                </c:pt>
                <c:pt idx="458">
                  <c:v>1.29</c:v>
                </c:pt>
                <c:pt idx="459">
                  <c:v>1.28</c:v>
                </c:pt>
                <c:pt idx="460">
                  <c:v>1.27</c:v>
                </c:pt>
                <c:pt idx="461">
                  <c:v>1.27</c:v>
                </c:pt>
                <c:pt idx="462">
                  <c:v>1.27</c:v>
                </c:pt>
                <c:pt idx="463">
                  <c:v>1.26</c:v>
                </c:pt>
                <c:pt idx="464">
                  <c:v>1.25</c:v>
                </c:pt>
                <c:pt idx="465">
                  <c:v>1.24</c:v>
                </c:pt>
                <c:pt idx="466">
                  <c:v>1.23</c:v>
                </c:pt>
                <c:pt idx="467">
                  <c:v>1.22</c:v>
                </c:pt>
                <c:pt idx="468">
                  <c:v>1.21</c:v>
                </c:pt>
                <c:pt idx="469">
                  <c:v>1.2</c:v>
                </c:pt>
                <c:pt idx="470">
                  <c:v>1.19</c:v>
                </c:pt>
                <c:pt idx="471">
                  <c:v>1.1599999999999999</c:v>
                </c:pt>
                <c:pt idx="472">
                  <c:v>1.1399999999999999</c:v>
                </c:pt>
                <c:pt idx="473">
                  <c:v>1.1299999999999999</c:v>
                </c:pt>
                <c:pt idx="474">
                  <c:v>1.0900000000000001</c:v>
                </c:pt>
                <c:pt idx="475">
                  <c:v>1.0900000000000001</c:v>
                </c:pt>
                <c:pt idx="476">
                  <c:v>1.07</c:v>
                </c:pt>
                <c:pt idx="477">
                  <c:v>1.06</c:v>
                </c:pt>
                <c:pt idx="478">
                  <c:v>1.07</c:v>
                </c:pt>
                <c:pt idx="479">
                  <c:v>1.03</c:v>
                </c:pt>
                <c:pt idx="480">
                  <c:v>0.99</c:v>
                </c:pt>
                <c:pt idx="481">
                  <c:v>1.04</c:v>
                </c:pt>
                <c:pt idx="482">
                  <c:v>1.03</c:v>
                </c:pt>
                <c:pt idx="483">
                  <c:v>1.02</c:v>
                </c:pt>
                <c:pt idx="484">
                  <c:v>1.07</c:v>
                </c:pt>
                <c:pt idx="485">
                  <c:v>1.06</c:v>
                </c:pt>
                <c:pt idx="486">
                  <c:v>1.07</c:v>
                </c:pt>
                <c:pt idx="487">
                  <c:v>1.1299999999999999</c:v>
                </c:pt>
                <c:pt idx="488">
                  <c:v>1.1399999999999999</c:v>
                </c:pt>
                <c:pt idx="489">
                  <c:v>1.1399999999999999</c:v>
                </c:pt>
                <c:pt idx="490">
                  <c:v>1.1000000000000001</c:v>
                </c:pt>
                <c:pt idx="491">
                  <c:v>1.1399999999999999</c:v>
                </c:pt>
                <c:pt idx="492">
                  <c:v>1.1499999999999999</c:v>
                </c:pt>
                <c:pt idx="493">
                  <c:v>1.1299999999999999</c:v>
                </c:pt>
                <c:pt idx="494">
                  <c:v>1.1000000000000001</c:v>
                </c:pt>
                <c:pt idx="495">
                  <c:v>1.0900000000000001</c:v>
                </c:pt>
                <c:pt idx="496">
                  <c:v>1.1200000000000001</c:v>
                </c:pt>
                <c:pt idx="497">
                  <c:v>1.1100000000000001</c:v>
                </c:pt>
                <c:pt idx="498">
                  <c:v>1.1000000000000001</c:v>
                </c:pt>
                <c:pt idx="499">
                  <c:v>1.0900000000000001</c:v>
                </c:pt>
                <c:pt idx="500">
                  <c:v>1.08</c:v>
                </c:pt>
                <c:pt idx="501">
                  <c:v>1.1100000000000001</c:v>
                </c:pt>
                <c:pt idx="502">
                  <c:v>1.1000000000000001</c:v>
                </c:pt>
                <c:pt idx="503">
                  <c:v>1.0900000000000001</c:v>
                </c:pt>
                <c:pt idx="504">
                  <c:v>1.1000000000000001</c:v>
                </c:pt>
                <c:pt idx="505">
                  <c:v>1.1000000000000001</c:v>
                </c:pt>
                <c:pt idx="506">
                  <c:v>1.1100000000000001</c:v>
                </c:pt>
                <c:pt idx="507">
                  <c:v>1.1000000000000001</c:v>
                </c:pt>
                <c:pt idx="508">
                  <c:v>1.0900000000000001</c:v>
                </c:pt>
                <c:pt idx="509">
                  <c:v>1.1000000000000001</c:v>
                </c:pt>
                <c:pt idx="510">
                  <c:v>1.0900000000000001</c:v>
                </c:pt>
                <c:pt idx="511">
                  <c:v>1.08</c:v>
                </c:pt>
                <c:pt idx="512">
                  <c:v>1.07</c:v>
                </c:pt>
                <c:pt idx="513">
                  <c:v>1.06</c:v>
                </c:pt>
                <c:pt idx="514">
                  <c:v>1.1200000000000001</c:v>
                </c:pt>
                <c:pt idx="515">
                  <c:v>1.1100000000000001</c:v>
                </c:pt>
                <c:pt idx="516">
                  <c:v>1.0900000000000001</c:v>
                </c:pt>
                <c:pt idx="517">
                  <c:v>1.07</c:v>
                </c:pt>
                <c:pt idx="518">
                  <c:v>1.01</c:v>
                </c:pt>
                <c:pt idx="519">
                  <c:v>0.99</c:v>
                </c:pt>
                <c:pt idx="520">
                  <c:v>0.94</c:v>
                </c:pt>
                <c:pt idx="521">
                  <c:v>0.92</c:v>
                </c:pt>
                <c:pt idx="522">
                  <c:v>0.94</c:v>
                </c:pt>
                <c:pt idx="523">
                  <c:v>0.93</c:v>
                </c:pt>
                <c:pt idx="524">
                  <c:v>0.93</c:v>
                </c:pt>
                <c:pt idx="525">
                  <c:v>0.94</c:v>
                </c:pt>
                <c:pt idx="526">
                  <c:v>0.95</c:v>
                </c:pt>
                <c:pt idx="527">
                  <c:v>0.95</c:v>
                </c:pt>
                <c:pt idx="528">
                  <c:v>0.97</c:v>
                </c:pt>
                <c:pt idx="529">
                  <c:v>0.96</c:v>
                </c:pt>
                <c:pt idx="530">
                  <c:v>0.99</c:v>
                </c:pt>
                <c:pt idx="531">
                  <c:v>1.04</c:v>
                </c:pt>
                <c:pt idx="532">
                  <c:v>1.06</c:v>
                </c:pt>
                <c:pt idx="533">
                  <c:v>1.0900000000000001</c:v>
                </c:pt>
                <c:pt idx="534">
                  <c:v>1.1499999999999999</c:v>
                </c:pt>
                <c:pt idx="535">
                  <c:v>1.18</c:v>
                </c:pt>
                <c:pt idx="536">
                  <c:v>1.2</c:v>
                </c:pt>
                <c:pt idx="537">
                  <c:v>1.2</c:v>
                </c:pt>
                <c:pt idx="538">
                  <c:v>1.2</c:v>
                </c:pt>
                <c:pt idx="539">
                  <c:v>1.24</c:v>
                </c:pt>
                <c:pt idx="540">
                  <c:v>1.24</c:v>
                </c:pt>
                <c:pt idx="541">
                  <c:v>1.22</c:v>
                </c:pt>
                <c:pt idx="542">
                  <c:v>1.23</c:v>
                </c:pt>
                <c:pt idx="543">
                  <c:v>1.22</c:v>
                </c:pt>
                <c:pt idx="544">
                  <c:v>1.21</c:v>
                </c:pt>
                <c:pt idx="545">
                  <c:v>1.2110000000000001</c:v>
                </c:pt>
                <c:pt idx="546">
                  <c:v>1.218</c:v>
                </c:pt>
                <c:pt idx="547">
                  <c:v>1.2250000000000001</c:v>
                </c:pt>
                <c:pt idx="548">
                  <c:v>1.224</c:v>
                </c:pt>
                <c:pt idx="549">
                  <c:v>1.2450000000000001</c:v>
                </c:pt>
                <c:pt idx="550">
                  <c:v>1.2829999999999999</c:v>
                </c:pt>
                <c:pt idx="551">
                  <c:v>1.296</c:v>
                </c:pt>
                <c:pt idx="552">
                  <c:v>1.35</c:v>
                </c:pt>
                <c:pt idx="553">
                  <c:v>1.2889999999999999</c:v>
                </c:pt>
                <c:pt idx="554">
                  <c:v>1.39</c:v>
                </c:pt>
                <c:pt idx="555">
                  <c:v>1.39</c:v>
                </c:pt>
                <c:pt idx="556">
                  <c:v>1.38</c:v>
                </c:pt>
                <c:pt idx="557">
                  <c:v>1.37</c:v>
                </c:pt>
                <c:pt idx="558">
                  <c:v>1.37</c:v>
                </c:pt>
                <c:pt idx="559">
                  <c:v>1.37</c:v>
                </c:pt>
                <c:pt idx="560">
                  <c:v>1.36</c:v>
                </c:pt>
                <c:pt idx="561">
                  <c:v>1.36</c:v>
                </c:pt>
                <c:pt idx="562">
                  <c:v>1.36</c:v>
                </c:pt>
                <c:pt idx="563">
                  <c:v>1.33</c:v>
                </c:pt>
                <c:pt idx="564">
                  <c:v>1.33</c:v>
                </c:pt>
                <c:pt idx="565">
                  <c:v>1.32</c:v>
                </c:pt>
                <c:pt idx="566">
                  <c:v>1.31</c:v>
                </c:pt>
                <c:pt idx="567">
                  <c:v>1.29</c:v>
                </c:pt>
                <c:pt idx="568">
                  <c:v>1.29</c:v>
                </c:pt>
                <c:pt idx="569">
                  <c:v>1.3</c:v>
                </c:pt>
                <c:pt idx="570">
                  <c:v>1.3</c:v>
                </c:pt>
                <c:pt idx="571">
                  <c:v>1.29</c:v>
                </c:pt>
                <c:pt idx="572">
                  <c:v>1.28</c:v>
                </c:pt>
                <c:pt idx="573">
                  <c:v>1.28</c:v>
                </c:pt>
                <c:pt idx="574">
                  <c:v>1.27</c:v>
                </c:pt>
                <c:pt idx="575">
                  <c:v>1.27</c:v>
                </c:pt>
                <c:pt idx="576">
                  <c:v>1.27</c:v>
                </c:pt>
                <c:pt idx="577">
                  <c:v>1.29</c:v>
                </c:pt>
                <c:pt idx="578">
                  <c:v>1.31</c:v>
                </c:pt>
                <c:pt idx="579">
                  <c:v>1.33</c:v>
                </c:pt>
                <c:pt idx="580">
                  <c:v>1.3525453172205437</c:v>
                </c:pt>
                <c:pt idx="581">
                  <c:v>1.3772809667673713</c:v>
                </c:pt>
                <c:pt idx="582">
                  <c:v>1.436646525679758</c:v>
                </c:pt>
                <c:pt idx="583">
                  <c:v>1.47</c:v>
                </c:pt>
                <c:pt idx="584">
                  <c:v>1.5108333333333335</c:v>
                </c:pt>
                <c:pt idx="585">
                  <c:v>1.5186111111111114</c:v>
                </c:pt>
                <c:pt idx="586">
                  <c:v>1.5156944444444445</c:v>
                </c:pt>
                <c:pt idx="587">
                  <c:v>1.5059722222222223</c:v>
                </c:pt>
                <c:pt idx="588">
                  <c:v>1.4894444444444446</c:v>
                </c:pt>
                <c:pt idx="589">
                  <c:v>1.512</c:v>
                </c:pt>
                <c:pt idx="590">
                  <c:v>1.51</c:v>
                </c:pt>
                <c:pt idx="591">
                  <c:v>1.516</c:v>
                </c:pt>
                <c:pt idx="592">
                  <c:v>1.482</c:v>
                </c:pt>
                <c:pt idx="593">
                  <c:v>1.4530000000000001</c:v>
                </c:pt>
                <c:pt idx="594">
                  <c:v>1.478</c:v>
                </c:pt>
                <c:pt idx="595">
                  <c:v>1.478</c:v>
                </c:pt>
                <c:pt idx="596">
                  <c:v>1.478</c:v>
                </c:pt>
                <c:pt idx="597">
                  <c:v>1.4830000000000001</c:v>
                </c:pt>
                <c:pt idx="598">
                  <c:v>1.5</c:v>
                </c:pt>
                <c:pt idx="599">
                  <c:v>1.52</c:v>
                </c:pt>
                <c:pt idx="600">
                  <c:v>1.55</c:v>
                </c:pt>
                <c:pt idx="601">
                  <c:v>1.5375694016039485</c:v>
                </c:pt>
                <c:pt idx="602">
                  <c:v>1.5194016039481804</c:v>
                </c:pt>
                <c:pt idx="603">
                  <c:v>1.507927205428748</c:v>
                </c:pt>
                <c:pt idx="604">
                  <c:v>1.4964528069093155</c:v>
                </c:pt>
                <c:pt idx="605">
                  <c:v>1.5349999999999999</c:v>
                </c:pt>
                <c:pt idx="606">
                  <c:v>1.4763726095003087</c:v>
                </c:pt>
                <c:pt idx="607">
                  <c:v>1.4868908081431216</c:v>
                </c:pt>
                <c:pt idx="608">
                  <c:v>1.4935842072794572</c:v>
                </c:pt>
                <c:pt idx="609">
                  <c:v>1.5165330043183223</c:v>
                </c:pt>
                <c:pt idx="610">
                  <c:v>1.55</c:v>
                </c:pt>
                <c:pt idx="611">
                  <c:v>1.5595619987661939</c:v>
                </c:pt>
                <c:pt idx="612">
                  <c:v>1.5528685996298583</c:v>
                </c:pt>
                <c:pt idx="613">
                  <c:v>1.5442628007402839</c:v>
                </c:pt>
                <c:pt idx="614">
                  <c:v>1.5461752004935225</c:v>
                </c:pt>
                <c:pt idx="615">
                  <c:v>1.613</c:v>
                </c:pt>
                <c:pt idx="616">
                  <c:v>1.6034999999999999</c:v>
                </c:pt>
                <c:pt idx="617">
                  <c:v>1.5940000000000001</c:v>
                </c:pt>
                <c:pt idx="618">
                  <c:v>1.524</c:v>
                </c:pt>
                <c:pt idx="619">
                  <c:v>1.5009999999999999</c:v>
                </c:pt>
                <c:pt idx="620">
                  <c:v>1.4930000000000001</c:v>
                </c:pt>
                <c:pt idx="621">
                  <c:v>1.49</c:v>
                </c:pt>
                <c:pt idx="622">
                  <c:v>1.4810000000000001</c:v>
                </c:pt>
                <c:pt idx="623">
                  <c:v>1.4635</c:v>
                </c:pt>
                <c:pt idx="624">
                  <c:v>1.446</c:v>
                </c:pt>
                <c:pt idx="625">
                  <c:v>1.4219999999999999</c:v>
                </c:pt>
                <c:pt idx="626">
                  <c:v>1.43</c:v>
                </c:pt>
                <c:pt idx="627">
                  <c:v>1.42</c:v>
                </c:pt>
                <c:pt idx="628">
                  <c:v>1.42</c:v>
                </c:pt>
                <c:pt idx="629">
                  <c:v>1.41</c:v>
                </c:pt>
                <c:pt idx="630">
                  <c:v>1.41</c:v>
                </c:pt>
                <c:pt idx="631">
                  <c:v>1.4</c:v>
                </c:pt>
                <c:pt idx="632">
                  <c:v>1.4</c:v>
                </c:pt>
                <c:pt idx="633">
                  <c:v>1.39</c:v>
                </c:pt>
                <c:pt idx="634">
                  <c:v>1.39</c:v>
                </c:pt>
                <c:pt idx="635">
                  <c:v>1.38</c:v>
                </c:pt>
                <c:pt idx="636">
                  <c:v>1.3680000000000001</c:v>
                </c:pt>
                <c:pt idx="637">
                  <c:v>1.349</c:v>
                </c:pt>
                <c:pt idx="638">
                  <c:v>1.38</c:v>
                </c:pt>
                <c:pt idx="639">
                  <c:v>1.409</c:v>
                </c:pt>
                <c:pt idx="640">
                  <c:v>1.446</c:v>
                </c:pt>
                <c:pt idx="641">
                  <c:v>1.4510000000000001</c:v>
                </c:pt>
                <c:pt idx="642">
                  <c:v>1.456</c:v>
                </c:pt>
                <c:pt idx="643">
                  <c:v>1.4850000000000001</c:v>
                </c:pt>
                <c:pt idx="644">
                  <c:v>1.534</c:v>
                </c:pt>
                <c:pt idx="645">
                  <c:v>1.5640000000000001</c:v>
                </c:pt>
                <c:pt idx="646">
                  <c:v>1.5740000000000001</c:v>
                </c:pt>
                <c:pt idx="647">
                  <c:v>1.5209999999999999</c:v>
                </c:pt>
                <c:pt idx="648">
                  <c:v>1.5029999999999999</c:v>
                </c:pt>
                <c:pt idx="649">
                  <c:v>1.464</c:v>
                </c:pt>
                <c:pt idx="650">
                  <c:v>1.444</c:v>
                </c:pt>
                <c:pt idx="651">
                  <c:v>1.4710000000000001</c:v>
                </c:pt>
                <c:pt idx="652">
                  <c:v>1.48</c:v>
                </c:pt>
                <c:pt idx="653">
                  <c:v>1.413</c:v>
                </c:pt>
                <c:pt idx="654">
                  <c:v>1.39</c:v>
                </c:pt>
                <c:pt idx="655">
                  <c:v>1.363</c:v>
                </c:pt>
                <c:pt idx="656">
                  <c:v>1.3839999999999999</c:v>
                </c:pt>
                <c:pt idx="657">
                  <c:v>1.391</c:v>
                </c:pt>
                <c:pt idx="658">
                  <c:v>1.4330000000000001</c:v>
                </c:pt>
                <c:pt idx="659">
                  <c:v>1.4470000000000001</c:v>
                </c:pt>
                <c:pt idx="660">
                  <c:v>1.482</c:v>
                </c:pt>
                <c:pt idx="661">
                  <c:v>1.4930000000000001</c:v>
                </c:pt>
                <c:pt idx="662">
                  <c:v>1.4870000000000001</c:v>
                </c:pt>
                <c:pt idx="663">
                  <c:v>1.488</c:v>
                </c:pt>
                <c:pt idx="664">
                  <c:v>1.4890000000000001</c:v>
                </c:pt>
                <c:pt idx="665">
                  <c:v>1.452</c:v>
                </c:pt>
                <c:pt idx="666">
                  <c:v>1.44</c:v>
                </c:pt>
                <c:pt idx="667">
                  <c:v>1.387</c:v>
                </c:pt>
                <c:pt idx="668">
                  <c:v>1.3819999999999999</c:v>
                </c:pt>
                <c:pt idx="669">
                  <c:v>1.28</c:v>
                </c:pt>
                <c:pt idx="670">
                  <c:v>1.246</c:v>
                </c:pt>
                <c:pt idx="671">
                  <c:v>1.2210000000000001</c:v>
                </c:pt>
                <c:pt idx="672">
                  <c:v>1.2130000000000001</c:v>
                </c:pt>
                <c:pt idx="673">
                  <c:v>1.177</c:v>
                </c:pt>
                <c:pt idx="674">
                  <c:v>1.1419999999999999</c:v>
                </c:pt>
                <c:pt idx="675">
                  <c:v>1.117</c:v>
                </c:pt>
                <c:pt idx="676">
                  <c:v>1.1299999999999999</c:v>
                </c:pt>
                <c:pt idx="677">
                  <c:v>1.1399999999999999</c:v>
                </c:pt>
                <c:pt idx="678">
                  <c:v>1.1499999999999999</c:v>
                </c:pt>
                <c:pt idx="679">
                  <c:v>1.155</c:v>
                </c:pt>
                <c:pt idx="680">
                  <c:v>1.161</c:v>
                </c:pt>
                <c:pt idx="681">
                  <c:v>1.169</c:v>
                </c:pt>
                <c:pt idx="682">
                  <c:v>1.177</c:v>
                </c:pt>
                <c:pt idx="683">
                  <c:v>1.1819999999999999</c:v>
                </c:pt>
                <c:pt idx="684">
                  <c:v>1.19</c:v>
                </c:pt>
                <c:pt idx="685">
                  <c:v>1.2</c:v>
                </c:pt>
                <c:pt idx="686">
                  <c:v>1.2</c:v>
                </c:pt>
                <c:pt idx="687">
                  <c:v>1.21</c:v>
                </c:pt>
                <c:pt idx="688">
                  <c:v>1.2250000000000001</c:v>
                </c:pt>
                <c:pt idx="689">
                  <c:v>1.254</c:v>
                </c:pt>
                <c:pt idx="690">
                  <c:v>1.2625</c:v>
                </c:pt>
                <c:pt idx="691">
                  <c:v>1.2709999999999999</c:v>
                </c:pt>
                <c:pt idx="692">
                  <c:v>1.3029999999999999</c:v>
                </c:pt>
                <c:pt idx="693">
                  <c:v>1.3140000000000001</c:v>
                </c:pt>
                <c:pt idx="694">
                  <c:v>1.3169999999999999</c:v>
                </c:pt>
                <c:pt idx="695">
                  <c:v>1.3320000000000001</c:v>
                </c:pt>
                <c:pt idx="696">
                  <c:v>1.35</c:v>
                </c:pt>
                <c:pt idx="697">
                  <c:v>1.379</c:v>
                </c:pt>
                <c:pt idx="698">
                  <c:v>1.389</c:v>
                </c:pt>
                <c:pt idx="699">
                  <c:v>1.369</c:v>
                </c:pt>
                <c:pt idx="700">
                  <c:v>1.3620000000000001</c:v>
                </c:pt>
                <c:pt idx="701">
                  <c:v>1.347</c:v>
                </c:pt>
                <c:pt idx="702">
                  <c:v>1.3420000000000001</c:v>
                </c:pt>
                <c:pt idx="703">
                  <c:v>1.327</c:v>
                </c:pt>
                <c:pt idx="704">
                  <c:v>1.335</c:v>
                </c:pt>
                <c:pt idx="705">
                  <c:v>1.3380000000000001</c:v>
                </c:pt>
                <c:pt idx="706">
                  <c:v>1.325</c:v>
                </c:pt>
                <c:pt idx="707">
                  <c:v>1.3380000000000001</c:v>
                </c:pt>
                <c:pt idx="708">
                  <c:v>1.351</c:v>
                </c:pt>
                <c:pt idx="709">
                  <c:v>1.353</c:v>
                </c:pt>
                <c:pt idx="710">
                  <c:v>1.3640000000000001</c:v>
                </c:pt>
                <c:pt idx="711">
                  <c:v>1.381</c:v>
                </c:pt>
                <c:pt idx="712">
                  <c:v>1.3859999999999999</c:v>
                </c:pt>
                <c:pt idx="713">
                  <c:v>1.375</c:v>
                </c:pt>
                <c:pt idx="714">
                  <c:v>1.371</c:v>
                </c:pt>
                <c:pt idx="715">
                  <c:v>1.383</c:v>
                </c:pt>
                <c:pt idx="716">
                  <c:v>1.387</c:v>
                </c:pt>
                <c:pt idx="717">
                  <c:v>1.4019999999999999</c:v>
                </c:pt>
                <c:pt idx="718">
                  <c:v>1.43</c:v>
                </c:pt>
                <c:pt idx="719">
                  <c:v>1.4490000000000001</c:v>
                </c:pt>
                <c:pt idx="720">
                  <c:v>1.482</c:v>
                </c:pt>
                <c:pt idx="721">
                  <c:v>1.4930000000000001</c:v>
                </c:pt>
                <c:pt idx="722">
                  <c:v>1.4970000000000001</c:v>
                </c:pt>
                <c:pt idx="723">
                  <c:v>1.482</c:v>
                </c:pt>
                <c:pt idx="724">
                  <c:v>1.4830000000000001</c:v>
                </c:pt>
                <c:pt idx="725">
                  <c:v>1.454</c:v>
                </c:pt>
                <c:pt idx="726">
                  <c:v>1.444</c:v>
                </c:pt>
                <c:pt idx="727">
                  <c:v>1.4410000000000001</c:v>
                </c:pt>
                <c:pt idx="728">
                  <c:v>1.4504999999999999</c:v>
                </c:pt>
                <c:pt idx="729">
                  <c:v>1.46</c:v>
                </c:pt>
                <c:pt idx="730">
                  <c:v>1.474</c:v>
                </c:pt>
                <c:pt idx="731">
                  <c:v>1.488</c:v>
                </c:pt>
                <c:pt idx="732">
                  <c:v>1.512</c:v>
                </c:pt>
                <c:pt idx="733">
                  <c:v>1.5175000000000001</c:v>
                </c:pt>
                <c:pt idx="734">
                  <c:v>1.5229999999999999</c:v>
                </c:pt>
                <c:pt idx="735">
                  <c:v>1.58</c:v>
                </c:pt>
                <c:pt idx="736">
                  <c:v>1.6034999999999999</c:v>
                </c:pt>
                <c:pt idx="737">
                  <c:v>1.627</c:v>
                </c:pt>
                <c:pt idx="738">
                  <c:v>1.625</c:v>
                </c:pt>
                <c:pt idx="739">
                  <c:v>1.6339999999999999</c:v>
                </c:pt>
                <c:pt idx="740">
                  <c:v>1.657</c:v>
                </c:pt>
                <c:pt idx="741">
                  <c:v>1.6625000000000001</c:v>
                </c:pt>
                <c:pt idx="742">
                  <c:v>1.6679999999999999</c:v>
                </c:pt>
                <c:pt idx="743">
                  <c:v>1.6549999999999998</c:v>
                </c:pt>
                <c:pt idx="744">
                  <c:v>1.6419999999999999</c:v>
                </c:pt>
                <c:pt idx="745">
                  <c:v>1.62</c:v>
                </c:pt>
                <c:pt idx="746">
                  <c:v>1.5960000000000001</c:v>
                </c:pt>
                <c:pt idx="747">
                  <c:v>1.571</c:v>
                </c:pt>
                <c:pt idx="748">
                  <c:v>1.546</c:v>
                </c:pt>
                <c:pt idx="749">
                  <c:v>1.538</c:v>
                </c:pt>
                <c:pt idx="750">
                  <c:v>1.5349999999999999</c:v>
                </c:pt>
                <c:pt idx="751">
                  <c:v>1.518</c:v>
                </c:pt>
                <c:pt idx="752">
                  <c:v>1.5005000000000002</c:v>
                </c:pt>
                <c:pt idx="753">
                  <c:v>1.4830000000000001</c:v>
                </c:pt>
                <c:pt idx="754">
                  <c:v>1.48</c:v>
                </c:pt>
                <c:pt idx="755">
                  <c:v>1.4590000000000001</c:v>
                </c:pt>
                <c:pt idx="756">
                  <c:v>1.452</c:v>
                </c:pt>
                <c:pt idx="757">
                  <c:v>1.46</c:v>
                </c:pt>
                <c:pt idx="758">
                  <c:v>1.4790000000000001</c:v>
                </c:pt>
                <c:pt idx="759">
                  <c:v>1.496</c:v>
                </c:pt>
                <c:pt idx="760">
                  <c:v>1.5109999999999999</c:v>
                </c:pt>
                <c:pt idx="761">
                  <c:v>1.5229999999999999</c:v>
                </c:pt>
                <c:pt idx="762">
                  <c:v>1.5940000000000001</c:v>
                </c:pt>
                <c:pt idx="763">
                  <c:v>1.617</c:v>
                </c:pt>
                <c:pt idx="764">
                  <c:v>1.73</c:v>
                </c:pt>
                <c:pt idx="765">
                  <c:v>1.7909999999999999</c:v>
                </c:pt>
                <c:pt idx="766">
                  <c:v>1.79</c:v>
                </c:pt>
                <c:pt idx="767">
                  <c:v>1.776</c:v>
                </c:pt>
                <c:pt idx="768">
                  <c:v>1.748</c:v>
                </c:pt>
                <c:pt idx="769">
                  <c:v>1.655</c:v>
                </c:pt>
                <c:pt idx="770">
                  <c:v>1.6180000000000001</c:v>
                </c:pt>
                <c:pt idx="771">
                  <c:v>1.599</c:v>
                </c:pt>
                <c:pt idx="772">
                  <c:v>1.599</c:v>
                </c:pt>
                <c:pt idx="773">
                  <c:v>1.599</c:v>
                </c:pt>
                <c:pt idx="774">
                  <c:v>1.599</c:v>
                </c:pt>
                <c:pt idx="775">
                  <c:v>1.5920000000000001</c:v>
                </c:pt>
                <c:pt idx="776">
                  <c:v>1.59</c:v>
                </c:pt>
                <c:pt idx="777">
                  <c:v>1.569</c:v>
                </c:pt>
                <c:pt idx="778">
                  <c:v>1.546</c:v>
                </c:pt>
                <c:pt idx="779">
                  <c:v>1.538</c:v>
                </c:pt>
                <c:pt idx="780">
                  <c:v>1.5349999999999999</c:v>
                </c:pt>
                <c:pt idx="781">
                  <c:v>1.538</c:v>
                </c:pt>
                <c:pt idx="782">
                  <c:v>1.5389999999999999</c:v>
                </c:pt>
                <c:pt idx="783">
                  <c:v>1.5660000000000001</c:v>
                </c:pt>
                <c:pt idx="784">
                  <c:v>1.575</c:v>
                </c:pt>
                <c:pt idx="785">
                  <c:v>1.621</c:v>
                </c:pt>
                <c:pt idx="786">
                  <c:v>1.64</c:v>
                </c:pt>
                <c:pt idx="787">
                  <c:v>1.6459999999999999</c:v>
                </c:pt>
                <c:pt idx="788">
                  <c:v>1.6479999999999999</c:v>
                </c:pt>
                <c:pt idx="789">
                  <c:v>1.6519999999999999</c:v>
                </c:pt>
                <c:pt idx="790">
                  <c:v>1.657</c:v>
                </c:pt>
                <c:pt idx="791">
                  <c:v>1.6819999999999999</c:v>
                </c:pt>
                <c:pt idx="792">
                  <c:v>1.7130000000000001</c:v>
                </c:pt>
                <c:pt idx="793">
                  <c:v>1.724</c:v>
                </c:pt>
                <c:pt idx="794">
                  <c:v>1.8089999999999999</c:v>
                </c:pt>
                <c:pt idx="795">
                  <c:v>1.8160000000000001</c:v>
                </c:pt>
                <c:pt idx="796">
                  <c:v>1.8380000000000001</c:v>
                </c:pt>
                <c:pt idx="797">
                  <c:v>1.845</c:v>
                </c:pt>
                <c:pt idx="798">
                  <c:v>1.861</c:v>
                </c:pt>
                <c:pt idx="799">
                  <c:v>1.8660000000000001</c:v>
                </c:pt>
                <c:pt idx="800">
                  <c:v>1.905</c:v>
                </c:pt>
                <c:pt idx="801">
                  <c:v>1.974</c:v>
                </c:pt>
                <c:pt idx="802">
                  <c:v>1.9970000000000001</c:v>
                </c:pt>
                <c:pt idx="803">
                  <c:v>2.0049999999999999</c:v>
                </c:pt>
                <c:pt idx="804">
                  <c:v>1.998</c:v>
                </c:pt>
                <c:pt idx="805">
                  <c:v>1.9950000000000001</c:v>
                </c:pt>
                <c:pt idx="806">
                  <c:v>1.994</c:v>
                </c:pt>
                <c:pt idx="807">
                  <c:v>1.984</c:v>
                </c:pt>
                <c:pt idx="808">
                  <c:v>1.954</c:v>
                </c:pt>
                <c:pt idx="809">
                  <c:v>1.944</c:v>
                </c:pt>
                <c:pt idx="810">
                  <c:v>1.9410000000000001</c:v>
                </c:pt>
                <c:pt idx="811">
                  <c:v>1.966</c:v>
                </c:pt>
                <c:pt idx="812">
                  <c:v>1.9750000000000001</c:v>
                </c:pt>
                <c:pt idx="813">
                  <c:v>1.984</c:v>
                </c:pt>
                <c:pt idx="814">
                  <c:v>1.9870000000000001</c:v>
                </c:pt>
                <c:pt idx="816">
                  <c:v>1.915</c:v>
                </c:pt>
                <c:pt idx="817">
                  <c:v>1.891</c:v>
                </c:pt>
                <c:pt idx="818">
                  <c:v>1.883</c:v>
                </c:pt>
                <c:pt idx="819">
                  <c:v>1.88</c:v>
                </c:pt>
                <c:pt idx="820">
                  <c:v>1.879</c:v>
                </c:pt>
                <c:pt idx="821">
                  <c:v>1.8959999999999999</c:v>
                </c:pt>
                <c:pt idx="822">
                  <c:v>1.901</c:v>
                </c:pt>
                <c:pt idx="823">
                  <c:v>1.92</c:v>
                </c:pt>
                <c:pt idx="824">
                  <c:v>1.9359999999999999</c:v>
                </c:pt>
                <c:pt idx="825">
                  <c:v>1.9410000000000001</c:v>
                </c:pt>
                <c:pt idx="826">
                  <c:v>1.9430000000000001</c:v>
                </c:pt>
                <c:pt idx="827">
                  <c:v>1.944</c:v>
                </c:pt>
                <c:pt idx="828">
                  <c:v>1.887</c:v>
                </c:pt>
                <c:pt idx="829">
                  <c:v>1.8680000000000001</c:v>
                </c:pt>
                <c:pt idx="830">
                  <c:v>1.8620000000000001</c:v>
                </c:pt>
                <c:pt idx="831">
                  <c:v>1.82</c:v>
                </c:pt>
                <c:pt idx="833">
                  <c:v>1.7789999999999999</c:v>
                </c:pt>
                <c:pt idx="834">
                  <c:v>1.766</c:v>
                </c:pt>
                <c:pt idx="835">
                  <c:v>1.7330000000000001</c:v>
                </c:pt>
                <c:pt idx="836">
                  <c:v>1.724</c:v>
                </c:pt>
                <c:pt idx="837">
                  <c:v>1.734</c:v>
                </c:pt>
                <c:pt idx="838">
                  <c:v>1.7509999999999999</c:v>
                </c:pt>
                <c:pt idx="839">
                  <c:v>1.8260000000000001</c:v>
                </c:pt>
                <c:pt idx="840">
                  <c:v>1.851</c:v>
                </c:pt>
                <c:pt idx="841">
                  <c:v>1.8759999999999999</c:v>
                </c:pt>
                <c:pt idx="842">
                  <c:v>1.9079999999999999</c:v>
                </c:pt>
                <c:pt idx="843">
                  <c:v>1.919</c:v>
                </c:pt>
                <c:pt idx="844">
                  <c:v>1.952</c:v>
                </c:pt>
                <c:pt idx="845">
                  <c:v>2.0230000000000001</c:v>
                </c:pt>
                <c:pt idx="846">
                  <c:v>2.0470000000000002</c:v>
                </c:pt>
                <c:pt idx="847">
                  <c:v>2.0920000000000001</c:v>
                </c:pt>
                <c:pt idx="848">
                  <c:v>2.1429999999999998</c:v>
                </c:pt>
                <c:pt idx="849">
                  <c:v>2.1269999999999998</c:v>
                </c:pt>
                <c:pt idx="850">
                  <c:v>2.1219999999999999</c:v>
                </c:pt>
                <c:pt idx="851">
                  <c:v>2.113</c:v>
                </c:pt>
                <c:pt idx="852">
                  <c:v>2.11</c:v>
                </c:pt>
                <c:pt idx="853">
                  <c:v>2.0859999999999999</c:v>
                </c:pt>
                <c:pt idx="855">
                  <c:v>2.0750000000000002</c:v>
                </c:pt>
                <c:pt idx="856">
                  <c:v>2.0739999999999998</c:v>
                </c:pt>
                <c:pt idx="857">
                  <c:v>2.0910000000000002</c:v>
                </c:pt>
                <c:pt idx="858">
                  <c:v>2.0960000000000001</c:v>
                </c:pt>
                <c:pt idx="859">
                  <c:v>2.1349999999999998</c:v>
                </c:pt>
                <c:pt idx="860">
                  <c:v>2.1309999999999998</c:v>
                </c:pt>
                <c:pt idx="861">
                  <c:v>2.1859999999999999</c:v>
                </c:pt>
                <c:pt idx="862">
                  <c:v>2.2050000000000001</c:v>
                </c:pt>
                <c:pt idx="863">
                  <c:v>2.2109999999999999</c:v>
                </c:pt>
                <c:pt idx="864">
                  <c:v>2.2130000000000001</c:v>
                </c:pt>
                <c:pt idx="865">
                  <c:v>2.2839999999999998</c:v>
                </c:pt>
                <c:pt idx="866">
                  <c:v>2.4009999999999998</c:v>
                </c:pt>
                <c:pt idx="867">
                  <c:v>2.4860000000000002</c:v>
                </c:pt>
                <c:pt idx="868">
                  <c:v>2.5550000000000002</c:v>
                </c:pt>
                <c:pt idx="869">
                  <c:v>2.5779999999999998</c:v>
                </c:pt>
                <c:pt idx="870">
                  <c:v>2.9590000000000001</c:v>
                </c:pt>
                <c:pt idx="871">
                  <c:v>2.8860000000000001</c:v>
                </c:pt>
                <c:pt idx="872">
                  <c:v>2.8610000000000002</c:v>
                </c:pt>
                <c:pt idx="873">
                  <c:v>2.8260000000000001</c:v>
                </c:pt>
                <c:pt idx="874">
                  <c:v>2.8149999999999999</c:v>
                </c:pt>
                <c:pt idx="875">
                  <c:v>2.7240000000000002</c:v>
                </c:pt>
                <c:pt idx="876">
                  <c:v>2.694</c:v>
                </c:pt>
                <c:pt idx="877">
                  <c:v>2.6840000000000002</c:v>
                </c:pt>
                <c:pt idx="878">
                  <c:v>2.5670000000000002</c:v>
                </c:pt>
                <c:pt idx="879">
                  <c:v>2.528</c:v>
                </c:pt>
                <c:pt idx="880">
                  <c:v>2.395</c:v>
                </c:pt>
                <c:pt idx="881">
                  <c:v>2.2490000000000001</c:v>
                </c:pt>
                <c:pt idx="882">
                  <c:v>2.1560000000000001</c:v>
                </c:pt>
                <c:pt idx="883">
                  <c:v>2.125</c:v>
                </c:pt>
                <c:pt idx="885">
                  <c:v>2.1549999999999998</c:v>
                </c:pt>
                <c:pt idx="886">
                  <c:v>2.1579999999999999</c:v>
                </c:pt>
                <c:pt idx="887">
                  <c:v>2.1789999999999998</c:v>
                </c:pt>
                <c:pt idx="888">
                  <c:v>2.1859999999999999</c:v>
                </c:pt>
                <c:pt idx="890">
                  <c:v>2.1890000000000001</c:v>
                </c:pt>
                <c:pt idx="891">
                  <c:v>2.202</c:v>
                </c:pt>
                <c:pt idx="892">
                  <c:v>2.2069999999999999</c:v>
                </c:pt>
                <c:pt idx="893">
                  <c:v>2.2349999999999999</c:v>
                </c:pt>
                <c:pt idx="894">
                  <c:v>2.2440000000000002</c:v>
                </c:pt>
                <c:pt idx="895">
                  <c:v>2.2469999999999999</c:v>
                </c:pt>
                <c:pt idx="896">
                  <c:v>2.2480000000000002</c:v>
                </c:pt>
                <c:pt idx="897">
                  <c:v>2.2490000000000001</c:v>
                </c:pt>
                <c:pt idx="898">
                  <c:v>2.2490000000000001</c:v>
                </c:pt>
                <c:pt idx="899">
                  <c:v>2.2519999999999998</c:v>
                </c:pt>
                <c:pt idx="900">
                  <c:v>2.2570000000000001</c:v>
                </c:pt>
                <c:pt idx="901">
                  <c:v>2.258</c:v>
                </c:pt>
                <c:pt idx="902">
                  <c:v>2.492</c:v>
                </c:pt>
                <c:pt idx="903">
                  <c:v>2.57</c:v>
                </c:pt>
                <c:pt idx="904">
                  <c:v>2.7429999999999999</c:v>
                </c:pt>
                <c:pt idx="905">
                  <c:v>2.7669999999999999</c:v>
                </c:pt>
                <c:pt idx="906">
                  <c:v>2.8079999999999998</c:v>
                </c:pt>
                <c:pt idx="907">
                  <c:v>2.875</c:v>
                </c:pt>
                <c:pt idx="908">
                  <c:v>2.8980000000000001</c:v>
                </c:pt>
                <c:pt idx="909">
                  <c:v>2.8889999999999998</c:v>
                </c:pt>
                <c:pt idx="910">
                  <c:v>2.8860000000000001</c:v>
                </c:pt>
                <c:pt idx="911">
                  <c:v>2.9009999999999998</c:v>
                </c:pt>
                <c:pt idx="912">
                  <c:v>2.9729999999999999</c:v>
                </c:pt>
                <c:pt idx="913">
                  <c:v>2.9969999999999999</c:v>
                </c:pt>
                <c:pt idx="914">
                  <c:v>3.0049999999999999</c:v>
                </c:pt>
                <c:pt idx="916">
                  <c:v>3.0129999999999999</c:v>
                </c:pt>
                <c:pt idx="917">
                  <c:v>3.07</c:v>
                </c:pt>
                <c:pt idx="918">
                  <c:v>2.964</c:v>
                </c:pt>
                <c:pt idx="919">
                  <c:v>2.9470000000000001</c:v>
                </c:pt>
                <c:pt idx="920">
                  <c:v>2.9470000000000001</c:v>
                </c:pt>
                <c:pt idx="921">
                  <c:v>2.9420000000000002</c:v>
                </c:pt>
                <c:pt idx="922">
                  <c:v>2.9129999999999998</c:v>
                </c:pt>
                <c:pt idx="923">
                  <c:v>2.9039999999999999</c:v>
                </c:pt>
                <c:pt idx="924">
                  <c:v>2.7669999999999999</c:v>
                </c:pt>
                <c:pt idx="925">
                  <c:v>2.722</c:v>
                </c:pt>
                <c:pt idx="926">
                  <c:v>2.613</c:v>
                </c:pt>
                <c:pt idx="927">
                  <c:v>2.577</c:v>
                </c:pt>
                <c:pt idx="929">
                  <c:v>2.4140000000000001</c:v>
                </c:pt>
                <c:pt idx="930">
                  <c:v>2.3639999999999999</c:v>
                </c:pt>
                <c:pt idx="931">
                  <c:v>2.294</c:v>
                </c:pt>
                <c:pt idx="932">
                  <c:v>2.2709999999999999</c:v>
                </c:pt>
                <c:pt idx="933">
                  <c:v>2.2629999999999999</c:v>
                </c:pt>
                <c:pt idx="934">
                  <c:v>2.2669999999999999</c:v>
                </c:pt>
                <c:pt idx="935">
                  <c:v>2.2749999999999999</c:v>
                </c:pt>
                <c:pt idx="936">
                  <c:v>2.278</c:v>
                </c:pt>
                <c:pt idx="937">
                  <c:v>2.2789999999999999</c:v>
                </c:pt>
                <c:pt idx="938">
                  <c:v>2.266</c:v>
                </c:pt>
                <c:pt idx="939">
                  <c:v>2.2610000000000001</c:v>
                </c:pt>
                <c:pt idx="940">
                  <c:v>2.246</c:v>
                </c:pt>
                <c:pt idx="942">
                  <c:v>2.2400000000000002</c:v>
                </c:pt>
                <c:pt idx="943">
                  <c:v>2.2389999999999999</c:v>
                </c:pt>
                <c:pt idx="944">
                  <c:v>2.1520000000000001</c:v>
                </c:pt>
                <c:pt idx="945">
                  <c:v>2.1230000000000002</c:v>
                </c:pt>
                <c:pt idx="946">
                  <c:v>2.1739999999999999</c:v>
                </c:pt>
                <c:pt idx="947">
                  <c:v>2.2309999999999999</c:v>
                </c:pt>
                <c:pt idx="948">
                  <c:v>2.2829999999999999</c:v>
                </c:pt>
                <c:pt idx="949">
                  <c:v>2.2999999999999998</c:v>
                </c:pt>
                <c:pt idx="950">
                  <c:v>2.306</c:v>
                </c:pt>
                <c:pt idx="951">
                  <c:v>2.4750000000000001</c:v>
                </c:pt>
                <c:pt idx="952">
                  <c:v>2.5910000000000002</c:v>
                </c:pt>
                <c:pt idx="953">
                  <c:v>2.63</c:v>
                </c:pt>
                <c:pt idx="954">
                  <c:v>2.6429999999999998</c:v>
                </c:pt>
                <c:pt idx="955">
                  <c:v>2.6469999999999998</c:v>
                </c:pt>
                <c:pt idx="956">
                  <c:v>2.8540000000000001</c:v>
                </c:pt>
                <c:pt idx="957">
                  <c:v>3.0009999999999999</c:v>
                </c:pt>
                <c:pt idx="958">
                  <c:v>3.05</c:v>
                </c:pt>
                <c:pt idx="959">
                  <c:v>3.1429999999999998</c:v>
                </c:pt>
                <c:pt idx="960">
                  <c:v>3.2069999999999999</c:v>
                </c:pt>
                <c:pt idx="961">
                  <c:v>3.2280000000000002</c:v>
                </c:pt>
                <c:pt idx="962">
                  <c:v>3.202</c:v>
                </c:pt>
                <c:pt idx="963">
                  <c:v>3.1930000000000001</c:v>
                </c:pt>
                <c:pt idx="964">
                  <c:v>3.15</c:v>
                </c:pt>
                <c:pt idx="965">
                  <c:v>3.1360000000000001</c:v>
                </c:pt>
                <c:pt idx="966">
                  <c:v>3.1309999999999998</c:v>
                </c:pt>
                <c:pt idx="968">
                  <c:v>3.085</c:v>
                </c:pt>
                <c:pt idx="969">
                  <c:v>3.0510000000000002</c:v>
                </c:pt>
                <c:pt idx="970">
                  <c:v>2.9359999999999999</c:v>
                </c:pt>
                <c:pt idx="971">
                  <c:v>2.8980000000000001</c:v>
                </c:pt>
                <c:pt idx="972">
                  <c:v>2.8849999999999998</c:v>
                </c:pt>
                <c:pt idx="973">
                  <c:v>2.8639999999999999</c:v>
                </c:pt>
                <c:pt idx="974">
                  <c:v>2.9009999999999998</c:v>
                </c:pt>
                <c:pt idx="975">
                  <c:v>2.9129999999999998</c:v>
                </c:pt>
                <c:pt idx="976">
                  <c:v>2.8439999999999999</c:v>
                </c:pt>
                <c:pt idx="977">
                  <c:v>2.8210000000000002</c:v>
                </c:pt>
                <c:pt idx="978">
                  <c:v>2.8130000000000002</c:v>
                </c:pt>
                <c:pt idx="979">
                  <c:v>2.81</c:v>
                </c:pt>
                <c:pt idx="980">
                  <c:v>2.879</c:v>
                </c:pt>
                <c:pt idx="981">
                  <c:v>2.9020000000000001</c:v>
                </c:pt>
                <c:pt idx="982">
                  <c:v>2.91</c:v>
                </c:pt>
                <c:pt idx="983">
                  <c:v>2.9630000000000001</c:v>
                </c:pt>
                <c:pt idx="984">
                  <c:v>3.0139999999999998</c:v>
                </c:pt>
                <c:pt idx="985">
                  <c:v>3.0310000000000001</c:v>
                </c:pt>
                <c:pt idx="986">
                  <c:v>3.03</c:v>
                </c:pt>
                <c:pt idx="987">
                  <c:v>3.0289999999999999</c:v>
                </c:pt>
                <c:pt idx="988">
                  <c:v>3.0089999999999999</c:v>
                </c:pt>
                <c:pt idx="989">
                  <c:v>3.0019999999999998</c:v>
                </c:pt>
                <c:pt idx="990">
                  <c:v>3</c:v>
                </c:pt>
                <c:pt idx="991">
                  <c:v>2.9990000000000001</c:v>
                </c:pt>
                <c:pt idx="992">
                  <c:v>3.0390000000000001</c:v>
                </c:pt>
                <c:pt idx="993">
                  <c:v>2.952</c:v>
                </c:pt>
                <c:pt idx="994">
                  <c:v>2.923</c:v>
                </c:pt>
                <c:pt idx="995">
                  <c:v>2.96</c:v>
                </c:pt>
                <c:pt idx="996">
                  <c:v>2.9729999999999999</c:v>
                </c:pt>
                <c:pt idx="997">
                  <c:v>2.9769999999999999</c:v>
                </c:pt>
                <c:pt idx="998">
                  <c:v>3.032</c:v>
                </c:pt>
                <c:pt idx="999">
                  <c:v>3.0369999999999999</c:v>
                </c:pt>
                <c:pt idx="1000">
                  <c:v>3.0979999999999999</c:v>
                </c:pt>
                <c:pt idx="1001">
                  <c:v>3.1389999999999998</c:v>
                </c:pt>
                <c:pt idx="1003">
                  <c:v>3.19</c:v>
                </c:pt>
                <c:pt idx="1004">
                  <c:v>3.2490000000000001</c:v>
                </c:pt>
                <c:pt idx="1005">
                  <c:v>3.2690000000000001</c:v>
                </c:pt>
                <c:pt idx="1006">
                  <c:v>3.2959999999999998</c:v>
                </c:pt>
                <c:pt idx="1007">
                  <c:v>3.4180000000000001</c:v>
                </c:pt>
                <c:pt idx="1008">
                  <c:v>3.4590000000000001</c:v>
                </c:pt>
                <c:pt idx="1009">
                  <c:v>3.472</c:v>
                </c:pt>
                <c:pt idx="1010">
                  <c:v>3.5569999999999999</c:v>
                </c:pt>
                <c:pt idx="1011">
                  <c:v>3.6320000000000001</c:v>
                </c:pt>
                <c:pt idx="1012">
                  <c:v>3.77</c:v>
                </c:pt>
                <c:pt idx="1013">
                  <c:v>3.8889999999999998</c:v>
                </c:pt>
                <c:pt idx="1014">
                  <c:v>3.9289999999999998</c:v>
                </c:pt>
                <c:pt idx="1015">
                  <c:v>4.0019999999999998</c:v>
                </c:pt>
                <c:pt idx="1016">
                  <c:v>4.0270000000000001</c:v>
                </c:pt>
                <c:pt idx="1017">
                  <c:v>4.0279999999999996</c:v>
                </c:pt>
                <c:pt idx="1018">
                  <c:v>4.0289999999999999</c:v>
                </c:pt>
                <c:pt idx="1019">
                  <c:v>4.0419999999999998</c:v>
                </c:pt>
                <c:pt idx="1020">
                  <c:v>4.08</c:v>
                </c:pt>
                <c:pt idx="1021">
                  <c:v>4.0730000000000004</c:v>
                </c:pt>
                <c:pt idx="1022">
                  <c:v>4.0039999999999996</c:v>
                </c:pt>
                <c:pt idx="1023">
                  <c:v>3.9809999999999999</c:v>
                </c:pt>
                <c:pt idx="1024">
                  <c:v>3.9729999999999999</c:v>
                </c:pt>
                <c:pt idx="1025">
                  <c:v>3.9169999999999998</c:v>
                </c:pt>
                <c:pt idx="1026">
                  <c:v>3.8980000000000001</c:v>
                </c:pt>
                <c:pt idx="1027">
                  <c:v>3.8050000000000002</c:v>
                </c:pt>
                <c:pt idx="1029">
                  <c:v>3.6749999999999998</c:v>
                </c:pt>
                <c:pt idx="1030">
                  <c:v>3.5640000000000001</c:v>
                </c:pt>
                <c:pt idx="1031">
                  <c:v>3.4940000000000002</c:v>
                </c:pt>
                <c:pt idx="1032">
                  <c:v>3.2370000000000001</c:v>
                </c:pt>
                <c:pt idx="1033">
                  <c:v>3.0179999999999998</c:v>
                </c:pt>
                <c:pt idx="1034">
                  <c:v>2.7450000000000001</c:v>
                </c:pt>
                <c:pt idx="1035">
                  <c:v>2.488</c:v>
                </c:pt>
                <c:pt idx="1036">
                  <c:v>2.4020000000000001</c:v>
                </c:pt>
                <c:pt idx="1037">
                  <c:v>1.9730000000000001</c:v>
                </c:pt>
                <c:pt idx="1038">
                  <c:v>1.8169999999999999</c:v>
                </c:pt>
                <c:pt idx="1039">
                  <c:v>1.7649999999999999</c:v>
                </c:pt>
                <c:pt idx="1040">
                  <c:v>1.6479999999999999</c:v>
                </c:pt>
                <c:pt idx="1041">
                  <c:v>1.609</c:v>
                </c:pt>
                <c:pt idx="1042">
                  <c:v>1.5960000000000001</c:v>
                </c:pt>
                <c:pt idx="1043">
                  <c:v>1.5049999999999999</c:v>
                </c:pt>
                <c:pt idx="1044">
                  <c:v>1.524</c:v>
                </c:pt>
                <c:pt idx="1045">
                  <c:v>1.6140000000000001</c:v>
                </c:pt>
                <c:pt idx="1046">
                  <c:v>1.6439999999999999</c:v>
                </c:pt>
                <c:pt idx="1047">
                  <c:v>1.6539999999999999</c:v>
                </c:pt>
                <c:pt idx="1048">
                  <c:v>1.724</c:v>
                </c:pt>
                <c:pt idx="1049">
                  <c:v>1.7470000000000001</c:v>
                </c:pt>
                <c:pt idx="1050">
                  <c:v>1.8480000000000001</c:v>
                </c:pt>
                <c:pt idx="1051">
                  <c:v>1.8819999999999999</c:v>
                </c:pt>
                <c:pt idx="1052">
                  <c:v>1.833</c:v>
                </c:pt>
                <c:pt idx="1053">
                  <c:v>1.8169999999999999</c:v>
                </c:pt>
                <c:pt idx="1054">
                  <c:v>1.8280000000000001</c:v>
                </c:pt>
                <c:pt idx="1055">
                  <c:v>1.889</c:v>
                </c:pt>
                <c:pt idx="1056">
                  <c:v>1.909</c:v>
                </c:pt>
                <c:pt idx="1057">
                  <c:v>1.9159999999999999</c:v>
                </c:pt>
                <c:pt idx="1058">
                  <c:v>1.9179999999999999</c:v>
                </c:pt>
                <c:pt idx="1059">
                  <c:v>1.919</c:v>
                </c:pt>
                <c:pt idx="1060">
                  <c:v>1.919</c:v>
                </c:pt>
                <c:pt idx="1061">
                  <c:v>2.0190000000000001</c:v>
                </c:pt>
                <c:pt idx="1062">
                  <c:v>2.169</c:v>
                </c:pt>
                <c:pt idx="1063">
                  <c:v>2.2189999999999999</c:v>
                </c:pt>
                <c:pt idx="1064">
                  <c:v>2.3260000000000001</c:v>
                </c:pt>
                <c:pt idx="1065">
                  <c:v>2.3610000000000002</c:v>
                </c:pt>
                <c:pt idx="1066">
                  <c:v>2.4729999999999999</c:v>
                </c:pt>
                <c:pt idx="1067">
                  <c:v>2.5099999999999998</c:v>
                </c:pt>
                <c:pt idx="1068">
                  <c:v>2.589</c:v>
                </c:pt>
                <c:pt idx="1069">
                  <c:v>2.5819999999999999</c:v>
                </c:pt>
                <c:pt idx="1070">
                  <c:v>2.58</c:v>
                </c:pt>
                <c:pt idx="1071">
                  <c:v>2.5059999999999998</c:v>
                </c:pt>
                <c:pt idx="1072">
                  <c:v>2.4809999999999999</c:v>
                </c:pt>
                <c:pt idx="1073">
                  <c:v>2.4729999999999999</c:v>
                </c:pt>
                <c:pt idx="1074">
                  <c:v>2.4940000000000002</c:v>
                </c:pt>
                <c:pt idx="1075">
                  <c:v>2.5009999999999999</c:v>
                </c:pt>
                <c:pt idx="1076">
                  <c:v>2.57</c:v>
                </c:pt>
                <c:pt idx="1077">
                  <c:v>2.5830000000000002</c:v>
                </c:pt>
                <c:pt idx="1078">
                  <c:v>2.5870000000000002</c:v>
                </c:pt>
                <c:pt idx="1079">
                  <c:v>2.5880000000000001</c:v>
                </c:pt>
                <c:pt idx="1080">
                  <c:v>2.589</c:v>
                </c:pt>
                <c:pt idx="1081">
                  <c:v>2.5720000000000001</c:v>
                </c:pt>
                <c:pt idx="1082">
                  <c:v>2.5499999999999998</c:v>
                </c:pt>
                <c:pt idx="1083">
                  <c:v>2.5430000000000001</c:v>
                </c:pt>
                <c:pt idx="1084">
                  <c:v>2.5070000000000001</c:v>
                </c:pt>
                <c:pt idx="1085">
                  <c:v>2.512</c:v>
                </c:pt>
                <c:pt idx="1086">
                  <c:v>2.5329999999999999</c:v>
                </c:pt>
                <c:pt idx="1087">
                  <c:v>2.54</c:v>
                </c:pt>
                <c:pt idx="1088">
                  <c:v>2.5430000000000001</c:v>
                </c:pt>
                <c:pt idx="1089">
                  <c:v>2.54</c:v>
                </c:pt>
                <c:pt idx="1090">
                  <c:v>2.5390000000000001</c:v>
                </c:pt>
                <c:pt idx="1091">
                  <c:v>2.5390000000000001</c:v>
                </c:pt>
                <c:pt idx="1092">
                  <c:v>2.5390000000000001</c:v>
                </c:pt>
                <c:pt idx="1093">
                  <c:v>2.5390000000000001</c:v>
                </c:pt>
                <c:pt idx="1094">
                  <c:v>2.4790000000000001</c:v>
                </c:pt>
                <c:pt idx="1095">
                  <c:v>2.4590000000000001</c:v>
                </c:pt>
                <c:pt idx="1096">
                  <c:v>2.4689999999999999</c:v>
                </c:pt>
                <c:pt idx="1097">
                  <c:v>2.556</c:v>
                </c:pt>
                <c:pt idx="1098">
                  <c:v>2.5939999999999999</c:v>
                </c:pt>
                <c:pt idx="1099">
                  <c:v>2.581</c:v>
                </c:pt>
                <c:pt idx="1100">
                  <c:v>2.5760000000000001</c:v>
                </c:pt>
                <c:pt idx="1101">
                  <c:v>2.5750000000000002</c:v>
                </c:pt>
                <c:pt idx="1102">
                  <c:v>2.5739999999999998</c:v>
                </c:pt>
                <c:pt idx="1103">
                  <c:v>2.5739999999999998</c:v>
                </c:pt>
                <c:pt idx="1104">
                  <c:v>2.6440000000000001</c:v>
                </c:pt>
                <c:pt idx="1105">
                  <c:v>2.754</c:v>
                </c:pt>
                <c:pt idx="1106">
                  <c:v>2.8239999999999998</c:v>
                </c:pt>
                <c:pt idx="1107">
                  <c:v>2.871</c:v>
                </c:pt>
                <c:pt idx="1108">
                  <c:v>2.91</c:v>
                </c:pt>
                <c:pt idx="1109">
                  <c:v>2.923</c:v>
                </c:pt>
                <c:pt idx="1110">
                  <c:v>2.9940000000000002</c:v>
                </c:pt>
                <c:pt idx="1111">
                  <c:v>3.0169999999999999</c:v>
                </c:pt>
                <c:pt idx="1112">
                  <c:v>3.0249999999999999</c:v>
                </c:pt>
                <c:pt idx="1113">
                  <c:v>3.028</c:v>
                </c:pt>
                <c:pt idx="1114">
                  <c:v>3.0289999999999999</c:v>
                </c:pt>
                <c:pt idx="1115">
                  <c:v>3.0289999999999999</c:v>
                </c:pt>
                <c:pt idx="1116">
                  <c:v>2.9420000000000002</c:v>
                </c:pt>
                <c:pt idx="1117">
                  <c:v>2.88</c:v>
                </c:pt>
                <c:pt idx="1118">
                  <c:v>2.859</c:v>
                </c:pt>
                <c:pt idx="1119">
                  <c:v>2.839</c:v>
                </c:pt>
                <c:pt idx="1120">
                  <c:v>2.8319999999999999</c:v>
                </c:pt>
                <c:pt idx="1121">
                  <c:v>2.83</c:v>
                </c:pt>
                <c:pt idx="1122">
                  <c:v>2.8290000000000002</c:v>
                </c:pt>
                <c:pt idx="1123">
                  <c:v>2.782</c:v>
                </c:pt>
                <c:pt idx="1124">
                  <c:v>2.8290000000000002</c:v>
                </c:pt>
                <c:pt idx="1125">
                  <c:v>2.8290000000000002</c:v>
                </c:pt>
                <c:pt idx="1126">
                  <c:v>2.8290000000000002</c:v>
                </c:pt>
                <c:pt idx="1127">
                  <c:v>2.8420000000000001</c:v>
                </c:pt>
                <c:pt idx="1128">
                  <c:v>2.847</c:v>
                </c:pt>
                <c:pt idx="1129">
                  <c:v>2.8479999999999999</c:v>
                </c:pt>
                <c:pt idx="1130">
                  <c:v>2.859</c:v>
                </c:pt>
                <c:pt idx="1131">
                  <c:v>2.8620000000000001</c:v>
                </c:pt>
                <c:pt idx="1132">
                  <c:v>2.863</c:v>
                </c:pt>
                <c:pt idx="1133">
                  <c:v>2.8639999999999999</c:v>
                </c:pt>
                <c:pt idx="1134">
                  <c:v>2.827</c:v>
                </c:pt>
                <c:pt idx="1135">
                  <c:v>2.8450000000000002</c:v>
                </c:pt>
                <c:pt idx="1136">
                  <c:v>2.851</c:v>
                </c:pt>
                <c:pt idx="1137">
                  <c:v>2.8530000000000002</c:v>
                </c:pt>
                <c:pt idx="1138">
                  <c:v>2.8540000000000001</c:v>
                </c:pt>
                <c:pt idx="1139">
                  <c:v>2.8540000000000001</c:v>
                </c:pt>
                <c:pt idx="1140">
                  <c:v>2.8540000000000001</c:v>
                </c:pt>
                <c:pt idx="1141">
                  <c:v>2.8540000000000001</c:v>
                </c:pt>
                <c:pt idx="1142">
                  <c:v>2.8540000000000001</c:v>
                </c:pt>
                <c:pt idx="1143">
                  <c:v>2.8239999999999998</c:v>
                </c:pt>
                <c:pt idx="1144">
                  <c:v>2.8140000000000001</c:v>
                </c:pt>
                <c:pt idx="1145">
                  <c:v>2.8109999999999999</c:v>
                </c:pt>
                <c:pt idx="1146">
                  <c:v>2.843</c:v>
                </c:pt>
                <c:pt idx="1147">
                  <c:v>2.8540000000000001</c:v>
                </c:pt>
                <c:pt idx="1148">
                  <c:v>2.891</c:v>
                </c:pt>
                <c:pt idx="1149">
                  <c:v>2.91</c:v>
                </c:pt>
                <c:pt idx="1150">
                  <c:v>2.9260000000000002</c:v>
                </c:pt>
                <c:pt idx="1151">
                  <c:v>2.931</c:v>
                </c:pt>
                <c:pt idx="1152">
                  <c:v>2.95</c:v>
                </c:pt>
                <c:pt idx="1153">
                  <c:v>2.996</c:v>
                </c:pt>
                <c:pt idx="1154">
                  <c:v>3.0190000000000001</c:v>
                </c:pt>
                <c:pt idx="1155">
                  <c:v>3.0430000000000001</c:v>
                </c:pt>
                <c:pt idx="1156">
                  <c:v>3.2269999999999999</c:v>
                </c:pt>
                <c:pt idx="1157">
                  <c:v>3.3220000000000001</c:v>
                </c:pt>
                <c:pt idx="1158">
                  <c:v>3.387</c:v>
                </c:pt>
                <c:pt idx="1159">
                  <c:v>3.4249999999999998</c:v>
                </c:pt>
                <c:pt idx="1160">
                  <c:v>3.4380000000000002</c:v>
                </c:pt>
                <c:pt idx="1161">
                  <c:v>3.5249999999999999</c:v>
                </c:pt>
                <c:pt idx="1162">
                  <c:v>3.504</c:v>
                </c:pt>
                <c:pt idx="1163">
                  <c:v>3.621</c:v>
                </c:pt>
                <c:pt idx="1164">
                  <c:v>3.673</c:v>
                </c:pt>
                <c:pt idx="1165">
                  <c:v>3.69</c:v>
                </c:pt>
                <c:pt idx="1166">
                  <c:v>3.7629999999999999</c:v>
                </c:pt>
                <c:pt idx="1167">
                  <c:v>3.7869999999999999</c:v>
                </c:pt>
                <c:pt idx="1168">
                  <c:v>3.762</c:v>
                </c:pt>
                <c:pt idx="1169">
                  <c:v>3.7530000000000001</c:v>
                </c:pt>
                <c:pt idx="1170">
                  <c:v>3.7170000000000001</c:v>
                </c:pt>
                <c:pt idx="1171">
                  <c:v>3.7050000000000001</c:v>
                </c:pt>
                <c:pt idx="1172">
                  <c:v>3.621</c:v>
                </c:pt>
                <c:pt idx="1173">
                  <c:v>3.5659999999999998</c:v>
                </c:pt>
                <c:pt idx="1174">
                  <c:v>3.548</c:v>
                </c:pt>
                <c:pt idx="1175">
                  <c:v>3.5219999999999998</c:v>
                </c:pt>
                <c:pt idx="1176">
                  <c:v>3.5129999999999999</c:v>
                </c:pt>
                <c:pt idx="1177">
                  <c:v>3.5569999999999999</c:v>
                </c:pt>
                <c:pt idx="1178">
                  <c:v>3.5720000000000001</c:v>
                </c:pt>
                <c:pt idx="1179">
                  <c:v>3.597</c:v>
                </c:pt>
                <c:pt idx="1180">
                  <c:v>3.5720000000000001</c:v>
                </c:pt>
                <c:pt idx="1181">
                  <c:v>3.5630000000000002</c:v>
                </c:pt>
                <c:pt idx="1182">
                  <c:v>3.56</c:v>
                </c:pt>
                <c:pt idx="1183">
                  <c:v>3.613</c:v>
                </c:pt>
                <c:pt idx="1184">
                  <c:v>3.63</c:v>
                </c:pt>
                <c:pt idx="1185">
                  <c:v>3.6360000000000001</c:v>
                </c:pt>
                <c:pt idx="1186">
                  <c:v>3.6280000000000001</c:v>
                </c:pt>
                <c:pt idx="1187">
                  <c:v>3.5720000000000001</c:v>
                </c:pt>
                <c:pt idx="1188">
                  <c:v>3.5529999999999999</c:v>
                </c:pt>
                <c:pt idx="1189">
                  <c:v>3.5470000000000002</c:v>
                </c:pt>
                <c:pt idx="1190">
                  <c:v>3.5449999999999999</c:v>
                </c:pt>
                <c:pt idx="1191">
                  <c:v>3.544</c:v>
                </c:pt>
                <c:pt idx="1192">
                  <c:v>3.4809999999999999</c:v>
                </c:pt>
                <c:pt idx="1193">
                  <c:v>3.46</c:v>
                </c:pt>
                <c:pt idx="1194">
                  <c:v>3.4359999999999999</c:v>
                </c:pt>
                <c:pt idx="1195">
                  <c:v>3.395</c:v>
                </c:pt>
                <c:pt idx="1196">
                  <c:v>3.331</c:v>
                </c:pt>
                <c:pt idx="1197">
                  <c:v>3.2759999999999998</c:v>
                </c:pt>
                <c:pt idx="1198">
                  <c:v>3.1579999999999999</c:v>
                </c:pt>
                <c:pt idx="1199">
                  <c:v>3.089</c:v>
                </c:pt>
                <c:pt idx="1200">
                  <c:v>3.0659999999999998</c:v>
                </c:pt>
                <c:pt idx="1201">
                  <c:v>3.0350000000000001</c:v>
                </c:pt>
                <c:pt idx="1202">
                  <c:v>3.024</c:v>
                </c:pt>
                <c:pt idx="1203">
                  <c:v>3.0209999999999999</c:v>
                </c:pt>
                <c:pt idx="1204">
                  <c:v>3.036</c:v>
                </c:pt>
                <c:pt idx="1205">
                  <c:v>3.0409999999999999</c:v>
                </c:pt>
                <c:pt idx="1206">
                  <c:v>3.0430000000000001</c:v>
                </c:pt>
                <c:pt idx="1207">
                  <c:v>3.0640000000000001</c:v>
                </c:pt>
                <c:pt idx="1208">
                  <c:v>3.347</c:v>
                </c:pt>
                <c:pt idx="1209">
                  <c:v>3.548</c:v>
                </c:pt>
                <c:pt idx="1210">
                  <c:v>3.669</c:v>
                </c:pt>
                <c:pt idx="1211">
                  <c:v>3.762</c:v>
                </c:pt>
                <c:pt idx="1212">
                  <c:v>3.82</c:v>
                </c:pt>
                <c:pt idx="1213">
                  <c:v>3.879</c:v>
                </c:pt>
                <c:pt idx="1214">
                  <c:v>3.899</c:v>
                </c:pt>
                <c:pt idx="1215">
                  <c:v>3.9220000000000002</c:v>
                </c:pt>
                <c:pt idx="1216">
                  <c:v>3.91</c:v>
                </c:pt>
                <c:pt idx="1217">
                  <c:v>3.9060000000000001</c:v>
                </c:pt>
                <c:pt idx="1218">
                  <c:v>3.875</c:v>
                </c:pt>
                <c:pt idx="1219">
                  <c:v>3.8639999999999999</c:v>
                </c:pt>
                <c:pt idx="1220">
                  <c:v>3.8610000000000002</c:v>
                </c:pt>
                <c:pt idx="1221">
                  <c:v>3.86</c:v>
                </c:pt>
                <c:pt idx="1222">
                  <c:v>3.8359999999999999</c:v>
                </c:pt>
                <c:pt idx="1223">
                  <c:v>3.8050000000000002</c:v>
                </c:pt>
                <c:pt idx="1224">
                  <c:v>3.794</c:v>
                </c:pt>
                <c:pt idx="1225">
                  <c:v>3.7240000000000002</c:v>
                </c:pt>
                <c:pt idx="1226">
                  <c:v>3.6339999999999999</c:v>
                </c:pt>
                <c:pt idx="1227">
                  <c:v>3.6040000000000001</c:v>
                </c:pt>
                <c:pt idx="1228">
                  <c:v>3.5939999999999999</c:v>
                </c:pt>
                <c:pt idx="1229">
                  <c:v>3.5910000000000002</c:v>
                </c:pt>
                <c:pt idx="1230">
                  <c:v>3.516</c:v>
                </c:pt>
                <c:pt idx="1231">
                  <c:v>3.4910000000000001</c:v>
                </c:pt>
                <c:pt idx="1232">
                  <c:v>3.476</c:v>
                </c:pt>
                <c:pt idx="1233">
                  <c:v>3.5649999999999999</c:v>
                </c:pt>
                <c:pt idx="1234">
                  <c:v>3.5939999999999999</c:v>
                </c:pt>
                <c:pt idx="1235">
                  <c:v>3.6709999999999998</c:v>
                </c:pt>
                <c:pt idx="1236">
                  <c:v>3.6960000000000002</c:v>
                </c:pt>
                <c:pt idx="1237">
                  <c:v>3.8180000000000001</c:v>
                </c:pt>
                <c:pt idx="1238">
                  <c:v>3.7989999999999999</c:v>
                </c:pt>
                <c:pt idx="1239">
                  <c:v>3.7919999999999998</c:v>
                </c:pt>
                <c:pt idx="1240">
                  <c:v>3.79</c:v>
                </c:pt>
                <c:pt idx="1241">
                  <c:v>3.746</c:v>
                </c:pt>
                <c:pt idx="1242">
                  <c:v>3.7309999999999999</c:v>
                </c:pt>
                <c:pt idx="1243">
                  <c:v>3.68</c:v>
                </c:pt>
                <c:pt idx="1244">
                  <c:v>3.6629999999999998</c:v>
                </c:pt>
                <c:pt idx="1245">
                  <c:v>3.66</c:v>
                </c:pt>
                <c:pt idx="1246">
                  <c:v>3.6259999999999999</c:v>
                </c:pt>
                <c:pt idx="1247">
                  <c:v>3.6150000000000002</c:v>
                </c:pt>
                <c:pt idx="1248">
                  <c:v>3.4910000000000001</c:v>
                </c:pt>
                <c:pt idx="1249">
                  <c:v>3.4329999999999998</c:v>
                </c:pt>
                <c:pt idx="1250">
                  <c:v>3.4140000000000001</c:v>
                </c:pt>
                <c:pt idx="1251">
                  <c:v>3.407</c:v>
                </c:pt>
                <c:pt idx="1252">
                  <c:v>3.1419999999999999</c:v>
                </c:pt>
                <c:pt idx="1253">
                  <c:v>3.0529999999999999</c:v>
                </c:pt>
                <c:pt idx="1254">
                  <c:v>2.95</c:v>
                </c:pt>
                <c:pt idx="1255">
                  <c:v>2.9159999999999999</c:v>
                </c:pt>
                <c:pt idx="1256">
                  <c:v>3.0779999999999998</c:v>
                </c:pt>
                <c:pt idx="1257">
                  <c:v>3.2789999999999999</c:v>
                </c:pt>
                <c:pt idx="1258">
                  <c:v>3.3460000000000001</c:v>
                </c:pt>
                <c:pt idx="1259">
                  <c:v>3.355</c:v>
                </c:pt>
                <c:pt idx="1260">
                  <c:v>3.4580000000000002</c:v>
                </c:pt>
                <c:pt idx="1261">
                  <c:v>3.492</c:v>
                </c:pt>
                <c:pt idx="1262">
                  <c:v>3.4870000000000001</c:v>
                </c:pt>
                <c:pt idx="1263">
                  <c:v>3.4849999999999999</c:v>
                </c:pt>
                <c:pt idx="1264">
                  <c:v>3.484</c:v>
                </c:pt>
                <c:pt idx="1265">
                  <c:v>3.484</c:v>
                </c:pt>
                <c:pt idx="1266">
                  <c:v>3.5009999999999999</c:v>
                </c:pt>
                <c:pt idx="1267">
                  <c:v>3.5059999999999998</c:v>
                </c:pt>
                <c:pt idx="1268">
                  <c:v>3.508</c:v>
                </c:pt>
                <c:pt idx="1269">
                  <c:v>3.5049999999999999</c:v>
                </c:pt>
                <c:pt idx="1270">
                  <c:v>3.4849999999999999</c:v>
                </c:pt>
                <c:pt idx="1271">
                  <c:v>3.4809999999999999</c:v>
                </c:pt>
                <c:pt idx="1272">
                  <c:v>3.58</c:v>
                </c:pt>
                <c:pt idx="1273">
                  <c:v>3.613</c:v>
                </c:pt>
                <c:pt idx="1274">
                  <c:v>3.64</c:v>
                </c:pt>
                <c:pt idx="1275">
                  <c:v>3.649</c:v>
                </c:pt>
                <c:pt idx="1276">
                  <c:v>3.6520000000000001</c:v>
                </c:pt>
                <c:pt idx="1277">
                  <c:v>3.653</c:v>
                </c:pt>
                <c:pt idx="1278">
                  <c:v>3.5640000000000001</c:v>
                </c:pt>
                <c:pt idx="1279">
                  <c:v>3.5339999999999998</c:v>
                </c:pt>
                <c:pt idx="1280">
                  <c:v>3.524</c:v>
                </c:pt>
                <c:pt idx="1281">
                  <c:v>3.5209999999999999</c:v>
                </c:pt>
                <c:pt idx="1282">
                  <c:v>3.6059999999999999</c:v>
                </c:pt>
                <c:pt idx="1283">
                  <c:v>3.6909999999999998</c:v>
                </c:pt>
                <c:pt idx="1284">
                  <c:v>3.72</c:v>
                </c:pt>
                <c:pt idx="1285">
                  <c:v>3.7290000000000001</c:v>
                </c:pt>
                <c:pt idx="1286">
                  <c:v>3.6560000000000001</c:v>
                </c:pt>
                <c:pt idx="1287">
                  <c:v>3.6309999999999998</c:v>
                </c:pt>
                <c:pt idx="1288">
                  <c:v>3.6230000000000002</c:v>
                </c:pt>
                <c:pt idx="1289">
                  <c:v>3.62</c:v>
                </c:pt>
                <c:pt idx="1290">
                  <c:v>3.6190000000000002</c:v>
                </c:pt>
                <c:pt idx="1291">
                  <c:v>3.512</c:v>
                </c:pt>
                <c:pt idx="1292">
                  <c:v>3.4769999999999999</c:v>
                </c:pt>
                <c:pt idx="1293">
                  <c:v>3.4649999999999999</c:v>
                </c:pt>
                <c:pt idx="1294">
                  <c:v>3.4609999999999999</c:v>
                </c:pt>
                <c:pt idx="1295">
                  <c:v>3.3860000000000001</c:v>
                </c:pt>
                <c:pt idx="1296">
                  <c:v>3.3279999999999998</c:v>
                </c:pt>
                <c:pt idx="1297">
                  <c:v>3.2719999999999998</c:v>
                </c:pt>
                <c:pt idx="1298">
                  <c:v>3.2530000000000001</c:v>
                </c:pt>
                <c:pt idx="1299">
                  <c:v>3.2469999999999999</c:v>
                </c:pt>
                <c:pt idx="1300">
                  <c:v>3.1949999999999998</c:v>
                </c:pt>
                <c:pt idx="1301">
                  <c:v>3.1779999999999999</c:v>
                </c:pt>
                <c:pt idx="1302">
                  <c:v>3.1720000000000002</c:v>
                </c:pt>
                <c:pt idx="1303">
                  <c:v>3.077</c:v>
                </c:pt>
                <c:pt idx="1304">
                  <c:v>3.1379999999999999</c:v>
                </c:pt>
                <c:pt idx="1305">
                  <c:v>3.1589999999999998</c:v>
                </c:pt>
                <c:pt idx="1306">
                  <c:v>3.1659999999999999</c:v>
                </c:pt>
                <c:pt idx="1307">
                  <c:v>3.1680000000000001</c:v>
                </c:pt>
                <c:pt idx="1308">
                  <c:v>3.169</c:v>
                </c:pt>
                <c:pt idx="1309">
                  <c:v>3.1459999999999999</c:v>
                </c:pt>
                <c:pt idx="1310">
                  <c:v>3.1379999999999999</c:v>
                </c:pt>
                <c:pt idx="1311">
                  <c:v>3.2650000000000001</c:v>
                </c:pt>
                <c:pt idx="1312">
                  <c:v>3.3410000000000002</c:v>
                </c:pt>
                <c:pt idx="1313">
                  <c:v>3.3660000000000001</c:v>
                </c:pt>
                <c:pt idx="1314">
                  <c:v>3.4079999999999999</c:v>
                </c:pt>
                <c:pt idx="1315">
                  <c:v>3.4079999999999999</c:v>
                </c:pt>
                <c:pt idx="1316">
                  <c:v>3.4220000000000002</c:v>
                </c:pt>
                <c:pt idx="1317">
                  <c:v>3.427</c:v>
                </c:pt>
                <c:pt idx="1318">
                  <c:v>3.4279999999999999</c:v>
                </c:pt>
                <c:pt idx="1319">
                  <c:v>3.4289999999999998</c:v>
                </c:pt>
                <c:pt idx="1320">
                  <c:v>3.4289999999999998</c:v>
                </c:pt>
                <c:pt idx="1321">
                  <c:v>3.4620000000000002</c:v>
                </c:pt>
                <c:pt idx="1322">
                  <c:v>3.4729999999999999</c:v>
                </c:pt>
                <c:pt idx="1323">
                  <c:v>3.484</c:v>
                </c:pt>
                <c:pt idx="1324">
                  <c:v>3.504</c:v>
                </c:pt>
                <c:pt idx="1325">
                  <c:v>3.5110000000000001</c:v>
                </c:pt>
                <c:pt idx="1326">
                  <c:v>3.5129999999999999</c:v>
                </c:pt>
                <c:pt idx="1327">
                  <c:v>3.5139999999999998</c:v>
                </c:pt>
                <c:pt idx="1328">
                  <c:v>3.5139999999999998</c:v>
                </c:pt>
                <c:pt idx="1329">
                  <c:v>3.5910000000000002</c:v>
                </c:pt>
                <c:pt idx="1330">
                  <c:v>3.6160000000000001</c:v>
                </c:pt>
                <c:pt idx="1331">
                  <c:v>3.625</c:v>
                </c:pt>
                <c:pt idx="1332">
                  <c:v>3.629</c:v>
                </c:pt>
                <c:pt idx="1341">
                  <c:v>3.516</c:v>
                </c:pt>
                <c:pt idx="1342">
                  <c:v>3.4780000000000002</c:v>
                </c:pt>
                <c:pt idx="1343">
                  <c:v>3.4649999999999999</c:v>
                </c:pt>
                <c:pt idx="1344">
                  <c:v>3.3809999999999998</c:v>
                </c:pt>
                <c:pt idx="1345">
                  <c:v>3.2959999999999998</c:v>
                </c:pt>
                <c:pt idx="1346">
                  <c:v>3.2669999999999999</c:v>
                </c:pt>
                <c:pt idx="1347">
                  <c:v>3.258</c:v>
                </c:pt>
                <c:pt idx="1348">
                  <c:v>3.165</c:v>
                </c:pt>
                <c:pt idx="1349">
                  <c:v>3.1339999999999999</c:v>
                </c:pt>
                <c:pt idx="1350">
                  <c:v>3.044</c:v>
                </c:pt>
                <c:pt idx="1351">
                  <c:v>2.9369999999999998</c:v>
                </c:pt>
                <c:pt idx="1352">
                  <c:v>2.9119999999999999</c:v>
                </c:pt>
                <c:pt idx="1353">
                  <c:v>2.77</c:v>
                </c:pt>
                <c:pt idx="1354">
                  <c:v>2.6230000000000002</c:v>
                </c:pt>
                <c:pt idx="1355">
                  <c:v>2.5739999999999998</c:v>
                </c:pt>
                <c:pt idx="1356">
                  <c:v>2.2839999999999998</c:v>
                </c:pt>
                <c:pt idx="1357">
                  <c:v>2.1859999999999999</c:v>
                </c:pt>
                <c:pt idx="1358">
                  <c:v>2.0619999999999998</c:v>
                </c:pt>
                <c:pt idx="1359">
                  <c:v>2.02</c:v>
                </c:pt>
                <c:pt idx="1360">
                  <c:v>2.0059999999999998</c:v>
                </c:pt>
                <c:pt idx="1361">
                  <c:v>2.0009999999999999</c:v>
                </c:pt>
                <c:pt idx="1362">
                  <c:v>1.9330000000000001</c:v>
                </c:pt>
                <c:pt idx="1363">
                  <c:v>1.91</c:v>
                </c:pt>
                <c:pt idx="1364">
                  <c:v>1.903</c:v>
                </c:pt>
                <c:pt idx="1365">
                  <c:v>1.994</c:v>
                </c:pt>
                <c:pt idx="1366">
                  <c:v>2.1440000000000001</c:v>
                </c:pt>
                <c:pt idx="1367">
                  <c:v>2.2109999999999999</c:v>
                </c:pt>
                <c:pt idx="1368">
                  <c:v>2.2330000000000001</c:v>
                </c:pt>
                <c:pt idx="1369">
                  <c:v>2.2400000000000002</c:v>
                </c:pt>
                <c:pt idx="1370">
                  <c:v>2.2429999999999999</c:v>
                </c:pt>
                <c:pt idx="1371">
                  <c:v>2.2440000000000002</c:v>
                </c:pt>
                <c:pt idx="1372">
                  <c:v>2.327</c:v>
                </c:pt>
                <c:pt idx="1373">
                  <c:v>2.6680000000000001</c:v>
                </c:pt>
                <c:pt idx="1374">
                  <c:v>2.782</c:v>
                </c:pt>
                <c:pt idx="1375">
                  <c:v>2.82</c:v>
                </c:pt>
                <c:pt idx="1376">
                  <c:v>2.8889999999999998</c:v>
                </c:pt>
                <c:pt idx="1377">
                  <c:v>2.9119999999999999</c:v>
                </c:pt>
                <c:pt idx="1378">
                  <c:v>2.94</c:v>
                </c:pt>
                <c:pt idx="1379">
                  <c:v>2.9489999999999998</c:v>
                </c:pt>
                <c:pt idx="1380">
                  <c:v>2.952</c:v>
                </c:pt>
                <c:pt idx="1381">
                  <c:v>2.9529999999999998</c:v>
                </c:pt>
                <c:pt idx="1382">
                  <c:v>2.9540000000000002</c:v>
                </c:pt>
                <c:pt idx="1383">
                  <c:v>2.9540000000000002</c:v>
                </c:pt>
                <c:pt idx="1384">
                  <c:v>2.8969999999999998</c:v>
                </c:pt>
                <c:pt idx="1385">
                  <c:v>2.9020000000000001</c:v>
                </c:pt>
                <c:pt idx="1386">
                  <c:v>2.903</c:v>
                </c:pt>
                <c:pt idx="1387">
                  <c:v>2.9039999999999999</c:v>
                </c:pt>
                <c:pt idx="1388">
                  <c:v>2.8740000000000001</c:v>
                </c:pt>
                <c:pt idx="1389">
                  <c:v>2.8639999999999999</c:v>
                </c:pt>
                <c:pt idx="1390">
                  <c:v>2.8610000000000002</c:v>
                </c:pt>
                <c:pt idx="1391">
                  <c:v>2.8029999999999999</c:v>
                </c:pt>
                <c:pt idx="1392">
                  <c:v>2.7839999999999998</c:v>
                </c:pt>
                <c:pt idx="1393">
                  <c:v>2.7770000000000001</c:v>
                </c:pt>
                <c:pt idx="1394">
                  <c:v>2.5979999999999999</c:v>
                </c:pt>
                <c:pt idx="1395">
                  <c:v>2.5390000000000001</c:v>
                </c:pt>
                <c:pt idx="1396">
                  <c:v>2.5190000000000001</c:v>
                </c:pt>
                <c:pt idx="1397">
                  <c:v>2.4460000000000002</c:v>
                </c:pt>
                <c:pt idx="1398">
                  <c:v>2.3809999999999998</c:v>
                </c:pt>
                <c:pt idx="1399">
                  <c:v>2.3929999999999998</c:v>
                </c:pt>
                <c:pt idx="1400">
                  <c:v>2.2999999999999998</c:v>
                </c:pt>
                <c:pt idx="1401">
                  <c:v>2.2690000000000001</c:v>
                </c:pt>
                <c:pt idx="1402">
                  <c:v>2.1589999999999998</c:v>
                </c:pt>
                <c:pt idx="1403">
                  <c:v>2.1219999999999999</c:v>
                </c:pt>
                <c:pt idx="1404">
                  <c:v>2.11</c:v>
                </c:pt>
                <c:pt idx="1405">
                  <c:v>2.1059999999999999</c:v>
                </c:pt>
                <c:pt idx="1407">
                  <c:v>2.1</c:v>
                </c:pt>
              </c:numCache>
            </c:numRef>
          </c:val>
          <c:smooth val="0"/>
        </c:ser>
        <c:ser>
          <c:idx val="1"/>
          <c:order val="1"/>
          <c:tx>
            <c:v>Wholesale - Salt Lake City - Regular Unleaded</c:v>
          </c:tx>
          <c:spPr>
            <a:ln w="15875"/>
          </c:spPr>
          <c:marker>
            <c:symbol val="none"/>
          </c:marker>
          <c:cat>
            <c:numRef>
              <c:f>'Weekly SLC gasoline prices'!$A$6:$A$1415</c:f>
              <c:numCache>
                <c:formatCode>d\-mmm\-yy</c:formatCode>
                <c:ptCount val="1410"/>
                <c:pt idx="0">
                  <c:v>32513</c:v>
                </c:pt>
                <c:pt idx="1">
                  <c:v>32520</c:v>
                </c:pt>
                <c:pt idx="2">
                  <c:v>32527</c:v>
                </c:pt>
                <c:pt idx="3">
                  <c:v>32534</c:v>
                </c:pt>
                <c:pt idx="4">
                  <c:v>32541</c:v>
                </c:pt>
                <c:pt idx="5">
                  <c:v>32548</c:v>
                </c:pt>
                <c:pt idx="6">
                  <c:v>32555</c:v>
                </c:pt>
                <c:pt idx="7">
                  <c:v>32562</c:v>
                </c:pt>
                <c:pt idx="8">
                  <c:v>32569</c:v>
                </c:pt>
                <c:pt idx="9">
                  <c:v>32576</c:v>
                </c:pt>
                <c:pt idx="10">
                  <c:v>32583</c:v>
                </c:pt>
                <c:pt idx="11">
                  <c:v>32590</c:v>
                </c:pt>
                <c:pt idx="12">
                  <c:v>32597</c:v>
                </c:pt>
                <c:pt idx="13">
                  <c:v>32604</c:v>
                </c:pt>
                <c:pt idx="14">
                  <c:v>32611</c:v>
                </c:pt>
                <c:pt idx="15">
                  <c:v>32618</c:v>
                </c:pt>
                <c:pt idx="16">
                  <c:v>32625</c:v>
                </c:pt>
                <c:pt idx="17">
                  <c:v>32632</c:v>
                </c:pt>
                <c:pt idx="18">
                  <c:v>32639</c:v>
                </c:pt>
                <c:pt idx="19">
                  <c:v>32646</c:v>
                </c:pt>
                <c:pt idx="20">
                  <c:v>32653</c:v>
                </c:pt>
                <c:pt idx="21">
                  <c:v>32660</c:v>
                </c:pt>
                <c:pt idx="22">
                  <c:v>32667</c:v>
                </c:pt>
                <c:pt idx="23">
                  <c:v>32674</c:v>
                </c:pt>
                <c:pt idx="24">
                  <c:v>32681</c:v>
                </c:pt>
                <c:pt idx="25">
                  <c:v>32688</c:v>
                </c:pt>
                <c:pt idx="26">
                  <c:v>32695</c:v>
                </c:pt>
                <c:pt idx="27">
                  <c:v>32702</c:v>
                </c:pt>
                <c:pt idx="28">
                  <c:v>32709</c:v>
                </c:pt>
                <c:pt idx="29">
                  <c:v>32716</c:v>
                </c:pt>
                <c:pt idx="30">
                  <c:v>32723</c:v>
                </c:pt>
                <c:pt idx="31">
                  <c:v>32730</c:v>
                </c:pt>
                <c:pt idx="32">
                  <c:v>32737</c:v>
                </c:pt>
                <c:pt idx="33">
                  <c:v>32744</c:v>
                </c:pt>
                <c:pt idx="34">
                  <c:v>32751</c:v>
                </c:pt>
                <c:pt idx="35">
                  <c:v>32758</c:v>
                </c:pt>
                <c:pt idx="36">
                  <c:v>32765</c:v>
                </c:pt>
                <c:pt idx="37">
                  <c:v>32772</c:v>
                </c:pt>
                <c:pt idx="38">
                  <c:v>32779</c:v>
                </c:pt>
                <c:pt idx="39">
                  <c:v>32786</c:v>
                </c:pt>
                <c:pt idx="40">
                  <c:v>32793</c:v>
                </c:pt>
                <c:pt idx="41">
                  <c:v>32800</c:v>
                </c:pt>
                <c:pt idx="42">
                  <c:v>32807</c:v>
                </c:pt>
                <c:pt idx="43">
                  <c:v>32814</c:v>
                </c:pt>
                <c:pt idx="44">
                  <c:v>32821</c:v>
                </c:pt>
                <c:pt idx="45">
                  <c:v>32828</c:v>
                </c:pt>
                <c:pt idx="46">
                  <c:v>32835</c:v>
                </c:pt>
                <c:pt idx="47">
                  <c:v>32842</c:v>
                </c:pt>
                <c:pt idx="48">
                  <c:v>32849</c:v>
                </c:pt>
                <c:pt idx="49">
                  <c:v>32856</c:v>
                </c:pt>
                <c:pt idx="50">
                  <c:v>32863</c:v>
                </c:pt>
                <c:pt idx="51">
                  <c:v>32870</c:v>
                </c:pt>
                <c:pt idx="52">
                  <c:v>32877</c:v>
                </c:pt>
                <c:pt idx="53">
                  <c:v>32884</c:v>
                </c:pt>
                <c:pt idx="54">
                  <c:v>32891</c:v>
                </c:pt>
                <c:pt idx="55">
                  <c:v>32898</c:v>
                </c:pt>
                <c:pt idx="56">
                  <c:v>32905</c:v>
                </c:pt>
                <c:pt idx="57">
                  <c:v>32912</c:v>
                </c:pt>
                <c:pt idx="58">
                  <c:v>32919</c:v>
                </c:pt>
                <c:pt idx="59">
                  <c:v>32926</c:v>
                </c:pt>
                <c:pt idx="60">
                  <c:v>32933</c:v>
                </c:pt>
                <c:pt idx="61">
                  <c:v>32940</c:v>
                </c:pt>
                <c:pt idx="62">
                  <c:v>32947</c:v>
                </c:pt>
                <c:pt idx="63">
                  <c:v>32954</c:v>
                </c:pt>
                <c:pt idx="64">
                  <c:v>32961</c:v>
                </c:pt>
                <c:pt idx="65">
                  <c:v>32968</c:v>
                </c:pt>
                <c:pt idx="66">
                  <c:v>32975</c:v>
                </c:pt>
                <c:pt idx="67">
                  <c:v>32982</c:v>
                </c:pt>
                <c:pt idx="68">
                  <c:v>32989</c:v>
                </c:pt>
                <c:pt idx="69">
                  <c:v>32996</c:v>
                </c:pt>
                <c:pt idx="70">
                  <c:v>33003</c:v>
                </c:pt>
                <c:pt idx="71">
                  <c:v>33010</c:v>
                </c:pt>
                <c:pt idx="72">
                  <c:v>33017</c:v>
                </c:pt>
                <c:pt idx="73">
                  <c:v>33024</c:v>
                </c:pt>
                <c:pt idx="74">
                  <c:v>33031</c:v>
                </c:pt>
                <c:pt idx="75">
                  <c:v>33038</c:v>
                </c:pt>
                <c:pt idx="76">
                  <c:v>33045</c:v>
                </c:pt>
                <c:pt idx="77">
                  <c:v>33052</c:v>
                </c:pt>
                <c:pt idx="78">
                  <c:v>33059</c:v>
                </c:pt>
                <c:pt idx="79">
                  <c:v>33066</c:v>
                </c:pt>
                <c:pt idx="80">
                  <c:v>33073</c:v>
                </c:pt>
                <c:pt idx="81">
                  <c:v>33080</c:v>
                </c:pt>
                <c:pt idx="82">
                  <c:v>33087</c:v>
                </c:pt>
                <c:pt idx="83">
                  <c:v>33094</c:v>
                </c:pt>
                <c:pt idx="84">
                  <c:v>33101</c:v>
                </c:pt>
                <c:pt idx="85">
                  <c:v>33108</c:v>
                </c:pt>
                <c:pt idx="86">
                  <c:v>33115</c:v>
                </c:pt>
                <c:pt idx="87">
                  <c:v>33122</c:v>
                </c:pt>
                <c:pt idx="88">
                  <c:v>33129</c:v>
                </c:pt>
                <c:pt idx="89">
                  <c:v>33136</c:v>
                </c:pt>
                <c:pt idx="90">
                  <c:v>33143</c:v>
                </c:pt>
                <c:pt idx="91">
                  <c:v>33150</c:v>
                </c:pt>
                <c:pt idx="92">
                  <c:v>33157</c:v>
                </c:pt>
                <c:pt idx="93">
                  <c:v>33164</c:v>
                </c:pt>
                <c:pt idx="94">
                  <c:v>33171</c:v>
                </c:pt>
                <c:pt idx="95">
                  <c:v>33178</c:v>
                </c:pt>
                <c:pt idx="96">
                  <c:v>33185</c:v>
                </c:pt>
                <c:pt idx="97">
                  <c:v>33192</c:v>
                </c:pt>
                <c:pt idx="98">
                  <c:v>33199</c:v>
                </c:pt>
                <c:pt idx="99">
                  <c:v>33206</c:v>
                </c:pt>
                <c:pt idx="100">
                  <c:v>33213</c:v>
                </c:pt>
                <c:pt idx="101">
                  <c:v>33220</c:v>
                </c:pt>
                <c:pt idx="102">
                  <c:v>33227</c:v>
                </c:pt>
                <c:pt idx="103">
                  <c:v>33234</c:v>
                </c:pt>
                <c:pt idx="104">
                  <c:v>33241</c:v>
                </c:pt>
                <c:pt idx="105">
                  <c:v>33248</c:v>
                </c:pt>
                <c:pt idx="106">
                  <c:v>33255</c:v>
                </c:pt>
                <c:pt idx="107">
                  <c:v>33262</c:v>
                </c:pt>
                <c:pt idx="108">
                  <c:v>33269</c:v>
                </c:pt>
                <c:pt idx="109">
                  <c:v>33276</c:v>
                </c:pt>
                <c:pt idx="110">
                  <c:v>33283</c:v>
                </c:pt>
                <c:pt idx="111">
                  <c:v>33290</c:v>
                </c:pt>
                <c:pt idx="112">
                  <c:v>33297</c:v>
                </c:pt>
                <c:pt idx="113">
                  <c:v>33304</c:v>
                </c:pt>
                <c:pt idx="114">
                  <c:v>33311</c:v>
                </c:pt>
                <c:pt idx="115">
                  <c:v>33318</c:v>
                </c:pt>
                <c:pt idx="116">
                  <c:v>33325</c:v>
                </c:pt>
                <c:pt idx="117">
                  <c:v>33332</c:v>
                </c:pt>
                <c:pt idx="118">
                  <c:v>33339</c:v>
                </c:pt>
                <c:pt idx="119">
                  <c:v>33346</c:v>
                </c:pt>
                <c:pt idx="120">
                  <c:v>33353</c:v>
                </c:pt>
                <c:pt idx="121">
                  <c:v>33360</c:v>
                </c:pt>
                <c:pt idx="122">
                  <c:v>33367</c:v>
                </c:pt>
                <c:pt idx="123">
                  <c:v>33374</c:v>
                </c:pt>
                <c:pt idx="124">
                  <c:v>33381</c:v>
                </c:pt>
                <c:pt idx="125">
                  <c:v>33388</c:v>
                </c:pt>
                <c:pt idx="126">
                  <c:v>33395</c:v>
                </c:pt>
                <c:pt idx="127">
                  <c:v>33402</c:v>
                </c:pt>
                <c:pt idx="128">
                  <c:v>33409</c:v>
                </c:pt>
                <c:pt idx="129">
                  <c:v>33416</c:v>
                </c:pt>
                <c:pt idx="130">
                  <c:v>33423</c:v>
                </c:pt>
                <c:pt idx="131">
                  <c:v>33430</c:v>
                </c:pt>
                <c:pt idx="132">
                  <c:v>33437</c:v>
                </c:pt>
                <c:pt idx="133">
                  <c:v>33444</c:v>
                </c:pt>
                <c:pt idx="134">
                  <c:v>33451</c:v>
                </c:pt>
                <c:pt idx="135">
                  <c:v>33458</c:v>
                </c:pt>
                <c:pt idx="136">
                  <c:v>33465</c:v>
                </c:pt>
                <c:pt idx="137">
                  <c:v>33472</c:v>
                </c:pt>
                <c:pt idx="138">
                  <c:v>33479</c:v>
                </c:pt>
                <c:pt idx="139">
                  <c:v>33486</c:v>
                </c:pt>
                <c:pt idx="140">
                  <c:v>33493</c:v>
                </c:pt>
                <c:pt idx="141">
                  <c:v>33500</c:v>
                </c:pt>
                <c:pt idx="142">
                  <c:v>33507</c:v>
                </c:pt>
                <c:pt idx="143">
                  <c:v>33514</c:v>
                </c:pt>
                <c:pt idx="144">
                  <c:v>33521</c:v>
                </c:pt>
                <c:pt idx="145">
                  <c:v>33528</c:v>
                </c:pt>
                <c:pt idx="146">
                  <c:v>33535</c:v>
                </c:pt>
                <c:pt idx="147">
                  <c:v>33542</c:v>
                </c:pt>
                <c:pt idx="148">
                  <c:v>33549</c:v>
                </c:pt>
                <c:pt idx="149">
                  <c:v>33556</c:v>
                </c:pt>
                <c:pt idx="150">
                  <c:v>33563</c:v>
                </c:pt>
                <c:pt idx="151">
                  <c:v>33570</c:v>
                </c:pt>
                <c:pt idx="152">
                  <c:v>33577</c:v>
                </c:pt>
                <c:pt idx="153">
                  <c:v>33584</c:v>
                </c:pt>
                <c:pt idx="154">
                  <c:v>33591</c:v>
                </c:pt>
                <c:pt idx="155">
                  <c:v>33598</c:v>
                </c:pt>
                <c:pt idx="156">
                  <c:v>33605</c:v>
                </c:pt>
                <c:pt idx="157">
                  <c:v>33612</c:v>
                </c:pt>
                <c:pt idx="158">
                  <c:v>33619</c:v>
                </c:pt>
                <c:pt idx="159">
                  <c:v>33626</c:v>
                </c:pt>
                <c:pt idx="160">
                  <c:v>33633</c:v>
                </c:pt>
                <c:pt idx="161">
                  <c:v>33640</c:v>
                </c:pt>
                <c:pt idx="162">
                  <c:v>33647</c:v>
                </c:pt>
                <c:pt idx="163">
                  <c:v>33654</c:v>
                </c:pt>
                <c:pt idx="164">
                  <c:v>33661</c:v>
                </c:pt>
                <c:pt idx="165">
                  <c:v>33668</c:v>
                </c:pt>
                <c:pt idx="166">
                  <c:v>33675</c:v>
                </c:pt>
                <c:pt idx="167">
                  <c:v>33682</c:v>
                </c:pt>
                <c:pt idx="168">
                  <c:v>33689</c:v>
                </c:pt>
                <c:pt idx="169">
                  <c:v>33696</c:v>
                </c:pt>
                <c:pt idx="170">
                  <c:v>33703</c:v>
                </c:pt>
                <c:pt idx="171">
                  <c:v>33710</c:v>
                </c:pt>
                <c:pt idx="172">
                  <c:v>33717</c:v>
                </c:pt>
                <c:pt idx="173">
                  <c:v>33724</c:v>
                </c:pt>
                <c:pt idx="174">
                  <c:v>33731</c:v>
                </c:pt>
                <c:pt idx="175">
                  <c:v>33738</c:v>
                </c:pt>
                <c:pt idx="176">
                  <c:v>33745</c:v>
                </c:pt>
                <c:pt idx="177">
                  <c:v>33752</c:v>
                </c:pt>
                <c:pt idx="178">
                  <c:v>33759</c:v>
                </c:pt>
                <c:pt idx="179">
                  <c:v>33766</c:v>
                </c:pt>
                <c:pt idx="180">
                  <c:v>33773</c:v>
                </c:pt>
                <c:pt idx="181">
                  <c:v>33780</c:v>
                </c:pt>
                <c:pt idx="182">
                  <c:v>33787</c:v>
                </c:pt>
                <c:pt idx="183">
                  <c:v>33794</c:v>
                </c:pt>
                <c:pt idx="184">
                  <c:v>33801</c:v>
                </c:pt>
                <c:pt idx="185">
                  <c:v>33808</c:v>
                </c:pt>
                <c:pt idx="186">
                  <c:v>33815</c:v>
                </c:pt>
                <c:pt idx="187">
                  <c:v>33822</c:v>
                </c:pt>
                <c:pt idx="188">
                  <c:v>33829</c:v>
                </c:pt>
                <c:pt idx="189">
                  <c:v>33836</c:v>
                </c:pt>
                <c:pt idx="190">
                  <c:v>33843</c:v>
                </c:pt>
                <c:pt idx="191">
                  <c:v>33850</c:v>
                </c:pt>
                <c:pt idx="192">
                  <c:v>33857</c:v>
                </c:pt>
                <c:pt idx="193">
                  <c:v>33864</c:v>
                </c:pt>
                <c:pt idx="194">
                  <c:v>33871</c:v>
                </c:pt>
                <c:pt idx="195">
                  <c:v>33878</c:v>
                </c:pt>
                <c:pt idx="196">
                  <c:v>33885</c:v>
                </c:pt>
                <c:pt idx="197">
                  <c:v>33892</c:v>
                </c:pt>
                <c:pt idx="198">
                  <c:v>33899</c:v>
                </c:pt>
                <c:pt idx="199">
                  <c:v>33906</c:v>
                </c:pt>
                <c:pt idx="200">
                  <c:v>33913</c:v>
                </c:pt>
                <c:pt idx="201">
                  <c:v>33920</c:v>
                </c:pt>
                <c:pt idx="202">
                  <c:v>33927</c:v>
                </c:pt>
                <c:pt idx="203">
                  <c:v>33934</c:v>
                </c:pt>
                <c:pt idx="204">
                  <c:v>33941</c:v>
                </c:pt>
                <c:pt idx="205">
                  <c:v>33948</c:v>
                </c:pt>
                <c:pt idx="206">
                  <c:v>33955</c:v>
                </c:pt>
                <c:pt idx="207">
                  <c:v>33962</c:v>
                </c:pt>
                <c:pt idx="208">
                  <c:v>33969</c:v>
                </c:pt>
                <c:pt idx="209">
                  <c:v>33976</c:v>
                </c:pt>
                <c:pt idx="210">
                  <c:v>33983</c:v>
                </c:pt>
                <c:pt idx="211">
                  <c:v>33990</c:v>
                </c:pt>
                <c:pt idx="212">
                  <c:v>33997</c:v>
                </c:pt>
                <c:pt idx="213">
                  <c:v>34004</c:v>
                </c:pt>
                <c:pt idx="214">
                  <c:v>34011</c:v>
                </c:pt>
                <c:pt idx="215">
                  <c:v>34018</c:v>
                </c:pt>
                <c:pt idx="216">
                  <c:v>34025</c:v>
                </c:pt>
                <c:pt idx="217">
                  <c:v>34032</c:v>
                </c:pt>
                <c:pt idx="218">
                  <c:v>34039</c:v>
                </c:pt>
                <c:pt idx="219">
                  <c:v>34046</c:v>
                </c:pt>
                <c:pt idx="220">
                  <c:v>34053</c:v>
                </c:pt>
                <c:pt idx="221">
                  <c:v>34060</c:v>
                </c:pt>
                <c:pt idx="222">
                  <c:v>34067</c:v>
                </c:pt>
                <c:pt idx="223">
                  <c:v>34074</c:v>
                </c:pt>
                <c:pt idx="224">
                  <c:v>34081</c:v>
                </c:pt>
                <c:pt idx="225">
                  <c:v>34088</c:v>
                </c:pt>
                <c:pt idx="226">
                  <c:v>34095</c:v>
                </c:pt>
                <c:pt idx="227">
                  <c:v>34102</c:v>
                </c:pt>
                <c:pt idx="228">
                  <c:v>34109</c:v>
                </c:pt>
                <c:pt idx="229">
                  <c:v>34116</c:v>
                </c:pt>
                <c:pt idx="230">
                  <c:v>34123</c:v>
                </c:pt>
                <c:pt idx="231">
                  <c:v>34130</c:v>
                </c:pt>
                <c:pt idx="232">
                  <c:v>34137</c:v>
                </c:pt>
                <c:pt idx="233">
                  <c:v>34144</c:v>
                </c:pt>
                <c:pt idx="234">
                  <c:v>34151</c:v>
                </c:pt>
                <c:pt idx="235">
                  <c:v>34158</c:v>
                </c:pt>
                <c:pt idx="236">
                  <c:v>34165</c:v>
                </c:pt>
                <c:pt idx="237">
                  <c:v>34172</c:v>
                </c:pt>
                <c:pt idx="238">
                  <c:v>34179</c:v>
                </c:pt>
                <c:pt idx="239">
                  <c:v>34186</c:v>
                </c:pt>
                <c:pt idx="240">
                  <c:v>34193</c:v>
                </c:pt>
                <c:pt idx="241">
                  <c:v>34200</c:v>
                </c:pt>
                <c:pt idx="242">
                  <c:v>34207</c:v>
                </c:pt>
                <c:pt idx="243">
                  <c:v>34214</c:v>
                </c:pt>
                <c:pt idx="244">
                  <c:v>34221</c:v>
                </c:pt>
                <c:pt idx="245">
                  <c:v>34228</c:v>
                </c:pt>
                <c:pt idx="246">
                  <c:v>34235</c:v>
                </c:pt>
                <c:pt idx="247">
                  <c:v>34242</c:v>
                </c:pt>
                <c:pt idx="248">
                  <c:v>34249</c:v>
                </c:pt>
                <c:pt idx="249">
                  <c:v>34256</c:v>
                </c:pt>
                <c:pt idx="250">
                  <c:v>34263</c:v>
                </c:pt>
                <c:pt idx="251">
                  <c:v>34270</c:v>
                </c:pt>
                <c:pt idx="252">
                  <c:v>34277</c:v>
                </c:pt>
                <c:pt idx="253">
                  <c:v>34284</c:v>
                </c:pt>
                <c:pt idx="254">
                  <c:v>34291</c:v>
                </c:pt>
                <c:pt idx="255">
                  <c:v>34298</c:v>
                </c:pt>
                <c:pt idx="256">
                  <c:v>34305</c:v>
                </c:pt>
                <c:pt idx="257">
                  <c:v>34312</c:v>
                </c:pt>
                <c:pt idx="258">
                  <c:v>34319</c:v>
                </c:pt>
                <c:pt idx="259">
                  <c:v>34326</c:v>
                </c:pt>
                <c:pt idx="260">
                  <c:v>34333</c:v>
                </c:pt>
                <c:pt idx="261">
                  <c:v>34340</c:v>
                </c:pt>
                <c:pt idx="262">
                  <c:v>34347</c:v>
                </c:pt>
                <c:pt idx="263">
                  <c:v>34354</c:v>
                </c:pt>
                <c:pt idx="264">
                  <c:v>34361</c:v>
                </c:pt>
                <c:pt idx="265">
                  <c:v>34368</c:v>
                </c:pt>
                <c:pt idx="266">
                  <c:v>34375</c:v>
                </c:pt>
                <c:pt idx="267">
                  <c:v>34382</c:v>
                </c:pt>
                <c:pt idx="268">
                  <c:v>34389</c:v>
                </c:pt>
                <c:pt idx="269">
                  <c:v>34396</c:v>
                </c:pt>
                <c:pt idx="270">
                  <c:v>34403</c:v>
                </c:pt>
                <c:pt idx="271">
                  <c:v>34410</c:v>
                </c:pt>
                <c:pt idx="272">
                  <c:v>34417</c:v>
                </c:pt>
                <c:pt idx="273">
                  <c:v>34424</c:v>
                </c:pt>
                <c:pt idx="274">
                  <c:v>34431</c:v>
                </c:pt>
                <c:pt idx="275">
                  <c:v>34438</c:v>
                </c:pt>
                <c:pt idx="276">
                  <c:v>34445</c:v>
                </c:pt>
                <c:pt idx="277">
                  <c:v>34452</c:v>
                </c:pt>
                <c:pt idx="278">
                  <c:v>34459</c:v>
                </c:pt>
                <c:pt idx="279">
                  <c:v>34466</c:v>
                </c:pt>
                <c:pt idx="280">
                  <c:v>34473</c:v>
                </c:pt>
                <c:pt idx="281">
                  <c:v>34480</c:v>
                </c:pt>
                <c:pt idx="282">
                  <c:v>34487</c:v>
                </c:pt>
                <c:pt idx="283">
                  <c:v>34494</c:v>
                </c:pt>
                <c:pt idx="284">
                  <c:v>34501</c:v>
                </c:pt>
                <c:pt idx="285">
                  <c:v>34508</c:v>
                </c:pt>
                <c:pt idx="286">
                  <c:v>34515</c:v>
                </c:pt>
                <c:pt idx="287">
                  <c:v>34522</c:v>
                </c:pt>
                <c:pt idx="288">
                  <c:v>34529</c:v>
                </c:pt>
                <c:pt idx="289">
                  <c:v>34536</c:v>
                </c:pt>
                <c:pt idx="290">
                  <c:v>34543</c:v>
                </c:pt>
                <c:pt idx="291">
                  <c:v>34550</c:v>
                </c:pt>
                <c:pt idx="292">
                  <c:v>34557</c:v>
                </c:pt>
                <c:pt idx="293">
                  <c:v>34564</c:v>
                </c:pt>
                <c:pt idx="294">
                  <c:v>34571</c:v>
                </c:pt>
                <c:pt idx="295">
                  <c:v>34578</c:v>
                </c:pt>
                <c:pt idx="296">
                  <c:v>34585</c:v>
                </c:pt>
                <c:pt idx="297">
                  <c:v>34592</c:v>
                </c:pt>
                <c:pt idx="298">
                  <c:v>34599</c:v>
                </c:pt>
                <c:pt idx="299">
                  <c:v>34606</c:v>
                </c:pt>
                <c:pt idx="300">
                  <c:v>34613</c:v>
                </c:pt>
                <c:pt idx="301">
                  <c:v>34620</c:v>
                </c:pt>
                <c:pt idx="302">
                  <c:v>34627</c:v>
                </c:pt>
                <c:pt idx="303">
                  <c:v>34634</c:v>
                </c:pt>
                <c:pt idx="304">
                  <c:v>34641</c:v>
                </c:pt>
                <c:pt idx="305">
                  <c:v>34648</c:v>
                </c:pt>
                <c:pt idx="306">
                  <c:v>34655</c:v>
                </c:pt>
                <c:pt idx="307">
                  <c:v>34662</c:v>
                </c:pt>
                <c:pt idx="308">
                  <c:v>34669</c:v>
                </c:pt>
                <c:pt idx="309">
                  <c:v>34676</c:v>
                </c:pt>
                <c:pt idx="310">
                  <c:v>34683</c:v>
                </c:pt>
                <c:pt idx="311">
                  <c:v>34690</c:v>
                </c:pt>
                <c:pt idx="312">
                  <c:v>34697</c:v>
                </c:pt>
                <c:pt idx="313">
                  <c:v>34704</c:v>
                </c:pt>
                <c:pt idx="314">
                  <c:v>34711</c:v>
                </c:pt>
                <c:pt idx="315">
                  <c:v>34718</c:v>
                </c:pt>
                <c:pt idx="316">
                  <c:v>34725</c:v>
                </c:pt>
                <c:pt idx="317">
                  <c:v>34732</c:v>
                </c:pt>
                <c:pt idx="318">
                  <c:v>34739</c:v>
                </c:pt>
                <c:pt idx="319">
                  <c:v>34746</c:v>
                </c:pt>
                <c:pt idx="320">
                  <c:v>34753</c:v>
                </c:pt>
                <c:pt idx="321">
                  <c:v>34760</c:v>
                </c:pt>
                <c:pt idx="322">
                  <c:v>34767</c:v>
                </c:pt>
                <c:pt idx="323">
                  <c:v>34774</c:v>
                </c:pt>
                <c:pt idx="324">
                  <c:v>34781</c:v>
                </c:pt>
                <c:pt idx="325">
                  <c:v>34788</c:v>
                </c:pt>
                <c:pt idx="326">
                  <c:v>34795</c:v>
                </c:pt>
                <c:pt idx="327">
                  <c:v>34802</c:v>
                </c:pt>
                <c:pt idx="328">
                  <c:v>34809</c:v>
                </c:pt>
                <c:pt idx="329">
                  <c:v>34816</c:v>
                </c:pt>
                <c:pt idx="330">
                  <c:v>34823</c:v>
                </c:pt>
                <c:pt idx="331">
                  <c:v>34830</c:v>
                </c:pt>
                <c:pt idx="332">
                  <c:v>34837</c:v>
                </c:pt>
                <c:pt idx="333">
                  <c:v>34844</c:v>
                </c:pt>
                <c:pt idx="334">
                  <c:v>34851</c:v>
                </c:pt>
                <c:pt idx="335">
                  <c:v>34858</c:v>
                </c:pt>
                <c:pt idx="336">
                  <c:v>34865</c:v>
                </c:pt>
                <c:pt idx="337">
                  <c:v>34872</c:v>
                </c:pt>
                <c:pt idx="338">
                  <c:v>34879</c:v>
                </c:pt>
                <c:pt idx="339">
                  <c:v>34886</c:v>
                </c:pt>
                <c:pt idx="340">
                  <c:v>34893</c:v>
                </c:pt>
                <c:pt idx="341">
                  <c:v>34900</c:v>
                </c:pt>
                <c:pt idx="342">
                  <c:v>34907</c:v>
                </c:pt>
                <c:pt idx="343">
                  <c:v>34914</c:v>
                </c:pt>
                <c:pt idx="344">
                  <c:v>34921</c:v>
                </c:pt>
                <c:pt idx="345">
                  <c:v>34928</c:v>
                </c:pt>
                <c:pt idx="346">
                  <c:v>34935</c:v>
                </c:pt>
                <c:pt idx="347">
                  <c:v>34942</c:v>
                </c:pt>
                <c:pt idx="348">
                  <c:v>34949</c:v>
                </c:pt>
                <c:pt idx="349">
                  <c:v>34956</c:v>
                </c:pt>
                <c:pt idx="350">
                  <c:v>34963</c:v>
                </c:pt>
                <c:pt idx="351">
                  <c:v>34970</c:v>
                </c:pt>
                <c:pt idx="352">
                  <c:v>34977</c:v>
                </c:pt>
                <c:pt idx="353">
                  <c:v>34984</c:v>
                </c:pt>
                <c:pt idx="354">
                  <c:v>34991</c:v>
                </c:pt>
                <c:pt idx="355">
                  <c:v>34998</c:v>
                </c:pt>
                <c:pt idx="356">
                  <c:v>35005</c:v>
                </c:pt>
                <c:pt idx="357">
                  <c:v>35012</c:v>
                </c:pt>
                <c:pt idx="358">
                  <c:v>35019</c:v>
                </c:pt>
                <c:pt idx="359">
                  <c:v>35026</c:v>
                </c:pt>
                <c:pt idx="360">
                  <c:v>35033</c:v>
                </c:pt>
                <c:pt idx="361">
                  <c:v>35040</c:v>
                </c:pt>
                <c:pt idx="362">
                  <c:v>35047</c:v>
                </c:pt>
                <c:pt idx="363">
                  <c:v>35054</c:v>
                </c:pt>
                <c:pt idx="364">
                  <c:v>35061</c:v>
                </c:pt>
                <c:pt idx="365">
                  <c:v>35068</c:v>
                </c:pt>
                <c:pt idx="366">
                  <c:v>35075</c:v>
                </c:pt>
                <c:pt idx="367">
                  <c:v>35082</c:v>
                </c:pt>
                <c:pt idx="368">
                  <c:v>35089</c:v>
                </c:pt>
                <c:pt idx="369">
                  <c:v>35096</c:v>
                </c:pt>
                <c:pt idx="370">
                  <c:v>35103</c:v>
                </c:pt>
                <c:pt idx="371">
                  <c:v>35110</c:v>
                </c:pt>
                <c:pt idx="372">
                  <c:v>35117</c:v>
                </c:pt>
                <c:pt idx="373">
                  <c:v>35124</c:v>
                </c:pt>
                <c:pt idx="374">
                  <c:v>35131</c:v>
                </c:pt>
                <c:pt idx="375">
                  <c:v>35138</c:v>
                </c:pt>
                <c:pt idx="376">
                  <c:v>35145</c:v>
                </c:pt>
                <c:pt idx="377">
                  <c:v>35152</c:v>
                </c:pt>
                <c:pt idx="378">
                  <c:v>35159</c:v>
                </c:pt>
                <c:pt idx="379">
                  <c:v>35166</c:v>
                </c:pt>
                <c:pt idx="380">
                  <c:v>35173</c:v>
                </c:pt>
                <c:pt idx="381">
                  <c:v>35180</c:v>
                </c:pt>
                <c:pt idx="382">
                  <c:v>35187</c:v>
                </c:pt>
                <c:pt idx="383">
                  <c:v>35194</c:v>
                </c:pt>
                <c:pt idx="384">
                  <c:v>35201</c:v>
                </c:pt>
                <c:pt idx="385">
                  <c:v>35208</c:v>
                </c:pt>
                <c:pt idx="386">
                  <c:v>35215</c:v>
                </c:pt>
                <c:pt idx="387">
                  <c:v>35222</c:v>
                </c:pt>
                <c:pt idx="388">
                  <c:v>35229</c:v>
                </c:pt>
                <c:pt idx="389">
                  <c:v>35236</c:v>
                </c:pt>
                <c:pt idx="390">
                  <c:v>35243</c:v>
                </c:pt>
                <c:pt idx="391">
                  <c:v>35250</c:v>
                </c:pt>
                <c:pt idx="392">
                  <c:v>35257</c:v>
                </c:pt>
                <c:pt idx="393">
                  <c:v>35264</c:v>
                </c:pt>
                <c:pt idx="394">
                  <c:v>35271</c:v>
                </c:pt>
                <c:pt idx="395">
                  <c:v>35278</c:v>
                </c:pt>
                <c:pt idx="396">
                  <c:v>35285</c:v>
                </c:pt>
                <c:pt idx="397">
                  <c:v>35292</c:v>
                </c:pt>
                <c:pt idx="398">
                  <c:v>35299</c:v>
                </c:pt>
                <c:pt idx="399">
                  <c:v>35306</c:v>
                </c:pt>
                <c:pt idx="400">
                  <c:v>35313</c:v>
                </c:pt>
                <c:pt idx="401">
                  <c:v>35320</c:v>
                </c:pt>
                <c:pt idx="402">
                  <c:v>35327</c:v>
                </c:pt>
                <c:pt idx="403">
                  <c:v>35334</c:v>
                </c:pt>
                <c:pt idx="404">
                  <c:v>35341</c:v>
                </c:pt>
                <c:pt idx="405">
                  <c:v>35348</c:v>
                </c:pt>
                <c:pt idx="406">
                  <c:v>35355</c:v>
                </c:pt>
                <c:pt idx="407">
                  <c:v>35362</c:v>
                </c:pt>
                <c:pt idx="408">
                  <c:v>35369</c:v>
                </c:pt>
                <c:pt idx="409">
                  <c:v>35376</c:v>
                </c:pt>
                <c:pt idx="410">
                  <c:v>35383</c:v>
                </c:pt>
                <c:pt idx="411">
                  <c:v>35390</c:v>
                </c:pt>
                <c:pt idx="412">
                  <c:v>35397</c:v>
                </c:pt>
                <c:pt idx="413">
                  <c:v>35404</c:v>
                </c:pt>
                <c:pt idx="414">
                  <c:v>35411</c:v>
                </c:pt>
                <c:pt idx="415">
                  <c:v>35418</c:v>
                </c:pt>
                <c:pt idx="416">
                  <c:v>35425</c:v>
                </c:pt>
                <c:pt idx="417">
                  <c:v>35432</c:v>
                </c:pt>
                <c:pt idx="418">
                  <c:v>35439</c:v>
                </c:pt>
                <c:pt idx="419">
                  <c:v>35446</c:v>
                </c:pt>
                <c:pt idx="420">
                  <c:v>35453</c:v>
                </c:pt>
                <c:pt idx="421">
                  <c:v>35460</c:v>
                </c:pt>
                <c:pt idx="422">
                  <c:v>35467</c:v>
                </c:pt>
                <c:pt idx="423">
                  <c:v>35474</c:v>
                </c:pt>
                <c:pt idx="424">
                  <c:v>35481</c:v>
                </c:pt>
                <c:pt idx="425">
                  <c:v>35488</c:v>
                </c:pt>
                <c:pt idx="426">
                  <c:v>35495</c:v>
                </c:pt>
                <c:pt idx="427">
                  <c:v>35502</c:v>
                </c:pt>
                <c:pt idx="428">
                  <c:v>35509</c:v>
                </c:pt>
                <c:pt idx="429">
                  <c:v>35516</c:v>
                </c:pt>
                <c:pt idx="430">
                  <c:v>35523</c:v>
                </c:pt>
                <c:pt idx="431">
                  <c:v>35530</c:v>
                </c:pt>
                <c:pt idx="432">
                  <c:v>35537</c:v>
                </c:pt>
                <c:pt idx="433">
                  <c:v>35544</c:v>
                </c:pt>
                <c:pt idx="434">
                  <c:v>35551</c:v>
                </c:pt>
                <c:pt idx="435">
                  <c:v>35558</c:v>
                </c:pt>
                <c:pt idx="436">
                  <c:v>35565</c:v>
                </c:pt>
                <c:pt idx="437">
                  <c:v>35572</c:v>
                </c:pt>
                <c:pt idx="438">
                  <c:v>35579</c:v>
                </c:pt>
                <c:pt idx="439">
                  <c:v>35586</c:v>
                </c:pt>
                <c:pt idx="440">
                  <c:v>35593</c:v>
                </c:pt>
                <c:pt idx="441">
                  <c:v>35600</c:v>
                </c:pt>
                <c:pt idx="442">
                  <c:v>35607</c:v>
                </c:pt>
                <c:pt idx="443">
                  <c:v>35614</c:v>
                </c:pt>
                <c:pt idx="444">
                  <c:v>35621</c:v>
                </c:pt>
                <c:pt idx="445">
                  <c:v>35628</c:v>
                </c:pt>
                <c:pt idx="446">
                  <c:v>35635</c:v>
                </c:pt>
                <c:pt idx="447">
                  <c:v>35642</c:v>
                </c:pt>
                <c:pt idx="448">
                  <c:v>35649</c:v>
                </c:pt>
                <c:pt idx="449">
                  <c:v>35656</c:v>
                </c:pt>
                <c:pt idx="450">
                  <c:v>35663</c:v>
                </c:pt>
                <c:pt idx="451">
                  <c:v>35670</c:v>
                </c:pt>
                <c:pt idx="452">
                  <c:v>35677</c:v>
                </c:pt>
                <c:pt idx="453">
                  <c:v>35684</c:v>
                </c:pt>
                <c:pt idx="454">
                  <c:v>35691</c:v>
                </c:pt>
                <c:pt idx="455">
                  <c:v>35698</c:v>
                </c:pt>
                <c:pt idx="456">
                  <c:v>35705</c:v>
                </c:pt>
                <c:pt idx="457">
                  <c:v>35712</c:v>
                </c:pt>
                <c:pt idx="458">
                  <c:v>35719</c:v>
                </c:pt>
                <c:pt idx="459">
                  <c:v>35726</c:v>
                </c:pt>
                <c:pt idx="460">
                  <c:v>35733</c:v>
                </c:pt>
                <c:pt idx="461">
                  <c:v>35740</c:v>
                </c:pt>
                <c:pt idx="462">
                  <c:v>35747</c:v>
                </c:pt>
                <c:pt idx="463">
                  <c:v>35754</c:v>
                </c:pt>
                <c:pt idx="464">
                  <c:v>35761</c:v>
                </c:pt>
                <c:pt idx="465">
                  <c:v>35768</c:v>
                </c:pt>
                <c:pt idx="466">
                  <c:v>35775</c:v>
                </c:pt>
                <c:pt idx="467">
                  <c:v>35782</c:v>
                </c:pt>
                <c:pt idx="468">
                  <c:v>35789</c:v>
                </c:pt>
                <c:pt idx="469">
                  <c:v>35796</c:v>
                </c:pt>
                <c:pt idx="470">
                  <c:v>35803</c:v>
                </c:pt>
                <c:pt idx="471">
                  <c:v>35810</c:v>
                </c:pt>
                <c:pt idx="472">
                  <c:v>35817</c:v>
                </c:pt>
                <c:pt idx="473">
                  <c:v>35824</c:v>
                </c:pt>
                <c:pt idx="474">
                  <c:v>35831</c:v>
                </c:pt>
                <c:pt idx="475">
                  <c:v>35838</c:v>
                </c:pt>
                <c:pt idx="476">
                  <c:v>35845</c:v>
                </c:pt>
                <c:pt idx="477">
                  <c:v>35852</c:v>
                </c:pt>
                <c:pt idx="478">
                  <c:v>35859</c:v>
                </c:pt>
                <c:pt idx="479">
                  <c:v>35866</c:v>
                </c:pt>
                <c:pt idx="480">
                  <c:v>35873</c:v>
                </c:pt>
                <c:pt idx="481">
                  <c:v>35880</c:v>
                </c:pt>
                <c:pt idx="482">
                  <c:v>35887</c:v>
                </c:pt>
                <c:pt idx="483">
                  <c:v>35894</c:v>
                </c:pt>
                <c:pt idx="484">
                  <c:v>35901</c:v>
                </c:pt>
                <c:pt idx="485">
                  <c:v>35908</c:v>
                </c:pt>
                <c:pt idx="486">
                  <c:v>35915</c:v>
                </c:pt>
                <c:pt idx="487">
                  <c:v>35922</c:v>
                </c:pt>
                <c:pt idx="488">
                  <c:v>35929</c:v>
                </c:pt>
                <c:pt idx="489">
                  <c:v>35936</c:v>
                </c:pt>
                <c:pt idx="490">
                  <c:v>35943</c:v>
                </c:pt>
                <c:pt idx="491">
                  <c:v>35950</c:v>
                </c:pt>
                <c:pt idx="492">
                  <c:v>35957</c:v>
                </c:pt>
                <c:pt idx="493">
                  <c:v>35964</c:v>
                </c:pt>
                <c:pt idx="494">
                  <c:v>35971</c:v>
                </c:pt>
                <c:pt idx="495">
                  <c:v>35978</c:v>
                </c:pt>
                <c:pt idx="496">
                  <c:v>35985</c:v>
                </c:pt>
                <c:pt idx="497">
                  <c:v>35992</c:v>
                </c:pt>
                <c:pt idx="498">
                  <c:v>35999</c:v>
                </c:pt>
                <c:pt idx="499">
                  <c:v>36006</c:v>
                </c:pt>
                <c:pt idx="500">
                  <c:v>36013</c:v>
                </c:pt>
                <c:pt idx="501">
                  <c:v>36020</c:v>
                </c:pt>
                <c:pt idx="502">
                  <c:v>36027</c:v>
                </c:pt>
                <c:pt idx="503">
                  <c:v>36034</c:v>
                </c:pt>
                <c:pt idx="504">
                  <c:v>36041</c:v>
                </c:pt>
                <c:pt idx="505">
                  <c:v>36048</c:v>
                </c:pt>
                <c:pt idx="506">
                  <c:v>36055</c:v>
                </c:pt>
                <c:pt idx="507">
                  <c:v>36062</c:v>
                </c:pt>
                <c:pt idx="508">
                  <c:v>36069</c:v>
                </c:pt>
                <c:pt idx="509">
                  <c:v>36076</c:v>
                </c:pt>
                <c:pt idx="510">
                  <c:v>36083</c:v>
                </c:pt>
                <c:pt idx="511">
                  <c:v>36090</c:v>
                </c:pt>
                <c:pt idx="512">
                  <c:v>36097</c:v>
                </c:pt>
                <c:pt idx="513">
                  <c:v>36104</c:v>
                </c:pt>
                <c:pt idx="514">
                  <c:v>36111</c:v>
                </c:pt>
                <c:pt idx="515">
                  <c:v>36118</c:v>
                </c:pt>
                <c:pt idx="516">
                  <c:v>36125</c:v>
                </c:pt>
                <c:pt idx="517">
                  <c:v>36132</c:v>
                </c:pt>
                <c:pt idx="518">
                  <c:v>36139</c:v>
                </c:pt>
                <c:pt idx="519">
                  <c:v>36146</c:v>
                </c:pt>
                <c:pt idx="520">
                  <c:v>36153</c:v>
                </c:pt>
                <c:pt idx="521">
                  <c:v>36160</c:v>
                </c:pt>
                <c:pt idx="522">
                  <c:v>36167</c:v>
                </c:pt>
                <c:pt idx="523">
                  <c:v>36174</c:v>
                </c:pt>
                <c:pt idx="524">
                  <c:v>36181</c:v>
                </c:pt>
                <c:pt idx="525">
                  <c:v>36188</c:v>
                </c:pt>
                <c:pt idx="526">
                  <c:v>36195</c:v>
                </c:pt>
                <c:pt idx="527">
                  <c:v>36202</c:v>
                </c:pt>
                <c:pt idx="528">
                  <c:v>36209</c:v>
                </c:pt>
                <c:pt idx="529">
                  <c:v>36216</c:v>
                </c:pt>
                <c:pt idx="530">
                  <c:v>36223</c:v>
                </c:pt>
                <c:pt idx="531">
                  <c:v>36230</c:v>
                </c:pt>
                <c:pt idx="532">
                  <c:v>36237</c:v>
                </c:pt>
                <c:pt idx="533">
                  <c:v>36244</c:v>
                </c:pt>
                <c:pt idx="534">
                  <c:v>36251</c:v>
                </c:pt>
                <c:pt idx="535">
                  <c:v>36258</c:v>
                </c:pt>
                <c:pt idx="536">
                  <c:v>36265</c:v>
                </c:pt>
                <c:pt idx="537">
                  <c:v>36272</c:v>
                </c:pt>
                <c:pt idx="538">
                  <c:v>36279</c:v>
                </c:pt>
                <c:pt idx="539">
                  <c:v>36286</c:v>
                </c:pt>
                <c:pt idx="540">
                  <c:v>36293</c:v>
                </c:pt>
                <c:pt idx="541">
                  <c:v>36300</c:v>
                </c:pt>
                <c:pt idx="542">
                  <c:v>36307</c:v>
                </c:pt>
                <c:pt idx="543">
                  <c:v>36314</c:v>
                </c:pt>
                <c:pt idx="544">
                  <c:v>36321</c:v>
                </c:pt>
                <c:pt idx="545">
                  <c:v>36328</c:v>
                </c:pt>
                <c:pt idx="546">
                  <c:v>36335</c:v>
                </c:pt>
                <c:pt idx="547">
                  <c:v>36342</c:v>
                </c:pt>
                <c:pt idx="548">
                  <c:v>36349</c:v>
                </c:pt>
                <c:pt idx="549">
                  <c:v>36356</c:v>
                </c:pt>
                <c:pt idx="550">
                  <c:v>36363</c:v>
                </c:pt>
                <c:pt idx="551">
                  <c:v>36370</c:v>
                </c:pt>
                <c:pt idx="552">
                  <c:v>36377</c:v>
                </c:pt>
                <c:pt idx="553">
                  <c:v>36384</c:v>
                </c:pt>
                <c:pt idx="554">
                  <c:v>36391</c:v>
                </c:pt>
                <c:pt idx="555">
                  <c:v>36398</c:v>
                </c:pt>
                <c:pt idx="556">
                  <c:v>36405</c:v>
                </c:pt>
                <c:pt idx="557">
                  <c:v>36412</c:v>
                </c:pt>
                <c:pt idx="558">
                  <c:v>36419</c:v>
                </c:pt>
                <c:pt idx="559">
                  <c:v>36426</c:v>
                </c:pt>
                <c:pt idx="560">
                  <c:v>36433</c:v>
                </c:pt>
                <c:pt idx="561">
                  <c:v>36440</c:v>
                </c:pt>
                <c:pt idx="562">
                  <c:v>36447</c:v>
                </c:pt>
                <c:pt idx="563">
                  <c:v>36454</c:v>
                </c:pt>
                <c:pt idx="564">
                  <c:v>36461</c:v>
                </c:pt>
                <c:pt idx="565">
                  <c:v>36468</c:v>
                </c:pt>
                <c:pt idx="566">
                  <c:v>36475</c:v>
                </c:pt>
                <c:pt idx="567">
                  <c:v>36482</c:v>
                </c:pt>
                <c:pt idx="568">
                  <c:v>36489</c:v>
                </c:pt>
                <c:pt idx="569">
                  <c:v>36496</c:v>
                </c:pt>
                <c:pt idx="570">
                  <c:v>36503</c:v>
                </c:pt>
                <c:pt idx="571">
                  <c:v>36510</c:v>
                </c:pt>
                <c:pt idx="572">
                  <c:v>36517</c:v>
                </c:pt>
                <c:pt idx="573">
                  <c:v>36524</c:v>
                </c:pt>
                <c:pt idx="574">
                  <c:v>36531</c:v>
                </c:pt>
                <c:pt idx="575">
                  <c:v>36538</c:v>
                </c:pt>
                <c:pt idx="576">
                  <c:v>36545</c:v>
                </c:pt>
                <c:pt idx="577">
                  <c:v>36552</c:v>
                </c:pt>
                <c:pt idx="578">
                  <c:v>36559</c:v>
                </c:pt>
                <c:pt idx="579">
                  <c:v>36566</c:v>
                </c:pt>
                <c:pt idx="580">
                  <c:v>36573</c:v>
                </c:pt>
                <c:pt idx="581">
                  <c:v>36580</c:v>
                </c:pt>
                <c:pt idx="582">
                  <c:v>36587</c:v>
                </c:pt>
                <c:pt idx="583">
                  <c:v>36594</c:v>
                </c:pt>
                <c:pt idx="584">
                  <c:v>36601</c:v>
                </c:pt>
                <c:pt idx="585">
                  <c:v>36608</c:v>
                </c:pt>
                <c:pt idx="586">
                  <c:v>36615</c:v>
                </c:pt>
                <c:pt idx="587">
                  <c:v>36622</c:v>
                </c:pt>
                <c:pt idx="588">
                  <c:v>36629</c:v>
                </c:pt>
                <c:pt idx="589">
                  <c:v>36636</c:v>
                </c:pt>
                <c:pt idx="590">
                  <c:v>36643</c:v>
                </c:pt>
                <c:pt idx="591">
                  <c:v>36650</c:v>
                </c:pt>
                <c:pt idx="592">
                  <c:v>36657</c:v>
                </c:pt>
                <c:pt idx="593">
                  <c:v>36664</c:v>
                </c:pt>
                <c:pt idx="594">
                  <c:v>36671</c:v>
                </c:pt>
                <c:pt idx="595">
                  <c:v>36678</c:v>
                </c:pt>
                <c:pt idx="596">
                  <c:v>36685</c:v>
                </c:pt>
                <c:pt idx="597">
                  <c:v>36692</c:v>
                </c:pt>
                <c:pt idx="598">
                  <c:v>36699</c:v>
                </c:pt>
                <c:pt idx="599">
                  <c:v>36706</c:v>
                </c:pt>
                <c:pt idx="600">
                  <c:v>36713</c:v>
                </c:pt>
                <c:pt idx="601">
                  <c:v>36720</c:v>
                </c:pt>
                <c:pt idx="602">
                  <c:v>36727</c:v>
                </c:pt>
                <c:pt idx="603">
                  <c:v>36734</c:v>
                </c:pt>
                <c:pt idx="604">
                  <c:v>36741</c:v>
                </c:pt>
                <c:pt idx="605">
                  <c:v>36748</c:v>
                </c:pt>
                <c:pt idx="606">
                  <c:v>36755</c:v>
                </c:pt>
                <c:pt idx="607">
                  <c:v>36762</c:v>
                </c:pt>
                <c:pt idx="608">
                  <c:v>36769</c:v>
                </c:pt>
                <c:pt idx="609">
                  <c:v>36776</c:v>
                </c:pt>
                <c:pt idx="610">
                  <c:v>36783</c:v>
                </c:pt>
                <c:pt idx="611">
                  <c:v>36790</c:v>
                </c:pt>
                <c:pt idx="612">
                  <c:v>36797</c:v>
                </c:pt>
                <c:pt idx="613">
                  <c:v>36804</c:v>
                </c:pt>
                <c:pt idx="614">
                  <c:v>36811</c:v>
                </c:pt>
                <c:pt idx="615">
                  <c:v>36818</c:v>
                </c:pt>
                <c:pt idx="616">
                  <c:v>36825</c:v>
                </c:pt>
                <c:pt idx="617">
                  <c:v>36832</c:v>
                </c:pt>
                <c:pt idx="618">
                  <c:v>36839</c:v>
                </c:pt>
                <c:pt idx="619">
                  <c:v>36846</c:v>
                </c:pt>
                <c:pt idx="620">
                  <c:v>36853</c:v>
                </c:pt>
                <c:pt idx="621">
                  <c:v>36860</c:v>
                </c:pt>
                <c:pt idx="622">
                  <c:v>36867</c:v>
                </c:pt>
                <c:pt idx="623">
                  <c:v>36874</c:v>
                </c:pt>
                <c:pt idx="624">
                  <c:v>36881</c:v>
                </c:pt>
                <c:pt idx="625">
                  <c:v>36888</c:v>
                </c:pt>
                <c:pt idx="626">
                  <c:v>36895</c:v>
                </c:pt>
                <c:pt idx="627">
                  <c:v>36902</c:v>
                </c:pt>
                <c:pt idx="628">
                  <c:v>36909</c:v>
                </c:pt>
                <c:pt idx="629">
                  <c:v>36916</c:v>
                </c:pt>
                <c:pt idx="630">
                  <c:v>36923</c:v>
                </c:pt>
                <c:pt idx="631">
                  <c:v>36930</c:v>
                </c:pt>
                <c:pt idx="632">
                  <c:v>36937</c:v>
                </c:pt>
                <c:pt idx="633">
                  <c:v>36944</c:v>
                </c:pt>
                <c:pt idx="634">
                  <c:v>36951</c:v>
                </c:pt>
                <c:pt idx="635">
                  <c:v>36958</c:v>
                </c:pt>
                <c:pt idx="636">
                  <c:v>36965</c:v>
                </c:pt>
                <c:pt idx="637">
                  <c:v>36972</c:v>
                </c:pt>
                <c:pt idx="638">
                  <c:v>36979</c:v>
                </c:pt>
                <c:pt idx="639">
                  <c:v>36986</c:v>
                </c:pt>
                <c:pt idx="640">
                  <c:v>36993</c:v>
                </c:pt>
                <c:pt idx="641">
                  <c:v>37000</c:v>
                </c:pt>
                <c:pt idx="642">
                  <c:v>37007</c:v>
                </c:pt>
                <c:pt idx="643">
                  <c:v>37014</c:v>
                </c:pt>
                <c:pt idx="644">
                  <c:v>37021</c:v>
                </c:pt>
                <c:pt idx="645">
                  <c:v>37028</c:v>
                </c:pt>
                <c:pt idx="646">
                  <c:v>37035</c:v>
                </c:pt>
                <c:pt idx="647">
                  <c:v>37042</c:v>
                </c:pt>
                <c:pt idx="648">
                  <c:v>37049</c:v>
                </c:pt>
                <c:pt idx="649">
                  <c:v>37056</c:v>
                </c:pt>
                <c:pt idx="650">
                  <c:v>37063</c:v>
                </c:pt>
                <c:pt idx="651">
                  <c:v>37070</c:v>
                </c:pt>
                <c:pt idx="652">
                  <c:v>37077</c:v>
                </c:pt>
                <c:pt idx="653">
                  <c:v>37084</c:v>
                </c:pt>
                <c:pt idx="654">
                  <c:v>37091</c:v>
                </c:pt>
                <c:pt idx="655">
                  <c:v>37098</c:v>
                </c:pt>
                <c:pt idx="656">
                  <c:v>37105</c:v>
                </c:pt>
                <c:pt idx="657">
                  <c:v>37112</c:v>
                </c:pt>
                <c:pt idx="658">
                  <c:v>37119</c:v>
                </c:pt>
                <c:pt idx="659">
                  <c:v>37126</c:v>
                </c:pt>
                <c:pt idx="660">
                  <c:v>37133</c:v>
                </c:pt>
                <c:pt idx="661">
                  <c:v>37140</c:v>
                </c:pt>
                <c:pt idx="662">
                  <c:v>37147</c:v>
                </c:pt>
                <c:pt idx="663">
                  <c:v>37154</c:v>
                </c:pt>
                <c:pt idx="664">
                  <c:v>37161</c:v>
                </c:pt>
                <c:pt idx="665">
                  <c:v>37168</c:v>
                </c:pt>
                <c:pt idx="666">
                  <c:v>37175</c:v>
                </c:pt>
                <c:pt idx="667">
                  <c:v>37182</c:v>
                </c:pt>
                <c:pt idx="668">
                  <c:v>37189</c:v>
                </c:pt>
                <c:pt idx="669">
                  <c:v>37196</c:v>
                </c:pt>
                <c:pt idx="670">
                  <c:v>37203</c:v>
                </c:pt>
                <c:pt idx="671">
                  <c:v>37210</c:v>
                </c:pt>
                <c:pt idx="672">
                  <c:v>37217</c:v>
                </c:pt>
                <c:pt idx="673">
                  <c:v>37224</c:v>
                </c:pt>
                <c:pt idx="674">
                  <c:v>37231</c:v>
                </c:pt>
                <c:pt idx="675">
                  <c:v>37238</c:v>
                </c:pt>
                <c:pt idx="676">
                  <c:v>37245</c:v>
                </c:pt>
                <c:pt idx="677">
                  <c:v>37252</c:v>
                </c:pt>
                <c:pt idx="678">
                  <c:v>37259</c:v>
                </c:pt>
                <c:pt idx="679">
                  <c:v>37266</c:v>
                </c:pt>
                <c:pt idx="680">
                  <c:v>37273</c:v>
                </c:pt>
                <c:pt idx="681">
                  <c:v>37280</c:v>
                </c:pt>
                <c:pt idx="682">
                  <c:v>37287</c:v>
                </c:pt>
                <c:pt idx="683">
                  <c:v>37294</c:v>
                </c:pt>
                <c:pt idx="684">
                  <c:v>37301</c:v>
                </c:pt>
                <c:pt idx="685">
                  <c:v>37308</c:v>
                </c:pt>
                <c:pt idx="686">
                  <c:v>37315</c:v>
                </c:pt>
                <c:pt idx="687">
                  <c:v>37322</c:v>
                </c:pt>
                <c:pt idx="688">
                  <c:v>37329</c:v>
                </c:pt>
                <c:pt idx="689">
                  <c:v>37336</c:v>
                </c:pt>
                <c:pt idx="690">
                  <c:v>37343</c:v>
                </c:pt>
                <c:pt idx="691">
                  <c:v>37350</c:v>
                </c:pt>
                <c:pt idx="692">
                  <c:v>37357</c:v>
                </c:pt>
                <c:pt idx="693">
                  <c:v>37364</c:v>
                </c:pt>
                <c:pt idx="694">
                  <c:v>37371</c:v>
                </c:pt>
                <c:pt idx="695">
                  <c:v>37378</c:v>
                </c:pt>
                <c:pt idx="696">
                  <c:v>37385</c:v>
                </c:pt>
                <c:pt idx="697">
                  <c:v>37392</c:v>
                </c:pt>
                <c:pt idx="698">
                  <c:v>37399</c:v>
                </c:pt>
                <c:pt idx="699">
                  <c:v>37406</c:v>
                </c:pt>
                <c:pt idx="700">
                  <c:v>37413</c:v>
                </c:pt>
                <c:pt idx="701">
                  <c:v>37420</c:v>
                </c:pt>
                <c:pt idx="702">
                  <c:v>37427</c:v>
                </c:pt>
                <c:pt idx="703">
                  <c:v>37434</c:v>
                </c:pt>
                <c:pt idx="704">
                  <c:v>37441</c:v>
                </c:pt>
                <c:pt idx="705">
                  <c:v>37448</c:v>
                </c:pt>
                <c:pt idx="706">
                  <c:v>37455</c:v>
                </c:pt>
                <c:pt idx="707">
                  <c:v>37462</c:v>
                </c:pt>
                <c:pt idx="708">
                  <c:v>37469</c:v>
                </c:pt>
                <c:pt idx="709">
                  <c:v>37476</c:v>
                </c:pt>
                <c:pt idx="710">
                  <c:v>37483</c:v>
                </c:pt>
                <c:pt idx="711">
                  <c:v>37490</c:v>
                </c:pt>
                <c:pt idx="712">
                  <c:v>37497</c:v>
                </c:pt>
                <c:pt idx="713">
                  <c:v>37504</c:v>
                </c:pt>
                <c:pt idx="714">
                  <c:v>37511</c:v>
                </c:pt>
                <c:pt idx="715">
                  <c:v>37518</c:v>
                </c:pt>
                <c:pt idx="716">
                  <c:v>37525</c:v>
                </c:pt>
                <c:pt idx="717">
                  <c:v>37532</c:v>
                </c:pt>
                <c:pt idx="718">
                  <c:v>37539</c:v>
                </c:pt>
                <c:pt idx="719">
                  <c:v>37546</c:v>
                </c:pt>
                <c:pt idx="720">
                  <c:v>37553</c:v>
                </c:pt>
                <c:pt idx="721">
                  <c:v>37560</c:v>
                </c:pt>
                <c:pt idx="722">
                  <c:v>37567</c:v>
                </c:pt>
                <c:pt idx="723">
                  <c:v>37574</c:v>
                </c:pt>
                <c:pt idx="724">
                  <c:v>37581</c:v>
                </c:pt>
                <c:pt idx="725">
                  <c:v>37588</c:v>
                </c:pt>
                <c:pt idx="726">
                  <c:v>37595</c:v>
                </c:pt>
                <c:pt idx="727">
                  <c:v>37602</c:v>
                </c:pt>
                <c:pt idx="728">
                  <c:v>37609</c:v>
                </c:pt>
                <c:pt idx="729">
                  <c:v>37616</c:v>
                </c:pt>
                <c:pt idx="730">
                  <c:v>37623</c:v>
                </c:pt>
                <c:pt idx="731">
                  <c:v>37630</c:v>
                </c:pt>
                <c:pt idx="732">
                  <c:v>37637</c:v>
                </c:pt>
                <c:pt idx="733">
                  <c:v>37644</c:v>
                </c:pt>
                <c:pt idx="734">
                  <c:v>37651</c:v>
                </c:pt>
                <c:pt idx="735">
                  <c:v>37658</c:v>
                </c:pt>
                <c:pt idx="736">
                  <c:v>37665</c:v>
                </c:pt>
                <c:pt idx="737">
                  <c:v>37672</c:v>
                </c:pt>
                <c:pt idx="738">
                  <c:v>37679</c:v>
                </c:pt>
                <c:pt idx="739">
                  <c:v>37686</c:v>
                </c:pt>
                <c:pt idx="740">
                  <c:v>37693</c:v>
                </c:pt>
                <c:pt idx="741">
                  <c:v>37700</c:v>
                </c:pt>
                <c:pt idx="742">
                  <c:v>37707</c:v>
                </c:pt>
                <c:pt idx="743">
                  <c:v>37714</c:v>
                </c:pt>
                <c:pt idx="744">
                  <c:v>37721</c:v>
                </c:pt>
                <c:pt idx="745">
                  <c:v>37728</c:v>
                </c:pt>
                <c:pt idx="746">
                  <c:v>37735</c:v>
                </c:pt>
                <c:pt idx="747">
                  <c:v>37742</c:v>
                </c:pt>
                <c:pt idx="748">
                  <c:v>37749</c:v>
                </c:pt>
                <c:pt idx="749">
                  <c:v>37756</c:v>
                </c:pt>
                <c:pt idx="750">
                  <c:v>37763</c:v>
                </c:pt>
                <c:pt idx="751">
                  <c:v>37770</c:v>
                </c:pt>
                <c:pt idx="752">
                  <c:v>37777</c:v>
                </c:pt>
                <c:pt idx="753">
                  <c:v>37784</c:v>
                </c:pt>
                <c:pt idx="754">
                  <c:v>37791</c:v>
                </c:pt>
                <c:pt idx="755">
                  <c:v>37798</c:v>
                </c:pt>
                <c:pt idx="756">
                  <c:v>37805</c:v>
                </c:pt>
                <c:pt idx="757">
                  <c:v>37812</c:v>
                </c:pt>
                <c:pt idx="758">
                  <c:v>37819</c:v>
                </c:pt>
                <c:pt idx="759">
                  <c:v>37826</c:v>
                </c:pt>
                <c:pt idx="760">
                  <c:v>37833</c:v>
                </c:pt>
                <c:pt idx="761">
                  <c:v>37840</c:v>
                </c:pt>
                <c:pt idx="762">
                  <c:v>37847</c:v>
                </c:pt>
                <c:pt idx="763">
                  <c:v>37854</c:v>
                </c:pt>
                <c:pt idx="764">
                  <c:v>37861</c:v>
                </c:pt>
                <c:pt idx="765">
                  <c:v>37868</c:v>
                </c:pt>
                <c:pt idx="766">
                  <c:v>37875</c:v>
                </c:pt>
                <c:pt idx="767">
                  <c:v>37882</c:v>
                </c:pt>
                <c:pt idx="768">
                  <c:v>37889</c:v>
                </c:pt>
                <c:pt idx="769">
                  <c:v>37896</c:v>
                </c:pt>
                <c:pt idx="770">
                  <c:v>37903</c:v>
                </c:pt>
                <c:pt idx="771">
                  <c:v>37910</c:v>
                </c:pt>
                <c:pt idx="772">
                  <c:v>37917</c:v>
                </c:pt>
                <c:pt idx="773">
                  <c:v>37924</c:v>
                </c:pt>
                <c:pt idx="774">
                  <c:v>37931</c:v>
                </c:pt>
                <c:pt idx="775">
                  <c:v>37938</c:v>
                </c:pt>
                <c:pt idx="776">
                  <c:v>37945</c:v>
                </c:pt>
                <c:pt idx="777">
                  <c:v>37952</c:v>
                </c:pt>
                <c:pt idx="778">
                  <c:v>37959</c:v>
                </c:pt>
                <c:pt idx="779">
                  <c:v>37966</c:v>
                </c:pt>
                <c:pt idx="780">
                  <c:v>37973</c:v>
                </c:pt>
                <c:pt idx="781">
                  <c:v>37980</c:v>
                </c:pt>
                <c:pt idx="782">
                  <c:v>37987</c:v>
                </c:pt>
                <c:pt idx="783">
                  <c:v>37994</c:v>
                </c:pt>
                <c:pt idx="784">
                  <c:v>38001</c:v>
                </c:pt>
                <c:pt idx="785">
                  <c:v>38008</c:v>
                </c:pt>
                <c:pt idx="786">
                  <c:v>38015</c:v>
                </c:pt>
                <c:pt idx="787">
                  <c:v>38022</c:v>
                </c:pt>
                <c:pt idx="788">
                  <c:v>38029</c:v>
                </c:pt>
                <c:pt idx="789">
                  <c:v>38036</c:v>
                </c:pt>
                <c:pt idx="790">
                  <c:v>38043</c:v>
                </c:pt>
                <c:pt idx="791">
                  <c:v>38050</c:v>
                </c:pt>
                <c:pt idx="792">
                  <c:v>38057</c:v>
                </c:pt>
                <c:pt idx="793">
                  <c:v>38064</c:v>
                </c:pt>
                <c:pt idx="794">
                  <c:v>38071</c:v>
                </c:pt>
                <c:pt idx="795">
                  <c:v>38078</c:v>
                </c:pt>
                <c:pt idx="796">
                  <c:v>38085</c:v>
                </c:pt>
                <c:pt idx="797">
                  <c:v>38092</c:v>
                </c:pt>
                <c:pt idx="798">
                  <c:v>38099</c:v>
                </c:pt>
                <c:pt idx="799">
                  <c:v>38106</c:v>
                </c:pt>
                <c:pt idx="800">
                  <c:v>38113</c:v>
                </c:pt>
                <c:pt idx="801">
                  <c:v>38120</c:v>
                </c:pt>
                <c:pt idx="802">
                  <c:v>38127</c:v>
                </c:pt>
                <c:pt idx="803">
                  <c:v>38134</c:v>
                </c:pt>
                <c:pt idx="804">
                  <c:v>38141</c:v>
                </c:pt>
                <c:pt idx="805">
                  <c:v>38148</c:v>
                </c:pt>
                <c:pt idx="806">
                  <c:v>38155</c:v>
                </c:pt>
                <c:pt idx="807">
                  <c:v>38162</c:v>
                </c:pt>
                <c:pt idx="808">
                  <c:v>38169</c:v>
                </c:pt>
                <c:pt idx="809">
                  <c:v>38176</c:v>
                </c:pt>
                <c:pt idx="810">
                  <c:v>38183</c:v>
                </c:pt>
                <c:pt idx="811">
                  <c:v>38190</c:v>
                </c:pt>
                <c:pt idx="812">
                  <c:v>38197</c:v>
                </c:pt>
                <c:pt idx="813">
                  <c:v>38204</c:v>
                </c:pt>
                <c:pt idx="814">
                  <c:v>38211</c:v>
                </c:pt>
                <c:pt idx="815">
                  <c:v>38218</c:v>
                </c:pt>
                <c:pt idx="816">
                  <c:v>38225</c:v>
                </c:pt>
                <c:pt idx="817">
                  <c:v>38232</c:v>
                </c:pt>
                <c:pt idx="818">
                  <c:v>38239</c:v>
                </c:pt>
                <c:pt idx="819">
                  <c:v>38246</c:v>
                </c:pt>
                <c:pt idx="820">
                  <c:v>38253</c:v>
                </c:pt>
                <c:pt idx="821">
                  <c:v>38260</c:v>
                </c:pt>
                <c:pt idx="822">
                  <c:v>38267</c:v>
                </c:pt>
                <c:pt idx="823">
                  <c:v>38274</c:v>
                </c:pt>
                <c:pt idx="824">
                  <c:v>38281</c:v>
                </c:pt>
                <c:pt idx="825">
                  <c:v>38288</c:v>
                </c:pt>
                <c:pt idx="826">
                  <c:v>38295</c:v>
                </c:pt>
                <c:pt idx="827">
                  <c:v>38302</c:v>
                </c:pt>
                <c:pt idx="828">
                  <c:v>38309</c:v>
                </c:pt>
                <c:pt idx="829">
                  <c:v>38316</c:v>
                </c:pt>
                <c:pt idx="830">
                  <c:v>38323</c:v>
                </c:pt>
                <c:pt idx="831">
                  <c:v>38330</c:v>
                </c:pt>
                <c:pt idx="832">
                  <c:v>38337</c:v>
                </c:pt>
                <c:pt idx="833">
                  <c:v>38344</c:v>
                </c:pt>
                <c:pt idx="834">
                  <c:v>38351</c:v>
                </c:pt>
                <c:pt idx="835">
                  <c:v>38358</c:v>
                </c:pt>
                <c:pt idx="836">
                  <c:v>38365</c:v>
                </c:pt>
                <c:pt idx="837">
                  <c:v>38372</c:v>
                </c:pt>
                <c:pt idx="838">
                  <c:v>38379</c:v>
                </c:pt>
                <c:pt idx="839">
                  <c:v>38386</c:v>
                </c:pt>
                <c:pt idx="840">
                  <c:v>38393</c:v>
                </c:pt>
                <c:pt idx="841">
                  <c:v>38400</c:v>
                </c:pt>
                <c:pt idx="842">
                  <c:v>38407</c:v>
                </c:pt>
                <c:pt idx="843">
                  <c:v>38414</c:v>
                </c:pt>
                <c:pt idx="844">
                  <c:v>38421</c:v>
                </c:pt>
                <c:pt idx="845">
                  <c:v>38428</c:v>
                </c:pt>
                <c:pt idx="846">
                  <c:v>38435</c:v>
                </c:pt>
                <c:pt idx="847">
                  <c:v>38442</c:v>
                </c:pt>
                <c:pt idx="848">
                  <c:v>38449</c:v>
                </c:pt>
                <c:pt idx="849">
                  <c:v>38456</c:v>
                </c:pt>
                <c:pt idx="850">
                  <c:v>38463</c:v>
                </c:pt>
                <c:pt idx="851">
                  <c:v>38470</c:v>
                </c:pt>
                <c:pt idx="852">
                  <c:v>38477</c:v>
                </c:pt>
                <c:pt idx="853">
                  <c:v>38484</c:v>
                </c:pt>
                <c:pt idx="854">
                  <c:v>38491</c:v>
                </c:pt>
                <c:pt idx="855">
                  <c:v>38498</c:v>
                </c:pt>
                <c:pt idx="856">
                  <c:v>38505</c:v>
                </c:pt>
                <c:pt idx="857">
                  <c:v>38512</c:v>
                </c:pt>
                <c:pt idx="858">
                  <c:v>38519</c:v>
                </c:pt>
                <c:pt idx="859">
                  <c:v>38526</c:v>
                </c:pt>
                <c:pt idx="860">
                  <c:v>38533</c:v>
                </c:pt>
                <c:pt idx="861">
                  <c:v>38540</c:v>
                </c:pt>
                <c:pt idx="862">
                  <c:v>38547</c:v>
                </c:pt>
                <c:pt idx="863">
                  <c:v>38554</c:v>
                </c:pt>
                <c:pt idx="864">
                  <c:v>38561</c:v>
                </c:pt>
                <c:pt idx="865">
                  <c:v>38568</c:v>
                </c:pt>
                <c:pt idx="866">
                  <c:v>38575</c:v>
                </c:pt>
                <c:pt idx="867">
                  <c:v>38582</c:v>
                </c:pt>
                <c:pt idx="868">
                  <c:v>38589</c:v>
                </c:pt>
                <c:pt idx="869">
                  <c:v>38596</c:v>
                </c:pt>
                <c:pt idx="870">
                  <c:v>38603</c:v>
                </c:pt>
                <c:pt idx="871">
                  <c:v>38610</c:v>
                </c:pt>
                <c:pt idx="872">
                  <c:v>38617</c:v>
                </c:pt>
                <c:pt idx="873">
                  <c:v>38624</c:v>
                </c:pt>
                <c:pt idx="874">
                  <c:v>38631</c:v>
                </c:pt>
                <c:pt idx="875">
                  <c:v>38638</c:v>
                </c:pt>
                <c:pt idx="876">
                  <c:v>38645</c:v>
                </c:pt>
                <c:pt idx="877">
                  <c:v>38652</c:v>
                </c:pt>
                <c:pt idx="878">
                  <c:v>38659</c:v>
                </c:pt>
                <c:pt idx="879">
                  <c:v>38666</c:v>
                </c:pt>
                <c:pt idx="880">
                  <c:v>38673</c:v>
                </c:pt>
                <c:pt idx="881">
                  <c:v>38680</c:v>
                </c:pt>
                <c:pt idx="882">
                  <c:v>38687</c:v>
                </c:pt>
                <c:pt idx="883">
                  <c:v>38694</c:v>
                </c:pt>
                <c:pt idx="884">
                  <c:v>38701</c:v>
                </c:pt>
                <c:pt idx="885">
                  <c:v>38708</c:v>
                </c:pt>
                <c:pt idx="886">
                  <c:v>38715</c:v>
                </c:pt>
                <c:pt idx="887">
                  <c:v>38722</c:v>
                </c:pt>
                <c:pt idx="888">
                  <c:v>38729</c:v>
                </c:pt>
                <c:pt idx="889">
                  <c:v>38736</c:v>
                </c:pt>
                <c:pt idx="890">
                  <c:v>38743</c:v>
                </c:pt>
                <c:pt idx="891">
                  <c:v>38750</c:v>
                </c:pt>
                <c:pt idx="892">
                  <c:v>38757</c:v>
                </c:pt>
                <c:pt idx="893">
                  <c:v>38764</c:v>
                </c:pt>
                <c:pt idx="894">
                  <c:v>38771</c:v>
                </c:pt>
                <c:pt idx="895">
                  <c:v>38778</c:v>
                </c:pt>
                <c:pt idx="896">
                  <c:v>38785</c:v>
                </c:pt>
                <c:pt idx="897">
                  <c:v>38792</c:v>
                </c:pt>
                <c:pt idx="898">
                  <c:v>38799</c:v>
                </c:pt>
                <c:pt idx="899">
                  <c:v>38806</c:v>
                </c:pt>
                <c:pt idx="900">
                  <c:v>38813</c:v>
                </c:pt>
                <c:pt idx="901">
                  <c:v>38820</c:v>
                </c:pt>
                <c:pt idx="902">
                  <c:v>38827</c:v>
                </c:pt>
                <c:pt idx="903">
                  <c:v>38834</c:v>
                </c:pt>
                <c:pt idx="904">
                  <c:v>38841</c:v>
                </c:pt>
                <c:pt idx="905">
                  <c:v>38848</c:v>
                </c:pt>
                <c:pt idx="906">
                  <c:v>38855</c:v>
                </c:pt>
                <c:pt idx="907">
                  <c:v>38862</c:v>
                </c:pt>
                <c:pt idx="908">
                  <c:v>38869</c:v>
                </c:pt>
                <c:pt idx="909">
                  <c:v>38876</c:v>
                </c:pt>
                <c:pt idx="910">
                  <c:v>38883</c:v>
                </c:pt>
                <c:pt idx="911">
                  <c:v>38890</c:v>
                </c:pt>
                <c:pt idx="912">
                  <c:v>38897</c:v>
                </c:pt>
                <c:pt idx="913">
                  <c:v>38904</c:v>
                </c:pt>
                <c:pt idx="914">
                  <c:v>38911</c:v>
                </c:pt>
                <c:pt idx="915">
                  <c:v>38918</c:v>
                </c:pt>
                <c:pt idx="916">
                  <c:v>38925</c:v>
                </c:pt>
                <c:pt idx="917">
                  <c:v>38932</c:v>
                </c:pt>
                <c:pt idx="918">
                  <c:v>38939</c:v>
                </c:pt>
                <c:pt idx="919">
                  <c:v>38946</c:v>
                </c:pt>
                <c:pt idx="920">
                  <c:v>38953</c:v>
                </c:pt>
                <c:pt idx="921">
                  <c:v>38960</c:v>
                </c:pt>
                <c:pt idx="922">
                  <c:v>38967</c:v>
                </c:pt>
                <c:pt idx="923">
                  <c:v>38974</c:v>
                </c:pt>
                <c:pt idx="924">
                  <c:v>38981</c:v>
                </c:pt>
                <c:pt idx="925">
                  <c:v>38988</c:v>
                </c:pt>
                <c:pt idx="926">
                  <c:v>38995</c:v>
                </c:pt>
                <c:pt idx="927">
                  <c:v>39002</c:v>
                </c:pt>
                <c:pt idx="928">
                  <c:v>39009</c:v>
                </c:pt>
                <c:pt idx="929">
                  <c:v>39016</c:v>
                </c:pt>
                <c:pt idx="930">
                  <c:v>39023</c:v>
                </c:pt>
                <c:pt idx="931">
                  <c:v>39030</c:v>
                </c:pt>
                <c:pt idx="932">
                  <c:v>39037</c:v>
                </c:pt>
                <c:pt idx="933">
                  <c:v>39044</c:v>
                </c:pt>
                <c:pt idx="934">
                  <c:v>39051</c:v>
                </c:pt>
                <c:pt idx="935">
                  <c:v>39058</c:v>
                </c:pt>
                <c:pt idx="936">
                  <c:v>39065</c:v>
                </c:pt>
                <c:pt idx="937">
                  <c:v>39072</c:v>
                </c:pt>
                <c:pt idx="938">
                  <c:v>39079</c:v>
                </c:pt>
                <c:pt idx="939">
                  <c:v>39086</c:v>
                </c:pt>
                <c:pt idx="940">
                  <c:v>39093</c:v>
                </c:pt>
                <c:pt idx="941">
                  <c:v>39100</c:v>
                </c:pt>
                <c:pt idx="942">
                  <c:v>39107</c:v>
                </c:pt>
                <c:pt idx="943">
                  <c:v>39114</c:v>
                </c:pt>
                <c:pt idx="944">
                  <c:v>39121</c:v>
                </c:pt>
                <c:pt idx="945">
                  <c:v>39128</c:v>
                </c:pt>
                <c:pt idx="946">
                  <c:v>39135</c:v>
                </c:pt>
                <c:pt idx="947">
                  <c:v>39142</c:v>
                </c:pt>
                <c:pt idx="948">
                  <c:v>39149</c:v>
                </c:pt>
                <c:pt idx="949">
                  <c:v>39156</c:v>
                </c:pt>
                <c:pt idx="950">
                  <c:v>39163</c:v>
                </c:pt>
                <c:pt idx="951">
                  <c:v>39170</c:v>
                </c:pt>
                <c:pt idx="952">
                  <c:v>39177</c:v>
                </c:pt>
                <c:pt idx="953">
                  <c:v>39184</c:v>
                </c:pt>
                <c:pt idx="954">
                  <c:v>39191</c:v>
                </c:pt>
                <c:pt idx="955">
                  <c:v>39198</c:v>
                </c:pt>
                <c:pt idx="956">
                  <c:v>39205</c:v>
                </c:pt>
                <c:pt idx="957">
                  <c:v>39212</c:v>
                </c:pt>
                <c:pt idx="958">
                  <c:v>39219</c:v>
                </c:pt>
                <c:pt idx="959">
                  <c:v>39226</c:v>
                </c:pt>
                <c:pt idx="960">
                  <c:v>39233</c:v>
                </c:pt>
                <c:pt idx="961">
                  <c:v>39240</c:v>
                </c:pt>
                <c:pt idx="962">
                  <c:v>39247</c:v>
                </c:pt>
                <c:pt idx="963">
                  <c:v>39254</c:v>
                </c:pt>
                <c:pt idx="964">
                  <c:v>39261</c:v>
                </c:pt>
                <c:pt idx="965">
                  <c:v>39268</c:v>
                </c:pt>
                <c:pt idx="966">
                  <c:v>39275</c:v>
                </c:pt>
                <c:pt idx="967">
                  <c:v>39282</c:v>
                </c:pt>
                <c:pt idx="968">
                  <c:v>39289</c:v>
                </c:pt>
                <c:pt idx="969">
                  <c:v>39296</c:v>
                </c:pt>
                <c:pt idx="970">
                  <c:v>39303</c:v>
                </c:pt>
                <c:pt idx="971">
                  <c:v>39310</c:v>
                </c:pt>
                <c:pt idx="972">
                  <c:v>39317</c:v>
                </c:pt>
                <c:pt idx="973">
                  <c:v>39324</c:v>
                </c:pt>
                <c:pt idx="974">
                  <c:v>39331</c:v>
                </c:pt>
                <c:pt idx="975">
                  <c:v>39338</c:v>
                </c:pt>
                <c:pt idx="976">
                  <c:v>39345</c:v>
                </c:pt>
                <c:pt idx="977">
                  <c:v>39352</c:v>
                </c:pt>
                <c:pt idx="978">
                  <c:v>39359</c:v>
                </c:pt>
                <c:pt idx="979">
                  <c:v>39366</c:v>
                </c:pt>
                <c:pt idx="980">
                  <c:v>39373</c:v>
                </c:pt>
                <c:pt idx="981">
                  <c:v>39380</c:v>
                </c:pt>
                <c:pt idx="982">
                  <c:v>39387</c:v>
                </c:pt>
                <c:pt idx="983">
                  <c:v>39394</c:v>
                </c:pt>
                <c:pt idx="984">
                  <c:v>39401</c:v>
                </c:pt>
                <c:pt idx="985">
                  <c:v>39408</c:v>
                </c:pt>
                <c:pt idx="986">
                  <c:v>39415</c:v>
                </c:pt>
                <c:pt idx="987">
                  <c:v>39422</c:v>
                </c:pt>
                <c:pt idx="988">
                  <c:v>39429</c:v>
                </c:pt>
                <c:pt idx="989">
                  <c:v>39436</c:v>
                </c:pt>
                <c:pt idx="990">
                  <c:v>39443</c:v>
                </c:pt>
                <c:pt idx="991">
                  <c:v>39450</c:v>
                </c:pt>
                <c:pt idx="992">
                  <c:v>39457</c:v>
                </c:pt>
                <c:pt idx="993">
                  <c:v>39464</c:v>
                </c:pt>
                <c:pt idx="994">
                  <c:v>39471</c:v>
                </c:pt>
                <c:pt idx="995">
                  <c:v>39478</c:v>
                </c:pt>
                <c:pt idx="996">
                  <c:v>39485</c:v>
                </c:pt>
                <c:pt idx="997">
                  <c:v>39492</c:v>
                </c:pt>
                <c:pt idx="998">
                  <c:v>39499</c:v>
                </c:pt>
                <c:pt idx="999">
                  <c:v>39506</c:v>
                </c:pt>
                <c:pt idx="1000">
                  <c:v>39513</c:v>
                </c:pt>
                <c:pt idx="1001">
                  <c:v>39520</c:v>
                </c:pt>
                <c:pt idx="1002">
                  <c:v>39527</c:v>
                </c:pt>
                <c:pt idx="1003">
                  <c:v>39534</c:v>
                </c:pt>
                <c:pt idx="1004">
                  <c:v>39541</c:v>
                </c:pt>
                <c:pt idx="1005">
                  <c:v>39548</c:v>
                </c:pt>
                <c:pt idx="1006">
                  <c:v>39555</c:v>
                </c:pt>
                <c:pt idx="1007">
                  <c:v>39562</c:v>
                </c:pt>
                <c:pt idx="1008">
                  <c:v>39569</c:v>
                </c:pt>
                <c:pt idx="1009">
                  <c:v>39576</c:v>
                </c:pt>
                <c:pt idx="1010">
                  <c:v>39583</c:v>
                </c:pt>
                <c:pt idx="1011">
                  <c:v>39590</c:v>
                </c:pt>
                <c:pt idx="1012">
                  <c:v>39597</c:v>
                </c:pt>
                <c:pt idx="1013">
                  <c:v>39604</c:v>
                </c:pt>
                <c:pt idx="1014">
                  <c:v>39611</c:v>
                </c:pt>
                <c:pt idx="1015">
                  <c:v>39618</c:v>
                </c:pt>
                <c:pt idx="1016">
                  <c:v>39625</c:v>
                </c:pt>
                <c:pt idx="1017">
                  <c:v>39632</c:v>
                </c:pt>
                <c:pt idx="1018">
                  <c:v>39639</c:v>
                </c:pt>
                <c:pt idx="1019">
                  <c:v>39646</c:v>
                </c:pt>
                <c:pt idx="1020">
                  <c:v>39653</c:v>
                </c:pt>
                <c:pt idx="1021">
                  <c:v>39660</c:v>
                </c:pt>
                <c:pt idx="1022">
                  <c:v>39667</c:v>
                </c:pt>
                <c:pt idx="1023">
                  <c:v>39674</c:v>
                </c:pt>
                <c:pt idx="1024">
                  <c:v>39681</c:v>
                </c:pt>
                <c:pt idx="1025">
                  <c:v>39688</c:v>
                </c:pt>
                <c:pt idx="1026">
                  <c:v>39695</c:v>
                </c:pt>
                <c:pt idx="1027">
                  <c:v>39702</c:v>
                </c:pt>
                <c:pt idx="1028">
                  <c:v>39709</c:v>
                </c:pt>
                <c:pt idx="1029">
                  <c:v>39716</c:v>
                </c:pt>
                <c:pt idx="1030">
                  <c:v>39723</c:v>
                </c:pt>
                <c:pt idx="1031">
                  <c:v>39730</c:v>
                </c:pt>
                <c:pt idx="1032">
                  <c:v>39737</c:v>
                </c:pt>
                <c:pt idx="1033">
                  <c:v>39744</c:v>
                </c:pt>
                <c:pt idx="1034">
                  <c:v>39751</c:v>
                </c:pt>
                <c:pt idx="1035">
                  <c:v>39758</c:v>
                </c:pt>
                <c:pt idx="1036">
                  <c:v>39765</c:v>
                </c:pt>
                <c:pt idx="1037">
                  <c:v>39772</c:v>
                </c:pt>
                <c:pt idx="1038">
                  <c:v>39779</c:v>
                </c:pt>
                <c:pt idx="1039">
                  <c:v>39786</c:v>
                </c:pt>
                <c:pt idx="1040">
                  <c:v>39793</c:v>
                </c:pt>
                <c:pt idx="1041">
                  <c:v>39800</c:v>
                </c:pt>
                <c:pt idx="1042">
                  <c:v>39807</c:v>
                </c:pt>
                <c:pt idx="1043">
                  <c:v>39814</c:v>
                </c:pt>
                <c:pt idx="1044">
                  <c:v>39821</c:v>
                </c:pt>
                <c:pt idx="1045">
                  <c:v>39828</c:v>
                </c:pt>
                <c:pt idx="1046">
                  <c:v>39835</c:v>
                </c:pt>
                <c:pt idx="1047">
                  <c:v>39842</c:v>
                </c:pt>
                <c:pt idx="1048">
                  <c:v>39849</c:v>
                </c:pt>
                <c:pt idx="1049">
                  <c:v>39856</c:v>
                </c:pt>
                <c:pt idx="1050">
                  <c:v>39863</c:v>
                </c:pt>
                <c:pt idx="1051">
                  <c:v>39870</c:v>
                </c:pt>
                <c:pt idx="1052">
                  <c:v>39877</c:v>
                </c:pt>
                <c:pt idx="1053">
                  <c:v>39884</c:v>
                </c:pt>
                <c:pt idx="1054">
                  <c:v>39891</c:v>
                </c:pt>
                <c:pt idx="1055">
                  <c:v>39898</c:v>
                </c:pt>
                <c:pt idx="1056">
                  <c:v>39905</c:v>
                </c:pt>
                <c:pt idx="1057">
                  <c:v>39912</c:v>
                </c:pt>
                <c:pt idx="1058">
                  <c:v>39919</c:v>
                </c:pt>
                <c:pt idx="1059">
                  <c:v>39926</c:v>
                </c:pt>
                <c:pt idx="1060">
                  <c:v>39933</c:v>
                </c:pt>
                <c:pt idx="1061">
                  <c:v>39940</c:v>
                </c:pt>
                <c:pt idx="1062">
                  <c:v>39947</c:v>
                </c:pt>
                <c:pt idx="1063">
                  <c:v>39954</c:v>
                </c:pt>
                <c:pt idx="1064">
                  <c:v>39961</c:v>
                </c:pt>
                <c:pt idx="1065">
                  <c:v>39968</c:v>
                </c:pt>
                <c:pt idx="1066">
                  <c:v>39975</c:v>
                </c:pt>
                <c:pt idx="1067">
                  <c:v>39982</c:v>
                </c:pt>
                <c:pt idx="1068">
                  <c:v>39989</c:v>
                </c:pt>
                <c:pt idx="1069">
                  <c:v>39996</c:v>
                </c:pt>
                <c:pt idx="1070">
                  <c:v>40003</c:v>
                </c:pt>
                <c:pt idx="1071">
                  <c:v>40010</c:v>
                </c:pt>
                <c:pt idx="1072">
                  <c:v>40017</c:v>
                </c:pt>
                <c:pt idx="1073">
                  <c:v>40024</c:v>
                </c:pt>
                <c:pt idx="1074">
                  <c:v>40031</c:v>
                </c:pt>
                <c:pt idx="1075">
                  <c:v>40038</c:v>
                </c:pt>
                <c:pt idx="1076">
                  <c:v>40045</c:v>
                </c:pt>
                <c:pt idx="1077">
                  <c:v>40052</c:v>
                </c:pt>
                <c:pt idx="1078">
                  <c:v>40059</c:v>
                </c:pt>
                <c:pt idx="1079">
                  <c:v>40066</c:v>
                </c:pt>
                <c:pt idx="1080">
                  <c:v>40073</c:v>
                </c:pt>
                <c:pt idx="1081">
                  <c:v>40080</c:v>
                </c:pt>
                <c:pt idx="1082">
                  <c:v>40087</c:v>
                </c:pt>
                <c:pt idx="1083">
                  <c:v>40094</c:v>
                </c:pt>
                <c:pt idx="1084">
                  <c:v>40101</c:v>
                </c:pt>
                <c:pt idx="1085">
                  <c:v>40108</c:v>
                </c:pt>
                <c:pt idx="1086">
                  <c:v>40115</c:v>
                </c:pt>
                <c:pt idx="1087">
                  <c:v>40122</c:v>
                </c:pt>
                <c:pt idx="1088">
                  <c:v>40129</c:v>
                </c:pt>
                <c:pt idx="1089">
                  <c:v>40136</c:v>
                </c:pt>
                <c:pt idx="1090">
                  <c:v>40143</c:v>
                </c:pt>
                <c:pt idx="1091">
                  <c:v>40150</c:v>
                </c:pt>
                <c:pt idx="1092">
                  <c:v>40157</c:v>
                </c:pt>
                <c:pt idx="1093">
                  <c:v>40164</c:v>
                </c:pt>
                <c:pt idx="1094">
                  <c:v>40171</c:v>
                </c:pt>
                <c:pt idx="1095">
                  <c:v>40178</c:v>
                </c:pt>
                <c:pt idx="1096">
                  <c:v>40185</c:v>
                </c:pt>
                <c:pt idx="1097">
                  <c:v>40192</c:v>
                </c:pt>
                <c:pt idx="1098">
                  <c:v>40199</c:v>
                </c:pt>
                <c:pt idx="1099">
                  <c:v>40206</c:v>
                </c:pt>
                <c:pt idx="1100">
                  <c:v>40213</c:v>
                </c:pt>
                <c:pt idx="1101">
                  <c:v>40220</c:v>
                </c:pt>
                <c:pt idx="1102">
                  <c:v>40227</c:v>
                </c:pt>
                <c:pt idx="1103">
                  <c:v>40234</c:v>
                </c:pt>
                <c:pt idx="1104">
                  <c:v>40241</c:v>
                </c:pt>
                <c:pt idx="1105">
                  <c:v>40248</c:v>
                </c:pt>
                <c:pt idx="1106">
                  <c:v>40255</c:v>
                </c:pt>
                <c:pt idx="1107">
                  <c:v>40262</c:v>
                </c:pt>
                <c:pt idx="1108">
                  <c:v>40269</c:v>
                </c:pt>
                <c:pt idx="1109">
                  <c:v>40276</c:v>
                </c:pt>
                <c:pt idx="1110">
                  <c:v>40283</c:v>
                </c:pt>
                <c:pt idx="1111">
                  <c:v>40290</c:v>
                </c:pt>
                <c:pt idx="1112">
                  <c:v>40297</c:v>
                </c:pt>
                <c:pt idx="1113">
                  <c:v>40304</c:v>
                </c:pt>
                <c:pt idx="1114">
                  <c:v>40311</c:v>
                </c:pt>
                <c:pt idx="1115">
                  <c:v>40318</c:v>
                </c:pt>
                <c:pt idx="1116">
                  <c:v>40325</c:v>
                </c:pt>
                <c:pt idx="1117">
                  <c:v>40332</c:v>
                </c:pt>
                <c:pt idx="1118">
                  <c:v>40339</c:v>
                </c:pt>
                <c:pt idx="1119">
                  <c:v>40346</c:v>
                </c:pt>
                <c:pt idx="1120">
                  <c:v>40353</c:v>
                </c:pt>
                <c:pt idx="1121">
                  <c:v>40360</c:v>
                </c:pt>
                <c:pt idx="1122">
                  <c:v>40367</c:v>
                </c:pt>
                <c:pt idx="1123">
                  <c:v>40374</c:v>
                </c:pt>
                <c:pt idx="1124">
                  <c:v>40381</c:v>
                </c:pt>
                <c:pt idx="1125">
                  <c:v>40388</c:v>
                </c:pt>
                <c:pt idx="1126">
                  <c:v>40395</c:v>
                </c:pt>
                <c:pt idx="1127">
                  <c:v>40402</c:v>
                </c:pt>
                <c:pt idx="1128">
                  <c:v>40409</c:v>
                </c:pt>
                <c:pt idx="1129">
                  <c:v>40416</c:v>
                </c:pt>
                <c:pt idx="1130">
                  <c:v>40423</c:v>
                </c:pt>
                <c:pt idx="1131">
                  <c:v>40430</c:v>
                </c:pt>
                <c:pt idx="1132">
                  <c:v>40437</c:v>
                </c:pt>
                <c:pt idx="1133">
                  <c:v>40444</c:v>
                </c:pt>
                <c:pt idx="1134">
                  <c:v>40451</c:v>
                </c:pt>
                <c:pt idx="1135">
                  <c:v>40458</c:v>
                </c:pt>
                <c:pt idx="1136">
                  <c:v>40465</c:v>
                </c:pt>
                <c:pt idx="1137">
                  <c:v>40472</c:v>
                </c:pt>
                <c:pt idx="1138">
                  <c:v>40479</c:v>
                </c:pt>
                <c:pt idx="1139">
                  <c:v>40486</c:v>
                </c:pt>
                <c:pt idx="1140">
                  <c:v>40493</c:v>
                </c:pt>
                <c:pt idx="1141">
                  <c:v>40500</c:v>
                </c:pt>
                <c:pt idx="1142">
                  <c:v>40507</c:v>
                </c:pt>
                <c:pt idx="1143">
                  <c:v>40514</c:v>
                </c:pt>
                <c:pt idx="1144">
                  <c:v>40521</c:v>
                </c:pt>
                <c:pt idx="1145">
                  <c:v>40528</c:v>
                </c:pt>
                <c:pt idx="1146">
                  <c:v>40535</c:v>
                </c:pt>
                <c:pt idx="1147">
                  <c:v>40542</c:v>
                </c:pt>
                <c:pt idx="1148">
                  <c:v>40549</c:v>
                </c:pt>
                <c:pt idx="1149">
                  <c:v>40556</c:v>
                </c:pt>
                <c:pt idx="1150">
                  <c:v>40563</c:v>
                </c:pt>
                <c:pt idx="1151">
                  <c:v>40570</c:v>
                </c:pt>
                <c:pt idx="1152">
                  <c:v>40577</c:v>
                </c:pt>
                <c:pt idx="1153">
                  <c:v>40584</c:v>
                </c:pt>
                <c:pt idx="1154">
                  <c:v>40591</c:v>
                </c:pt>
                <c:pt idx="1155">
                  <c:v>40598</c:v>
                </c:pt>
                <c:pt idx="1156">
                  <c:v>40605</c:v>
                </c:pt>
                <c:pt idx="1157">
                  <c:v>40612</c:v>
                </c:pt>
                <c:pt idx="1158">
                  <c:v>40619</c:v>
                </c:pt>
                <c:pt idx="1159">
                  <c:v>40626</c:v>
                </c:pt>
                <c:pt idx="1160">
                  <c:v>40633</c:v>
                </c:pt>
                <c:pt idx="1161">
                  <c:v>40640</c:v>
                </c:pt>
                <c:pt idx="1162">
                  <c:v>40647</c:v>
                </c:pt>
                <c:pt idx="1163">
                  <c:v>40654</c:v>
                </c:pt>
                <c:pt idx="1164">
                  <c:v>40661</c:v>
                </c:pt>
                <c:pt idx="1165">
                  <c:v>40668</c:v>
                </c:pt>
                <c:pt idx="1166">
                  <c:v>40675</c:v>
                </c:pt>
                <c:pt idx="1167">
                  <c:v>40682</c:v>
                </c:pt>
                <c:pt idx="1168">
                  <c:v>40689</c:v>
                </c:pt>
                <c:pt idx="1169">
                  <c:v>40696</c:v>
                </c:pt>
                <c:pt idx="1170">
                  <c:v>40703</c:v>
                </c:pt>
                <c:pt idx="1171">
                  <c:v>40710</c:v>
                </c:pt>
                <c:pt idx="1172">
                  <c:v>40717</c:v>
                </c:pt>
                <c:pt idx="1173">
                  <c:v>40724</c:v>
                </c:pt>
                <c:pt idx="1174">
                  <c:v>40731</c:v>
                </c:pt>
                <c:pt idx="1175">
                  <c:v>40738</c:v>
                </c:pt>
                <c:pt idx="1176">
                  <c:v>40745</c:v>
                </c:pt>
                <c:pt idx="1177">
                  <c:v>40752</c:v>
                </c:pt>
                <c:pt idx="1178">
                  <c:v>40759</c:v>
                </c:pt>
                <c:pt idx="1179">
                  <c:v>40766</c:v>
                </c:pt>
                <c:pt idx="1180">
                  <c:v>40773</c:v>
                </c:pt>
                <c:pt idx="1181">
                  <c:v>40780</c:v>
                </c:pt>
                <c:pt idx="1182">
                  <c:v>40787</c:v>
                </c:pt>
                <c:pt idx="1183">
                  <c:v>40794</c:v>
                </c:pt>
                <c:pt idx="1184">
                  <c:v>40801</c:v>
                </c:pt>
                <c:pt idx="1185">
                  <c:v>40808</c:v>
                </c:pt>
                <c:pt idx="1186">
                  <c:v>40815</c:v>
                </c:pt>
                <c:pt idx="1187">
                  <c:v>40822</c:v>
                </c:pt>
                <c:pt idx="1188">
                  <c:v>40829</c:v>
                </c:pt>
                <c:pt idx="1189">
                  <c:v>40836</c:v>
                </c:pt>
                <c:pt idx="1190">
                  <c:v>40843</c:v>
                </c:pt>
                <c:pt idx="1191">
                  <c:v>40850</c:v>
                </c:pt>
                <c:pt idx="1192">
                  <c:v>40857</c:v>
                </c:pt>
                <c:pt idx="1193">
                  <c:v>40864</c:v>
                </c:pt>
                <c:pt idx="1194">
                  <c:v>40871</c:v>
                </c:pt>
                <c:pt idx="1195">
                  <c:v>40878</c:v>
                </c:pt>
                <c:pt idx="1196">
                  <c:v>40885</c:v>
                </c:pt>
                <c:pt idx="1197">
                  <c:v>40892</c:v>
                </c:pt>
                <c:pt idx="1198">
                  <c:v>40899</c:v>
                </c:pt>
                <c:pt idx="1199">
                  <c:v>40906</c:v>
                </c:pt>
                <c:pt idx="1200">
                  <c:v>40913</c:v>
                </c:pt>
                <c:pt idx="1201">
                  <c:v>40920</c:v>
                </c:pt>
                <c:pt idx="1202">
                  <c:v>40927</c:v>
                </c:pt>
                <c:pt idx="1203">
                  <c:v>40934</c:v>
                </c:pt>
                <c:pt idx="1204">
                  <c:v>40941</c:v>
                </c:pt>
                <c:pt idx="1205">
                  <c:v>40948</c:v>
                </c:pt>
                <c:pt idx="1206">
                  <c:v>40955</c:v>
                </c:pt>
                <c:pt idx="1207">
                  <c:v>40962</c:v>
                </c:pt>
                <c:pt idx="1208">
                  <c:v>40969</c:v>
                </c:pt>
                <c:pt idx="1209">
                  <c:v>40976</c:v>
                </c:pt>
                <c:pt idx="1210">
                  <c:v>40983</c:v>
                </c:pt>
                <c:pt idx="1211">
                  <c:v>40990</c:v>
                </c:pt>
                <c:pt idx="1212">
                  <c:v>40997</c:v>
                </c:pt>
                <c:pt idx="1213">
                  <c:v>41004</c:v>
                </c:pt>
                <c:pt idx="1214">
                  <c:v>41011</c:v>
                </c:pt>
                <c:pt idx="1215">
                  <c:v>41018</c:v>
                </c:pt>
                <c:pt idx="1216">
                  <c:v>41025</c:v>
                </c:pt>
                <c:pt idx="1217">
                  <c:v>41032</c:v>
                </c:pt>
                <c:pt idx="1218">
                  <c:v>41039</c:v>
                </c:pt>
                <c:pt idx="1219">
                  <c:v>41046</c:v>
                </c:pt>
                <c:pt idx="1220">
                  <c:v>41053</c:v>
                </c:pt>
                <c:pt idx="1221">
                  <c:v>41060</c:v>
                </c:pt>
                <c:pt idx="1222">
                  <c:v>41067</c:v>
                </c:pt>
                <c:pt idx="1223">
                  <c:v>41074</c:v>
                </c:pt>
                <c:pt idx="1224">
                  <c:v>41081</c:v>
                </c:pt>
                <c:pt idx="1225">
                  <c:v>41088</c:v>
                </c:pt>
                <c:pt idx="1226">
                  <c:v>41095</c:v>
                </c:pt>
                <c:pt idx="1227">
                  <c:v>41102</c:v>
                </c:pt>
                <c:pt idx="1228">
                  <c:v>41109</c:v>
                </c:pt>
                <c:pt idx="1229">
                  <c:v>41116</c:v>
                </c:pt>
                <c:pt idx="1230">
                  <c:v>41123</c:v>
                </c:pt>
                <c:pt idx="1231">
                  <c:v>41130</c:v>
                </c:pt>
                <c:pt idx="1232">
                  <c:v>41137</c:v>
                </c:pt>
                <c:pt idx="1233">
                  <c:v>41144</c:v>
                </c:pt>
                <c:pt idx="1234">
                  <c:v>41151</c:v>
                </c:pt>
                <c:pt idx="1235">
                  <c:v>41158</c:v>
                </c:pt>
                <c:pt idx="1236">
                  <c:v>41165</c:v>
                </c:pt>
                <c:pt idx="1237">
                  <c:v>41172</c:v>
                </c:pt>
                <c:pt idx="1238">
                  <c:v>41179</c:v>
                </c:pt>
                <c:pt idx="1239">
                  <c:v>41186</c:v>
                </c:pt>
                <c:pt idx="1240">
                  <c:v>41193</c:v>
                </c:pt>
                <c:pt idx="1241">
                  <c:v>41200</c:v>
                </c:pt>
                <c:pt idx="1242">
                  <c:v>41207</c:v>
                </c:pt>
                <c:pt idx="1243">
                  <c:v>41214</c:v>
                </c:pt>
                <c:pt idx="1244">
                  <c:v>41221</c:v>
                </c:pt>
                <c:pt idx="1245">
                  <c:v>41228</c:v>
                </c:pt>
                <c:pt idx="1246">
                  <c:v>41235</c:v>
                </c:pt>
                <c:pt idx="1247">
                  <c:v>41242</c:v>
                </c:pt>
                <c:pt idx="1248">
                  <c:v>41249</c:v>
                </c:pt>
                <c:pt idx="1249">
                  <c:v>41256</c:v>
                </c:pt>
                <c:pt idx="1250">
                  <c:v>41263</c:v>
                </c:pt>
                <c:pt idx="1251">
                  <c:v>41270</c:v>
                </c:pt>
                <c:pt idx="1252">
                  <c:v>41277</c:v>
                </c:pt>
                <c:pt idx="1253">
                  <c:v>41284</c:v>
                </c:pt>
                <c:pt idx="1254">
                  <c:v>41291</c:v>
                </c:pt>
                <c:pt idx="1255">
                  <c:v>41298</c:v>
                </c:pt>
                <c:pt idx="1256">
                  <c:v>41305</c:v>
                </c:pt>
                <c:pt idx="1257">
                  <c:v>41312</c:v>
                </c:pt>
                <c:pt idx="1258">
                  <c:v>41319</c:v>
                </c:pt>
                <c:pt idx="1259">
                  <c:v>41326</c:v>
                </c:pt>
                <c:pt idx="1260">
                  <c:v>41333</c:v>
                </c:pt>
                <c:pt idx="1261">
                  <c:v>41340</c:v>
                </c:pt>
                <c:pt idx="1262">
                  <c:v>41347</c:v>
                </c:pt>
                <c:pt idx="1263">
                  <c:v>41354</c:v>
                </c:pt>
                <c:pt idx="1264">
                  <c:v>41361</c:v>
                </c:pt>
                <c:pt idx="1265">
                  <c:v>41368</c:v>
                </c:pt>
                <c:pt idx="1266">
                  <c:v>41375</c:v>
                </c:pt>
                <c:pt idx="1267">
                  <c:v>41382</c:v>
                </c:pt>
                <c:pt idx="1268">
                  <c:v>41389</c:v>
                </c:pt>
                <c:pt idx="1269">
                  <c:v>41396</c:v>
                </c:pt>
                <c:pt idx="1270">
                  <c:v>41403</c:v>
                </c:pt>
                <c:pt idx="1271">
                  <c:v>41410</c:v>
                </c:pt>
                <c:pt idx="1272">
                  <c:v>41417</c:v>
                </c:pt>
                <c:pt idx="1273">
                  <c:v>41424</c:v>
                </c:pt>
                <c:pt idx="1274">
                  <c:v>41431</c:v>
                </c:pt>
                <c:pt idx="1275">
                  <c:v>41438</c:v>
                </c:pt>
                <c:pt idx="1276">
                  <c:v>41445</c:v>
                </c:pt>
                <c:pt idx="1277">
                  <c:v>41452</c:v>
                </c:pt>
                <c:pt idx="1278">
                  <c:v>41459</c:v>
                </c:pt>
                <c:pt idx="1279">
                  <c:v>41466</c:v>
                </c:pt>
                <c:pt idx="1280">
                  <c:v>41473</c:v>
                </c:pt>
                <c:pt idx="1281">
                  <c:v>41480</c:v>
                </c:pt>
                <c:pt idx="1282">
                  <c:v>41487</c:v>
                </c:pt>
                <c:pt idx="1283">
                  <c:v>41494</c:v>
                </c:pt>
                <c:pt idx="1284">
                  <c:v>41501</c:v>
                </c:pt>
                <c:pt idx="1285">
                  <c:v>41508</c:v>
                </c:pt>
                <c:pt idx="1286">
                  <c:v>41515</c:v>
                </c:pt>
                <c:pt idx="1287">
                  <c:v>41522</c:v>
                </c:pt>
                <c:pt idx="1288">
                  <c:v>41529</c:v>
                </c:pt>
                <c:pt idx="1289">
                  <c:v>41536</c:v>
                </c:pt>
                <c:pt idx="1290">
                  <c:v>41543</c:v>
                </c:pt>
                <c:pt idx="1291">
                  <c:v>41550</c:v>
                </c:pt>
                <c:pt idx="1292">
                  <c:v>41557</c:v>
                </c:pt>
                <c:pt idx="1293">
                  <c:v>41564</c:v>
                </c:pt>
                <c:pt idx="1294">
                  <c:v>41571</c:v>
                </c:pt>
                <c:pt idx="1295">
                  <c:v>41578</c:v>
                </c:pt>
                <c:pt idx="1296">
                  <c:v>41585</c:v>
                </c:pt>
                <c:pt idx="1297">
                  <c:v>41592</c:v>
                </c:pt>
                <c:pt idx="1298">
                  <c:v>41599</c:v>
                </c:pt>
                <c:pt idx="1299">
                  <c:v>41606</c:v>
                </c:pt>
                <c:pt idx="1300">
                  <c:v>41613</c:v>
                </c:pt>
                <c:pt idx="1301">
                  <c:v>41620</c:v>
                </c:pt>
                <c:pt idx="1302">
                  <c:v>41627</c:v>
                </c:pt>
                <c:pt idx="1303">
                  <c:v>41634</c:v>
                </c:pt>
                <c:pt idx="1304">
                  <c:v>41641</c:v>
                </c:pt>
                <c:pt idx="1305">
                  <c:v>41648</c:v>
                </c:pt>
                <c:pt idx="1306">
                  <c:v>41655</c:v>
                </c:pt>
                <c:pt idx="1307">
                  <c:v>41662</c:v>
                </c:pt>
                <c:pt idx="1308">
                  <c:v>41669</c:v>
                </c:pt>
                <c:pt idx="1309">
                  <c:v>41676</c:v>
                </c:pt>
                <c:pt idx="1310">
                  <c:v>41683</c:v>
                </c:pt>
                <c:pt idx="1311">
                  <c:v>41690</c:v>
                </c:pt>
                <c:pt idx="1312">
                  <c:v>41697</c:v>
                </c:pt>
                <c:pt idx="1313">
                  <c:v>41704</c:v>
                </c:pt>
                <c:pt idx="1314">
                  <c:v>41711</c:v>
                </c:pt>
                <c:pt idx="1315">
                  <c:v>41718</c:v>
                </c:pt>
                <c:pt idx="1316">
                  <c:v>41725</c:v>
                </c:pt>
                <c:pt idx="1317">
                  <c:v>41732</c:v>
                </c:pt>
                <c:pt idx="1318">
                  <c:v>41739</c:v>
                </c:pt>
                <c:pt idx="1319">
                  <c:v>41746</c:v>
                </c:pt>
                <c:pt idx="1320">
                  <c:v>41753</c:v>
                </c:pt>
                <c:pt idx="1321">
                  <c:v>41760</c:v>
                </c:pt>
                <c:pt idx="1322">
                  <c:v>41767</c:v>
                </c:pt>
                <c:pt idx="1323">
                  <c:v>41774</c:v>
                </c:pt>
                <c:pt idx="1324">
                  <c:v>41781</c:v>
                </c:pt>
                <c:pt idx="1325">
                  <c:v>41788</c:v>
                </c:pt>
                <c:pt idx="1326">
                  <c:v>41795</c:v>
                </c:pt>
                <c:pt idx="1327">
                  <c:v>41802</c:v>
                </c:pt>
                <c:pt idx="1328">
                  <c:v>41809</c:v>
                </c:pt>
                <c:pt idx="1329">
                  <c:v>41816</c:v>
                </c:pt>
                <c:pt idx="1330">
                  <c:v>41823</c:v>
                </c:pt>
                <c:pt idx="1331">
                  <c:v>41830</c:v>
                </c:pt>
                <c:pt idx="1332">
                  <c:v>41837</c:v>
                </c:pt>
                <c:pt idx="1333">
                  <c:v>41844</c:v>
                </c:pt>
                <c:pt idx="1334">
                  <c:v>41851</c:v>
                </c:pt>
                <c:pt idx="1335">
                  <c:v>41858</c:v>
                </c:pt>
                <c:pt idx="1336">
                  <c:v>41865</c:v>
                </c:pt>
                <c:pt idx="1337">
                  <c:v>41872</c:v>
                </c:pt>
                <c:pt idx="1338">
                  <c:v>41879</c:v>
                </c:pt>
                <c:pt idx="1339">
                  <c:v>41886</c:v>
                </c:pt>
                <c:pt idx="1340">
                  <c:v>41893</c:v>
                </c:pt>
                <c:pt idx="1341">
                  <c:v>41900</c:v>
                </c:pt>
                <c:pt idx="1342">
                  <c:v>41907</c:v>
                </c:pt>
                <c:pt idx="1343">
                  <c:v>41914</c:v>
                </c:pt>
                <c:pt idx="1344">
                  <c:v>41921</c:v>
                </c:pt>
                <c:pt idx="1345">
                  <c:v>41928</c:v>
                </c:pt>
                <c:pt idx="1346">
                  <c:v>41935</c:v>
                </c:pt>
                <c:pt idx="1347">
                  <c:v>41942</c:v>
                </c:pt>
                <c:pt idx="1348">
                  <c:v>41949</c:v>
                </c:pt>
                <c:pt idx="1349">
                  <c:v>41956</c:v>
                </c:pt>
                <c:pt idx="1350">
                  <c:v>41963</c:v>
                </c:pt>
                <c:pt idx="1351">
                  <c:v>41970</c:v>
                </c:pt>
                <c:pt idx="1352">
                  <c:v>41977</c:v>
                </c:pt>
                <c:pt idx="1353">
                  <c:v>41984</c:v>
                </c:pt>
                <c:pt idx="1354">
                  <c:v>41991</c:v>
                </c:pt>
                <c:pt idx="1355">
                  <c:v>41998</c:v>
                </c:pt>
                <c:pt idx="1356">
                  <c:v>42005</c:v>
                </c:pt>
                <c:pt idx="1357">
                  <c:v>42012</c:v>
                </c:pt>
                <c:pt idx="1358">
                  <c:v>42019</c:v>
                </c:pt>
                <c:pt idx="1359">
                  <c:v>42026</c:v>
                </c:pt>
                <c:pt idx="1360">
                  <c:v>42033</c:v>
                </c:pt>
                <c:pt idx="1361">
                  <c:v>42040</c:v>
                </c:pt>
                <c:pt idx="1362">
                  <c:v>42047</c:v>
                </c:pt>
                <c:pt idx="1363">
                  <c:v>42054</c:v>
                </c:pt>
                <c:pt idx="1364">
                  <c:v>42061</c:v>
                </c:pt>
                <c:pt idx="1365">
                  <c:v>42068</c:v>
                </c:pt>
                <c:pt idx="1366">
                  <c:v>42075</c:v>
                </c:pt>
                <c:pt idx="1367">
                  <c:v>42082</c:v>
                </c:pt>
                <c:pt idx="1368">
                  <c:v>42089</c:v>
                </c:pt>
                <c:pt idx="1369">
                  <c:v>42096</c:v>
                </c:pt>
                <c:pt idx="1370">
                  <c:v>42103</c:v>
                </c:pt>
                <c:pt idx="1371">
                  <c:v>42110</c:v>
                </c:pt>
                <c:pt idx="1372">
                  <c:v>42117</c:v>
                </c:pt>
                <c:pt idx="1373">
                  <c:v>42124</c:v>
                </c:pt>
                <c:pt idx="1374">
                  <c:v>42131</c:v>
                </c:pt>
                <c:pt idx="1375">
                  <c:v>42138</c:v>
                </c:pt>
                <c:pt idx="1376">
                  <c:v>42145</c:v>
                </c:pt>
                <c:pt idx="1377">
                  <c:v>42152</c:v>
                </c:pt>
                <c:pt idx="1378">
                  <c:v>42159</c:v>
                </c:pt>
                <c:pt idx="1379">
                  <c:v>42166</c:v>
                </c:pt>
                <c:pt idx="1380">
                  <c:v>42173</c:v>
                </c:pt>
                <c:pt idx="1381">
                  <c:v>42180</c:v>
                </c:pt>
                <c:pt idx="1382">
                  <c:v>42187</c:v>
                </c:pt>
                <c:pt idx="1383">
                  <c:v>42194</c:v>
                </c:pt>
                <c:pt idx="1384">
                  <c:v>42201</c:v>
                </c:pt>
                <c:pt idx="1385">
                  <c:v>42208</c:v>
                </c:pt>
                <c:pt idx="1386">
                  <c:v>42215</c:v>
                </c:pt>
                <c:pt idx="1387">
                  <c:v>42222</c:v>
                </c:pt>
                <c:pt idx="1388">
                  <c:v>42229</c:v>
                </c:pt>
                <c:pt idx="1389">
                  <c:v>42236</c:v>
                </c:pt>
                <c:pt idx="1390">
                  <c:v>42243</c:v>
                </c:pt>
                <c:pt idx="1391">
                  <c:v>42250</c:v>
                </c:pt>
                <c:pt idx="1392">
                  <c:v>42257</c:v>
                </c:pt>
                <c:pt idx="1393">
                  <c:v>42264</c:v>
                </c:pt>
                <c:pt idx="1394">
                  <c:v>42271</c:v>
                </c:pt>
                <c:pt idx="1395">
                  <c:v>42278</c:v>
                </c:pt>
                <c:pt idx="1396">
                  <c:v>42285</c:v>
                </c:pt>
                <c:pt idx="1397">
                  <c:v>42292</c:v>
                </c:pt>
                <c:pt idx="1398">
                  <c:v>42299</c:v>
                </c:pt>
                <c:pt idx="1399">
                  <c:v>42306</c:v>
                </c:pt>
                <c:pt idx="1400">
                  <c:v>42313</c:v>
                </c:pt>
                <c:pt idx="1401">
                  <c:v>42320</c:v>
                </c:pt>
                <c:pt idx="1402">
                  <c:v>42327</c:v>
                </c:pt>
                <c:pt idx="1403">
                  <c:v>42334</c:v>
                </c:pt>
                <c:pt idx="1404">
                  <c:v>42341</c:v>
                </c:pt>
                <c:pt idx="1405">
                  <c:v>42348</c:v>
                </c:pt>
                <c:pt idx="1406">
                  <c:v>42355</c:v>
                </c:pt>
                <c:pt idx="1407">
                  <c:v>42362</c:v>
                </c:pt>
                <c:pt idx="1408">
                  <c:v>42369</c:v>
                </c:pt>
                <c:pt idx="1409">
                  <c:v>42376</c:v>
                </c:pt>
              </c:numCache>
            </c:numRef>
          </c:cat>
          <c:val>
            <c:numRef>
              <c:f>'Weekly SLC gasoline prices'!$D$6:$D$1415</c:f>
              <c:numCache>
                <c:formatCode>0.0000</c:formatCode>
                <c:ptCount val="1410"/>
                <c:pt idx="0">
                  <c:v>0.48280000000000001</c:v>
                </c:pt>
                <c:pt idx="1">
                  <c:v>0.47840000000000005</c:v>
                </c:pt>
                <c:pt idx="2">
                  <c:v>0.48270000000000002</c:v>
                </c:pt>
                <c:pt idx="3">
                  <c:v>0.50659999999999994</c:v>
                </c:pt>
                <c:pt idx="4">
                  <c:v>0.5151</c:v>
                </c:pt>
                <c:pt idx="5">
                  <c:v>0.51600000000000001</c:v>
                </c:pt>
                <c:pt idx="6">
                  <c:v>0.5161</c:v>
                </c:pt>
                <c:pt idx="7">
                  <c:v>0.51639999999999997</c:v>
                </c:pt>
                <c:pt idx="8">
                  <c:v>0.52139999999999997</c:v>
                </c:pt>
                <c:pt idx="9">
                  <c:v>0.53060000000000007</c:v>
                </c:pt>
                <c:pt idx="10">
                  <c:v>0.53900000000000003</c:v>
                </c:pt>
                <c:pt idx="11">
                  <c:v>0.55569999999999997</c:v>
                </c:pt>
                <c:pt idx="12">
                  <c:v>0.58440000000000003</c:v>
                </c:pt>
                <c:pt idx="13">
                  <c:v>0.67370000000000008</c:v>
                </c:pt>
                <c:pt idx="14">
                  <c:v>0.70599999999999996</c:v>
                </c:pt>
                <c:pt idx="15">
                  <c:v>0.73170000000000002</c:v>
                </c:pt>
                <c:pt idx="16">
                  <c:v>0.75269999999999992</c:v>
                </c:pt>
                <c:pt idx="17">
                  <c:v>0.76170000000000004</c:v>
                </c:pt>
                <c:pt idx="18">
                  <c:v>0.76590000000000003</c:v>
                </c:pt>
                <c:pt idx="19">
                  <c:v>0.76950000000000007</c:v>
                </c:pt>
                <c:pt idx="20">
                  <c:v>0.76919999999999999</c:v>
                </c:pt>
                <c:pt idx="21">
                  <c:v>0.7712</c:v>
                </c:pt>
                <c:pt idx="22">
                  <c:v>0.77349999999999997</c:v>
                </c:pt>
                <c:pt idx="23">
                  <c:v>0.77410000000000001</c:v>
                </c:pt>
                <c:pt idx="24">
                  <c:v>0.77400000000000002</c:v>
                </c:pt>
                <c:pt idx="25">
                  <c:v>0.77029999999999998</c:v>
                </c:pt>
                <c:pt idx="26">
                  <c:v>0.77180000000000004</c:v>
                </c:pt>
                <c:pt idx="27">
                  <c:v>0.76919999999999999</c:v>
                </c:pt>
                <c:pt idx="28">
                  <c:v>0.75580000000000003</c:v>
                </c:pt>
                <c:pt idx="29">
                  <c:v>0.74419999999999997</c:v>
                </c:pt>
                <c:pt idx="30">
                  <c:v>0.72819999999999996</c:v>
                </c:pt>
                <c:pt idx="31">
                  <c:v>0.70650000000000002</c:v>
                </c:pt>
                <c:pt idx="32">
                  <c:v>0.67870000000000008</c:v>
                </c:pt>
                <c:pt idx="33">
                  <c:v>0.6452</c:v>
                </c:pt>
                <c:pt idx="34">
                  <c:v>0.62080000000000002</c:v>
                </c:pt>
                <c:pt idx="35">
                  <c:v>0.60670000000000002</c:v>
                </c:pt>
                <c:pt idx="36">
                  <c:v>0.60799999999999998</c:v>
                </c:pt>
                <c:pt idx="37">
                  <c:v>0.61570000000000003</c:v>
                </c:pt>
                <c:pt idx="38">
                  <c:v>0.624</c:v>
                </c:pt>
                <c:pt idx="39">
                  <c:v>0.62590000000000001</c:v>
                </c:pt>
                <c:pt idx="40">
                  <c:v>0.62639999999999996</c:v>
                </c:pt>
                <c:pt idx="41">
                  <c:v>0.62869999999999993</c:v>
                </c:pt>
                <c:pt idx="42">
                  <c:v>0.62809999999999999</c:v>
                </c:pt>
                <c:pt idx="43">
                  <c:v>0.62139999999999995</c:v>
                </c:pt>
                <c:pt idx="44">
                  <c:v>0.6139</c:v>
                </c:pt>
                <c:pt idx="45">
                  <c:v>0.61130000000000007</c:v>
                </c:pt>
                <c:pt idx="46">
                  <c:v>0.61030000000000006</c:v>
                </c:pt>
                <c:pt idx="47">
                  <c:v>0.60950000000000004</c:v>
                </c:pt>
                <c:pt idx="48">
                  <c:v>0.60929999999999995</c:v>
                </c:pt>
                <c:pt idx="49">
                  <c:v>0.60189999999999999</c:v>
                </c:pt>
                <c:pt idx="50">
                  <c:v>0.58920000000000006</c:v>
                </c:pt>
                <c:pt idx="51">
                  <c:v>0.60270000000000001</c:v>
                </c:pt>
                <c:pt idx="52">
                  <c:v>0.59319999999999995</c:v>
                </c:pt>
                <c:pt idx="53">
                  <c:v>0.59209999999999996</c:v>
                </c:pt>
                <c:pt idx="54">
                  <c:v>0.59549999999999992</c:v>
                </c:pt>
                <c:pt idx="55">
                  <c:v>0.59630000000000005</c:v>
                </c:pt>
                <c:pt idx="56">
                  <c:v>0.59430000000000005</c:v>
                </c:pt>
                <c:pt idx="57">
                  <c:v>0.58719999999999994</c:v>
                </c:pt>
                <c:pt idx="58">
                  <c:v>0.58590000000000009</c:v>
                </c:pt>
                <c:pt idx="59">
                  <c:v>0.58489999999999998</c:v>
                </c:pt>
                <c:pt idx="60">
                  <c:v>0.59689999999999999</c:v>
                </c:pt>
                <c:pt idx="61">
                  <c:v>0.60570000000000002</c:v>
                </c:pt>
                <c:pt idx="62">
                  <c:v>0.61039999999999994</c:v>
                </c:pt>
                <c:pt idx="63">
                  <c:v>0.61229999999999996</c:v>
                </c:pt>
                <c:pt idx="64">
                  <c:v>0.61419999999999997</c:v>
                </c:pt>
                <c:pt idx="65">
                  <c:v>0.62509999999999999</c:v>
                </c:pt>
                <c:pt idx="66">
                  <c:v>0.61399999999999999</c:v>
                </c:pt>
                <c:pt idx="67">
                  <c:v>0.60860000000000003</c:v>
                </c:pt>
                <c:pt idx="68">
                  <c:v>0.59970000000000001</c:v>
                </c:pt>
                <c:pt idx="69">
                  <c:v>0.59799999999999998</c:v>
                </c:pt>
                <c:pt idx="70">
                  <c:v>0.59750000000000003</c:v>
                </c:pt>
                <c:pt idx="71">
                  <c:v>0.61119999999999997</c:v>
                </c:pt>
                <c:pt idx="72">
                  <c:v>0.63290000000000002</c:v>
                </c:pt>
                <c:pt idx="73">
                  <c:v>0.64829999999999999</c:v>
                </c:pt>
                <c:pt idx="74">
                  <c:v>0.66430000000000011</c:v>
                </c:pt>
                <c:pt idx="75">
                  <c:v>0.66819999999999991</c:v>
                </c:pt>
                <c:pt idx="76">
                  <c:v>0.67019999999999991</c:v>
                </c:pt>
                <c:pt idx="77">
                  <c:v>0.67019999999999991</c:v>
                </c:pt>
                <c:pt idx="78">
                  <c:v>0.67090000000000005</c:v>
                </c:pt>
                <c:pt idx="79">
                  <c:v>0.67379999999999995</c:v>
                </c:pt>
                <c:pt idx="80">
                  <c:v>0.6765000000000001</c:v>
                </c:pt>
                <c:pt idx="81">
                  <c:v>0.67819999999999991</c:v>
                </c:pt>
                <c:pt idx="82">
                  <c:v>0.69230000000000003</c:v>
                </c:pt>
                <c:pt idx="83">
                  <c:v>0.83430000000000004</c:v>
                </c:pt>
                <c:pt idx="84">
                  <c:v>0.8368000000000001</c:v>
                </c:pt>
                <c:pt idx="85">
                  <c:v>0.88780000000000003</c:v>
                </c:pt>
                <c:pt idx="86">
                  <c:v>0.90029999999999999</c:v>
                </c:pt>
                <c:pt idx="87">
                  <c:v>0.93389999999999995</c:v>
                </c:pt>
                <c:pt idx="88">
                  <c:v>0.94370000000000009</c:v>
                </c:pt>
                <c:pt idx="89">
                  <c:v>0.94269999999999998</c:v>
                </c:pt>
                <c:pt idx="90">
                  <c:v>0.97799999999999998</c:v>
                </c:pt>
                <c:pt idx="91">
                  <c:v>0.99199999999999999</c:v>
                </c:pt>
                <c:pt idx="92">
                  <c:v>1.0053000000000001</c:v>
                </c:pt>
                <c:pt idx="93">
                  <c:v>1.0239</c:v>
                </c:pt>
                <c:pt idx="94">
                  <c:v>0.98159999999999992</c:v>
                </c:pt>
                <c:pt idx="95">
                  <c:v>0.97140000000000004</c:v>
                </c:pt>
                <c:pt idx="96">
                  <c:v>0.96560000000000001</c:v>
                </c:pt>
                <c:pt idx="97">
                  <c:v>0.95299999999999996</c:v>
                </c:pt>
                <c:pt idx="98">
                  <c:v>0.9345</c:v>
                </c:pt>
                <c:pt idx="99">
                  <c:v>0.9052</c:v>
                </c:pt>
                <c:pt idx="100">
                  <c:v>0.86140000000000005</c:v>
                </c:pt>
                <c:pt idx="101">
                  <c:v>0.78139999999999998</c:v>
                </c:pt>
                <c:pt idx="102">
                  <c:v>0.72750000000000004</c:v>
                </c:pt>
                <c:pt idx="103">
                  <c:v>0.70389999999999997</c:v>
                </c:pt>
                <c:pt idx="104">
                  <c:v>0.68500000000000005</c:v>
                </c:pt>
                <c:pt idx="105">
                  <c:v>0.67549999999999999</c:v>
                </c:pt>
                <c:pt idx="106">
                  <c:v>0.74150000000000005</c:v>
                </c:pt>
                <c:pt idx="107">
                  <c:v>0.67310000000000003</c:v>
                </c:pt>
                <c:pt idx="108">
                  <c:v>0.65700000000000003</c:v>
                </c:pt>
                <c:pt idx="109">
                  <c:v>0.63480000000000003</c:v>
                </c:pt>
                <c:pt idx="110">
                  <c:v>0.62039999999999995</c:v>
                </c:pt>
                <c:pt idx="111">
                  <c:v>0.59630000000000005</c:v>
                </c:pt>
                <c:pt idx="112">
                  <c:v>0.57199999999999995</c:v>
                </c:pt>
                <c:pt idx="113">
                  <c:v>0.5585</c:v>
                </c:pt>
                <c:pt idx="114">
                  <c:v>0.54049999999999998</c:v>
                </c:pt>
                <c:pt idx="115">
                  <c:v>0.53879999999999995</c:v>
                </c:pt>
                <c:pt idx="116">
                  <c:v>0.56889999999999996</c:v>
                </c:pt>
                <c:pt idx="117">
                  <c:v>0.59350000000000003</c:v>
                </c:pt>
                <c:pt idx="118">
                  <c:v>0.63109999999999999</c:v>
                </c:pt>
                <c:pt idx="119">
                  <c:v>0.65580000000000005</c:v>
                </c:pt>
                <c:pt idx="120">
                  <c:v>0.67290000000000005</c:v>
                </c:pt>
                <c:pt idx="121">
                  <c:v>0.68789999999999996</c:v>
                </c:pt>
                <c:pt idx="122">
                  <c:v>0.69699999999999995</c:v>
                </c:pt>
                <c:pt idx="123">
                  <c:v>0.6956</c:v>
                </c:pt>
                <c:pt idx="124">
                  <c:v>0.69379999999999997</c:v>
                </c:pt>
                <c:pt idx="125">
                  <c:v>0.68559999999999999</c:v>
                </c:pt>
                <c:pt idx="126">
                  <c:v>0.67569999999999997</c:v>
                </c:pt>
                <c:pt idx="127">
                  <c:v>0.65810000000000002</c:v>
                </c:pt>
                <c:pt idx="128">
                  <c:v>0.64380000000000004</c:v>
                </c:pt>
                <c:pt idx="129">
                  <c:v>0.63429999999999997</c:v>
                </c:pt>
                <c:pt idx="130">
                  <c:v>0.63139999999999996</c:v>
                </c:pt>
                <c:pt idx="131">
                  <c:v>0.63070000000000004</c:v>
                </c:pt>
                <c:pt idx="132">
                  <c:v>0.63590000000000002</c:v>
                </c:pt>
                <c:pt idx="133">
                  <c:v>0.64770000000000005</c:v>
                </c:pt>
                <c:pt idx="134">
                  <c:v>0.66269999999999996</c:v>
                </c:pt>
                <c:pt idx="135">
                  <c:v>0.68669999999999998</c:v>
                </c:pt>
                <c:pt idx="136">
                  <c:v>0.71230000000000004</c:v>
                </c:pt>
                <c:pt idx="137">
                  <c:v>0.73509999999999998</c:v>
                </c:pt>
                <c:pt idx="138">
                  <c:v>0.74209999999999998</c:v>
                </c:pt>
                <c:pt idx="139">
                  <c:v>0.74209999999999998</c:v>
                </c:pt>
                <c:pt idx="140">
                  <c:v>0.74360000000000004</c:v>
                </c:pt>
                <c:pt idx="141">
                  <c:v>0.74039999999999995</c:v>
                </c:pt>
                <c:pt idx="142">
                  <c:v>0.72609999999999997</c:v>
                </c:pt>
                <c:pt idx="143">
                  <c:v>0.71560000000000001</c:v>
                </c:pt>
                <c:pt idx="144">
                  <c:v>0.70899999999999996</c:v>
                </c:pt>
                <c:pt idx="145">
                  <c:v>0.70899999999999996</c:v>
                </c:pt>
                <c:pt idx="146">
                  <c:v>0.70899999999999996</c:v>
                </c:pt>
                <c:pt idx="147">
                  <c:v>0.71309999999999996</c:v>
                </c:pt>
                <c:pt idx="148">
                  <c:v>0.72150000000000003</c:v>
                </c:pt>
                <c:pt idx="149">
                  <c:v>0.72250000000000003</c:v>
                </c:pt>
                <c:pt idx="150">
                  <c:v>0.71519999999999995</c:v>
                </c:pt>
                <c:pt idx="151">
                  <c:v>0.69769999999999999</c:v>
                </c:pt>
                <c:pt idx="152">
                  <c:v>0.67789999999999995</c:v>
                </c:pt>
                <c:pt idx="153">
                  <c:v>0.65169999999999995</c:v>
                </c:pt>
                <c:pt idx="154">
                  <c:v>0.62390000000000001</c:v>
                </c:pt>
                <c:pt idx="155">
                  <c:v>0.60119999999999996</c:v>
                </c:pt>
                <c:pt idx="156">
                  <c:v>0.57579999999999998</c:v>
                </c:pt>
                <c:pt idx="157">
                  <c:v>0.55679999999999996</c:v>
                </c:pt>
                <c:pt idx="158">
                  <c:v>0.54179999999999995</c:v>
                </c:pt>
                <c:pt idx="159">
                  <c:v>0.54079999999999995</c:v>
                </c:pt>
                <c:pt idx="160">
                  <c:v>0.54530000000000001</c:v>
                </c:pt>
                <c:pt idx="161">
                  <c:v>0.55820000000000003</c:v>
                </c:pt>
                <c:pt idx="162">
                  <c:v>0.57169999999999999</c:v>
                </c:pt>
                <c:pt idx="163">
                  <c:v>0.58169999999999999</c:v>
                </c:pt>
                <c:pt idx="164">
                  <c:v>0.59430000000000005</c:v>
                </c:pt>
                <c:pt idx="165">
                  <c:v>0.60099999999999998</c:v>
                </c:pt>
                <c:pt idx="166">
                  <c:v>0.60389999999999999</c:v>
                </c:pt>
                <c:pt idx="167">
                  <c:v>0.61399999999999999</c:v>
                </c:pt>
                <c:pt idx="168">
                  <c:v>0.61150000000000004</c:v>
                </c:pt>
                <c:pt idx="169">
                  <c:v>0.62070000000000003</c:v>
                </c:pt>
                <c:pt idx="170">
                  <c:v>0.62860000000000005</c:v>
                </c:pt>
                <c:pt idx="171">
                  <c:v>0.64600000000000002</c:v>
                </c:pt>
                <c:pt idx="172">
                  <c:v>0.66349999999999998</c:v>
                </c:pt>
                <c:pt idx="173">
                  <c:v>0.68989999999999996</c:v>
                </c:pt>
                <c:pt idx="174">
                  <c:v>0.7137</c:v>
                </c:pt>
                <c:pt idx="175">
                  <c:v>0.72950000000000004</c:v>
                </c:pt>
                <c:pt idx="176">
                  <c:v>0.73829999999999996</c:v>
                </c:pt>
                <c:pt idx="177">
                  <c:v>0.74790000000000001</c:v>
                </c:pt>
                <c:pt idx="178">
                  <c:v>0.75419999999999998</c:v>
                </c:pt>
                <c:pt idx="179">
                  <c:v>0.76160000000000005</c:v>
                </c:pt>
                <c:pt idx="180">
                  <c:v>0.77390000000000003</c:v>
                </c:pt>
                <c:pt idx="181">
                  <c:v>0.7782</c:v>
                </c:pt>
                <c:pt idx="182">
                  <c:v>0.78269999999999995</c:v>
                </c:pt>
                <c:pt idx="183">
                  <c:v>0.78459999999999996</c:v>
                </c:pt>
                <c:pt idx="184">
                  <c:v>0.78300000000000003</c:v>
                </c:pt>
                <c:pt idx="185">
                  <c:v>0.77629999999999999</c:v>
                </c:pt>
                <c:pt idx="186">
                  <c:v>0.76939999999999997</c:v>
                </c:pt>
                <c:pt idx="187">
                  <c:v>0.75060000000000004</c:v>
                </c:pt>
                <c:pt idx="188">
                  <c:v>0.74309999999999998</c:v>
                </c:pt>
                <c:pt idx="189">
                  <c:v>0.73550000000000004</c:v>
                </c:pt>
                <c:pt idx="190">
                  <c:v>0.73250000000000004</c:v>
                </c:pt>
                <c:pt idx="191">
                  <c:v>0.73360000000000003</c:v>
                </c:pt>
                <c:pt idx="192">
                  <c:v>0.73370000000000002</c:v>
                </c:pt>
                <c:pt idx="193">
                  <c:v>0.72740000000000005</c:v>
                </c:pt>
                <c:pt idx="194">
                  <c:v>0.73119999999999996</c:v>
                </c:pt>
                <c:pt idx="195">
                  <c:v>0.73109999999999997</c:v>
                </c:pt>
                <c:pt idx="196">
                  <c:v>0.72719999999999996</c:v>
                </c:pt>
                <c:pt idx="197">
                  <c:v>0.72470000000000001</c:v>
                </c:pt>
                <c:pt idx="198">
                  <c:v>0.72470000000000001</c:v>
                </c:pt>
                <c:pt idx="199">
                  <c:v>0.72660000000000002</c:v>
                </c:pt>
                <c:pt idx="200">
                  <c:v>0.72450000000000003</c:v>
                </c:pt>
                <c:pt idx="201">
                  <c:v>0.71309999999999996</c:v>
                </c:pt>
                <c:pt idx="202">
                  <c:v>0.72799999999999998</c:v>
                </c:pt>
                <c:pt idx="203">
                  <c:v>0.68359999999999999</c:v>
                </c:pt>
                <c:pt idx="204">
                  <c:v>0.66</c:v>
                </c:pt>
                <c:pt idx="205">
                  <c:v>0.61270000000000002</c:v>
                </c:pt>
                <c:pt idx="206">
                  <c:v>0.57189999999999996</c:v>
                </c:pt>
                <c:pt idx="207">
                  <c:v>0.56379999999999997</c:v>
                </c:pt>
                <c:pt idx="208">
                  <c:v>0.56669999999999998</c:v>
                </c:pt>
                <c:pt idx="209">
                  <c:v>0.56850000000000001</c:v>
                </c:pt>
                <c:pt idx="210">
                  <c:v>0.57230000000000003</c:v>
                </c:pt>
                <c:pt idx="211">
                  <c:v>0.57350000000000001</c:v>
                </c:pt>
                <c:pt idx="212">
                  <c:v>0.58089999999999997</c:v>
                </c:pt>
                <c:pt idx="213">
                  <c:v>0.58740000000000003</c:v>
                </c:pt>
                <c:pt idx="214">
                  <c:v>0.60950000000000004</c:v>
                </c:pt>
                <c:pt idx="215">
                  <c:v>0.63170000000000004</c:v>
                </c:pt>
                <c:pt idx="216">
                  <c:v>0.64429999999999998</c:v>
                </c:pt>
                <c:pt idx="217">
                  <c:v>0.65059999999999996</c:v>
                </c:pt>
                <c:pt idx="218">
                  <c:v>0.65129999999999999</c:v>
                </c:pt>
                <c:pt idx="219">
                  <c:v>0.65620000000000001</c:v>
                </c:pt>
                <c:pt idx="220">
                  <c:v>0.65559999999999996</c:v>
                </c:pt>
                <c:pt idx="221">
                  <c:v>0.65669999999999995</c:v>
                </c:pt>
                <c:pt idx="222">
                  <c:v>0.65710000000000002</c:v>
                </c:pt>
                <c:pt idx="223">
                  <c:v>0.66590000000000005</c:v>
                </c:pt>
                <c:pt idx="224">
                  <c:v>0.66279999999999994</c:v>
                </c:pt>
                <c:pt idx="225">
                  <c:v>0.66359999999999997</c:v>
                </c:pt>
                <c:pt idx="226">
                  <c:v>0.67079999999999995</c:v>
                </c:pt>
                <c:pt idx="227">
                  <c:v>0.67810000000000004</c:v>
                </c:pt>
                <c:pt idx="228">
                  <c:v>0.68</c:v>
                </c:pt>
                <c:pt idx="229">
                  <c:v>0.6754</c:v>
                </c:pt>
                <c:pt idx="230">
                  <c:v>0.67210000000000003</c:v>
                </c:pt>
                <c:pt idx="231">
                  <c:v>0.66930000000000001</c:v>
                </c:pt>
                <c:pt idx="232">
                  <c:v>0.66910000000000003</c:v>
                </c:pt>
                <c:pt idx="233">
                  <c:v>0.66120000000000001</c:v>
                </c:pt>
                <c:pt idx="234">
                  <c:v>0.65739999999999998</c:v>
                </c:pt>
                <c:pt idx="235">
                  <c:v>0.65329999999999999</c:v>
                </c:pt>
                <c:pt idx="236">
                  <c:v>0.64419999999999999</c:v>
                </c:pt>
                <c:pt idx="237">
                  <c:v>0.63470000000000004</c:v>
                </c:pt>
                <c:pt idx="238">
                  <c:v>0.628</c:v>
                </c:pt>
                <c:pt idx="239">
                  <c:v>0.61609999999999998</c:v>
                </c:pt>
                <c:pt idx="240">
                  <c:v>0.61499999999999999</c:v>
                </c:pt>
                <c:pt idx="241">
                  <c:v>0.62380000000000002</c:v>
                </c:pt>
                <c:pt idx="242">
                  <c:v>0.63580000000000003</c:v>
                </c:pt>
                <c:pt idx="243">
                  <c:v>0.64759999999999995</c:v>
                </c:pt>
                <c:pt idx="244">
                  <c:v>0.65010000000000001</c:v>
                </c:pt>
                <c:pt idx="245">
                  <c:v>0.65169999999999995</c:v>
                </c:pt>
                <c:pt idx="246">
                  <c:v>0.65400000000000003</c:v>
                </c:pt>
                <c:pt idx="247">
                  <c:v>0.65449999999999997</c:v>
                </c:pt>
                <c:pt idx="248">
                  <c:v>0.65349999999999997</c:v>
                </c:pt>
                <c:pt idx="249">
                  <c:v>0.65510000000000002</c:v>
                </c:pt>
                <c:pt idx="250">
                  <c:v>0.65610000000000002</c:v>
                </c:pt>
                <c:pt idx="251">
                  <c:v>0.65649999999999997</c:v>
                </c:pt>
                <c:pt idx="252">
                  <c:v>0.65610000000000002</c:v>
                </c:pt>
                <c:pt idx="253">
                  <c:v>0.65210000000000001</c:v>
                </c:pt>
                <c:pt idx="254">
                  <c:v>0.64270000000000005</c:v>
                </c:pt>
                <c:pt idx="255">
                  <c:v>0.63419999999999999</c:v>
                </c:pt>
                <c:pt idx="256">
                  <c:v>0.61899999999999999</c:v>
                </c:pt>
                <c:pt idx="257">
                  <c:v>0.59719999999999995</c:v>
                </c:pt>
                <c:pt idx="258">
                  <c:v>0.55910000000000004</c:v>
                </c:pt>
                <c:pt idx="259">
                  <c:v>0.53320000000000001</c:v>
                </c:pt>
                <c:pt idx="260">
                  <c:v>0.5071</c:v>
                </c:pt>
                <c:pt idx="261">
                  <c:v>0.47370000000000001</c:v>
                </c:pt>
                <c:pt idx="262">
                  <c:v>0.46989999999999998</c:v>
                </c:pt>
                <c:pt idx="263">
                  <c:v>0.47170000000000001</c:v>
                </c:pt>
                <c:pt idx="264">
                  <c:v>0.47570000000000001</c:v>
                </c:pt>
                <c:pt idx="265">
                  <c:v>0.48399999999999999</c:v>
                </c:pt>
                <c:pt idx="266">
                  <c:v>0.4904</c:v>
                </c:pt>
                <c:pt idx="267">
                  <c:v>0.49819999999999998</c:v>
                </c:pt>
                <c:pt idx="268">
                  <c:v>0.50149999999999995</c:v>
                </c:pt>
                <c:pt idx="269">
                  <c:v>0.50680000000000003</c:v>
                </c:pt>
                <c:pt idx="270">
                  <c:v>0.51139999999999997</c:v>
                </c:pt>
                <c:pt idx="271">
                  <c:v>0.51449999999999996</c:v>
                </c:pt>
                <c:pt idx="272">
                  <c:v>0.51039999999999996</c:v>
                </c:pt>
                <c:pt idx="273">
                  <c:v>0.50980000000000003</c:v>
                </c:pt>
                <c:pt idx="274">
                  <c:v>0.51090000000000002</c:v>
                </c:pt>
                <c:pt idx="275">
                  <c:v>0.51470000000000005</c:v>
                </c:pt>
                <c:pt idx="276">
                  <c:v>0.52100000000000002</c:v>
                </c:pt>
                <c:pt idx="277">
                  <c:v>0.54239999999999999</c:v>
                </c:pt>
                <c:pt idx="278">
                  <c:v>0.55679999999999996</c:v>
                </c:pt>
                <c:pt idx="279">
                  <c:v>0.58120000000000005</c:v>
                </c:pt>
                <c:pt idx="280">
                  <c:v>0.59640000000000004</c:v>
                </c:pt>
                <c:pt idx="281">
                  <c:v>0.62690000000000001</c:v>
                </c:pt>
                <c:pt idx="282">
                  <c:v>0.64319999999999999</c:v>
                </c:pt>
                <c:pt idx="283">
                  <c:v>0.65380000000000005</c:v>
                </c:pt>
                <c:pt idx="284">
                  <c:v>0.66190000000000004</c:v>
                </c:pt>
                <c:pt idx="285">
                  <c:v>0.67049999999999998</c:v>
                </c:pt>
                <c:pt idx="286">
                  <c:v>0.67610000000000003</c:v>
                </c:pt>
                <c:pt idx="287">
                  <c:v>0.67779999999999996</c:v>
                </c:pt>
                <c:pt idx="288">
                  <c:v>0.67830000000000001</c:v>
                </c:pt>
                <c:pt idx="289">
                  <c:v>0.67759999999999998</c:v>
                </c:pt>
                <c:pt idx="290">
                  <c:v>0.67490000000000006</c:v>
                </c:pt>
                <c:pt idx="291">
                  <c:v>0.68030000000000002</c:v>
                </c:pt>
                <c:pt idx="292">
                  <c:v>0.69489999999999996</c:v>
                </c:pt>
                <c:pt idx="293">
                  <c:v>0.70650000000000002</c:v>
                </c:pt>
                <c:pt idx="294">
                  <c:v>0.71719999999999995</c:v>
                </c:pt>
                <c:pt idx="295">
                  <c:v>0.72289999999999999</c:v>
                </c:pt>
                <c:pt idx="296">
                  <c:v>0.72650000000000003</c:v>
                </c:pt>
                <c:pt idx="297">
                  <c:v>0.7268</c:v>
                </c:pt>
                <c:pt idx="298">
                  <c:v>0.72389999999999999</c:v>
                </c:pt>
                <c:pt idx="299">
                  <c:v>0.71640000000000004</c:v>
                </c:pt>
                <c:pt idx="300">
                  <c:v>0.69079999999999997</c:v>
                </c:pt>
                <c:pt idx="301">
                  <c:v>0.67800000000000005</c:v>
                </c:pt>
                <c:pt idx="302">
                  <c:v>0.66930000000000001</c:v>
                </c:pt>
                <c:pt idx="303">
                  <c:v>0.65880000000000005</c:v>
                </c:pt>
                <c:pt idx="304">
                  <c:v>0.64270000000000005</c:v>
                </c:pt>
                <c:pt idx="305">
                  <c:v>0.64139999999999997</c:v>
                </c:pt>
                <c:pt idx="306">
                  <c:v>0.63439999999999996</c:v>
                </c:pt>
                <c:pt idx="307">
                  <c:v>0.626</c:v>
                </c:pt>
                <c:pt idx="308">
                  <c:v>0.61729999999999996</c:v>
                </c:pt>
                <c:pt idx="309">
                  <c:v>0.60760000000000003</c:v>
                </c:pt>
                <c:pt idx="310">
                  <c:v>0.59140000000000004</c:v>
                </c:pt>
                <c:pt idx="311">
                  <c:v>0.57969999999999999</c:v>
                </c:pt>
                <c:pt idx="312">
                  <c:v>0.57909999999999995</c:v>
                </c:pt>
                <c:pt idx="313">
                  <c:v>0.57930000000000004</c:v>
                </c:pt>
                <c:pt idx="314">
                  <c:v>0.58089999999999997</c:v>
                </c:pt>
                <c:pt idx="315">
                  <c:v>0.58209999999999995</c:v>
                </c:pt>
                <c:pt idx="316">
                  <c:v>0.57499999999999996</c:v>
                </c:pt>
                <c:pt idx="317">
                  <c:v>0.57399999999999995</c:v>
                </c:pt>
                <c:pt idx="318">
                  <c:v>0.57220000000000004</c:v>
                </c:pt>
                <c:pt idx="319">
                  <c:v>0.56899999999999995</c:v>
                </c:pt>
                <c:pt idx="320">
                  <c:v>0.56720000000000004</c:v>
                </c:pt>
                <c:pt idx="321">
                  <c:v>0.57505000000000006</c:v>
                </c:pt>
                <c:pt idx="322">
                  <c:v>0.58289999999999997</c:v>
                </c:pt>
                <c:pt idx="323">
                  <c:v>0.5847</c:v>
                </c:pt>
                <c:pt idx="324">
                  <c:v>0.60170000000000001</c:v>
                </c:pt>
                <c:pt idx="325">
                  <c:v>0.61350000000000005</c:v>
                </c:pt>
                <c:pt idx="326">
                  <c:v>0.64739999999999998</c:v>
                </c:pt>
                <c:pt idx="327">
                  <c:v>0.6512</c:v>
                </c:pt>
                <c:pt idx="328">
                  <c:v>0.65159999999999996</c:v>
                </c:pt>
                <c:pt idx="329">
                  <c:v>0.65159999999999996</c:v>
                </c:pt>
                <c:pt idx="330">
                  <c:v>0.66659999999999997</c:v>
                </c:pt>
                <c:pt idx="331">
                  <c:v>0.66520000000000001</c:v>
                </c:pt>
                <c:pt idx="332">
                  <c:v>0.66759999999999997</c:v>
                </c:pt>
                <c:pt idx="333">
                  <c:v>0.67320000000000002</c:v>
                </c:pt>
                <c:pt idx="334">
                  <c:v>0.6744</c:v>
                </c:pt>
                <c:pt idx="335">
                  <c:v>0.67330000000000001</c:v>
                </c:pt>
                <c:pt idx="336">
                  <c:v>0.67369999999999997</c:v>
                </c:pt>
                <c:pt idx="337">
                  <c:v>0.68110000000000004</c:v>
                </c:pt>
                <c:pt idx="338">
                  <c:v>0.68969999999999998</c:v>
                </c:pt>
                <c:pt idx="339">
                  <c:v>0.69910000000000005</c:v>
                </c:pt>
                <c:pt idx="340">
                  <c:v>0.67379999999999995</c:v>
                </c:pt>
                <c:pt idx="341">
                  <c:v>0.65159999999999996</c:v>
                </c:pt>
                <c:pt idx="342">
                  <c:v>0.64780000000000004</c:v>
                </c:pt>
                <c:pt idx="343">
                  <c:v>0.62270000000000003</c:v>
                </c:pt>
                <c:pt idx="344">
                  <c:v>0.62539999999999996</c:v>
                </c:pt>
                <c:pt idx="345">
                  <c:v>0.63039999999999996</c:v>
                </c:pt>
                <c:pt idx="346">
                  <c:v>0.64180000000000004</c:v>
                </c:pt>
                <c:pt idx="347">
                  <c:v>0.65539999999999998</c:v>
                </c:pt>
                <c:pt idx="348">
                  <c:v>0.66269999999999996</c:v>
                </c:pt>
                <c:pt idx="349">
                  <c:v>0.66510000000000002</c:v>
                </c:pt>
                <c:pt idx="350">
                  <c:v>0.67679999999999996</c:v>
                </c:pt>
                <c:pt idx="351">
                  <c:v>0.67520000000000002</c:v>
                </c:pt>
                <c:pt idx="352">
                  <c:v>0.68049999999999999</c:v>
                </c:pt>
                <c:pt idx="353">
                  <c:v>0.67879999999999996</c:v>
                </c:pt>
                <c:pt idx="354">
                  <c:v>0.67810000000000004</c:v>
                </c:pt>
                <c:pt idx="355">
                  <c:v>0.67190000000000005</c:v>
                </c:pt>
                <c:pt idx="356">
                  <c:v>0.66810000000000003</c:v>
                </c:pt>
                <c:pt idx="357">
                  <c:v>0.66139999999999999</c:v>
                </c:pt>
                <c:pt idx="358">
                  <c:v>0.64749999999999996</c:v>
                </c:pt>
                <c:pt idx="359">
                  <c:v>0.63560000000000005</c:v>
                </c:pt>
                <c:pt idx="360">
                  <c:v>0.62460000000000004</c:v>
                </c:pt>
                <c:pt idx="361">
                  <c:v>0.60809999999999997</c:v>
                </c:pt>
                <c:pt idx="362">
                  <c:v>0.58650000000000002</c:v>
                </c:pt>
                <c:pt idx="363">
                  <c:v>0.57589999999999997</c:v>
                </c:pt>
                <c:pt idx="364">
                  <c:v>0.56940000000000002</c:v>
                </c:pt>
                <c:pt idx="365">
                  <c:v>0.5554</c:v>
                </c:pt>
                <c:pt idx="366">
                  <c:v>0.59470000000000001</c:v>
                </c:pt>
                <c:pt idx="367">
                  <c:v>0.5948</c:v>
                </c:pt>
                <c:pt idx="368">
                  <c:v>0.59360000000000002</c:v>
                </c:pt>
                <c:pt idx="369">
                  <c:v>0.59360000000000002</c:v>
                </c:pt>
                <c:pt idx="370">
                  <c:v>0.58460000000000001</c:v>
                </c:pt>
                <c:pt idx="371">
                  <c:v>0.59940000000000004</c:v>
                </c:pt>
                <c:pt idx="372">
                  <c:v>0.6149</c:v>
                </c:pt>
                <c:pt idx="373">
                  <c:v>0.62080000000000002</c:v>
                </c:pt>
                <c:pt idx="374">
                  <c:v>0.62339999999999995</c:v>
                </c:pt>
                <c:pt idx="375">
                  <c:v>0.62909999999999999</c:v>
                </c:pt>
                <c:pt idx="376">
                  <c:v>0.65039999999999998</c:v>
                </c:pt>
                <c:pt idx="377">
                  <c:v>0.68820000000000003</c:v>
                </c:pt>
                <c:pt idx="378">
                  <c:v>0.7016</c:v>
                </c:pt>
                <c:pt idx="379">
                  <c:v>0.72350000000000003</c:v>
                </c:pt>
                <c:pt idx="380">
                  <c:v>0.77800000000000002</c:v>
                </c:pt>
                <c:pt idx="381">
                  <c:v>0.87370000000000003</c:v>
                </c:pt>
                <c:pt idx="382">
                  <c:v>0.91449999999999998</c:v>
                </c:pt>
                <c:pt idx="383">
                  <c:v>0.92400000000000004</c:v>
                </c:pt>
                <c:pt idx="384">
                  <c:v>0.91590000000000005</c:v>
                </c:pt>
                <c:pt idx="385">
                  <c:v>0.89049999999999996</c:v>
                </c:pt>
                <c:pt idx="386">
                  <c:v>0.86970000000000003</c:v>
                </c:pt>
                <c:pt idx="387">
                  <c:v>0.82230000000000003</c:v>
                </c:pt>
                <c:pt idx="388">
                  <c:v>0.79849999999999999</c:v>
                </c:pt>
                <c:pt idx="389">
                  <c:v>0.7853</c:v>
                </c:pt>
                <c:pt idx="390">
                  <c:v>0.78310000000000002</c:v>
                </c:pt>
                <c:pt idx="391">
                  <c:v>0.77980000000000005</c:v>
                </c:pt>
                <c:pt idx="392">
                  <c:v>0.77100000000000002</c:v>
                </c:pt>
                <c:pt idx="393">
                  <c:v>0.77059999999999995</c:v>
                </c:pt>
                <c:pt idx="394">
                  <c:v>0.7702</c:v>
                </c:pt>
                <c:pt idx="395">
                  <c:v>0.76780000000000004</c:v>
                </c:pt>
                <c:pt idx="396">
                  <c:v>0.77969999999999995</c:v>
                </c:pt>
                <c:pt idx="397">
                  <c:v>0.79</c:v>
                </c:pt>
                <c:pt idx="398">
                  <c:v>0.79530000000000001</c:v>
                </c:pt>
                <c:pt idx="399">
                  <c:v>0.79569999999999996</c:v>
                </c:pt>
                <c:pt idx="400">
                  <c:v>0.79574999999999996</c:v>
                </c:pt>
                <c:pt idx="401">
                  <c:v>0.79620000000000002</c:v>
                </c:pt>
                <c:pt idx="402">
                  <c:v>0.78960000000000008</c:v>
                </c:pt>
                <c:pt idx="403">
                  <c:v>0.78300000000000003</c:v>
                </c:pt>
                <c:pt idx="404">
                  <c:v>0.77959999999999996</c:v>
                </c:pt>
                <c:pt idx="405">
                  <c:v>0.77310000000000001</c:v>
                </c:pt>
                <c:pt idx="406">
                  <c:v>0.77149999999999996</c:v>
                </c:pt>
                <c:pt idx="407">
                  <c:v>0.77290000000000003</c:v>
                </c:pt>
                <c:pt idx="408">
                  <c:v>0.74280000000000002</c:v>
                </c:pt>
                <c:pt idx="409">
                  <c:v>0.74060000000000004</c:v>
                </c:pt>
                <c:pt idx="410">
                  <c:v>0.72850000000000004</c:v>
                </c:pt>
                <c:pt idx="411">
                  <c:v>0.71209999999999996</c:v>
                </c:pt>
                <c:pt idx="412">
                  <c:v>0.70979999999999999</c:v>
                </c:pt>
                <c:pt idx="413">
                  <c:v>0.7046</c:v>
                </c:pt>
                <c:pt idx="414">
                  <c:v>0.70179999999999998</c:v>
                </c:pt>
                <c:pt idx="415">
                  <c:v>0.6976</c:v>
                </c:pt>
                <c:pt idx="416">
                  <c:v>0.6976</c:v>
                </c:pt>
                <c:pt idx="417">
                  <c:v>0.69830000000000003</c:v>
                </c:pt>
                <c:pt idx="418">
                  <c:v>0.71340000000000003</c:v>
                </c:pt>
                <c:pt idx="419">
                  <c:v>0.73460000000000003</c:v>
                </c:pt>
                <c:pt idx="420">
                  <c:v>0.73899999999999999</c:v>
                </c:pt>
                <c:pt idx="421">
                  <c:v>0.74990000000000001</c:v>
                </c:pt>
                <c:pt idx="422">
                  <c:v>0.755</c:v>
                </c:pt>
                <c:pt idx="423">
                  <c:v>0.76</c:v>
                </c:pt>
                <c:pt idx="424">
                  <c:v>0.76439999999999997</c:v>
                </c:pt>
                <c:pt idx="425">
                  <c:v>0.76449999999999996</c:v>
                </c:pt>
                <c:pt idx="426">
                  <c:v>0.75990000000000002</c:v>
                </c:pt>
                <c:pt idx="427">
                  <c:v>0.74490000000000001</c:v>
                </c:pt>
                <c:pt idx="428">
                  <c:v>0.7409</c:v>
                </c:pt>
                <c:pt idx="429">
                  <c:v>0.74940000000000007</c:v>
                </c:pt>
                <c:pt idx="430">
                  <c:v>0.75790000000000002</c:v>
                </c:pt>
                <c:pt idx="431">
                  <c:v>0.79479999999999995</c:v>
                </c:pt>
                <c:pt idx="432">
                  <c:v>0.80269999999999997</c:v>
                </c:pt>
                <c:pt idx="433">
                  <c:v>0.80730000000000002</c:v>
                </c:pt>
                <c:pt idx="434">
                  <c:v>0.7954</c:v>
                </c:pt>
                <c:pt idx="435">
                  <c:v>0.78349999999999997</c:v>
                </c:pt>
                <c:pt idx="436">
                  <c:v>0.77910000000000001</c:v>
                </c:pt>
                <c:pt idx="437">
                  <c:v>0.7843</c:v>
                </c:pt>
                <c:pt idx="438">
                  <c:v>0.79559999999999997</c:v>
                </c:pt>
                <c:pt idx="439">
                  <c:v>0.79410000000000003</c:v>
                </c:pt>
                <c:pt idx="440">
                  <c:v>0.79249999999999998</c:v>
                </c:pt>
                <c:pt idx="441">
                  <c:v>0.78849999999999998</c:v>
                </c:pt>
                <c:pt idx="442">
                  <c:v>0.74380000000000002</c:v>
                </c:pt>
                <c:pt idx="443">
                  <c:v>0.73065000000000002</c:v>
                </c:pt>
                <c:pt idx="444">
                  <c:v>0.71750000000000003</c:v>
                </c:pt>
                <c:pt idx="445">
                  <c:v>0.71060000000000001</c:v>
                </c:pt>
                <c:pt idx="446">
                  <c:v>0.70230000000000004</c:v>
                </c:pt>
                <c:pt idx="447">
                  <c:v>0.70430000000000004</c:v>
                </c:pt>
                <c:pt idx="448">
                  <c:v>0.748</c:v>
                </c:pt>
                <c:pt idx="449">
                  <c:v>0.75129999999999997</c:v>
                </c:pt>
                <c:pt idx="450">
                  <c:v>0.77890000000000004</c:v>
                </c:pt>
                <c:pt idx="451">
                  <c:v>0.79290000000000005</c:v>
                </c:pt>
                <c:pt idx="452">
                  <c:v>0.78</c:v>
                </c:pt>
                <c:pt idx="453">
                  <c:v>0.77810000000000001</c:v>
                </c:pt>
                <c:pt idx="454">
                  <c:v>0.77744999999999997</c:v>
                </c:pt>
                <c:pt idx="455">
                  <c:v>0.77680000000000005</c:v>
                </c:pt>
                <c:pt idx="456">
                  <c:v>0.78900000000000003</c:v>
                </c:pt>
                <c:pt idx="457">
                  <c:v>0.80120000000000002</c:v>
                </c:pt>
                <c:pt idx="458">
                  <c:v>0.79800000000000004</c:v>
                </c:pt>
                <c:pt idx="459">
                  <c:v>0.7964</c:v>
                </c:pt>
                <c:pt idx="460">
                  <c:v>0.79200000000000004</c:v>
                </c:pt>
                <c:pt idx="461">
                  <c:v>0.78580000000000005</c:v>
                </c:pt>
                <c:pt idx="462">
                  <c:v>0.77580000000000005</c:v>
                </c:pt>
                <c:pt idx="463">
                  <c:v>0.76739999999999997</c:v>
                </c:pt>
                <c:pt idx="464">
                  <c:v>0.75980000000000003</c:v>
                </c:pt>
                <c:pt idx="465">
                  <c:v>0.75209999999999999</c:v>
                </c:pt>
                <c:pt idx="466">
                  <c:v>0.71699999999999997</c:v>
                </c:pt>
                <c:pt idx="467">
                  <c:v>0.66269999999999996</c:v>
                </c:pt>
                <c:pt idx="468">
                  <c:v>0.62429999999999997</c:v>
                </c:pt>
                <c:pt idx="469">
                  <c:v>0.59860000000000002</c:v>
                </c:pt>
                <c:pt idx="470">
                  <c:v>0.58350000000000002</c:v>
                </c:pt>
                <c:pt idx="471">
                  <c:v>0.55389999999999995</c:v>
                </c:pt>
                <c:pt idx="472">
                  <c:v>0.52480000000000004</c:v>
                </c:pt>
                <c:pt idx="473">
                  <c:v>0.51129999999999998</c:v>
                </c:pt>
                <c:pt idx="474">
                  <c:v>0.52100000000000002</c:v>
                </c:pt>
                <c:pt idx="475">
                  <c:v>0.52665000000000006</c:v>
                </c:pt>
                <c:pt idx="476">
                  <c:v>0.5323</c:v>
                </c:pt>
                <c:pt idx="477">
                  <c:v>0.53820000000000001</c:v>
                </c:pt>
                <c:pt idx="478">
                  <c:v>0.51080000000000003</c:v>
                </c:pt>
                <c:pt idx="479">
                  <c:v>0.46500000000000002</c:v>
                </c:pt>
                <c:pt idx="480">
                  <c:v>0.46949999999999997</c:v>
                </c:pt>
                <c:pt idx="481">
                  <c:v>0.51580000000000004</c:v>
                </c:pt>
                <c:pt idx="482">
                  <c:v>0.52449999999999997</c:v>
                </c:pt>
                <c:pt idx="483">
                  <c:v>0.5393</c:v>
                </c:pt>
                <c:pt idx="484">
                  <c:v>0.56214999999999993</c:v>
                </c:pt>
                <c:pt idx="485">
                  <c:v>0.58499999999999996</c:v>
                </c:pt>
                <c:pt idx="486">
                  <c:v>0.60160000000000002</c:v>
                </c:pt>
                <c:pt idx="487">
                  <c:v>0.63139999999999996</c:v>
                </c:pt>
                <c:pt idx="488">
                  <c:v>0.64180000000000004</c:v>
                </c:pt>
                <c:pt idx="489">
                  <c:v>0.64580000000000004</c:v>
                </c:pt>
                <c:pt idx="490">
                  <c:v>0.624</c:v>
                </c:pt>
                <c:pt idx="491">
                  <c:v>0.61760000000000004</c:v>
                </c:pt>
                <c:pt idx="492">
                  <c:v>0.60680000000000001</c:v>
                </c:pt>
                <c:pt idx="493">
                  <c:v>0.59599999999999997</c:v>
                </c:pt>
                <c:pt idx="494">
                  <c:v>0.58430000000000004</c:v>
                </c:pt>
                <c:pt idx="495">
                  <c:v>0.57679999999999998</c:v>
                </c:pt>
                <c:pt idx="496">
                  <c:v>0.5796</c:v>
                </c:pt>
                <c:pt idx="497">
                  <c:v>0.59130000000000005</c:v>
                </c:pt>
                <c:pt idx="498">
                  <c:v>0.59370000000000001</c:v>
                </c:pt>
                <c:pt idx="499">
                  <c:v>0.59609999999999996</c:v>
                </c:pt>
                <c:pt idx="500">
                  <c:v>0.59550000000000003</c:v>
                </c:pt>
                <c:pt idx="501">
                  <c:v>0.59379999999999999</c:v>
                </c:pt>
                <c:pt idx="502">
                  <c:v>0.57730000000000004</c:v>
                </c:pt>
                <c:pt idx="503">
                  <c:v>0.55530000000000002</c:v>
                </c:pt>
                <c:pt idx="504">
                  <c:v>0.57110000000000005</c:v>
                </c:pt>
                <c:pt idx="505">
                  <c:v>0.58520000000000005</c:v>
                </c:pt>
                <c:pt idx="506">
                  <c:v>0.59770000000000001</c:v>
                </c:pt>
                <c:pt idx="507">
                  <c:v>0.59950000000000003</c:v>
                </c:pt>
                <c:pt idx="508">
                  <c:v>0.59929999999999994</c:v>
                </c:pt>
                <c:pt idx="509">
                  <c:v>0.59909999999999997</c:v>
                </c:pt>
                <c:pt idx="510">
                  <c:v>0.59989999999999999</c:v>
                </c:pt>
                <c:pt idx="511">
                  <c:v>0.59950000000000003</c:v>
                </c:pt>
                <c:pt idx="512">
                  <c:v>0.59929999999999994</c:v>
                </c:pt>
                <c:pt idx="513">
                  <c:v>0.59909999999999997</c:v>
                </c:pt>
                <c:pt idx="514">
                  <c:v>0.56210000000000004</c:v>
                </c:pt>
                <c:pt idx="515">
                  <c:v>0.53520000000000001</c:v>
                </c:pt>
                <c:pt idx="516">
                  <c:v>0.5</c:v>
                </c:pt>
                <c:pt idx="517">
                  <c:v>0.46</c:v>
                </c:pt>
                <c:pt idx="518">
                  <c:v>0.40960000000000002</c:v>
                </c:pt>
                <c:pt idx="519">
                  <c:v>0.38600000000000001</c:v>
                </c:pt>
                <c:pt idx="520">
                  <c:v>0.38290000000000002</c:v>
                </c:pt>
                <c:pt idx="521">
                  <c:v>0.37090000000000001</c:v>
                </c:pt>
                <c:pt idx="522">
                  <c:v>0.39069999999999999</c:v>
                </c:pt>
                <c:pt idx="523">
                  <c:v>0.41370000000000001</c:v>
                </c:pt>
                <c:pt idx="524">
                  <c:v>0.432</c:v>
                </c:pt>
                <c:pt idx="525">
                  <c:v>0.44380000000000003</c:v>
                </c:pt>
                <c:pt idx="526">
                  <c:v>0.44800000000000001</c:v>
                </c:pt>
                <c:pt idx="527">
                  <c:v>0.45590000000000003</c:v>
                </c:pt>
                <c:pt idx="528">
                  <c:v>0.46350000000000002</c:v>
                </c:pt>
                <c:pt idx="529">
                  <c:v>0.46920000000000001</c:v>
                </c:pt>
                <c:pt idx="530">
                  <c:v>0.48449999999999999</c:v>
                </c:pt>
                <c:pt idx="531">
                  <c:v>0.51990000000000003</c:v>
                </c:pt>
                <c:pt idx="532">
                  <c:v>0.55649999999999999</c:v>
                </c:pt>
                <c:pt idx="533">
                  <c:v>0.62490000000000001</c:v>
                </c:pt>
                <c:pt idx="534">
                  <c:v>0.67769999999999997</c:v>
                </c:pt>
                <c:pt idx="535">
                  <c:v>0.70314999999999994</c:v>
                </c:pt>
                <c:pt idx="536">
                  <c:v>0.72860000000000003</c:v>
                </c:pt>
                <c:pt idx="537">
                  <c:v>0.73560000000000003</c:v>
                </c:pt>
                <c:pt idx="538">
                  <c:v>0.74260000000000004</c:v>
                </c:pt>
                <c:pt idx="539">
                  <c:v>0.74780000000000002</c:v>
                </c:pt>
                <c:pt idx="540">
                  <c:v>0.7591</c:v>
                </c:pt>
                <c:pt idx="541">
                  <c:v>0.76119999999999999</c:v>
                </c:pt>
                <c:pt idx="542">
                  <c:v>0.74465000000000003</c:v>
                </c:pt>
                <c:pt idx="543">
                  <c:v>0.72809999999999997</c:v>
                </c:pt>
                <c:pt idx="544">
                  <c:v>0.69950000000000001</c:v>
                </c:pt>
                <c:pt idx="545">
                  <c:v>0.69579999999999997</c:v>
                </c:pt>
                <c:pt idx="546">
                  <c:v>0.70660000000000001</c:v>
                </c:pt>
                <c:pt idx="547">
                  <c:v>0.71450000000000002</c:v>
                </c:pt>
                <c:pt idx="548">
                  <c:v>0.73140000000000005</c:v>
                </c:pt>
                <c:pt idx="549">
                  <c:v>0.75790000000000002</c:v>
                </c:pt>
                <c:pt idx="550">
                  <c:v>0.78720000000000001</c:v>
                </c:pt>
                <c:pt idx="551">
                  <c:v>0.78849999999999998</c:v>
                </c:pt>
                <c:pt idx="552">
                  <c:v>0.81440000000000001</c:v>
                </c:pt>
                <c:pt idx="553">
                  <c:v>0.8417</c:v>
                </c:pt>
                <c:pt idx="554">
                  <c:v>0.86680000000000001</c:v>
                </c:pt>
                <c:pt idx="555">
                  <c:v>0.88800000000000001</c:v>
                </c:pt>
                <c:pt idx="556">
                  <c:v>0.89429999999999998</c:v>
                </c:pt>
                <c:pt idx="557">
                  <c:v>0.89470000000000005</c:v>
                </c:pt>
                <c:pt idx="558">
                  <c:v>0.89510000000000001</c:v>
                </c:pt>
                <c:pt idx="559">
                  <c:v>0.89</c:v>
                </c:pt>
                <c:pt idx="560">
                  <c:v>0.88490000000000002</c:v>
                </c:pt>
                <c:pt idx="561">
                  <c:v>0.879</c:v>
                </c:pt>
                <c:pt idx="562">
                  <c:v>0.85119999999999996</c:v>
                </c:pt>
                <c:pt idx="563">
                  <c:v>0.83</c:v>
                </c:pt>
                <c:pt idx="564">
                  <c:v>0.81899999999999995</c:v>
                </c:pt>
                <c:pt idx="565">
                  <c:v>0.79059999999999997</c:v>
                </c:pt>
                <c:pt idx="566">
                  <c:v>0.78410000000000002</c:v>
                </c:pt>
                <c:pt idx="567">
                  <c:v>0.7843</c:v>
                </c:pt>
                <c:pt idx="568">
                  <c:v>0.78979999999999995</c:v>
                </c:pt>
                <c:pt idx="569">
                  <c:v>0.81389999999999996</c:v>
                </c:pt>
                <c:pt idx="570">
                  <c:v>0.80559999999999998</c:v>
                </c:pt>
                <c:pt idx="571">
                  <c:v>0.78200000000000003</c:v>
                </c:pt>
                <c:pt idx="572">
                  <c:v>0.77280000000000004</c:v>
                </c:pt>
                <c:pt idx="573">
                  <c:v>0.76349999999999996</c:v>
                </c:pt>
                <c:pt idx="574">
                  <c:v>0.7571</c:v>
                </c:pt>
                <c:pt idx="575">
                  <c:v>0.75070000000000003</c:v>
                </c:pt>
                <c:pt idx="576">
                  <c:v>0.76280000000000003</c:v>
                </c:pt>
                <c:pt idx="577">
                  <c:v>0.78510000000000002</c:v>
                </c:pt>
                <c:pt idx="578">
                  <c:v>0.80010000000000003</c:v>
                </c:pt>
                <c:pt idx="579">
                  <c:v>0.82720000000000005</c:v>
                </c:pt>
                <c:pt idx="580">
                  <c:v>0.85609999999999997</c:v>
                </c:pt>
                <c:pt idx="581">
                  <c:v>0.89149999999999996</c:v>
                </c:pt>
                <c:pt idx="582">
                  <c:v>0.95255000000000001</c:v>
                </c:pt>
                <c:pt idx="583">
                  <c:v>1.0136000000000001</c:v>
                </c:pt>
                <c:pt idx="584">
                  <c:v>1.0821000000000001</c:v>
                </c:pt>
                <c:pt idx="585">
                  <c:v>1.08</c:v>
                </c:pt>
                <c:pt idx="586">
                  <c:v>1.08</c:v>
                </c:pt>
                <c:pt idx="587">
                  <c:v>1.0661</c:v>
                </c:pt>
                <c:pt idx="588">
                  <c:v>1.0102</c:v>
                </c:pt>
                <c:pt idx="589">
                  <c:v>0.98459999999999992</c:v>
                </c:pt>
                <c:pt idx="590">
                  <c:v>0.95899999999999996</c:v>
                </c:pt>
                <c:pt idx="591">
                  <c:v>0.96237499999474219</c:v>
                </c:pt>
                <c:pt idx="592">
                  <c:v>0.96574999998948441</c:v>
                </c:pt>
                <c:pt idx="593">
                  <c:v>0.96912499998948443</c:v>
                </c:pt>
                <c:pt idx="594">
                  <c:v>0.97250000000000003</c:v>
                </c:pt>
                <c:pt idx="595">
                  <c:v>0.98455000000000004</c:v>
                </c:pt>
                <c:pt idx="596">
                  <c:v>0.99660000000000004</c:v>
                </c:pt>
                <c:pt idx="597">
                  <c:v>1.0141</c:v>
                </c:pt>
                <c:pt idx="598">
                  <c:v>1.0288999999999999</c:v>
                </c:pt>
                <c:pt idx="599">
                  <c:v>1.0403</c:v>
                </c:pt>
                <c:pt idx="600">
                  <c:v>1.0530999999999999</c:v>
                </c:pt>
                <c:pt idx="601">
                  <c:v>1.0595000000000001</c:v>
                </c:pt>
                <c:pt idx="602">
                  <c:v>1.0347999999999999</c:v>
                </c:pt>
                <c:pt idx="603">
                  <c:v>1.0255000000000001</c:v>
                </c:pt>
                <c:pt idx="604">
                  <c:v>1.0154000000000001</c:v>
                </c:pt>
                <c:pt idx="605">
                  <c:v>1.0263</c:v>
                </c:pt>
                <c:pt idx="606">
                  <c:v>1.0419</c:v>
                </c:pt>
                <c:pt idx="607">
                  <c:v>1.0523</c:v>
                </c:pt>
                <c:pt idx="608">
                  <c:v>1.0810999999999999</c:v>
                </c:pt>
                <c:pt idx="609">
                  <c:v>1.0975999999999999</c:v>
                </c:pt>
                <c:pt idx="610">
                  <c:v>1.1089</c:v>
                </c:pt>
                <c:pt idx="611">
                  <c:v>1.1226</c:v>
                </c:pt>
                <c:pt idx="612">
                  <c:v>1.1367</c:v>
                </c:pt>
                <c:pt idx="613">
                  <c:v>1.1240000000000001</c:v>
                </c:pt>
                <c:pt idx="614">
                  <c:v>1.1157999999999999</c:v>
                </c:pt>
                <c:pt idx="615">
                  <c:v>1.1215999999999999</c:v>
                </c:pt>
                <c:pt idx="616">
                  <c:v>1.1087</c:v>
                </c:pt>
                <c:pt idx="617">
                  <c:v>1.0915999999999999</c:v>
                </c:pt>
                <c:pt idx="618">
                  <c:v>1.0556000000000001</c:v>
                </c:pt>
                <c:pt idx="619">
                  <c:v>1.026</c:v>
                </c:pt>
                <c:pt idx="620">
                  <c:v>0.99659999999999993</c:v>
                </c:pt>
                <c:pt idx="621">
                  <c:v>0.96719999999999995</c:v>
                </c:pt>
                <c:pt idx="622">
                  <c:v>0.93510000000000004</c:v>
                </c:pt>
                <c:pt idx="623">
                  <c:v>0.90029999999999999</c:v>
                </c:pt>
                <c:pt idx="624">
                  <c:v>0.88880000000000003</c:v>
                </c:pt>
                <c:pt idx="625">
                  <c:v>0.87</c:v>
                </c:pt>
                <c:pt idx="626">
                  <c:v>0.879</c:v>
                </c:pt>
                <c:pt idx="627">
                  <c:v>0.88800000000000001</c:v>
                </c:pt>
                <c:pt idx="628">
                  <c:v>0.89700000000000002</c:v>
                </c:pt>
                <c:pt idx="629">
                  <c:v>0.90600000000000003</c:v>
                </c:pt>
                <c:pt idx="630">
                  <c:v>0.91500000000000004</c:v>
                </c:pt>
                <c:pt idx="631">
                  <c:v>0.92400000000000004</c:v>
                </c:pt>
                <c:pt idx="632">
                  <c:v>0.93300000000000005</c:v>
                </c:pt>
                <c:pt idx="633">
                  <c:v>0.94200000000000006</c:v>
                </c:pt>
                <c:pt idx="634">
                  <c:v>0.95100000000000007</c:v>
                </c:pt>
                <c:pt idx="635">
                  <c:v>0.96000000000000008</c:v>
                </c:pt>
                <c:pt idx="636">
                  <c:v>0.96900000000000008</c:v>
                </c:pt>
                <c:pt idx="637">
                  <c:v>0.97800000000000009</c:v>
                </c:pt>
                <c:pt idx="638">
                  <c:v>0.9870000000000001</c:v>
                </c:pt>
                <c:pt idx="639">
                  <c:v>0.99600000000000011</c:v>
                </c:pt>
                <c:pt idx="640">
                  <c:v>1.0050000000000001</c:v>
                </c:pt>
                <c:pt idx="641">
                  <c:v>1.014</c:v>
                </c:pt>
                <c:pt idx="642">
                  <c:v>1.0229999999999999</c:v>
                </c:pt>
                <c:pt idx="643">
                  <c:v>1.0319999999999998</c:v>
                </c:pt>
                <c:pt idx="644">
                  <c:v>1.0409999999999997</c:v>
                </c:pt>
                <c:pt idx="645">
                  <c:v>1.0499999999999996</c:v>
                </c:pt>
                <c:pt idx="646">
                  <c:v>1.0589999999999995</c:v>
                </c:pt>
                <c:pt idx="647">
                  <c:v>1.0679999999999994</c:v>
                </c:pt>
                <c:pt idx="648">
                  <c:v>1.0769999999999993</c:v>
                </c:pt>
                <c:pt idx="649">
                  <c:v>1.0859999999999992</c:v>
                </c:pt>
                <c:pt idx="650">
                  <c:v>1.0949999999999991</c:v>
                </c:pt>
                <c:pt idx="651">
                  <c:v>1.1087</c:v>
                </c:pt>
                <c:pt idx="652">
                  <c:v>1.0912999999999999</c:v>
                </c:pt>
                <c:pt idx="653">
                  <c:v>1.0366</c:v>
                </c:pt>
                <c:pt idx="654">
                  <c:v>1.0027999999999999</c:v>
                </c:pt>
                <c:pt idx="655">
                  <c:v>0.96790000000000009</c:v>
                </c:pt>
                <c:pt idx="656">
                  <c:v>0.92760000000000009</c:v>
                </c:pt>
                <c:pt idx="657">
                  <c:v>0.9022</c:v>
                </c:pt>
                <c:pt idx="658">
                  <c:v>0.89190000000000003</c:v>
                </c:pt>
                <c:pt idx="659">
                  <c:v>0.92190000000000005</c:v>
                </c:pt>
                <c:pt idx="660">
                  <c:v>0.95190000000000008</c:v>
                </c:pt>
                <c:pt idx="661">
                  <c:v>0.98190000000000011</c:v>
                </c:pt>
                <c:pt idx="662">
                  <c:v>1.0119</c:v>
                </c:pt>
                <c:pt idx="663">
                  <c:v>1.0478000000000001</c:v>
                </c:pt>
                <c:pt idx="664">
                  <c:v>1.0297000000000001</c:v>
                </c:pt>
                <c:pt idx="665">
                  <c:v>0.98739999999999994</c:v>
                </c:pt>
                <c:pt idx="666">
                  <c:v>0.96089999999999998</c:v>
                </c:pt>
                <c:pt idx="667">
                  <c:v>0.93440000000000001</c:v>
                </c:pt>
                <c:pt idx="668">
                  <c:v>0.89910000000000001</c:v>
                </c:pt>
                <c:pt idx="669">
                  <c:v>0.8590000000000001</c:v>
                </c:pt>
                <c:pt idx="670">
                  <c:v>0.80249999999999999</c:v>
                </c:pt>
                <c:pt idx="671">
                  <c:v>0.7611</c:v>
                </c:pt>
                <c:pt idx="672">
                  <c:v>0.69129999999999991</c:v>
                </c:pt>
                <c:pt idx="673">
                  <c:v>0.6603</c:v>
                </c:pt>
                <c:pt idx="674">
                  <c:v>0.62480000000000002</c:v>
                </c:pt>
                <c:pt idx="675">
                  <c:v>0.59650000000000003</c:v>
                </c:pt>
                <c:pt idx="676">
                  <c:v>0.59240000000000004</c:v>
                </c:pt>
                <c:pt idx="677">
                  <c:v>0.60219999999999996</c:v>
                </c:pt>
                <c:pt idx="678">
                  <c:v>0.62109999999999999</c:v>
                </c:pt>
                <c:pt idx="679">
                  <c:v>0.62490000000000001</c:v>
                </c:pt>
                <c:pt idx="680">
                  <c:v>0.622</c:v>
                </c:pt>
                <c:pt idx="681">
                  <c:v>0.61840000000000006</c:v>
                </c:pt>
                <c:pt idx="682">
                  <c:v>0.63129999999999997</c:v>
                </c:pt>
                <c:pt idx="683">
                  <c:v>0.63149999999999995</c:v>
                </c:pt>
                <c:pt idx="684">
                  <c:v>0.63470000000000004</c:v>
                </c:pt>
                <c:pt idx="685">
                  <c:v>0.63969999999999994</c:v>
                </c:pt>
                <c:pt idx="686">
                  <c:v>0.65010000000000001</c:v>
                </c:pt>
                <c:pt idx="687">
                  <c:v>0.68310000000000004</c:v>
                </c:pt>
                <c:pt idx="688">
                  <c:v>0.74</c:v>
                </c:pt>
                <c:pt idx="689">
                  <c:v>0.8</c:v>
                </c:pt>
                <c:pt idx="690">
                  <c:v>0.85849999999999993</c:v>
                </c:pt>
                <c:pt idx="691">
                  <c:v>0.88859999999999995</c:v>
                </c:pt>
                <c:pt idx="692">
                  <c:v>0.9123</c:v>
                </c:pt>
                <c:pt idx="693">
                  <c:v>0.90450000000000008</c:v>
                </c:pt>
                <c:pt idx="694">
                  <c:v>0.90939999999999999</c:v>
                </c:pt>
                <c:pt idx="695">
                  <c:v>0.90390000000000004</c:v>
                </c:pt>
                <c:pt idx="696">
                  <c:v>0.89634999999999998</c:v>
                </c:pt>
                <c:pt idx="697">
                  <c:v>0.88879999999999992</c:v>
                </c:pt>
                <c:pt idx="698">
                  <c:v>0.90170000000000006</c:v>
                </c:pt>
                <c:pt idx="699">
                  <c:v>0.90280000000000005</c:v>
                </c:pt>
                <c:pt idx="700">
                  <c:v>0.89190000000000003</c:v>
                </c:pt>
                <c:pt idx="701">
                  <c:v>0.88580000000000003</c:v>
                </c:pt>
                <c:pt idx="702">
                  <c:v>0.90500000000000003</c:v>
                </c:pt>
                <c:pt idx="703">
                  <c:v>0.90290000000000004</c:v>
                </c:pt>
                <c:pt idx="704">
                  <c:v>0.90339999999999998</c:v>
                </c:pt>
                <c:pt idx="705">
                  <c:v>0.90799999999999992</c:v>
                </c:pt>
                <c:pt idx="706">
                  <c:v>0.94819999999999993</c:v>
                </c:pt>
                <c:pt idx="707">
                  <c:v>0.95489999999999997</c:v>
                </c:pt>
                <c:pt idx="708">
                  <c:v>0.95569999999999988</c:v>
                </c:pt>
                <c:pt idx="709">
                  <c:v>0.95230000000000004</c:v>
                </c:pt>
                <c:pt idx="710">
                  <c:v>0.95429999999999993</c:v>
                </c:pt>
                <c:pt idx="711">
                  <c:v>0.95629999999999993</c:v>
                </c:pt>
                <c:pt idx="712">
                  <c:v>0.96739999999999993</c:v>
                </c:pt>
                <c:pt idx="713">
                  <c:v>0.96640000000000004</c:v>
                </c:pt>
                <c:pt idx="714">
                  <c:v>0.96</c:v>
                </c:pt>
                <c:pt idx="715">
                  <c:v>0.94989999999999997</c:v>
                </c:pt>
                <c:pt idx="716">
                  <c:v>0.94579999999999997</c:v>
                </c:pt>
                <c:pt idx="717">
                  <c:v>0.93769999999999998</c:v>
                </c:pt>
                <c:pt idx="718">
                  <c:v>0.94540000000000002</c:v>
                </c:pt>
                <c:pt idx="719">
                  <c:v>0.9456</c:v>
                </c:pt>
                <c:pt idx="720">
                  <c:v>0.94290000000000007</c:v>
                </c:pt>
                <c:pt idx="721">
                  <c:v>0.94269999999999998</c:v>
                </c:pt>
                <c:pt idx="722">
                  <c:v>0.94420000000000004</c:v>
                </c:pt>
                <c:pt idx="723">
                  <c:v>0.94370000000000009</c:v>
                </c:pt>
                <c:pt idx="724">
                  <c:v>0.93469999999999998</c:v>
                </c:pt>
                <c:pt idx="725">
                  <c:v>0.92569999999999997</c:v>
                </c:pt>
                <c:pt idx="726">
                  <c:v>0.9163</c:v>
                </c:pt>
                <c:pt idx="727">
                  <c:v>0.89510000000000001</c:v>
                </c:pt>
                <c:pt idx="728">
                  <c:v>0.87769999999999992</c:v>
                </c:pt>
                <c:pt idx="729">
                  <c:v>0.88109999999999999</c:v>
                </c:pt>
                <c:pt idx="730">
                  <c:v>0.88590000000000002</c:v>
                </c:pt>
                <c:pt idx="731">
                  <c:v>0.88930000000000009</c:v>
                </c:pt>
                <c:pt idx="732">
                  <c:v>0.89480000000000004</c:v>
                </c:pt>
                <c:pt idx="733">
                  <c:v>0.92269999999999996</c:v>
                </c:pt>
                <c:pt idx="734">
                  <c:v>1.0048000000000001</c:v>
                </c:pt>
                <c:pt idx="735">
                  <c:v>1.0637000000000001</c:v>
                </c:pt>
                <c:pt idx="736">
                  <c:v>1.0802</c:v>
                </c:pt>
                <c:pt idx="737">
                  <c:v>1.1013999999999999</c:v>
                </c:pt>
                <c:pt idx="738">
                  <c:v>1.1269</c:v>
                </c:pt>
                <c:pt idx="739">
                  <c:v>1.1478999999999999</c:v>
                </c:pt>
                <c:pt idx="740">
                  <c:v>1.1500999999999999</c:v>
                </c:pt>
                <c:pt idx="741">
                  <c:v>1.1426000000000001</c:v>
                </c:pt>
                <c:pt idx="742">
                  <c:v>1.1065</c:v>
                </c:pt>
                <c:pt idx="743">
                  <c:v>1.0918000000000001</c:v>
                </c:pt>
                <c:pt idx="744">
                  <c:v>1.0741000000000001</c:v>
                </c:pt>
                <c:pt idx="745">
                  <c:v>1.0444</c:v>
                </c:pt>
                <c:pt idx="746">
                  <c:v>1.0291999999999999</c:v>
                </c:pt>
                <c:pt idx="747">
                  <c:v>1.0177</c:v>
                </c:pt>
                <c:pt idx="748">
                  <c:v>0.98699999999999999</c:v>
                </c:pt>
                <c:pt idx="749">
                  <c:v>0.9637</c:v>
                </c:pt>
                <c:pt idx="750">
                  <c:v>0.94289999999999996</c:v>
                </c:pt>
                <c:pt idx="751">
                  <c:v>0.93540000000000001</c:v>
                </c:pt>
                <c:pt idx="752">
                  <c:v>0.93840000000000001</c:v>
                </c:pt>
                <c:pt idx="753">
                  <c:v>0.95309999999999995</c:v>
                </c:pt>
                <c:pt idx="754">
                  <c:v>0.98880000000000001</c:v>
                </c:pt>
                <c:pt idx="755">
                  <c:v>1.0118</c:v>
                </c:pt>
                <c:pt idx="756">
                  <c:v>1.036</c:v>
                </c:pt>
                <c:pt idx="757">
                  <c:v>1.0477000000000001</c:v>
                </c:pt>
                <c:pt idx="758">
                  <c:v>1.0579000000000001</c:v>
                </c:pt>
                <c:pt idx="759">
                  <c:v>1.0557000000000001</c:v>
                </c:pt>
                <c:pt idx="760">
                  <c:v>1.056</c:v>
                </c:pt>
                <c:pt idx="761">
                  <c:v>1.0744</c:v>
                </c:pt>
                <c:pt idx="762">
                  <c:v>1.1196999999999999</c:v>
                </c:pt>
                <c:pt idx="763">
                  <c:v>1.1919</c:v>
                </c:pt>
                <c:pt idx="764">
                  <c:v>1.2777000000000001</c:v>
                </c:pt>
                <c:pt idx="765">
                  <c:v>1.2799</c:v>
                </c:pt>
                <c:pt idx="766">
                  <c:v>1.2263999999999999</c:v>
                </c:pt>
                <c:pt idx="767">
                  <c:v>1.1339999999999999</c:v>
                </c:pt>
                <c:pt idx="768">
                  <c:v>1.0640000000000001</c:v>
                </c:pt>
                <c:pt idx="769">
                  <c:v>1.0166999999999999</c:v>
                </c:pt>
                <c:pt idx="770">
                  <c:v>1.0147999999999999</c:v>
                </c:pt>
                <c:pt idx="771">
                  <c:v>1.0407</c:v>
                </c:pt>
                <c:pt idx="772">
                  <c:v>1.054</c:v>
                </c:pt>
                <c:pt idx="773">
                  <c:v>1.0654999999999999</c:v>
                </c:pt>
                <c:pt idx="774">
                  <c:v>1.0699000000000001</c:v>
                </c:pt>
                <c:pt idx="775">
                  <c:v>1.0606</c:v>
                </c:pt>
                <c:pt idx="776">
                  <c:v>1.0539000000000001</c:v>
                </c:pt>
                <c:pt idx="777">
                  <c:v>1.0335000000000001</c:v>
                </c:pt>
                <c:pt idx="778">
                  <c:v>1.0142</c:v>
                </c:pt>
                <c:pt idx="779">
                  <c:v>1.0014000000000001</c:v>
                </c:pt>
                <c:pt idx="780">
                  <c:v>0.98770000000000002</c:v>
                </c:pt>
                <c:pt idx="781">
                  <c:v>0.97509999999999997</c:v>
                </c:pt>
                <c:pt idx="782">
                  <c:v>0.97360000000000002</c:v>
                </c:pt>
                <c:pt idx="783">
                  <c:v>0.98050000000000004</c:v>
                </c:pt>
                <c:pt idx="784">
                  <c:v>1.0222</c:v>
                </c:pt>
                <c:pt idx="785">
                  <c:v>1.0563</c:v>
                </c:pt>
                <c:pt idx="787">
                  <c:v>1.0898000000000001</c:v>
                </c:pt>
                <c:pt idx="788">
                  <c:v>1.095</c:v>
                </c:pt>
                <c:pt idx="789">
                  <c:v>1.1161000000000001</c:v>
                </c:pt>
                <c:pt idx="790">
                  <c:v>1.1642999999999999</c:v>
                </c:pt>
                <c:pt idx="791">
                  <c:v>1.2376</c:v>
                </c:pt>
                <c:pt idx="792">
                  <c:v>1.2753000000000001</c:v>
                </c:pt>
                <c:pt idx="793">
                  <c:v>1.2803</c:v>
                </c:pt>
                <c:pt idx="794">
                  <c:v>1.2885</c:v>
                </c:pt>
                <c:pt idx="795">
                  <c:v>1.3002</c:v>
                </c:pt>
                <c:pt idx="796">
                  <c:v>1.3109999999999999</c:v>
                </c:pt>
                <c:pt idx="797">
                  <c:v>1.35</c:v>
                </c:pt>
                <c:pt idx="798">
                  <c:v>1.3867</c:v>
                </c:pt>
                <c:pt idx="800">
                  <c:v>1.4359999999999999</c:v>
                </c:pt>
                <c:pt idx="801">
                  <c:v>1.4884999999999999</c:v>
                </c:pt>
                <c:pt idx="802">
                  <c:v>1.502</c:v>
                </c:pt>
                <c:pt idx="803">
                  <c:v>1.4946999999999999</c:v>
                </c:pt>
                <c:pt idx="804">
                  <c:v>1.4802999999999999</c:v>
                </c:pt>
                <c:pt idx="805">
                  <c:v>1.4404999999999999</c:v>
                </c:pt>
                <c:pt idx="806">
                  <c:v>1.3968</c:v>
                </c:pt>
                <c:pt idx="807">
                  <c:v>1.3651</c:v>
                </c:pt>
                <c:pt idx="808">
                  <c:v>1.3516999999999999</c:v>
                </c:pt>
                <c:pt idx="809">
                  <c:v>1.3540000000000001</c:v>
                </c:pt>
                <c:pt idx="810">
                  <c:v>1.3584000000000001</c:v>
                </c:pt>
                <c:pt idx="811">
                  <c:v>1.3589</c:v>
                </c:pt>
                <c:pt idx="812">
                  <c:v>1.3482000000000001</c:v>
                </c:pt>
                <c:pt idx="813">
                  <c:v>1.3483000000000001</c:v>
                </c:pt>
                <c:pt idx="814">
                  <c:v>1.3427</c:v>
                </c:pt>
                <c:pt idx="815">
                  <c:v>1.3473999999999999</c:v>
                </c:pt>
                <c:pt idx="816">
                  <c:v>1.3638999999999999</c:v>
                </c:pt>
                <c:pt idx="817">
                  <c:v>1.3380000000000001</c:v>
                </c:pt>
                <c:pt idx="818">
                  <c:v>1.3145</c:v>
                </c:pt>
                <c:pt idx="819">
                  <c:v>1.2957000000000001</c:v>
                </c:pt>
                <c:pt idx="820">
                  <c:v>1.3008999999999999</c:v>
                </c:pt>
                <c:pt idx="821">
                  <c:v>1.3281000000000001</c:v>
                </c:pt>
                <c:pt idx="822">
                  <c:v>1.3496999999999999</c:v>
                </c:pt>
                <c:pt idx="823">
                  <c:v>1.4538</c:v>
                </c:pt>
                <c:pt idx="824">
                  <c:v>1.5038</c:v>
                </c:pt>
                <c:pt idx="825">
                  <c:v>1.5148999999999999</c:v>
                </c:pt>
                <c:pt idx="826">
                  <c:v>1.4939</c:v>
                </c:pt>
                <c:pt idx="827">
                  <c:v>1.4618</c:v>
                </c:pt>
                <c:pt idx="828">
                  <c:v>1.4293</c:v>
                </c:pt>
                <c:pt idx="829">
                  <c:v>1.3996999999999999</c:v>
                </c:pt>
                <c:pt idx="830">
                  <c:v>1.3714999999999999</c:v>
                </c:pt>
                <c:pt idx="831">
                  <c:v>1.2859</c:v>
                </c:pt>
                <c:pt idx="832">
                  <c:v>1.2081999999999999</c:v>
                </c:pt>
                <c:pt idx="833">
                  <c:v>1.1948000000000001</c:v>
                </c:pt>
                <c:pt idx="834">
                  <c:v>1.1891</c:v>
                </c:pt>
                <c:pt idx="835">
                  <c:v>1.1662999999999999</c:v>
                </c:pt>
                <c:pt idx="836">
                  <c:v>1.1691</c:v>
                </c:pt>
                <c:pt idx="837">
                  <c:v>1.2173</c:v>
                </c:pt>
                <c:pt idx="838">
                  <c:v>1.2693000000000001</c:v>
                </c:pt>
                <c:pt idx="839">
                  <c:v>1.3122</c:v>
                </c:pt>
                <c:pt idx="840">
                  <c:v>1.3329</c:v>
                </c:pt>
                <c:pt idx="841">
                  <c:v>1.3486</c:v>
                </c:pt>
                <c:pt idx="842">
                  <c:v>1.3645</c:v>
                </c:pt>
                <c:pt idx="843">
                  <c:v>1.3907</c:v>
                </c:pt>
                <c:pt idx="844">
                  <c:v>1.4328000000000001</c:v>
                </c:pt>
                <c:pt idx="845">
                  <c:v>1.4784999999999999</c:v>
                </c:pt>
                <c:pt idx="846">
                  <c:v>1.5431999999999999</c:v>
                </c:pt>
                <c:pt idx="847">
                  <c:v>1.5999000000000001</c:v>
                </c:pt>
                <c:pt idx="848">
                  <c:v>1.6959</c:v>
                </c:pt>
                <c:pt idx="849">
                  <c:v>1.7572000000000001</c:v>
                </c:pt>
                <c:pt idx="850">
                  <c:v>1.7706</c:v>
                </c:pt>
                <c:pt idx="851">
                  <c:v>1.7991999999999999</c:v>
                </c:pt>
                <c:pt idx="852">
                  <c:v>1.7804</c:v>
                </c:pt>
                <c:pt idx="853">
                  <c:v>1.7473000000000001</c:v>
                </c:pt>
                <c:pt idx="854">
                  <c:v>1.6970000000000001</c:v>
                </c:pt>
                <c:pt idx="855">
                  <c:v>1.6515</c:v>
                </c:pt>
                <c:pt idx="856">
                  <c:v>1.6255999999999999</c:v>
                </c:pt>
                <c:pt idx="857">
                  <c:v>1.6282000000000001</c:v>
                </c:pt>
                <c:pt idx="858">
                  <c:v>1.6355</c:v>
                </c:pt>
                <c:pt idx="859">
                  <c:v>1.6518999999999999</c:v>
                </c:pt>
                <c:pt idx="860">
                  <c:v>1.67</c:v>
                </c:pt>
                <c:pt idx="861">
                  <c:v>1.6938</c:v>
                </c:pt>
                <c:pt idx="862">
                  <c:v>1.7426999999999999</c:v>
                </c:pt>
                <c:pt idx="863">
                  <c:v>1.7458</c:v>
                </c:pt>
                <c:pt idx="864">
                  <c:v>1.746</c:v>
                </c:pt>
                <c:pt idx="865">
                  <c:v>1.7732000000000001</c:v>
                </c:pt>
                <c:pt idx="866">
                  <c:v>1.8224</c:v>
                </c:pt>
                <c:pt idx="867">
                  <c:v>1.9072</c:v>
                </c:pt>
                <c:pt idx="868">
                  <c:v>1.9635</c:v>
                </c:pt>
                <c:pt idx="869">
                  <c:v>2.1248999999999998</c:v>
                </c:pt>
                <c:pt idx="870">
                  <c:v>2.2888000000000002</c:v>
                </c:pt>
                <c:pt idx="872">
                  <c:v>2.2768999999999999</c:v>
                </c:pt>
                <c:pt idx="873">
                  <c:v>2.2887</c:v>
                </c:pt>
                <c:pt idx="874">
                  <c:v>2.2658</c:v>
                </c:pt>
                <c:pt idx="875">
                  <c:v>2.1539999999999999</c:v>
                </c:pt>
                <c:pt idx="876">
                  <c:v>2.0421</c:v>
                </c:pt>
                <c:pt idx="877">
                  <c:v>1.9157999999999999</c:v>
                </c:pt>
                <c:pt idx="878">
                  <c:v>1.7881</c:v>
                </c:pt>
                <c:pt idx="879">
                  <c:v>1.6671</c:v>
                </c:pt>
                <c:pt idx="880">
                  <c:v>1.5398000000000001</c:v>
                </c:pt>
                <c:pt idx="881">
                  <c:v>1.4812000000000001</c:v>
                </c:pt>
                <c:pt idx="882">
                  <c:v>1.4475</c:v>
                </c:pt>
                <c:pt idx="883">
                  <c:v>1.4377</c:v>
                </c:pt>
                <c:pt idx="884">
                  <c:v>1.4578</c:v>
                </c:pt>
                <c:pt idx="885">
                  <c:v>1.4893000000000001</c:v>
                </c:pt>
                <c:pt idx="886">
                  <c:v>1.4951000000000001</c:v>
                </c:pt>
                <c:pt idx="887">
                  <c:v>1.54</c:v>
                </c:pt>
                <c:pt idx="888">
                  <c:v>1.5777000000000001</c:v>
                </c:pt>
                <c:pt idx="889">
                  <c:v>1.6261000000000001</c:v>
                </c:pt>
                <c:pt idx="890">
                  <c:v>1.6870000000000001</c:v>
                </c:pt>
                <c:pt idx="891">
                  <c:v>1.7174</c:v>
                </c:pt>
                <c:pt idx="892">
                  <c:v>1.7365999999999999</c:v>
                </c:pt>
                <c:pt idx="893">
                  <c:v>1.7236</c:v>
                </c:pt>
                <c:pt idx="894">
                  <c:v>1.7386999999999999</c:v>
                </c:pt>
                <c:pt idx="895">
                  <c:v>1.7661</c:v>
                </c:pt>
                <c:pt idx="896">
                  <c:v>1.7729999999999999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86176"/>
        <c:axId val="133987712"/>
      </c:lineChart>
      <c:dateAx>
        <c:axId val="133986176"/>
        <c:scaling>
          <c:orientation val="minMax"/>
          <c:max val="42736"/>
          <c:min val="32509"/>
        </c:scaling>
        <c:delete val="0"/>
        <c:axPos val="b"/>
        <c:numFmt formatCode="m/d/yyyy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en-US"/>
          </a:p>
        </c:txPr>
        <c:crossAx val="133987712"/>
        <c:crosses val="autoZero"/>
        <c:auto val="1"/>
        <c:lblOffset val="100"/>
        <c:baseTimeUnit val="days"/>
        <c:majorUnit val="2"/>
        <c:majorTimeUnit val="years"/>
        <c:minorUnit val="1"/>
        <c:minorTimeUnit val="years"/>
      </c:dateAx>
      <c:valAx>
        <c:axId val="133987712"/>
        <c:scaling>
          <c:orientation val="minMax"/>
          <c:max val="4.5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Dollars per gallon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27648660196545199"/>
            </c:manualLayout>
          </c:layout>
          <c:overlay val="0"/>
        </c:title>
        <c:numFmt formatCode="0.00" sourceLinked="0"/>
        <c:majorTickMark val="out"/>
        <c:minorTickMark val="out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3986176"/>
        <c:crosses val="autoZero"/>
        <c:crossBetween val="between"/>
        <c:majorUnit val="0.5"/>
        <c:minorUnit val="0.25"/>
      </c:valAx>
    </c:plotArea>
    <c:legend>
      <c:legendPos val="b"/>
      <c:layout>
        <c:manualLayout>
          <c:xMode val="edge"/>
          <c:yMode val="edge"/>
          <c:x val="0.15471134908136483"/>
          <c:y val="0.18012039664493013"/>
          <c:w val="0.49094954330708668"/>
          <c:h val="9.8191485754203223E-2"/>
        </c:manualLayout>
      </c:layout>
      <c:overlay val="0"/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</c:sp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Utah drill rig count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Total rigs</c:v>
          </c:tx>
          <c:spPr>
            <a:ln w="12700"/>
          </c:spPr>
          <c:marker>
            <c:symbol val="none"/>
          </c:marker>
          <c:cat>
            <c:numRef>
              <c:f>'Utah rig count'!$A$6:$A$892</c:f>
              <c:numCache>
                <c:formatCode>[$-10409]m/d/yyyy</c:formatCode>
                <c:ptCount val="887"/>
                <c:pt idx="0">
                  <c:v>36532</c:v>
                </c:pt>
                <c:pt idx="1">
                  <c:v>36539</c:v>
                </c:pt>
                <c:pt idx="2">
                  <c:v>36546</c:v>
                </c:pt>
                <c:pt idx="3">
                  <c:v>36553</c:v>
                </c:pt>
                <c:pt idx="4">
                  <c:v>36560</c:v>
                </c:pt>
                <c:pt idx="5">
                  <c:v>36567</c:v>
                </c:pt>
                <c:pt idx="6">
                  <c:v>36574</c:v>
                </c:pt>
                <c:pt idx="7">
                  <c:v>36581</c:v>
                </c:pt>
                <c:pt idx="8">
                  <c:v>36588</c:v>
                </c:pt>
                <c:pt idx="9">
                  <c:v>36595</c:v>
                </c:pt>
                <c:pt idx="10">
                  <c:v>36602</c:v>
                </c:pt>
                <c:pt idx="11">
                  <c:v>36609</c:v>
                </c:pt>
                <c:pt idx="12">
                  <c:v>36616</c:v>
                </c:pt>
                <c:pt idx="13">
                  <c:v>36623</c:v>
                </c:pt>
                <c:pt idx="14">
                  <c:v>36630</c:v>
                </c:pt>
                <c:pt idx="15">
                  <c:v>36636</c:v>
                </c:pt>
                <c:pt idx="16">
                  <c:v>36644</c:v>
                </c:pt>
                <c:pt idx="17">
                  <c:v>36651</c:v>
                </c:pt>
                <c:pt idx="18">
                  <c:v>36658</c:v>
                </c:pt>
                <c:pt idx="19">
                  <c:v>36665</c:v>
                </c:pt>
                <c:pt idx="20">
                  <c:v>36672</c:v>
                </c:pt>
                <c:pt idx="21">
                  <c:v>36679</c:v>
                </c:pt>
                <c:pt idx="22">
                  <c:v>36686</c:v>
                </c:pt>
                <c:pt idx="23">
                  <c:v>36693</c:v>
                </c:pt>
                <c:pt idx="24">
                  <c:v>36700</c:v>
                </c:pt>
                <c:pt idx="25">
                  <c:v>36707</c:v>
                </c:pt>
                <c:pt idx="26">
                  <c:v>36714</c:v>
                </c:pt>
                <c:pt idx="27">
                  <c:v>36721</c:v>
                </c:pt>
                <c:pt idx="28">
                  <c:v>36728</c:v>
                </c:pt>
                <c:pt idx="29">
                  <c:v>36735</c:v>
                </c:pt>
                <c:pt idx="30">
                  <c:v>36742</c:v>
                </c:pt>
                <c:pt idx="31">
                  <c:v>36749</c:v>
                </c:pt>
                <c:pt idx="32">
                  <c:v>36756</c:v>
                </c:pt>
                <c:pt idx="33">
                  <c:v>36763</c:v>
                </c:pt>
                <c:pt idx="34">
                  <c:v>36770</c:v>
                </c:pt>
                <c:pt idx="35">
                  <c:v>36777</c:v>
                </c:pt>
                <c:pt idx="36">
                  <c:v>36784</c:v>
                </c:pt>
                <c:pt idx="37">
                  <c:v>36791</c:v>
                </c:pt>
                <c:pt idx="38">
                  <c:v>36798</c:v>
                </c:pt>
                <c:pt idx="39">
                  <c:v>36805</c:v>
                </c:pt>
                <c:pt idx="40">
                  <c:v>36812</c:v>
                </c:pt>
                <c:pt idx="41">
                  <c:v>36819</c:v>
                </c:pt>
                <c:pt idx="42">
                  <c:v>36826</c:v>
                </c:pt>
                <c:pt idx="43">
                  <c:v>36833</c:v>
                </c:pt>
                <c:pt idx="44">
                  <c:v>36840</c:v>
                </c:pt>
                <c:pt idx="45">
                  <c:v>36847</c:v>
                </c:pt>
                <c:pt idx="46">
                  <c:v>36852</c:v>
                </c:pt>
                <c:pt idx="47">
                  <c:v>36861</c:v>
                </c:pt>
                <c:pt idx="48">
                  <c:v>36868</c:v>
                </c:pt>
                <c:pt idx="49">
                  <c:v>36875</c:v>
                </c:pt>
                <c:pt idx="50">
                  <c:v>36881</c:v>
                </c:pt>
                <c:pt idx="51">
                  <c:v>36889</c:v>
                </c:pt>
                <c:pt idx="52">
                  <c:v>36896</c:v>
                </c:pt>
                <c:pt idx="53">
                  <c:v>36903</c:v>
                </c:pt>
                <c:pt idx="54">
                  <c:v>36910</c:v>
                </c:pt>
                <c:pt idx="55">
                  <c:v>36917</c:v>
                </c:pt>
                <c:pt idx="56">
                  <c:v>36924</c:v>
                </c:pt>
                <c:pt idx="57">
                  <c:v>36931</c:v>
                </c:pt>
                <c:pt idx="58">
                  <c:v>36938</c:v>
                </c:pt>
                <c:pt idx="59">
                  <c:v>36945</c:v>
                </c:pt>
                <c:pt idx="60">
                  <c:v>36952</c:v>
                </c:pt>
                <c:pt idx="61">
                  <c:v>36959</c:v>
                </c:pt>
                <c:pt idx="62">
                  <c:v>36966</c:v>
                </c:pt>
                <c:pt idx="63">
                  <c:v>36973</c:v>
                </c:pt>
                <c:pt idx="64">
                  <c:v>36980</c:v>
                </c:pt>
                <c:pt idx="65">
                  <c:v>36987</c:v>
                </c:pt>
                <c:pt idx="66">
                  <c:v>36993</c:v>
                </c:pt>
                <c:pt idx="67">
                  <c:v>37001</c:v>
                </c:pt>
                <c:pt idx="68">
                  <c:v>37008</c:v>
                </c:pt>
                <c:pt idx="69">
                  <c:v>37015</c:v>
                </c:pt>
                <c:pt idx="70">
                  <c:v>37022</c:v>
                </c:pt>
                <c:pt idx="71">
                  <c:v>37029</c:v>
                </c:pt>
                <c:pt idx="72">
                  <c:v>37036</c:v>
                </c:pt>
                <c:pt idx="73">
                  <c:v>37043</c:v>
                </c:pt>
                <c:pt idx="74">
                  <c:v>37050</c:v>
                </c:pt>
                <c:pt idx="75">
                  <c:v>37057</c:v>
                </c:pt>
                <c:pt idx="76">
                  <c:v>37064</c:v>
                </c:pt>
                <c:pt idx="77">
                  <c:v>37071</c:v>
                </c:pt>
                <c:pt idx="78">
                  <c:v>37078</c:v>
                </c:pt>
                <c:pt idx="79">
                  <c:v>37085</c:v>
                </c:pt>
                <c:pt idx="80">
                  <c:v>37092</c:v>
                </c:pt>
                <c:pt idx="81">
                  <c:v>37099</c:v>
                </c:pt>
                <c:pt idx="82">
                  <c:v>37106</c:v>
                </c:pt>
                <c:pt idx="83">
                  <c:v>37113</c:v>
                </c:pt>
                <c:pt idx="84">
                  <c:v>37120</c:v>
                </c:pt>
                <c:pt idx="85">
                  <c:v>37127</c:v>
                </c:pt>
                <c:pt idx="86">
                  <c:v>37134</c:v>
                </c:pt>
                <c:pt idx="87">
                  <c:v>37141</c:v>
                </c:pt>
                <c:pt idx="88">
                  <c:v>37148</c:v>
                </c:pt>
                <c:pt idx="89">
                  <c:v>37155</c:v>
                </c:pt>
                <c:pt idx="90">
                  <c:v>37162</c:v>
                </c:pt>
                <c:pt idx="91">
                  <c:v>37169</c:v>
                </c:pt>
                <c:pt idx="92">
                  <c:v>37176</c:v>
                </c:pt>
                <c:pt idx="93">
                  <c:v>37183</c:v>
                </c:pt>
                <c:pt idx="94">
                  <c:v>37190</c:v>
                </c:pt>
                <c:pt idx="95">
                  <c:v>37197</c:v>
                </c:pt>
                <c:pt idx="96">
                  <c:v>37204</c:v>
                </c:pt>
                <c:pt idx="97">
                  <c:v>37211</c:v>
                </c:pt>
                <c:pt idx="98">
                  <c:v>37216</c:v>
                </c:pt>
                <c:pt idx="99">
                  <c:v>37225</c:v>
                </c:pt>
                <c:pt idx="100">
                  <c:v>37232</c:v>
                </c:pt>
                <c:pt idx="101">
                  <c:v>37239</c:v>
                </c:pt>
                <c:pt idx="102">
                  <c:v>37246</c:v>
                </c:pt>
                <c:pt idx="103">
                  <c:v>37253</c:v>
                </c:pt>
                <c:pt idx="104">
                  <c:v>37260</c:v>
                </c:pt>
                <c:pt idx="105">
                  <c:v>37267</c:v>
                </c:pt>
                <c:pt idx="106">
                  <c:v>37274</c:v>
                </c:pt>
                <c:pt idx="107">
                  <c:v>37281</c:v>
                </c:pt>
                <c:pt idx="108">
                  <c:v>37288</c:v>
                </c:pt>
                <c:pt idx="109">
                  <c:v>37295</c:v>
                </c:pt>
                <c:pt idx="110">
                  <c:v>37302</c:v>
                </c:pt>
                <c:pt idx="111">
                  <c:v>37309</c:v>
                </c:pt>
                <c:pt idx="112">
                  <c:v>37316</c:v>
                </c:pt>
                <c:pt idx="113">
                  <c:v>37323</c:v>
                </c:pt>
                <c:pt idx="114">
                  <c:v>37330</c:v>
                </c:pt>
                <c:pt idx="115">
                  <c:v>37337</c:v>
                </c:pt>
                <c:pt idx="116">
                  <c:v>37343</c:v>
                </c:pt>
                <c:pt idx="117">
                  <c:v>37351</c:v>
                </c:pt>
                <c:pt idx="118">
                  <c:v>37358</c:v>
                </c:pt>
                <c:pt idx="119">
                  <c:v>37365</c:v>
                </c:pt>
                <c:pt idx="120">
                  <c:v>37372</c:v>
                </c:pt>
                <c:pt idx="121">
                  <c:v>37379</c:v>
                </c:pt>
                <c:pt idx="122">
                  <c:v>37386</c:v>
                </c:pt>
                <c:pt idx="123">
                  <c:v>37393</c:v>
                </c:pt>
                <c:pt idx="124">
                  <c:v>37400</c:v>
                </c:pt>
                <c:pt idx="125">
                  <c:v>37407</c:v>
                </c:pt>
                <c:pt idx="126">
                  <c:v>37414</c:v>
                </c:pt>
                <c:pt idx="127">
                  <c:v>37421</c:v>
                </c:pt>
                <c:pt idx="128">
                  <c:v>37428</c:v>
                </c:pt>
                <c:pt idx="129">
                  <c:v>37435</c:v>
                </c:pt>
                <c:pt idx="130">
                  <c:v>37440</c:v>
                </c:pt>
                <c:pt idx="131">
                  <c:v>37449</c:v>
                </c:pt>
                <c:pt idx="132">
                  <c:v>37456</c:v>
                </c:pt>
                <c:pt idx="133">
                  <c:v>37463</c:v>
                </c:pt>
                <c:pt idx="134">
                  <c:v>37470</c:v>
                </c:pt>
                <c:pt idx="135">
                  <c:v>37477</c:v>
                </c:pt>
                <c:pt idx="136">
                  <c:v>37484</c:v>
                </c:pt>
                <c:pt idx="137">
                  <c:v>37491</c:v>
                </c:pt>
                <c:pt idx="138">
                  <c:v>37498</c:v>
                </c:pt>
                <c:pt idx="139">
                  <c:v>37505</c:v>
                </c:pt>
                <c:pt idx="140">
                  <c:v>37512</c:v>
                </c:pt>
                <c:pt idx="141">
                  <c:v>37519</c:v>
                </c:pt>
                <c:pt idx="142">
                  <c:v>37526</c:v>
                </c:pt>
                <c:pt idx="143">
                  <c:v>37533</c:v>
                </c:pt>
                <c:pt idx="144">
                  <c:v>37540</c:v>
                </c:pt>
                <c:pt idx="145">
                  <c:v>37547</c:v>
                </c:pt>
                <c:pt idx="146">
                  <c:v>37554</c:v>
                </c:pt>
                <c:pt idx="147">
                  <c:v>37561</c:v>
                </c:pt>
                <c:pt idx="148">
                  <c:v>37568</c:v>
                </c:pt>
                <c:pt idx="149">
                  <c:v>37575</c:v>
                </c:pt>
                <c:pt idx="150">
                  <c:v>37582</c:v>
                </c:pt>
                <c:pt idx="151">
                  <c:v>37587</c:v>
                </c:pt>
                <c:pt idx="152">
                  <c:v>37596</c:v>
                </c:pt>
                <c:pt idx="153">
                  <c:v>37603</c:v>
                </c:pt>
                <c:pt idx="154">
                  <c:v>37610</c:v>
                </c:pt>
                <c:pt idx="155">
                  <c:v>37617</c:v>
                </c:pt>
                <c:pt idx="156">
                  <c:v>37624</c:v>
                </c:pt>
                <c:pt idx="157">
                  <c:v>37631</c:v>
                </c:pt>
                <c:pt idx="158">
                  <c:v>37638</c:v>
                </c:pt>
                <c:pt idx="159">
                  <c:v>37645</c:v>
                </c:pt>
                <c:pt idx="160">
                  <c:v>37652</c:v>
                </c:pt>
                <c:pt idx="161">
                  <c:v>37659</c:v>
                </c:pt>
                <c:pt idx="162">
                  <c:v>37666</c:v>
                </c:pt>
                <c:pt idx="163">
                  <c:v>37673</c:v>
                </c:pt>
                <c:pt idx="164">
                  <c:v>37680</c:v>
                </c:pt>
                <c:pt idx="165">
                  <c:v>37687</c:v>
                </c:pt>
                <c:pt idx="166">
                  <c:v>37694</c:v>
                </c:pt>
                <c:pt idx="167">
                  <c:v>37701</c:v>
                </c:pt>
                <c:pt idx="168">
                  <c:v>37708</c:v>
                </c:pt>
                <c:pt idx="169">
                  <c:v>37715</c:v>
                </c:pt>
                <c:pt idx="170">
                  <c:v>37722</c:v>
                </c:pt>
                <c:pt idx="171">
                  <c:v>37728</c:v>
                </c:pt>
                <c:pt idx="172">
                  <c:v>37736</c:v>
                </c:pt>
                <c:pt idx="173">
                  <c:v>37743</c:v>
                </c:pt>
                <c:pt idx="174">
                  <c:v>37750</c:v>
                </c:pt>
                <c:pt idx="175">
                  <c:v>37757</c:v>
                </c:pt>
                <c:pt idx="176">
                  <c:v>37764</c:v>
                </c:pt>
                <c:pt idx="177">
                  <c:v>37771</c:v>
                </c:pt>
                <c:pt idx="178">
                  <c:v>37778</c:v>
                </c:pt>
                <c:pt idx="179">
                  <c:v>37785</c:v>
                </c:pt>
                <c:pt idx="180">
                  <c:v>37792</c:v>
                </c:pt>
                <c:pt idx="181">
                  <c:v>37799</c:v>
                </c:pt>
                <c:pt idx="182">
                  <c:v>37805</c:v>
                </c:pt>
                <c:pt idx="183">
                  <c:v>37813</c:v>
                </c:pt>
                <c:pt idx="184">
                  <c:v>37820</c:v>
                </c:pt>
                <c:pt idx="185">
                  <c:v>37827</c:v>
                </c:pt>
                <c:pt idx="186">
                  <c:v>37834</c:v>
                </c:pt>
                <c:pt idx="187">
                  <c:v>37841</c:v>
                </c:pt>
                <c:pt idx="188">
                  <c:v>37848</c:v>
                </c:pt>
                <c:pt idx="189">
                  <c:v>37855</c:v>
                </c:pt>
                <c:pt idx="190">
                  <c:v>37862</c:v>
                </c:pt>
                <c:pt idx="191">
                  <c:v>37869</c:v>
                </c:pt>
                <c:pt idx="192">
                  <c:v>37876</c:v>
                </c:pt>
                <c:pt idx="193">
                  <c:v>37883</c:v>
                </c:pt>
                <c:pt idx="194">
                  <c:v>37890</c:v>
                </c:pt>
                <c:pt idx="195">
                  <c:v>37897</c:v>
                </c:pt>
                <c:pt idx="196">
                  <c:v>37904</c:v>
                </c:pt>
                <c:pt idx="197">
                  <c:v>37911</c:v>
                </c:pt>
                <c:pt idx="198">
                  <c:v>37918</c:v>
                </c:pt>
                <c:pt idx="199">
                  <c:v>37925</c:v>
                </c:pt>
                <c:pt idx="200">
                  <c:v>37932</c:v>
                </c:pt>
                <c:pt idx="201">
                  <c:v>37939</c:v>
                </c:pt>
                <c:pt idx="202">
                  <c:v>37946</c:v>
                </c:pt>
                <c:pt idx="203">
                  <c:v>37951</c:v>
                </c:pt>
                <c:pt idx="204">
                  <c:v>37960</c:v>
                </c:pt>
                <c:pt idx="205">
                  <c:v>37967</c:v>
                </c:pt>
                <c:pt idx="206">
                  <c:v>37974</c:v>
                </c:pt>
                <c:pt idx="207">
                  <c:v>37978</c:v>
                </c:pt>
                <c:pt idx="208">
                  <c:v>37986</c:v>
                </c:pt>
                <c:pt idx="209">
                  <c:v>37995</c:v>
                </c:pt>
                <c:pt idx="210">
                  <c:v>38002</c:v>
                </c:pt>
                <c:pt idx="211">
                  <c:v>38009</c:v>
                </c:pt>
                <c:pt idx="212">
                  <c:v>38016</c:v>
                </c:pt>
                <c:pt idx="213">
                  <c:v>38023</c:v>
                </c:pt>
                <c:pt idx="214">
                  <c:v>38030</c:v>
                </c:pt>
                <c:pt idx="215">
                  <c:v>38037</c:v>
                </c:pt>
                <c:pt idx="216">
                  <c:v>38044</c:v>
                </c:pt>
                <c:pt idx="217">
                  <c:v>38051</c:v>
                </c:pt>
                <c:pt idx="218">
                  <c:v>38058</c:v>
                </c:pt>
                <c:pt idx="219">
                  <c:v>38065</c:v>
                </c:pt>
                <c:pt idx="220">
                  <c:v>38072</c:v>
                </c:pt>
                <c:pt idx="221">
                  <c:v>38079</c:v>
                </c:pt>
                <c:pt idx="222">
                  <c:v>38085</c:v>
                </c:pt>
                <c:pt idx="223">
                  <c:v>38093</c:v>
                </c:pt>
                <c:pt idx="224">
                  <c:v>38100</c:v>
                </c:pt>
                <c:pt idx="225">
                  <c:v>38107</c:v>
                </c:pt>
                <c:pt idx="226">
                  <c:v>38114</c:v>
                </c:pt>
                <c:pt idx="227">
                  <c:v>38121</c:v>
                </c:pt>
                <c:pt idx="228">
                  <c:v>38128</c:v>
                </c:pt>
                <c:pt idx="229">
                  <c:v>38135</c:v>
                </c:pt>
                <c:pt idx="230">
                  <c:v>38142</c:v>
                </c:pt>
                <c:pt idx="231">
                  <c:v>38149</c:v>
                </c:pt>
                <c:pt idx="232">
                  <c:v>38156</c:v>
                </c:pt>
                <c:pt idx="233">
                  <c:v>38163</c:v>
                </c:pt>
                <c:pt idx="234">
                  <c:v>38170</c:v>
                </c:pt>
                <c:pt idx="235">
                  <c:v>38177</c:v>
                </c:pt>
                <c:pt idx="236">
                  <c:v>38184</c:v>
                </c:pt>
                <c:pt idx="237">
                  <c:v>38191</c:v>
                </c:pt>
                <c:pt idx="238">
                  <c:v>38198</c:v>
                </c:pt>
                <c:pt idx="239">
                  <c:v>38205</c:v>
                </c:pt>
                <c:pt idx="240">
                  <c:v>38212</c:v>
                </c:pt>
                <c:pt idx="241">
                  <c:v>38219</c:v>
                </c:pt>
                <c:pt idx="242">
                  <c:v>38226</c:v>
                </c:pt>
                <c:pt idx="243">
                  <c:v>38233</c:v>
                </c:pt>
                <c:pt idx="244">
                  <c:v>38240</c:v>
                </c:pt>
                <c:pt idx="245">
                  <c:v>38247</c:v>
                </c:pt>
                <c:pt idx="246">
                  <c:v>38254</c:v>
                </c:pt>
                <c:pt idx="247">
                  <c:v>38261</c:v>
                </c:pt>
                <c:pt idx="248">
                  <c:v>38268</c:v>
                </c:pt>
                <c:pt idx="249">
                  <c:v>38275</c:v>
                </c:pt>
                <c:pt idx="250">
                  <c:v>38282</c:v>
                </c:pt>
                <c:pt idx="251">
                  <c:v>38289</c:v>
                </c:pt>
                <c:pt idx="252">
                  <c:v>38296</c:v>
                </c:pt>
                <c:pt idx="253">
                  <c:v>38303</c:v>
                </c:pt>
                <c:pt idx="254">
                  <c:v>38310</c:v>
                </c:pt>
                <c:pt idx="255">
                  <c:v>38315</c:v>
                </c:pt>
                <c:pt idx="256">
                  <c:v>38324</c:v>
                </c:pt>
                <c:pt idx="257">
                  <c:v>38331</c:v>
                </c:pt>
                <c:pt idx="258">
                  <c:v>38338</c:v>
                </c:pt>
                <c:pt idx="259">
                  <c:v>38344</c:v>
                </c:pt>
                <c:pt idx="260">
                  <c:v>38352</c:v>
                </c:pt>
                <c:pt idx="261">
                  <c:v>38359</c:v>
                </c:pt>
                <c:pt idx="262">
                  <c:v>38366</c:v>
                </c:pt>
                <c:pt idx="263">
                  <c:v>38373</c:v>
                </c:pt>
                <c:pt idx="264">
                  <c:v>38380</c:v>
                </c:pt>
                <c:pt idx="265">
                  <c:v>38387</c:v>
                </c:pt>
                <c:pt idx="266">
                  <c:v>38394</c:v>
                </c:pt>
                <c:pt idx="267">
                  <c:v>38401</c:v>
                </c:pt>
                <c:pt idx="268">
                  <c:v>38408</c:v>
                </c:pt>
                <c:pt idx="269">
                  <c:v>38415</c:v>
                </c:pt>
                <c:pt idx="270">
                  <c:v>38422</c:v>
                </c:pt>
                <c:pt idx="271">
                  <c:v>38429</c:v>
                </c:pt>
                <c:pt idx="272">
                  <c:v>38435</c:v>
                </c:pt>
                <c:pt idx="273">
                  <c:v>38443</c:v>
                </c:pt>
                <c:pt idx="274">
                  <c:v>38450</c:v>
                </c:pt>
                <c:pt idx="275">
                  <c:v>38457</c:v>
                </c:pt>
                <c:pt idx="276">
                  <c:v>38464</c:v>
                </c:pt>
                <c:pt idx="277">
                  <c:v>38471</c:v>
                </c:pt>
                <c:pt idx="278">
                  <c:v>38478</c:v>
                </c:pt>
                <c:pt idx="279">
                  <c:v>38485</c:v>
                </c:pt>
                <c:pt idx="280">
                  <c:v>38492</c:v>
                </c:pt>
                <c:pt idx="281">
                  <c:v>38499</c:v>
                </c:pt>
                <c:pt idx="282">
                  <c:v>38506</c:v>
                </c:pt>
                <c:pt idx="283">
                  <c:v>38513</c:v>
                </c:pt>
                <c:pt idx="284">
                  <c:v>38520</c:v>
                </c:pt>
                <c:pt idx="285">
                  <c:v>38527</c:v>
                </c:pt>
                <c:pt idx="286">
                  <c:v>38534</c:v>
                </c:pt>
                <c:pt idx="287">
                  <c:v>38541</c:v>
                </c:pt>
                <c:pt idx="288">
                  <c:v>38548</c:v>
                </c:pt>
                <c:pt idx="289">
                  <c:v>38555</c:v>
                </c:pt>
                <c:pt idx="290">
                  <c:v>38562</c:v>
                </c:pt>
                <c:pt idx="291">
                  <c:v>38569</c:v>
                </c:pt>
                <c:pt idx="292">
                  <c:v>38576</c:v>
                </c:pt>
                <c:pt idx="293">
                  <c:v>38583</c:v>
                </c:pt>
                <c:pt idx="294">
                  <c:v>38590</c:v>
                </c:pt>
                <c:pt idx="295">
                  <c:v>38597</c:v>
                </c:pt>
                <c:pt idx="296">
                  <c:v>38604</c:v>
                </c:pt>
                <c:pt idx="297">
                  <c:v>38611</c:v>
                </c:pt>
                <c:pt idx="298">
                  <c:v>38618</c:v>
                </c:pt>
                <c:pt idx="299">
                  <c:v>38625</c:v>
                </c:pt>
                <c:pt idx="300">
                  <c:v>38632</c:v>
                </c:pt>
                <c:pt idx="301">
                  <c:v>38639</c:v>
                </c:pt>
                <c:pt idx="302">
                  <c:v>38646</c:v>
                </c:pt>
                <c:pt idx="303">
                  <c:v>38653</c:v>
                </c:pt>
                <c:pt idx="304">
                  <c:v>38660</c:v>
                </c:pt>
                <c:pt idx="305">
                  <c:v>38667</c:v>
                </c:pt>
                <c:pt idx="306">
                  <c:v>38674</c:v>
                </c:pt>
                <c:pt idx="307">
                  <c:v>38679</c:v>
                </c:pt>
                <c:pt idx="308">
                  <c:v>38688</c:v>
                </c:pt>
                <c:pt idx="309">
                  <c:v>38695</c:v>
                </c:pt>
                <c:pt idx="310">
                  <c:v>38702</c:v>
                </c:pt>
                <c:pt idx="311">
                  <c:v>38708</c:v>
                </c:pt>
                <c:pt idx="312">
                  <c:v>38716</c:v>
                </c:pt>
                <c:pt idx="313">
                  <c:v>38723</c:v>
                </c:pt>
                <c:pt idx="314">
                  <c:v>38730</c:v>
                </c:pt>
                <c:pt idx="315">
                  <c:v>38737</c:v>
                </c:pt>
                <c:pt idx="316">
                  <c:v>38744</c:v>
                </c:pt>
                <c:pt idx="317">
                  <c:v>38751</c:v>
                </c:pt>
                <c:pt idx="318">
                  <c:v>38758</c:v>
                </c:pt>
                <c:pt idx="319">
                  <c:v>38765</c:v>
                </c:pt>
                <c:pt idx="320">
                  <c:v>38772</c:v>
                </c:pt>
                <c:pt idx="321">
                  <c:v>38779</c:v>
                </c:pt>
                <c:pt idx="322">
                  <c:v>38786</c:v>
                </c:pt>
                <c:pt idx="323">
                  <c:v>38793</c:v>
                </c:pt>
                <c:pt idx="324">
                  <c:v>38800</c:v>
                </c:pt>
                <c:pt idx="325">
                  <c:v>38807</c:v>
                </c:pt>
                <c:pt idx="326">
                  <c:v>38814</c:v>
                </c:pt>
                <c:pt idx="327">
                  <c:v>38820</c:v>
                </c:pt>
                <c:pt idx="328">
                  <c:v>38828</c:v>
                </c:pt>
                <c:pt idx="329">
                  <c:v>38835</c:v>
                </c:pt>
                <c:pt idx="330">
                  <c:v>38842</c:v>
                </c:pt>
                <c:pt idx="331">
                  <c:v>38849</c:v>
                </c:pt>
                <c:pt idx="332">
                  <c:v>38856</c:v>
                </c:pt>
                <c:pt idx="333">
                  <c:v>38863</c:v>
                </c:pt>
                <c:pt idx="334">
                  <c:v>38870</c:v>
                </c:pt>
                <c:pt idx="335">
                  <c:v>38877</c:v>
                </c:pt>
                <c:pt idx="336">
                  <c:v>38884</c:v>
                </c:pt>
                <c:pt idx="337">
                  <c:v>38891</c:v>
                </c:pt>
                <c:pt idx="338">
                  <c:v>38898</c:v>
                </c:pt>
                <c:pt idx="339">
                  <c:v>38905</c:v>
                </c:pt>
                <c:pt idx="340">
                  <c:v>38912</c:v>
                </c:pt>
                <c:pt idx="341">
                  <c:v>38919</c:v>
                </c:pt>
                <c:pt idx="342">
                  <c:v>38926</c:v>
                </c:pt>
                <c:pt idx="343">
                  <c:v>38933</c:v>
                </c:pt>
                <c:pt idx="344">
                  <c:v>38940</c:v>
                </c:pt>
                <c:pt idx="345">
                  <c:v>38947</c:v>
                </c:pt>
                <c:pt idx="346">
                  <c:v>38954</c:v>
                </c:pt>
                <c:pt idx="347">
                  <c:v>38961</c:v>
                </c:pt>
                <c:pt idx="348">
                  <c:v>38968</c:v>
                </c:pt>
                <c:pt idx="349">
                  <c:v>38975</c:v>
                </c:pt>
                <c:pt idx="350">
                  <c:v>38982</c:v>
                </c:pt>
                <c:pt idx="351">
                  <c:v>38989</c:v>
                </c:pt>
                <c:pt idx="352">
                  <c:v>38996</c:v>
                </c:pt>
                <c:pt idx="353">
                  <c:v>39003</c:v>
                </c:pt>
                <c:pt idx="354">
                  <c:v>39010</c:v>
                </c:pt>
                <c:pt idx="355">
                  <c:v>39017</c:v>
                </c:pt>
                <c:pt idx="356">
                  <c:v>39024</c:v>
                </c:pt>
                <c:pt idx="357">
                  <c:v>39031</c:v>
                </c:pt>
                <c:pt idx="358">
                  <c:v>39038</c:v>
                </c:pt>
                <c:pt idx="359">
                  <c:v>39043</c:v>
                </c:pt>
                <c:pt idx="360">
                  <c:v>39052</c:v>
                </c:pt>
                <c:pt idx="361">
                  <c:v>39059</c:v>
                </c:pt>
                <c:pt idx="362">
                  <c:v>39066</c:v>
                </c:pt>
                <c:pt idx="363">
                  <c:v>39073</c:v>
                </c:pt>
                <c:pt idx="364">
                  <c:v>39080</c:v>
                </c:pt>
                <c:pt idx="365">
                  <c:v>39087</c:v>
                </c:pt>
                <c:pt idx="366">
                  <c:v>39094</c:v>
                </c:pt>
                <c:pt idx="367">
                  <c:v>39101</c:v>
                </c:pt>
                <c:pt idx="368">
                  <c:v>39108</c:v>
                </c:pt>
                <c:pt idx="369">
                  <c:v>39115</c:v>
                </c:pt>
                <c:pt idx="370">
                  <c:v>39122</c:v>
                </c:pt>
                <c:pt idx="371">
                  <c:v>39129</c:v>
                </c:pt>
                <c:pt idx="372">
                  <c:v>39136</c:v>
                </c:pt>
                <c:pt idx="373">
                  <c:v>39143</c:v>
                </c:pt>
                <c:pt idx="374">
                  <c:v>39150</c:v>
                </c:pt>
                <c:pt idx="375">
                  <c:v>39157</c:v>
                </c:pt>
                <c:pt idx="376">
                  <c:v>39164</c:v>
                </c:pt>
                <c:pt idx="377">
                  <c:v>39171</c:v>
                </c:pt>
                <c:pt idx="378">
                  <c:v>39178</c:v>
                </c:pt>
                <c:pt idx="379">
                  <c:v>39185</c:v>
                </c:pt>
                <c:pt idx="380">
                  <c:v>39192</c:v>
                </c:pt>
                <c:pt idx="381">
                  <c:v>39199</c:v>
                </c:pt>
                <c:pt idx="382">
                  <c:v>39206</c:v>
                </c:pt>
                <c:pt idx="383">
                  <c:v>39213</c:v>
                </c:pt>
                <c:pt idx="384">
                  <c:v>39220</c:v>
                </c:pt>
                <c:pt idx="385">
                  <c:v>39227</c:v>
                </c:pt>
                <c:pt idx="386">
                  <c:v>39234</c:v>
                </c:pt>
                <c:pt idx="387">
                  <c:v>39241</c:v>
                </c:pt>
                <c:pt idx="388">
                  <c:v>39248</c:v>
                </c:pt>
                <c:pt idx="389">
                  <c:v>39255</c:v>
                </c:pt>
                <c:pt idx="390">
                  <c:v>39262</c:v>
                </c:pt>
                <c:pt idx="391">
                  <c:v>39269</c:v>
                </c:pt>
                <c:pt idx="392">
                  <c:v>39276</c:v>
                </c:pt>
                <c:pt idx="393">
                  <c:v>39283</c:v>
                </c:pt>
                <c:pt idx="394">
                  <c:v>39290</c:v>
                </c:pt>
                <c:pt idx="395">
                  <c:v>39297</c:v>
                </c:pt>
                <c:pt idx="396">
                  <c:v>39304</c:v>
                </c:pt>
                <c:pt idx="397">
                  <c:v>39311</c:v>
                </c:pt>
                <c:pt idx="398">
                  <c:v>39318</c:v>
                </c:pt>
                <c:pt idx="399">
                  <c:v>39325</c:v>
                </c:pt>
                <c:pt idx="400">
                  <c:v>39332</c:v>
                </c:pt>
                <c:pt idx="401">
                  <c:v>39339</c:v>
                </c:pt>
                <c:pt idx="402">
                  <c:v>39346</c:v>
                </c:pt>
                <c:pt idx="403">
                  <c:v>39353</c:v>
                </c:pt>
                <c:pt idx="404">
                  <c:v>39360</c:v>
                </c:pt>
                <c:pt idx="405">
                  <c:v>39367</c:v>
                </c:pt>
                <c:pt idx="406">
                  <c:v>39374</c:v>
                </c:pt>
                <c:pt idx="407">
                  <c:v>39381</c:v>
                </c:pt>
                <c:pt idx="408">
                  <c:v>39388</c:v>
                </c:pt>
                <c:pt idx="409">
                  <c:v>39395</c:v>
                </c:pt>
                <c:pt idx="410">
                  <c:v>39402</c:v>
                </c:pt>
                <c:pt idx="411">
                  <c:v>39407</c:v>
                </c:pt>
                <c:pt idx="412">
                  <c:v>39416</c:v>
                </c:pt>
                <c:pt idx="413">
                  <c:v>39423</c:v>
                </c:pt>
                <c:pt idx="414">
                  <c:v>39430</c:v>
                </c:pt>
                <c:pt idx="415">
                  <c:v>39437</c:v>
                </c:pt>
                <c:pt idx="416">
                  <c:v>39444</c:v>
                </c:pt>
                <c:pt idx="417">
                  <c:v>39451</c:v>
                </c:pt>
                <c:pt idx="418">
                  <c:v>39458</c:v>
                </c:pt>
                <c:pt idx="419">
                  <c:v>39465</c:v>
                </c:pt>
                <c:pt idx="420">
                  <c:v>39472</c:v>
                </c:pt>
                <c:pt idx="421">
                  <c:v>39479</c:v>
                </c:pt>
                <c:pt idx="422">
                  <c:v>39486</c:v>
                </c:pt>
                <c:pt idx="423">
                  <c:v>39493</c:v>
                </c:pt>
                <c:pt idx="424">
                  <c:v>39500</c:v>
                </c:pt>
                <c:pt idx="425">
                  <c:v>39507</c:v>
                </c:pt>
                <c:pt idx="426">
                  <c:v>39514</c:v>
                </c:pt>
                <c:pt idx="427">
                  <c:v>39521</c:v>
                </c:pt>
                <c:pt idx="428">
                  <c:v>39528</c:v>
                </c:pt>
                <c:pt idx="429">
                  <c:v>39535</c:v>
                </c:pt>
                <c:pt idx="430">
                  <c:v>39542</c:v>
                </c:pt>
                <c:pt idx="431">
                  <c:v>39549</c:v>
                </c:pt>
                <c:pt idx="432">
                  <c:v>39556</c:v>
                </c:pt>
                <c:pt idx="433">
                  <c:v>39563</c:v>
                </c:pt>
                <c:pt idx="434">
                  <c:v>39570</c:v>
                </c:pt>
                <c:pt idx="435">
                  <c:v>39577</c:v>
                </c:pt>
                <c:pt idx="436">
                  <c:v>39584</c:v>
                </c:pt>
                <c:pt idx="437">
                  <c:v>39591</c:v>
                </c:pt>
                <c:pt idx="438">
                  <c:v>39598</c:v>
                </c:pt>
                <c:pt idx="439">
                  <c:v>39605</c:v>
                </c:pt>
                <c:pt idx="440">
                  <c:v>39612</c:v>
                </c:pt>
                <c:pt idx="441">
                  <c:v>39619</c:v>
                </c:pt>
                <c:pt idx="442">
                  <c:v>39626</c:v>
                </c:pt>
                <c:pt idx="443">
                  <c:v>39633</c:v>
                </c:pt>
                <c:pt idx="444">
                  <c:v>39640</c:v>
                </c:pt>
                <c:pt idx="445">
                  <c:v>39647</c:v>
                </c:pt>
                <c:pt idx="446">
                  <c:v>39654</c:v>
                </c:pt>
                <c:pt idx="447">
                  <c:v>39661</c:v>
                </c:pt>
                <c:pt idx="448">
                  <c:v>39668</c:v>
                </c:pt>
                <c:pt idx="449">
                  <c:v>39675</c:v>
                </c:pt>
                <c:pt idx="450">
                  <c:v>39682</c:v>
                </c:pt>
                <c:pt idx="451">
                  <c:v>39689</c:v>
                </c:pt>
                <c:pt idx="452">
                  <c:v>39696</c:v>
                </c:pt>
                <c:pt idx="453">
                  <c:v>39703</c:v>
                </c:pt>
                <c:pt idx="454">
                  <c:v>39710</c:v>
                </c:pt>
                <c:pt idx="455">
                  <c:v>39717</c:v>
                </c:pt>
                <c:pt idx="456">
                  <c:v>39724</c:v>
                </c:pt>
                <c:pt idx="457">
                  <c:v>39731</c:v>
                </c:pt>
                <c:pt idx="458">
                  <c:v>39738</c:v>
                </c:pt>
                <c:pt idx="459">
                  <c:v>39745</c:v>
                </c:pt>
                <c:pt idx="460">
                  <c:v>39752</c:v>
                </c:pt>
                <c:pt idx="461">
                  <c:v>39759</c:v>
                </c:pt>
                <c:pt idx="462">
                  <c:v>39766</c:v>
                </c:pt>
                <c:pt idx="463">
                  <c:v>39773</c:v>
                </c:pt>
                <c:pt idx="464">
                  <c:v>39778</c:v>
                </c:pt>
                <c:pt idx="465">
                  <c:v>39787</c:v>
                </c:pt>
                <c:pt idx="466">
                  <c:v>39794</c:v>
                </c:pt>
                <c:pt idx="467">
                  <c:v>39801</c:v>
                </c:pt>
                <c:pt idx="468">
                  <c:v>39808</c:v>
                </c:pt>
                <c:pt idx="469">
                  <c:v>39815</c:v>
                </c:pt>
                <c:pt idx="470">
                  <c:v>39822</c:v>
                </c:pt>
                <c:pt idx="471">
                  <c:v>39829</c:v>
                </c:pt>
                <c:pt idx="472">
                  <c:v>39836</c:v>
                </c:pt>
                <c:pt idx="473">
                  <c:v>39843</c:v>
                </c:pt>
                <c:pt idx="474">
                  <c:v>39850</c:v>
                </c:pt>
                <c:pt idx="475">
                  <c:v>39857</c:v>
                </c:pt>
                <c:pt idx="476">
                  <c:v>39864</c:v>
                </c:pt>
                <c:pt idx="477">
                  <c:v>39871</c:v>
                </c:pt>
                <c:pt idx="478">
                  <c:v>39878</c:v>
                </c:pt>
                <c:pt idx="479">
                  <c:v>39885</c:v>
                </c:pt>
                <c:pt idx="480">
                  <c:v>39892</c:v>
                </c:pt>
                <c:pt idx="481">
                  <c:v>39899</c:v>
                </c:pt>
                <c:pt idx="482">
                  <c:v>39906</c:v>
                </c:pt>
                <c:pt idx="483">
                  <c:v>39912</c:v>
                </c:pt>
                <c:pt idx="484">
                  <c:v>39920</c:v>
                </c:pt>
                <c:pt idx="485">
                  <c:v>39927</c:v>
                </c:pt>
                <c:pt idx="486">
                  <c:v>39934</c:v>
                </c:pt>
                <c:pt idx="487">
                  <c:v>39941</c:v>
                </c:pt>
                <c:pt idx="488">
                  <c:v>39948</c:v>
                </c:pt>
                <c:pt idx="489">
                  <c:v>39955</c:v>
                </c:pt>
                <c:pt idx="490">
                  <c:v>39962</c:v>
                </c:pt>
                <c:pt idx="491">
                  <c:v>39969</c:v>
                </c:pt>
                <c:pt idx="492">
                  <c:v>39976</c:v>
                </c:pt>
                <c:pt idx="493">
                  <c:v>39983</c:v>
                </c:pt>
                <c:pt idx="494">
                  <c:v>39990</c:v>
                </c:pt>
                <c:pt idx="495">
                  <c:v>39996</c:v>
                </c:pt>
                <c:pt idx="496">
                  <c:v>40004</c:v>
                </c:pt>
                <c:pt idx="497">
                  <c:v>40005</c:v>
                </c:pt>
                <c:pt idx="498">
                  <c:v>40018</c:v>
                </c:pt>
                <c:pt idx="499">
                  <c:v>40025</c:v>
                </c:pt>
                <c:pt idx="500">
                  <c:v>40032</c:v>
                </c:pt>
                <c:pt idx="501">
                  <c:v>40039</c:v>
                </c:pt>
                <c:pt idx="502">
                  <c:v>40046</c:v>
                </c:pt>
                <c:pt idx="503">
                  <c:v>40053</c:v>
                </c:pt>
                <c:pt idx="504">
                  <c:v>40060</c:v>
                </c:pt>
                <c:pt idx="505">
                  <c:v>40067</c:v>
                </c:pt>
                <c:pt idx="506">
                  <c:v>40074</c:v>
                </c:pt>
                <c:pt idx="507">
                  <c:v>40081</c:v>
                </c:pt>
                <c:pt idx="508">
                  <c:v>40088</c:v>
                </c:pt>
                <c:pt idx="509">
                  <c:v>40095</c:v>
                </c:pt>
                <c:pt idx="510">
                  <c:v>40102</c:v>
                </c:pt>
                <c:pt idx="511">
                  <c:v>40109</c:v>
                </c:pt>
                <c:pt idx="512">
                  <c:v>40116</c:v>
                </c:pt>
                <c:pt idx="513">
                  <c:v>40123</c:v>
                </c:pt>
                <c:pt idx="514">
                  <c:v>40130</c:v>
                </c:pt>
                <c:pt idx="515">
                  <c:v>40137</c:v>
                </c:pt>
                <c:pt idx="516">
                  <c:v>40142</c:v>
                </c:pt>
                <c:pt idx="517">
                  <c:v>40151</c:v>
                </c:pt>
                <c:pt idx="518">
                  <c:v>40158</c:v>
                </c:pt>
                <c:pt idx="519">
                  <c:v>40165</c:v>
                </c:pt>
                <c:pt idx="520">
                  <c:v>40170</c:v>
                </c:pt>
                <c:pt idx="521">
                  <c:v>40178</c:v>
                </c:pt>
                <c:pt idx="522">
                  <c:v>40186</c:v>
                </c:pt>
                <c:pt idx="523">
                  <c:v>40193</c:v>
                </c:pt>
                <c:pt idx="524">
                  <c:v>40200</c:v>
                </c:pt>
                <c:pt idx="525">
                  <c:v>40207</c:v>
                </c:pt>
                <c:pt idx="526">
                  <c:v>40214</c:v>
                </c:pt>
                <c:pt idx="527">
                  <c:v>40221</c:v>
                </c:pt>
                <c:pt idx="528">
                  <c:v>40228</c:v>
                </c:pt>
                <c:pt idx="529">
                  <c:v>40235</c:v>
                </c:pt>
                <c:pt idx="530">
                  <c:v>40242</c:v>
                </c:pt>
                <c:pt idx="531">
                  <c:v>40249</c:v>
                </c:pt>
                <c:pt idx="532">
                  <c:v>40256</c:v>
                </c:pt>
                <c:pt idx="533">
                  <c:v>40263</c:v>
                </c:pt>
                <c:pt idx="534">
                  <c:v>40269</c:v>
                </c:pt>
                <c:pt idx="535">
                  <c:v>40277</c:v>
                </c:pt>
                <c:pt idx="536">
                  <c:v>40284</c:v>
                </c:pt>
                <c:pt idx="537">
                  <c:v>40291</c:v>
                </c:pt>
                <c:pt idx="538">
                  <c:v>40298</c:v>
                </c:pt>
                <c:pt idx="539">
                  <c:v>40305</c:v>
                </c:pt>
                <c:pt idx="540">
                  <c:v>40312</c:v>
                </c:pt>
                <c:pt idx="541">
                  <c:v>40319</c:v>
                </c:pt>
                <c:pt idx="542">
                  <c:v>40326</c:v>
                </c:pt>
                <c:pt idx="543">
                  <c:v>40333</c:v>
                </c:pt>
                <c:pt idx="544">
                  <c:v>40340</c:v>
                </c:pt>
                <c:pt idx="545">
                  <c:v>40347</c:v>
                </c:pt>
                <c:pt idx="546">
                  <c:v>40354</c:v>
                </c:pt>
                <c:pt idx="547">
                  <c:v>40361</c:v>
                </c:pt>
                <c:pt idx="548">
                  <c:v>40368</c:v>
                </c:pt>
                <c:pt idx="549">
                  <c:v>40375</c:v>
                </c:pt>
                <c:pt idx="550">
                  <c:v>40382</c:v>
                </c:pt>
                <c:pt idx="551">
                  <c:v>40389</c:v>
                </c:pt>
                <c:pt idx="552">
                  <c:v>40396</c:v>
                </c:pt>
                <c:pt idx="553">
                  <c:v>40403</c:v>
                </c:pt>
                <c:pt idx="554">
                  <c:v>40410</c:v>
                </c:pt>
                <c:pt idx="555">
                  <c:v>40417</c:v>
                </c:pt>
                <c:pt idx="556">
                  <c:v>40424</c:v>
                </c:pt>
                <c:pt idx="557">
                  <c:v>40431</c:v>
                </c:pt>
                <c:pt idx="558">
                  <c:v>40438</c:v>
                </c:pt>
                <c:pt idx="559">
                  <c:v>40445</c:v>
                </c:pt>
                <c:pt idx="560">
                  <c:v>40452</c:v>
                </c:pt>
                <c:pt idx="561">
                  <c:v>40459</c:v>
                </c:pt>
                <c:pt idx="562">
                  <c:v>40466</c:v>
                </c:pt>
                <c:pt idx="563">
                  <c:v>40473</c:v>
                </c:pt>
                <c:pt idx="564">
                  <c:v>40480</c:v>
                </c:pt>
                <c:pt idx="565">
                  <c:v>40487</c:v>
                </c:pt>
                <c:pt idx="566">
                  <c:v>40494</c:v>
                </c:pt>
                <c:pt idx="567">
                  <c:v>40501</c:v>
                </c:pt>
                <c:pt idx="568">
                  <c:v>40506</c:v>
                </c:pt>
                <c:pt idx="569">
                  <c:v>40515</c:v>
                </c:pt>
                <c:pt idx="570">
                  <c:v>40522</c:v>
                </c:pt>
                <c:pt idx="571">
                  <c:v>40529</c:v>
                </c:pt>
                <c:pt idx="572">
                  <c:v>40534</c:v>
                </c:pt>
                <c:pt idx="573">
                  <c:v>40542</c:v>
                </c:pt>
                <c:pt idx="574">
                  <c:v>40550</c:v>
                </c:pt>
                <c:pt idx="575">
                  <c:v>40557</c:v>
                </c:pt>
                <c:pt idx="576">
                  <c:v>40564</c:v>
                </c:pt>
                <c:pt idx="577">
                  <c:v>40571</c:v>
                </c:pt>
                <c:pt idx="578">
                  <c:v>40578</c:v>
                </c:pt>
                <c:pt idx="579">
                  <c:v>40585</c:v>
                </c:pt>
                <c:pt idx="580">
                  <c:v>40592</c:v>
                </c:pt>
                <c:pt idx="581">
                  <c:v>40599</c:v>
                </c:pt>
                <c:pt idx="582">
                  <c:v>40606</c:v>
                </c:pt>
                <c:pt idx="583">
                  <c:v>40613</c:v>
                </c:pt>
                <c:pt idx="584">
                  <c:v>40620</c:v>
                </c:pt>
                <c:pt idx="585">
                  <c:v>40627</c:v>
                </c:pt>
                <c:pt idx="586">
                  <c:v>40634</c:v>
                </c:pt>
                <c:pt idx="587">
                  <c:v>40641</c:v>
                </c:pt>
                <c:pt idx="588">
                  <c:v>40648</c:v>
                </c:pt>
                <c:pt idx="589">
                  <c:v>40654</c:v>
                </c:pt>
                <c:pt idx="590">
                  <c:v>40662</c:v>
                </c:pt>
                <c:pt idx="591">
                  <c:v>40669</c:v>
                </c:pt>
                <c:pt idx="592">
                  <c:v>40676</c:v>
                </c:pt>
                <c:pt idx="593">
                  <c:v>40683</c:v>
                </c:pt>
                <c:pt idx="594">
                  <c:v>40690</c:v>
                </c:pt>
                <c:pt idx="595">
                  <c:v>40697</c:v>
                </c:pt>
                <c:pt idx="596">
                  <c:v>40704</c:v>
                </c:pt>
                <c:pt idx="597">
                  <c:v>40711</c:v>
                </c:pt>
                <c:pt idx="598">
                  <c:v>40718</c:v>
                </c:pt>
                <c:pt idx="599">
                  <c:v>40725</c:v>
                </c:pt>
                <c:pt idx="600">
                  <c:v>40732</c:v>
                </c:pt>
                <c:pt idx="601">
                  <c:v>40739</c:v>
                </c:pt>
                <c:pt idx="602">
                  <c:v>40746</c:v>
                </c:pt>
                <c:pt idx="603">
                  <c:v>40753</c:v>
                </c:pt>
                <c:pt idx="604">
                  <c:v>40760</c:v>
                </c:pt>
                <c:pt idx="605">
                  <c:v>40767</c:v>
                </c:pt>
                <c:pt idx="606">
                  <c:v>40774</c:v>
                </c:pt>
                <c:pt idx="607">
                  <c:v>40781</c:v>
                </c:pt>
                <c:pt idx="608">
                  <c:v>40788</c:v>
                </c:pt>
                <c:pt idx="609">
                  <c:v>40795</c:v>
                </c:pt>
                <c:pt idx="610">
                  <c:v>40802</c:v>
                </c:pt>
                <c:pt idx="611">
                  <c:v>40809</c:v>
                </c:pt>
                <c:pt idx="612">
                  <c:v>40816</c:v>
                </c:pt>
                <c:pt idx="613">
                  <c:v>40823</c:v>
                </c:pt>
                <c:pt idx="614">
                  <c:v>40830</c:v>
                </c:pt>
                <c:pt idx="615">
                  <c:v>40837</c:v>
                </c:pt>
                <c:pt idx="616">
                  <c:v>40844</c:v>
                </c:pt>
                <c:pt idx="617">
                  <c:v>40851</c:v>
                </c:pt>
                <c:pt idx="618">
                  <c:v>40858</c:v>
                </c:pt>
                <c:pt idx="619">
                  <c:v>40865</c:v>
                </c:pt>
                <c:pt idx="620">
                  <c:v>40872</c:v>
                </c:pt>
                <c:pt idx="621">
                  <c:v>40879</c:v>
                </c:pt>
                <c:pt idx="622">
                  <c:v>40886</c:v>
                </c:pt>
                <c:pt idx="623">
                  <c:v>40893</c:v>
                </c:pt>
                <c:pt idx="624">
                  <c:v>40899</c:v>
                </c:pt>
                <c:pt idx="625">
                  <c:v>40906</c:v>
                </c:pt>
                <c:pt idx="626">
                  <c:v>40914</c:v>
                </c:pt>
                <c:pt idx="627">
                  <c:v>40921</c:v>
                </c:pt>
                <c:pt idx="628">
                  <c:v>40928</c:v>
                </c:pt>
                <c:pt idx="629">
                  <c:v>40935</c:v>
                </c:pt>
                <c:pt idx="630">
                  <c:v>40942</c:v>
                </c:pt>
                <c:pt idx="631">
                  <c:v>40949</c:v>
                </c:pt>
                <c:pt idx="632">
                  <c:v>40956</c:v>
                </c:pt>
                <c:pt idx="633">
                  <c:v>40963</c:v>
                </c:pt>
                <c:pt idx="634">
                  <c:v>40970</c:v>
                </c:pt>
                <c:pt idx="635">
                  <c:v>40977</c:v>
                </c:pt>
                <c:pt idx="636">
                  <c:v>40984</c:v>
                </c:pt>
                <c:pt idx="637">
                  <c:v>40991</c:v>
                </c:pt>
                <c:pt idx="638">
                  <c:v>40998</c:v>
                </c:pt>
                <c:pt idx="639">
                  <c:v>41004</c:v>
                </c:pt>
                <c:pt idx="640">
                  <c:v>41012</c:v>
                </c:pt>
                <c:pt idx="641">
                  <c:v>41019</c:v>
                </c:pt>
                <c:pt idx="642">
                  <c:v>41026</c:v>
                </c:pt>
                <c:pt idx="643">
                  <c:v>41033</c:v>
                </c:pt>
                <c:pt idx="644">
                  <c:v>41040</c:v>
                </c:pt>
                <c:pt idx="645">
                  <c:v>41047</c:v>
                </c:pt>
                <c:pt idx="646">
                  <c:v>41054</c:v>
                </c:pt>
                <c:pt idx="647">
                  <c:v>41061</c:v>
                </c:pt>
                <c:pt idx="648">
                  <c:v>41068</c:v>
                </c:pt>
                <c:pt idx="649">
                  <c:v>41075</c:v>
                </c:pt>
                <c:pt idx="650">
                  <c:v>41082</c:v>
                </c:pt>
                <c:pt idx="651">
                  <c:v>41089</c:v>
                </c:pt>
                <c:pt idx="652">
                  <c:v>41096</c:v>
                </c:pt>
                <c:pt idx="653">
                  <c:v>41103</c:v>
                </c:pt>
                <c:pt idx="654">
                  <c:v>41110</c:v>
                </c:pt>
                <c:pt idx="655">
                  <c:v>41117</c:v>
                </c:pt>
                <c:pt idx="656">
                  <c:v>41124</c:v>
                </c:pt>
                <c:pt idx="657">
                  <c:v>41131</c:v>
                </c:pt>
                <c:pt idx="658">
                  <c:v>41138</c:v>
                </c:pt>
                <c:pt idx="659">
                  <c:v>41145</c:v>
                </c:pt>
                <c:pt idx="660">
                  <c:v>41152</c:v>
                </c:pt>
                <c:pt idx="661">
                  <c:v>41159</c:v>
                </c:pt>
                <c:pt idx="662">
                  <c:v>41166</c:v>
                </c:pt>
                <c:pt idx="663">
                  <c:v>41173</c:v>
                </c:pt>
                <c:pt idx="664">
                  <c:v>41180</c:v>
                </c:pt>
                <c:pt idx="665">
                  <c:v>41187</c:v>
                </c:pt>
                <c:pt idx="666">
                  <c:v>41194</c:v>
                </c:pt>
                <c:pt idx="667">
                  <c:v>41201</c:v>
                </c:pt>
                <c:pt idx="668">
                  <c:v>41208</c:v>
                </c:pt>
                <c:pt idx="669">
                  <c:v>41215</c:v>
                </c:pt>
                <c:pt idx="670">
                  <c:v>41222</c:v>
                </c:pt>
                <c:pt idx="671">
                  <c:v>41229</c:v>
                </c:pt>
                <c:pt idx="672">
                  <c:v>41234</c:v>
                </c:pt>
                <c:pt idx="673">
                  <c:v>41243</c:v>
                </c:pt>
                <c:pt idx="674">
                  <c:v>41250</c:v>
                </c:pt>
                <c:pt idx="675">
                  <c:v>41257</c:v>
                </c:pt>
                <c:pt idx="676">
                  <c:v>41264</c:v>
                </c:pt>
                <c:pt idx="677">
                  <c:v>41271</c:v>
                </c:pt>
                <c:pt idx="678">
                  <c:v>41278</c:v>
                </c:pt>
                <c:pt idx="679">
                  <c:v>41285</c:v>
                </c:pt>
                <c:pt idx="680">
                  <c:v>41292</c:v>
                </c:pt>
                <c:pt idx="681">
                  <c:v>41299</c:v>
                </c:pt>
                <c:pt idx="682">
                  <c:v>41306</c:v>
                </c:pt>
                <c:pt idx="683">
                  <c:v>41313</c:v>
                </c:pt>
                <c:pt idx="684">
                  <c:v>41320</c:v>
                </c:pt>
                <c:pt idx="685">
                  <c:v>41327</c:v>
                </c:pt>
                <c:pt idx="686">
                  <c:v>41334</c:v>
                </c:pt>
                <c:pt idx="687">
                  <c:v>41341</c:v>
                </c:pt>
                <c:pt idx="688">
                  <c:v>41348</c:v>
                </c:pt>
                <c:pt idx="689">
                  <c:v>41355</c:v>
                </c:pt>
                <c:pt idx="690">
                  <c:v>41361</c:v>
                </c:pt>
                <c:pt idx="691">
                  <c:v>41369</c:v>
                </c:pt>
                <c:pt idx="692">
                  <c:v>41376</c:v>
                </c:pt>
                <c:pt idx="693">
                  <c:v>41383</c:v>
                </c:pt>
                <c:pt idx="694">
                  <c:v>41390</c:v>
                </c:pt>
                <c:pt idx="695">
                  <c:v>41397</c:v>
                </c:pt>
                <c:pt idx="696">
                  <c:v>41404</c:v>
                </c:pt>
                <c:pt idx="697">
                  <c:v>41411</c:v>
                </c:pt>
                <c:pt idx="698">
                  <c:v>41418</c:v>
                </c:pt>
                <c:pt idx="699">
                  <c:v>41425</c:v>
                </c:pt>
                <c:pt idx="700">
                  <c:v>41432</c:v>
                </c:pt>
                <c:pt idx="701">
                  <c:v>41439</c:v>
                </c:pt>
                <c:pt idx="702">
                  <c:v>41446</c:v>
                </c:pt>
                <c:pt idx="703">
                  <c:v>41453</c:v>
                </c:pt>
                <c:pt idx="704">
                  <c:v>41458</c:v>
                </c:pt>
                <c:pt idx="705">
                  <c:v>41467</c:v>
                </c:pt>
                <c:pt idx="706">
                  <c:v>41474</c:v>
                </c:pt>
                <c:pt idx="707">
                  <c:v>41481</c:v>
                </c:pt>
                <c:pt idx="708">
                  <c:v>41488</c:v>
                </c:pt>
                <c:pt idx="709">
                  <c:v>41495</c:v>
                </c:pt>
                <c:pt idx="710">
                  <c:v>41502</c:v>
                </c:pt>
                <c:pt idx="711">
                  <c:v>41509</c:v>
                </c:pt>
                <c:pt idx="712">
                  <c:v>41516</c:v>
                </c:pt>
                <c:pt idx="713">
                  <c:v>41523</c:v>
                </c:pt>
                <c:pt idx="714">
                  <c:v>41530</c:v>
                </c:pt>
                <c:pt idx="715">
                  <c:v>41537</c:v>
                </c:pt>
                <c:pt idx="716">
                  <c:v>41544</c:v>
                </c:pt>
                <c:pt idx="717">
                  <c:v>41551</c:v>
                </c:pt>
                <c:pt idx="718">
                  <c:v>41558</c:v>
                </c:pt>
                <c:pt idx="719">
                  <c:v>41565</c:v>
                </c:pt>
                <c:pt idx="720">
                  <c:v>41572</c:v>
                </c:pt>
                <c:pt idx="721">
                  <c:v>41579</c:v>
                </c:pt>
                <c:pt idx="722">
                  <c:v>41586</c:v>
                </c:pt>
                <c:pt idx="723">
                  <c:v>41593</c:v>
                </c:pt>
                <c:pt idx="724">
                  <c:v>41600</c:v>
                </c:pt>
                <c:pt idx="725">
                  <c:v>41605</c:v>
                </c:pt>
                <c:pt idx="726">
                  <c:v>41614</c:v>
                </c:pt>
                <c:pt idx="727">
                  <c:v>41621</c:v>
                </c:pt>
                <c:pt idx="728">
                  <c:v>41628</c:v>
                </c:pt>
                <c:pt idx="729">
                  <c:v>41635</c:v>
                </c:pt>
                <c:pt idx="730">
                  <c:v>41642</c:v>
                </c:pt>
                <c:pt idx="731">
                  <c:v>41649</c:v>
                </c:pt>
                <c:pt idx="732">
                  <c:v>41656</c:v>
                </c:pt>
                <c:pt idx="733">
                  <c:v>41663</c:v>
                </c:pt>
                <c:pt idx="734">
                  <c:v>41670</c:v>
                </c:pt>
                <c:pt idx="735">
                  <c:v>41677</c:v>
                </c:pt>
                <c:pt idx="736">
                  <c:v>41684</c:v>
                </c:pt>
                <c:pt idx="737">
                  <c:v>41691</c:v>
                </c:pt>
                <c:pt idx="738">
                  <c:v>41698</c:v>
                </c:pt>
                <c:pt idx="739">
                  <c:v>41705</c:v>
                </c:pt>
                <c:pt idx="740">
                  <c:v>41712</c:v>
                </c:pt>
                <c:pt idx="741">
                  <c:v>41719</c:v>
                </c:pt>
                <c:pt idx="742">
                  <c:v>41726</c:v>
                </c:pt>
                <c:pt idx="743">
                  <c:v>41733</c:v>
                </c:pt>
                <c:pt idx="744">
                  <c:v>41740</c:v>
                </c:pt>
                <c:pt idx="745">
                  <c:v>41746</c:v>
                </c:pt>
                <c:pt idx="746">
                  <c:v>41754</c:v>
                </c:pt>
                <c:pt idx="747">
                  <c:v>41761</c:v>
                </c:pt>
                <c:pt idx="748">
                  <c:v>41768</c:v>
                </c:pt>
                <c:pt idx="749">
                  <c:v>41775</c:v>
                </c:pt>
                <c:pt idx="750">
                  <c:v>41782</c:v>
                </c:pt>
                <c:pt idx="751">
                  <c:v>41789</c:v>
                </c:pt>
                <c:pt idx="752">
                  <c:v>41796</c:v>
                </c:pt>
                <c:pt idx="753">
                  <c:v>41803</c:v>
                </c:pt>
                <c:pt idx="754">
                  <c:v>41810</c:v>
                </c:pt>
                <c:pt idx="755">
                  <c:v>41817</c:v>
                </c:pt>
                <c:pt idx="756">
                  <c:v>41823</c:v>
                </c:pt>
                <c:pt idx="757">
                  <c:v>41831</c:v>
                </c:pt>
                <c:pt idx="758">
                  <c:v>41838</c:v>
                </c:pt>
                <c:pt idx="759">
                  <c:v>41845</c:v>
                </c:pt>
                <c:pt idx="760">
                  <c:v>41852</c:v>
                </c:pt>
                <c:pt idx="761">
                  <c:v>41859</c:v>
                </c:pt>
                <c:pt idx="762">
                  <c:v>41866</c:v>
                </c:pt>
                <c:pt idx="763">
                  <c:v>41873</c:v>
                </c:pt>
                <c:pt idx="764">
                  <c:v>41880</c:v>
                </c:pt>
                <c:pt idx="765">
                  <c:v>41887</c:v>
                </c:pt>
                <c:pt idx="766">
                  <c:v>41894</c:v>
                </c:pt>
                <c:pt idx="767">
                  <c:v>41901</c:v>
                </c:pt>
                <c:pt idx="768">
                  <c:v>41908</c:v>
                </c:pt>
                <c:pt idx="769">
                  <c:v>41915</c:v>
                </c:pt>
                <c:pt idx="770">
                  <c:v>41922</c:v>
                </c:pt>
                <c:pt idx="771">
                  <c:v>41929</c:v>
                </c:pt>
                <c:pt idx="772">
                  <c:v>41936</c:v>
                </c:pt>
                <c:pt idx="773">
                  <c:v>41943</c:v>
                </c:pt>
                <c:pt idx="774">
                  <c:v>41950</c:v>
                </c:pt>
                <c:pt idx="775">
                  <c:v>41957</c:v>
                </c:pt>
                <c:pt idx="776">
                  <c:v>41964</c:v>
                </c:pt>
                <c:pt idx="777">
                  <c:v>41969</c:v>
                </c:pt>
                <c:pt idx="778">
                  <c:v>41978</c:v>
                </c:pt>
                <c:pt idx="779">
                  <c:v>41985</c:v>
                </c:pt>
                <c:pt idx="780">
                  <c:v>41992</c:v>
                </c:pt>
                <c:pt idx="781">
                  <c:v>41999</c:v>
                </c:pt>
                <c:pt idx="782">
                  <c:v>42006</c:v>
                </c:pt>
                <c:pt idx="783">
                  <c:v>42013</c:v>
                </c:pt>
                <c:pt idx="784">
                  <c:v>42020</c:v>
                </c:pt>
                <c:pt idx="785">
                  <c:v>42027</c:v>
                </c:pt>
                <c:pt idx="786">
                  <c:v>42034</c:v>
                </c:pt>
                <c:pt idx="787">
                  <c:v>42041</c:v>
                </c:pt>
                <c:pt idx="788">
                  <c:v>42048</c:v>
                </c:pt>
                <c:pt idx="789">
                  <c:v>42055</c:v>
                </c:pt>
                <c:pt idx="790">
                  <c:v>42062</c:v>
                </c:pt>
                <c:pt idx="791">
                  <c:v>42069</c:v>
                </c:pt>
                <c:pt idx="792">
                  <c:v>42076</c:v>
                </c:pt>
                <c:pt idx="793">
                  <c:v>42083</c:v>
                </c:pt>
                <c:pt idx="794">
                  <c:v>42090</c:v>
                </c:pt>
                <c:pt idx="795">
                  <c:v>42096</c:v>
                </c:pt>
                <c:pt idx="796">
                  <c:v>42104</c:v>
                </c:pt>
                <c:pt idx="797">
                  <c:v>42111</c:v>
                </c:pt>
                <c:pt idx="798">
                  <c:v>42118</c:v>
                </c:pt>
                <c:pt idx="799">
                  <c:v>42125</c:v>
                </c:pt>
                <c:pt idx="800">
                  <c:v>42132</c:v>
                </c:pt>
                <c:pt idx="801">
                  <c:v>42139</c:v>
                </c:pt>
                <c:pt idx="802">
                  <c:v>42146</c:v>
                </c:pt>
                <c:pt idx="803">
                  <c:v>42153</c:v>
                </c:pt>
                <c:pt idx="804">
                  <c:v>42160</c:v>
                </c:pt>
                <c:pt idx="805">
                  <c:v>42167</c:v>
                </c:pt>
                <c:pt idx="806">
                  <c:v>42174</c:v>
                </c:pt>
                <c:pt idx="807">
                  <c:v>42181</c:v>
                </c:pt>
                <c:pt idx="808">
                  <c:v>42187</c:v>
                </c:pt>
                <c:pt idx="809">
                  <c:v>42195</c:v>
                </c:pt>
                <c:pt idx="810">
                  <c:v>42202</c:v>
                </c:pt>
                <c:pt idx="811">
                  <c:v>42209</c:v>
                </c:pt>
                <c:pt idx="812">
                  <c:v>42216</c:v>
                </c:pt>
                <c:pt idx="813">
                  <c:v>42223</c:v>
                </c:pt>
                <c:pt idx="814">
                  <c:v>42230</c:v>
                </c:pt>
                <c:pt idx="815">
                  <c:v>42237</c:v>
                </c:pt>
                <c:pt idx="816">
                  <c:v>42244</c:v>
                </c:pt>
                <c:pt idx="817">
                  <c:v>42251</c:v>
                </c:pt>
                <c:pt idx="818">
                  <c:v>42258</c:v>
                </c:pt>
                <c:pt idx="819">
                  <c:v>42265</c:v>
                </c:pt>
                <c:pt idx="820">
                  <c:v>42272</c:v>
                </c:pt>
                <c:pt idx="821">
                  <c:v>42279</c:v>
                </c:pt>
                <c:pt idx="822">
                  <c:v>42286</c:v>
                </c:pt>
                <c:pt idx="823">
                  <c:v>42293</c:v>
                </c:pt>
                <c:pt idx="824">
                  <c:v>42300</c:v>
                </c:pt>
                <c:pt idx="825">
                  <c:v>42307</c:v>
                </c:pt>
                <c:pt idx="826">
                  <c:v>42314</c:v>
                </c:pt>
                <c:pt idx="827">
                  <c:v>42321</c:v>
                </c:pt>
                <c:pt idx="828">
                  <c:v>42328</c:v>
                </c:pt>
                <c:pt idx="829">
                  <c:v>42333</c:v>
                </c:pt>
                <c:pt idx="830">
                  <c:v>42342</c:v>
                </c:pt>
                <c:pt idx="831">
                  <c:v>42349</c:v>
                </c:pt>
                <c:pt idx="832">
                  <c:v>42356</c:v>
                </c:pt>
                <c:pt idx="833">
                  <c:v>42363</c:v>
                </c:pt>
                <c:pt idx="834">
                  <c:v>42370</c:v>
                </c:pt>
                <c:pt idx="835">
                  <c:v>42377</c:v>
                </c:pt>
                <c:pt idx="836">
                  <c:v>42384</c:v>
                </c:pt>
                <c:pt idx="837">
                  <c:v>42391</c:v>
                </c:pt>
                <c:pt idx="838">
                  <c:v>42398</c:v>
                </c:pt>
                <c:pt idx="839">
                  <c:v>42405</c:v>
                </c:pt>
                <c:pt idx="840">
                  <c:v>42412</c:v>
                </c:pt>
                <c:pt idx="841">
                  <c:v>42419</c:v>
                </c:pt>
                <c:pt idx="842">
                  <c:v>42426</c:v>
                </c:pt>
                <c:pt idx="843">
                  <c:v>42433</c:v>
                </c:pt>
                <c:pt idx="844">
                  <c:v>42440</c:v>
                </c:pt>
                <c:pt idx="845">
                  <c:v>42447</c:v>
                </c:pt>
                <c:pt idx="846">
                  <c:v>42454</c:v>
                </c:pt>
                <c:pt idx="847">
                  <c:v>42461</c:v>
                </c:pt>
                <c:pt idx="848">
                  <c:v>42468</c:v>
                </c:pt>
                <c:pt idx="849">
                  <c:v>42475</c:v>
                </c:pt>
                <c:pt idx="850">
                  <c:v>42482</c:v>
                </c:pt>
                <c:pt idx="851">
                  <c:v>42489</c:v>
                </c:pt>
                <c:pt idx="852">
                  <c:v>42496</c:v>
                </c:pt>
                <c:pt idx="853">
                  <c:v>42503</c:v>
                </c:pt>
                <c:pt idx="854">
                  <c:v>42510</c:v>
                </c:pt>
                <c:pt idx="855">
                  <c:v>42517</c:v>
                </c:pt>
                <c:pt idx="856">
                  <c:v>42524</c:v>
                </c:pt>
                <c:pt idx="857">
                  <c:v>42531</c:v>
                </c:pt>
                <c:pt idx="858">
                  <c:v>42538</c:v>
                </c:pt>
                <c:pt idx="859">
                  <c:v>42545</c:v>
                </c:pt>
                <c:pt idx="860">
                  <c:v>42552</c:v>
                </c:pt>
                <c:pt idx="861">
                  <c:v>42559</c:v>
                </c:pt>
                <c:pt idx="862">
                  <c:v>42566</c:v>
                </c:pt>
                <c:pt idx="863">
                  <c:v>42573</c:v>
                </c:pt>
                <c:pt idx="864">
                  <c:v>42580</c:v>
                </c:pt>
                <c:pt idx="865">
                  <c:v>42587</c:v>
                </c:pt>
                <c:pt idx="866">
                  <c:v>42594</c:v>
                </c:pt>
                <c:pt idx="867">
                  <c:v>42601</c:v>
                </c:pt>
                <c:pt idx="868">
                  <c:v>42608</c:v>
                </c:pt>
                <c:pt idx="869">
                  <c:v>42615</c:v>
                </c:pt>
                <c:pt idx="870">
                  <c:v>42622</c:v>
                </c:pt>
                <c:pt idx="871">
                  <c:v>42629</c:v>
                </c:pt>
                <c:pt idx="872">
                  <c:v>42636</c:v>
                </c:pt>
                <c:pt idx="873">
                  <c:v>42643</c:v>
                </c:pt>
                <c:pt idx="874">
                  <c:v>42650</c:v>
                </c:pt>
                <c:pt idx="875">
                  <c:v>42657</c:v>
                </c:pt>
                <c:pt idx="876">
                  <c:v>42664</c:v>
                </c:pt>
                <c:pt idx="877">
                  <c:v>42671</c:v>
                </c:pt>
                <c:pt idx="878">
                  <c:v>42678</c:v>
                </c:pt>
                <c:pt idx="879">
                  <c:v>42685</c:v>
                </c:pt>
                <c:pt idx="880">
                  <c:v>42692</c:v>
                </c:pt>
                <c:pt idx="881">
                  <c:v>42699</c:v>
                </c:pt>
                <c:pt idx="882">
                  <c:v>42706</c:v>
                </c:pt>
                <c:pt idx="883">
                  <c:v>42713</c:v>
                </c:pt>
                <c:pt idx="884">
                  <c:v>42720</c:v>
                </c:pt>
                <c:pt idx="885">
                  <c:v>42727</c:v>
                </c:pt>
                <c:pt idx="886">
                  <c:v>42734</c:v>
                </c:pt>
              </c:numCache>
            </c:numRef>
          </c:cat>
          <c:val>
            <c:numRef>
              <c:f>'Utah rig count'!$B$6:$B$892</c:f>
              <c:numCache>
                <c:formatCode>General</c:formatCode>
                <c:ptCount val="887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13</c:v>
                </c:pt>
                <c:pt idx="17">
                  <c:v>14</c:v>
                </c:pt>
                <c:pt idx="18">
                  <c:v>16</c:v>
                </c:pt>
                <c:pt idx="19">
                  <c:v>16</c:v>
                </c:pt>
                <c:pt idx="20">
                  <c:v>17</c:v>
                </c:pt>
                <c:pt idx="21">
                  <c:v>17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14</c:v>
                </c:pt>
                <c:pt idx="30">
                  <c:v>14</c:v>
                </c:pt>
                <c:pt idx="31">
                  <c:v>14</c:v>
                </c:pt>
                <c:pt idx="32">
                  <c:v>14</c:v>
                </c:pt>
                <c:pt idx="33">
                  <c:v>18</c:v>
                </c:pt>
                <c:pt idx="34">
                  <c:v>17</c:v>
                </c:pt>
                <c:pt idx="35">
                  <c:v>16</c:v>
                </c:pt>
                <c:pt idx="36">
                  <c:v>16</c:v>
                </c:pt>
                <c:pt idx="37">
                  <c:v>16</c:v>
                </c:pt>
                <c:pt idx="38">
                  <c:v>16</c:v>
                </c:pt>
                <c:pt idx="39">
                  <c:v>17</c:v>
                </c:pt>
                <c:pt idx="40">
                  <c:v>17</c:v>
                </c:pt>
                <c:pt idx="41">
                  <c:v>17</c:v>
                </c:pt>
                <c:pt idx="42">
                  <c:v>17</c:v>
                </c:pt>
                <c:pt idx="43">
                  <c:v>17</c:v>
                </c:pt>
                <c:pt idx="44">
                  <c:v>16</c:v>
                </c:pt>
                <c:pt idx="45">
                  <c:v>18</c:v>
                </c:pt>
                <c:pt idx="46">
                  <c:v>17</c:v>
                </c:pt>
                <c:pt idx="47">
                  <c:v>17</c:v>
                </c:pt>
                <c:pt idx="48">
                  <c:v>17</c:v>
                </c:pt>
                <c:pt idx="49">
                  <c:v>17</c:v>
                </c:pt>
                <c:pt idx="50">
                  <c:v>14</c:v>
                </c:pt>
                <c:pt idx="51">
                  <c:v>13</c:v>
                </c:pt>
                <c:pt idx="52">
                  <c:v>14</c:v>
                </c:pt>
                <c:pt idx="53">
                  <c:v>16</c:v>
                </c:pt>
                <c:pt idx="54">
                  <c:v>16</c:v>
                </c:pt>
                <c:pt idx="55">
                  <c:v>17</c:v>
                </c:pt>
                <c:pt idx="56">
                  <c:v>19</c:v>
                </c:pt>
                <c:pt idx="57">
                  <c:v>19</c:v>
                </c:pt>
                <c:pt idx="58">
                  <c:v>19</c:v>
                </c:pt>
                <c:pt idx="59">
                  <c:v>21</c:v>
                </c:pt>
                <c:pt idx="60">
                  <c:v>20</c:v>
                </c:pt>
                <c:pt idx="61">
                  <c:v>21</c:v>
                </c:pt>
                <c:pt idx="62">
                  <c:v>23</c:v>
                </c:pt>
                <c:pt idx="63">
                  <c:v>23</c:v>
                </c:pt>
                <c:pt idx="64">
                  <c:v>22</c:v>
                </c:pt>
                <c:pt idx="65">
                  <c:v>23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21</c:v>
                </c:pt>
                <c:pt idx="70">
                  <c:v>25</c:v>
                </c:pt>
                <c:pt idx="71">
                  <c:v>25</c:v>
                </c:pt>
                <c:pt idx="72">
                  <c:v>24</c:v>
                </c:pt>
                <c:pt idx="73">
                  <c:v>23</c:v>
                </c:pt>
                <c:pt idx="74">
                  <c:v>25</c:v>
                </c:pt>
                <c:pt idx="75">
                  <c:v>25</c:v>
                </c:pt>
                <c:pt idx="76">
                  <c:v>27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26</c:v>
                </c:pt>
                <c:pt idx="81">
                  <c:v>25</c:v>
                </c:pt>
                <c:pt idx="82">
                  <c:v>23</c:v>
                </c:pt>
                <c:pt idx="83">
                  <c:v>23</c:v>
                </c:pt>
                <c:pt idx="84">
                  <c:v>22</c:v>
                </c:pt>
                <c:pt idx="85">
                  <c:v>24</c:v>
                </c:pt>
                <c:pt idx="86">
                  <c:v>24</c:v>
                </c:pt>
                <c:pt idx="87">
                  <c:v>24</c:v>
                </c:pt>
                <c:pt idx="88">
                  <c:v>23</c:v>
                </c:pt>
                <c:pt idx="89">
                  <c:v>23</c:v>
                </c:pt>
                <c:pt idx="90">
                  <c:v>24</c:v>
                </c:pt>
                <c:pt idx="91">
                  <c:v>22</c:v>
                </c:pt>
                <c:pt idx="92">
                  <c:v>18</c:v>
                </c:pt>
                <c:pt idx="93">
                  <c:v>20</c:v>
                </c:pt>
                <c:pt idx="94">
                  <c:v>19</c:v>
                </c:pt>
                <c:pt idx="95">
                  <c:v>17</c:v>
                </c:pt>
                <c:pt idx="96">
                  <c:v>16</c:v>
                </c:pt>
                <c:pt idx="97">
                  <c:v>14</c:v>
                </c:pt>
                <c:pt idx="98">
                  <c:v>14</c:v>
                </c:pt>
                <c:pt idx="99">
                  <c:v>12</c:v>
                </c:pt>
                <c:pt idx="100">
                  <c:v>13</c:v>
                </c:pt>
                <c:pt idx="101">
                  <c:v>13</c:v>
                </c:pt>
                <c:pt idx="102">
                  <c:v>15</c:v>
                </c:pt>
                <c:pt idx="103">
                  <c:v>16</c:v>
                </c:pt>
                <c:pt idx="104">
                  <c:v>16</c:v>
                </c:pt>
                <c:pt idx="105">
                  <c:v>13</c:v>
                </c:pt>
                <c:pt idx="106">
                  <c:v>10</c:v>
                </c:pt>
                <c:pt idx="107">
                  <c:v>13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10</c:v>
                </c:pt>
                <c:pt idx="112">
                  <c:v>10</c:v>
                </c:pt>
                <c:pt idx="113">
                  <c:v>9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11</c:v>
                </c:pt>
                <c:pt idx="118">
                  <c:v>10</c:v>
                </c:pt>
                <c:pt idx="119">
                  <c:v>11</c:v>
                </c:pt>
                <c:pt idx="120">
                  <c:v>12</c:v>
                </c:pt>
                <c:pt idx="121">
                  <c:v>16</c:v>
                </c:pt>
                <c:pt idx="122">
                  <c:v>17</c:v>
                </c:pt>
                <c:pt idx="123">
                  <c:v>19</c:v>
                </c:pt>
                <c:pt idx="124">
                  <c:v>17</c:v>
                </c:pt>
                <c:pt idx="125">
                  <c:v>17</c:v>
                </c:pt>
                <c:pt idx="126">
                  <c:v>16</c:v>
                </c:pt>
                <c:pt idx="127">
                  <c:v>18</c:v>
                </c:pt>
                <c:pt idx="128">
                  <c:v>17</c:v>
                </c:pt>
                <c:pt idx="129">
                  <c:v>16</c:v>
                </c:pt>
                <c:pt idx="130">
                  <c:v>16</c:v>
                </c:pt>
                <c:pt idx="131">
                  <c:v>15</c:v>
                </c:pt>
                <c:pt idx="132">
                  <c:v>15</c:v>
                </c:pt>
                <c:pt idx="133">
                  <c:v>17</c:v>
                </c:pt>
                <c:pt idx="134">
                  <c:v>14</c:v>
                </c:pt>
                <c:pt idx="135">
                  <c:v>12</c:v>
                </c:pt>
                <c:pt idx="136">
                  <c:v>11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14</c:v>
                </c:pt>
                <c:pt idx="141">
                  <c:v>14</c:v>
                </c:pt>
                <c:pt idx="142">
                  <c:v>12</c:v>
                </c:pt>
                <c:pt idx="143">
                  <c:v>15</c:v>
                </c:pt>
                <c:pt idx="144">
                  <c:v>14</c:v>
                </c:pt>
                <c:pt idx="145">
                  <c:v>12</c:v>
                </c:pt>
                <c:pt idx="146">
                  <c:v>11</c:v>
                </c:pt>
                <c:pt idx="147">
                  <c:v>12</c:v>
                </c:pt>
                <c:pt idx="148">
                  <c:v>14</c:v>
                </c:pt>
                <c:pt idx="149">
                  <c:v>14</c:v>
                </c:pt>
                <c:pt idx="150">
                  <c:v>11</c:v>
                </c:pt>
                <c:pt idx="151">
                  <c:v>13</c:v>
                </c:pt>
                <c:pt idx="152">
                  <c:v>12</c:v>
                </c:pt>
                <c:pt idx="153">
                  <c:v>10</c:v>
                </c:pt>
                <c:pt idx="154">
                  <c:v>11</c:v>
                </c:pt>
                <c:pt idx="155">
                  <c:v>10</c:v>
                </c:pt>
                <c:pt idx="156">
                  <c:v>8</c:v>
                </c:pt>
                <c:pt idx="157">
                  <c:v>8</c:v>
                </c:pt>
                <c:pt idx="158">
                  <c:v>6</c:v>
                </c:pt>
                <c:pt idx="159">
                  <c:v>8</c:v>
                </c:pt>
                <c:pt idx="160">
                  <c:v>8</c:v>
                </c:pt>
                <c:pt idx="161">
                  <c:v>9</c:v>
                </c:pt>
                <c:pt idx="162">
                  <c:v>10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14</c:v>
                </c:pt>
                <c:pt idx="167">
                  <c:v>14</c:v>
                </c:pt>
                <c:pt idx="168">
                  <c:v>15</c:v>
                </c:pt>
                <c:pt idx="169">
                  <c:v>16</c:v>
                </c:pt>
                <c:pt idx="170">
                  <c:v>14</c:v>
                </c:pt>
                <c:pt idx="171">
                  <c:v>14</c:v>
                </c:pt>
                <c:pt idx="172">
                  <c:v>15</c:v>
                </c:pt>
                <c:pt idx="173">
                  <c:v>14</c:v>
                </c:pt>
                <c:pt idx="174">
                  <c:v>14</c:v>
                </c:pt>
                <c:pt idx="175">
                  <c:v>15</c:v>
                </c:pt>
                <c:pt idx="176">
                  <c:v>16</c:v>
                </c:pt>
                <c:pt idx="177">
                  <c:v>15</c:v>
                </c:pt>
                <c:pt idx="178">
                  <c:v>15</c:v>
                </c:pt>
                <c:pt idx="179">
                  <c:v>15</c:v>
                </c:pt>
                <c:pt idx="180">
                  <c:v>15</c:v>
                </c:pt>
                <c:pt idx="181">
                  <c:v>16</c:v>
                </c:pt>
                <c:pt idx="182">
                  <c:v>16</c:v>
                </c:pt>
                <c:pt idx="183">
                  <c:v>17</c:v>
                </c:pt>
                <c:pt idx="184">
                  <c:v>18</c:v>
                </c:pt>
                <c:pt idx="185">
                  <c:v>19</c:v>
                </c:pt>
                <c:pt idx="186">
                  <c:v>16</c:v>
                </c:pt>
                <c:pt idx="187">
                  <c:v>16</c:v>
                </c:pt>
                <c:pt idx="188">
                  <c:v>15</c:v>
                </c:pt>
                <c:pt idx="189">
                  <c:v>12</c:v>
                </c:pt>
                <c:pt idx="190">
                  <c:v>12</c:v>
                </c:pt>
                <c:pt idx="191">
                  <c:v>10</c:v>
                </c:pt>
                <c:pt idx="192">
                  <c:v>11</c:v>
                </c:pt>
                <c:pt idx="193">
                  <c:v>8</c:v>
                </c:pt>
                <c:pt idx="194">
                  <c:v>11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14</c:v>
                </c:pt>
                <c:pt idx="203">
                  <c:v>15</c:v>
                </c:pt>
                <c:pt idx="204">
                  <c:v>18</c:v>
                </c:pt>
                <c:pt idx="205">
                  <c:v>19</c:v>
                </c:pt>
                <c:pt idx="206">
                  <c:v>20</c:v>
                </c:pt>
                <c:pt idx="207">
                  <c:v>20</c:v>
                </c:pt>
                <c:pt idx="208">
                  <c:v>21</c:v>
                </c:pt>
                <c:pt idx="209">
                  <c:v>21</c:v>
                </c:pt>
                <c:pt idx="210">
                  <c:v>22</c:v>
                </c:pt>
                <c:pt idx="211">
                  <c:v>21</c:v>
                </c:pt>
                <c:pt idx="212">
                  <c:v>22</c:v>
                </c:pt>
                <c:pt idx="213">
                  <c:v>22</c:v>
                </c:pt>
                <c:pt idx="214">
                  <c:v>20</c:v>
                </c:pt>
                <c:pt idx="215">
                  <c:v>19</c:v>
                </c:pt>
                <c:pt idx="216">
                  <c:v>19</c:v>
                </c:pt>
                <c:pt idx="217">
                  <c:v>19</c:v>
                </c:pt>
                <c:pt idx="218">
                  <c:v>19</c:v>
                </c:pt>
                <c:pt idx="219">
                  <c:v>22</c:v>
                </c:pt>
                <c:pt idx="220">
                  <c:v>21</c:v>
                </c:pt>
                <c:pt idx="221">
                  <c:v>21</c:v>
                </c:pt>
                <c:pt idx="222">
                  <c:v>20</c:v>
                </c:pt>
                <c:pt idx="223">
                  <c:v>20</c:v>
                </c:pt>
                <c:pt idx="224">
                  <c:v>20</c:v>
                </c:pt>
                <c:pt idx="225">
                  <c:v>20</c:v>
                </c:pt>
                <c:pt idx="226">
                  <c:v>20</c:v>
                </c:pt>
                <c:pt idx="227">
                  <c:v>20</c:v>
                </c:pt>
                <c:pt idx="228">
                  <c:v>20</c:v>
                </c:pt>
                <c:pt idx="229">
                  <c:v>20</c:v>
                </c:pt>
                <c:pt idx="230">
                  <c:v>20</c:v>
                </c:pt>
                <c:pt idx="231">
                  <c:v>20</c:v>
                </c:pt>
                <c:pt idx="232">
                  <c:v>20</c:v>
                </c:pt>
                <c:pt idx="233">
                  <c:v>20</c:v>
                </c:pt>
                <c:pt idx="234">
                  <c:v>20</c:v>
                </c:pt>
                <c:pt idx="235">
                  <c:v>21</c:v>
                </c:pt>
                <c:pt idx="236">
                  <c:v>21</c:v>
                </c:pt>
                <c:pt idx="237">
                  <c:v>21</c:v>
                </c:pt>
                <c:pt idx="238">
                  <c:v>21</c:v>
                </c:pt>
                <c:pt idx="239">
                  <c:v>21</c:v>
                </c:pt>
                <c:pt idx="240">
                  <c:v>22</c:v>
                </c:pt>
                <c:pt idx="241">
                  <c:v>22</c:v>
                </c:pt>
                <c:pt idx="242">
                  <c:v>23</c:v>
                </c:pt>
                <c:pt idx="243">
                  <c:v>23</c:v>
                </c:pt>
                <c:pt idx="244">
                  <c:v>21</c:v>
                </c:pt>
                <c:pt idx="245">
                  <c:v>22</c:v>
                </c:pt>
                <c:pt idx="246">
                  <c:v>22</c:v>
                </c:pt>
                <c:pt idx="247">
                  <c:v>22</c:v>
                </c:pt>
                <c:pt idx="248">
                  <c:v>22</c:v>
                </c:pt>
                <c:pt idx="249">
                  <c:v>22</c:v>
                </c:pt>
                <c:pt idx="250">
                  <c:v>23</c:v>
                </c:pt>
                <c:pt idx="251">
                  <c:v>23</c:v>
                </c:pt>
                <c:pt idx="252">
                  <c:v>23</c:v>
                </c:pt>
                <c:pt idx="253">
                  <c:v>25</c:v>
                </c:pt>
                <c:pt idx="254">
                  <c:v>26</c:v>
                </c:pt>
                <c:pt idx="255">
                  <c:v>24</c:v>
                </c:pt>
                <c:pt idx="256">
                  <c:v>23</c:v>
                </c:pt>
                <c:pt idx="257">
                  <c:v>23</c:v>
                </c:pt>
                <c:pt idx="258">
                  <c:v>24</c:v>
                </c:pt>
                <c:pt idx="259">
                  <c:v>25</c:v>
                </c:pt>
                <c:pt idx="260">
                  <c:v>25</c:v>
                </c:pt>
                <c:pt idx="261">
                  <c:v>25</c:v>
                </c:pt>
                <c:pt idx="262">
                  <c:v>30</c:v>
                </c:pt>
                <c:pt idx="263">
                  <c:v>31</c:v>
                </c:pt>
                <c:pt idx="264">
                  <c:v>31</c:v>
                </c:pt>
                <c:pt idx="265">
                  <c:v>31</c:v>
                </c:pt>
                <c:pt idx="266">
                  <c:v>31</c:v>
                </c:pt>
                <c:pt idx="267">
                  <c:v>28</c:v>
                </c:pt>
                <c:pt idx="268">
                  <c:v>27</c:v>
                </c:pt>
                <c:pt idx="269">
                  <c:v>26</c:v>
                </c:pt>
                <c:pt idx="270">
                  <c:v>27</c:v>
                </c:pt>
                <c:pt idx="271">
                  <c:v>27</c:v>
                </c:pt>
                <c:pt idx="272">
                  <c:v>28</c:v>
                </c:pt>
                <c:pt idx="273">
                  <c:v>28</c:v>
                </c:pt>
                <c:pt idx="274">
                  <c:v>29</c:v>
                </c:pt>
                <c:pt idx="275">
                  <c:v>31</c:v>
                </c:pt>
                <c:pt idx="276">
                  <c:v>32</c:v>
                </c:pt>
                <c:pt idx="277">
                  <c:v>30</c:v>
                </c:pt>
                <c:pt idx="278">
                  <c:v>24</c:v>
                </c:pt>
                <c:pt idx="279">
                  <c:v>26</c:v>
                </c:pt>
                <c:pt idx="280">
                  <c:v>25</c:v>
                </c:pt>
                <c:pt idx="281">
                  <c:v>25</c:v>
                </c:pt>
                <c:pt idx="282">
                  <c:v>27</c:v>
                </c:pt>
                <c:pt idx="283">
                  <c:v>29</c:v>
                </c:pt>
                <c:pt idx="284">
                  <c:v>26</c:v>
                </c:pt>
                <c:pt idx="285">
                  <c:v>27</c:v>
                </c:pt>
                <c:pt idx="286">
                  <c:v>26</c:v>
                </c:pt>
                <c:pt idx="287">
                  <c:v>27</c:v>
                </c:pt>
                <c:pt idx="288">
                  <c:v>28</c:v>
                </c:pt>
                <c:pt idx="289">
                  <c:v>27</c:v>
                </c:pt>
                <c:pt idx="290">
                  <c:v>27</c:v>
                </c:pt>
                <c:pt idx="291">
                  <c:v>27</c:v>
                </c:pt>
                <c:pt idx="292">
                  <c:v>25</c:v>
                </c:pt>
                <c:pt idx="293">
                  <c:v>24</c:v>
                </c:pt>
                <c:pt idx="294">
                  <c:v>25</c:v>
                </c:pt>
                <c:pt idx="295">
                  <c:v>27</c:v>
                </c:pt>
                <c:pt idx="296">
                  <c:v>27</c:v>
                </c:pt>
                <c:pt idx="297">
                  <c:v>27</c:v>
                </c:pt>
                <c:pt idx="298">
                  <c:v>26</c:v>
                </c:pt>
                <c:pt idx="299">
                  <c:v>25</c:v>
                </c:pt>
                <c:pt idx="300">
                  <c:v>26</c:v>
                </c:pt>
                <c:pt idx="301">
                  <c:v>25</c:v>
                </c:pt>
                <c:pt idx="302">
                  <c:v>25</c:v>
                </c:pt>
                <c:pt idx="303">
                  <c:v>28</c:v>
                </c:pt>
                <c:pt idx="304">
                  <c:v>29</c:v>
                </c:pt>
                <c:pt idx="305">
                  <c:v>29</c:v>
                </c:pt>
                <c:pt idx="306">
                  <c:v>30</c:v>
                </c:pt>
                <c:pt idx="307">
                  <c:v>31</c:v>
                </c:pt>
                <c:pt idx="308">
                  <c:v>31</c:v>
                </c:pt>
                <c:pt idx="309">
                  <c:v>31</c:v>
                </c:pt>
                <c:pt idx="310">
                  <c:v>29</c:v>
                </c:pt>
                <c:pt idx="311">
                  <c:v>30</c:v>
                </c:pt>
                <c:pt idx="312">
                  <c:v>28</c:v>
                </c:pt>
                <c:pt idx="313">
                  <c:v>27</c:v>
                </c:pt>
                <c:pt idx="314">
                  <c:v>29</c:v>
                </c:pt>
                <c:pt idx="315">
                  <c:v>29</c:v>
                </c:pt>
                <c:pt idx="316">
                  <c:v>31</c:v>
                </c:pt>
                <c:pt idx="317">
                  <c:v>29</c:v>
                </c:pt>
                <c:pt idx="318">
                  <c:v>31</c:v>
                </c:pt>
                <c:pt idx="319">
                  <c:v>30</c:v>
                </c:pt>
                <c:pt idx="320">
                  <c:v>30</c:v>
                </c:pt>
                <c:pt idx="321">
                  <c:v>31</c:v>
                </c:pt>
                <c:pt idx="322">
                  <c:v>28</c:v>
                </c:pt>
                <c:pt idx="323">
                  <c:v>38</c:v>
                </c:pt>
                <c:pt idx="324">
                  <c:v>40</c:v>
                </c:pt>
                <c:pt idx="325">
                  <c:v>39</c:v>
                </c:pt>
                <c:pt idx="326">
                  <c:v>39</c:v>
                </c:pt>
                <c:pt idx="327">
                  <c:v>32</c:v>
                </c:pt>
                <c:pt idx="328">
                  <c:v>37</c:v>
                </c:pt>
                <c:pt idx="329">
                  <c:v>39</c:v>
                </c:pt>
                <c:pt idx="330">
                  <c:v>42</c:v>
                </c:pt>
                <c:pt idx="331">
                  <c:v>40</c:v>
                </c:pt>
                <c:pt idx="332">
                  <c:v>36</c:v>
                </c:pt>
                <c:pt idx="333">
                  <c:v>38</c:v>
                </c:pt>
                <c:pt idx="334">
                  <c:v>40</c:v>
                </c:pt>
                <c:pt idx="335">
                  <c:v>43</c:v>
                </c:pt>
                <c:pt idx="336">
                  <c:v>43</c:v>
                </c:pt>
                <c:pt idx="337">
                  <c:v>43</c:v>
                </c:pt>
                <c:pt idx="338">
                  <c:v>43</c:v>
                </c:pt>
                <c:pt idx="339">
                  <c:v>42</c:v>
                </c:pt>
                <c:pt idx="340">
                  <c:v>41</c:v>
                </c:pt>
                <c:pt idx="341">
                  <c:v>43</c:v>
                </c:pt>
                <c:pt idx="342">
                  <c:v>43</c:v>
                </c:pt>
                <c:pt idx="343">
                  <c:v>45</c:v>
                </c:pt>
                <c:pt idx="344">
                  <c:v>44</c:v>
                </c:pt>
                <c:pt idx="345">
                  <c:v>44</c:v>
                </c:pt>
                <c:pt idx="346">
                  <c:v>45</c:v>
                </c:pt>
                <c:pt idx="347">
                  <c:v>45</c:v>
                </c:pt>
                <c:pt idx="348">
                  <c:v>46</c:v>
                </c:pt>
                <c:pt idx="349">
                  <c:v>44</c:v>
                </c:pt>
                <c:pt idx="350">
                  <c:v>45</c:v>
                </c:pt>
                <c:pt idx="351">
                  <c:v>46</c:v>
                </c:pt>
                <c:pt idx="352">
                  <c:v>42</c:v>
                </c:pt>
                <c:pt idx="353">
                  <c:v>45</c:v>
                </c:pt>
                <c:pt idx="354">
                  <c:v>48</c:v>
                </c:pt>
                <c:pt idx="355">
                  <c:v>45</c:v>
                </c:pt>
                <c:pt idx="356">
                  <c:v>45</c:v>
                </c:pt>
                <c:pt idx="357">
                  <c:v>49</c:v>
                </c:pt>
                <c:pt idx="358">
                  <c:v>47</c:v>
                </c:pt>
                <c:pt idx="359">
                  <c:v>46</c:v>
                </c:pt>
                <c:pt idx="360">
                  <c:v>44</c:v>
                </c:pt>
                <c:pt idx="361">
                  <c:v>44</c:v>
                </c:pt>
                <c:pt idx="362">
                  <c:v>45</c:v>
                </c:pt>
                <c:pt idx="363">
                  <c:v>45</c:v>
                </c:pt>
                <c:pt idx="364">
                  <c:v>44</c:v>
                </c:pt>
                <c:pt idx="365">
                  <c:v>44</c:v>
                </c:pt>
                <c:pt idx="366">
                  <c:v>44</c:v>
                </c:pt>
                <c:pt idx="367">
                  <c:v>45</c:v>
                </c:pt>
                <c:pt idx="368">
                  <c:v>45</c:v>
                </c:pt>
                <c:pt idx="369">
                  <c:v>45</c:v>
                </c:pt>
                <c:pt idx="370">
                  <c:v>44</c:v>
                </c:pt>
                <c:pt idx="371">
                  <c:v>45</c:v>
                </c:pt>
                <c:pt idx="372">
                  <c:v>45</c:v>
                </c:pt>
                <c:pt idx="373">
                  <c:v>44</c:v>
                </c:pt>
                <c:pt idx="374">
                  <c:v>44</c:v>
                </c:pt>
                <c:pt idx="375">
                  <c:v>39</c:v>
                </c:pt>
                <c:pt idx="376">
                  <c:v>44</c:v>
                </c:pt>
                <c:pt idx="377">
                  <c:v>43</c:v>
                </c:pt>
                <c:pt idx="378">
                  <c:v>42</c:v>
                </c:pt>
                <c:pt idx="379">
                  <c:v>43</c:v>
                </c:pt>
                <c:pt idx="380">
                  <c:v>43</c:v>
                </c:pt>
                <c:pt idx="381">
                  <c:v>43</c:v>
                </c:pt>
                <c:pt idx="382">
                  <c:v>41</c:v>
                </c:pt>
                <c:pt idx="383">
                  <c:v>43</c:v>
                </c:pt>
                <c:pt idx="384">
                  <c:v>41</c:v>
                </c:pt>
                <c:pt idx="385">
                  <c:v>41</c:v>
                </c:pt>
                <c:pt idx="386">
                  <c:v>37</c:v>
                </c:pt>
                <c:pt idx="387">
                  <c:v>38</c:v>
                </c:pt>
                <c:pt idx="388">
                  <c:v>40</c:v>
                </c:pt>
                <c:pt idx="389">
                  <c:v>39</c:v>
                </c:pt>
                <c:pt idx="390">
                  <c:v>39</c:v>
                </c:pt>
                <c:pt idx="391">
                  <c:v>37</c:v>
                </c:pt>
                <c:pt idx="392">
                  <c:v>38</c:v>
                </c:pt>
                <c:pt idx="393">
                  <c:v>38</c:v>
                </c:pt>
                <c:pt idx="394">
                  <c:v>37</c:v>
                </c:pt>
                <c:pt idx="395">
                  <c:v>36</c:v>
                </c:pt>
                <c:pt idx="396">
                  <c:v>37</c:v>
                </c:pt>
                <c:pt idx="397">
                  <c:v>35</c:v>
                </c:pt>
                <c:pt idx="398">
                  <c:v>39</c:v>
                </c:pt>
                <c:pt idx="399">
                  <c:v>42</c:v>
                </c:pt>
                <c:pt idx="400">
                  <c:v>41</c:v>
                </c:pt>
                <c:pt idx="401">
                  <c:v>40</c:v>
                </c:pt>
                <c:pt idx="402">
                  <c:v>41</c:v>
                </c:pt>
                <c:pt idx="403">
                  <c:v>44</c:v>
                </c:pt>
                <c:pt idx="404">
                  <c:v>44</c:v>
                </c:pt>
                <c:pt idx="405">
                  <c:v>45</c:v>
                </c:pt>
                <c:pt idx="406">
                  <c:v>46</c:v>
                </c:pt>
                <c:pt idx="407">
                  <c:v>44</c:v>
                </c:pt>
                <c:pt idx="408">
                  <c:v>39</c:v>
                </c:pt>
                <c:pt idx="409">
                  <c:v>40</c:v>
                </c:pt>
                <c:pt idx="410">
                  <c:v>42</c:v>
                </c:pt>
                <c:pt idx="411">
                  <c:v>43</c:v>
                </c:pt>
                <c:pt idx="412">
                  <c:v>41</c:v>
                </c:pt>
                <c:pt idx="413">
                  <c:v>35</c:v>
                </c:pt>
                <c:pt idx="414">
                  <c:v>38</c:v>
                </c:pt>
                <c:pt idx="415">
                  <c:v>38</c:v>
                </c:pt>
                <c:pt idx="416">
                  <c:v>35</c:v>
                </c:pt>
                <c:pt idx="417">
                  <c:v>35</c:v>
                </c:pt>
                <c:pt idx="418">
                  <c:v>39</c:v>
                </c:pt>
                <c:pt idx="419">
                  <c:v>39</c:v>
                </c:pt>
                <c:pt idx="420">
                  <c:v>39</c:v>
                </c:pt>
                <c:pt idx="421">
                  <c:v>39</c:v>
                </c:pt>
                <c:pt idx="422">
                  <c:v>43</c:v>
                </c:pt>
                <c:pt idx="423">
                  <c:v>42</c:v>
                </c:pt>
                <c:pt idx="424">
                  <c:v>42</c:v>
                </c:pt>
                <c:pt idx="425">
                  <c:v>44</c:v>
                </c:pt>
                <c:pt idx="426">
                  <c:v>41</c:v>
                </c:pt>
                <c:pt idx="427">
                  <c:v>42</c:v>
                </c:pt>
                <c:pt idx="428">
                  <c:v>40</c:v>
                </c:pt>
                <c:pt idx="429">
                  <c:v>39</c:v>
                </c:pt>
                <c:pt idx="430">
                  <c:v>38</c:v>
                </c:pt>
                <c:pt idx="431">
                  <c:v>38</c:v>
                </c:pt>
                <c:pt idx="432">
                  <c:v>41</c:v>
                </c:pt>
                <c:pt idx="433">
                  <c:v>42</c:v>
                </c:pt>
                <c:pt idx="434">
                  <c:v>39</c:v>
                </c:pt>
                <c:pt idx="435">
                  <c:v>40</c:v>
                </c:pt>
                <c:pt idx="436">
                  <c:v>40</c:v>
                </c:pt>
                <c:pt idx="437">
                  <c:v>41</c:v>
                </c:pt>
                <c:pt idx="438">
                  <c:v>41</c:v>
                </c:pt>
                <c:pt idx="439">
                  <c:v>38</c:v>
                </c:pt>
                <c:pt idx="440">
                  <c:v>41</c:v>
                </c:pt>
                <c:pt idx="441">
                  <c:v>42</c:v>
                </c:pt>
                <c:pt idx="442">
                  <c:v>42</c:v>
                </c:pt>
                <c:pt idx="443">
                  <c:v>44</c:v>
                </c:pt>
                <c:pt idx="444">
                  <c:v>44</c:v>
                </c:pt>
                <c:pt idx="445">
                  <c:v>49</c:v>
                </c:pt>
                <c:pt idx="446">
                  <c:v>49</c:v>
                </c:pt>
                <c:pt idx="447">
                  <c:v>48</c:v>
                </c:pt>
                <c:pt idx="448">
                  <c:v>46</c:v>
                </c:pt>
                <c:pt idx="449">
                  <c:v>50</c:v>
                </c:pt>
                <c:pt idx="450">
                  <c:v>50</c:v>
                </c:pt>
                <c:pt idx="451">
                  <c:v>50</c:v>
                </c:pt>
                <c:pt idx="452">
                  <c:v>47</c:v>
                </c:pt>
                <c:pt idx="453">
                  <c:v>47</c:v>
                </c:pt>
                <c:pt idx="454">
                  <c:v>42</c:v>
                </c:pt>
                <c:pt idx="455">
                  <c:v>43</c:v>
                </c:pt>
                <c:pt idx="456">
                  <c:v>46</c:v>
                </c:pt>
                <c:pt idx="457">
                  <c:v>44</c:v>
                </c:pt>
                <c:pt idx="458">
                  <c:v>38</c:v>
                </c:pt>
                <c:pt idx="459">
                  <c:v>32</c:v>
                </c:pt>
                <c:pt idx="460">
                  <c:v>36</c:v>
                </c:pt>
                <c:pt idx="461">
                  <c:v>43</c:v>
                </c:pt>
                <c:pt idx="462">
                  <c:v>48</c:v>
                </c:pt>
                <c:pt idx="463">
                  <c:v>44</c:v>
                </c:pt>
                <c:pt idx="464">
                  <c:v>39</c:v>
                </c:pt>
                <c:pt idx="465">
                  <c:v>39</c:v>
                </c:pt>
                <c:pt idx="466">
                  <c:v>38</c:v>
                </c:pt>
                <c:pt idx="467">
                  <c:v>33</c:v>
                </c:pt>
                <c:pt idx="468">
                  <c:v>29</c:v>
                </c:pt>
                <c:pt idx="469">
                  <c:v>32</c:v>
                </c:pt>
                <c:pt idx="470">
                  <c:v>32</c:v>
                </c:pt>
                <c:pt idx="471">
                  <c:v>30</c:v>
                </c:pt>
                <c:pt idx="472">
                  <c:v>26</c:v>
                </c:pt>
                <c:pt idx="473">
                  <c:v>23</c:v>
                </c:pt>
                <c:pt idx="474">
                  <c:v>23</c:v>
                </c:pt>
                <c:pt idx="475">
                  <c:v>22</c:v>
                </c:pt>
                <c:pt idx="476">
                  <c:v>25</c:v>
                </c:pt>
                <c:pt idx="477">
                  <c:v>26</c:v>
                </c:pt>
                <c:pt idx="478">
                  <c:v>23</c:v>
                </c:pt>
                <c:pt idx="479">
                  <c:v>23</c:v>
                </c:pt>
                <c:pt idx="480">
                  <c:v>21</c:v>
                </c:pt>
                <c:pt idx="481">
                  <c:v>18</c:v>
                </c:pt>
                <c:pt idx="482">
                  <c:v>18</c:v>
                </c:pt>
                <c:pt idx="483">
                  <c:v>18</c:v>
                </c:pt>
                <c:pt idx="484">
                  <c:v>17</c:v>
                </c:pt>
                <c:pt idx="485">
                  <c:v>16</c:v>
                </c:pt>
                <c:pt idx="486">
                  <c:v>15</c:v>
                </c:pt>
                <c:pt idx="487">
                  <c:v>14</c:v>
                </c:pt>
                <c:pt idx="488">
                  <c:v>15</c:v>
                </c:pt>
                <c:pt idx="489">
                  <c:v>15</c:v>
                </c:pt>
                <c:pt idx="490">
                  <c:v>13</c:v>
                </c:pt>
                <c:pt idx="491">
                  <c:v>15</c:v>
                </c:pt>
                <c:pt idx="492">
                  <c:v>14</c:v>
                </c:pt>
                <c:pt idx="493">
                  <c:v>15</c:v>
                </c:pt>
                <c:pt idx="494">
                  <c:v>16</c:v>
                </c:pt>
                <c:pt idx="495">
                  <c:v>16</c:v>
                </c:pt>
                <c:pt idx="496">
                  <c:v>16</c:v>
                </c:pt>
                <c:pt idx="497">
                  <c:v>16</c:v>
                </c:pt>
                <c:pt idx="498">
                  <c:v>17</c:v>
                </c:pt>
                <c:pt idx="499">
                  <c:v>17</c:v>
                </c:pt>
                <c:pt idx="500">
                  <c:v>15</c:v>
                </c:pt>
                <c:pt idx="501">
                  <c:v>17</c:v>
                </c:pt>
                <c:pt idx="502">
                  <c:v>17</c:v>
                </c:pt>
                <c:pt idx="503">
                  <c:v>17</c:v>
                </c:pt>
                <c:pt idx="504">
                  <c:v>14</c:v>
                </c:pt>
                <c:pt idx="505">
                  <c:v>15</c:v>
                </c:pt>
                <c:pt idx="506">
                  <c:v>16</c:v>
                </c:pt>
                <c:pt idx="507">
                  <c:v>13</c:v>
                </c:pt>
                <c:pt idx="508">
                  <c:v>16</c:v>
                </c:pt>
                <c:pt idx="509">
                  <c:v>17</c:v>
                </c:pt>
                <c:pt idx="510">
                  <c:v>15</c:v>
                </c:pt>
                <c:pt idx="511">
                  <c:v>15</c:v>
                </c:pt>
                <c:pt idx="512">
                  <c:v>19</c:v>
                </c:pt>
                <c:pt idx="513">
                  <c:v>18</c:v>
                </c:pt>
                <c:pt idx="514">
                  <c:v>19</c:v>
                </c:pt>
                <c:pt idx="515">
                  <c:v>19</c:v>
                </c:pt>
                <c:pt idx="516">
                  <c:v>18</c:v>
                </c:pt>
                <c:pt idx="517">
                  <c:v>17</c:v>
                </c:pt>
                <c:pt idx="518">
                  <c:v>13</c:v>
                </c:pt>
                <c:pt idx="519">
                  <c:v>17</c:v>
                </c:pt>
                <c:pt idx="520">
                  <c:v>17</c:v>
                </c:pt>
                <c:pt idx="521">
                  <c:v>19</c:v>
                </c:pt>
                <c:pt idx="522">
                  <c:v>23</c:v>
                </c:pt>
                <c:pt idx="523">
                  <c:v>23</c:v>
                </c:pt>
                <c:pt idx="524">
                  <c:v>23</c:v>
                </c:pt>
                <c:pt idx="525">
                  <c:v>22</c:v>
                </c:pt>
                <c:pt idx="526">
                  <c:v>25</c:v>
                </c:pt>
                <c:pt idx="527">
                  <c:v>24</c:v>
                </c:pt>
                <c:pt idx="528">
                  <c:v>23</c:v>
                </c:pt>
                <c:pt idx="529">
                  <c:v>24</c:v>
                </c:pt>
                <c:pt idx="530">
                  <c:v>25</c:v>
                </c:pt>
                <c:pt idx="531">
                  <c:v>24</c:v>
                </c:pt>
                <c:pt idx="532">
                  <c:v>23</c:v>
                </c:pt>
                <c:pt idx="533">
                  <c:v>25</c:v>
                </c:pt>
                <c:pt idx="534">
                  <c:v>26</c:v>
                </c:pt>
                <c:pt idx="535">
                  <c:v>24</c:v>
                </c:pt>
                <c:pt idx="536">
                  <c:v>26</c:v>
                </c:pt>
                <c:pt idx="537">
                  <c:v>28</c:v>
                </c:pt>
                <c:pt idx="538">
                  <c:v>27</c:v>
                </c:pt>
                <c:pt idx="539">
                  <c:v>26</c:v>
                </c:pt>
                <c:pt idx="540">
                  <c:v>26</c:v>
                </c:pt>
                <c:pt idx="541">
                  <c:v>26</c:v>
                </c:pt>
                <c:pt idx="542">
                  <c:v>25</c:v>
                </c:pt>
                <c:pt idx="543">
                  <c:v>25</c:v>
                </c:pt>
                <c:pt idx="544">
                  <c:v>26</c:v>
                </c:pt>
                <c:pt idx="545">
                  <c:v>26</c:v>
                </c:pt>
                <c:pt idx="546">
                  <c:v>27</c:v>
                </c:pt>
                <c:pt idx="547">
                  <c:v>27</c:v>
                </c:pt>
                <c:pt idx="548">
                  <c:v>28</c:v>
                </c:pt>
                <c:pt idx="549">
                  <c:v>28</c:v>
                </c:pt>
                <c:pt idx="550">
                  <c:v>27</c:v>
                </c:pt>
                <c:pt idx="551">
                  <c:v>27</c:v>
                </c:pt>
                <c:pt idx="552">
                  <c:v>29</c:v>
                </c:pt>
                <c:pt idx="553">
                  <c:v>30</c:v>
                </c:pt>
                <c:pt idx="554">
                  <c:v>28</c:v>
                </c:pt>
                <c:pt idx="555">
                  <c:v>28</c:v>
                </c:pt>
                <c:pt idx="556">
                  <c:v>26</c:v>
                </c:pt>
                <c:pt idx="557">
                  <c:v>27</c:v>
                </c:pt>
                <c:pt idx="558">
                  <c:v>28</c:v>
                </c:pt>
                <c:pt idx="559">
                  <c:v>29</c:v>
                </c:pt>
                <c:pt idx="560">
                  <c:v>30</c:v>
                </c:pt>
                <c:pt idx="561">
                  <c:v>30</c:v>
                </c:pt>
                <c:pt idx="562">
                  <c:v>27</c:v>
                </c:pt>
                <c:pt idx="563">
                  <c:v>27</c:v>
                </c:pt>
                <c:pt idx="564">
                  <c:v>29</c:v>
                </c:pt>
                <c:pt idx="565">
                  <c:v>30</c:v>
                </c:pt>
                <c:pt idx="566">
                  <c:v>29</c:v>
                </c:pt>
                <c:pt idx="567">
                  <c:v>28</c:v>
                </c:pt>
                <c:pt idx="568">
                  <c:v>29</c:v>
                </c:pt>
                <c:pt idx="569">
                  <c:v>29</c:v>
                </c:pt>
                <c:pt idx="570">
                  <c:v>30</c:v>
                </c:pt>
                <c:pt idx="571">
                  <c:v>30</c:v>
                </c:pt>
                <c:pt idx="572">
                  <c:v>31</c:v>
                </c:pt>
                <c:pt idx="573">
                  <c:v>28</c:v>
                </c:pt>
                <c:pt idx="574">
                  <c:v>25</c:v>
                </c:pt>
                <c:pt idx="575">
                  <c:v>24</c:v>
                </c:pt>
                <c:pt idx="576">
                  <c:v>25</c:v>
                </c:pt>
                <c:pt idx="577">
                  <c:v>27</c:v>
                </c:pt>
                <c:pt idx="578">
                  <c:v>29</c:v>
                </c:pt>
                <c:pt idx="579">
                  <c:v>27</c:v>
                </c:pt>
                <c:pt idx="580">
                  <c:v>27</c:v>
                </c:pt>
                <c:pt idx="581">
                  <c:v>27</c:v>
                </c:pt>
                <c:pt idx="582">
                  <c:v>31</c:v>
                </c:pt>
                <c:pt idx="583">
                  <c:v>29</c:v>
                </c:pt>
                <c:pt idx="584">
                  <c:v>29</c:v>
                </c:pt>
                <c:pt idx="585">
                  <c:v>30</c:v>
                </c:pt>
                <c:pt idx="586">
                  <c:v>28</c:v>
                </c:pt>
                <c:pt idx="587">
                  <c:v>28</c:v>
                </c:pt>
                <c:pt idx="588">
                  <c:v>29</c:v>
                </c:pt>
                <c:pt idx="589">
                  <c:v>29</c:v>
                </c:pt>
                <c:pt idx="590">
                  <c:v>29</c:v>
                </c:pt>
                <c:pt idx="591">
                  <c:v>29</c:v>
                </c:pt>
                <c:pt idx="592">
                  <c:v>29</c:v>
                </c:pt>
                <c:pt idx="593">
                  <c:v>29</c:v>
                </c:pt>
                <c:pt idx="594">
                  <c:v>29</c:v>
                </c:pt>
                <c:pt idx="595">
                  <c:v>29</c:v>
                </c:pt>
                <c:pt idx="596">
                  <c:v>27</c:v>
                </c:pt>
                <c:pt idx="597">
                  <c:v>28</c:v>
                </c:pt>
                <c:pt idx="598">
                  <c:v>27</c:v>
                </c:pt>
                <c:pt idx="599">
                  <c:v>29</c:v>
                </c:pt>
                <c:pt idx="600">
                  <c:v>30</c:v>
                </c:pt>
                <c:pt idx="601">
                  <c:v>29</c:v>
                </c:pt>
                <c:pt idx="602">
                  <c:v>29</c:v>
                </c:pt>
                <c:pt idx="603">
                  <c:v>29</c:v>
                </c:pt>
                <c:pt idx="604">
                  <c:v>28</c:v>
                </c:pt>
                <c:pt idx="605">
                  <c:v>28</c:v>
                </c:pt>
                <c:pt idx="606">
                  <c:v>27</c:v>
                </c:pt>
                <c:pt idx="607">
                  <c:v>27</c:v>
                </c:pt>
                <c:pt idx="608">
                  <c:v>27</c:v>
                </c:pt>
                <c:pt idx="609">
                  <c:v>23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25</c:v>
                </c:pt>
                <c:pt idx="614">
                  <c:v>26</c:v>
                </c:pt>
                <c:pt idx="615">
                  <c:v>25</c:v>
                </c:pt>
                <c:pt idx="616">
                  <c:v>26</c:v>
                </c:pt>
                <c:pt idx="617">
                  <c:v>26</c:v>
                </c:pt>
                <c:pt idx="618">
                  <c:v>27</c:v>
                </c:pt>
                <c:pt idx="619">
                  <c:v>27</c:v>
                </c:pt>
                <c:pt idx="620">
                  <c:v>26</c:v>
                </c:pt>
                <c:pt idx="621">
                  <c:v>28</c:v>
                </c:pt>
                <c:pt idx="622">
                  <c:v>28</c:v>
                </c:pt>
                <c:pt idx="623">
                  <c:v>28</c:v>
                </c:pt>
                <c:pt idx="624">
                  <c:v>30</c:v>
                </c:pt>
                <c:pt idx="625">
                  <c:v>31</c:v>
                </c:pt>
                <c:pt idx="626">
                  <c:v>31</c:v>
                </c:pt>
                <c:pt idx="627">
                  <c:v>33</c:v>
                </c:pt>
                <c:pt idx="628">
                  <c:v>34</c:v>
                </c:pt>
                <c:pt idx="629">
                  <c:v>36</c:v>
                </c:pt>
                <c:pt idx="630">
                  <c:v>36</c:v>
                </c:pt>
                <c:pt idx="631">
                  <c:v>36</c:v>
                </c:pt>
                <c:pt idx="632">
                  <c:v>35</c:v>
                </c:pt>
                <c:pt idx="633">
                  <c:v>35</c:v>
                </c:pt>
                <c:pt idx="634">
                  <c:v>37</c:v>
                </c:pt>
                <c:pt idx="635">
                  <c:v>36</c:v>
                </c:pt>
                <c:pt idx="636">
                  <c:v>37</c:v>
                </c:pt>
                <c:pt idx="637">
                  <c:v>38</c:v>
                </c:pt>
                <c:pt idx="638">
                  <c:v>40</c:v>
                </c:pt>
                <c:pt idx="639">
                  <c:v>38</c:v>
                </c:pt>
                <c:pt idx="640">
                  <c:v>40</c:v>
                </c:pt>
                <c:pt idx="641">
                  <c:v>40</c:v>
                </c:pt>
                <c:pt idx="642">
                  <c:v>40</c:v>
                </c:pt>
                <c:pt idx="643">
                  <c:v>40</c:v>
                </c:pt>
                <c:pt idx="644">
                  <c:v>40</c:v>
                </c:pt>
                <c:pt idx="645">
                  <c:v>42</c:v>
                </c:pt>
                <c:pt idx="646">
                  <c:v>41</c:v>
                </c:pt>
                <c:pt idx="647">
                  <c:v>41</c:v>
                </c:pt>
                <c:pt idx="648">
                  <c:v>39</c:v>
                </c:pt>
                <c:pt idx="649">
                  <c:v>39</c:v>
                </c:pt>
                <c:pt idx="650">
                  <c:v>39</c:v>
                </c:pt>
                <c:pt idx="651">
                  <c:v>39</c:v>
                </c:pt>
                <c:pt idx="652">
                  <c:v>40</c:v>
                </c:pt>
                <c:pt idx="653">
                  <c:v>40</c:v>
                </c:pt>
                <c:pt idx="654">
                  <c:v>40</c:v>
                </c:pt>
                <c:pt idx="655">
                  <c:v>39</c:v>
                </c:pt>
                <c:pt idx="656">
                  <c:v>39</c:v>
                </c:pt>
                <c:pt idx="657">
                  <c:v>39</c:v>
                </c:pt>
                <c:pt idx="658">
                  <c:v>36</c:v>
                </c:pt>
                <c:pt idx="659">
                  <c:v>39</c:v>
                </c:pt>
                <c:pt idx="660">
                  <c:v>39</c:v>
                </c:pt>
                <c:pt idx="661">
                  <c:v>38</c:v>
                </c:pt>
                <c:pt idx="662">
                  <c:v>38</c:v>
                </c:pt>
                <c:pt idx="663">
                  <c:v>36</c:v>
                </c:pt>
                <c:pt idx="664">
                  <c:v>37</c:v>
                </c:pt>
                <c:pt idx="665">
                  <c:v>37</c:v>
                </c:pt>
                <c:pt idx="666">
                  <c:v>37</c:v>
                </c:pt>
                <c:pt idx="667">
                  <c:v>36</c:v>
                </c:pt>
                <c:pt idx="668">
                  <c:v>36</c:v>
                </c:pt>
                <c:pt idx="669">
                  <c:v>34</c:v>
                </c:pt>
                <c:pt idx="670">
                  <c:v>35</c:v>
                </c:pt>
                <c:pt idx="671">
                  <c:v>33</c:v>
                </c:pt>
                <c:pt idx="672">
                  <c:v>33</c:v>
                </c:pt>
                <c:pt idx="673">
                  <c:v>32</c:v>
                </c:pt>
                <c:pt idx="674">
                  <c:v>31</c:v>
                </c:pt>
                <c:pt idx="675">
                  <c:v>31</c:v>
                </c:pt>
                <c:pt idx="676">
                  <c:v>31</c:v>
                </c:pt>
                <c:pt idx="677">
                  <c:v>29</c:v>
                </c:pt>
                <c:pt idx="678">
                  <c:v>29</c:v>
                </c:pt>
                <c:pt idx="679">
                  <c:v>28</c:v>
                </c:pt>
                <c:pt idx="680">
                  <c:v>28</c:v>
                </c:pt>
                <c:pt idx="681">
                  <c:v>28</c:v>
                </c:pt>
                <c:pt idx="682">
                  <c:v>28</c:v>
                </c:pt>
                <c:pt idx="683">
                  <c:v>26</c:v>
                </c:pt>
                <c:pt idx="684">
                  <c:v>29</c:v>
                </c:pt>
                <c:pt idx="685">
                  <c:v>29</c:v>
                </c:pt>
                <c:pt idx="686">
                  <c:v>28</c:v>
                </c:pt>
                <c:pt idx="687">
                  <c:v>29</c:v>
                </c:pt>
                <c:pt idx="688">
                  <c:v>29</c:v>
                </c:pt>
                <c:pt idx="689">
                  <c:v>30</c:v>
                </c:pt>
                <c:pt idx="690">
                  <c:v>30</c:v>
                </c:pt>
                <c:pt idx="691">
                  <c:v>28</c:v>
                </c:pt>
                <c:pt idx="692">
                  <c:v>28</c:v>
                </c:pt>
                <c:pt idx="693">
                  <c:v>31</c:v>
                </c:pt>
                <c:pt idx="694">
                  <c:v>30</c:v>
                </c:pt>
                <c:pt idx="695">
                  <c:v>29</c:v>
                </c:pt>
                <c:pt idx="696">
                  <c:v>29</c:v>
                </c:pt>
                <c:pt idx="697">
                  <c:v>29</c:v>
                </c:pt>
                <c:pt idx="698">
                  <c:v>34</c:v>
                </c:pt>
                <c:pt idx="699">
                  <c:v>33</c:v>
                </c:pt>
                <c:pt idx="700">
                  <c:v>33</c:v>
                </c:pt>
                <c:pt idx="701">
                  <c:v>34</c:v>
                </c:pt>
                <c:pt idx="702">
                  <c:v>34</c:v>
                </c:pt>
                <c:pt idx="703">
                  <c:v>33</c:v>
                </c:pt>
                <c:pt idx="704">
                  <c:v>32</c:v>
                </c:pt>
                <c:pt idx="705">
                  <c:v>32</c:v>
                </c:pt>
                <c:pt idx="706">
                  <c:v>31</c:v>
                </c:pt>
                <c:pt idx="707">
                  <c:v>31</c:v>
                </c:pt>
                <c:pt idx="708">
                  <c:v>30</c:v>
                </c:pt>
                <c:pt idx="709">
                  <c:v>30</c:v>
                </c:pt>
                <c:pt idx="710">
                  <c:v>31</c:v>
                </c:pt>
                <c:pt idx="711">
                  <c:v>28</c:v>
                </c:pt>
                <c:pt idx="712">
                  <c:v>29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29</c:v>
                </c:pt>
                <c:pt idx="717">
                  <c:v>29</c:v>
                </c:pt>
                <c:pt idx="718">
                  <c:v>29</c:v>
                </c:pt>
                <c:pt idx="719">
                  <c:v>29</c:v>
                </c:pt>
                <c:pt idx="720">
                  <c:v>29</c:v>
                </c:pt>
                <c:pt idx="721">
                  <c:v>28</c:v>
                </c:pt>
                <c:pt idx="722">
                  <c:v>28</c:v>
                </c:pt>
                <c:pt idx="723">
                  <c:v>28</c:v>
                </c:pt>
                <c:pt idx="724">
                  <c:v>28</c:v>
                </c:pt>
                <c:pt idx="725">
                  <c:v>27</c:v>
                </c:pt>
                <c:pt idx="726">
                  <c:v>28</c:v>
                </c:pt>
                <c:pt idx="727">
                  <c:v>23</c:v>
                </c:pt>
                <c:pt idx="728">
                  <c:v>23</c:v>
                </c:pt>
                <c:pt idx="729">
                  <c:v>23</c:v>
                </c:pt>
                <c:pt idx="730">
                  <c:v>23</c:v>
                </c:pt>
                <c:pt idx="731">
                  <c:v>25</c:v>
                </c:pt>
                <c:pt idx="732">
                  <c:v>26</c:v>
                </c:pt>
                <c:pt idx="733">
                  <c:v>26</c:v>
                </c:pt>
                <c:pt idx="734">
                  <c:v>26</c:v>
                </c:pt>
                <c:pt idx="735">
                  <c:v>26</c:v>
                </c:pt>
                <c:pt idx="736">
                  <c:v>26</c:v>
                </c:pt>
                <c:pt idx="737">
                  <c:v>26</c:v>
                </c:pt>
                <c:pt idx="738">
                  <c:v>26</c:v>
                </c:pt>
                <c:pt idx="739">
                  <c:v>27</c:v>
                </c:pt>
                <c:pt idx="740">
                  <c:v>27</c:v>
                </c:pt>
                <c:pt idx="741">
                  <c:v>28</c:v>
                </c:pt>
                <c:pt idx="742">
                  <c:v>27</c:v>
                </c:pt>
                <c:pt idx="743">
                  <c:v>27</c:v>
                </c:pt>
                <c:pt idx="744">
                  <c:v>27</c:v>
                </c:pt>
                <c:pt idx="745">
                  <c:v>27</c:v>
                </c:pt>
                <c:pt idx="746">
                  <c:v>27</c:v>
                </c:pt>
                <c:pt idx="747">
                  <c:v>27</c:v>
                </c:pt>
                <c:pt idx="748">
                  <c:v>27</c:v>
                </c:pt>
                <c:pt idx="749">
                  <c:v>27</c:v>
                </c:pt>
                <c:pt idx="750">
                  <c:v>27</c:v>
                </c:pt>
                <c:pt idx="751">
                  <c:v>27</c:v>
                </c:pt>
                <c:pt idx="752">
                  <c:v>27</c:v>
                </c:pt>
                <c:pt idx="753">
                  <c:v>27</c:v>
                </c:pt>
                <c:pt idx="754">
                  <c:v>27</c:v>
                </c:pt>
                <c:pt idx="755">
                  <c:v>27</c:v>
                </c:pt>
                <c:pt idx="756">
                  <c:v>27</c:v>
                </c:pt>
                <c:pt idx="757">
                  <c:v>27</c:v>
                </c:pt>
                <c:pt idx="758">
                  <c:v>27</c:v>
                </c:pt>
                <c:pt idx="759">
                  <c:v>27</c:v>
                </c:pt>
                <c:pt idx="760">
                  <c:v>25</c:v>
                </c:pt>
                <c:pt idx="761">
                  <c:v>25</c:v>
                </c:pt>
                <c:pt idx="762">
                  <c:v>23</c:v>
                </c:pt>
                <c:pt idx="763">
                  <c:v>23</c:v>
                </c:pt>
                <c:pt idx="764">
                  <c:v>23</c:v>
                </c:pt>
                <c:pt idx="765">
                  <c:v>23</c:v>
                </c:pt>
                <c:pt idx="766">
                  <c:v>23</c:v>
                </c:pt>
                <c:pt idx="767">
                  <c:v>23</c:v>
                </c:pt>
                <c:pt idx="768">
                  <c:v>23</c:v>
                </c:pt>
                <c:pt idx="769">
                  <c:v>23</c:v>
                </c:pt>
                <c:pt idx="770">
                  <c:v>24</c:v>
                </c:pt>
                <c:pt idx="771">
                  <c:v>24</c:v>
                </c:pt>
                <c:pt idx="772">
                  <c:v>23</c:v>
                </c:pt>
                <c:pt idx="773">
                  <c:v>23</c:v>
                </c:pt>
                <c:pt idx="774">
                  <c:v>22</c:v>
                </c:pt>
                <c:pt idx="775">
                  <c:v>23</c:v>
                </c:pt>
                <c:pt idx="776">
                  <c:v>23</c:v>
                </c:pt>
                <c:pt idx="777">
                  <c:v>23</c:v>
                </c:pt>
                <c:pt idx="778">
                  <c:v>23</c:v>
                </c:pt>
                <c:pt idx="779">
                  <c:v>23</c:v>
                </c:pt>
                <c:pt idx="780">
                  <c:v>23</c:v>
                </c:pt>
                <c:pt idx="781">
                  <c:v>23</c:v>
                </c:pt>
                <c:pt idx="782">
                  <c:v>23</c:v>
                </c:pt>
                <c:pt idx="783">
                  <c:v>18</c:v>
                </c:pt>
                <c:pt idx="784">
                  <c:v>17</c:v>
                </c:pt>
                <c:pt idx="785">
                  <c:v>15</c:v>
                </c:pt>
                <c:pt idx="786">
                  <c:v>14</c:v>
                </c:pt>
                <c:pt idx="787">
                  <c:v>12</c:v>
                </c:pt>
                <c:pt idx="788">
                  <c:v>12</c:v>
                </c:pt>
                <c:pt idx="789">
                  <c:v>11</c:v>
                </c:pt>
                <c:pt idx="790">
                  <c:v>11</c:v>
                </c:pt>
                <c:pt idx="791">
                  <c:v>9</c:v>
                </c:pt>
                <c:pt idx="792">
                  <c:v>8</c:v>
                </c:pt>
                <c:pt idx="793">
                  <c:v>8</c:v>
                </c:pt>
                <c:pt idx="794">
                  <c:v>8</c:v>
                </c:pt>
                <c:pt idx="795">
                  <c:v>8</c:v>
                </c:pt>
                <c:pt idx="796">
                  <c:v>8</c:v>
                </c:pt>
                <c:pt idx="797">
                  <c:v>7</c:v>
                </c:pt>
                <c:pt idx="798">
                  <c:v>7</c:v>
                </c:pt>
                <c:pt idx="799">
                  <c:v>7</c:v>
                </c:pt>
                <c:pt idx="800">
                  <c:v>6</c:v>
                </c:pt>
                <c:pt idx="801">
                  <c:v>7</c:v>
                </c:pt>
                <c:pt idx="802">
                  <c:v>7</c:v>
                </c:pt>
                <c:pt idx="803">
                  <c:v>7</c:v>
                </c:pt>
                <c:pt idx="804">
                  <c:v>7</c:v>
                </c:pt>
                <c:pt idx="805">
                  <c:v>6</c:v>
                </c:pt>
                <c:pt idx="806">
                  <c:v>8</c:v>
                </c:pt>
                <c:pt idx="807">
                  <c:v>8</c:v>
                </c:pt>
                <c:pt idx="808">
                  <c:v>8</c:v>
                </c:pt>
                <c:pt idx="809">
                  <c:v>7</c:v>
                </c:pt>
                <c:pt idx="810">
                  <c:v>7</c:v>
                </c:pt>
                <c:pt idx="811">
                  <c:v>7</c:v>
                </c:pt>
                <c:pt idx="812">
                  <c:v>4</c:v>
                </c:pt>
                <c:pt idx="813">
                  <c:v>4</c:v>
                </c:pt>
                <c:pt idx="814">
                  <c:v>4</c:v>
                </c:pt>
                <c:pt idx="815">
                  <c:v>4</c:v>
                </c:pt>
                <c:pt idx="816">
                  <c:v>4</c:v>
                </c:pt>
                <c:pt idx="817">
                  <c:v>4</c:v>
                </c:pt>
                <c:pt idx="818">
                  <c:v>4</c:v>
                </c:pt>
                <c:pt idx="819">
                  <c:v>5</c:v>
                </c:pt>
                <c:pt idx="820">
                  <c:v>5</c:v>
                </c:pt>
                <c:pt idx="821">
                  <c:v>5</c:v>
                </c:pt>
                <c:pt idx="822">
                  <c:v>5</c:v>
                </c:pt>
                <c:pt idx="823">
                  <c:v>5</c:v>
                </c:pt>
                <c:pt idx="824">
                  <c:v>5</c:v>
                </c:pt>
                <c:pt idx="825">
                  <c:v>5</c:v>
                </c:pt>
                <c:pt idx="826">
                  <c:v>5</c:v>
                </c:pt>
                <c:pt idx="827">
                  <c:v>5</c:v>
                </c:pt>
                <c:pt idx="828">
                  <c:v>5</c:v>
                </c:pt>
                <c:pt idx="829">
                  <c:v>5</c:v>
                </c:pt>
                <c:pt idx="830">
                  <c:v>4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v>Gas rigs</c:v>
          </c:tx>
          <c:spPr>
            <a:ln w="12700"/>
          </c:spPr>
          <c:marker>
            <c:symbol val="none"/>
          </c:marker>
          <c:cat>
            <c:numRef>
              <c:f>'Utah rig count'!$A$6:$A$892</c:f>
              <c:numCache>
                <c:formatCode>[$-10409]m/d/yyyy</c:formatCode>
                <c:ptCount val="887"/>
                <c:pt idx="0">
                  <c:v>36532</c:v>
                </c:pt>
                <c:pt idx="1">
                  <c:v>36539</c:v>
                </c:pt>
                <c:pt idx="2">
                  <c:v>36546</c:v>
                </c:pt>
                <c:pt idx="3">
                  <c:v>36553</c:v>
                </c:pt>
                <c:pt idx="4">
                  <c:v>36560</c:v>
                </c:pt>
                <c:pt idx="5">
                  <c:v>36567</c:v>
                </c:pt>
                <c:pt idx="6">
                  <c:v>36574</c:v>
                </c:pt>
                <c:pt idx="7">
                  <c:v>36581</c:v>
                </c:pt>
                <c:pt idx="8">
                  <c:v>36588</c:v>
                </c:pt>
                <c:pt idx="9">
                  <c:v>36595</c:v>
                </c:pt>
                <c:pt idx="10">
                  <c:v>36602</c:v>
                </c:pt>
                <c:pt idx="11">
                  <c:v>36609</c:v>
                </c:pt>
                <c:pt idx="12">
                  <c:v>36616</c:v>
                </c:pt>
                <c:pt idx="13">
                  <c:v>36623</c:v>
                </c:pt>
                <c:pt idx="14">
                  <c:v>36630</c:v>
                </c:pt>
                <c:pt idx="15">
                  <c:v>36636</c:v>
                </c:pt>
                <c:pt idx="16">
                  <c:v>36644</c:v>
                </c:pt>
                <c:pt idx="17">
                  <c:v>36651</c:v>
                </c:pt>
                <c:pt idx="18">
                  <c:v>36658</c:v>
                </c:pt>
                <c:pt idx="19">
                  <c:v>36665</c:v>
                </c:pt>
                <c:pt idx="20">
                  <c:v>36672</c:v>
                </c:pt>
                <c:pt idx="21">
                  <c:v>36679</c:v>
                </c:pt>
                <c:pt idx="22">
                  <c:v>36686</c:v>
                </c:pt>
                <c:pt idx="23">
                  <c:v>36693</c:v>
                </c:pt>
                <c:pt idx="24">
                  <c:v>36700</c:v>
                </c:pt>
                <c:pt idx="25">
                  <c:v>36707</c:v>
                </c:pt>
                <c:pt idx="26">
                  <c:v>36714</c:v>
                </c:pt>
                <c:pt idx="27">
                  <c:v>36721</c:v>
                </c:pt>
                <c:pt idx="28">
                  <c:v>36728</c:v>
                </c:pt>
                <c:pt idx="29">
                  <c:v>36735</c:v>
                </c:pt>
                <c:pt idx="30">
                  <c:v>36742</c:v>
                </c:pt>
                <c:pt idx="31">
                  <c:v>36749</c:v>
                </c:pt>
                <c:pt idx="32">
                  <c:v>36756</c:v>
                </c:pt>
                <c:pt idx="33">
                  <c:v>36763</c:v>
                </c:pt>
                <c:pt idx="34">
                  <c:v>36770</c:v>
                </c:pt>
                <c:pt idx="35">
                  <c:v>36777</c:v>
                </c:pt>
                <c:pt idx="36">
                  <c:v>36784</c:v>
                </c:pt>
                <c:pt idx="37">
                  <c:v>36791</c:v>
                </c:pt>
                <c:pt idx="38">
                  <c:v>36798</c:v>
                </c:pt>
                <c:pt idx="39">
                  <c:v>36805</c:v>
                </c:pt>
                <c:pt idx="40">
                  <c:v>36812</c:v>
                </c:pt>
                <c:pt idx="41">
                  <c:v>36819</c:v>
                </c:pt>
                <c:pt idx="42">
                  <c:v>36826</c:v>
                </c:pt>
                <c:pt idx="43">
                  <c:v>36833</c:v>
                </c:pt>
                <c:pt idx="44">
                  <c:v>36840</c:v>
                </c:pt>
                <c:pt idx="45">
                  <c:v>36847</c:v>
                </c:pt>
                <c:pt idx="46">
                  <c:v>36852</c:v>
                </c:pt>
                <c:pt idx="47">
                  <c:v>36861</c:v>
                </c:pt>
                <c:pt idx="48">
                  <c:v>36868</c:v>
                </c:pt>
                <c:pt idx="49">
                  <c:v>36875</c:v>
                </c:pt>
                <c:pt idx="50">
                  <c:v>36881</c:v>
                </c:pt>
                <c:pt idx="51">
                  <c:v>36889</c:v>
                </c:pt>
                <c:pt idx="52">
                  <c:v>36896</c:v>
                </c:pt>
                <c:pt idx="53">
                  <c:v>36903</c:v>
                </c:pt>
                <c:pt idx="54">
                  <c:v>36910</c:v>
                </c:pt>
                <c:pt idx="55">
                  <c:v>36917</c:v>
                </c:pt>
                <c:pt idx="56">
                  <c:v>36924</c:v>
                </c:pt>
                <c:pt idx="57">
                  <c:v>36931</c:v>
                </c:pt>
                <c:pt idx="58">
                  <c:v>36938</c:v>
                </c:pt>
                <c:pt idx="59">
                  <c:v>36945</c:v>
                </c:pt>
                <c:pt idx="60">
                  <c:v>36952</c:v>
                </c:pt>
                <c:pt idx="61">
                  <c:v>36959</c:v>
                </c:pt>
                <c:pt idx="62">
                  <c:v>36966</c:v>
                </c:pt>
                <c:pt idx="63">
                  <c:v>36973</c:v>
                </c:pt>
                <c:pt idx="64">
                  <c:v>36980</c:v>
                </c:pt>
                <c:pt idx="65">
                  <c:v>36987</c:v>
                </c:pt>
                <c:pt idx="66">
                  <c:v>36993</c:v>
                </c:pt>
                <c:pt idx="67">
                  <c:v>37001</c:v>
                </c:pt>
                <c:pt idx="68">
                  <c:v>37008</c:v>
                </c:pt>
                <c:pt idx="69">
                  <c:v>37015</c:v>
                </c:pt>
                <c:pt idx="70">
                  <c:v>37022</c:v>
                </c:pt>
                <c:pt idx="71">
                  <c:v>37029</c:v>
                </c:pt>
                <c:pt idx="72">
                  <c:v>37036</c:v>
                </c:pt>
                <c:pt idx="73">
                  <c:v>37043</c:v>
                </c:pt>
                <c:pt idx="74">
                  <c:v>37050</c:v>
                </c:pt>
                <c:pt idx="75">
                  <c:v>37057</c:v>
                </c:pt>
                <c:pt idx="76">
                  <c:v>37064</c:v>
                </c:pt>
                <c:pt idx="77">
                  <c:v>37071</c:v>
                </c:pt>
                <c:pt idx="78">
                  <c:v>37078</c:v>
                </c:pt>
                <c:pt idx="79">
                  <c:v>37085</c:v>
                </c:pt>
                <c:pt idx="80">
                  <c:v>37092</c:v>
                </c:pt>
                <c:pt idx="81">
                  <c:v>37099</c:v>
                </c:pt>
                <c:pt idx="82">
                  <c:v>37106</c:v>
                </c:pt>
                <c:pt idx="83">
                  <c:v>37113</c:v>
                </c:pt>
                <c:pt idx="84">
                  <c:v>37120</c:v>
                </c:pt>
                <c:pt idx="85">
                  <c:v>37127</c:v>
                </c:pt>
                <c:pt idx="86">
                  <c:v>37134</c:v>
                </c:pt>
                <c:pt idx="87">
                  <c:v>37141</c:v>
                </c:pt>
                <c:pt idx="88">
                  <c:v>37148</c:v>
                </c:pt>
                <c:pt idx="89">
                  <c:v>37155</c:v>
                </c:pt>
                <c:pt idx="90">
                  <c:v>37162</c:v>
                </c:pt>
                <c:pt idx="91">
                  <c:v>37169</c:v>
                </c:pt>
                <c:pt idx="92">
                  <c:v>37176</c:v>
                </c:pt>
                <c:pt idx="93">
                  <c:v>37183</c:v>
                </c:pt>
                <c:pt idx="94">
                  <c:v>37190</c:v>
                </c:pt>
                <c:pt idx="95">
                  <c:v>37197</c:v>
                </c:pt>
                <c:pt idx="96">
                  <c:v>37204</c:v>
                </c:pt>
                <c:pt idx="97">
                  <c:v>37211</c:v>
                </c:pt>
                <c:pt idx="98">
                  <c:v>37216</c:v>
                </c:pt>
                <c:pt idx="99">
                  <c:v>37225</c:v>
                </c:pt>
                <c:pt idx="100">
                  <c:v>37232</c:v>
                </c:pt>
                <c:pt idx="101">
                  <c:v>37239</c:v>
                </c:pt>
                <c:pt idx="102">
                  <c:v>37246</c:v>
                </c:pt>
                <c:pt idx="103">
                  <c:v>37253</c:v>
                </c:pt>
                <c:pt idx="104">
                  <c:v>37260</c:v>
                </c:pt>
                <c:pt idx="105">
                  <c:v>37267</c:v>
                </c:pt>
                <c:pt idx="106">
                  <c:v>37274</c:v>
                </c:pt>
                <c:pt idx="107">
                  <c:v>37281</c:v>
                </c:pt>
                <c:pt idx="108">
                  <c:v>37288</c:v>
                </c:pt>
                <c:pt idx="109">
                  <c:v>37295</c:v>
                </c:pt>
                <c:pt idx="110">
                  <c:v>37302</c:v>
                </c:pt>
                <c:pt idx="111">
                  <c:v>37309</c:v>
                </c:pt>
                <c:pt idx="112">
                  <c:v>37316</c:v>
                </c:pt>
                <c:pt idx="113">
                  <c:v>37323</c:v>
                </c:pt>
                <c:pt idx="114">
                  <c:v>37330</c:v>
                </c:pt>
                <c:pt idx="115">
                  <c:v>37337</c:v>
                </c:pt>
                <c:pt idx="116">
                  <c:v>37343</c:v>
                </c:pt>
                <c:pt idx="117">
                  <c:v>37351</c:v>
                </c:pt>
                <c:pt idx="118">
                  <c:v>37358</c:v>
                </c:pt>
                <c:pt idx="119">
                  <c:v>37365</c:v>
                </c:pt>
                <c:pt idx="120">
                  <c:v>37372</c:v>
                </c:pt>
                <c:pt idx="121">
                  <c:v>37379</c:v>
                </c:pt>
                <c:pt idx="122">
                  <c:v>37386</c:v>
                </c:pt>
                <c:pt idx="123">
                  <c:v>37393</c:v>
                </c:pt>
                <c:pt idx="124">
                  <c:v>37400</c:v>
                </c:pt>
                <c:pt idx="125">
                  <c:v>37407</c:v>
                </c:pt>
                <c:pt idx="126">
                  <c:v>37414</c:v>
                </c:pt>
                <c:pt idx="127">
                  <c:v>37421</c:v>
                </c:pt>
                <c:pt idx="128">
                  <c:v>37428</c:v>
                </c:pt>
                <c:pt idx="129">
                  <c:v>37435</c:v>
                </c:pt>
                <c:pt idx="130">
                  <c:v>37440</c:v>
                </c:pt>
                <c:pt idx="131">
                  <c:v>37449</c:v>
                </c:pt>
                <c:pt idx="132">
                  <c:v>37456</c:v>
                </c:pt>
                <c:pt idx="133">
                  <c:v>37463</c:v>
                </c:pt>
                <c:pt idx="134">
                  <c:v>37470</c:v>
                </c:pt>
                <c:pt idx="135">
                  <c:v>37477</c:v>
                </c:pt>
                <c:pt idx="136">
                  <c:v>37484</c:v>
                </c:pt>
                <c:pt idx="137">
                  <c:v>37491</c:v>
                </c:pt>
                <c:pt idx="138">
                  <c:v>37498</c:v>
                </c:pt>
                <c:pt idx="139">
                  <c:v>37505</c:v>
                </c:pt>
                <c:pt idx="140">
                  <c:v>37512</c:v>
                </c:pt>
                <c:pt idx="141">
                  <c:v>37519</c:v>
                </c:pt>
                <c:pt idx="142">
                  <c:v>37526</c:v>
                </c:pt>
                <c:pt idx="143">
                  <c:v>37533</c:v>
                </c:pt>
                <c:pt idx="144">
                  <c:v>37540</c:v>
                </c:pt>
                <c:pt idx="145">
                  <c:v>37547</c:v>
                </c:pt>
                <c:pt idx="146">
                  <c:v>37554</c:v>
                </c:pt>
                <c:pt idx="147">
                  <c:v>37561</c:v>
                </c:pt>
                <c:pt idx="148">
                  <c:v>37568</c:v>
                </c:pt>
                <c:pt idx="149">
                  <c:v>37575</c:v>
                </c:pt>
                <c:pt idx="150">
                  <c:v>37582</c:v>
                </c:pt>
                <c:pt idx="151">
                  <c:v>37587</c:v>
                </c:pt>
                <c:pt idx="152">
                  <c:v>37596</c:v>
                </c:pt>
                <c:pt idx="153">
                  <c:v>37603</c:v>
                </c:pt>
                <c:pt idx="154">
                  <c:v>37610</c:v>
                </c:pt>
                <c:pt idx="155">
                  <c:v>37617</c:v>
                </c:pt>
                <c:pt idx="156">
                  <c:v>37624</c:v>
                </c:pt>
                <c:pt idx="157">
                  <c:v>37631</c:v>
                </c:pt>
                <c:pt idx="158">
                  <c:v>37638</c:v>
                </c:pt>
                <c:pt idx="159">
                  <c:v>37645</c:v>
                </c:pt>
                <c:pt idx="160">
                  <c:v>37652</c:v>
                </c:pt>
                <c:pt idx="161">
                  <c:v>37659</c:v>
                </c:pt>
                <c:pt idx="162">
                  <c:v>37666</c:v>
                </c:pt>
                <c:pt idx="163">
                  <c:v>37673</c:v>
                </c:pt>
                <c:pt idx="164">
                  <c:v>37680</c:v>
                </c:pt>
                <c:pt idx="165">
                  <c:v>37687</c:v>
                </c:pt>
                <c:pt idx="166">
                  <c:v>37694</c:v>
                </c:pt>
                <c:pt idx="167">
                  <c:v>37701</c:v>
                </c:pt>
                <c:pt idx="168">
                  <c:v>37708</c:v>
                </c:pt>
                <c:pt idx="169">
                  <c:v>37715</c:v>
                </c:pt>
                <c:pt idx="170">
                  <c:v>37722</c:v>
                </c:pt>
                <c:pt idx="171">
                  <c:v>37728</c:v>
                </c:pt>
                <c:pt idx="172">
                  <c:v>37736</c:v>
                </c:pt>
                <c:pt idx="173">
                  <c:v>37743</c:v>
                </c:pt>
                <c:pt idx="174">
                  <c:v>37750</c:v>
                </c:pt>
                <c:pt idx="175">
                  <c:v>37757</c:v>
                </c:pt>
                <c:pt idx="176">
                  <c:v>37764</c:v>
                </c:pt>
                <c:pt idx="177">
                  <c:v>37771</c:v>
                </c:pt>
                <c:pt idx="178">
                  <c:v>37778</c:v>
                </c:pt>
                <c:pt idx="179">
                  <c:v>37785</c:v>
                </c:pt>
                <c:pt idx="180">
                  <c:v>37792</c:v>
                </c:pt>
                <c:pt idx="181">
                  <c:v>37799</c:v>
                </c:pt>
                <c:pt idx="182">
                  <c:v>37805</c:v>
                </c:pt>
                <c:pt idx="183">
                  <c:v>37813</c:v>
                </c:pt>
                <c:pt idx="184">
                  <c:v>37820</c:v>
                </c:pt>
                <c:pt idx="185">
                  <c:v>37827</c:v>
                </c:pt>
                <c:pt idx="186">
                  <c:v>37834</c:v>
                </c:pt>
                <c:pt idx="187">
                  <c:v>37841</c:v>
                </c:pt>
                <c:pt idx="188">
                  <c:v>37848</c:v>
                </c:pt>
                <c:pt idx="189">
                  <c:v>37855</c:v>
                </c:pt>
                <c:pt idx="190">
                  <c:v>37862</c:v>
                </c:pt>
                <c:pt idx="191">
                  <c:v>37869</c:v>
                </c:pt>
                <c:pt idx="192">
                  <c:v>37876</c:v>
                </c:pt>
                <c:pt idx="193">
                  <c:v>37883</c:v>
                </c:pt>
                <c:pt idx="194">
                  <c:v>37890</c:v>
                </c:pt>
                <c:pt idx="195">
                  <c:v>37897</c:v>
                </c:pt>
                <c:pt idx="196">
                  <c:v>37904</c:v>
                </c:pt>
                <c:pt idx="197">
                  <c:v>37911</c:v>
                </c:pt>
                <c:pt idx="198">
                  <c:v>37918</c:v>
                </c:pt>
                <c:pt idx="199">
                  <c:v>37925</c:v>
                </c:pt>
                <c:pt idx="200">
                  <c:v>37932</c:v>
                </c:pt>
                <c:pt idx="201">
                  <c:v>37939</c:v>
                </c:pt>
                <c:pt idx="202">
                  <c:v>37946</c:v>
                </c:pt>
                <c:pt idx="203">
                  <c:v>37951</c:v>
                </c:pt>
                <c:pt idx="204">
                  <c:v>37960</c:v>
                </c:pt>
                <c:pt idx="205">
                  <c:v>37967</c:v>
                </c:pt>
                <c:pt idx="206">
                  <c:v>37974</c:v>
                </c:pt>
                <c:pt idx="207">
                  <c:v>37978</c:v>
                </c:pt>
                <c:pt idx="208">
                  <c:v>37986</c:v>
                </c:pt>
                <c:pt idx="209">
                  <c:v>37995</c:v>
                </c:pt>
                <c:pt idx="210">
                  <c:v>38002</c:v>
                </c:pt>
                <c:pt idx="211">
                  <c:v>38009</c:v>
                </c:pt>
                <c:pt idx="212">
                  <c:v>38016</c:v>
                </c:pt>
                <c:pt idx="213">
                  <c:v>38023</c:v>
                </c:pt>
                <c:pt idx="214">
                  <c:v>38030</c:v>
                </c:pt>
                <c:pt idx="215">
                  <c:v>38037</c:v>
                </c:pt>
                <c:pt idx="216">
                  <c:v>38044</c:v>
                </c:pt>
                <c:pt idx="217">
                  <c:v>38051</c:v>
                </c:pt>
                <c:pt idx="218">
                  <c:v>38058</c:v>
                </c:pt>
                <c:pt idx="219">
                  <c:v>38065</c:v>
                </c:pt>
                <c:pt idx="220">
                  <c:v>38072</c:v>
                </c:pt>
                <c:pt idx="221">
                  <c:v>38079</c:v>
                </c:pt>
                <c:pt idx="222">
                  <c:v>38085</c:v>
                </c:pt>
                <c:pt idx="223">
                  <c:v>38093</c:v>
                </c:pt>
                <c:pt idx="224">
                  <c:v>38100</c:v>
                </c:pt>
                <c:pt idx="225">
                  <c:v>38107</c:v>
                </c:pt>
                <c:pt idx="226">
                  <c:v>38114</c:v>
                </c:pt>
                <c:pt idx="227">
                  <c:v>38121</c:v>
                </c:pt>
                <c:pt idx="228">
                  <c:v>38128</c:v>
                </c:pt>
                <c:pt idx="229">
                  <c:v>38135</c:v>
                </c:pt>
                <c:pt idx="230">
                  <c:v>38142</c:v>
                </c:pt>
                <c:pt idx="231">
                  <c:v>38149</c:v>
                </c:pt>
                <c:pt idx="232">
                  <c:v>38156</c:v>
                </c:pt>
                <c:pt idx="233">
                  <c:v>38163</c:v>
                </c:pt>
                <c:pt idx="234">
                  <c:v>38170</c:v>
                </c:pt>
                <c:pt idx="235">
                  <c:v>38177</c:v>
                </c:pt>
                <c:pt idx="236">
                  <c:v>38184</c:v>
                </c:pt>
                <c:pt idx="237">
                  <c:v>38191</c:v>
                </c:pt>
                <c:pt idx="238">
                  <c:v>38198</c:v>
                </c:pt>
                <c:pt idx="239">
                  <c:v>38205</c:v>
                </c:pt>
                <c:pt idx="240">
                  <c:v>38212</c:v>
                </c:pt>
                <c:pt idx="241">
                  <c:v>38219</c:v>
                </c:pt>
                <c:pt idx="242">
                  <c:v>38226</c:v>
                </c:pt>
                <c:pt idx="243">
                  <c:v>38233</c:v>
                </c:pt>
                <c:pt idx="244">
                  <c:v>38240</c:v>
                </c:pt>
                <c:pt idx="245">
                  <c:v>38247</c:v>
                </c:pt>
                <c:pt idx="246">
                  <c:v>38254</c:v>
                </c:pt>
                <c:pt idx="247">
                  <c:v>38261</c:v>
                </c:pt>
                <c:pt idx="248">
                  <c:v>38268</c:v>
                </c:pt>
                <c:pt idx="249">
                  <c:v>38275</c:v>
                </c:pt>
                <c:pt idx="250">
                  <c:v>38282</c:v>
                </c:pt>
                <c:pt idx="251">
                  <c:v>38289</c:v>
                </c:pt>
                <c:pt idx="252">
                  <c:v>38296</c:v>
                </c:pt>
                <c:pt idx="253">
                  <c:v>38303</c:v>
                </c:pt>
                <c:pt idx="254">
                  <c:v>38310</c:v>
                </c:pt>
                <c:pt idx="255">
                  <c:v>38315</c:v>
                </c:pt>
                <c:pt idx="256">
                  <c:v>38324</c:v>
                </c:pt>
                <c:pt idx="257">
                  <c:v>38331</c:v>
                </c:pt>
                <c:pt idx="258">
                  <c:v>38338</c:v>
                </c:pt>
                <c:pt idx="259">
                  <c:v>38344</c:v>
                </c:pt>
                <c:pt idx="260">
                  <c:v>38352</c:v>
                </c:pt>
                <c:pt idx="261">
                  <c:v>38359</c:v>
                </c:pt>
                <c:pt idx="262">
                  <c:v>38366</c:v>
                </c:pt>
                <c:pt idx="263">
                  <c:v>38373</c:v>
                </c:pt>
                <c:pt idx="264">
                  <c:v>38380</c:v>
                </c:pt>
                <c:pt idx="265">
                  <c:v>38387</c:v>
                </c:pt>
                <c:pt idx="266">
                  <c:v>38394</c:v>
                </c:pt>
                <c:pt idx="267">
                  <c:v>38401</c:v>
                </c:pt>
                <c:pt idx="268">
                  <c:v>38408</c:v>
                </c:pt>
                <c:pt idx="269">
                  <c:v>38415</c:v>
                </c:pt>
                <c:pt idx="270">
                  <c:v>38422</c:v>
                </c:pt>
                <c:pt idx="271">
                  <c:v>38429</c:v>
                </c:pt>
                <c:pt idx="272">
                  <c:v>38435</c:v>
                </c:pt>
                <c:pt idx="273">
                  <c:v>38443</c:v>
                </c:pt>
                <c:pt idx="274">
                  <c:v>38450</c:v>
                </c:pt>
                <c:pt idx="275">
                  <c:v>38457</c:v>
                </c:pt>
                <c:pt idx="276">
                  <c:v>38464</c:v>
                </c:pt>
                <c:pt idx="277">
                  <c:v>38471</c:v>
                </c:pt>
                <c:pt idx="278">
                  <c:v>38478</c:v>
                </c:pt>
                <c:pt idx="279">
                  <c:v>38485</c:v>
                </c:pt>
                <c:pt idx="280">
                  <c:v>38492</c:v>
                </c:pt>
                <c:pt idx="281">
                  <c:v>38499</c:v>
                </c:pt>
                <c:pt idx="282">
                  <c:v>38506</c:v>
                </c:pt>
                <c:pt idx="283">
                  <c:v>38513</c:v>
                </c:pt>
                <c:pt idx="284">
                  <c:v>38520</c:v>
                </c:pt>
                <c:pt idx="285">
                  <c:v>38527</c:v>
                </c:pt>
                <c:pt idx="286">
                  <c:v>38534</c:v>
                </c:pt>
                <c:pt idx="287">
                  <c:v>38541</c:v>
                </c:pt>
                <c:pt idx="288">
                  <c:v>38548</c:v>
                </c:pt>
                <c:pt idx="289">
                  <c:v>38555</c:v>
                </c:pt>
                <c:pt idx="290">
                  <c:v>38562</c:v>
                </c:pt>
                <c:pt idx="291">
                  <c:v>38569</c:v>
                </c:pt>
                <c:pt idx="292">
                  <c:v>38576</c:v>
                </c:pt>
                <c:pt idx="293">
                  <c:v>38583</c:v>
                </c:pt>
                <c:pt idx="294">
                  <c:v>38590</c:v>
                </c:pt>
                <c:pt idx="295">
                  <c:v>38597</c:v>
                </c:pt>
                <c:pt idx="296">
                  <c:v>38604</c:v>
                </c:pt>
                <c:pt idx="297">
                  <c:v>38611</c:v>
                </c:pt>
                <c:pt idx="298">
                  <c:v>38618</c:v>
                </c:pt>
                <c:pt idx="299">
                  <c:v>38625</c:v>
                </c:pt>
                <c:pt idx="300">
                  <c:v>38632</c:v>
                </c:pt>
                <c:pt idx="301">
                  <c:v>38639</c:v>
                </c:pt>
                <c:pt idx="302">
                  <c:v>38646</c:v>
                </c:pt>
                <c:pt idx="303">
                  <c:v>38653</c:v>
                </c:pt>
                <c:pt idx="304">
                  <c:v>38660</c:v>
                </c:pt>
                <c:pt idx="305">
                  <c:v>38667</c:v>
                </c:pt>
                <c:pt idx="306">
                  <c:v>38674</c:v>
                </c:pt>
                <c:pt idx="307">
                  <c:v>38679</c:v>
                </c:pt>
                <c:pt idx="308">
                  <c:v>38688</c:v>
                </c:pt>
                <c:pt idx="309">
                  <c:v>38695</c:v>
                </c:pt>
                <c:pt idx="310">
                  <c:v>38702</c:v>
                </c:pt>
                <c:pt idx="311">
                  <c:v>38708</c:v>
                </c:pt>
                <c:pt idx="312">
                  <c:v>38716</c:v>
                </c:pt>
                <c:pt idx="313">
                  <c:v>38723</c:v>
                </c:pt>
                <c:pt idx="314">
                  <c:v>38730</c:v>
                </c:pt>
                <c:pt idx="315">
                  <c:v>38737</c:v>
                </c:pt>
                <c:pt idx="316">
                  <c:v>38744</c:v>
                </c:pt>
                <c:pt idx="317">
                  <c:v>38751</c:v>
                </c:pt>
                <c:pt idx="318">
                  <c:v>38758</c:v>
                </c:pt>
                <c:pt idx="319">
                  <c:v>38765</c:v>
                </c:pt>
                <c:pt idx="320">
                  <c:v>38772</c:v>
                </c:pt>
                <c:pt idx="321">
                  <c:v>38779</c:v>
                </c:pt>
                <c:pt idx="322">
                  <c:v>38786</c:v>
                </c:pt>
                <c:pt idx="323">
                  <c:v>38793</c:v>
                </c:pt>
                <c:pt idx="324">
                  <c:v>38800</c:v>
                </c:pt>
                <c:pt idx="325">
                  <c:v>38807</c:v>
                </c:pt>
                <c:pt idx="326">
                  <c:v>38814</c:v>
                </c:pt>
                <c:pt idx="327">
                  <c:v>38820</c:v>
                </c:pt>
                <c:pt idx="328">
                  <c:v>38828</c:v>
                </c:pt>
                <c:pt idx="329">
                  <c:v>38835</c:v>
                </c:pt>
                <c:pt idx="330">
                  <c:v>38842</c:v>
                </c:pt>
                <c:pt idx="331">
                  <c:v>38849</c:v>
                </c:pt>
                <c:pt idx="332">
                  <c:v>38856</c:v>
                </c:pt>
                <c:pt idx="333">
                  <c:v>38863</c:v>
                </c:pt>
                <c:pt idx="334">
                  <c:v>38870</c:v>
                </c:pt>
                <c:pt idx="335">
                  <c:v>38877</c:v>
                </c:pt>
                <c:pt idx="336">
                  <c:v>38884</c:v>
                </c:pt>
                <c:pt idx="337">
                  <c:v>38891</c:v>
                </c:pt>
                <c:pt idx="338">
                  <c:v>38898</c:v>
                </c:pt>
                <c:pt idx="339">
                  <c:v>38905</c:v>
                </c:pt>
                <c:pt idx="340">
                  <c:v>38912</c:v>
                </c:pt>
                <c:pt idx="341">
                  <c:v>38919</c:v>
                </c:pt>
                <c:pt idx="342">
                  <c:v>38926</c:v>
                </c:pt>
                <c:pt idx="343">
                  <c:v>38933</c:v>
                </c:pt>
                <c:pt idx="344">
                  <c:v>38940</c:v>
                </c:pt>
                <c:pt idx="345">
                  <c:v>38947</c:v>
                </c:pt>
                <c:pt idx="346">
                  <c:v>38954</c:v>
                </c:pt>
                <c:pt idx="347">
                  <c:v>38961</c:v>
                </c:pt>
                <c:pt idx="348">
                  <c:v>38968</c:v>
                </c:pt>
                <c:pt idx="349">
                  <c:v>38975</c:v>
                </c:pt>
                <c:pt idx="350">
                  <c:v>38982</c:v>
                </c:pt>
                <c:pt idx="351">
                  <c:v>38989</c:v>
                </c:pt>
                <c:pt idx="352">
                  <c:v>38996</c:v>
                </c:pt>
                <c:pt idx="353">
                  <c:v>39003</c:v>
                </c:pt>
                <c:pt idx="354">
                  <c:v>39010</c:v>
                </c:pt>
                <c:pt idx="355">
                  <c:v>39017</c:v>
                </c:pt>
                <c:pt idx="356">
                  <c:v>39024</c:v>
                </c:pt>
                <c:pt idx="357">
                  <c:v>39031</c:v>
                </c:pt>
                <c:pt idx="358">
                  <c:v>39038</c:v>
                </c:pt>
                <c:pt idx="359">
                  <c:v>39043</c:v>
                </c:pt>
                <c:pt idx="360">
                  <c:v>39052</c:v>
                </c:pt>
                <c:pt idx="361">
                  <c:v>39059</c:v>
                </c:pt>
                <c:pt idx="362">
                  <c:v>39066</c:v>
                </c:pt>
                <c:pt idx="363">
                  <c:v>39073</c:v>
                </c:pt>
                <c:pt idx="364">
                  <c:v>39080</c:v>
                </c:pt>
                <c:pt idx="365">
                  <c:v>39087</c:v>
                </c:pt>
                <c:pt idx="366">
                  <c:v>39094</c:v>
                </c:pt>
                <c:pt idx="367">
                  <c:v>39101</c:v>
                </c:pt>
                <c:pt idx="368">
                  <c:v>39108</c:v>
                </c:pt>
                <c:pt idx="369">
                  <c:v>39115</c:v>
                </c:pt>
                <c:pt idx="370">
                  <c:v>39122</c:v>
                </c:pt>
                <c:pt idx="371">
                  <c:v>39129</c:v>
                </c:pt>
                <c:pt idx="372">
                  <c:v>39136</c:v>
                </c:pt>
                <c:pt idx="373">
                  <c:v>39143</c:v>
                </c:pt>
                <c:pt idx="374">
                  <c:v>39150</c:v>
                </c:pt>
                <c:pt idx="375">
                  <c:v>39157</c:v>
                </c:pt>
                <c:pt idx="376">
                  <c:v>39164</c:v>
                </c:pt>
                <c:pt idx="377">
                  <c:v>39171</c:v>
                </c:pt>
                <c:pt idx="378">
                  <c:v>39178</c:v>
                </c:pt>
                <c:pt idx="379">
                  <c:v>39185</c:v>
                </c:pt>
                <c:pt idx="380">
                  <c:v>39192</c:v>
                </c:pt>
                <c:pt idx="381">
                  <c:v>39199</c:v>
                </c:pt>
                <c:pt idx="382">
                  <c:v>39206</c:v>
                </c:pt>
                <c:pt idx="383">
                  <c:v>39213</c:v>
                </c:pt>
                <c:pt idx="384">
                  <c:v>39220</c:v>
                </c:pt>
                <c:pt idx="385">
                  <c:v>39227</c:v>
                </c:pt>
                <c:pt idx="386">
                  <c:v>39234</c:v>
                </c:pt>
                <c:pt idx="387">
                  <c:v>39241</c:v>
                </c:pt>
                <c:pt idx="388">
                  <c:v>39248</c:v>
                </c:pt>
                <c:pt idx="389">
                  <c:v>39255</c:v>
                </c:pt>
                <c:pt idx="390">
                  <c:v>39262</c:v>
                </c:pt>
                <c:pt idx="391">
                  <c:v>39269</c:v>
                </c:pt>
                <c:pt idx="392">
                  <c:v>39276</c:v>
                </c:pt>
                <c:pt idx="393">
                  <c:v>39283</c:v>
                </c:pt>
                <c:pt idx="394">
                  <c:v>39290</c:v>
                </c:pt>
                <c:pt idx="395">
                  <c:v>39297</c:v>
                </c:pt>
                <c:pt idx="396">
                  <c:v>39304</c:v>
                </c:pt>
                <c:pt idx="397">
                  <c:v>39311</c:v>
                </c:pt>
                <c:pt idx="398">
                  <c:v>39318</c:v>
                </c:pt>
                <c:pt idx="399">
                  <c:v>39325</c:v>
                </c:pt>
                <c:pt idx="400">
                  <c:v>39332</c:v>
                </c:pt>
                <c:pt idx="401">
                  <c:v>39339</c:v>
                </c:pt>
                <c:pt idx="402">
                  <c:v>39346</c:v>
                </c:pt>
                <c:pt idx="403">
                  <c:v>39353</c:v>
                </c:pt>
                <c:pt idx="404">
                  <c:v>39360</c:v>
                </c:pt>
                <c:pt idx="405">
                  <c:v>39367</c:v>
                </c:pt>
                <c:pt idx="406">
                  <c:v>39374</c:v>
                </c:pt>
                <c:pt idx="407">
                  <c:v>39381</c:v>
                </c:pt>
                <c:pt idx="408">
                  <c:v>39388</c:v>
                </c:pt>
                <c:pt idx="409">
                  <c:v>39395</c:v>
                </c:pt>
                <c:pt idx="410">
                  <c:v>39402</c:v>
                </c:pt>
                <c:pt idx="411">
                  <c:v>39407</c:v>
                </c:pt>
                <c:pt idx="412">
                  <c:v>39416</c:v>
                </c:pt>
                <c:pt idx="413">
                  <c:v>39423</c:v>
                </c:pt>
                <c:pt idx="414">
                  <c:v>39430</c:v>
                </c:pt>
                <c:pt idx="415">
                  <c:v>39437</c:v>
                </c:pt>
                <c:pt idx="416">
                  <c:v>39444</c:v>
                </c:pt>
                <c:pt idx="417">
                  <c:v>39451</c:v>
                </c:pt>
                <c:pt idx="418">
                  <c:v>39458</c:v>
                </c:pt>
                <c:pt idx="419">
                  <c:v>39465</c:v>
                </c:pt>
                <c:pt idx="420">
                  <c:v>39472</c:v>
                </c:pt>
                <c:pt idx="421">
                  <c:v>39479</c:v>
                </c:pt>
                <c:pt idx="422">
                  <c:v>39486</c:v>
                </c:pt>
                <c:pt idx="423">
                  <c:v>39493</c:v>
                </c:pt>
                <c:pt idx="424">
                  <c:v>39500</c:v>
                </c:pt>
                <c:pt idx="425">
                  <c:v>39507</c:v>
                </c:pt>
                <c:pt idx="426">
                  <c:v>39514</c:v>
                </c:pt>
                <c:pt idx="427">
                  <c:v>39521</c:v>
                </c:pt>
                <c:pt idx="428">
                  <c:v>39528</c:v>
                </c:pt>
                <c:pt idx="429">
                  <c:v>39535</c:v>
                </c:pt>
                <c:pt idx="430">
                  <c:v>39542</c:v>
                </c:pt>
                <c:pt idx="431">
                  <c:v>39549</c:v>
                </c:pt>
                <c:pt idx="432">
                  <c:v>39556</c:v>
                </c:pt>
                <c:pt idx="433">
                  <c:v>39563</c:v>
                </c:pt>
                <c:pt idx="434">
                  <c:v>39570</c:v>
                </c:pt>
                <c:pt idx="435">
                  <c:v>39577</c:v>
                </c:pt>
                <c:pt idx="436">
                  <c:v>39584</c:v>
                </c:pt>
                <c:pt idx="437">
                  <c:v>39591</c:v>
                </c:pt>
                <c:pt idx="438">
                  <c:v>39598</c:v>
                </c:pt>
                <c:pt idx="439">
                  <c:v>39605</c:v>
                </c:pt>
                <c:pt idx="440">
                  <c:v>39612</c:v>
                </c:pt>
                <c:pt idx="441">
                  <c:v>39619</c:v>
                </c:pt>
                <c:pt idx="442">
                  <c:v>39626</c:v>
                </c:pt>
                <c:pt idx="443">
                  <c:v>39633</c:v>
                </c:pt>
                <c:pt idx="444">
                  <c:v>39640</c:v>
                </c:pt>
                <c:pt idx="445">
                  <c:v>39647</c:v>
                </c:pt>
                <c:pt idx="446">
                  <c:v>39654</c:v>
                </c:pt>
                <c:pt idx="447">
                  <c:v>39661</c:v>
                </c:pt>
                <c:pt idx="448">
                  <c:v>39668</c:v>
                </c:pt>
                <c:pt idx="449">
                  <c:v>39675</c:v>
                </c:pt>
                <c:pt idx="450">
                  <c:v>39682</c:v>
                </c:pt>
                <c:pt idx="451">
                  <c:v>39689</c:v>
                </c:pt>
                <c:pt idx="452">
                  <c:v>39696</c:v>
                </c:pt>
                <c:pt idx="453">
                  <c:v>39703</c:v>
                </c:pt>
                <c:pt idx="454">
                  <c:v>39710</c:v>
                </c:pt>
                <c:pt idx="455">
                  <c:v>39717</c:v>
                </c:pt>
                <c:pt idx="456">
                  <c:v>39724</c:v>
                </c:pt>
                <c:pt idx="457">
                  <c:v>39731</c:v>
                </c:pt>
                <c:pt idx="458">
                  <c:v>39738</c:v>
                </c:pt>
                <c:pt idx="459">
                  <c:v>39745</c:v>
                </c:pt>
                <c:pt idx="460">
                  <c:v>39752</c:v>
                </c:pt>
                <c:pt idx="461">
                  <c:v>39759</c:v>
                </c:pt>
                <c:pt idx="462">
                  <c:v>39766</c:v>
                </c:pt>
                <c:pt idx="463">
                  <c:v>39773</c:v>
                </c:pt>
                <c:pt idx="464">
                  <c:v>39778</c:v>
                </c:pt>
                <c:pt idx="465">
                  <c:v>39787</c:v>
                </c:pt>
                <c:pt idx="466">
                  <c:v>39794</c:v>
                </c:pt>
                <c:pt idx="467">
                  <c:v>39801</c:v>
                </c:pt>
                <c:pt idx="468">
                  <c:v>39808</c:v>
                </c:pt>
                <c:pt idx="469">
                  <c:v>39815</c:v>
                </c:pt>
                <c:pt idx="470">
                  <c:v>39822</c:v>
                </c:pt>
                <c:pt idx="471">
                  <c:v>39829</c:v>
                </c:pt>
                <c:pt idx="472">
                  <c:v>39836</c:v>
                </c:pt>
                <c:pt idx="473">
                  <c:v>39843</c:v>
                </c:pt>
                <c:pt idx="474">
                  <c:v>39850</c:v>
                </c:pt>
                <c:pt idx="475">
                  <c:v>39857</c:v>
                </c:pt>
                <c:pt idx="476">
                  <c:v>39864</c:v>
                </c:pt>
                <c:pt idx="477">
                  <c:v>39871</c:v>
                </c:pt>
                <c:pt idx="478">
                  <c:v>39878</c:v>
                </c:pt>
                <c:pt idx="479">
                  <c:v>39885</c:v>
                </c:pt>
                <c:pt idx="480">
                  <c:v>39892</c:v>
                </c:pt>
                <c:pt idx="481">
                  <c:v>39899</c:v>
                </c:pt>
                <c:pt idx="482">
                  <c:v>39906</c:v>
                </c:pt>
                <c:pt idx="483">
                  <c:v>39912</c:v>
                </c:pt>
                <c:pt idx="484">
                  <c:v>39920</c:v>
                </c:pt>
                <c:pt idx="485">
                  <c:v>39927</c:v>
                </c:pt>
                <c:pt idx="486">
                  <c:v>39934</c:v>
                </c:pt>
                <c:pt idx="487">
                  <c:v>39941</c:v>
                </c:pt>
                <c:pt idx="488">
                  <c:v>39948</c:v>
                </c:pt>
                <c:pt idx="489">
                  <c:v>39955</c:v>
                </c:pt>
                <c:pt idx="490">
                  <c:v>39962</c:v>
                </c:pt>
                <c:pt idx="491">
                  <c:v>39969</c:v>
                </c:pt>
                <c:pt idx="492">
                  <c:v>39976</c:v>
                </c:pt>
                <c:pt idx="493">
                  <c:v>39983</c:v>
                </c:pt>
                <c:pt idx="494">
                  <c:v>39990</c:v>
                </c:pt>
                <c:pt idx="495">
                  <c:v>39996</c:v>
                </c:pt>
                <c:pt idx="496">
                  <c:v>40004</c:v>
                </c:pt>
                <c:pt idx="497">
                  <c:v>40005</c:v>
                </c:pt>
                <c:pt idx="498">
                  <c:v>40018</c:v>
                </c:pt>
                <c:pt idx="499">
                  <c:v>40025</c:v>
                </c:pt>
                <c:pt idx="500">
                  <c:v>40032</c:v>
                </c:pt>
                <c:pt idx="501">
                  <c:v>40039</c:v>
                </c:pt>
                <c:pt idx="502">
                  <c:v>40046</c:v>
                </c:pt>
                <c:pt idx="503">
                  <c:v>40053</c:v>
                </c:pt>
                <c:pt idx="504">
                  <c:v>40060</c:v>
                </c:pt>
                <c:pt idx="505">
                  <c:v>40067</c:v>
                </c:pt>
                <c:pt idx="506">
                  <c:v>40074</c:v>
                </c:pt>
                <c:pt idx="507">
                  <c:v>40081</c:v>
                </c:pt>
                <c:pt idx="508">
                  <c:v>40088</c:v>
                </c:pt>
                <c:pt idx="509">
                  <c:v>40095</c:v>
                </c:pt>
                <c:pt idx="510">
                  <c:v>40102</c:v>
                </c:pt>
                <c:pt idx="511">
                  <c:v>40109</c:v>
                </c:pt>
                <c:pt idx="512">
                  <c:v>40116</c:v>
                </c:pt>
                <c:pt idx="513">
                  <c:v>40123</c:v>
                </c:pt>
                <c:pt idx="514">
                  <c:v>40130</c:v>
                </c:pt>
                <c:pt idx="515">
                  <c:v>40137</c:v>
                </c:pt>
                <c:pt idx="516">
                  <c:v>40142</c:v>
                </c:pt>
                <c:pt idx="517">
                  <c:v>40151</c:v>
                </c:pt>
                <c:pt idx="518">
                  <c:v>40158</c:v>
                </c:pt>
                <c:pt idx="519">
                  <c:v>40165</c:v>
                </c:pt>
                <c:pt idx="520">
                  <c:v>40170</c:v>
                </c:pt>
                <c:pt idx="521">
                  <c:v>40178</c:v>
                </c:pt>
                <c:pt idx="522">
                  <c:v>40186</c:v>
                </c:pt>
                <c:pt idx="523">
                  <c:v>40193</c:v>
                </c:pt>
                <c:pt idx="524">
                  <c:v>40200</c:v>
                </c:pt>
                <c:pt idx="525">
                  <c:v>40207</c:v>
                </c:pt>
                <c:pt idx="526">
                  <c:v>40214</c:v>
                </c:pt>
                <c:pt idx="527">
                  <c:v>40221</c:v>
                </c:pt>
                <c:pt idx="528">
                  <c:v>40228</c:v>
                </c:pt>
                <c:pt idx="529">
                  <c:v>40235</c:v>
                </c:pt>
                <c:pt idx="530">
                  <c:v>40242</c:v>
                </c:pt>
                <c:pt idx="531">
                  <c:v>40249</c:v>
                </c:pt>
                <c:pt idx="532">
                  <c:v>40256</c:v>
                </c:pt>
                <c:pt idx="533">
                  <c:v>40263</c:v>
                </c:pt>
                <c:pt idx="534">
                  <c:v>40269</c:v>
                </c:pt>
                <c:pt idx="535">
                  <c:v>40277</c:v>
                </c:pt>
                <c:pt idx="536">
                  <c:v>40284</c:v>
                </c:pt>
                <c:pt idx="537">
                  <c:v>40291</c:v>
                </c:pt>
                <c:pt idx="538">
                  <c:v>40298</c:v>
                </c:pt>
                <c:pt idx="539">
                  <c:v>40305</c:v>
                </c:pt>
                <c:pt idx="540">
                  <c:v>40312</c:v>
                </c:pt>
                <c:pt idx="541">
                  <c:v>40319</c:v>
                </c:pt>
                <c:pt idx="542">
                  <c:v>40326</c:v>
                </c:pt>
                <c:pt idx="543">
                  <c:v>40333</c:v>
                </c:pt>
                <c:pt idx="544">
                  <c:v>40340</c:v>
                </c:pt>
                <c:pt idx="545">
                  <c:v>40347</c:v>
                </c:pt>
                <c:pt idx="546">
                  <c:v>40354</c:v>
                </c:pt>
                <c:pt idx="547">
                  <c:v>40361</c:v>
                </c:pt>
                <c:pt idx="548">
                  <c:v>40368</c:v>
                </c:pt>
                <c:pt idx="549">
                  <c:v>40375</c:v>
                </c:pt>
                <c:pt idx="550">
                  <c:v>40382</c:v>
                </c:pt>
                <c:pt idx="551">
                  <c:v>40389</c:v>
                </c:pt>
                <c:pt idx="552">
                  <c:v>40396</c:v>
                </c:pt>
                <c:pt idx="553">
                  <c:v>40403</c:v>
                </c:pt>
                <c:pt idx="554">
                  <c:v>40410</c:v>
                </c:pt>
                <c:pt idx="555">
                  <c:v>40417</c:v>
                </c:pt>
                <c:pt idx="556">
                  <c:v>40424</c:v>
                </c:pt>
                <c:pt idx="557">
                  <c:v>40431</c:v>
                </c:pt>
                <c:pt idx="558">
                  <c:v>40438</c:v>
                </c:pt>
                <c:pt idx="559">
                  <c:v>40445</c:v>
                </c:pt>
                <c:pt idx="560">
                  <c:v>40452</c:v>
                </c:pt>
                <c:pt idx="561">
                  <c:v>40459</c:v>
                </c:pt>
                <c:pt idx="562">
                  <c:v>40466</c:v>
                </c:pt>
                <c:pt idx="563">
                  <c:v>40473</c:v>
                </c:pt>
                <c:pt idx="564">
                  <c:v>40480</c:v>
                </c:pt>
                <c:pt idx="565">
                  <c:v>40487</c:v>
                </c:pt>
                <c:pt idx="566">
                  <c:v>40494</c:v>
                </c:pt>
                <c:pt idx="567">
                  <c:v>40501</c:v>
                </c:pt>
                <c:pt idx="568">
                  <c:v>40506</c:v>
                </c:pt>
                <c:pt idx="569">
                  <c:v>40515</c:v>
                </c:pt>
                <c:pt idx="570">
                  <c:v>40522</c:v>
                </c:pt>
                <c:pt idx="571">
                  <c:v>40529</c:v>
                </c:pt>
                <c:pt idx="572">
                  <c:v>40534</c:v>
                </c:pt>
                <c:pt idx="573">
                  <c:v>40542</c:v>
                </c:pt>
                <c:pt idx="574">
                  <c:v>40550</c:v>
                </c:pt>
                <c:pt idx="575">
                  <c:v>40557</c:v>
                </c:pt>
                <c:pt idx="576">
                  <c:v>40564</c:v>
                </c:pt>
                <c:pt idx="577">
                  <c:v>40571</c:v>
                </c:pt>
                <c:pt idx="578">
                  <c:v>40578</c:v>
                </c:pt>
                <c:pt idx="579">
                  <c:v>40585</c:v>
                </c:pt>
                <c:pt idx="580">
                  <c:v>40592</c:v>
                </c:pt>
                <c:pt idx="581">
                  <c:v>40599</c:v>
                </c:pt>
                <c:pt idx="582">
                  <c:v>40606</c:v>
                </c:pt>
                <c:pt idx="583">
                  <c:v>40613</c:v>
                </c:pt>
                <c:pt idx="584">
                  <c:v>40620</c:v>
                </c:pt>
                <c:pt idx="585">
                  <c:v>40627</c:v>
                </c:pt>
                <c:pt idx="586">
                  <c:v>40634</c:v>
                </c:pt>
                <c:pt idx="587">
                  <c:v>40641</c:v>
                </c:pt>
                <c:pt idx="588">
                  <c:v>40648</c:v>
                </c:pt>
                <c:pt idx="589">
                  <c:v>40654</c:v>
                </c:pt>
                <c:pt idx="590">
                  <c:v>40662</c:v>
                </c:pt>
                <c:pt idx="591">
                  <c:v>40669</c:v>
                </c:pt>
                <c:pt idx="592">
                  <c:v>40676</c:v>
                </c:pt>
                <c:pt idx="593">
                  <c:v>40683</c:v>
                </c:pt>
                <c:pt idx="594">
                  <c:v>40690</c:v>
                </c:pt>
                <c:pt idx="595">
                  <c:v>40697</c:v>
                </c:pt>
                <c:pt idx="596">
                  <c:v>40704</c:v>
                </c:pt>
                <c:pt idx="597">
                  <c:v>40711</c:v>
                </c:pt>
                <c:pt idx="598">
                  <c:v>40718</c:v>
                </c:pt>
                <c:pt idx="599">
                  <c:v>40725</c:v>
                </c:pt>
                <c:pt idx="600">
                  <c:v>40732</c:v>
                </c:pt>
                <c:pt idx="601">
                  <c:v>40739</c:v>
                </c:pt>
                <c:pt idx="602">
                  <c:v>40746</c:v>
                </c:pt>
                <c:pt idx="603">
                  <c:v>40753</c:v>
                </c:pt>
                <c:pt idx="604">
                  <c:v>40760</c:v>
                </c:pt>
                <c:pt idx="605">
                  <c:v>40767</c:v>
                </c:pt>
                <c:pt idx="606">
                  <c:v>40774</c:v>
                </c:pt>
                <c:pt idx="607">
                  <c:v>40781</c:v>
                </c:pt>
                <c:pt idx="608">
                  <c:v>40788</c:v>
                </c:pt>
                <c:pt idx="609">
                  <c:v>40795</c:v>
                </c:pt>
                <c:pt idx="610">
                  <c:v>40802</c:v>
                </c:pt>
                <c:pt idx="611">
                  <c:v>40809</c:v>
                </c:pt>
                <c:pt idx="612">
                  <c:v>40816</c:v>
                </c:pt>
                <c:pt idx="613">
                  <c:v>40823</c:v>
                </c:pt>
                <c:pt idx="614">
                  <c:v>40830</c:v>
                </c:pt>
                <c:pt idx="615">
                  <c:v>40837</c:v>
                </c:pt>
                <c:pt idx="616">
                  <c:v>40844</c:v>
                </c:pt>
                <c:pt idx="617">
                  <c:v>40851</c:v>
                </c:pt>
                <c:pt idx="618">
                  <c:v>40858</c:v>
                </c:pt>
                <c:pt idx="619">
                  <c:v>40865</c:v>
                </c:pt>
                <c:pt idx="620">
                  <c:v>40872</c:v>
                </c:pt>
                <c:pt idx="621">
                  <c:v>40879</c:v>
                </c:pt>
                <c:pt idx="622">
                  <c:v>40886</c:v>
                </c:pt>
                <c:pt idx="623">
                  <c:v>40893</c:v>
                </c:pt>
                <c:pt idx="624">
                  <c:v>40899</c:v>
                </c:pt>
                <c:pt idx="625">
                  <c:v>40906</c:v>
                </c:pt>
                <c:pt idx="626">
                  <c:v>40914</c:v>
                </c:pt>
                <c:pt idx="627">
                  <c:v>40921</c:v>
                </c:pt>
                <c:pt idx="628">
                  <c:v>40928</c:v>
                </c:pt>
                <c:pt idx="629">
                  <c:v>40935</c:v>
                </c:pt>
                <c:pt idx="630">
                  <c:v>40942</c:v>
                </c:pt>
                <c:pt idx="631">
                  <c:v>40949</c:v>
                </c:pt>
                <c:pt idx="632">
                  <c:v>40956</c:v>
                </c:pt>
                <c:pt idx="633">
                  <c:v>40963</c:v>
                </c:pt>
                <c:pt idx="634">
                  <c:v>40970</c:v>
                </c:pt>
                <c:pt idx="635">
                  <c:v>40977</c:v>
                </c:pt>
                <c:pt idx="636">
                  <c:v>40984</c:v>
                </c:pt>
                <c:pt idx="637">
                  <c:v>40991</c:v>
                </c:pt>
                <c:pt idx="638">
                  <c:v>40998</c:v>
                </c:pt>
                <c:pt idx="639">
                  <c:v>41004</c:v>
                </c:pt>
                <c:pt idx="640">
                  <c:v>41012</c:v>
                </c:pt>
                <c:pt idx="641">
                  <c:v>41019</c:v>
                </c:pt>
                <c:pt idx="642">
                  <c:v>41026</c:v>
                </c:pt>
                <c:pt idx="643">
                  <c:v>41033</c:v>
                </c:pt>
                <c:pt idx="644">
                  <c:v>41040</c:v>
                </c:pt>
                <c:pt idx="645">
                  <c:v>41047</c:v>
                </c:pt>
                <c:pt idx="646">
                  <c:v>41054</c:v>
                </c:pt>
                <c:pt idx="647">
                  <c:v>41061</c:v>
                </c:pt>
                <c:pt idx="648">
                  <c:v>41068</c:v>
                </c:pt>
                <c:pt idx="649">
                  <c:v>41075</c:v>
                </c:pt>
                <c:pt idx="650">
                  <c:v>41082</c:v>
                </c:pt>
                <c:pt idx="651">
                  <c:v>41089</c:v>
                </c:pt>
                <c:pt idx="652">
                  <c:v>41096</c:v>
                </c:pt>
                <c:pt idx="653">
                  <c:v>41103</c:v>
                </c:pt>
                <c:pt idx="654">
                  <c:v>41110</c:v>
                </c:pt>
                <c:pt idx="655">
                  <c:v>41117</c:v>
                </c:pt>
                <c:pt idx="656">
                  <c:v>41124</c:v>
                </c:pt>
                <c:pt idx="657">
                  <c:v>41131</c:v>
                </c:pt>
                <c:pt idx="658">
                  <c:v>41138</c:v>
                </c:pt>
                <c:pt idx="659">
                  <c:v>41145</c:v>
                </c:pt>
                <c:pt idx="660">
                  <c:v>41152</c:v>
                </c:pt>
                <c:pt idx="661">
                  <c:v>41159</c:v>
                </c:pt>
                <c:pt idx="662">
                  <c:v>41166</c:v>
                </c:pt>
                <c:pt idx="663">
                  <c:v>41173</c:v>
                </c:pt>
                <c:pt idx="664">
                  <c:v>41180</c:v>
                </c:pt>
                <c:pt idx="665">
                  <c:v>41187</c:v>
                </c:pt>
                <c:pt idx="666">
                  <c:v>41194</c:v>
                </c:pt>
                <c:pt idx="667">
                  <c:v>41201</c:v>
                </c:pt>
                <c:pt idx="668">
                  <c:v>41208</c:v>
                </c:pt>
                <c:pt idx="669">
                  <c:v>41215</c:v>
                </c:pt>
                <c:pt idx="670">
                  <c:v>41222</c:v>
                </c:pt>
                <c:pt idx="671">
                  <c:v>41229</c:v>
                </c:pt>
                <c:pt idx="672">
                  <c:v>41234</c:v>
                </c:pt>
                <c:pt idx="673">
                  <c:v>41243</c:v>
                </c:pt>
                <c:pt idx="674">
                  <c:v>41250</c:v>
                </c:pt>
                <c:pt idx="675">
                  <c:v>41257</c:v>
                </c:pt>
                <c:pt idx="676">
                  <c:v>41264</c:v>
                </c:pt>
                <c:pt idx="677">
                  <c:v>41271</c:v>
                </c:pt>
                <c:pt idx="678">
                  <c:v>41278</c:v>
                </c:pt>
                <c:pt idx="679">
                  <c:v>41285</c:v>
                </c:pt>
                <c:pt idx="680">
                  <c:v>41292</c:v>
                </c:pt>
                <c:pt idx="681">
                  <c:v>41299</c:v>
                </c:pt>
                <c:pt idx="682">
                  <c:v>41306</c:v>
                </c:pt>
                <c:pt idx="683">
                  <c:v>41313</c:v>
                </c:pt>
                <c:pt idx="684">
                  <c:v>41320</c:v>
                </c:pt>
                <c:pt idx="685">
                  <c:v>41327</c:v>
                </c:pt>
                <c:pt idx="686">
                  <c:v>41334</c:v>
                </c:pt>
                <c:pt idx="687">
                  <c:v>41341</c:v>
                </c:pt>
                <c:pt idx="688">
                  <c:v>41348</c:v>
                </c:pt>
                <c:pt idx="689">
                  <c:v>41355</c:v>
                </c:pt>
                <c:pt idx="690">
                  <c:v>41361</c:v>
                </c:pt>
                <c:pt idx="691">
                  <c:v>41369</c:v>
                </c:pt>
                <c:pt idx="692">
                  <c:v>41376</c:v>
                </c:pt>
                <c:pt idx="693">
                  <c:v>41383</c:v>
                </c:pt>
                <c:pt idx="694">
                  <c:v>41390</c:v>
                </c:pt>
                <c:pt idx="695">
                  <c:v>41397</c:v>
                </c:pt>
                <c:pt idx="696">
                  <c:v>41404</c:v>
                </c:pt>
                <c:pt idx="697">
                  <c:v>41411</c:v>
                </c:pt>
                <c:pt idx="698">
                  <c:v>41418</c:v>
                </c:pt>
                <c:pt idx="699">
                  <c:v>41425</c:v>
                </c:pt>
                <c:pt idx="700">
                  <c:v>41432</c:v>
                </c:pt>
                <c:pt idx="701">
                  <c:v>41439</c:v>
                </c:pt>
                <c:pt idx="702">
                  <c:v>41446</c:v>
                </c:pt>
                <c:pt idx="703">
                  <c:v>41453</c:v>
                </c:pt>
                <c:pt idx="704">
                  <c:v>41458</c:v>
                </c:pt>
                <c:pt idx="705">
                  <c:v>41467</c:v>
                </c:pt>
                <c:pt idx="706">
                  <c:v>41474</c:v>
                </c:pt>
                <c:pt idx="707">
                  <c:v>41481</c:v>
                </c:pt>
                <c:pt idx="708">
                  <c:v>41488</c:v>
                </c:pt>
                <c:pt idx="709">
                  <c:v>41495</c:v>
                </c:pt>
                <c:pt idx="710">
                  <c:v>41502</c:v>
                </c:pt>
                <c:pt idx="711">
                  <c:v>41509</c:v>
                </c:pt>
                <c:pt idx="712">
                  <c:v>41516</c:v>
                </c:pt>
                <c:pt idx="713">
                  <c:v>41523</c:v>
                </c:pt>
                <c:pt idx="714">
                  <c:v>41530</c:v>
                </c:pt>
                <c:pt idx="715">
                  <c:v>41537</c:v>
                </c:pt>
                <c:pt idx="716">
                  <c:v>41544</c:v>
                </c:pt>
                <c:pt idx="717">
                  <c:v>41551</c:v>
                </c:pt>
                <c:pt idx="718">
                  <c:v>41558</c:v>
                </c:pt>
                <c:pt idx="719">
                  <c:v>41565</c:v>
                </c:pt>
                <c:pt idx="720">
                  <c:v>41572</c:v>
                </c:pt>
                <c:pt idx="721">
                  <c:v>41579</c:v>
                </c:pt>
                <c:pt idx="722">
                  <c:v>41586</c:v>
                </c:pt>
                <c:pt idx="723">
                  <c:v>41593</c:v>
                </c:pt>
                <c:pt idx="724">
                  <c:v>41600</c:v>
                </c:pt>
                <c:pt idx="725">
                  <c:v>41605</c:v>
                </c:pt>
                <c:pt idx="726">
                  <c:v>41614</c:v>
                </c:pt>
                <c:pt idx="727">
                  <c:v>41621</c:v>
                </c:pt>
                <c:pt idx="728">
                  <c:v>41628</c:v>
                </c:pt>
                <c:pt idx="729">
                  <c:v>41635</c:v>
                </c:pt>
                <c:pt idx="730">
                  <c:v>41642</c:v>
                </c:pt>
                <c:pt idx="731">
                  <c:v>41649</c:v>
                </c:pt>
                <c:pt idx="732">
                  <c:v>41656</c:v>
                </c:pt>
                <c:pt idx="733">
                  <c:v>41663</c:v>
                </c:pt>
                <c:pt idx="734">
                  <c:v>41670</c:v>
                </c:pt>
                <c:pt idx="735">
                  <c:v>41677</c:v>
                </c:pt>
                <c:pt idx="736">
                  <c:v>41684</c:v>
                </c:pt>
                <c:pt idx="737">
                  <c:v>41691</c:v>
                </c:pt>
                <c:pt idx="738">
                  <c:v>41698</c:v>
                </c:pt>
                <c:pt idx="739">
                  <c:v>41705</c:v>
                </c:pt>
                <c:pt idx="740">
                  <c:v>41712</c:v>
                </c:pt>
                <c:pt idx="741">
                  <c:v>41719</c:v>
                </c:pt>
                <c:pt idx="742">
                  <c:v>41726</c:v>
                </c:pt>
                <c:pt idx="743">
                  <c:v>41733</c:v>
                </c:pt>
                <c:pt idx="744">
                  <c:v>41740</c:v>
                </c:pt>
                <c:pt idx="745">
                  <c:v>41746</c:v>
                </c:pt>
                <c:pt idx="746">
                  <c:v>41754</c:v>
                </c:pt>
                <c:pt idx="747">
                  <c:v>41761</c:v>
                </c:pt>
                <c:pt idx="748">
                  <c:v>41768</c:v>
                </c:pt>
                <c:pt idx="749">
                  <c:v>41775</c:v>
                </c:pt>
                <c:pt idx="750">
                  <c:v>41782</c:v>
                </c:pt>
                <c:pt idx="751">
                  <c:v>41789</c:v>
                </c:pt>
                <c:pt idx="752">
                  <c:v>41796</c:v>
                </c:pt>
                <c:pt idx="753">
                  <c:v>41803</c:v>
                </c:pt>
                <c:pt idx="754">
                  <c:v>41810</c:v>
                </c:pt>
                <c:pt idx="755">
                  <c:v>41817</c:v>
                </c:pt>
                <c:pt idx="756">
                  <c:v>41823</c:v>
                </c:pt>
                <c:pt idx="757">
                  <c:v>41831</c:v>
                </c:pt>
                <c:pt idx="758">
                  <c:v>41838</c:v>
                </c:pt>
                <c:pt idx="759">
                  <c:v>41845</c:v>
                </c:pt>
                <c:pt idx="760">
                  <c:v>41852</c:v>
                </c:pt>
                <c:pt idx="761">
                  <c:v>41859</c:v>
                </c:pt>
                <c:pt idx="762">
                  <c:v>41866</c:v>
                </c:pt>
                <c:pt idx="763">
                  <c:v>41873</c:v>
                </c:pt>
                <c:pt idx="764">
                  <c:v>41880</c:v>
                </c:pt>
                <c:pt idx="765">
                  <c:v>41887</c:v>
                </c:pt>
                <c:pt idx="766">
                  <c:v>41894</c:v>
                </c:pt>
                <c:pt idx="767">
                  <c:v>41901</c:v>
                </c:pt>
                <c:pt idx="768">
                  <c:v>41908</c:v>
                </c:pt>
                <c:pt idx="769">
                  <c:v>41915</c:v>
                </c:pt>
                <c:pt idx="770">
                  <c:v>41922</c:v>
                </c:pt>
                <c:pt idx="771">
                  <c:v>41929</c:v>
                </c:pt>
                <c:pt idx="772">
                  <c:v>41936</c:v>
                </c:pt>
                <c:pt idx="773">
                  <c:v>41943</c:v>
                </c:pt>
                <c:pt idx="774">
                  <c:v>41950</c:v>
                </c:pt>
                <c:pt idx="775">
                  <c:v>41957</c:v>
                </c:pt>
                <c:pt idx="776">
                  <c:v>41964</c:v>
                </c:pt>
                <c:pt idx="777">
                  <c:v>41969</c:v>
                </c:pt>
                <c:pt idx="778">
                  <c:v>41978</c:v>
                </c:pt>
                <c:pt idx="779">
                  <c:v>41985</c:v>
                </c:pt>
                <c:pt idx="780">
                  <c:v>41992</c:v>
                </c:pt>
                <c:pt idx="781">
                  <c:v>41999</c:v>
                </c:pt>
                <c:pt idx="782">
                  <c:v>42006</c:v>
                </c:pt>
                <c:pt idx="783">
                  <c:v>42013</c:v>
                </c:pt>
                <c:pt idx="784">
                  <c:v>42020</c:v>
                </c:pt>
                <c:pt idx="785">
                  <c:v>42027</c:v>
                </c:pt>
                <c:pt idx="786">
                  <c:v>42034</c:v>
                </c:pt>
                <c:pt idx="787">
                  <c:v>42041</c:v>
                </c:pt>
                <c:pt idx="788">
                  <c:v>42048</c:v>
                </c:pt>
                <c:pt idx="789">
                  <c:v>42055</c:v>
                </c:pt>
                <c:pt idx="790">
                  <c:v>42062</c:v>
                </c:pt>
                <c:pt idx="791">
                  <c:v>42069</c:v>
                </c:pt>
                <c:pt idx="792">
                  <c:v>42076</c:v>
                </c:pt>
                <c:pt idx="793">
                  <c:v>42083</c:v>
                </c:pt>
                <c:pt idx="794">
                  <c:v>42090</c:v>
                </c:pt>
                <c:pt idx="795">
                  <c:v>42096</c:v>
                </c:pt>
                <c:pt idx="796">
                  <c:v>42104</c:v>
                </c:pt>
                <c:pt idx="797">
                  <c:v>42111</c:v>
                </c:pt>
                <c:pt idx="798">
                  <c:v>42118</c:v>
                </c:pt>
                <c:pt idx="799">
                  <c:v>42125</c:v>
                </c:pt>
                <c:pt idx="800">
                  <c:v>42132</c:v>
                </c:pt>
                <c:pt idx="801">
                  <c:v>42139</c:v>
                </c:pt>
                <c:pt idx="802">
                  <c:v>42146</c:v>
                </c:pt>
                <c:pt idx="803">
                  <c:v>42153</c:v>
                </c:pt>
                <c:pt idx="804">
                  <c:v>42160</c:v>
                </c:pt>
                <c:pt idx="805">
                  <c:v>42167</c:v>
                </c:pt>
                <c:pt idx="806">
                  <c:v>42174</c:v>
                </c:pt>
                <c:pt idx="807">
                  <c:v>42181</c:v>
                </c:pt>
                <c:pt idx="808">
                  <c:v>42187</c:v>
                </c:pt>
                <c:pt idx="809">
                  <c:v>42195</c:v>
                </c:pt>
                <c:pt idx="810">
                  <c:v>42202</c:v>
                </c:pt>
                <c:pt idx="811">
                  <c:v>42209</c:v>
                </c:pt>
                <c:pt idx="812">
                  <c:v>42216</c:v>
                </c:pt>
                <c:pt idx="813">
                  <c:v>42223</c:v>
                </c:pt>
                <c:pt idx="814">
                  <c:v>42230</c:v>
                </c:pt>
                <c:pt idx="815">
                  <c:v>42237</c:v>
                </c:pt>
                <c:pt idx="816">
                  <c:v>42244</c:v>
                </c:pt>
                <c:pt idx="817">
                  <c:v>42251</c:v>
                </c:pt>
                <c:pt idx="818">
                  <c:v>42258</c:v>
                </c:pt>
                <c:pt idx="819">
                  <c:v>42265</c:v>
                </c:pt>
                <c:pt idx="820">
                  <c:v>42272</c:v>
                </c:pt>
                <c:pt idx="821">
                  <c:v>42279</c:v>
                </c:pt>
                <c:pt idx="822">
                  <c:v>42286</c:v>
                </c:pt>
                <c:pt idx="823">
                  <c:v>42293</c:v>
                </c:pt>
                <c:pt idx="824">
                  <c:v>42300</c:v>
                </c:pt>
                <c:pt idx="825">
                  <c:v>42307</c:v>
                </c:pt>
                <c:pt idx="826">
                  <c:v>42314</c:v>
                </c:pt>
                <c:pt idx="827">
                  <c:v>42321</c:v>
                </c:pt>
                <c:pt idx="828">
                  <c:v>42328</c:v>
                </c:pt>
                <c:pt idx="829">
                  <c:v>42333</c:v>
                </c:pt>
                <c:pt idx="830">
                  <c:v>42342</c:v>
                </c:pt>
                <c:pt idx="831">
                  <c:v>42349</c:v>
                </c:pt>
                <c:pt idx="832">
                  <c:v>42356</c:v>
                </c:pt>
                <c:pt idx="833">
                  <c:v>42363</c:v>
                </c:pt>
                <c:pt idx="834">
                  <c:v>42370</c:v>
                </c:pt>
                <c:pt idx="835">
                  <c:v>42377</c:v>
                </c:pt>
                <c:pt idx="836">
                  <c:v>42384</c:v>
                </c:pt>
                <c:pt idx="837">
                  <c:v>42391</c:v>
                </c:pt>
                <c:pt idx="838">
                  <c:v>42398</c:v>
                </c:pt>
                <c:pt idx="839">
                  <c:v>42405</c:v>
                </c:pt>
                <c:pt idx="840">
                  <c:v>42412</c:v>
                </c:pt>
                <c:pt idx="841">
                  <c:v>42419</c:v>
                </c:pt>
                <c:pt idx="842">
                  <c:v>42426</c:v>
                </c:pt>
                <c:pt idx="843">
                  <c:v>42433</c:v>
                </c:pt>
                <c:pt idx="844">
                  <c:v>42440</c:v>
                </c:pt>
                <c:pt idx="845">
                  <c:v>42447</c:v>
                </c:pt>
                <c:pt idx="846">
                  <c:v>42454</c:v>
                </c:pt>
                <c:pt idx="847">
                  <c:v>42461</c:v>
                </c:pt>
                <c:pt idx="848">
                  <c:v>42468</c:v>
                </c:pt>
                <c:pt idx="849">
                  <c:v>42475</c:v>
                </c:pt>
                <c:pt idx="850">
                  <c:v>42482</c:v>
                </c:pt>
                <c:pt idx="851">
                  <c:v>42489</c:v>
                </c:pt>
                <c:pt idx="852">
                  <c:v>42496</c:v>
                </c:pt>
                <c:pt idx="853">
                  <c:v>42503</c:v>
                </c:pt>
                <c:pt idx="854">
                  <c:v>42510</c:v>
                </c:pt>
                <c:pt idx="855">
                  <c:v>42517</c:v>
                </c:pt>
                <c:pt idx="856">
                  <c:v>42524</c:v>
                </c:pt>
                <c:pt idx="857">
                  <c:v>42531</c:v>
                </c:pt>
                <c:pt idx="858">
                  <c:v>42538</c:v>
                </c:pt>
                <c:pt idx="859">
                  <c:v>42545</c:v>
                </c:pt>
                <c:pt idx="860">
                  <c:v>42552</c:v>
                </c:pt>
                <c:pt idx="861">
                  <c:v>42559</c:v>
                </c:pt>
                <c:pt idx="862">
                  <c:v>42566</c:v>
                </c:pt>
                <c:pt idx="863">
                  <c:v>42573</c:v>
                </c:pt>
                <c:pt idx="864">
                  <c:v>42580</c:v>
                </c:pt>
                <c:pt idx="865">
                  <c:v>42587</c:v>
                </c:pt>
                <c:pt idx="866">
                  <c:v>42594</c:v>
                </c:pt>
                <c:pt idx="867">
                  <c:v>42601</c:v>
                </c:pt>
                <c:pt idx="868">
                  <c:v>42608</c:v>
                </c:pt>
                <c:pt idx="869">
                  <c:v>42615</c:v>
                </c:pt>
                <c:pt idx="870">
                  <c:v>42622</c:v>
                </c:pt>
                <c:pt idx="871">
                  <c:v>42629</c:v>
                </c:pt>
                <c:pt idx="872">
                  <c:v>42636</c:v>
                </c:pt>
                <c:pt idx="873">
                  <c:v>42643</c:v>
                </c:pt>
                <c:pt idx="874">
                  <c:v>42650</c:v>
                </c:pt>
                <c:pt idx="875">
                  <c:v>42657</c:v>
                </c:pt>
                <c:pt idx="876">
                  <c:v>42664</c:v>
                </c:pt>
                <c:pt idx="877">
                  <c:v>42671</c:v>
                </c:pt>
                <c:pt idx="878">
                  <c:v>42678</c:v>
                </c:pt>
                <c:pt idx="879">
                  <c:v>42685</c:v>
                </c:pt>
                <c:pt idx="880">
                  <c:v>42692</c:v>
                </c:pt>
                <c:pt idx="881">
                  <c:v>42699</c:v>
                </c:pt>
                <c:pt idx="882">
                  <c:v>42706</c:v>
                </c:pt>
                <c:pt idx="883">
                  <c:v>42713</c:v>
                </c:pt>
                <c:pt idx="884">
                  <c:v>42720</c:v>
                </c:pt>
                <c:pt idx="885">
                  <c:v>42727</c:v>
                </c:pt>
                <c:pt idx="886">
                  <c:v>42734</c:v>
                </c:pt>
              </c:numCache>
            </c:numRef>
          </c:cat>
          <c:val>
            <c:numRef>
              <c:f>'Utah rig count'!$C$6:$C$892</c:f>
              <c:numCache>
                <c:formatCode>General</c:formatCode>
                <c:ptCount val="887"/>
                <c:pt idx="578">
                  <c:v>15</c:v>
                </c:pt>
                <c:pt idx="579">
                  <c:v>12</c:v>
                </c:pt>
                <c:pt idx="580">
                  <c:v>12</c:v>
                </c:pt>
                <c:pt idx="581">
                  <c:v>12</c:v>
                </c:pt>
                <c:pt idx="582">
                  <c:v>16</c:v>
                </c:pt>
                <c:pt idx="583">
                  <c:v>14</c:v>
                </c:pt>
                <c:pt idx="584">
                  <c:v>14</c:v>
                </c:pt>
                <c:pt idx="585">
                  <c:v>16</c:v>
                </c:pt>
                <c:pt idx="586">
                  <c:v>16</c:v>
                </c:pt>
                <c:pt idx="587">
                  <c:v>16</c:v>
                </c:pt>
                <c:pt idx="588">
                  <c:v>16</c:v>
                </c:pt>
                <c:pt idx="589">
                  <c:v>16</c:v>
                </c:pt>
                <c:pt idx="590">
                  <c:v>16</c:v>
                </c:pt>
                <c:pt idx="591">
                  <c:v>16</c:v>
                </c:pt>
                <c:pt idx="592">
                  <c:v>16</c:v>
                </c:pt>
                <c:pt idx="593">
                  <c:v>16</c:v>
                </c:pt>
                <c:pt idx="594">
                  <c:v>16</c:v>
                </c:pt>
                <c:pt idx="595">
                  <c:v>16</c:v>
                </c:pt>
                <c:pt idx="596">
                  <c:v>12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14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12</c:v>
                </c:pt>
                <c:pt idx="606">
                  <c:v>12</c:v>
                </c:pt>
                <c:pt idx="607">
                  <c:v>13</c:v>
                </c:pt>
                <c:pt idx="608">
                  <c:v>13</c:v>
                </c:pt>
                <c:pt idx="609">
                  <c:v>11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12</c:v>
                </c:pt>
                <c:pt idx="614">
                  <c:v>12</c:v>
                </c:pt>
                <c:pt idx="615">
                  <c:v>12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12</c:v>
                </c:pt>
                <c:pt idx="621">
                  <c:v>12</c:v>
                </c:pt>
                <c:pt idx="622">
                  <c:v>13</c:v>
                </c:pt>
                <c:pt idx="623">
                  <c:v>13</c:v>
                </c:pt>
                <c:pt idx="624">
                  <c:v>14</c:v>
                </c:pt>
                <c:pt idx="625">
                  <c:v>15</c:v>
                </c:pt>
                <c:pt idx="626">
                  <c:v>15</c:v>
                </c:pt>
                <c:pt idx="627">
                  <c:v>15</c:v>
                </c:pt>
                <c:pt idx="628">
                  <c:v>16</c:v>
                </c:pt>
                <c:pt idx="629">
                  <c:v>17</c:v>
                </c:pt>
                <c:pt idx="630">
                  <c:v>17</c:v>
                </c:pt>
                <c:pt idx="631">
                  <c:v>14</c:v>
                </c:pt>
                <c:pt idx="632">
                  <c:v>14</c:v>
                </c:pt>
                <c:pt idx="633">
                  <c:v>15</c:v>
                </c:pt>
                <c:pt idx="634">
                  <c:v>17</c:v>
                </c:pt>
                <c:pt idx="635">
                  <c:v>15</c:v>
                </c:pt>
                <c:pt idx="636">
                  <c:v>15</c:v>
                </c:pt>
                <c:pt idx="637">
                  <c:v>15</c:v>
                </c:pt>
                <c:pt idx="638">
                  <c:v>16</c:v>
                </c:pt>
                <c:pt idx="639">
                  <c:v>16</c:v>
                </c:pt>
                <c:pt idx="640">
                  <c:v>16</c:v>
                </c:pt>
                <c:pt idx="641">
                  <c:v>17</c:v>
                </c:pt>
                <c:pt idx="642">
                  <c:v>17</c:v>
                </c:pt>
                <c:pt idx="643">
                  <c:v>19</c:v>
                </c:pt>
                <c:pt idx="644">
                  <c:v>16</c:v>
                </c:pt>
                <c:pt idx="645">
                  <c:v>16</c:v>
                </c:pt>
                <c:pt idx="646">
                  <c:v>18</c:v>
                </c:pt>
                <c:pt idx="647">
                  <c:v>18</c:v>
                </c:pt>
                <c:pt idx="648">
                  <c:v>16</c:v>
                </c:pt>
                <c:pt idx="649">
                  <c:v>15</c:v>
                </c:pt>
                <c:pt idx="650">
                  <c:v>15</c:v>
                </c:pt>
                <c:pt idx="651">
                  <c:v>15</c:v>
                </c:pt>
                <c:pt idx="652">
                  <c:v>15</c:v>
                </c:pt>
                <c:pt idx="653">
                  <c:v>15</c:v>
                </c:pt>
                <c:pt idx="654">
                  <c:v>14</c:v>
                </c:pt>
                <c:pt idx="655">
                  <c:v>13</c:v>
                </c:pt>
                <c:pt idx="656">
                  <c:v>13</c:v>
                </c:pt>
                <c:pt idx="657">
                  <c:v>12</c:v>
                </c:pt>
                <c:pt idx="658">
                  <c:v>11</c:v>
                </c:pt>
                <c:pt idx="659">
                  <c:v>12</c:v>
                </c:pt>
                <c:pt idx="660">
                  <c:v>12</c:v>
                </c:pt>
                <c:pt idx="661">
                  <c:v>9</c:v>
                </c:pt>
                <c:pt idx="662">
                  <c:v>9</c:v>
                </c:pt>
                <c:pt idx="663">
                  <c:v>8</c:v>
                </c:pt>
                <c:pt idx="664">
                  <c:v>8</c:v>
                </c:pt>
                <c:pt idx="665">
                  <c:v>8</c:v>
                </c:pt>
                <c:pt idx="666">
                  <c:v>9</c:v>
                </c:pt>
                <c:pt idx="667">
                  <c:v>8</c:v>
                </c:pt>
                <c:pt idx="668">
                  <c:v>8</c:v>
                </c:pt>
                <c:pt idx="669">
                  <c:v>8</c:v>
                </c:pt>
                <c:pt idx="670">
                  <c:v>11</c:v>
                </c:pt>
                <c:pt idx="671">
                  <c:v>9</c:v>
                </c:pt>
                <c:pt idx="672">
                  <c:v>9</c:v>
                </c:pt>
                <c:pt idx="673">
                  <c:v>9</c:v>
                </c:pt>
                <c:pt idx="674">
                  <c:v>9</c:v>
                </c:pt>
                <c:pt idx="675">
                  <c:v>9</c:v>
                </c:pt>
                <c:pt idx="676">
                  <c:v>9</c:v>
                </c:pt>
                <c:pt idx="677">
                  <c:v>9</c:v>
                </c:pt>
                <c:pt idx="678">
                  <c:v>9</c:v>
                </c:pt>
                <c:pt idx="679">
                  <c:v>8</c:v>
                </c:pt>
                <c:pt idx="680">
                  <c:v>8</c:v>
                </c:pt>
                <c:pt idx="681">
                  <c:v>8</c:v>
                </c:pt>
                <c:pt idx="682">
                  <c:v>8</c:v>
                </c:pt>
                <c:pt idx="683">
                  <c:v>8</c:v>
                </c:pt>
                <c:pt idx="684">
                  <c:v>8</c:v>
                </c:pt>
                <c:pt idx="685">
                  <c:v>9</c:v>
                </c:pt>
                <c:pt idx="686">
                  <c:v>8</c:v>
                </c:pt>
                <c:pt idx="687">
                  <c:v>9</c:v>
                </c:pt>
                <c:pt idx="688">
                  <c:v>9</c:v>
                </c:pt>
                <c:pt idx="689">
                  <c:v>8</c:v>
                </c:pt>
                <c:pt idx="690">
                  <c:v>8</c:v>
                </c:pt>
                <c:pt idx="691">
                  <c:v>7</c:v>
                </c:pt>
                <c:pt idx="692">
                  <c:v>6</c:v>
                </c:pt>
                <c:pt idx="693">
                  <c:v>8</c:v>
                </c:pt>
                <c:pt idx="694">
                  <c:v>7</c:v>
                </c:pt>
                <c:pt idx="695">
                  <c:v>7</c:v>
                </c:pt>
                <c:pt idx="696">
                  <c:v>7</c:v>
                </c:pt>
                <c:pt idx="697">
                  <c:v>7</c:v>
                </c:pt>
                <c:pt idx="698">
                  <c:v>8</c:v>
                </c:pt>
                <c:pt idx="699">
                  <c:v>7</c:v>
                </c:pt>
                <c:pt idx="700">
                  <c:v>7</c:v>
                </c:pt>
                <c:pt idx="701">
                  <c:v>8</c:v>
                </c:pt>
                <c:pt idx="702">
                  <c:v>8</c:v>
                </c:pt>
                <c:pt idx="703">
                  <c:v>8</c:v>
                </c:pt>
                <c:pt idx="704">
                  <c:v>7</c:v>
                </c:pt>
                <c:pt idx="705">
                  <c:v>7</c:v>
                </c:pt>
                <c:pt idx="706">
                  <c:v>7</c:v>
                </c:pt>
                <c:pt idx="707">
                  <c:v>7</c:v>
                </c:pt>
                <c:pt idx="708">
                  <c:v>8</c:v>
                </c:pt>
                <c:pt idx="709">
                  <c:v>7</c:v>
                </c:pt>
                <c:pt idx="710">
                  <c:v>8</c:v>
                </c:pt>
                <c:pt idx="711">
                  <c:v>7</c:v>
                </c:pt>
                <c:pt idx="712">
                  <c:v>9</c:v>
                </c:pt>
                <c:pt idx="713">
                  <c:v>10</c:v>
                </c:pt>
                <c:pt idx="714">
                  <c:v>10</c:v>
                </c:pt>
                <c:pt idx="715">
                  <c:v>8</c:v>
                </c:pt>
                <c:pt idx="716">
                  <c:v>8</c:v>
                </c:pt>
                <c:pt idx="717">
                  <c:v>8</c:v>
                </c:pt>
                <c:pt idx="718">
                  <c:v>8</c:v>
                </c:pt>
                <c:pt idx="719">
                  <c:v>8</c:v>
                </c:pt>
                <c:pt idx="720">
                  <c:v>8</c:v>
                </c:pt>
                <c:pt idx="721">
                  <c:v>6</c:v>
                </c:pt>
                <c:pt idx="722">
                  <c:v>6</c:v>
                </c:pt>
                <c:pt idx="723">
                  <c:v>6</c:v>
                </c:pt>
                <c:pt idx="724">
                  <c:v>8</c:v>
                </c:pt>
                <c:pt idx="725">
                  <c:v>8</c:v>
                </c:pt>
                <c:pt idx="726">
                  <c:v>9</c:v>
                </c:pt>
                <c:pt idx="727">
                  <c:v>6</c:v>
                </c:pt>
                <c:pt idx="728">
                  <c:v>6</c:v>
                </c:pt>
                <c:pt idx="729">
                  <c:v>6</c:v>
                </c:pt>
                <c:pt idx="730">
                  <c:v>6</c:v>
                </c:pt>
                <c:pt idx="731">
                  <c:v>7</c:v>
                </c:pt>
                <c:pt idx="732">
                  <c:v>7</c:v>
                </c:pt>
                <c:pt idx="733">
                  <c:v>7</c:v>
                </c:pt>
                <c:pt idx="734">
                  <c:v>7</c:v>
                </c:pt>
                <c:pt idx="735">
                  <c:v>7</c:v>
                </c:pt>
                <c:pt idx="736">
                  <c:v>7</c:v>
                </c:pt>
                <c:pt idx="737">
                  <c:v>7</c:v>
                </c:pt>
                <c:pt idx="738">
                  <c:v>7</c:v>
                </c:pt>
                <c:pt idx="739">
                  <c:v>7</c:v>
                </c:pt>
                <c:pt idx="740">
                  <c:v>7</c:v>
                </c:pt>
                <c:pt idx="741">
                  <c:v>8</c:v>
                </c:pt>
                <c:pt idx="742">
                  <c:v>7</c:v>
                </c:pt>
                <c:pt idx="743">
                  <c:v>7</c:v>
                </c:pt>
                <c:pt idx="744">
                  <c:v>7</c:v>
                </c:pt>
                <c:pt idx="745">
                  <c:v>7</c:v>
                </c:pt>
                <c:pt idx="746">
                  <c:v>7</c:v>
                </c:pt>
                <c:pt idx="747">
                  <c:v>7</c:v>
                </c:pt>
                <c:pt idx="748">
                  <c:v>7</c:v>
                </c:pt>
                <c:pt idx="749">
                  <c:v>8</c:v>
                </c:pt>
                <c:pt idx="750">
                  <c:v>8</c:v>
                </c:pt>
                <c:pt idx="751">
                  <c:v>8</c:v>
                </c:pt>
                <c:pt idx="752">
                  <c:v>7</c:v>
                </c:pt>
                <c:pt idx="753">
                  <c:v>6</c:v>
                </c:pt>
                <c:pt idx="754">
                  <c:v>6</c:v>
                </c:pt>
                <c:pt idx="755">
                  <c:v>6</c:v>
                </c:pt>
                <c:pt idx="756">
                  <c:v>6</c:v>
                </c:pt>
                <c:pt idx="757">
                  <c:v>5</c:v>
                </c:pt>
                <c:pt idx="758">
                  <c:v>5</c:v>
                </c:pt>
                <c:pt idx="759">
                  <c:v>5</c:v>
                </c:pt>
                <c:pt idx="760">
                  <c:v>5</c:v>
                </c:pt>
                <c:pt idx="761">
                  <c:v>5</c:v>
                </c:pt>
                <c:pt idx="762">
                  <c:v>5</c:v>
                </c:pt>
                <c:pt idx="763">
                  <c:v>6</c:v>
                </c:pt>
                <c:pt idx="764">
                  <c:v>6</c:v>
                </c:pt>
                <c:pt idx="765">
                  <c:v>5</c:v>
                </c:pt>
                <c:pt idx="766">
                  <c:v>5</c:v>
                </c:pt>
                <c:pt idx="767">
                  <c:v>5</c:v>
                </c:pt>
                <c:pt idx="768">
                  <c:v>5</c:v>
                </c:pt>
                <c:pt idx="769">
                  <c:v>5</c:v>
                </c:pt>
                <c:pt idx="770">
                  <c:v>4</c:v>
                </c:pt>
                <c:pt idx="771">
                  <c:v>4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5</c:v>
                </c:pt>
                <c:pt idx="781">
                  <c:v>5</c:v>
                </c:pt>
                <c:pt idx="782">
                  <c:v>5</c:v>
                </c:pt>
                <c:pt idx="783">
                  <c:v>5</c:v>
                </c:pt>
                <c:pt idx="784">
                  <c:v>5</c:v>
                </c:pt>
                <c:pt idx="785">
                  <c:v>5</c:v>
                </c:pt>
                <c:pt idx="786">
                  <c:v>5</c:v>
                </c:pt>
                <c:pt idx="787">
                  <c:v>5</c:v>
                </c:pt>
                <c:pt idx="788">
                  <c:v>5</c:v>
                </c:pt>
                <c:pt idx="789">
                  <c:v>4</c:v>
                </c:pt>
                <c:pt idx="790">
                  <c:v>4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2</c:v>
                </c:pt>
                <c:pt idx="833">
                  <c:v>2</c:v>
                </c:pt>
                <c:pt idx="834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v>Oil rigs</c:v>
          </c:tx>
          <c:spPr>
            <a:ln w="12700"/>
          </c:spPr>
          <c:marker>
            <c:symbol val="none"/>
          </c:marker>
          <c:cat>
            <c:numRef>
              <c:f>'Utah rig count'!$A$6:$A$892</c:f>
              <c:numCache>
                <c:formatCode>[$-10409]m/d/yyyy</c:formatCode>
                <c:ptCount val="887"/>
                <c:pt idx="0">
                  <c:v>36532</c:v>
                </c:pt>
                <c:pt idx="1">
                  <c:v>36539</c:v>
                </c:pt>
                <c:pt idx="2">
                  <c:v>36546</c:v>
                </c:pt>
                <c:pt idx="3">
                  <c:v>36553</c:v>
                </c:pt>
                <c:pt idx="4">
                  <c:v>36560</c:v>
                </c:pt>
                <c:pt idx="5">
                  <c:v>36567</c:v>
                </c:pt>
                <c:pt idx="6">
                  <c:v>36574</c:v>
                </c:pt>
                <c:pt idx="7">
                  <c:v>36581</c:v>
                </c:pt>
                <c:pt idx="8">
                  <c:v>36588</c:v>
                </c:pt>
                <c:pt idx="9">
                  <c:v>36595</c:v>
                </c:pt>
                <c:pt idx="10">
                  <c:v>36602</c:v>
                </c:pt>
                <c:pt idx="11">
                  <c:v>36609</c:v>
                </c:pt>
                <c:pt idx="12">
                  <c:v>36616</c:v>
                </c:pt>
                <c:pt idx="13">
                  <c:v>36623</c:v>
                </c:pt>
                <c:pt idx="14">
                  <c:v>36630</c:v>
                </c:pt>
                <c:pt idx="15">
                  <c:v>36636</c:v>
                </c:pt>
                <c:pt idx="16">
                  <c:v>36644</c:v>
                </c:pt>
                <c:pt idx="17">
                  <c:v>36651</c:v>
                </c:pt>
                <c:pt idx="18">
                  <c:v>36658</c:v>
                </c:pt>
                <c:pt idx="19">
                  <c:v>36665</c:v>
                </c:pt>
                <c:pt idx="20">
                  <c:v>36672</c:v>
                </c:pt>
                <c:pt idx="21">
                  <c:v>36679</c:v>
                </c:pt>
                <c:pt idx="22">
                  <c:v>36686</c:v>
                </c:pt>
                <c:pt idx="23">
                  <c:v>36693</c:v>
                </c:pt>
                <c:pt idx="24">
                  <c:v>36700</c:v>
                </c:pt>
                <c:pt idx="25">
                  <c:v>36707</c:v>
                </c:pt>
                <c:pt idx="26">
                  <c:v>36714</c:v>
                </c:pt>
                <c:pt idx="27">
                  <c:v>36721</c:v>
                </c:pt>
                <c:pt idx="28">
                  <c:v>36728</c:v>
                </c:pt>
                <c:pt idx="29">
                  <c:v>36735</c:v>
                </c:pt>
                <c:pt idx="30">
                  <c:v>36742</c:v>
                </c:pt>
                <c:pt idx="31">
                  <c:v>36749</c:v>
                </c:pt>
                <c:pt idx="32">
                  <c:v>36756</c:v>
                </c:pt>
                <c:pt idx="33">
                  <c:v>36763</c:v>
                </c:pt>
                <c:pt idx="34">
                  <c:v>36770</c:v>
                </c:pt>
                <c:pt idx="35">
                  <c:v>36777</c:v>
                </c:pt>
                <c:pt idx="36">
                  <c:v>36784</c:v>
                </c:pt>
                <c:pt idx="37">
                  <c:v>36791</c:v>
                </c:pt>
                <c:pt idx="38">
                  <c:v>36798</c:v>
                </c:pt>
                <c:pt idx="39">
                  <c:v>36805</c:v>
                </c:pt>
                <c:pt idx="40">
                  <c:v>36812</c:v>
                </c:pt>
                <c:pt idx="41">
                  <c:v>36819</c:v>
                </c:pt>
                <c:pt idx="42">
                  <c:v>36826</c:v>
                </c:pt>
                <c:pt idx="43">
                  <c:v>36833</c:v>
                </c:pt>
                <c:pt idx="44">
                  <c:v>36840</c:v>
                </c:pt>
                <c:pt idx="45">
                  <c:v>36847</c:v>
                </c:pt>
                <c:pt idx="46">
                  <c:v>36852</c:v>
                </c:pt>
                <c:pt idx="47">
                  <c:v>36861</c:v>
                </c:pt>
                <c:pt idx="48">
                  <c:v>36868</c:v>
                </c:pt>
                <c:pt idx="49">
                  <c:v>36875</c:v>
                </c:pt>
                <c:pt idx="50">
                  <c:v>36881</c:v>
                </c:pt>
                <c:pt idx="51">
                  <c:v>36889</c:v>
                </c:pt>
                <c:pt idx="52">
                  <c:v>36896</c:v>
                </c:pt>
                <c:pt idx="53">
                  <c:v>36903</c:v>
                </c:pt>
                <c:pt idx="54">
                  <c:v>36910</c:v>
                </c:pt>
                <c:pt idx="55">
                  <c:v>36917</c:v>
                </c:pt>
                <c:pt idx="56">
                  <c:v>36924</c:v>
                </c:pt>
                <c:pt idx="57">
                  <c:v>36931</c:v>
                </c:pt>
                <c:pt idx="58">
                  <c:v>36938</c:v>
                </c:pt>
                <c:pt idx="59">
                  <c:v>36945</c:v>
                </c:pt>
                <c:pt idx="60">
                  <c:v>36952</c:v>
                </c:pt>
                <c:pt idx="61">
                  <c:v>36959</c:v>
                </c:pt>
                <c:pt idx="62">
                  <c:v>36966</c:v>
                </c:pt>
                <c:pt idx="63">
                  <c:v>36973</c:v>
                </c:pt>
                <c:pt idx="64">
                  <c:v>36980</c:v>
                </c:pt>
                <c:pt idx="65">
                  <c:v>36987</c:v>
                </c:pt>
                <c:pt idx="66">
                  <c:v>36993</c:v>
                </c:pt>
                <c:pt idx="67">
                  <c:v>37001</c:v>
                </c:pt>
                <c:pt idx="68">
                  <c:v>37008</c:v>
                </c:pt>
                <c:pt idx="69">
                  <c:v>37015</c:v>
                </c:pt>
                <c:pt idx="70">
                  <c:v>37022</c:v>
                </c:pt>
                <c:pt idx="71">
                  <c:v>37029</c:v>
                </c:pt>
                <c:pt idx="72">
                  <c:v>37036</c:v>
                </c:pt>
                <c:pt idx="73">
                  <c:v>37043</c:v>
                </c:pt>
                <c:pt idx="74">
                  <c:v>37050</c:v>
                </c:pt>
                <c:pt idx="75">
                  <c:v>37057</c:v>
                </c:pt>
                <c:pt idx="76">
                  <c:v>37064</c:v>
                </c:pt>
                <c:pt idx="77">
                  <c:v>37071</c:v>
                </c:pt>
                <c:pt idx="78">
                  <c:v>37078</c:v>
                </c:pt>
                <c:pt idx="79">
                  <c:v>37085</c:v>
                </c:pt>
                <c:pt idx="80">
                  <c:v>37092</c:v>
                </c:pt>
                <c:pt idx="81">
                  <c:v>37099</c:v>
                </c:pt>
                <c:pt idx="82">
                  <c:v>37106</c:v>
                </c:pt>
                <c:pt idx="83">
                  <c:v>37113</c:v>
                </c:pt>
                <c:pt idx="84">
                  <c:v>37120</c:v>
                </c:pt>
                <c:pt idx="85">
                  <c:v>37127</c:v>
                </c:pt>
                <c:pt idx="86">
                  <c:v>37134</c:v>
                </c:pt>
                <c:pt idx="87">
                  <c:v>37141</c:v>
                </c:pt>
                <c:pt idx="88">
                  <c:v>37148</c:v>
                </c:pt>
                <c:pt idx="89">
                  <c:v>37155</c:v>
                </c:pt>
                <c:pt idx="90">
                  <c:v>37162</c:v>
                </c:pt>
                <c:pt idx="91">
                  <c:v>37169</c:v>
                </c:pt>
                <c:pt idx="92">
                  <c:v>37176</c:v>
                </c:pt>
                <c:pt idx="93">
                  <c:v>37183</c:v>
                </c:pt>
                <c:pt idx="94">
                  <c:v>37190</c:v>
                </c:pt>
                <c:pt idx="95">
                  <c:v>37197</c:v>
                </c:pt>
                <c:pt idx="96">
                  <c:v>37204</c:v>
                </c:pt>
                <c:pt idx="97">
                  <c:v>37211</c:v>
                </c:pt>
                <c:pt idx="98">
                  <c:v>37216</c:v>
                </c:pt>
                <c:pt idx="99">
                  <c:v>37225</c:v>
                </c:pt>
                <c:pt idx="100">
                  <c:v>37232</c:v>
                </c:pt>
                <c:pt idx="101">
                  <c:v>37239</c:v>
                </c:pt>
                <c:pt idx="102">
                  <c:v>37246</c:v>
                </c:pt>
                <c:pt idx="103">
                  <c:v>37253</c:v>
                </c:pt>
                <c:pt idx="104">
                  <c:v>37260</c:v>
                </c:pt>
                <c:pt idx="105">
                  <c:v>37267</c:v>
                </c:pt>
                <c:pt idx="106">
                  <c:v>37274</c:v>
                </c:pt>
                <c:pt idx="107">
                  <c:v>37281</c:v>
                </c:pt>
                <c:pt idx="108">
                  <c:v>37288</c:v>
                </c:pt>
                <c:pt idx="109">
                  <c:v>37295</c:v>
                </c:pt>
                <c:pt idx="110">
                  <c:v>37302</c:v>
                </c:pt>
                <c:pt idx="111">
                  <c:v>37309</c:v>
                </c:pt>
                <c:pt idx="112">
                  <c:v>37316</c:v>
                </c:pt>
                <c:pt idx="113">
                  <c:v>37323</c:v>
                </c:pt>
                <c:pt idx="114">
                  <c:v>37330</c:v>
                </c:pt>
                <c:pt idx="115">
                  <c:v>37337</c:v>
                </c:pt>
                <c:pt idx="116">
                  <c:v>37343</c:v>
                </c:pt>
                <c:pt idx="117">
                  <c:v>37351</c:v>
                </c:pt>
                <c:pt idx="118">
                  <c:v>37358</c:v>
                </c:pt>
                <c:pt idx="119">
                  <c:v>37365</c:v>
                </c:pt>
                <c:pt idx="120">
                  <c:v>37372</c:v>
                </c:pt>
                <c:pt idx="121">
                  <c:v>37379</c:v>
                </c:pt>
                <c:pt idx="122">
                  <c:v>37386</c:v>
                </c:pt>
                <c:pt idx="123">
                  <c:v>37393</c:v>
                </c:pt>
                <c:pt idx="124">
                  <c:v>37400</c:v>
                </c:pt>
                <c:pt idx="125">
                  <c:v>37407</c:v>
                </c:pt>
                <c:pt idx="126">
                  <c:v>37414</c:v>
                </c:pt>
                <c:pt idx="127">
                  <c:v>37421</c:v>
                </c:pt>
                <c:pt idx="128">
                  <c:v>37428</c:v>
                </c:pt>
                <c:pt idx="129">
                  <c:v>37435</c:v>
                </c:pt>
                <c:pt idx="130">
                  <c:v>37440</c:v>
                </c:pt>
                <c:pt idx="131">
                  <c:v>37449</c:v>
                </c:pt>
                <c:pt idx="132">
                  <c:v>37456</c:v>
                </c:pt>
                <c:pt idx="133">
                  <c:v>37463</c:v>
                </c:pt>
                <c:pt idx="134">
                  <c:v>37470</c:v>
                </c:pt>
                <c:pt idx="135">
                  <c:v>37477</c:v>
                </c:pt>
                <c:pt idx="136">
                  <c:v>37484</c:v>
                </c:pt>
                <c:pt idx="137">
                  <c:v>37491</c:v>
                </c:pt>
                <c:pt idx="138">
                  <c:v>37498</c:v>
                </c:pt>
                <c:pt idx="139">
                  <c:v>37505</c:v>
                </c:pt>
                <c:pt idx="140">
                  <c:v>37512</c:v>
                </c:pt>
                <c:pt idx="141">
                  <c:v>37519</c:v>
                </c:pt>
                <c:pt idx="142">
                  <c:v>37526</c:v>
                </c:pt>
                <c:pt idx="143">
                  <c:v>37533</c:v>
                </c:pt>
                <c:pt idx="144">
                  <c:v>37540</c:v>
                </c:pt>
                <c:pt idx="145">
                  <c:v>37547</c:v>
                </c:pt>
                <c:pt idx="146">
                  <c:v>37554</c:v>
                </c:pt>
                <c:pt idx="147">
                  <c:v>37561</c:v>
                </c:pt>
                <c:pt idx="148">
                  <c:v>37568</c:v>
                </c:pt>
                <c:pt idx="149">
                  <c:v>37575</c:v>
                </c:pt>
                <c:pt idx="150">
                  <c:v>37582</c:v>
                </c:pt>
                <c:pt idx="151">
                  <c:v>37587</c:v>
                </c:pt>
                <c:pt idx="152">
                  <c:v>37596</c:v>
                </c:pt>
                <c:pt idx="153">
                  <c:v>37603</c:v>
                </c:pt>
                <c:pt idx="154">
                  <c:v>37610</c:v>
                </c:pt>
                <c:pt idx="155">
                  <c:v>37617</c:v>
                </c:pt>
                <c:pt idx="156">
                  <c:v>37624</c:v>
                </c:pt>
                <c:pt idx="157">
                  <c:v>37631</c:v>
                </c:pt>
                <c:pt idx="158">
                  <c:v>37638</c:v>
                </c:pt>
                <c:pt idx="159">
                  <c:v>37645</c:v>
                </c:pt>
                <c:pt idx="160">
                  <c:v>37652</c:v>
                </c:pt>
                <c:pt idx="161">
                  <c:v>37659</c:v>
                </c:pt>
                <c:pt idx="162">
                  <c:v>37666</c:v>
                </c:pt>
                <c:pt idx="163">
                  <c:v>37673</c:v>
                </c:pt>
                <c:pt idx="164">
                  <c:v>37680</c:v>
                </c:pt>
                <c:pt idx="165">
                  <c:v>37687</c:v>
                </c:pt>
                <c:pt idx="166">
                  <c:v>37694</c:v>
                </c:pt>
                <c:pt idx="167">
                  <c:v>37701</c:v>
                </c:pt>
                <c:pt idx="168">
                  <c:v>37708</c:v>
                </c:pt>
                <c:pt idx="169">
                  <c:v>37715</c:v>
                </c:pt>
                <c:pt idx="170">
                  <c:v>37722</c:v>
                </c:pt>
                <c:pt idx="171">
                  <c:v>37728</c:v>
                </c:pt>
                <c:pt idx="172">
                  <c:v>37736</c:v>
                </c:pt>
                <c:pt idx="173">
                  <c:v>37743</c:v>
                </c:pt>
                <c:pt idx="174">
                  <c:v>37750</c:v>
                </c:pt>
                <c:pt idx="175">
                  <c:v>37757</c:v>
                </c:pt>
                <c:pt idx="176">
                  <c:v>37764</c:v>
                </c:pt>
                <c:pt idx="177">
                  <c:v>37771</c:v>
                </c:pt>
                <c:pt idx="178">
                  <c:v>37778</c:v>
                </c:pt>
                <c:pt idx="179">
                  <c:v>37785</c:v>
                </c:pt>
                <c:pt idx="180">
                  <c:v>37792</c:v>
                </c:pt>
                <c:pt idx="181">
                  <c:v>37799</c:v>
                </c:pt>
                <c:pt idx="182">
                  <c:v>37805</c:v>
                </c:pt>
                <c:pt idx="183">
                  <c:v>37813</c:v>
                </c:pt>
                <c:pt idx="184">
                  <c:v>37820</c:v>
                </c:pt>
                <c:pt idx="185">
                  <c:v>37827</c:v>
                </c:pt>
                <c:pt idx="186">
                  <c:v>37834</c:v>
                </c:pt>
                <c:pt idx="187">
                  <c:v>37841</c:v>
                </c:pt>
                <c:pt idx="188">
                  <c:v>37848</c:v>
                </c:pt>
                <c:pt idx="189">
                  <c:v>37855</c:v>
                </c:pt>
                <c:pt idx="190">
                  <c:v>37862</c:v>
                </c:pt>
                <c:pt idx="191">
                  <c:v>37869</c:v>
                </c:pt>
                <c:pt idx="192">
                  <c:v>37876</c:v>
                </c:pt>
                <c:pt idx="193">
                  <c:v>37883</c:v>
                </c:pt>
                <c:pt idx="194">
                  <c:v>37890</c:v>
                </c:pt>
                <c:pt idx="195">
                  <c:v>37897</c:v>
                </c:pt>
                <c:pt idx="196">
                  <c:v>37904</c:v>
                </c:pt>
                <c:pt idx="197">
                  <c:v>37911</c:v>
                </c:pt>
                <c:pt idx="198">
                  <c:v>37918</c:v>
                </c:pt>
                <c:pt idx="199">
                  <c:v>37925</c:v>
                </c:pt>
                <c:pt idx="200">
                  <c:v>37932</c:v>
                </c:pt>
                <c:pt idx="201">
                  <c:v>37939</c:v>
                </c:pt>
                <c:pt idx="202">
                  <c:v>37946</c:v>
                </c:pt>
                <c:pt idx="203">
                  <c:v>37951</c:v>
                </c:pt>
                <c:pt idx="204">
                  <c:v>37960</c:v>
                </c:pt>
                <c:pt idx="205">
                  <c:v>37967</c:v>
                </c:pt>
                <c:pt idx="206">
                  <c:v>37974</c:v>
                </c:pt>
                <c:pt idx="207">
                  <c:v>37978</c:v>
                </c:pt>
                <c:pt idx="208">
                  <c:v>37986</c:v>
                </c:pt>
                <c:pt idx="209">
                  <c:v>37995</c:v>
                </c:pt>
                <c:pt idx="210">
                  <c:v>38002</c:v>
                </c:pt>
                <c:pt idx="211">
                  <c:v>38009</c:v>
                </c:pt>
                <c:pt idx="212">
                  <c:v>38016</c:v>
                </c:pt>
                <c:pt idx="213">
                  <c:v>38023</c:v>
                </c:pt>
                <c:pt idx="214">
                  <c:v>38030</c:v>
                </c:pt>
                <c:pt idx="215">
                  <c:v>38037</c:v>
                </c:pt>
                <c:pt idx="216">
                  <c:v>38044</c:v>
                </c:pt>
                <c:pt idx="217">
                  <c:v>38051</c:v>
                </c:pt>
                <c:pt idx="218">
                  <c:v>38058</c:v>
                </c:pt>
                <c:pt idx="219">
                  <c:v>38065</c:v>
                </c:pt>
                <c:pt idx="220">
                  <c:v>38072</c:v>
                </c:pt>
                <c:pt idx="221">
                  <c:v>38079</c:v>
                </c:pt>
                <c:pt idx="222">
                  <c:v>38085</c:v>
                </c:pt>
                <c:pt idx="223">
                  <c:v>38093</c:v>
                </c:pt>
                <c:pt idx="224">
                  <c:v>38100</c:v>
                </c:pt>
                <c:pt idx="225">
                  <c:v>38107</c:v>
                </c:pt>
                <c:pt idx="226">
                  <c:v>38114</c:v>
                </c:pt>
                <c:pt idx="227">
                  <c:v>38121</c:v>
                </c:pt>
                <c:pt idx="228">
                  <c:v>38128</c:v>
                </c:pt>
                <c:pt idx="229">
                  <c:v>38135</c:v>
                </c:pt>
                <c:pt idx="230">
                  <c:v>38142</c:v>
                </c:pt>
                <c:pt idx="231">
                  <c:v>38149</c:v>
                </c:pt>
                <c:pt idx="232">
                  <c:v>38156</c:v>
                </c:pt>
                <c:pt idx="233">
                  <c:v>38163</c:v>
                </c:pt>
                <c:pt idx="234">
                  <c:v>38170</c:v>
                </c:pt>
                <c:pt idx="235">
                  <c:v>38177</c:v>
                </c:pt>
                <c:pt idx="236">
                  <c:v>38184</c:v>
                </c:pt>
                <c:pt idx="237">
                  <c:v>38191</c:v>
                </c:pt>
                <c:pt idx="238">
                  <c:v>38198</c:v>
                </c:pt>
                <c:pt idx="239">
                  <c:v>38205</c:v>
                </c:pt>
                <c:pt idx="240">
                  <c:v>38212</c:v>
                </c:pt>
                <c:pt idx="241">
                  <c:v>38219</c:v>
                </c:pt>
                <c:pt idx="242">
                  <c:v>38226</c:v>
                </c:pt>
                <c:pt idx="243">
                  <c:v>38233</c:v>
                </c:pt>
                <c:pt idx="244">
                  <c:v>38240</c:v>
                </c:pt>
                <c:pt idx="245">
                  <c:v>38247</c:v>
                </c:pt>
                <c:pt idx="246">
                  <c:v>38254</c:v>
                </c:pt>
                <c:pt idx="247">
                  <c:v>38261</c:v>
                </c:pt>
                <c:pt idx="248">
                  <c:v>38268</c:v>
                </c:pt>
                <c:pt idx="249">
                  <c:v>38275</c:v>
                </c:pt>
                <c:pt idx="250">
                  <c:v>38282</c:v>
                </c:pt>
                <c:pt idx="251">
                  <c:v>38289</c:v>
                </c:pt>
                <c:pt idx="252">
                  <c:v>38296</c:v>
                </c:pt>
                <c:pt idx="253">
                  <c:v>38303</c:v>
                </c:pt>
                <c:pt idx="254">
                  <c:v>38310</c:v>
                </c:pt>
                <c:pt idx="255">
                  <c:v>38315</c:v>
                </c:pt>
                <c:pt idx="256">
                  <c:v>38324</c:v>
                </c:pt>
                <c:pt idx="257">
                  <c:v>38331</c:v>
                </c:pt>
                <c:pt idx="258">
                  <c:v>38338</c:v>
                </c:pt>
                <c:pt idx="259">
                  <c:v>38344</c:v>
                </c:pt>
                <c:pt idx="260">
                  <c:v>38352</c:v>
                </c:pt>
                <c:pt idx="261">
                  <c:v>38359</c:v>
                </c:pt>
                <c:pt idx="262">
                  <c:v>38366</c:v>
                </c:pt>
                <c:pt idx="263">
                  <c:v>38373</c:v>
                </c:pt>
                <c:pt idx="264">
                  <c:v>38380</c:v>
                </c:pt>
                <c:pt idx="265">
                  <c:v>38387</c:v>
                </c:pt>
                <c:pt idx="266">
                  <c:v>38394</c:v>
                </c:pt>
                <c:pt idx="267">
                  <c:v>38401</c:v>
                </c:pt>
                <c:pt idx="268">
                  <c:v>38408</c:v>
                </c:pt>
                <c:pt idx="269">
                  <c:v>38415</c:v>
                </c:pt>
                <c:pt idx="270">
                  <c:v>38422</c:v>
                </c:pt>
                <c:pt idx="271">
                  <c:v>38429</c:v>
                </c:pt>
                <c:pt idx="272">
                  <c:v>38435</c:v>
                </c:pt>
                <c:pt idx="273">
                  <c:v>38443</c:v>
                </c:pt>
                <c:pt idx="274">
                  <c:v>38450</c:v>
                </c:pt>
                <c:pt idx="275">
                  <c:v>38457</c:v>
                </c:pt>
                <c:pt idx="276">
                  <c:v>38464</c:v>
                </c:pt>
                <c:pt idx="277">
                  <c:v>38471</c:v>
                </c:pt>
                <c:pt idx="278">
                  <c:v>38478</c:v>
                </c:pt>
                <c:pt idx="279">
                  <c:v>38485</c:v>
                </c:pt>
                <c:pt idx="280">
                  <c:v>38492</c:v>
                </c:pt>
                <c:pt idx="281">
                  <c:v>38499</c:v>
                </c:pt>
                <c:pt idx="282">
                  <c:v>38506</c:v>
                </c:pt>
                <c:pt idx="283">
                  <c:v>38513</c:v>
                </c:pt>
                <c:pt idx="284">
                  <c:v>38520</c:v>
                </c:pt>
                <c:pt idx="285">
                  <c:v>38527</c:v>
                </c:pt>
                <c:pt idx="286">
                  <c:v>38534</c:v>
                </c:pt>
                <c:pt idx="287">
                  <c:v>38541</c:v>
                </c:pt>
                <c:pt idx="288">
                  <c:v>38548</c:v>
                </c:pt>
                <c:pt idx="289">
                  <c:v>38555</c:v>
                </c:pt>
                <c:pt idx="290">
                  <c:v>38562</c:v>
                </c:pt>
                <c:pt idx="291">
                  <c:v>38569</c:v>
                </c:pt>
                <c:pt idx="292">
                  <c:v>38576</c:v>
                </c:pt>
                <c:pt idx="293">
                  <c:v>38583</c:v>
                </c:pt>
                <c:pt idx="294">
                  <c:v>38590</c:v>
                </c:pt>
                <c:pt idx="295">
                  <c:v>38597</c:v>
                </c:pt>
                <c:pt idx="296">
                  <c:v>38604</c:v>
                </c:pt>
                <c:pt idx="297">
                  <c:v>38611</c:v>
                </c:pt>
                <c:pt idx="298">
                  <c:v>38618</c:v>
                </c:pt>
                <c:pt idx="299">
                  <c:v>38625</c:v>
                </c:pt>
                <c:pt idx="300">
                  <c:v>38632</c:v>
                </c:pt>
                <c:pt idx="301">
                  <c:v>38639</c:v>
                </c:pt>
                <c:pt idx="302">
                  <c:v>38646</c:v>
                </c:pt>
                <c:pt idx="303">
                  <c:v>38653</c:v>
                </c:pt>
                <c:pt idx="304">
                  <c:v>38660</c:v>
                </c:pt>
                <c:pt idx="305">
                  <c:v>38667</c:v>
                </c:pt>
                <c:pt idx="306">
                  <c:v>38674</c:v>
                </c:pt>
                <c:pt idx="307">
                  <c:v>38679</c:v>
                </c:pt>
                <c:pt idx="308">
                  <c:v>38688</c:v>
                </c:pt>
                <c:pt idx="309">
                  <c:v>38695</c:v>
                </c:pt>
                <c:pt idx="310">
                  <c:v>38702</c:v>
                </c:pt>
                <c:pt idx="311">
                  <c:v>38708</c:v>
                </c:pt>
                <c:pt idx="312">
                  <c:v>38716</c:v>
                </c:pt>
                <c:pt idx="313">
                  <c:v>38723</c:v>
                </c:pt>
                <c:pt idx="314">
                  <c:v>38730</c:v>
                </c:pt>
                <c:pt idx="315">
                  <c:v>38737</c:v>
                </c:pt>
                <c:pt idx="316">
                  <c:v>38744</c:v>
                </c:pt>
                <c:pt idx="317">
                  <c:v>38751</c:v>
                </c:pt>
                <c:pt idx="318">
                  <c:v>38758</c:v>
                </c:pt>
                <c:pt idx="319">
                  <c:v>38765</c:v>
                </c:pt>
                <c:pt idx="320">
                  <c:v>38772</c:v>
                </c:pt>
                <c:pt idx="321">
                  <c:v>38779</c:v>
                </c:pt>
                <c:pt idx="322">
                  <c:v>38786</c:v>
                </c:pt>
                <c:pt idx="323">
                  <c:v>38793</c:v>
                </c:pt>
                <c:pt idx="324">
                  <c:v>38800</c:v>
                </c:pt>
                <c:pt idx="325">
                  <c:v>38807</c:v>
                </c:pt>
                <c:pt idx="326">
                  <c:v>38814</c:v>
                </c:pt>
                <c:pt idx="327">
                  <c:v>38820</c:v>
                </c:pt>
                <c:pt idx="328">
                  <c:v>38828</c:v>
                </c:pt>
                <c:pt idx="329">
                  <c:v>38835</c:v>
                </c:pt>
                <c:pt idx="330">
                  <c:v>38842</c:v>
                </c:pt>
                <c:pt idx="331">
                  <c:v>38849</c:v>
                </c:pt>
                <c:pt idx="332">
                  <c:v>38856</c:v>
                </c:pt>
                <c:pt idx="333">
                  <c:v>38863</c:v>
                </c:pt>
                <c:pt idx="334">
                  <c:v>38870</c:v>
                </c:pt>
                <c:pt idx="335">
                  <c:v>38877</c:v>
                </c:pt>
                <c:pt idx="336">
                  <c:v>38884</c:v>
                </c:pt>
                <c:pt idx="337">
                  <c:v>38891</c:v>
                </c:pt>
                <c:pt idx="338">
                  <c:v>38898</c:v>
                </c:pt>
                <c:pt idx="339">
                  <c:v>38905</c:v>
                </c:pt>
                <c:pt idx="340">
                  <c:v>38912</c:v>
                </c:pt>
                <c:pt idx="341">
                  <c:v>38919</c:v>
                </c:pt>
                <c:pt idx="342">
                  <c:v>38926</c:v>
                </c:pt>
                <c:pt idx="343">
                  <c:v>38933</c:v>
                </c:pt>
                <c:pt idx="344">
                  <c:v>38940</c:v>
                </c:pt>
                <c:pt idx="345">
                  <c:v>38947</c:v>
                </c:pt>
                <c:pt idx="346">
                  <c:v>38954</c:v>
                </c:pt>
                <c:pt idx="347">
                  <c:v>38961</c:v>
                </c:pt>
                <c:pt idx="348">
                  <c:v>38968</c:v>
                </c:pt>
                <c:pt idx="349">
                  <c:v>38975</c:v>
                </c:pt>
                <c:pt idx="350">
                  <c:v>38982</c:v>
                </c:pt>
                <c:pt idx="351">
                  <c:v>38989</c:v>
                </c:pt>
                <c:pt idx="352">
                  <c:v>38996</c:v>
                </c:pt>
                <c:pt idx="353">
                  <c:v>39003</c:v>
                </c:pt>
                <c:pt idx="354">
                  <c:v>39010</c:v>
                </c:pt>
                <c:pt idx="355">
                  <c:v>39017</c:v>
                </c:pt>
                <c:pt idx="356">
                  <c:v>39024</c:v>
                </c:pt>
                <c:pt idx="357">
                  <c:v>39031</c:v>
                </c:pt>
                <c:pt idx="358">
                  <c:v>39038</c:v>
                </c:pt>
                <c:pt idx="359">
                  <c:v>39043</c:v>
                </c:pt>
                <c:pt idx="360">
                  <c:v>39052</c:v>
                </c:pt>
                <c:pt idx="361">
                  <c:v>39059</c:v>
                </c:pt>
                <c:pt idx="362">
                  <c:v>39066</c:v>
                </c:pt>
                <c:pt idx="363">
                  <c:v>39073</c:v>
                </c:pt>
                <c:pt idx="364">
                  <c:v>39080</c:v>
                </c:pt>
                <c:pt idx="365">
                  <c:v>39087</c:v>
                </c:pt>
                <c:pt idx="366">
                  <c:v>39094</c:v>
                </c:pt>
                <c:pt idx="367">
                  <c:v>39101</c:v>
                </c:pt>
                <c:pt idx="368">
                  <c:v>39108</c:v>
                </c:pt>
                <c:pt idx="369">
                  <c:v>39115</c:v>
                </c:pt>
                <c:pt idx="370">
                  <c:v>39122</c:v>
                </c:pt>
                <c:pt idx="371">
                  <c:v>39129</c:v>
                </c:pt>
                <c:pt idx="372">
                  <c:v>39136</c:v>
                </c:pt>
                <c:pt idx="373">
                  <c:v>39143</c:v>
                </c:pt>
                <c:pt idx="374">
                  <c:v>39150</c:v>
                </c:pt>
                <c:pt idx="375">
                  <c:v>39157</c:v>
                </c:pt>
                <c:pt idx="376">
                  <c:v>39164</c:v>
                </c:pt>
                <c:pt idx="377">
                  <c:v>39171</c:v>
                </c:pt>
                <c:pt idx="378">
                  <c:v>39178</c:v>
                </c:pt>
                <c:pt idx="379">
                  <c:v>39185</c:v>
                </c:pt>
                <c:pt idx="380">
                  <c:v>39192</c:v>
                </c:pt>
                <c:pt idx="381">
                  <c:v>39199</c:v>
                </c:pt>
                <c:pt idx="382">
                  <c:v>39206</c:v>
                </c:pt>
                <c:pt idx="383">
                  <c:v>39213</c:v>
                </c:pt>
                <c:pt idx="384">
                  <c:v>39220</c:v>
                </c:pt>
                <c:pt idx="385">
                  <c:v>39227</c:v>
                </c:pt>
                <c:pt idx="386">
                  <c:v>39234</c:v>
                </c:pt>
                <c:pt idx="387">
                  <c:v>39241</c:v>
                </c:pt>
                <c:pt idx="388">
                  <c:v>39248</c:v>
                </c:pt>
                <c:pt idx="389">
                  <c:v>39255</c:v>
                </c:pt>
                <c:pt idx="390">
                  <c:v>39262</c:v>
                </c:pt>
                <c:pt idx="391">
                  <c:v>39269</c:v>
                </c:pt>
                <c:pt idx="392">
                  <c:v>39276</c:v>
                </c:pt>
                <c:pt idx="393">
                  <c:v>39283</c:v>
                </c:pt>
                <c:pt idx="394">
                  <c:v>39290</c:v>
                </c:pt>
                <c:pt idx="395">
                  <c:v>39297</c:v>
                </c:pt>
                <c:pt idx="396">
                  <c:v>39304</c:v>
                </c:pt>
                <c:pt idx="397">
                  <c:v>39311</c:v>
                </c:pt>
                <c:pt idx="398">
                  <c:v>39318</c:v>
                </c:pt>
                <c:pt idx="399">
                  <c:v>39325</c:v>
                </c:pt>
                <c:pt idx="400">
                  <c:v>39332</c:v>
                </c:pt>
                <c:pt idx="401">
                  <c:v>39339</c:v>
                </c:pt>
                <c:pt idx="402">
                  <c:v>39346</c:v>
                </c:pt>
                <c:pt idx="403">
                  <c:v>39353</c:v>
                </c:pt>
                <c:pt idx="404">
                  <c:v>39360</c:v>
                </c:pt>
                <c:pt idx="405">
                  <c:v>39367</c:v>
                </c:pt>
                <c:pt idx="406">
                  <c:v>39374</c:v>
                </c:pt>
                <c:pt idx="407">
                  <c:v>39381</c:v>
                </c:pt>
                <c:pt idx="408">
                  <c:v>39388</c:v>
                </c:pt>
                <c:pt idx="409">
                  <c:v>39395</c:v>
                </c:pt>
                <c:pt idx="410">
                  <c:v>39402</c:v>
                </c:pt>
                <c:pt idx="411">
                  <c:v>39407</c:v>
                </c:pt>
                <c:pt idx="412">
                  <c:v>39416</c:v>
                </c:pt>
                <c:pt idx="413">
                  <c:v>39423</c:v>
                </c:pt>
                <c:pt idx="414">
                  <c:v>39430</c:v>
                </c:pt>
                <c:pt idx="415">
                  <c:v>39437</c:v>
                </c:pt>
                <c:pt idx="416">
                  <c:v>39444</c:v>
                </c:pt>
                <c:pt idx="417">
                  <c:v>39451</c:v>
                </c:pt>
                <c:pt idx="418">
                  <c:v>39458</c:v>
                </c:pt>
                <c:pt idx="419">
                  <c:v>39465</c:v>
                </c:pt>
                <c:pt idx="420">
                  <c:v>39472</c:v>
                </c:pt>
                <c:pt idx="421">
                  <c:v>39479</c:v>
                </c:pt>
                <c:pt idx="422">
                  <c:v>39486</c:v>
                </c:pt>
                <c:pt idx="423">
                  <c:v>39493</c:v>
                </c:pt>
                <c:pt idx="424">
                  <c:v>39500</c:v>
                </c:pt>
                <c:pt idx="425">
                  <c:v>39507</c:v>
                </c:pt>
                <c:pt idx="426">
                  <c:v>39514</c:v>
                </c:pt>
                <c:pt idx="427">
                  <c:v>39521</c:v>
                </c:pt>
                <c:pt idx="428">
                  <c:v>39528</c:v>
                </c:pt>
                <c:pt idx="429">
                  <c:v>39535</c:v>
                </c:pt>
                <c:pt idx="430">
                  <c:v>39542</c:v>
                </c:pt>
                <c:pt idx="431">
                  <c:v>39549</c:v>
                </c:pt>
                <c:pt idx="432">
                  <c:v>39556</c:v>
                </c:pt>
                <c:pt idx="433">
                  <c:v>39563</c:v>
                </c:pt>
                <c:pt idx="434">
                  <c:v>39570</c:v>
                </c:pt>
                <c:pt idx="435">
                  <c:v>39577</c:v>
                </c:pt>
                <c:pt idx="436">
                  <c:v>39584</c:v>
                </c:pt>
                <c:pt idx="437">
                  <c:v>39591</c:v>
                </c:pt>
                <c:pt idx="438">
                  <c:v>39598</c:v>
                </c:pt>
                <c:pt idx="439">
                  <c:v>39605</c:v>
                </c:pt>
                <c:pt idx="440">
                  <c:v>39612</c:v>
                </c:pt>
                <c:pt idx="441">
                  <c:v>39619</c:v>
                </c:pt>
                <c:pt idx="442">
                  <c:v>39626</c:v>
                </c:pt>
                <c:pt idx="443">
                  <c:v>39633</c:v>
                </c:pt>
                <c:pt idx="444">
                  <c:v>39640</c:v>
                </c:pt>
                <c:pt idx="445">
                  <c:v>39647</c:v>
                </c:pt>
                <c:pt idx="446">
                  <c:v>39654</c:v>
                </c:pt>
                <c:pt idx="447">
                  <c:v>39661</c:v>
                </c:pt>
                <c:pt idx="448">
                  <c:v>39668</c:v>
                </c:pt>
                <c:pt idx="449">
                  <c:v>39675</c:v>
                </c:pt>
                <c:pt idx="450">
                  <c:v>39682</c:v>
                </c:pt>
                <c:pt idx="451">
                  <c:v>39689</c:v>
                </c:pt>
                <c:pt idx="452">
                  <c:v>39696</c:v>
                </c:pt>
                <c:pt idx="453">
                  <c:v>39703</c:v>
                </c:pt>
                <c:pt idx="454">
                  <c:v>39710</c:v>
                </c:pt>
                <c:pt idx="455">
                  <c:v>39717</c:v>
                </c:pt>
                <c:pt idx="456">
                  <c:v>39724</c:v>
                </c:pt>
                <c:pt idx="457">
                  <c:v>39731</c:v>
                </c:pt>
                <c:pt idx="458">
                  <c:v>39738</c:v>
                </c:pt>
                <c:pt idx="459">
                  <c:v>39745</c:v>
                </c:pt>
                <c:pt idx="460">
                  <c:v>39752</c:v>
                </c:pt>
                <c:pt idx="461">
                  <c:v>39759</c:v>
                </c:pt>
                <c:pt idx="462">
                  <c:v>39766</c:v>
                </c:pt>
                <c:pt idx="463">
                  <c:v>39773</c:v>
                </c:pt>
                <c:pt idx="464">
                  <c:v>39778</c:v>
                </c:pt>
                <c:pt idx="465">
                  <c:v>39787</c:v>
                </c:pt>
                <c:pt idx="466">
                  <c:v>39794</c:v>
                </c:pt>
                <c:pt idx="467">
                  <c:v>39801</c:v>
                </c:pt>
                <c:pt idx="468">
                  <c:v>39808</c:v>
                </c:pt>
                <c:pt idx="469">
                  <c:v>39815</c:v>
                </c:pt>
                <c:pt idx="470">
                  <c:v>39822</c:v>
                </c:pt>
                <c:pt idx="471">
                  <c:v>39829</c:v>
                </c:pt>
                <c:pt idx="472">
                  <c:v>39836</c:v>
                </c:pt>
                <c:pt idx="473">
                  <c:v>39843</c:v>
                </c:pt>
                <c:pt idx="474">
                  <c:v>39850</c:v>
                </c:pt>
                <c:pt idx="475">
                  <c:v>39857</c:v>
                </c:pt>
                <c:pt idx="476">
                  <c:v>39864</c:v>
                </c:pt>
                <c:pt idx="477">
                  <c:v>39871</c:v>
                </c:pt>
                <c:pt idx="478">
                  <c:v>39878</c:v>
                </c:pt>
                <c:pt idx="479">
                  <c:v>39885</c:v>
                </c:pt>
                <c:pt idx="480">
                  <c:v>39892</c:v>
                </c:pt>
                <c:pt idx="481">
                  <c:v>39899</c:v>
                </c:pt>
                <c:pt idx="482">
                  <c:v>39906</c:v>
                </c:pt>
                <c:pt idx="483">
                  <c:v>39912</c:v>
                </c:pt>
                <c:pt idx="484">
                  <c:v>39920</c:v>
                </c:pt>
                <c:pt idx="485">
                  <c:v>39927</c:v>
                </c:pt>
                <c:pt idx="486">
                  <c:v>39934</c:v>
                </c:pt>
                <c:pt idx="487">
                  <c:v>39941</c:v>
                </c:pt>
                <c:pt idx="488">
                  <c:v>39948</c:v>
                </c:pt>
                <c:pt idx="489">
                  <c:v>39955</c:v>
                </c:pt>
                <c:pt idx="490">
                  <c:v>39962</c:v>
                </c:pt>
                <c:pt idx="491">
                  <c:v>39969</c:v>
                </c:pt>
                <c:pt idx="492">
                  <c:v>39976</c:v>
                </c:pt>
                <c:pt idx="493">
                  <c:v>39983</c:v>
                </c:pt>
                <c:pt idx="494">
                  <c:v>39990</c:v>
                </c:pt>
                <c:pt idx="495">
                  <c:v>39996</c:v>
                </c:pt>
                <c:pt idx="496">
                  <c:v>40004</c:v>
                </c:pt>
                <c:pt idx="497">
                  <c:v>40005</c:v>
                </c:pt>
                <c:pt idx="498">
                  <c:v>40018</c:v>
                </c:pt>
                <c:pt idx="499">
                  <c:v>40025</c:v>
                </c:pt>
                <c:pt idx="500">
                  <c:v>40032</c:v>
                </c:pt>
                <c:pt idx="501">
                  <c:v>40039</c:v>
                </c:pt>
                <c:pt idx="502">
                  <c:v>40046</c:v>
                </c:pt>
                <c:pt idx="503">
                  <c:v>40053</c:v>
                </c:pt>
                <c:pt idx="504">
                  <c:v>40060</c:v>
                </c:pt>
                <c:pt idx="505">
                  <c:v>40067</c:v>
                </c:pt>
                <c:pt idx="506">
                  <c:v>40074</c:v>
                </c:pt>
                <c:pt idx="507">
                  <c:v>40081</c:v>
                </c:pt>
                <c:pt idx="508">
                  <c:v>40088</c:v>
                </c:pt>
                <c:pt idx="509">
                  <c:v>40095</c:v>
                </c:pt>
                <c:pt idx="510">
                  <c:v>40102</c:v>
                </c:pt>
                <c:pt idx="511">
                  <c:v>40109</c:v>
                </c:pt>
                <c:pt idx="512">
                  <c:v>40116</c:v>
                </c:pt>
                <c:pt idx="513">
                  <c:v>40123</c:v>
                </c:pt>
                <c:pt idx="514">
                  <c:v>40130</c:v>
                </c:pt>
                <c:pt idx="515">
                  <c:v>40137</c:v>
                </c:pt>
                <c:pt idx="516">
                  <c:v>40142</c:v>
                </c:pt>
                <c:pt idx="517">
                  <c:v>40151</c:v>
                </c:pt>
                <c:pt idx="518">
                  <c:v>40158</c:v>
                </c:pt>
                <c:pt idx="519">
                  <c:v>40165</c:v>
                </c:pt>
                <c:pt idx="520">
                  <c:v>40170</c:v>
                </c:pt>
                <c:pt idx="521">
                  <c:v>40178</c:v>
                </c:pt>
                <c:pt idx="522">
                  <c:v>40186</c:v>
                </c:pt>
                <c:pt idx="523">
                  <c:v>40193</c:v>
                </c:pt>
                <c:pt idx="524">
                  <c:v>40200</c:v>
                </c:pt>
                <c:pt idx="525">
                  <c:v>40207</c:v>
                </c:pt>
                <c:pt idx="526">
                  <c:v>40214</c:v>
                </c:pt>
                <c:pt idx="527">
                  <c:v>40221</c:v>
                </c:pt>
                <c:pt idx="528">
                  <c:v>40228</c:v>
                </c:pt>
                <c:pt idx="529">
                  <c:v>40235</c:v>
                </c:pt>
                <c:pt idx="530">
                  <c:v>40242</c:v>
                </c:pt>
                <c:pt idx="531">
                  <c:v>40249</c:v>
                </c:pt>
                <c:pt idx="532">
                  <c:v>40256</c:v>
                </c:pt>
                <c:pt idx="533">
                  <c:v>40263</c:v>
                </c:pt>
                <c:pt idx="534">
                  <c:v>40269</c:v>
                </c:pt>
                <c:pt idx="535">
                  <c:v>40277</c:v>
                </c:pt>
                <c:pt idx="536">
                  <c:v>40284</c:v>
                </c:pt>
                <c:pt idx="537">
                  <c:v>40291</c:v>
                </c:pt>
                <c:pt idx="538">
                  <c:v>40298</c:v>
                </c:pt>
                <c:pt idx="539">
                  <c:v>40305</c:v>
                </c:pt>
                <c:pt idx="540">
                  <c:v>40312</c:v>
                </c:pt>
                <c:pt idx="541">
                  <c:v>40319</c:v>
                </c:pt>
                <c:pt idx="542">
                  <c:v>40326</c:v>
                </c:pt>
                <c:pt idx="543">
                  <c:v>40333</c:v>
                </c:pt>
                <c:pt idx="544">
                  <c:v>40340</c:v>
                </c:pt>
                <c:pt idx="545">
                  <c:v>40347</c:v>
                </c:pt>
                <c:pt idx="546">
                  <c:v>40354</c:v>
                </c:pt>
                <c:pt idx="547">
                  <c:v>40361</c:v>
                </c:pt>
                <c:pt idx="548">
                  <c:v>40368</c:v>
                </c:pt>
                <c:pt idx="549">
                  <c:v>40375</c:v>
                </c:pt>
                <c:pt idx="550">
                  <c:v>40382</c:v>
                </c:pt>
                <c:pt idx="551">
                  <c:v>40389</c:v>
                </c:pt>
                <c:pt idx="552">
                  <c:v>40396</c:v>
                </c:pt>
                <c:pt idx="553">
                  <c:v>40403</c:v>
                </c:pt>
                <c:pt idx="554">
                  <c:v>40410</c:v>
                </c:pt>
                <c:pt idx="555">
                  <c:v>40417</c:v>
                </c:pt>
                <c:pt idx="556">
                  <c:v>40424</c:v>
                </c:pt>
                <c:pt idx="557">
                  <c:v>40431</c:v>
                </c:pt>
                <c:pt idx="558">
                  <c:v>40438</c:v>
                </c:pt>
                <c:pt idx="559">
                  <c:v>40445</c:v>
                </c:pt>
                <c:pt idx="560">
                  <c:v>40452</c:v>
                </c:pt>
                <c:pt idx="561">
                  <c:v>40459</c:v>
                </c:pt>
                <c:pt idx="562">
                  <c:v>40466</c:v>
                </c:pt>
                <c:pt idx="563">
                  <c:v>40473</c:v>
                </c:pt>
                <c:pt idx="564">
                  <c:v>40480</c:v>
                </c:pt>
                <c:pt idx="565">
                  <c:v>40487</c:v>
                </c:pt>
                <c:pt idx="566">
                  <c:v>40494</c:v>
                </c:pt>
                <c:pt idx="567">
                  <c:v>40501</c:v>
                </c:pt>
                <c:pt idx="568">
                  <c:v>40506</c:v>
                </c:pt>
                <c:pt idx="569">
                  <c:v>40515</c:v>
                </c:pt>
                <c:pt idx="570">
                  <c:v>40522</c:v>
                </c:pt>
                <c:pt idx="571">
                  <c:v>40529</c:v>
                </c:pt>
                <c:pt idx="572">
                  <c:v>40534</c:v>
                </c:pt>
                <c:pt idx="573">
                  <c:v>40542</c:v>
                </c:pt>
                <c:pt idx="574">
                  <c:v>40550</c:v>
                </c:pt>
                <c:pt idx="575">
                  <c:v>40557</c:v>
                </c:pt>
                <c:pt idx="576">
                  <c:v>40564</c:v>
                </c:pt>
                <c:pt idx="577">
                  <c:v>40571</c:v>
                </c:pt>
                <c:pt idx="578">
                  <c:v>40578</c:v>
                </c:pt>
                <c:pt idx="579">
                  <c:v>40585</c:v>
                </c:pt>
                <c:pt idx="580">
                  <c:v>40592</c:v>
                </c:pt>
                <c:pt idx="581">
                  <c:v>40599</c:v>
                </c:pt>
                <c:pt idx="582">
                  <c:v>40606</c:v>
                </c:pt>
                <c:pt idx="583">
                  <c:v>40613</c:v>
                </c:pt>
                <c:pt idx="584">
                  <c:v>40620</c:v>
                </c:pt>
                <c:pt idx="585">
                  <c:v>40627</c:v>
                </c:pt>
                <c:pt idx="586">
                  <c:v>40634</c:v>
                </c:pt>
                <c:pt idx="587">
                  <c:v>40641</c:v>
                </c:pt>
                <c:pt idx="588">
                  <c:v>40648</c:v>
                </c:pt>
                <c:pt idx="589">
                  <c:v>40654</c:v>
                </c:pt>
                <c:pt idx="590">
                  <c:v>40662</c:v>
                </c:pt>
                <c:pt idx="591">
                  <c:v>40669</c:v>
                </c:pt>
                <c:pt idx="592">
                  <c:v>40676</c:v>
                </c:pt>
                <c:pt idx="593">
                  <c:v>40683</c:v>
                </c:pt>
                <c:pt idx="594">
                  <c:v>40690</c:v>
                </c:pt>
                <c:pt idx="595">
                  <c:v>40697</c:v>
                </c:pt>
                <c:pt idx="596">
                  <c:v>40704</c:v>
                </c:pt>
                <c:pt idx="597">
                  <c:v>40711</c:v>
                </c:pt>
                <c:pt idx="598">
                  <c:v>40718</c:v>
                </c:pt>
                <c:pt idx="599">
                  <c:v>40725</c:v>
                </c:pt>
                <c:pt idx="600">
                  <c:v>40732</c:v>
                </c:pt>
                <c:pt idx="601">
                  <c:v>40739</c:v>
                </c:pt>
                <c:pt idx="602">
                  <c:v>40746</c:v>
                </c:pt>
                <c:pt idx="603">
                  <c:v>40753</c:v>
                </c:pt>
                <c:pt idx="604">
                  <c:v>40760</c:v>
                </c:pt>
                <c:pt idx="605">
                  <c:v>40767</c:v>
                </c:pt>
                <c:pt idx="606">
                  <c:v>40774</c:v>
                </c:pt>
                <c:pt idx="607">
                  <c:v>40781</c:v>
                </c:pt>
                <c:pt idx="608">
                  <c:v>40788</c:v>
                </c:pt>
                <c:pt idx="609">
                  <c:v>40795</c:v>
                </c:pt>
                <c:pt idx="610">
                  <c:v>40802</c:v>
                </c:pt>
                <c:pt idx="611">
                  <c:v>40809</c:v>
                </c:pt>
                <c:pt idx="612">
                  <c:v>40816</c:v>
                </c:pt>
                <c:pt idx="613">
                  <c:v>40823</c:v>
                </c:pt>
                <c:pt idx="614">
                  <c:v>40830</c:v>
                </c:pt>
                <c:pt idx="615">
                  <c:v>40837</c:v>
                </c:pt>
                <c:pt idx="616">
                  <c:v>40844</c:v>
                </c:pt>
                <c:pt idx="617">
                  <c:v>40851</c:v>
                </c:pt>
                <c:pt idx="618">
                  <c:v>40858</c:v>
                </c:pt>
                <c:pt idx="619">
                  <c:v>40865</c:v>
                </c:pt>
                <c:pt idx="620">
                  <c:v>40872</c:v>
                </c:pt>
                <c:pt idx="621">
                  <c:v>40879</c:v>
                </c:pt>
                <c:pt idx="622">
                  <c:v>40886</c:v>
                </c:pt>
                <c:pt idx="623">
                  <c:v>40893</c:v>
                </c:pt>
                <c:pt idx="624">
                  <c:v>40899</c:v>
                </c:pt>
                <c:pt idx="625">
                  <c:v>40906</c:v>
                </c:pt>
                <c:pt idx="626">
                  <c:v>40914</c:v>
                </c:pt>
                <c:pt idx="627">
                  <c:v>40921</c:v>
                </c:pt>
                <c:pt idx="628">
                  <c:v>40928</c:v>
                </c:pt>
                <c:pt idx="629">
                  <c:v>40935</c:v>
                </c:pt>
                <c:pt idx="630">
                  <c:v>40942</c:v>
                </c:pt>
                <c:pt idx="631">
                  <c:v>40949</c:v>
                </c:pt>
                <c:pt idx="632">
                  <c:v>40956</c:v>
                </c:pt>
                <c:pt idx="633">
                  <c:v>40963</c:v>
                </c:pt>
                <c:pt idx="634">
                  <c:v>40970</c:v>
                </c:pt>
                <c:pt idx="635">
                  <c:v>40977</c:v>
                </c:pt>
                <c:pt idx="636">
                  <c:v>40984</c:v>
                </c:pt>
                <c:pt idx="637">
                  <c:v>40991</c:v>
                </c:pt>
                <c:pt idx="638">
                  <c:v>40998</c:v>
                </c:pt>
                <c:pt idx="639">
                  <c:v>41004</c:v>
                </c:pt>
                <c:pt idx="640">
                  <c:v>41012</c:v>
                </c:pt>
                <c:pt idx="641">
                  <c:v>41019</c:v>
                </c:pt>
                <c:pt idx="642">
                  <c:v>41026</c:v>
                </c:pt>
                <c:pt idx="643">
                  <c:v>41033</c:v>
                </c:pt>
                <c:pt idx="644">
                  <c:v>41040</c:v>
                </c:pt>
                <c:pt idx="645">
                  <c:v>41047</c:v>
                </c:pt>
                <c:pt idx="646">
                  <c:v>41054</c:v>
                </c:pt>
                <c:pt idx="647">
                  <c:v>41061</c:v>
                </c:pt>
                <c:pt idx="648">
                  <c:v>41068</c:v>
                </c:pt>
                <c:pt idx="649">
                  <c:v>41075</c:v>
                </c:pt>
                <c:pt idx="650">
                  <c:v>41082</c:v>
                </c:pt>
                <c:pt idx="651">
                  <c:v>41089</c:v>
                </c:pt>
                <c:pt idx="652">
                  <c:v>41096</c:v>
                </c:pt>
                <c:pt idx="653">
                  <c:v>41103</c:v>
                </c:pt>
                <c:pt idx="654">
                  <c:v>41110</c:v>
                </c:pt>
                <c:pt idx="655">
                  <c:v>41117</c:v>
                </c:pt>
                <c:pt idx="656">
                  <c:v>41124</c:v>
                </c:pt>
                <c:pt idx="657">
                  <c:v>41131</c:v>
                </c:pt>
                <c:pt idx="658">
                  <c:v>41138</c:v>
                </c:pt>
                <c:pt idx="659">
                  <c:v>41145</c:v>
                </c:pt>
                <c:pt idx="660">
                  <c:v>41152</c:v>
                </c:pt>
                <c:pt idx="661">
                  <c:v>41159</c:v>
                </c:pt>
                <c:pt idx="662">
                  <c:v>41166</c:v>
                </c:pt>
                <c:pt idx="663">
                  <c:v>41173</c:v>
                </c:pt>
                <c:pt idx="664">
                  <c:v>41180</c:v>
                </c:pt>
                <c:pt idx="665">
                  <c:v>41187</c:v>
                </c:pt>
                <c:pt idx="666">
                  <c:v>41194</c:v>
                </c:pt>
                <c:pt idx="667">
                  <c:v>41201</c:v>
                </c:pt>
                <c:pt idx="668">
                  <c:v>41208</c:v>
                </c:pt>
                <c:pt idx="669">
                  <c:v>41215</c:v>
                </c:pt>
                <c:pt idx="670">
                  <c:v>41222</c:v>
                </c:pt>
                <c:pt idx="671">
                  <c:v>41229</c:v>
                </c:pt>
                <c:pt idx="672">
                  <c:v>41234</c:v>
                </c:pt>
                <c:pt idx="673">
                  <c:v>41243</c:v>
                </c:pt>
                <c:pt idx="674">
                  <c:v>41250</c:v>
                </c:pt>
                <c:pt idx="675">
                  <c:v>41257</c:v>
                </c:pt>
                <c:pt idx="676">
                  <c:v>41264</c:v>
                </c:pt>
                <c:pt idx="677">
                  <c:v>41271</c:v>
                </c:pt>
                <c:pt idx="678">
                  <c:v>41278</c:v>
                </c:pt>
                <c:pt idx="679">
                  <c:v>41285</c:v>
                </c:pt>
                <c:pt idx="680">
                  <c:v>41292</c:v>
                </c:pt>
                <c:pt idx="681">
                  <c:v>41299</c:v>
                </c:pt>
                <c:pt idx="682">
                  <c:v>41306</c:v>
                </c:pt>
                <c:pt idx="683">
                  <c:v>41313</c:v>
                </c:pt>
                <c:pt idx="684">
                  <c:v>41320</c:v>
                </c:pt>
                <c:pt idx="685">
                  <c:v>41327</c:v>
                </c:pt>
                <c:pt idx="686">
                  <c:v>41334</c:v>
                </c:pt>
                <c:pt idx="687">
                  <c:v>41341</c:v>
                </c:pt>
                <c:pt idx="688">
                  <c:v>41348</c:v>
                </c:pt>
                <c:pt idx="689">
                  <c:v>41355</c:v>
                </c:pt>
                <c:pt idx="690">
                  <c:v>41361</c:v>
                </c:pt>
                <c:pt idx="691">
                  <c:v>41369</c:v>
                </c:pt>
                <c:pt idx="692">
                  <c:v>41376</c:v>
                </c:pt>
                <c:pt idx="693">
                  <c:v>41383</c:v>
                </c:pt>
                <c:pt idx="694">
                  <c:v>41390</c:v>
                </c:pt>
                <c:pt idx="695">
                  <c:v>41397</c:v>
                </c:pt>
                <c:pt idx="696">
                  <c:v>41404</c:v>
                </c:pt>
                <c:pt idx="697">
                  <c:v>41411</c:v>
                </c:pt>
                <c:pt idx="698">
                  <c:v>41418</c:v>
                </c:pt>
                <c:pt idx="699">
                  <c:v>41425</c:v>
                </c:pt>
                <c:pt idx="700">
                  <c:v>41432</c:v>
                </c:pt>
                <c:pt idx="701">
                  <c:v>41439</c:v>
                </c:pt>
                <c:pt idx="702">
                  <c:v>41446</c:v>
                </c:pt>
                <c:pt idx="703">
                  <c:v>41453</c:v>
                </c:pt>
                <c:pt idx="704">
                  <c:v>41458</c:v>
                </c:pt>
                <c:pt idx="705">
                  <c:v>41467</c:v>
                </c:pt>
                <c:pt idx="706">
                  <c:v>41474</c:v>
                </c:pt>
                <c:pt idx="707">
                  <c:v>41481</c:v>
                </c:pt>
                <c:pt idx="708">
                  <c:v>41488</c:v>
                </c:pt>
                <c:pt idx="709">
                  <c:v>41495</c:v>
                </c:pt>
                <c:pt idx="710">
                  <c:v>41502</c:v>
                </c:pt>
                <c:pt idx="711">
                  <c:v>41509</c:v>
                </c:pt>
                <c:pt idx="712">
                  <c:v>41516</c:v>
                </c:pt>
                <c:pt idx="713">
                  <c:v>41523</c:v>
                </c:pt>
                <c:pt idx="714">
                  <c:v>41530</c:v>
                </c:pt>
                <c:pt idx="715">
                  <c:v>41537</c:v>
                </c:pt>
                <c:pt idx="716">
                  <c:v>41544</c:v>
                </c:pt>
                <c:pt idx="717">
                  <c:v>41551</c:v>
                </c:pt>
                <c:pt idx="718">
                  <c:v>41558</c:v>
                </c:pt>
                <c:pt idx="719">
                  <c:v>41565</c:v>
                </c:pt>
                <c:pt idx="720">
                  <c:v>41572</c:v>
                </c:pt>
                <c:pt idx="721">
                  <c:v>41579</c:v>
                </c:pt>
                <c:pt idx="722">
                  <c:v>41586</c:v>
                </c:pt>
                <c:pt idx="723">
                  <c:v>41593</c:v>
                </c:pt>
                <c:pt idx="724">
                  <c:v>41600</c:v>
                </c:pt>
                <c:pt idx="725">
                  <c:v>41605</c:v>
                </c:pt>
                <c:pt idx="726">
                  <c:v>41614</c:v>
                </c:pt>
                <c:pt idx="727">
                  <c:v>41621</c:v>
                </c:pt>
                <c:pt idx="728">
                  <c:v>41628</c:v>
                </c:pt>
                <c:pt idx="729">
                  <c:v>41635</c:v>
                </c:pt>
                <c:pt idx="730">
                  <c:v>41642</c:v>
                </c:pt>
                <c:pt idx="731">
                  <c:v>41649</c:v>
                </c:pt>
                <c:pt idx="732">
                  <c:v>41656</c:v>
                </c:pt>
                <c:pt idx="733">
                  <c:v>41663</c:v>
                </c:pt>
                <c:pt idx="734">
                  <c:v>41670</c:v>
                </c:pt>
                <c:pt idx="735">
                  <c:v>41677</c:v>
                </c:pt>
                <c:pt idx="736">
                  <c:v>41684</c:v>
                </c:pt>
                <c:pt idx="737">
                  <c:v>41691</c:v>
                </c:pt>
                <c:pt idx="738">
                  <c:v>41698</c:v>
                </c:pt>
                <c:pt idx="739">
                  <c:v>41705</c:v>
                </c:pt>
                <c:pt idx="740">
                  <c:v>41712</c:v>
                </c:pt>
                <c:pt idx="741">
                  <c:v>41719</c:v>
                </c:pt>
                <c:pt idx="742">
                  <c:v>41726</c:v>
                </c:pt>
                <c:pt idx="743">
                  <c:v>41733</c:v>
                </c:pt>
                <c:pt idx="744">
                  <c:v>41740</c:v>
                </c:pt>
                <c:pt idx="745">
                  <c:v>41746</c:v>
                </c:pt>
                <c:pt idx="746">
                  <c:v>41754</c:v>
                </c:pt>
                <c:pt idx="747">
                  <c:v>41761</c:v>
                </c:pt>
                <c:pt idx="748">
                  <c:v>41768</c:v>
                </c:pt>
                <c:pt idx="749">
                  <c:v>41775</c:v>
                </c:pt>
                <c:pt idx="750">
                  <c:v>41782</c:v>
                </c:pt>
                <c:pt idx="751">
                  <c:v>41789</c:v>
                </c:pt>
                <c:pt idx="752">
                  <c:v>41796</c:v>
                </c:pt>
                <c:pt idx="753">
                  <c:v>41803</c:v>
                </c:pt>
                <c:pt idx="754">
                  <c:v>41810</c:v>
                </c:pt>
                <c:pt idx="755">
                  <c:v>41817</c:v>
                </c:pt>
                <c:pt idx="756">
                  <c:v>41823</c:v>
                </c:pt>
                <c:pt idx="757">
                  <c:v>41831</c:v>
                </c:pt>
                <c:pt idx="758">
                  <c:v>41838</c:v>
                </c:pt>
                <c:pt idx="759">
                  <c:v>41845</c:v>
                </c:pt>
                <c:pt idx="760">
                  <c:v>41852</c:v>
                </c:pt>
                <c:pt idx="761">
                  <c:v>41859</c:v>
                </c:pt>
                <c:pt idx="762">
                  <c:v>41866</c:v>
                </c:pt>
                <c:pt idx="763">
                  <c:v>41873</c:v>
                </c:pt>
                <c:pt idx="764">
                  <c:v>41880</c:v>
                </c:pt>
                <c:pt idx="765">
                  <c:v>41887</c:v>
                </c:pt>
                <c:pt idx="766">
                  <c:v>41894</c:v>
                </c:pt>
                <c:pt idx="767">
                  <c:v>41901</c:v>
                </c:pt>
                <c:pt idx="768">
                  <c:v>41908</c:v>
                </c:pt>
                <c:pt idx="769">
                  <c:v>41915</c:v>
                </c:pt>
                <c:pt idx="770">
                  <c:v>41922</c:v>
                </c:pt>
                <c:pt idx="771">
                  <c:v>41929</c:v>
                </c:pt>
                <c:pt idx="772">
                  <c:v>41936</c:v>
                </c:pt>
                <c:pt idx="773">
                  <c:v>41943</c:v>
                </c:pt>
                <c:pt idx="774">
                  <c:v>41950</c:v>
                </c:pt>
                <c:pt idx="775">
                  <c:v>41957</c:v>
                </c:pt>
                <c:pt idx="776">
                  <c:v>41964</c:v>
                </c:pt>
                <c:pt idx="777">
                  <c:v>41969</c:v>
                </c:pt>
                <c:pt idx="778">
                  <c:v>41978</c:v>
                </c:pt>
                <c:pt idx="779">
                  <c:v>41985</c:v>
                </c:pt>
                <c:pt idx="780">
                  <c:v>41992</c:v>
                </c:pt>
                <c:pt idx="781">
                  <c:v>41999</c:v>
                </c:pt>
                <c:pt idx="782">
                  <c:v>42006</c:v>
                </c:pt>
                <c:pt idx="783">
                  <c:v>42013</c:v>
                </c:pt>
                <c:pt idx="784">
                  <c:v>42020</c:v>
                </c:pt>
                <c:pt idx="785">
                  <c:v>42027</c:v>
                </c:pt>
                <c:pt idx="786">
                  <c:v>42034</c:v>
                </c:pt>
                <c:pt idx="787">
                  <c:v>42041</c:v>
                </c:pt>
                <c:pt idx="788">
                  <c:v>42048</c:v>
                </c:pt>
                <c:pt idx="789">
                  <c:v>42055</c:v>
                </c:pt>
                <c:pt idx="790">
                  <c:v>42062</c:v>
                </c:pt>
                <c:pt idx="791">
                  <c:v>42069</c:v>
                </c:pt>
                <c:pt idx="792">
                  <c:v>42076</c:v>
                </c:pt>
                <c:pt idx="793">
                  <c:v>42083</c:v>
                </c:pt>
                <c:pt idx="794">
                  <c:v>42090</c:v>
                </c:pt>
                <c:pt idx="795">
                  <c:v>42096</c:v>
                </c:pt>
                <c:pt idx="796">
                  <c:v>42104</c:v>
                </c:pt>
                <c:pt idx="797">
                  <c:v>42111</c:v>
                </c:pt>
                <c:pt idx="798">
                  <c:v>42118</c:v>
                </c:pt>
                <c:pt idx="799">
                  <c:v>42125</c:v>
                </c:pt>
                <c:pt idx="800">
                  <c:v>42132</c:v>
                </c:pt>
                <c:pt idx="801">
                  <c:v>42139</c:v>
                </c:pt>
                <c:pt idx="802">
                  <c:v>42146</c:v>
                </c:pt>
                <c:pt idx="803">
                  <c:v>42153</c:v>
                </c:pt>
                <c:pt idx="804">
                  <c:v>42160</c:v>
                </c:pt>
                <c:pt idx="805">
                  <c:v>42167</c:v>
                </c:pt>
                <c:pt idx="806">
                  <c:v>42174</c:v>
                </c:pt>
                <c:pt idx="807">
                  <c:v>42181</c:v>
                </c:pt>
                <c:pt idx="808">
                  <c:v>42187</c:v>
                </c:pt>
                <c:pt idx="809">
                  <c:v>42195</c:v>
                </c:pt>
                <c:pt idx="810">
                  <c:v>42202</c:v>
                </c:pt>
                <c:pt idx="811">
                  <c:v>42209</c:v>
                </c:pt>
                <c:pt idx="812">
                  <c:v>42216</c:v>
                </c:pt>
                <c:pt idx="813">
                  <c:v>42223</c:v>
                </c:pt>
                <c:pt idx="814">
                  <c:v>42230</c:v>
                </c:pt>
                <c:pt idx="815">
                  <c:v>42237</c:v>
                </c:pt>
                <c:pt idx="816">
                  <c:v>42244</c:v>
                </c:pt>
                <c:pt idx="817">
                  <c:v>42251</c:v>
                </c:pt>
                <c:pt idx="818">
                  <c:v>42258</c:v>
                </c:pt>
                <c:pt idx="819">
                  <c:v>42265</c:v>
                </c:pt>
                <c:pt idx="820">
                  <c:v>42272</c:v>
                </c:pt>
                <c:pt idx="821">
                  <c:v>42279</c:v>
                </c:pt>
                <c:pt idx="822">
                  <c:v>42286</c:v>
                </c:pt>
                <c:pt idx="823">
                  <c:v>42293</c:v>
                </c:pt>
                <c:pt idx="824">
                  <c:v>42300</c:v>
                </c:pt>
                <c:pt idx="825">
                  <c:v>42307</c:v>
                </c:pt>
                <c:pt idx="826">
                  <c:v>42314</c:v>
                </c:pt>
                <c:pt idx="827">
                  <c:v>42321</c:v>
                </c:pt>
                <c:pt idx="828">
                  <c:v>42328</c:v>
                </c:pt>
                <c:pt idx="829">
                  <c:v>42333</c:v>
                </c:pt>
                <c:pt idx="830">
                  <c:v>42342</c:v>
                </c:pt>
                <c:pt idx="831">
                  <c:v>42349</c:v>
                </c:pt>
                <c:pt idx="832">
                  <c:v>42356</c:v>
                </c:pt>
                <c:pt idx="833">
                  <c:v>42363</c:v>
                </c:pt>
                <c:pt idx="834">
                  <c:v>42370</c:v>
                </c:pt>
                <c:pt idx="835">
                  <c:v>42377</c:v>
                </c:pt>
                <c:pt idx="836">
                  <c:v>42384</c:v>
                </c:pt>
                <c:pt idx="837">
                  <c:v>42391</c:v>
                </c:pt>
                <c:pt idx="838">
                  <c:v>42398</c:v>
                </c:pt>
                <c:pt idx="839">
                  <c:v>42405</c:v>
                </c:pt>
                <c:pt idx="840">
                  <c:v>42412</c:v>
                </c:pt>
                <c:pt idx="841">
                  <c:v>42419</c:v>
                </c:pt>
                <c:pt idx="842">
                  <c:v>42426</c:v>
                </c:pt>
                <c:pt idx="843">
                  <c:v>42433</c:v>
                </c:pt>
                <c:pt idx="844">
                  <c:v>42440</c:v>
                </c:pt>
                <c:pt idx="845">
                  <c:v>42447</c:v>
                </c:pt>
                <c:pt idx="846">
                  <c:v>42454</c:v>
                </c:pt>
                <c:pt idx="847">
                  <c:v>42461</c:v>
                </c:pt>
                <c:pt idx="848">
                  <c:v>42468</c:v>
                </c:pt>
                <c:pt idx="849">
                  <c:v>42475</c:v>
                </c:pt>
                <c:pt idx="850">
                  <c:v>42482</c:v>
                </c:pt>
                <c:pt idx="851">
                  <c:v>42489</c:v>
                </c:pt>
                <c:pt idx="852">
                  <c:v>42496</c:v>
                </c:pt>
                <c:pt idx="853">
                  <c:v>42503</c:v>
                </c:pt>
                <c:pt idx="854">
                  <c:v>42510</c:v>
                </c:pt>
                <c:pt idx="855">
                  <c:v>42517</c:v>
                </c:pt>
                <c:pt idx="856">
                  <c:v>42524</c:v>
                </c:pt>
                <c:pt idx="857">
                  <c:v>42531</c:v>
                </c:pt>
                <c:pt idx="858">
                  <c:v>42538</c:v>
                </c:pt>
                <c:pt idx="859">
                  <c:v>42545</c:v>
                </c:pt>
                <c:pt idx="860">
                  <c:v>42552</c:v>
                </c:pt>
                <c:pt idx="861">
                  <c:v>42559</c:v>
                </c:pt>
                <c:pt idx="862">
                  <c:v>42566</c:v>
                </c:pt>
                <c:pt idx="863">
                  <c:v>42573</c:v>
                </c:pt>
                <c:pt idx="864">
                  <c:v>42580</c:v>
                </c:pt>
                <c:pt idx="865">
                  <c:v>42587</c:v>
                </c:pt>
                <c:pt idx="866">
                  <c:v>42594</c:v>
                </c:pt>
                <c:pt idx="867">
                  <c:v>42601</c:v>
                </c:pt>
                <c:pt idx="868">
                  <c:v>42608</c:v>
                </c:pt>
                <c:pt idx="869">
                  <c:v>42615</c:v>
                </c:pt>
                <c:pt idx="870">
                  <c:v>42622</c:v>
                </c:pt>
                <c:pt idx="871">
                  <c:v>42629</c:v>
                </c:pt>
                <c:pt idx="872">
                  <c:v>42636</c:v>
                </c:pt>
                <c:pt idx="873">
                  <c:v>42643</c:v>
                </c:pt>
                <c:pt idx="874">
                  <c:v>42650</c:v>
                </c:pt>
                <c:pt idx="875">
                  <c:v>42657</c:v>
                </c:pt>
                <c:pt idx="876">
                  <c:v>42664</c:v>
                </c:pt>
                <c:pt idx="877">
                  <c:v>42671</c:v>
                </c:pt>
                <c:pt idx="878">
                  <c:v>42678</c:v>
                </c:pt>
                <c:pt idx="879">
                  <c:v>42685</c:v>
                </c:pt>
                <c:pt idx="880">
                  <c:v>42692</c:v>
                </c:pt>
                <c:pt idx="881">
                  <c:v>42699</c:v>
                </c:pt>
                <c:pt idx="882">
                  <c:v>42706</c:v>
                </c:pt>
                <c:pt idx="883">
                  <c:v>42713</c:v>
                </c:pt>
                <c:pt idx="884">
                  <c:v>42720</c:v>
                </c:pt>
                <c:pt idx="885">
                  <c:v>42727</c:v>
                </c:pt>
                <c:pt idx="886">
                  <c:v>42734</c:v>
                </c:pt>
              </c:numCache>
            </c:numRef>
          </c:cat>
          <c:val>
            <c:numRef>
              <c:f>'Utah rig count'!$G$6:$G$892</c:f>
              <c:numCache>
                <c:formatCode>General</c:formatCode>
                <c:ptCount val="887"/>
                <c:pt idx="578">
                  <c:v>14</c:v>
                </c:pt>
                <c:pt idx="579">
                  <c:v>15</c:v>
                </c:pt>
                <c:pt idx="580">
                  <c:v>15</c:v>
                </c:pt>
                <c:pt idx="581">
                  <c:v>15</c:v>
                </c:pt>
                <c:pt idx="582">
                  <c:v>15</c:v>
                </c:pt>
                <c:pt idx="583">
                  <c:v>15</c:v>
                </c:pt>
                <c:pt idx="584">
                  <c:v>15</c:v>
                </c:pt>
                <c:pt idx="585">
                  <c:v>14</c:v>
                </c:pt>
                <c:pt idx="586">
                  <c:v>12</c:v>
                </c:pt>
                <c:pt idx="587">
                  <c:v>12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15</c:v>
                </c:pt>
                <c:pt idx="597">
                  <c:v>15</c:v>
                </c:pt>
                <c:pt idx="598">
                  <c:v>14</c:v>
                </c:pt>
                <c:pt idx="599">
                  <c:v>16</c:v>
                </c:pt>
                <c:pt idx="600">
                  <c:v>16</c:v>
                </c:pt>
                <c:pt idx="601">
                  <c:v>16</c:v>
                </c:pt>
                <c:pt idx="602">
                  <c:v>16</c:v>
                </c:pt>
                <c:pt idx="603">
                  <c:v>16</c:v>
                </c:pt>
                <c:pt idx="604">
                  <c:v>15</c:v>
                </c:pt>
                <c:pt idx="605">
                  <c:v>16</c:v>
                </c:pt>
                <c:pt idx="606">
                  <c:v>15</c:v>
                </c:pt>
                <c:pt idx="607">
                  <c:v>14</c:v>
                </c:pt>
                <c:pt idx="608">
                  <c:v>14</c:v>
                </c:pt>
                <c:pt idx="609">
                  <c:v>12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14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14</c:v>
                </c:pt>
                <c:pt idx="619">
                  <c:v>14</c:v>
                </c:pt>
                <c:pt idx="620">
                  <c:v>14</c:v>
                </c:pt>
                <c:pt idx="621">
                  <c:v>16</c:v>
                </c:pt>
                <c:pt idx="622">
                  <c:v>15</c:v>
                </c:pt>
                <c:pt idx="623">
                  <c:v>15</c:v>
                </c:pt>
                <c:pt idx="624">
                  <c:v>16</c:v>
                </c:pt>
                <c:pt idx="625">
                  <c:v>16</c:v>
                </c:pt>
                <c:pt idx="626">
                  <c:v>16</c:v>
                </c:pt>
                <c:pt idx="627">
                  <c:v>18</c:v>
                </c:pt>
                <c:pt idx="628">
                  <c:v>18</c:v>
                </c:pt>
                <c:pt idx="629">
                  <c:v>19</c:v>
                </c:pt>
                <c:pt idx="630">
                  <c:v>19</c:v>
                </c:pt>
                <c:pt idx="631">
                  <c:v>22</c:v>
                </c:pt>
                <c:pt idx="632">
                  <c:v>21</c:v>
                </c:pt>
                <c:pt idx="633">
                  <c:v>20</c:v>
                </c:pt>
                <c:pt idx="634">
                  <c:v>20</c:v>
                </c:pt>
                <c:pt idx="635">
                  <c:v>21</c:v>
                </c:pt>
                <c:pt idx="636">
                  <c:v>22</c:v>
                </c:pt>
                <c:pt idx="637">
                  <c:v>23</c:v>
                </c:pt>
                <c:pt idx="638">
                  <c:v>24</c:v>
                </c:pt>
                <c:pt idx="639">
                  <c:v>22</c:v>
                </c:pt>
                <c:pt idx="640">
                  <c:v>24</c:v>
                </c:pt>
                <c:pt idx="641">
                  <c:v>23</c:v>
                </c:pt>
                <c:pt idx="642">
                  <c:v>23</c:v>
                </c:pt>
                <c:pt idx="643">
                  <c:v>21</c:v>
                </c:pt>
                <c:pt idx="644">
                  <c:v>24</c:v>
                </c:pt>
                <c:pt idx="645">
                  <c:v>26</c:v>
                </c:pt>
                <c:pt idx="646">
                  <c:v>23</c:v>
                </c:pt>
                <c:pt idx="647">
                  <c:v>23</c:v>
                </c:pt>
                <c:pt idx="648">
                  <c:v>23</c:v>
                </c:pt>
                <c:pt idx="649">
                  <c:v>24</c:v>
                </c:pt>
                <c:pt idx="650">
                  <c:v>24</c:v>
                </c:pt>
                <c:pt idx="651">
                  <c:v>24</c:v>
                </c:pt>
                <c:pt idx="652">
                  <c:v>25</c:v>
                </c:pt>
                <c:pt idx="653">
                  <c:v>25</c:v>
                </c:pt>
                <c:pt idx="654">
                  <c:v>26</c:v>
                </c:pt>
                <c:pt idx="655">
                  <c:v>26</c:v>
                </c:pt>
                <c:pt idx="656">
                  <c:v>26</c:v>
                </c:pt>
                <c:pt idx="657">
                  <c:v>27</c:v>
                </c:pt>
                <c:pt idx="658">
                  <c:v>25</c:v>
                </c:pt>
                <c:pt idx="659">
                  <c:v>27</c:v>
                </c:pt>
                <c:pt idx="660">
                  <c:v>27</c:v>
                </c:pt>
                <c:pt idx="661">
                  <c:v>29</c:v>
                </c:pt>
                <c:pt idx="662">
                  <c:v>29</c:v>
                </c:pt>
                <c:pt idx="663">
                  <c:v>28</c:v>
                </c:pt>
                <c:pt idx="664">
                  <c:v>29</c:v>
                </c:pt>
                <c:pt idx="665">
                  <c:v>29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26</c:v>
                </c:pt>
                <c:pt idx="670">
                  <c:v>24</c:v>
                </c:pt>
                <c:pt idx="671">
                  <c:v>24</c:v>
                </c:pt>
                <c:pt idx="672">
                  <c:v>24</c:v>
                </c:pt>
                <c:pt idx="673">
                  <c:v>23</c:v>
                </c:pt>
                <c:pt idx="674">
                  <c:v>22</c:v>
                </c:pt>
                <c:pt idx="675">
                  <c:v>22</c:v>
                </c:pt>
                <c:pt idx="676">
                  <c:v>22</c:v>
                </c:pt>
                <c:pt idx="677">
                  <c:v>20</c:v>
                </c:pt>
                <c:pt idx="678">
                  <c:v>20</c:v>
                </c:pt>
                <c:pt idx="679">
                  <c:v>20</c:v>
                </c:pt>
                <c:pt idx="680">
                  <c:v>20</c:v>
                </c:pt>
                <c:pt idx="681">
                  <c:v>20</c:v>
                </c:pt>
                <c:pt idx="682">
                  <c:v>20</c:v>
                </c:pt>
                <c:pt idx="683">
                  <c:v>18</c:v>
                </c:pt>
                <c:pt idx="684">
                  <c:v>21</c:v>
                </c:pt>
                <c:pt idx="685">
                  <c:v>20</c:v>
                </c:pt>
                <c:pt idx="686">
                  <c:v>20</c:v>
                </c:pt>
                <c:pt idx="687">
                  <c:v>20</c:v>
                </c:pt>
                <c:pt idx="688">
                  <c:v>20</c:v>
                </c:pt>
                <c:pt idx="689">
                  <c:v>22</c:v>
                </c:pt>
                <c:pt idx="690">
                  <c:v>22</c:v>
                </c:pt>
                <c:pt idx="691">
                  <c:v>21</c:v>
                </c:pt>
                <c:pt idx="692">
                  <c:v>22</c:v>
                </c:pt>
                <c:pt idx="693">
                  <c:v>23</c:v>
                </c:pt>
                <c:pt idx="694">
                  <c:v>23</c:v>
                </c:pt>
                <c:pt idx="695">
                  <c:v>22</c:v>
                </c:pt>
                <c:pt idx="696">
                  <c:v>22</c:v>
                </c:pt>
                <c:pt idx="697">
                  <c:v>22</c:v>
                </c:pt>
                <c:pt idx="698">
                  <c:v>26</c:v>
                </c:pt>
                <c:pt idx="699">
                  <c:v>26</c:v>
                </c:pt>
                <c:pt idx="700">
                  <c:v>26</c:v>
                </c:pt>
                <c:pt idx="701">
                  <c:v>26</c:v>
                </c:pt>
                <c:pt idx="702">
                  <c:v>26</c:v>
                </c:pt>
                <c:pt idx="703">
                  <c:v>25</c:v>
                </c:pt>
                <c:pt idx="704">
                  <c:v>25</c:v>
                </c:pt>
                <c:pt idx="705">
                  <c:v>25</c:v>
                </c:pt>
                <c:pt idx="706">
                  <c:v>24</c:v>
                </c:pt>
                <c:pt idx="707">
                  <c:v>24</c:v>
                </c:pt>
                <c:pt idx="708">
                  <c:v>22</c:v>
                </c:pt>
                <c:pt idx="709">
                  <c:v>23</c:v>
                </c:pt>
                <c:pt idx="710">
                  <c:v>23</c:v>
                </c:pt>
                <c:pt idx="711">
                  <c:v>21</c:v>
                </c:pt>
                <c:pt idx="712">
                  <c:v>20</c:v>
                </c:pt>
                <c:pt idx="713">
                  <c:v>20</c:v>
                </c:pt>
                <c:pt idx="714">
                  <c:v>20</c:v>
                </c:pt>
                <c:pt idx="715">
                  <c:v>22</c:v>
                </c:pt>
                <c:pt idx="716">
                  <c:v>21</c:v>
                </c:pt>
                <c:pt idx="717">
                  <c:v>21</c:v>
                </c:pt>
                <c:pt idx="718">
                  <c:v>21</c:v>
                </c:pt>
                <c:pt idx="719">
                  <c:v>21</c:v>
                </c:pt>
                <c:pt idx="720">
                  <c:v>21</c:v>
                </c:pt>
                <c:pt idx="721">
                  <c:v>22</c:v>
                </c:pt>
                <c:pt idx="722">
                  <c:v>22</c:v>
                </c:pt>
                <c:pt idx="723">
                  <c:v>22</c:v>
                </c:pt>
                <c:pt idx="724">
                  <c:v>20</c:v>
                </c:pt>
                <c:pt idx="725">
                  <c:v>19</c:v>
                </c:pt>
                <c:pt idx="726">
                  <c:v>19</c:v>
                </c:pt>
                <c:pt idx="727">
                  <c:v>17</c:v>
                </c:pt>
                <c:pt idx="728">
                  <c:v>17</c:v>
                </c:pt>
                <c:pt idx="729">
                  <c:v>17</c:v>
                </c:pt>
                <c:pt idx="730">
                  <c:v>17</c:v>
                </c:pt>
                <c:pt idx="731">
                  <c:v>18</c:v>
                </c:pt>
                <c:pt idx="732">
                  <c:v>19</c:v>
                </c:pt>
                <c:pt idx="733">
                  <c:v>19</c:v>
                </c:pt>
                <c:pt idx="734">
                  <c:v>19</c:v>
                </c:pt>
                <c:pt idx="735">
                  <c:v>19</c:v>
                </c:pt>
                <c:pt idx="736">
                  <c:v>19</c:v>
                </c:pt>
                <c:pt idx="737">
                  <c:v>19</c:v>
                </c:pt>
                <c:pt idx="738">
                  <c:v>19</c:v>
                </c:pt>
                <c:pt idx="739">
                  <c:v>20</c:v>
                </c:pt>
                <c:pt idx="740">
                  <c:v>20</c:v>
                </c:pt>
                <c:pt idx="741">
                  <c:v>20</c:v>
                </c:pt>
                <c:pt idx="742">
                  <c:v>20</c:v>
                </c:pt>
                <c:pt idx="743">
                  <c:v>20</c:v>
                </c:pt>
                <c:pt idx="744">
                  <c:v>20</c:v>
                </c:pt>
                <c:pt idx="745">
                  <c:v>20</c:v>
                </c:pt>
                <c:pt idx="746">
                  <c:v>20</c:v>
                </c:pt>
                <c:pt idx="747">
                  <c:v>20</c:v>
                </c:pt>
                <c:pt idx="748">
                  <c:v>20</c:v>
                </c:pt>
                <c:pt idx="749">
                  <c:v>19</c:v>
                </c:pt>
                <c:pt idx="750">
                  <c:v>19</c:v>
                </c:pt>
                <c:pt idx="751">
                  <c:v>19</c:v>
                </c:pt>
                <c:pt idx="752">
                  <c:v>20</c:v>
                </c:pt>
                <c:pt idx="753">
                  <c:v>21</c:v>
                </c:pt>
                <c:pt idx="754">
                  <c:v>21</c:v>
                </c:pt>
                <c:pt idx="755">
                  <c:v>21</c:v>
                </c:pt>
                <c:pt idx="756">
                  <c:v>21</c:v>
                </c:pt>
                <c:pt idx="757">
                  <c:v>22</c:v>
                </c:pt>
                <c:pt idx="758">
                  <c:v>22</c:v>
                </c:pt>
                <c:pt idx="759">
                  <c:v>22</c:v>
                </c:pt>
                <c:pt idx="760">
                  <c:v>20</c:v>
                </c:pt>
                <c:pt idx="761">
                  <c:v>20</c:v>
                </c:pt>
                <c:pt idx="762">
                  <c:v>18</c:v>
                </c:pt>
                <c:pt idx="763">
                  <c:v>17</c:v>
                </c:pt>
                <c:pt idx="764">
                  <c:v>17</c:v>
                </c:pt>
                <c:pt idx="765">
                  <c:v>18</c:v>
                </c:pt>
                <c:pt idx="766">
                  <c:v>18</c:v>
                </c:pt>
                <c:pt idx="767">
                  <c:v>18</c:v>
                </c:pt>
                <c:pt idx="768">
                  <c:v>18</c:v>
                </c:pt>
                <c:pt idx="769">
                  <c:v>18</c:v>
                </c:pt>
                <c:pt idx="770">
                  <c:v>20</c:v>
                </c:pt>
                <c:pt idx="771">
                  <c:v>20</c:v>
                </c:pt>
                <c:pt idx="772">
                  <c:v>20</c:v>
                </c:pt>
                <c:pt idx="773">
                  <c:v>20</c:v>
                </c:pt>
                <c:pt idx="774">
                  <c:v>19</c:v>
                </c:pt>
                <c:pt idx="775">
                  <c:v>20</c:v>
                </c:pt>
                <c:pt idx="776">
                  <c:v>20</c:v>
                </c:pt>
                <c:pt idx="777">
                  <c:v>20</c:v>
                </c:pt>
                <c:pt idx="778">
                  <c:v>20</c:v>
                </c:pt>
                <c:pt idx="779">
                  <c:v>20</c:v>
                </c:pt>
                <c:pt idx="780">
                  <c:v>18</c:v>
                </c:pt>
                <c:pt idx="781">
                  <c:v>18</c:v>
                </c:pt>
                <c:pt idx="782">
                  <c:v>18</c:v>
                </c:pt>
                <c:pt idx="783">
                  <c:v>13</c:v>
                </c:pt>
                <c:pt idx="784">
                  <c:v>12</c:v>
                </c:pt>
                <c:pt idx="785">
                  <c:v>10</c:v>
                </c:pt>
                <c:pt idx="786">
                  <c:v>9</c:v>
                </c:pt>
                <c:pt idx="787">
                  <c:v>7</c:v>
                </c:pt>
                <c:pt idx="788">
                  <c:v>7</c:v>
                </c:pt>
                <c:pt idx="789">
                  <c:v>7</c:v>
                </c:pt>
                <c:pt idx="790">
                  <c:v>7</c:v>
                </c:pt>
                <c:pt idx="791">
                  <c:v>6</c:v>
                </c:pt>
                <c:pt idx="792">
                  <c:v>5</c:v>
                </c:pt>
                <c:pt idx="793">
                  <c:v>5</c:v>
                </c:pt>
                <c:pt idx="794">
                  <c:v>6</c:v>
                </c:pt>
                <c:pt idx="795">
                  <c:v>6</c:v>
                </c:pt>
                <c:pt idx="796">
                  <c:v>6</c:v>
                </c:pt>
                <c:pt idx="797">
                  <c:v>5</c:v>
                </c:pt>
                <c:pt idx="798">
                  <c:v>5</c:v>
                </c:pt>
                <c:pt idx="799">
                  <c:v>5</c:v>
                </c:pt>
                <c:pt idx="800">
                  <c:v>4</c:v>
                </c:pt>
                <c:pt idx="801">
                  <c:v>5</c:v>
                </c:pt>
                <c:pt idx="802">
                  <c:v>5</c:v>
                </c:pt>
                <c:pt idx="803">
                  <c:v>5</c:v>
                </c:pt>
                <c:pt idx="804">
                  <c:v>5</c:v>
                </c:pt>
                <c:pt idx="805">
                  <c:v>4</c:v>
                </c:pt>
                <c:pt idx="806">
                  <c:v>5</c:v>
                </c:pt>
                <c:pt idx="807">
                  <c:v>5</c:v>
                </c:pt>
                <c:pt idx="808">
                  <c:v>5</c:v>
                </c:pt>
                <c:pt idx="809">
                  <c:v>4</c:v>
                </c:pt>
                <c:pt idx="810">
                  <c:v>4</c:v>
                </c:pt>
                <c:pt idx="811">
                  <c:v>4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2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05984"/>
        <c:axId val="134507520"/>
      </c:lineChart>
      <c:dateAx>
        <c:axId val="134505984"/>
        <c:scaling>
          <c:orientation val="minMax"/>
          <c:max val="42765"/>
        </c:scaling>
        <c:delete val="0"/>
        <c:axPos val="b"/>
        <c:numFmt formatCode="[$-10409]m/d/yyyy" sourceLinked="1"/>
        <c:majorTickMark val="out"/>
        <c:minorTickMark val="none"/>
        <c:tickLblPos val="nextTo"/>
        <c:crossAx val="134507520"/>
        <c:crosses val="autoZero"/>
        <c:auto val="1"/>
        <c:lblOffset val="100"/>
        <c:baseTimeUnit val="days"/>
      </c:dateAx>
      <c:valAx>
        <c:axId val="134507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# of rigs</a:t>
                </a:r>
              </a:p>
            </c:rich>
          </c:tx>
          <c:layout>
            <c:manualLayout>
              <c:xMode val="edge"/>
              <c:yMode val="edge"/>
              <c:x val="1.6040100250626566E-2"/>
              <c:y val="0.4213311543604218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505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349811536715806"/>
          <c:y val="0.15383845887188627"/>
          <c:w val="0.21489787460777929"/>
          <c:h val="0.17059352250779974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8261</xdr:row>
      <xdr:rowOff>38100</xdr:rowOff>
    </xdr:from>
    <xdr:to>
      <xdr:col>17</xdr:col>
      <xdr:colOff>581025</xdr:colOff>
      <xdr:row>8285</xdr:row>
      <xdr:rowOff>123824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114300</xdr:colOff>
      <xdr:row>8286</xdr:row>
      <xdr:rowOff>76200</xdr:rowOff>
    </xdr:from>
    <xdr:to>
      <xdr:col>17</xdr:col>
      <xdr:colOff>581025</xdr:colOff>
      <xdr:row>8311</xdr:row>
      <xdr:rowOff>19049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1958</xdr:row>
      <xdr:rowOff>9525</xdr:rowOff>
    </xdr:from>
    <xdr:to>
      <xdr:col>9</xdr:col>
      <xdr:colOff>38100</xdr:colOff>
      <xdr:row>1958</xdr:row>
      <xdr:rowOff>57150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373008525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0</xdr:colOff>
      <xdr:row>1958</xdr:row>
      <xdr:rowOff>9525</xdr:rowOff>
    </xdr:from>
    <xdr:ext cx="38100" cy="47625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373008525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1349</xdr:row>
      <xdr:rowOff>9525</xdr:rowOff>
    </xdr:from>
    <xdr:to>
      <xdr:col>11</xdr:col>
      <xdr:colOff>38100</xdr:colOff>
      <xdr:row>1349</xdr:row>
      <xdr:rowOff>57150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56994025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1349</xdr:row>
      <xdr:rowOff>9525</xdr:rowOff>
    </xdr:from>
    <xdr:ext cx="38100" cy="47625"/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56994025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1370</xdr:row>
      <xdr:rowOff>0</xdr:rowOff>
    </xdr:from>
    <xdr:to>
      <xdr:col>11</xdr:col>
      <xdr:colOff>38100</xdr:colOff>
      <xdr:row>1370</xdr:row>
      <xdr:rowOff>47625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60985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1370</xdr:row>
      <xdr:rowOff>0</xdr:rowOff>
    </xdr:from>
    <xdr:ext cx="38100" cy="47625"/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60985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1392</xdr:row>
      <xdr:rowOff>0</xdr:rowOff>
    </xdr:from>
    <xdr:to>
      <xdr:col>11</xdr:col>
      <xdr:colOff>38100</xdr:colOff>
      <xdr:row>1392</xdr:row>
      <xdr:rowOff>47625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65176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1392</xdr:row>
      <xdr:rowOff>0</xdr:rowOff>
    </xdr:from>
    <xdr:ext cx="38100" cy="47625"/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65176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1415</xdr:row>
      <xdr:rowOff>0</xdr:rowOff>
    </xdr:from>
    <xdr:to>
      <xdr:col>11</xdr:col>
      <xdr:colOff>38100</xdr:colOff>
      <xdr:row>1415</xdr:row>
      <xdr:rowOff>47625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69557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1415</xdr:row>
      <xdr:rowOff>0</xdr:rowOff>
    </xdr:from>
    <xdr:ext cx="38100" cy="47625"/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69557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1435</xdr:row>
      <xdr:rowOff>0</xdr:rowOff>
    </xdr:from>
    <xdr:to>
      <xdr:col>11</xdr:col>
      <xdr:colOff>38100</xdr:colOff>
      <xdr:row>1435</xdr:row>
      <xdr:rowOff>47625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73367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1435</xdr:row>
      <xdr:rowOff>0</xdr:rowOff>
    </xdr:from>
    <xdr:ext cx="38100" cy="47625"/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73367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1455</xdr:row>
      <xdr:rowOff>0</xdr:rowOff>
    </xdr:from>
    <xdr:to>
      <xdr:col>11</xdr:col>
      <xdr:colOff>38100</xdr:colOff>
      <xdr:row>1455</xdr:row>
      <xdr:rowOff>47625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77177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1455</xdr:row>
      <xdr:rowOff>0</xdr:rowOff>
    </xdr:from>
    <xdr:ext cx="38100" cy="47625"/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77177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1475</xdr:row>
      <xdr:rowOff>0</xdr:rowOff>
    </xdr:from>
    <xdr:to>
      <xdr:col>11</xdr:col>
      <xdr:colOff>38100</xdr:colOff>
      <xdr:row>1475</xdr:row>
      <xdr:rowOff>47625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80987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1475</xdr:row>
      <xdr:rowOff>0</xdr:rowOff>
    </xdr:from>
    <xdr:ext cx="38100" cy="47625"/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80987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1496</xdr:row>
      <xdr:rowOff>0</xdr:rowOff>
    </xdr:from>
    <xdr:to>
      <xdr:col>11</xdr:col>
      <xdr:colOff>38100</xdr:colOff>
      <xdr:row>1496</xdr:row>
      <xdr:rowOff>47625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84988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1496</xdr:row>
      <xdr:rowOff>0</xdr:rowOff>
    </xdr:from>
    <xdr:ext cx="38100" cy="47625"/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84988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1516</xdr:row>
      <xdr:rowOff>0</xdr:rowOff>
    </xdr:from>
    <xdr:to>
      <xdr:col>11</xdr:col>
      <xdr:colOff>38100</xdr:colOff>
      <xdr:row>1516</xdr:row>
      <xdr:rowOff>47625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88798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1516</xdr:row>
      <xdr:rowOff>0</xdr:rowOff>
    </xdr:from>
    <xdr:ext cx="38100" cy="47625"/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88798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1535</xdr:row>
      <xdr:rowOff>0</xdr:rowOff>
    </xdr:from>
    <xdr:to>
      <xdr:col>11</xdr:col>
      <xdr:colOff>38100</xdr:colOff>
      <xdr:row>1535</xdr:row>
      <xdr:rowOff>47625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92417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1535</xdr:row>
      <xdr:rowOff>0</xdr:rowOff>
    </xdr:from>
    <xdr:ext cx="38100" cy="47625"/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92417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1557</xdr:row>
      <xdr:rowOff>0</xdr:rowOff>
    </xdr:from>
    <xdr:to>
      <xdr:col>11</xdr:col>
      <xdr:colOff>38100</xdr:colOff>
      <xdr:row>1557</xdr:row>
      <xdr:rowOff>47625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96608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1557</xdr:row>
      <xdr:rowOff>0</xdr:rowOff>
    </xdr:from>
    <xdr:ext cx="38100" cy="47625"/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96608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1579</xdr:row>
      <xdr:rowOff>0</xdr:rowOff>
    </xdr:from>
    <xdr:to>
      <xdr:col>11</xdr:col>
      <xdr:colOff>38100</xdr:colOff>
      <xdr:row>1579</xdr:row>
      <xdr:rowOff>47625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00799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1579</xdr:row>
      <xdr:rowOff>0</xdr:rowOff>
    </xdr:from>
    <xdr:ext cx="38100" cy="47625"/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00799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1600</xdr:row>
      <xdr:rowOff>0</xdr:rowOff>
    </xdr:from>
    <xdr:to>
      <xdr:col>11</xdr:col>
      <xdr:colOff>38100</xdr:colOff>
      <xdr:row>1600</xdr:row>
      <xdr:rowOff>47625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04800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1600</xdr:row>
      <xdr:rowOff>0</xdr:rowOff>
    </xdr:from>
    <xdr:ext cx="38100" cy="47625"/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04800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1622</xdr:row>
      <xdr:rowOff>0</xdr:rowOff>
    </xdr:from>
    <xdr:to>
      <xdr:col>11</xdr:col>
      <xdr:colOff>38100</xdr:colOff>
      <xdr:row>1622</xdr:row>
      <xdr:rowOff>47625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08991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1622</xdr:row>
      <xdr:rowOff>0</xdr:rowOff>
    </xdr:from>
    <xdr:ext cx="38100" cy="47625"/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08991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1636</xdr:row>
      <xdr:rowOff>0</xdr:rowOff>
    </xdr:from>
    <xdr:to>
      <xdr:col>11</xdr:col>
      <xdr:colOff>38100</xdr:colOff>
      <xdr:row>1636</xdr:row>
      <xdr:rowOff>47625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11658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1636</xdr:row>
      <xdr:rowOff>0</xdr:rowOff>
    </xdr:from>
    <xdr:ext cx="38100" cy="47625"/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11658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1642</xdr:row>
      <xdr:rowOff>0</xdr:rowOff>
    </xdr:from>
    <xdr:to>
      <xdr:col>11</xdr:col>
      <xdr:colOff>38100</xdr:colOff>
      <xdr:row>1642</xdr:row>
      <xdr:rowOff>47625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12801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1642</xdr:row>
      <xdr:rowOff>0</xdr:rowOff>
    </xdr:from>
    <xdr:ext cx="38100" cy="47625"/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12801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1665</xdr:row>
      <xdr:rowOff>0</xdr:rowOff>
    </xdr:from>
    <xdr:to>
      <xdr:col>11</xdr:col>
      <xdr:colOff>38100</xdr:colOff>
      <xdr:row>1665</xdr:row>
      <xdr:rowOff>47625</xdr:rowOff>
    </xdr:to>
    <xdr:pic>
      <xdr:nvPicPr>
        <xdr:cNvPr id="3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17182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1665</xdr:row>
      <xdr:rowOff>0</xdr:rowOff>
    </xdr:from>
    <xdr:ext cx="38100" cy="47625"/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17182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1686</xdr:row>
      <xdr:rowOff>0</xdr:rowOff>
    </xdr:from>
    <xdr:to>
      <xdr:col>11</xdr:col>
      <xdr:colOff>38100</xdr:colOff>
      <xdr:row>1686</xdr:row>
      <xdr:rowOff>47625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21183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1686</xdr:row>
      <xdr:rowOff>0</xdr:rowOff>
    </xdr:from>
    <xdr:ext cx="38100" cy="47625"/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21183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1707</xdr:row>
      <xdr:rowOff>0</xdr:rowOff>
    </xdr:from>
    <xdr:to>
      <xdr:col>11</xdr:col>
      <xdr:colOff>38100</xdr:colOff>
      <xdr:row>1707</xdr:row>
      <xdr:rowOff>47625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25183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1707</xdr:row>
      <xdr:rowOff>0</xdr:rowOff>
    </xdr:from>
    <xdr:ext cx="38100" cy="47625"/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25183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1727</xdr:row>
      <xdr:rowOff>0</xdr:rowOff>
    </xdr:from>
    <xdr:to>
      <xdr:col>11</xdr:col>
      <xdr:colOff>38100</xdr:colOff>
      <xdr:row>1727</xdr:row>
      <xdr:rowOff>47625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28993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1727</xdr:row>
      <xdr:rowOff>0</xdr:rowOff>
    </xdr:from>
    <xdr:ext cx="38100" cy="47625"/>
    <xdr:pic>
      <xdr:nvPicPr>
        <xdr:cNvPr id="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28993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1748</xdr:row>
      <xdr:rowOff>0</xdr:rowOff>
    </xdr:from>
    <xdr:to>
      <xdr:col>11</xdr:col>
      <xdr:colOff>38100</xdr:colOff>
      <xdr:row>1748</xdr:row>
      <xdr:rowOff>47625</xdr:rowOff>
    </xdr:to>
    <xdr:pic>
      <xdr:nvPicPr>
        <xdr:cNvPr id="4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32994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1748</xdr:row>
      <xdr:rowOff>0</xdr:rowOff>
    </xdr:from>
    <xdr:ext cx="38100" cy="47625"/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32994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1769</xdr:row>
      <xdr:rowOff>0</xdr:rowOff>
    </xdr:from>
    <xdr:to>
      <xdr:col>11</xdr:col>
      <xdr:colOff>38100</xdr:colOff>
      <xdr:row>1769</xdr:row>
      <xdr:rowOff>47625</xdr:rowOff>
    </xdr:to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36994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1769</xdr:row>
      <xdr:rowOff>0</xdr:rowOff>
    </xdr:from>
    <xdr:ext cx="38100" cy="47625"/>
    <xdr:pic>
      <xdr:nvPicPr>
        <xdr:cNvPr id="4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36994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3593</xdr:row>
      <xdr:rowOff>0</xdr:rowOff>
    </xdr:from>
    <xdr:to>
      <xdr:col>11</xdr:col>
      <xdr:colOff>38100</xdr:colOff>
      <xdr:row>3593</xdr:row>
      <xdr:rowOff>47625</xdr:rowOff>
    </xdr:to>
    <xdr:pic>
      <xdr:nvPicPr>
        <xdr:cNvPr id="4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684466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3593</xdr:row>
      <xdr:rowOff>0</xdr:rowOff>
    </xdr:from>
    <xdr:ext cx="38100" cy="47625"/>
    <xdr:pic>
      <xdr:nvPicPr>
        <xdr:cNvPr id="4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684466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3615</xdr:row>
      <xdr:rowOff>0</xdr:rowOff>
    </xdr:from>
    <xdr:to>
      <xdr:col>11</xdr:col>
      <xdr:colOff>38100</xdr:colOff>
      <xdr:row>3615</xdr:row>
      <xdr:rowOff>47625</xdr:rowOff>
    </xdr:to>
    <xdr:pic>
      <xdr:nvPicPr>
        <xdr:cNvPr id="5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688657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3615</xdr:row>
      <xdr:rowOff>0</xdr:rowOff>
    </xdr:from>
    <xdr:ext cx="38100" cy="47625"/>
    <xdr:pic>
      <xdr:nvPicPr>
        <xdr:cNvPr id="5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688657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3635</xdr:row>
      <xdr:rowOff>0</xdr:rowOff>
    </xdr:from>
    <xdr:to>
      <xdr:col>11</xdr:col>
      <xdr:colOff>38100</xdr:colOff>
      <xdr:row>3635</xdr:row>
      <xdr:rowOff>47625</xdr:rowOff>
    </xdr:to>
    <xdr:pic>
      <xdr:nvPicPr>
        <xdr:cNvPr id="5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692467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3635</xdr:row>
      <xdr:rowOff>0</xdr:rowOff>
    </xdr:from>
    <xdr:ext cx="38100" cy="47625"/>
    <xdr:pic>
      <xdr:nvPicPr>
        <xdr:cNvPr id="5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692467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3657</xdr:row>
      <xdr:rowOff>0</xdr:rowOff>
    </xdr:from>
    <xdr:to>
      <xdr:col>11</xdr:col>
      <xdr:colOff>38100</xdr:colOff>
      <xdr:row>3657</xdr:row>
      <xdr:rowOff>47625</xdr:rowOff>
    </xdr:to>
    <xdr:pic>
      <xdr:nvPicPr>
        <xdr:cNvPr id="5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696658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3657</xdr:row>
      <xdr:rowOff>0</xdr:rowOff>
    </xdr:from>
    <xdr:ext cx="38100" cy="47625"/>
    <xdr:pic>
      <xdr:nvPicPr>
        <xdr:cNvPr id="5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696658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3679</xdr:row>
      <xdr:rowOff>0</xdr:rowOff>
    </xdr:from>
    <xdr:to>
      <xdr:col>11</xdr:col>
      <xdr:colOff>38100</xdr:colOff>
      <xdr:row>3679</xdr:row>
      <xdr:rowOff>47625</xdr:rowOff>
    </xdr:to>
    <xdr:pic>
      <xdr:nvPicPr>
        <xdr:cNvPr id="56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00849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3679</xdr:row>
      <xdr:rowOff>0</xdr:rowOff>
    </xdr:from>
    <xdr:ext cx="38100" cy="47625"/>
    <xdr:pic>
      <xdr:nvPicPr>
        <xdr:cNvPr id="5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00849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3699</xdr:row>
      <xdr:rowOff>0</xdr:rowOff>
    </xdr:from>
    <xdr:to>
      <xdr:col>11</xdr:col>
      <xdr:colOff>38100</xdr:colOff>
      <xdr:row>3699</xdr:row>
      <xdr:rowOff>47625</xdr:rowOff>
    </xdr:to>
    <xdr:pic>
      <xdr:nvPicPr>
        <xdr:cNvPr id="58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04659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3699</xdr:row>
      <xdr:rowOff>0</xdr:rowOff>
    </xdr:from>
    <xdr:ext cx="38100" cy="47625"/>
    <xdr:pic>
      <xdr:nvPicPr>
        <xdr:cNvPr id="59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04659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3722</xdr:row>
      <xdr:rowOff>0</xdr:rowOff>
    </xdr:from>
    <xdr:to>
      <xdr:col>11</xdr:col>
      <xdr:colOff>38100</xdr:colOff>
      <xdr:row>3722</xdr:row>
      <xdr:rowOff>47625</xdr:rowOff>
    </xdr:to>
    <xdr:pic>
      <xdr:nvPicPr>
        <xdr:cNvPr id="60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09041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3722</xdr:row>
      <xdr:rowOff>0</xdr:rowOff>
    </xdr:from>
    <xdr:ext cx="38100" cy="47625"/>
    <xdr:pic>
      <xdr:nvPicPr>
        <xdr:cNvPr id="61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09041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3742</xdr:row>
      <xdr:rowOff>0</xdr:rowOff>
    </xdr:from>
    <xdr:to>
      <xdr:col>11</xdr:col>
      <xdr:colOff>38100</xdr:colOff>
      <xdr:row>3742</xdr:row>
      <xdr:rowOff>47625</xdr:rowOff>
    </xdr:to>
    <xdr:pic>
      <xdr:nvPicPr>
        <xdr:cNvPr id="6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12851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3742</xdr:row>
      <xdr:rowOff>0</xdr:rowOff>
    </xdr:from>
    <xdr:ext cx="38100" cy="47625"/>
    <xdr:pic>
      <xdr:nvPicPr>
        <xdr:cNvPr id="6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12851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3763</xdr:row>
      <xdr:rowOff>0</xdr:rowOff>
    </xdr:from>
    <xdr:to>
      <xdr:col>11</xdr:col>
      <xdr:colOff>38100</xdr:colOff>
      <xdr:row>3763</xdr:row>
      <xdr:rowOff>47625</xdr:rowOff>
    </xdr:to>
    <xdr:pic>
      <xdr:nvPicPr>
        <xdr:cNvPr id="64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16851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3763</xdr:row>
      <xdr:rowOff>0</xdr:rowOff>
    </xdr:from>
    <xdr:ext cx="38100" cy="47625"/>
    <xdr:pic>
      <xdr:nvPicPr>
        <xdr:cNvPr id="65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16851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3784</xdr:row>
      <xdr:rowOff>0</xdr:rowOff>
    </xdr:from>
    <xdr:to>
      <xdr:col>11</xdr:col>
      <xdr:colOff>38100</xdr:colOff>
      <xdr:row>3784</xdr:row>
      <xdr:rowOff>47625</xdr:rowOff>
    </xdr:to>
    <xdr:pic>
      <xdr:nvPicPr>
        <xdr:cNvPr id="6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20852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3784</xdr:row>
      <xdr:rowOff>0</xdr:rowOff>
    </xdr:from>
    <xdr:ext cx="38100" cy="47625"/>
    <xdr:pic>
      <xdr:nvPicPr>
        <xdr:cNvPr id="67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20852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3803</xdr:row>
      <xdr:rowOff>0</xdr:rowOff>
    </xdr:from>
    <xdr:to>
      <xdr:col>11</xdr:col>
      <xdr:colOff>38100</xdr:colOff>
      <xdr:row>3803</xdr:row>
      <xdr:rowOff>47625</xdr:rowOff>
    </xdr:to>
    <xdr:pic>
      <xdr:nvPicPr>
        <xdr:cNvPr id="6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24471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3803</xdr:row>
      <xdr:rowOff>0</xdr:rowOff>
    </xdr:from>
    <xdr:ext cx="38100" cy="47625"/>
    <xdr:pic>
      <xdr:nvPicPr>
        <xdr:cNvPr id="69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24471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3824</xdr:row>
      <xdr:rowOff>0</xdr:rowOff>
    </xdr:from>
    <xdr:to>
      <xdr:col>11</xdr:col>
      <xdr:colOff>38100</xdr:colOff>
      <xdr:row>3824</xdr:row>
      <xdr:rowOff>47625</xdr:rowOff>
    </xdr:to>
    <xdr:pic>
      <xdr:nvPicPr>
        <xdr:cNvPr id="7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28472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3824</xdr:row>
      <xdr:rowOff>0</xdr:rowOff>
    </xdr:from>
    <xdr:ext cx="38100" cy="47625"/>
    <xdr:pic>
      <xdr:nvPicPr>
        <xdr:cNvPr id="71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28472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3845</xdr:row>
      <xdr:rowOff>0</xdr:rowOff>
    </xdr:from>
    <xdr:to>
      <xdr:col>11</xdr:col>
      <xdr:colOff>38100</xdr:colOff>
      <xdr:row>3845</xdr:row>
      <xdr:rowOff>47625</xdr:rowOff>
    </xdr:to>
    <xdr:pic>
      <xdr:nvPicPr>
        <xdr:cNvPr id="72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32472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3845</xdr:row>
      <xdr:rowOff>0</xdr:rowOff>
    </xdr:from>
    <xdr:ext cx="38100" cy="47625"/>
    <xdr:pic>
      <xdr:nvPicPr>
        <xdr:cNvPr id="73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32472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0</xdr:colOff>
      <xdr:row>3867</xdr:row>
      <xdr:rowOff>0</xdr:rowOff>
    </xdr:from>
    <xdr:ext cx="38100" cy="47625"/>
    <xdr:pic>
      <xdr:nvPicPr>
        <xdr:cNvPr id="74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36663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0</xdr:colOff>
      <xdr:row>3867</xdr:row>
      <xdr:rowOff>0</xdr:rowOff>
    </xdr:from>
    <xdr:ext cx="38100" cy="47625"/>
    <xdr:pic>
      <xdr:nvPicPr>
        <xdr:cNvPr id="75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36663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3887</xdr:row>
      <xdr:rowOff>0</xdr:rowOff>
    </xdr:from>
    <xdr:to>
      <xdr:col>11</xdr:col>
      <xdr:colOff>38100</xdr:colOff>
      <xdr:row>3887</xdr:row>
      <xdr:rowOff>47625</xdr:rowOff>
    </xdr:to>
    <xdr:pic>
      <xdr:nvPicPr>
        <xdr:cNvPr id="76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40473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3887</xdr:row>
      <xdr:rowOff>0</xdr:rowOff>
    </xdr:from>
    <xdr:ext cx="38100" cy="47625"/>
    <xdr:pic>
      <xdr:nvPicPr>
        <xdr:cNvPr id="77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40473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3909</xdr:row>
      <xdr:rowOff>0</xdr:rowOff>
    </xdr:from>
    <xdr:to>
      <xdr:col>11</xdr:col>
      <xdr:colOff>38100</xdr:colOff>
      <xdr:row>3909</xdr:row>
      <xdr:rowOff>47625</xdr:rowOff>
    </xdr:to>
    <xdr:pic>
      <xdr:nvPicPr>
        <xdr:cNvPr id="78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44664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3909</xdr:row>
      <xdr:rowOff>0</xdr:rowOff>
    </xdr:from>
    <xdr:ext cx="38100" cy="47625"/>
    <xdr:pic>
      <xdr:nvPicPr>
        <xdr:cNvPr id="79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44664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3930</xdr:row>
      <xdr:rowOff>0</xdr:rowOff>
    </xdr:from>
    <xdr:to>
      <xdr:col>11</xdr:col>
      <xdr:colOff>38100</xdr:colOff>
      <xdr:row>3930</xdr:row>
      <xdr:rowOff>47625</xdr:rowOff>
    </xdr:to>
    <xdr:pic>
      <xdr:nvPicPr>
        <xdr:cNvPr id="80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48665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3930</xdr:row>
      <xdr:rowOff>0</xdr:rowOff>
    </xdr:from>
    <xdr:ext cx="38100" cy="47625"/>
    <xdr:pic>
      <xdr:nvPicPr>
        <xdr:cNvPr id="8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48665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3951</xdr:row>
      <xdr:rowOff>0</xdr:rowOff>
    </xdr:from>
    <xdr:to>
      <xdr:col>11</xdr:col>
      <xdr:colOff>38100</xdr:colOff>
      <xdr:row>3951</xdr:row>
      <xdr:rowOff>47625</xdr:rowOff>
    </xdr:to>
    <xdr:pic>
      <xdr:nvPicPr>
        <xdr:cNvPr id="8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52665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3951</xdr:row>
      <xdr:rowOff>0</xdr:rowOff>
    </xdr:from>
    <xdr:ext cx="38100" cy="47625"/>
    <xdr:pic>
      <xdr:nvPicPr>
        <xdr:cNvPr id="83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52665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3974</xdr:row>
      <xdr:rowOff>0</xdr:rowOff>
    </xdr:from>
    <xdr:to>
      <xdr:col>11</xdr:col>
      <xdr:colOff>38100</xdr:colOff>
      <xdr:row>3974</xdr:row>
      <xdr:rowOff>47625</xdr:rowOff>
    </xdr:to>
    <xdr:pic>
      <xdr:nvPicPr>
        <xdr:cNvPr id="84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57047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3974</xdr:row>
      <xdr:rowOff>0</xdr:rowOff>
    </xdr:from>
    <xdr:ext cx="38100" cy="47625"/>
    <xdr:pic>
      <xdr:nvPicPr>
        <xdr:cNvPr id="85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57047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3993</xdr:row>
      <xdr:rowOff>0</xdr:rowOff>
    </xdr:from>
    <xdr:to>
      <xdr:col>11</xdr:col>
      <xdr:colOff>38100</xdr:colOff>
      <xdr:row>3993</xdr:row>
      <xdr:rowOff>47625</xdr:rowOff>
    </xdr:to>
    <xdr:pic>
      <xdr:nvPicPr>
        <xdr:cNvPr id="86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60666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3993</xdr:row>
      <xdr:rowOff>0</xdr:rowOff>
    </xdr:from>
    <xdr:ext cx="38100" cy="47625"/>
    <xdr:pic>
      <xdr:nvPicPr>
        <xdr:cNvPr id="87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7606665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0</xdr:colOff>
      <xdr:row>4034</xdr:row>
      <xdr:rowOff>0</xdr:rowOff>
    </xdr:from>
    <xdr:to>
      <xdr:col>4</xdr:col>
      <xdr:colOff>38100</xdr:colOff>
      <xdr:row>4034</xdr:row>
      <xdr:rowOff>47625</xdr:rowOff>
    </xdr:to>
    <xdr:pic>
      <xdr:nvPicPr>
        <xdr:cNvPr id="90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768477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0</xdr:colOff>
      <xdr:row>4034</xdr:row>
      <xdr:rowOff>0</xdr:rowOff>
    </xdr:from>
    <xdr:ext cx="38100" cy="47625"/>
    <xdr:pic>
      <xdr:nvPicPr>
        <xdr:cNvPr id="91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768477000"/>
          <a:ext cx="3810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190499</xdr:colOff>
      <xdr:row>1387</xdr:row>
      <xdr:rowOff>47624</xdr:rowOff>
    </xdr:from>
    <xdr:to>
      <xdr:col>17</xdr:col>
      <xdr:colOff>523874</xdr:colOff>
      <xdr:row>1415</xdr:row>
      <xdr:rowOff>57149</xdr:rowOff>
    </xdr:to>
    <xdr:graphicFrame macro="">
      <xdr:nvGraphicFramePr>
        <xdr:cNvPr id="20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209549</xdr:colOff>
      <xdr:row>819</xdr:row>
      <xdr:rowOff>133350</xdr:rowOff>
    </xdr:from>
    <xdr:to>
      <xdr:col>20</xdr:col>
      <xdr:colOff>447674</xdr:colOff>
      <xdr:row>846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783"/>
  <sheetViews>
    <sheetView tabSelected="1" workbookViewId="0">
      <pane ySplit="5" topLeftCell="A8262" activePane="bottomLeft" state="frozen"/>
      <selection pane="bottomLeft" activeCell="F8287" sqref="F8287"/>
    </sheetView>
  </sheetViews>
  <sheetFormatPr defaultRowHeight="11.25" x14ac:dyDescent="0.2"/>
  <cols>
    <col min="1" max="1" width="10.140625" style="131" customWidth="1"/>
    <col min="2" max="2" width="4.5703125" style="73" customWidth="1"/>
    <col min="3" max="3" width="7.85546875" style="73" customWidth="1"/>
    <col min="4" max="4" width="22.140625" style="92" bestFit="1" customWidth="1"/>
    <col min="5" max="5" width="12.42578125" style="104" bestFit="1" customWidth="1"/>
    <col min="6" max="6" width="13" style="94" customWidth="1"/>
    <col min="7" max="7" width="13.140625" style="76" customWidth="1"/>
    <col min="8" max="8" width="11.85546875" style="73" bestFit="1" customWidth="1"/>
    <col min="9" max="16384" width="9.140625" style="7"/>
  </cols>
  <sheetData>
    <row r="1" spans="1:11" ht="12.75" x14ac:dyDescent="0.2">
      <c r="A1" s="132" t="s">
        <v>23</v>
      </c>
      <c r="D1" s="74"/>
      <c r="E1" s="75"/>
      <c r="F1" s="76"/>
    </row>
    <row r="2" spans="1:11" ht="7.5" customHeight="1" x14ac:dyDescent="0.2">
      <c r="A2" s="77"/>
      <c r="D2" s="74"/>
      <c r="E2" s="75"/>
      <c r="F2" s="76"/>
      <c r="H2" s="76"/>
    </row>
    <row r="3" spans="1:11" ht="33.75" x14ac:dyDescent="0.2">
      <c r="A3" s="78" t="s">
        <v>4</v>
      </c>
      <c r="B3" s="79"/>
      <c r="C3" s="79"/>
      <c r="D3" s="80" t="s">
        <v>32</v>
      </c>
      <c r="E3" s="81" t="s">
        <v>63</v>
      </c>
      <c r="F3" s="211" t="s">
        <v>30</v>
      </c>
      <c r="G3" s="212"/>
      <c r="H3" s="82" t="s">
        <v>28</v>
      </c>
    </row>
    <row r="4" spans="1:11" ht="12" thickBot="1" x14ac:dyDescent="0.25">
      <c r="A4" s="83"/>
      <c r="B4" s="84"/>
      <c r="C4" s="84"/>
      <c r="D4" s="85" t="s">
        <v>9</v>
      </c>
      <c r="E4" s="86" t="s">
        <v>10</v>
      </c>
      <c r="F4" s="213" t="s">
        <v>6</v>
      </c>
      <c r="G4" s="214"/>
      <c r="H4" s="87"/>
      <c r="J4" s="7" t="s">
        <v>19</v>
      </c>
    </row>
    <row r="5" spans="1:11" ht="23.25" thickBot="1" x14ac:dyDescent="0.25">
      <c r="A5" s="83" t="s">
        <v>2</v>
      </c>
      <c r="B5" s="84" t="s">
        <v>7</v>
      </c>
      <c r="C5" s="84" t="s">
        <v>8</v>
      </c>
      <c r="D5" s="85" t="s">
        <v>20</v>
      </c>
      <c r="E5" s="86" t="s">
        <v>5</v>
      </c>
      <c r="F5" s="85" t="s">
        <v>11</v>
      </c>
      <c r="G5" s="88" t="s">
        <v>31</v>
      </c>
      <c r="H5" s="89"/>
    </row>
    <row r="6" spans="1:11" x14ac:dyDescent="0.2">
      <c r="A6" s="90">
        <v>16803</v>
      </c>
      <c r="B6" s="76"/>
      <c r="C6" s="76"/>
      <c r="D6" s="91">
        <v>1.17</v>
      </c>
      <c r="E6" s="75"/>
      <c r="F6" s="92"/>
      <c r="G6" s="93"/>
      <c r="H6" s="94"/>
      <c r="I6" s="95"/>
      <c r="J6" s="95"/>
      <c r="K6" s="95"/>
    </row>
    <row r="7" spans="1:11" x14ac:dyDescent="0.2">
      <c r="A7" s="90">
        <v>16834</v>
      </c>
      <c r="B7" s="76"/>
      <c r="C7" s="76"/>
      <c r="D7" s="96">
        <v>1.17</v>
      </c>
      <c r="E7" s="75"/>
      <c r="F7" s="92"/>
      <c r="G7" s="93"/>
      <c r="H7" s="94"/>
      <c r="I7" s="95"/>
      <c r="J7" s="95"/>
      <c r="K7" s="95"/>
    </row>
    <row r="8" spans="1:11" x14ac:dyDescent="0.2">
      <c r="A8" s="90">
        <v>16862</v>
      </c>
      <c r="B8" s="76"/>
      <c r="C8" s="76"/>
      <c r="D8" s="96">
        <v>1.17</v>
      </c>
      <c r="E8" s="75"/>
      <c r="F8" s="92"/>
      <c r="G8" s="93"/>
      <c r="H8" s="94"/>
      <c r="I8" s="95"/>
      <c r="J8" s="95"/>
      <c r="K8" s="95"/>
    </row>
    <row r="9" spans="1:11" x14ac:dyDescent="0.2">
      <c r="A9" s="90">
        <v>16893</v>
      </c>
      <c r="B9" s="76"/>
      <c r="C9" s="76"/>
      <c r="D9" s="96">
        <v>1.27</v>
      </c>
      <c r="E9" s="75"/>
      <c r="F9" s="92"/>
      <c r="G9" s="93"/>
      <c r="H9" s="94"/>
      <c r="I9" s="95"/>
      <c r="J9" s="95"/>
      <c r="K9" s="95"/>
    </row>
    <row r="10" spans="1:11" x14ac:dyDescent="0.2">
      <c r="A10" s="90">
        <v>16923</v>
      </c>
      <c r="B10" s="76"/>
      <c r="C10" s="76"/>
      <c r="D10" s="96">
        <v>1.27</v>
      </c>
      <c r="E10" s="75"/>
      <c r="F10" s="92"/>
      <c r="G10" s="93"/>
      <c r="H10" s="94"/>
      <c r="I10" s="95"/>
      <c r="J10" s="95"/>
      <c r="K10" s="95"/>
    </row>
    <row r="11" spans="1:11" x14ac:dyDescent="0.2">
      <c r="A11" s="90">
        <v>16954</v>
      </c>
      <c r="B11" s="76"/>
      <c r="C11" s="76"/>
      <c r="D11" s="96">
        <v>1.27</v>
      </c>
      <c r="E11" s="75"/>
      <c r="F11" s="92"/>
      <c r="G11" s="93"/>
      <c r="H11" s="94"/>
      <c r="I11" s="95"/>
      <c r="J11" s="95"/>
      <c r="K11" s="95"/>
    </row>
    <row r="12" spans="1:11" x14ac:dyDescent="0.2">
      <c r="A12" s="90">
        <v>16984</v>
      </c>
      <c r="B12" s="76"/>
      <c r="C12" s="76"/>
      <c r="D12" s="96">
        <v>1.27</v>
      </c>
      <c r="E12" s="75"/>
      <c r="F12" s="92"/>
      <c r="G12" s="93"/>
      <c r="H12" s="94"/>
      <c r="I12" s="95"/>
      <c r="J12" s="95"/>
      <c r="K12" s="95"/>
    </row>
    <row r="13" spans="1:11" x14ac:dyDescent="0.2">
      <c r="A13" s="90">
        <v>17015</v>
      </c>
      <c r="B13" s="76"/>
      <c r="C13" s="76"/>
      <c r="D13" s="96">
        <v>1.52</v>
      </c>
      <c r="E13" s="75"/>
      <c r="F13" s="92"/>
      <c r="G13" s="93"/>
      <c r="H13" s="94"/>
      <c r="I13" s="95"/>
      <c r="J13" s="95"/>
      <c r="K13" s="95"/>
    </row>
    <row r="14" spans="1:11" x14ac:dyDescent="0.2">
      <c r="A14" s="90">
        <v>17046</v>
      </c>
      <c r="B14" s="76"/>
      <c r="C14" s="76"/>
      <c r="D14" s="96">
        <v>1.52</v>
      </c>
      <c r="E14" s="75"/>
      <c r="F14" s="92"/>
      <c r="G14" s="93"/>
      <c r="H14" s="94"/>
      <c r="I14" s="95"/>
      <c r="J14" s="95"/>
      <c r="K14" s="95"/>
    </row>
    <row r="15" spans="1:11" x14ac:dyDescent="0.2">
      <c r="A15" s="90">
        <v>17076</v>
      </c>
      <c r="B15" s="76"/>
      <c r="C15" s="76"/>
      <c r="D15" s="96">
        <v>1.52</v>
      </c>
      <c r="E15" s="75"/>
      <c r="F15" s="92"/>
      <c r="G15" s="93"/>
      <c r="H15" s="94"/>
      <c r="I15" s="95"/>
      <c r="J15" s="95"/>
      <c r="K15" s="95"/>
    </row>
    <row r="16" spans="1:11" x14ac:dyDescent="0.2">
      <c r="A16" s="90">
        <v>17107</v>
      </c>
      <c r="B16" s="76"/>
      <c r="C16" s="76"/>
      <c r="D16" s="96">
        <v>1.52</v>
      </c>
      <c r="E16" s="75"/>
      <c r="F16" s="92"/>
      <c r="G16" s="93"/>
      <c r="H16" s="94"/>
      <c r="I16" s="95"/>
      <c r="J16" s="95"/>
      <c r="K16" s="95"/>
    </row>
    <row r="17" spans="1:11" x14ac:dyDescent="0.2">
      <c r="A17" s="90">
        <v>17137</v>
      </c>
      <c r="B17" s="76"/>
      <c r="C17" s="76"/>
      <c r="D17" s="96">
        <v>1.62</v>
      </c>
      <c r="E17" s="75"/>
      <c r="F17" s="92"/>
      <c r="G17" s="93"/>
      <c r="H17" s="94"/>
      <c r="I17" s="95"/>
      <c r="J17" s="95"/>
      <c r="K17" s="95"/>
    </row>
    <row r="18" spans="1:11" x14ac:dyDescent="0.2">
      <c r="A18" s="90">
        <v>17168</v>
      </c>
      <c r="B18" s="76"/>
      <c r="C18" s="76"/>
      <c r="D18" s="96">
        <v>1.62</v>
      </c>
      <c r="E18" s="75"/>
      <c r="F18" s="92"/>
      <c r="G18" s="93"/>
      <c r="H18" s="94"/>
      <c r="I18" s="95"/>
      <c r="J18" s="95"/>
      <c r="K18" s="95"/>
    </row>
    <row r="19" spans="1:11" x14ac:dyDescent="0.2">
      <c r="A19" s="90">
        <v>17199</v>
      </c>
      <c r="B19" s="76"/>
      <c r="C19" s="76"/>
      <c r="D19" s="96">
        <v>1.62</v>
      </c>
      <c r="E19" s="75"/>
      <c r="F19" s="92"/>
      <c r="G19" s="93"/>
      <c r="H19" s="94"/>
      <c r="I19" s="95"/>
      <c r="J19" s="95"/>
      <c r="K19" s="95"/>
    </row>
    <row r="20" spans="1:11" x14ac:dyDescent="0.2">
      <c r="A20" s="90">
        <v>17227</v>
      </c>
      <c r="B20" s="76"/>
      <c r="C20" s="76"/>
      <c r="D20" s="96">
        <v>1.62</v>
      </c>
      <c r="E20" s="75"/>
      <c r="F20" s="92"/>
      <c r="G20" s="93"/>
      <c r="H20" s="94"/>
      <c r="I20" s="95"/>
      <c r="J20" s="95"/>
      <c r="K20" s="95"/>
    </row>
    <row r="21" spans="1:11" x14ac:dyDescent="0.2">
      <c r="A21" s="90">
        <v>17258</v>
      </c>
      <c r="B21" s="76"/>
      <c r="C21" s="76"/>
      <c r="D21" s="96">
        <v>1.87</v>
      </c>
      <c r="E21" s="75"/>
      <c r="F21" s="92"/>
      <c r="G21" s="93"/>
      <c r="H21" s="94"/>
      <c r="I21" s="95"/>
      <c r="J21" s="95"/>
      <c r="K21" s="95"/>
    </row>
    <row r="22" spans="1:11" x14ac:dyDescent="0.2">
      <c r="A22" s="90">
        <v>17288</v>
      </c>
      <c r="B22" s="76"/>
      <c r="C22" s="76"/>
      <c r="D22" s="96">
        <v>1.87</v>
      </c>
      <c r="E22" s="75"/>
      <c r="F22" s="92"/>
      <c r="G22" s="93"/>
      <c r="H22" s="94"/>
      <c r="I22" s="95"/>
      <c r="J22" s="95"/>
      <c r="K22" s="95"/>
    </row>
    <row r="23" spans="1:11" x14ac:dyDescent="0.2">
      <c r="A23" s="90">
        <v>17319</v>
      </c>
      <c r="B23" s="76"/>
      <c r="C23" s="76"/>
      <c r="D23" s="96">
        <v>1.87</v>
      </c>
      <c r="E23" s="75"/>
      <c r="F23" s="92"/>
      <c r="G23" s="93"/>
      <c r="H23" s="94"/>
      <c r="I23" s="95"/>
      <c r="J23" s="95"/>
      <c r="K23" s="95"/>
    </row>
    <row r="24" spans="1:11" x14ac:dyDescent="0.2">
      <c r="A24" s="90">
        <v>17349</v>
      </c>
      <c r="B24" s="76"/>
      <c r="C24" s="76"/>
      <c r="D24" s="96">
        <v>1.87</v>
      </c>
      <c r="E24" s="75"/>
      <c r="F24" s="92"/>
      <c r="G24" s="93"/>
      <c r="H24" s="94"/>
      <c r="I24" s="95"/>
      <c r="J24" s="95"/>
      <c r="K24" s="95"/>
    </row>
    <row r="25" spans="1:11" x14ac:dyDescent="0.2">
      <c r="A25" s="90">
        <v>17380</v>
      </c>
      <c r="B25" s="76"/>
      <c r="C25" s="76"/>
      <c r="D25" s="96">
        <v>1.87</v>
      </c>
      <c r="E25" s="75"/>
      <c r="F25" s="92"/>
      <c r="G25" s="93"/>
      <c r="H25" s="94"/>
      <c r="I25" s="95"/>
      <c r="J25" s="95"/>
      <c r="K25" s="95"/>
    </row>
    <row r="26" spans="1:11" x14ac:dyDescent="0.2">
      <c r="A26" s="90">
        <v>17411</v>
      </c>
      <c r="B26" s="76"/>
      <c r="C26" s="76"/>
      <c r="D26" s="96">
        <v>1.87</v>
      </c>
      <c r="E26" s="75"/>
      <c r="F26" s="92"/>
      <c r="G26" s="93"/>
      <c r="H26" s="94"/>
      <c r="I26" s="95"/>
      <c r="J26" s="95"/>
      <c r="K26" s="95"/>
    </row>
    <row r="27" spans="1:11" x14ac:dyDescent="0.2">
      <c r="A27" s="90">
        <v>17441</v>
      </c>
      <c r="B27" s="76"/>
      <c r="C27" s="76"/>
      <c r="D27" s="96">
        <v>1.87</v>
      </c>
      <c r="E27" s="75"/>
      <c r="F27" s="92"/>
      <c r="G27" s="93"/>
      <c r="H27" s="94"/>
      <c r="I27" s="95"/>
      <c r="J27" s="95"/>
      <c r="K27" s="95"/>
    </row>
    <row r="28" spans="1:11" x14ac:dyDescent="0.2">
      <c r="A28" s="90">
        <v>17472</v>
      </c>
      <c r="B28" s="76"/>
      <c r="C28" s="76"/>
      <c r="D28" s="96">
        <v>2.0699999999999998</v>
      </c>
      <c r="E28" s="75"/>
      <c r="F28" s="92"/>
      <c r="G28" s="93"/>
      <c r="H28" s="94"/>
      <c r="I28" s="95"/>
      <c r="J28" s="95"/>
      <c r="K28" s="95"/>
    </row>
    <row r="29" spans="1:11" x14ac:dyDescent="0.2">
      <c r="A29" s="90">
        <v>17502</v>
      </c>
      <c r="B29" s="76"/>
      <c r="C29" s="76"/>
      <c r="D29" s="96">
        <v>2.0699999999999998</v>
      </c>
      <c r="E29" s="75"/>
      <c r="F29" s="92"/>
      <c r="G29" s="93"/>
      <c r="H29" s="94"/>
      <c r="I29" s="95"/>
      <c r="J29" s="95"/>
      <c r="K29" s="95"/>
    </row>
    <row r="30" spans="1:11" x14ac:dyDescent="0.2">
      <c r="A30" s="90">
        <v>17533</v>
      </c>
      <c r="B30" s="76"/>
      <c r="C30" s="76"/>
      <c r="D30" s="96">
        <v>2.57</v>
      </c>
      <c r="E30" s="75"/>
      <c r="F30" s="92"/>
      <c r="G30" s="93"/>
      <c r="H30" s="94"/>
      <c r="I30" s="95"/>
      <c r="J30" s="95"/>
      <c r="K30" s="95"/>
    </row>
    <row r="31" spans="1:11" x14ac:dyDescent="0.2">
      <c r="A31" s="90">
        <v>17564</v>
      </c>
      <c r="B31" s="76"/>
      <c r="C31" s="76"/>
      <c r="D31" s="96">
        <v>2.57</v>
      </c>
      <c r="E31" s="75"/>
      <c r="F31" s="92"/>
      <c r="G31" s="93"/>
      <c r="H31" s="94"/>
      <c r="I31" s="95"/>
      <c r="J31" s="95"/>
      <c r="K31" s="95"/>
    </row>
    <row r="32" spans="1:11" x14ac:dyDescent="0.2">
      <c r="A32" s="90">
        <v>17593</v>
      </c>
      <c r="B32" s="76"/>
      <c r="C32" s="76"/>
      <c r="D32" s="96">
        <v>2.57</v>
      </c>
      <c r="E32" s="75"/>
      <c r="F32" s="92"/>
      <c r="G32" s="93"/>
      <c r="H32" s="94"/>
      <c r="I32" s="95"/>
      <c r="J32" s="95"/>
      <c r="K32" s="95"/>
    </row>
    <row r="33" spans="1:11" x14ac:dyDescent="0.2">
      <c r="A33" s="90">
        <v>17624</v>
      </c>
      <c r="B33" s="76"/>
      <c r="C33" s="76"/>
      <c r="D33" s="96">
        <v>2.57</v>
      </c>
      <c r="E33" s="75"/>
      <c r="F33" s="92"/>
      <c r="G33" s="93"/>
      <c r="H33" s="94"/>
      <c r="I33" s="95"/>
      <c r="J33" s="95"/>
      <c r="K33" s="95"/>
    </row>
    <row r="34" spans="1:11" x14ac:dyDescent="0.2">
      <c r="A34" s="90">
        <v>17654</v>
      </c>
      <c r="B34" s="76"/>
      <c r="C34" s="76"/>
      <c r="D34" s="96">
        <v>2.57</v>
      </c>
      <c r="E34" s="75"/>
      <c r="F34" s="92"/>
      <c r="G34" s="93"/>
      <c r="H34" s="94"/>
      <c r="I34" s="95"/>
      <c r="J34" s="95"/>
      <c r="K34" s="95"/>
    </row>
    <row r="35" spans="1:11" x14ac:dyDescent="0.2">
      <c r="A35" s="90">
        <v>17685</v>
      </c>
      <c r="B35" s="76"/>
      <c r="C35" s="76"/>
      <c r="D35" s="96">
        <v>2.57</v>
      </c>
      <c r="E35" s="75"/>
      <c r="F35" s="92"/>
      <c r="G35" s="93"/>
      <c r="H35" s="94"/>
      <c r="I35" s="95"/>
      <c r="J35" s="95"/>
      <c r="K35" s="95"/>
    </row>
    <row r="36" spans="1:11" x14ac:dyDescent="0.2">
      <c r="A36" s="90">
        <v>17715</v>
      </c>
      <c r="B36" s="76"/>
      <c r="C36" s="76"/>
      <c r="D36" s="96">
        <v>2.57</v>
      </c>
      <c r="E36" s="75"/>
      <c r="F36" s="92"/>
      <c r="G36" s="93"/>
      <c r="H36" s="94"/>
      <c r="I36" s="95"/>
      <c r="J36" s="95"/>
      <c r="K36" s="95"/>
    </row>
    <row r="37" spans="1:11" x14ac:dyDescent="0.2">
      <c r="A37" s="90">
        <v>17746</v>
      </c>
      <c r="B37" s="76"/>
      <c r="C37" s="76"/>
      <c r="D37" s="96">
        <v>2.57</v>
      </c>
      <c r="E37" s="75"/>
      <c r="F37" s="92"/>
      <c r="G37" s="93"/>
      <c r="H37" s="94"/>
      <c r="I37" s="95"/>
      <c r="J37" s="95"/>
      <c r="K37" s="95"/>
    </row>
    <row r="38" spans="1:11" x14ac:dyDescent="0.2">
      <c r="A38" s="90">
        <v>17777</v>
      </c>
      <c r="B38" s="76"/>
      <c r="C38" s="76"/>
      <c r="D38" s="96">
        <v>2.57</v>
      </c>
      <c r="E38" s="75"/>
      <c r="F38" s="92"/>
      <c r="G38" s="93"/>
      <c r="H38" s="94"/>
      <c r="I38" s="95"/>
      <c r="J38" s="95"/>
      <c r="K38" s="95"/>
    </row>
    <row r="39" spans="1:11" x14ac:dyDescent="0.2">
      <c r="A39" s="90">
        <v>17807</v>
      </c>
      <c r="B39" s="76"/>
      <c r="C39" s="76"/>
      <c r="D39" s="96">
        <v>2.57</v>
      </c>
      <c r="E39" s="75"/>
      <c r="F39" s="92"/>
      <c r="G39" s="93"/>
      <c r="H39" s="94"/>
      <c r="I39" s="95"/>
      <c r="J39" s="95"/>
      <c r="K39" s="95"/>
    </row>
    <row r="40" spans="1:11" x14ac:dyDescent="0.2">
      <c r="A40" s="90">
        <v>17838</v>
      </c>
      <c r="B40" s="76"/>
      <c r="C40" s="76"/>
      <c r="D40" s="96">
        <v>2.57</v>
      </c>
      <c r="E40" s="75"/>
      <c r="F40" s="92"/>
      <c r="G40" s="93"/>
      <c r="H40" s="94"/>
      <c r="I40" s="95"/>
      <c r="J40" s="95"/>
      <c r="K40" s="95"/>
    </row>
    <row r="41" spans="1:11" x14ac:dyDescent="0.2">
      <c r="A41" s="90">
        <v>17868</v>
      </c>
      <c r="B41" s="76"/>
      <c r="C41" s="76"/>
      <c r="D41" s="96">
        <v>2.57</v>
      </c>
      <c r="E41" s="75"/>
      <c r="F41" s="92"/>
      <c r="G41" s="93"/>
      <c r="H41" s="94"/>
      <c r="I41" s="95"/>
      <c r="J41" s="95"/>
      <c r="K41" s="95"/>
    </row>
    <row r="42" spans="1:11" x14ac:dyDescent="0.2">
      <c r="A42" s="90">
        <v>17899</v>
      </c>
      <c r="B42" s="76"/>
      <c r="C42" s="76"/>
      <c r="D42" s="96">
        <v>2.57</v>
      </c>
      <c r="E42" s="75"/>
      <c r="F42" s="92"/>
      <c r="G42" s="93"/>
      <c r="H42" s="94"/>
      <c r="I42" s="95"/>
      <c r="J42" s="95"/>
      <c r="K42" s="95"/>
    </row>
    <row r="43" spans="1:11" x14ac:dyDescent="0.2">
      <c r="A43" s="90">
        <v>17930</v>
      </c>
      <c r="B43" s="76"/>
      <c r="C43" s="76"/>
      <c r="D43" s="96">
        <v>2.57</v>
      </c>
      <c r="E43" s="75"/>
      <c r="F43" s="92"/>
      <c r="G43" s="93"/>
      <c r="H43" s="94"/>
      <c r="I43" s="95"/>
      <c r="J43" s="95"/>
      <c r="K43" s="95"/>
    </row>
    <row r="44" spans="1:11" x14ac:dyDescent="0.2">
      <c r="A44" s="90">
        <v>17958</v>
      </c>
      <c r="B44" s="76"/>
      <c r="C44" s="76"/>
      <c r="D44" s="96">
        <v>2.57</v>
      </c>
      <c r="E44" s="75"/>
      <c r="F44" s="92"/>
      <c r="G44" s="93"/>
      <c r="H44" s="94"/>
      <c r="I44" s="95"/>
      <c r="J44" s="95"/>
      <c r="K44" s="95"/>
    </row>
    <row r="45" spans="1:11" x14ac:dyDescent="0.2">
      <c r="A45" s="90">
        <v>17989</v>
      </c>
      <c r="B45" s="76"/>
      <c r="C45" s="76"/>
      <c r="D45" s="96">
        <v>2.57</v>
      </c>
      <c r="E45" s="75"/>
      <c r="F45" s="92"/>
      <c r="G45" s="93"/>
      <c r="H45" s="94"/>
      <c r="I45" s="95"/>
      <c r="J45" s="95"/>
      <c r="K45" s="95"/>
    </row>
    <row r="46" spans="1:11" x14ac:dyDescent="0.2">
      <c r="A46" s="90">
        <v>18019</v>
      </c>
      <c r="B46" s="76"/>
      <c r="C46" s="76"/>
      <c r="D46" s="96">
        <v>2.57</v>
      </c>
      <c r="E46" s="75"/>
      <c r="F46" s="92"/>
      <c r="G46" s="93"/>
      <c r="H46" s="94"/>
      <c r="I46" s="95"/>
      <c r="J46" s="95"/>
      <c r="K46" s="95"/>
    </row>
    <row r="47" spans="1:11" x14ac:dyDescent="0.2">
      <c r="A47" s="90">
        <v>18050</v>
      </c>
      <c r="B47" s="76"/>
      <c r="C47" s="76"/>
      <c r="D47" s="96">
        <v>2.57</v>
      </c>
      <c r="E47" s="75"/>
      <c r="F47" s="92"/>
      <c r="G47" s="93"/>
      <c r="H47" s="94"/>
      <c r="I47" s="95"/>
      <c r="J47" s="95"/>
      <c r="K47" s="95"/>
    </row>
    <row r="48" spans="1:11" x14ac:dyDescent="0.2">
      <c r="A48" s="90">
        <v>18080</v>
      </c>
      <c r="B48" s="76"/>
      <c r="C48" s="76"/>
      <c r="D48" s="96">
        <v>2.57</v>
      </c>
      <c r="E48" s="75"/>
      <c r="F48" s="92"/>
      <c r="G48" s="93"/>
      <c r="H48" s="94"/>
      <c r="I48" s="95"/>
      <c r="J48" s="95"/>
      <c r="K48" s="95"/>
    </row>
    <row r="49" spans="1:11" x14ac:dyDescent="0.2">
      <c r="A49" s="90">
        <v>18111</v>
      </c>
      <c r="B49" s="76"/>
      <c r="C49" s="76"/>
      <c r="D49" s="96">
        <v>2.57</v>
      </c>
      <c r="E49" s="75"/>
      <c r="F49" s="92"/>
      <c r="G49" s="93"/>
      <c r="H49" s="94"/>
      <c r="I49" s="95"/>
      <c r="J49" s="95"/>
      <c r="K49" s="95"/>
    </row>
    <row r="50" spans="1:11" x14ac:dyDescent="0.2">
      <c r="A50" s="90">
        <v>18142</v>
      </c>
      <c r="B50" s="76"/>
      <c r="C50" s="76"/>
      <c r="D50" s="96">
        <v>2.57</v>
      </c>
      <c r="E50" s="75"/>
      <c r="F50" s="92"/>
      <c r="G50" s="93"/>
      <c r="H50" s="94"/>
      <c r="I50" s="95"/>
      <c r="J50" s="95"/>
      <c r="K50" s="95"/>
    </row>
    <row r="51" spans="1:11" x14ac:dyDescent="0.2">
      <c r="A51" s="90">
        <v>18172</v>
      </c>
      <c r="B51" s="76"/>
      <c r="C51" s="76"/>
      <c r="D51" s="96">
        <v>2.57</v>
      </c>
      <c r="E51" s="75"/>
      <c r="F51" s="92"/>
      <c r="G51" s="93"/>
      <c r="H51" s="94"/>
      <c r="I51" s="95"/>
      <c r="J51" s="95"/>
      <c r="K51" s="95"/>
    </row>
    <row r="52" spans="1:11" x14ac:dyDescent="0.2">
      <c r="A52" s="90">
        <v>18203</v>
      </c>
      <c r="B52" s="76"/>
      <c r="C52" s="76"/>
      <c r="D52" s="96">
        <v>2.57</v>
      </c>
      <c r="E52" s="75"/>
      <c r="F52" s="92"/>
      <c r="G52" s="93"/>
      <c r="H52" s="94"/>
      <c r="I52" s="95"/>
      <c r="J52" s="95"/>
      <c r="K52" s="95"/>
    </row>
    <row r="53" spans="1:11" x14ac:dyDescent="0.2">
      <c r="A53" s="90">
        <v>18233</v>
      </c>
      <c r="B53" s="76"/>
      <c r="C53" s="76"/>
      <c r="D53" s="96">
        <v>2.57</v>
      </c>
      <c r="E53" s="75"/>
      <c r="F53" s="92"/>
      <c r="G53" s="93"/>
      <c r="H53" s="94"/>
      <c r="I53" s="95"/>
      <c r="J53" s="95"/>
      <c r="K53" s="95"/>
    </row>
    <row r="54" spans="1:11" x14ac:dyDescent="0.2">
      <c r="A54" s="90">
        <v>18264</v>
      </c>
      <c r="B54" s="76"/>
      <c r="C54" s="76"/>
      <c r="D54" s="96">
        <v>2.57</v>
      </c>
      <c r="E54" s="75"/>
      <c r="F54" s="92"/>
      <c r="G54" s="93"/>
      <c r="H54" s="94"/>
      <c r="I54" s="95"/>
      <c r="J54" s="95"/>
      <c r="K54" s="95"/>
    </row>
    <row r="55" spans="1:11" x14ac:dyDescent="0.2">
      <c r="A55" s="90">
        <v>18295</v>
      </c>
      <c r="B55" s="76"/>
      <c r="C55" s="76"/>
      <c r="D55" s="96">
        <v>2.57</v>
      </c>
      <c r="E55" s="75"/>
      <c r="F55" s="92"/>
      <c r="G55" s="93"/>
      <c r="H55" s="94"/>
      <c r="I55" s="95"/>
      <c r="J55" s="95"/>
      <c r="K55" s="95"/>
    </row>
    <row r="56" spans="1:11" x14ac:dyDescent="0.2">
      <c r="A56" s="90">
        <v>18323</v>
      </c>
      <c r="B56" s="76"/>
      <c r="C56" s="76"/>
      <c r="D56" s="96">
        <v>2.57</v>
      </c>
      <c r="E56" s="75"/>
      <c r="F56" s="92"/>
      <c r="G56" s="93"/>
      <c r="H56" s="94"/>
      <c r="I56" s="95"/>
      <c r="J56" s="95"/>
      <c r="K56" s="95"/>
    </row>
    <row r="57" spans="1:11" x14ac:dyDescent="0.2">
      <c r="A57" s="90">
        <v>18354</v>
      </c>
      <c r="B57" s="76"/>
      <c r="C57" s="76"/>
      <c r="D57" s="96">
        <v>2.57</v>
      </c>
      <c r="E57" s="75"/>
      <c r="F57" s="92"/>
      <c r="G57" s="93"/>
      <c r="H57" s="94"/>
      <c r="I57" s="95"/>
      <c r="J57" s="95"/>
      <c r="K57" s="95"/>
    </row>
    <row r="58" spans="1:11" x14ac:dyDescent="0.2">
      <c r="A58" s="90">
        <v>18384</v>
      </c>
      <c r="B58" s="76"/>
      <c r="C58" s="76"/>
      <c r="D58" s="96">
        <v>2.57</v>
      </c>
      <c r="E58" s="75"/>
      <c r="F58" s="92"/>
      <c r="G58" s="93"/>
      <c r="H58" s="94"/>
      <c r="I58" s="95"/>
      <c r="J58" s="95"/>
      <c r="K58" s="95"/>
    </row>
    <row r="59" spans="1:11" x14ac:dyDescent="0.2">
      <c r="A59" s="90">
        <v>18415</v>
      </c>
      <c r="B59" s="76"/>
      <c r="C59" s="76"/>
      <c r="D59" s="96">
        <v>2.57</v>
      </c>
      <c r="E59" s="75"/>
      <c r="F59" s="92"/>
      <c r="G59" s="93"/>
      <c r="H59" s="94"/>
      <c r="I59" s="95"/>
      <c r="J59" s="95"/>
      <c r="K59" s="95"/>
    </row>
    <row r="60" spans="1:11" x14ac:dyDescent="0.2">
      <c r="A60" s="90">
        <v>18445</v>
      </c>
      <c r="B60" s="76"/>
      <c r="C60" s="76"/>
      <c r="D60" s="96">
        <v>2.57</v>
      </c>
      <c r="E60" s="75"/>
      <c r="F60" s="92"/>
      <c r="G60" s="93"/>
      <c r="H60" s="94"/>
      <c r="I60" s="95"/>
      <c r="J60" s="95"/>
      <c r="K60" s="95"/>
    </row>
    <row r="61" spans="1:11" x14ac:dyDescent="0.2">
      <c r="A61" s="90">
        <v>18476</v>
      </c>
      <c r="B61" s="76"/>
      <c r="C61" s="76"/>
      <c r="D61" s="96">
        <v>2.57</v>
      </c>
      <c r="E61" s="75"/>
      <c r="F61" s="92"/>
      <c r="G61" s="93"/>
      <c r="H61" s="94"/>
      <c r="I61" s="95"/>
      <c r="J61" s="95"/>
      <c r="K61" s="95"/>
    </row>
    <row r="62" spans="1:11" x14ac:dyDescent="0.2">
      <c r="A62" s="90">
        <v>18507</v>
      </c>
      <c r="B62" s="76"/>
      <c r="C62" s="76"/>
      <c r="D62" s="96">
        <v>2.57</v>
      </c>
      <c r="E62" s="75"/>
      <c r="F62" s="92"/>
      <c r="G62" s="93"/>
      <c r="H62" s="94"/>
      <c r="I62" s="95"/>
      <c r="J62" s="95"/>
      <c r="K62" s="95"/>
    </row>
    <row r="63" spans="1:11" x14ac:dyDescent="0.2">
      <c r="A63" s="90">
        <v>18537</v>
      </c>
      <c r="B63" s="76"/>
      <c r="C63" s="76"/>
      <c r="D63" s="96">
        <v>2.57</v>
      </c>
      <c r="E63" s="75"/>
      <c r="F63" s="92"/>
      <c r="G63" s="93"/>
      <c r="H63" s="94"/>
      <c r="I63" s="95"/>
      <c r="J63" s="95"/>
      <c r="K63" s="95"/>
    </row>
    <row r="64" spans="1:11" x14ac:dyDescent="0.2">
      <c r="A64" s="90">
        <v>18568</v>
      </c>
      <c r="B64" s="76"/>
      <c r="C64" s="76"/>
      <c r="D64" s="96">
        <v>2.57</v>
      </c>
      <c r="E64" s="75"/>
      <c r="F64" s="92"/>
      <c r="G64" s="93"/>
      <c r="H64" s="94"/>
      <c r="I64" s="95"/>
      <c r="J64" s="95"/>
      <c r="K64" s="95"/>
    </row>
    <row r="65" spans="1:11" x14ac:dyDescent="0.2">
      <c r="A65" s="90">
        <v>18598</v>
      </c>
      <c r="B65" s="76"/>
      <c r="C65" s="76"/>
      <c r="D65" s="96">
        <v>2.57</v>
      </c>
      <c r="E65" s="75"/>
      <c r="F65" s="92"/>
      <c r="G65" s="93"/>
      <c r="H65" s="94"/>
      <c r="I65" s="95"/>
      <c r="J65" s="95"/>
      <c r="K65" s="95"/>
    </row>
    <row r="66" spans="1:11" x14ac:dyDescent="0.2">
      <c r="A66" s="90">
        <v>18629</v>
      </c>
      <c r="B66" s="76"/>
      <c r="C66" s="76"/>
      <c r="D66" s="96">
        <v>2.57</v>
      </c>
      <c r="E66" s="75"/>
      <c r="F66" s="92"/>
      <c r="G66" s="93"/>
      <c r="H66" s="94"/>
      <c r="I66" s="95"/>
      <c r="J66" s="95"/>
      <c r="K66" s="95"/>
    </row>
    <row r="67" spans="1:11" x14ac:dyDescent="0.2">
      <c r="A67" s="90">
        <v>18660</v>
      </c>
      <c r="B67" s="76"/>
      <c r="C67" s="76"/>
      <c r="D67" s="96">
        <v>2.57</v>
      </c>
      <c r="E67" s="75"/>
      <c r="F67" s="92"/>
      <c r="G67" s="93"/>
      <c r="H67" s="94"/>
      <c r="I67" s="95"/>
      <c r="J67" s="95"/>
      <c r="K67" s="95"/>
    </row>
    <row r="68" spans="1:11" x14ac:dyDescent="0.2">
      <c r="A68" s="90">
        <v>18688</v>
      </c>
      <c r="B68" s="76"/>
      <c r="C68" s="76"/>
      <c r="D68" s="96">
        <v>2.57</v>
      </c>
      <c r="E68" s="75"/>
      <c r="F68" s="92"/>
      <c r="G68" s="93"/>
      <c r="H68" s="94"/>
      <c r="I68" s="95"/>
      <c r="J68" s="95"/>
      <c r="K68" s="95"/>
    </row>
    <row r="69" spans="1:11" x14ac:dyDescent="0.2">
      <c r="A69" s="90">
        <v>18719</v>
      </c>
      <c r="B69" s="76"/>
      <c r="C69" s="76"/>
      <c r="D69" s="96">
        <v>2.57</v>
      </c>
      <c r="E69" s="75"/>
      <c r="F69" s="92"/>
      <c r="G69" s="93"/>
      <c r="H69" s="94"/>
      <c r="I69" s="95"/>
      <c r="J69" s="95"/>
      <c r="K69" s="95"/>
    </row>
    <row r="70" spans="1:11" x14ac:dyDescent="0.2">
      <c r="A70" s="90">
        <v>18749</v>
      </c>
      <c r="B70" s="76"/>
      <c r="C70" s="76"/>
      <c r="D70" s="96">
        <v>2.57</v>
      </c>
      <c r="E70" s="75"/>
      <c r="F70" s="92"/>
      <c r="G70" s="93"/>
      <c r="H70" s="94"/>
      <c r="I70" s="95"/>
      <c r="J70" s="95"/>
      <c r="K70" s="95"/>
    </row>
    <row r="71" spans="1:11" x14ac:dyDescent="0.2">
      <c r="A71" s="90">
        <v>18780</v>
      </c>
      <c r="B71" s="76"/>
      <c r="C71" s="76"/>
      <c r="D71" s="96">
        <v>2.57</v>
      </c>
      <c r="E71" s="75"/>
      <c r="F71" s="92"/>
      <c r="G71" s="93"/>
      <c r="H71" s="94"/>
      <c r="I71" s="95"/>
      <c r="J71" s="95"/>
      <c r="K71" s="95"/>
    </row>
    <row r="72" spans="1:11" x14ac:dyDescent="0.2">
      <c r="A72" s="90">
        <v>18810</v>
      </c>
      <c r="B72" s="76"/>
      <c r="C72" s="76"/>
      <c r="D72" s="96">
        <v>2.57</v>
      </c>
      <c r="E72" s="75"/>
      <c r="F72" s="92"/>
      <c r="G72" s="93"/>
      <c r="H72" s="94"/>
      <c r="I72" s="95"/>
      <c r="J72" s="95"/>
      <c r="K72" s="95"/>
    </row>
    <row r="73" spans="1:11" x14ac:dyDescent="0.2">
      <c r="A73" s="90">
        <v>18841</v>
      </c>
      <c r="B73" s="76"/>
      <c r="C73" s="76"/>
      <c r="D73" s="96">
        <v>2.57</v>
      </c>
      <c r="E73" s="75"/>
      <c r="F73" s="92"/>
      <c r="G73" s="93"/>
      <c r="H73" s="94"/>
      <c r="I73" s="95"/>
      <c r="J73" s="95"/>
      <c r="K73" s="95"/>
    </row>
    <row r="74" spans="1:11" x14ac:dyDescent="0.2">
      <c r="A74" s="90">
        <v>18872</v>
      </c>
      <c r="B74" s="76"/>
      <c r="C74" s="76"/>
      <c r="D74" s="96">
        <v>2.57</v>
      </c>
      <c r="E74" s="75"/>
      <c r="F74" s="92"/>
      <c r="G74" s="93"/>
      <c r="H74" s="94"/>
      <c r="I74" s="95"/>
      <c r="J74" s="95"/>
      <c r="K74" s="95"/>
    </row>
    <row r="75" spans="1:11" x14ac:dyDescent="0.2">
      <c r="A75" s="90">
        <v>18902</v>
      </c>
      <c r="B75" s="76"/>
      <c r="C75" s="76"/>
      <c r="D75" s="96">
        <v>2.57</v>
      </c>
      <c r="E75" s="75"/>
      <c r="F75" s="92"/>
      <c r="G75" s="93"/>
      <c r="H75" s="94"/>
      <c r="I75" s="95"/>
      <c r="J75" s="95"/>
      <c r="K75" s="95"/>
    </row>
    <row r="76" spans="1:11" x14ac:dyDescent="0.2">
      <c r="A76" s="90">
        <v>18933</v>
      </c>
      <c r="B76" s="76"/>
      <c r="C76" s="76"/>
      <c r="D76" s="96">
        <v>2.57</v>
      </c>
      <c r="E76" s="75"/>
      <c r="F76" s="92"/>
      <c r="G76" s="93"/>
      <c r="H76" s="94"/>
      <c r="I76" s="95"/>
      <c r="J76" s="95"/>
      <c r="K76" s="95"/>
    </row>
    <row r="77" spans="1:11" x14ac:dyDescent="0.2">
      <c r="A77" s="90">
        <v>18963</v>
      </c>
      <c r="B77" s="76"/>
      <c r="C77" s="76"/>
      <c r="D77" s="96">
        <v>2.57</v>
      </c>
      <c r="E77" s="75"/>
      <c r="F77" s="92"/>
      <c r="G77" s="93"/>
      <c r="H77" s="94"/>
      <c r="I77" s="95"/>
      <c r="J77" s="95"/>
      <c r="K77" s="95"/>
    </row>
    <row r="78" spans="1:11" x14ac:dyDescent="0.2">
      <c r="A78" s="90">
        <v>18994</v>
      </c>
      <c r="B78" s="76"/>
      <c r="C78" s="76"/>
      <c r="D78" s="96">
        <v>2.57</v>
      </c>
      <c r="E78" s="75"/>
      <c r="F78" s="92"/>
      <c r="G78" s="93"/>
      <c r="H78" s="94"/>
      <c r="I78" s="95"/>
      <c r="J78" s="95"/>
      <c r="K78" s="95"/>
    </row>
    <row r="79" spans="1:11" x14ac:dyDescent="0.2">
      <c r="A79" s="90">
        <v>19025</v>
      </c>
      <c r="B79" s="76"/>
      <c r="C79" s="76"/>
      <c r="D79" s="96">
        <v>2.57</v>
      </c>
      <c r="E79" s="75"/>
      <c r="F79" s="92"/>
      <c r="G79" s="93"/>
      <c r="H79" s="94"/>
      <c r="I79" s="95"/>
      <c r="J79" s="95"/>
      <c r="K79" s="95"/>
    </row>
    <row r="80" spans="1:11" x14ac:dyDescent="0.2">
      <c r="A80" s="90">
        <v>19054</v>
      </c>
      <c r="B80" s="76"/>
      <c r="C80" s="76"/>
      <c r="D80" s="96">
        <v>2.57</v>
      </c>
      <c r="E80" s="75"/>
      <c r="F80" s="92"/>
      <c r="G80" s="93"/>
      <c r="H80" s="94"/>
      <c r="I80" s="95"/>
      <c r="J80" s="95"/>
      <c r="K80" s="95"/>
    </row>
    <row r="81" spans="1:11" x14ac:dyDescent="0.2">
      <c r="A81" s="90">
        <v>19085</v>
      </c>
      <c r="B81" s="76"/>
      <c r="C81" s="76"/>
      <c r="D81" s="96">
        <v>2.57</v>
      </c>
      <c r="E81" s="75"/>
      <c r="F81" s="92"/>
      <c r="G81" s="93"/>
      <c r="H81" s="94"/>
      <c r="I81" s="95"/>
      <c r="J81" s="95"/>
      <c r="K81" s="95"/>
    </row>
    <row r="82" spans="1:11" x14ac:dyDescent="0.2">
      <c r="A82" s="90">
        <v>19115</v>
      </c>
      <c r="B82" s="76"/>
      <c r="C82" s="76"/>
      <c r="D82" s="96">
        <v>2.57</v>
      </c>
      <c r="E82" s="75"/>
      <c r="F82" s="92"/>
      <c r="G82" s="93"/>
      <c r="H82" s="94"/>
      <c r="I82" s="95"/>
      <c r="J82" s="95"/>
      <c r="K82" s="95"/>
    </row>
    <row r="83" spans="1:11" x14ac:dyDescent="0.2">
      <c r="A83" s="90">
        <v>19146</v>
      </c>
      <c r="B83" s="76"/>
      <c r="C83" s="76"/>
      <c r="D83" s="96">
        <v>2.57</v>
      </c>
      <c r="E83" s="75"/>
      <c r="F83" s="92"/>
      <c r="G83" s="93"/>
      <c r="H83" s="94"/>
      <c r="I83" s="95"/>
      <c r="J83" s="95"/>
      <c r="K83" s="95"/>
    </row>
    <row r="84" spans="1:11" x14ac:dyDescent="0.2">
      <c r="A84" s="90">
        <v>19176</v>
      </c>
      <c r="B84" s="76"/>
      <c r="C84" s="76"/>
      <c r="D84" s="96">
        <v>2.57</v>
      </c>
      <c r="E84" s="75"/>
      <c r="F84" s="92"/>
      <c r="G84" s="93"/>
      <c r="H84" s="94"/>
      <c r="I84" s="95"/>
      <c r="J84" s="95"/>
      <c r="K84" s="95"/>
    </row>
    <row r="85" spans="1:11" x14ac:dyDescent="0.2">
      <c r="A85" s="90">
        <v>19207</v>
      </c>
      <c r="B85" s="76"/>
      <c r="C85" s="76"/>
      <c r="D85" s="96">
        <v>2.57</v>
      </c>
      <c r="E85" s="75"/>
      <c r="F85" s="92"/>
      <c r="G85" s="93"/>
      <c r="H85" s="94"/>
      <c r="I85" s="95"/>
      <c r="J85" s="95"/>
      <c r="K85" s="95"/>
    </row>
    <row r="86" spans="1:11" x14ac:dyDescent="0.2">
      <c r="A86" s="90">
        <v>19238</v>
      </c>
      <c r="B86" s="76"/>
      <c r="C86" s="76"/>
      <c r="D86" s="96">
        <v>2.57</v>
      </c>
      <c r="E86" s="75"/>
      <c r="F86" s="92"/>
      <c r="G86" s="93"/>
      <c r="H86" s="94"/>
      <c r="I86" s="95"/>
      <c r="J86" s="95"/>
      <c r="K86" s="95"/>
    </row>
    <row r="87" spans="1:11" x14ac:dyDescent="0.2">
      <c r="A87" s="90">
        <v>19268</v>
      </c>
      <c r="B87" s="76"/>
      <c r="C87" s="76"/>
      <c r="D87" s="96">
        <v>2.57</v>
      </c>
      <c r="E87" s="75"/>
      <c r="F87" s="92"/>
      <c r="G87" s="93"/>
      <c r="H87" s="94"/>
      <c r="I87" s="95"/>
      <c r="J87" s="95"/>
      <c r="K87" s="95"/>
    </row>
    <row r="88" spans="1:11" x14ac:dyDescent="0.2">
      <c r="A88" s="90">
        <v>19299</v>
      </c>
      <c r="B88" s="76"/>
      <c r="C88" s="76"/>
      <c r="D88" s="96">
        <v>2.57</v>
      </c>
      <c r="E88" s="75"/>
      <c r="F88" s="92"/>
      <c r="G88" s="93"/>
      <c r="H88" s="94"/>
      <c r="I88" s="95"/>
      <c r="J88" s="95"/>
      <c r="K88" s="95"/>
    </row>
    <row r="89" spans="1:11" x14ac:dyDescent="0.2">
      <c r="A89" s="90">
        <v>19329</v>
      </c>
      <c r="B89" s="76"/>
      <c r="C89" s="76"/>
      <c r="D89" s="96">
        <v>2.57</v>
      </c>
      <c r="E89" s="75"/>
      <c r="F89" s="92"/>
      <c r="G89" s="93"/>
      <c r="H89" s="94"/>
      <c r="I89" s="95"/>
      <c r="J89" s="95"/>
      <c r="K89" s="95"/>
    </row>
    <row r="90" spans="1:11" x14ac:dyDescent="0.2">
      <c r="A90" s="90">
        <v>19360</v>
      </c>
      <c r="B90" s="76"/>
      <c r="C90" s="76"/>
      <c r="D90" s="96">
        <v>2.57</v>
      </c>
      <c r="E90" s="75"/>
      <c r="F90" s="92"/>
      <c r="G90" s="93"/>
      <c r="H90" s="94"/>
      <c r="I90" s="95"/>
      <c r="J90" s="95"/>
      <c r="K90" s="95"/>
    </row>
    <row r="91" spans="1:11" x14ac:dyDescent="0.2">
      <c r="A91" s="90">
        <v>19391</v>
      </c>
      <c r="B91" s="76"/>
      <c r="C91" s="76"/>
      <c r="D91" s="96">
        <v>2.57</v>
      </c>
      <c r="E91" s="75"/>
      <c r="F91" s="92"/>
      <c r="G91" s="93"/>
      <c r="H91" s="94"/>
      <c r="I91" s="95"/>
      <c r="J91" s="95"/>
      <c r="K91" s="95"/>
    </row>
    <row r="92" spans="1:11" x14ac:dyDescent="0.2">
      <c r="A92" s="90">
        <v>19419</v>
      </c>
      <c r="B92" s="76"/>
      <c r="C92" s="76"/>
      <c r="D92" s="96">
        <v>2.57</v>
      </c>
      <c r="E92" s="75"/>
      <c r="F92" s="92"/>
      <c r="G92" s="93"/>
      <c r="H92" s="94"/>
      <c r="I92" s="95"/>
      <c r="J92" s="95"/>
      <c r="K92" s="95"/>
    </row>
    <row r="93" spans="1:11" x14ac:dyDescent="0.2">
      <c r="A93" s="90">
        <v>19450</v>
      </c>
      <c r="B93" s="76"/>
      <c r="C93" s="76"/>
      <c r="D93" s="96">
        <v>2.57</v>
      </c>
      <c r="E93" s="75"/>
      <c r="F93" s="92"/>
      <c r="G93" s="93"/>
      <c r="H93" s="94"/>
      <c r="I93" s="95"/>
      <c r="J93" s="95"/>
      <c r="K93" s="95"/>
    </row>
    <row r="94" spans="1:11" x14ac:dyDescent="0.2">
      <c r="A94" s="90">
        <v>19480</v>
      </c>
      <c r="B94" s="76"/>
      <c r="C94" s="76"/>
      <c r="D94" s="96">
        <v>2.57</v>
      </c>
      <c r="E94" s="75"/>
      <c r="F94" s="92"/>
      <c r="G94" s="93"/>
      <c r="H94" s="94"/>
      <c r="I94" s="95"/>
      <c r="J94" s="95"/>
      <c r="K94" s="95"/>
    </row>
    <row r="95" spans="1:11" x14ac:dyDescent="0.2">
      <c r="A95" s="90">
        <v>19511</v>
      </c>
      <c r="B95" s="76"/>
      <c r="C95" s="76"/>
      <c r="D95" s="96">
        <v>2.82</v>
      </c>
      <c r="E95" s="75"/>
      <c r="F95" s="92"/>
      <c r="G95" s="93"/>
      <c r="H95" s="94"/>
      <c r="I95" s="95"/>
      <c r="J95" s="95"/>
      <c r="K95" s="95"/>
    </row>
    <row r="96" spans="1:11" x14ac:dyDescent="0.2">
      <c r="A96" s="90">
        <v>19541</v>
      </c>
      <c r="B96" s="76"/>
      <c r="C96" s="76"/>
      <c r="D96" s="96">
        <v>2.82</v>
      </c>
      <c r="E96" s="75"/>
      <c r="F96" s="92"/>
      <c r="G96" s="93"/>
      <c r="H96" s="94"/>
      <c r="I96" s="95"/>
      <c r="J96" s="95"/>
      <c r="K96" s="95"/>
    </row>
    <row r="97" spans="1:11" x14ac:dyDescent="0.2">
      <c r="A97" s="90">
        <v>19572</v>
      </c>
      <c r="B97" s="76"/>
      <c r="C97" s="76"/>
      <c r="D97" s="96">
        <v>2.82</v>
      </c>
      <c r="E97" s="75"/>
      <c r="F97" s="92"/>
      <c r="G97" s="93"/>
      <c r="H97" s="94"/>
      <c r="I97" s="95"/>
      <c r="J97" s="95"/>
      <c r="K97" s="95"/>
    </row>
    <row r="98" spans="1:11" x14ac:dyDescent="0.2">
      <c r="A98" s="90">
        <v>19603</v>
      </c>
      <c r="B98" s="76"/>
      <c r="C98" s="76"/>
      <c r="D98" s="96">
        <v>2.82</v>
      </c>
      <c r="E98" s="75"/>
      <c r="F98" s="92"/>
      <c r="G98" s="93"/>
      <c r="H98" s="94"/>
      <c r="I98" s="95"/>
      <c r="J98" s="95"/>
      <c r="K98" s="95"/>
    </row>
    <row r="99" spans="1:11" x14ac:dyDescent="0.2">
      <c r="A99" s="90">
        <v>19633</v>
      </c>
      <c r="B99" s="76"/>
      <c r="C99" s="76"/>
      <c r="D99" s="96">
        <v>2.82</v>
      </c>
      <c r="E99" s="75"/>
      <c r="F99" s="92"/>
      <c r="G99" s="93"/>
      <c r="H99" s="94"/>
      <c r="I99" s="95"/>
      <c r="J99" s="95"/>
      <c r="K99" s="95"/>
    </row>
    <row r="100" spans="1:11" x14ac:dyDescent="0.2">
      <c r="A100" s="90">
        <v>19664</v>
      </c>
      <c r="B100" s="76"/>
      <c r="C100" s="76"/>
      <c r="D100" s="96">
        <v>2.82</v>
      </c>
      <c r="E100" s="75"/>
      <c r="F100" s="92"/>
      <c r="G100" s="93"/>
      <c r="H100" s="94"/>
      <c r="I100" s="95"/>
      <c r="J100" s="95"/>
      <c r="K100" s="95"/>
    </row>
    <row r="101" spans="1:11" x14ac:dyDescent="0.2">
      <c r="A101" s="90">
        <v>19694</v>
      </c>
      <c r="B101" s="76"/>
      <c r="C101" s="76"/>
      <c r="D101" s="96">
        <v>2.82</v>
      </c>
      <c r="E101" s="75"/>
      <c r="F101" s="92"/>
      <c r="G101" s="93"/>
      <c r="H101" s="94"/>
      <c r="I101" s="95"/>
      <c r="J101" s="95"/>
      <c r="K101" s="95"/>
    </row>
    <row r="102" spans="1:11" x14ac:dyDescent="0.2">
      <c r="A102" s="90">
        <v>19725</v>
      </c>
      <c r="B102" s="76"/>
      <c r="C102" s="76"/>
      <c r="D102" s="96">
        <v>2.82</v>
      </c>
      <c r="E102" s="75"/>
      <c r="F102" s="92"/>
      <c r="G102" s="93"/>
      <c r="H102" s="94"/>
      <c r="I102" s="95"/>
      <c r="J102" s="95"/>
      <c r="K102" s="95"/>
    </row>
    <row r="103" spans="1:11" x14ac:dyDescent="0.2">
      <c r="A103" s="90">
        <v>19756</v>
      </c>
      <c r="B103" s="76"/>
      <c r="C103" s="76"/>
      <c r="D103" s="96">
        <v>2.82</v>
      </c>
      <c r="E103" s="75"/>
      <c r="F103" s="92"/>
      <c r="G103" s="93"/>
      <c r="H103" s="94"/>
      <c r="I103" s="95"/>
      <c r="J103" s="95"/>
      <c r="K103" s="95"/>
    </row>
    <row r="104" spans="1:11" x14ac:dyDescent="0.2">
      <c r="A104" s="90">
        <v>19784</v>
      </c>
      <c r="B104" s="76"/>
      <c r="C104" s="76"/>
      <c r="D104" s="96">
        <v>2.82</v>
      </c>
      <c r="E104" s="75"/>
      <c r="F104" s="92"/>
      <c r="G104" s="93"/>
      <c r="H104" s="94"/>
      <c r="I104" s="95"/>
      <c r="J104" s="95"/>
      <c r="K104" s="95"/>
    </row>
    <row r="105" spans="1:11" x14ac:dyDescent="0.2">
      <c r="A105" s="90">
        <v>19815</v>
      </c>
      <c r="B105" s="76"/>
      <c r="C105" s="76"/>
      <c r="D105" s="96">
        <v>2.82</v>
      </c>
      <c r="E105" s="75"/>
      <c r="F105" s="92"/>
      <c r="G105" s="93"/>
      <c r="H105" s="94"/>
      <c r="I105" s="95"/>
      <c r="J105" s="95"/>
      <c r="K105" s="95"/>
    </row>
    <row r="106" spans="1:11" x14ac:dyDescent="0.2">
      <c r="A106" s="90">
        <v>19845</v>
      </c>
      <c r="B106" s="76"/>
      <c r="C106" s="76"/>
      <c r="D106" s="96">
        <v>2.82</v>
      </c>
      <c r="E106" s="75"/>
      <c r="F106" s="92"/>
      <c r="G106" s="93"/>
      <c r="H106" s="94"/>
      <c r="I106" s="95"/>
      <c r="J106" s="95"/>
      <c r="K106" s="95"/>
    </row>
    <row r="107" spans="1:11" x14ac:dyDescent="0.2">
      <c r="A107" s="90">
        <v>19876</v>
      </c>
      <c r="B107" s="76"/>
      <c r="C107" s="76"/>
      <c r="D107" s="96">
        <v>2.82</v>
      </c>
      <c r="E107" s="75"/>
      <c r="F107" s="92"/>
      <c r="G107" s="93"/>
      <c r="H107" s="94"/>
      <c r="I107" s="95"/>
      <c r="J107" s="95"/>
      <c r="K107" s="95"/>
    </row>
    <row r="108" spans="1:11" x14ac:dyDescent="0.2">
      <c r="A108" s="90">
        <v>19906</v>
      </c>
      <c r="B108" s="76"/>
      <c r="C108" s="76"/>
      <c r="D108" s="96">
        <v>2.82</v>
      </c>
      <c r="E108" s="75"/>
      <c r="F108" s="92"/>
      <c r="G108" s="93"/>
      <c r="H108" s="94"/>
      <c r="I108" s="95"/>
      <c r="J108" s="95"/>
      <c r="K108" s="95"/>
    </row>
    <row r="109" spans="1:11" x14ac:dyDescent="0.2">
      <c r="A109" s="90">
        <v>19937</v>
      </c>
      <c r="B109" s="76"/>
      <c r="C109" s="76"/>
      <c r="D109" s="96">
        <v>2.82</v>
      </c>
      <c r="E109" s="75"/>
      <c r="F109" s="92"/>
      <c r="G109" s="93"/>
      <c r="H109" s="94"/>
      <c r="I109" s="95"/>
      <c r="J109" s="95"/>
      <c r="K109" s="95"/>
    </row>
    <row r="110" spans="1:11" x14ac:dyDescent="0.2">
      <c r="A110" s="90">
        <v>19968</v>
      </c>
      <c r="B110" s="76"/>
      <c r="C110" s="76"/>
      <c r="D110" s="96">
        <v>2.82</v>
      </c>
      <c r="E110" s="75"/>
      <c r="F110" s="92"/>
      <c r="G110" s="93"/>
      <c r="H110" s="94"/>
      <c r="I110" s="95"/>
      <c r="J110" s="95"/>
      <c r="K110" s="95"/>
    </row>
    <row r="111" spans="1:11" x14ac:dyDescent="0.2">
      <c r="A111" s="90">
        <v>19998</v>
      </c>
      <c r="B111" s="76"/>
      <c r="C111" s="76"/>
      <c r="D111" s="96">
        <v>2.82</v>
      </c>
      <c r="E111" s="75"/>
      <c r="F111" s="92"/>
      <c r="G111" s="93"/>
      <c r="H111" s="94"/>
      <c r="I111" s="95"/>
      <c r="J111" s="95"/>
      <c r="K111" s="95"/>
    </row>
    <row r="112" spans="1:11" x14ac:dyDescent="0.2">
      <c r="A112" s="90">
        <v>20029</v>
      </c>
      <c r="B112" s="76"/>
      <c r="C112" s="76"/>
      <c r="D112" s="96">
        <v>2.82</v>
      </c>
      <c r="E112" s="75"/>
      <c r="F112" s="92"/>
      <c r="G112" s="93"/>
      <c r="H112" s="94"/>
      <c r="I112" s="95"/>
      <c r="J112" s="95"/>
      <c r="K112" s="95"/>
    </row>
    <row r="113" spans="1:11" x14ac:dyDescent="0.2">
      <c r="A113" s="90">
        <v>20059</v>
      </c>
      <c r="B113" s="76"/>
      <c r="C113" s="76"/>
      <c r="D113" s="96">
        <v>2.82</v>
      </c>
      <c r="E113" s="75"/>
      <c r="F113" s="92"/>
      <c r="G113" s="93"/>
      <c r="H113" s="94"/>
      <c r="I113" s="95"/>
      <c r="J113" s="95"/>
      <c r="K113" s="95"/>
    </row>
    <row r="114" spans="1:11" x14ac:dyDescent="0.2">
      <c r="A114" s="90">
        <v>20090</v>
      </c>
      <c r="B114" s="76"/>
      <c r="C114" s="76"/>
      <c r="D114" s="96">
        <v>2.82</v>
      </c>
      <c r="E114" s="75"/>
      <c r="F114" s="92"/>
      <c r="G114" s="93"/>
      <c r="H114" s="94"/>
      <c r="I114" s="95"/>
      <c r="J114" s="95"/>
      <c r="K114" s="95"/>
    </row>
    <row r="115" spans="1:11" x14ac:dyDescent="0.2">
      <c r="A115" s="90">
        <v>20121</v>
      </c>
      <c r="B115" s="76"/>
      <c r="C115" s="76"/>
      <c r="D115" s="96">
        <v>2.82</v>
      </c>
      <c r="E115" s="75"/>
      <c r="F115" s="92"/>
      <c r="G115" s="93"/>
      <c r="H115" s="94"/>
      <c r="I115" s="95"/>
      <c r="J115" s="95"/>
      <c r="K115" s="95"/>
    </row>
    <row r="116" spans="1:11" x14ac:dyDescent="0.2">
      <c r="A116" s="90">
        <v>20149</v>
      </c>
      <c r="B116" s="76"/>
      <c r="C116" s="76"/>
      <c r="D116" s="96">
        <v>2.82</v>
      </c>
      <c r="E116" s="75"/>
      <c r="F116" s="92"/>
      <c r="G116" s="93"/>
      <c r="H116" s="94"/>
      <c r="I116" s="95"/>
      <c r="J116" s="95"/>
      <c r="K116" s="95"/>
    </row>
    <row r="117" spans="1:11" x14ac:dyDescent="0.2">
      <c r="A117" s="90">
        <v>20180</v>
      </c>
      <c r="B117" s="76"/>
      <c r="C117" s="76"/>
      <c r="D117" s="96">
        <v>2.82</v>
      </c>
      <c r="E117" s="75"/>
      <c r="F117" s="92"/>
      <c r="G117" s="93"/>
      <c r="H117" s="94"/>
      <c r="I117" s="95"/>
      <c r="J117" s="95"/>
      <c r="K117" s="95"/>
    </row>
    <row r="118" spans="1:11" x14ac:dyDescent="0.2">
      <c r="A118" s="90">
        <v>18384</v>
      </c>
      <c r="B118" s="76"/>
      <c r="C118" s="76"/>
      <c r="D118" s="96">
        <v>2.82</v>
      </c>
      <c r="E118" s="75"/>
      <c r="F118" s="92"/>
      <c r="G118" s="93"/>
      <c r="H118" s="94"/>
      <c r="I118" s="95"/>
      <c r="J118" s="95"/>
      <c r="K118" s="95"/>
    </row>
    <row r="119" spans="1:11" x14ac:dyDescent="0.2">
      <c r="A119" s="90">
        <v>20241</v>
      </c>
      <c r="B119" s="76"/>
      <c r="C119" s="76"/>
      <c r="D119" s="96">
        <v>2.82</v>
      </c>
      <c r="E119" s="75"/>
      <c r="F119" s="92"/>
      <c r="G119" s="93"/>
      <c r="H119" s="94"/>
      <c r="I119" s="95"/>
      <c r="J119" s="95"/>
      <c r="K119" s="95"/>
    </row>
    <row r="120" spans="1:11" x14ac:dyDescent="0.2">
      <c r="A120" s="90">
        <v>18445</v>
      </c>
      <c r="B120" s="76"/>
      <c r="C120" s="76"/>
      <c r="D120" s="96">
        <v>2.82</v>
      </c>
      <c r="E120" s="75"/>
      <c r="F120" s="92"/>
      <c r="G120" s="93"/>
      <c r="H120" s="94"/>
      <c r="I120" s="95"/>
      <c r="J120" s="95"/>
      <c r="K120" s="95"/>
    </row>
    <row r="121" spans="1:11" x14ac:dyDescent="0.2">
      <c r="A121" s="90">
        <v>20302</v>
      </c>
      <c r="B121" s="76"/>
      <c r="C121" s="76"/>
      <c r="D121" s="96">
        <v>2.82</v>
      </c>
      <c r="E121" s="75"/>
      <c r="F121" s="92"/>
      <c r="G121" s="93"/>
      <c r="H121" s="94"/>
      <c r="I121" s="95"/>
      <c r="J121" s="95"/>
      <c r="K121" s="95"/>
    </row>
    <row r="122" spans="1:11" x14ac:dyDescent="0.2">
      <c r="A122" s="90">
        <v>20333</v>
      </c>
      <c r="B122" s="76"/>
      <c r="C122" s="76"/>
      <c r="D122" s="96">
        <v>2.82</v>
      </c>
      <c r="E122" s="75"/>
      <c r="F122" s="92"/>
      <c r="G122" s="93"/>
      <c r="H122" s="94"/>
      <c r="I122" s="95"/>
      <c r="J122" s="95"/>
      <c r="K122" s="95"/>
    </row>
    <row r="123" spans="1:11" x14ac:dyDescent="0.2">
      <c r="A123" s="90">
        <v>20363</v>
      </c>
      <c r="B123" s="76"/>
      <c r="C123" s="76"/>
      <c r="D123" s="96">
        <v>2.82</v>
      </c>
      <c r="E123" s="75"/>
      <c r="F123" s="92"/>
      <c r="G123" s="93"/>
      <c r="H123" s="94"/>
      <c r="I123" s="95"/>
      <c r="J123" s="95"/>
      <c r="K123" s="95"/>
    </row>
    <row r="124" spans="1:11" x14ac:dyDescent="0.2">
      <c r="A124" s="90">
        <v>20394</v>
      </c>
      <c r="B124" s="76"/>
      <c r="C124" s="76"/>
      <c r="D124" s="96">
        <v>2.82</v>
      </c>
      <c r="E124" s="75"/>
      <c r="F124" s="92"/>
      <c r="G124" s="93"/>
      <c r="H124" s="94"/>
      <c r="I124" s="95"/>
      <c r="J124" s="95"/>
      <c r="K124" s="95"/>
    </row>
    <row r="125" spans="1:11" x14ac:dyDescent="0.2">
      <c r="A125" s="90">
        <v>20424</v>
      </c>
      <c r="B125" s="76"/>
      <c r="C125" s="76"/>
      <c r="D125" s="96">
        <v>2.82</v>
      </c>
      <c r="E125" s="75"/>
      <c r="F125" s="92"/>
      <c r="G125" s="93"/>
      <c r="H125" s="94"/>
      <c r="I125" s="95"/>
      <c r="J125" s="95"/>
      <c r="K125" s="95"/>
    </row>
    <row r="126" spans="1:11" x14ac:dyDescent="0.2">
      <c r="A126" s="90">
        <v>20455</v>
      </c>
      <c r="B126" s="76"/>
      <c r="C126" s="76"/>
      <c r="D126" s="96">
        <v>2.82</v>
      </c>
      <c r="E126" s="75"/>
      <c r="F126" s="92"/>
      <c r="G126" s="93"/>
      <c r="H126" s="94"/>
      <c r="I126" s="95"/>
      <c r="J126" s="95"/>
      <c r="K126" s="95"/>
    </row>
    <row r="127" spans="1:11" x14ac:dyDescent="0.2">
      <c r="A127" s="90">
        <v>20486</v>
      </c>
      <c r="B127" s="76"/>
      <c r="C127" s="76"/>
      <c r="D127" s="96">
        <v>2.82</v>
      </c>
      <c r="E127" s="75"/>
      <c r="F127" s="92"/>
      <c r="G127" s="93"/>
      <c r="H127" s="94"/>
      <c r="I127" s="95"/>
      <c r="J127" s="95"/>
      <c r="K127" s="95"/>
    </row>
    <row r="128" spans="1:11" x14ac:dyDescent="0.2">
      <c r="A128" s="90">
        <v>20515</v>
      </c>
      <c r="B128" s="76"/>
      <c r="C128" s="76"/>
      <c r="D128" s="96">
        <v>2.82</v>
      </c>
      <c r="E128" s="75"/>
      <c r="F128" s="92"/>
      <c r="G128" s="93"/>
      <c r="H128" s="94"/>
      <c r="I128" s="95"/>
      <c r="J128" s="95"/>
      <c r="K128" s="95"/>
    </row>
    <row r="129" spans="1:11" x14ac:dyDescent="0.2">
      <c r="A129" s="90">
        <v>20546</v>
      </c>
      <c r="B129" s="76"/>
      <c r="C129" s="76"/>
      <c r="D129" s="96">
        <v>2.82</v>
      </c>
      <c r="E129" s="75"/>
      <c r="F129" s="92"/>
      <c r="G129" s="93"/>
      <c r="H129" s="94"/>
      <c r="I129" s="95"/>
      <c r="J129" s="95"/>
      <c r="K129" s="95"/>
    </row>
    <row r="130" spans="1:11" x14ac:dyDescent="0.2">
      <c r="A130" s="90">
        <v>20576</v>
      </c>
      <c r="B130" s="76"/>
      <c r="C130" s="76"/>
      <c r="D130" s="96">
        <v>2.82</v>
      </c>
      <c r="E130" s="75"/>
      <c r="F130" s="92"/>
      <c r="G130" s="93"/>
      <c r="H130" s="94"/>
      <c r="I130" s="95"/>
      <c r="J130" s="95"/>
      <c r="K130" s="95"/>
    </row>
    <row r="131" spans="1:11" x14ac:dyDescent="0.2">
      <c r="A131" s="90">
        <v>20607</v>
      </c>
      <c r="B131" s="76"/>
      <c r="C131" s="76"/>
      <c r="D131" s="96">
        <v>2.82</v>
      </c>
      <c r="E131" s="75"/>
      <c r="F131" s="92"/>
      <c r="G131" s="93"/>
      <c r="H131" s="94"/>
      <c r="I131" s="95"/>
      <c r="J131" s="95"/>
      <c r="K131" s="95"/>
    </row>
    <row r="132" spans="1:11" x14ac:dyDescent="0.2">
      <c r="A132" s="90">
        <v>20637</v>
      </c>
      <c r="B132" s="76"/>
      <c r="C132" s="76"/>
      <c r="D132" s="96">
        <v>2.82</v>
      </c>
      <c r="E132" s="75"/>
      <c r="F132" s="92"/>
      <c r="G132" s="93"/>
      <c r="H132" s="94"/>
      <c r="I132" s="95"/>
      <c r="J132" s="95"/>
      <c r="K132" s="95"/>
    </row>
    <row r="133" spans="1:11" x14ac:dyDescent="0.2">
      <c r="A133" s="90">
        <v>20668</v>
      </c>
      <c r="B133" s="76"/>
      <c r="C133" s="76"/>
      <c r="D133" s="96">
        <v>2.82</v>
      </c>
      <c r="E133" s="75"/>
      <c r="F133" s="92"/>
      <c r="G133" s="93"/>
      <c r="H133" s="94"/>
      <c r="I133" s="95"/>
      <c r="J133" s="95"/>
      <c r="K133" s="95"/>
    </row>
    <row r="134" spans="1:11" x14ac:dyDescent="0.2">
      <c r="A134" s="90">
        <v>20699</v>
      </c>
      <c r="B134" s="76"/>
      <c r="C134" s="76"/>
      <c r="D134" s="96">
        <v>2.82</v>
      </c>
      <c r="E134" s="75"/>
      <c r="F134" s="92"/>
      <c r="G134" s="93"/>
      <c r="H134" s="94"/>
      <c r="I134" s="95"/>
      <c r="J134" s="95"/>
      <c r="K134" s="95"/>
    </row>
    <row r="135" spans="1:11" x14ac:dyDescent="0.2">
      <c r="A135" s="90">
        <v>20729</v>
      </c>
      <c r="B135" s="76"/>
      <c r="C135" s="76"/>
      <c r="D135" s="96">
        <v>2.82</v>
      </c>
      <c r="E135" s="75"/>
      <c r="F135" s="92"/>
      <c r="G135" s="93"/>
      <c r="H135" s="94"/>
      <c r="I135" s="95"/>
      <c r="J135" s="95"/>
      <c r="K135" s="95"/>
    </row>
    <row r="136" spans="1:11" x14ac:dyDescent="0.2">
      <c r="A136" s="90">
        <v>20760</v>
      </c>
      <c r="B136" s="76"/>
      <c r="C136" s="76"/>
      <c r="D136" s="96">
        <v>2.82</v>
      </c>
      <c r="E136" s="75"/>
      <c r="F136" s="92"/>
      <c r="G136" s="93"/>
      <c r="H136" s="94"/>
      <c r="I136" s="95"/>
      <c r="J136" s="95"/>
      <c r="K136" s="95"/>
    </row>
    <row r="137" spans="1:11" x14ac:dyDescent="0.2">
      <c r="A137" s="90">
        <v>20790</v>
      </c>
      <c r="B137" s="76"/>
      <c r="C137" s="76"/>
      <c r="D137" s="96">
        <v>2.82</v>
      </c>
      <c r="E137" s="75"/>
      <c r="F137" s="92"/>
      <c r="G137" s="93"/>
      <c r="H137" s="94"/>
      <c r="I137" s="95"/>
      <c r="J137" s="95"/>
      <c r="K137" s="95"/>
    </row>
    <row r="138" spans="1:11" x14ac:dyDescent="0.2">
      <c r="A138" s="90">
        <v>20821</v>
      </c>
      <c r="B138" s="76"/>
      <c r="C138" s="76"/>
      <c r="D138" s="96">
        <v>2.82</v>
      </c>
      <c r="E138" s="75"/>
      <c r="F138" s="92"/>
      <c r="G138" s="93"/>
      <c r="H138" s="94"/>
      <c r="I138" s="95"/>
      <c r="J138" s="95"/>
      <c r="K138" s="95"/>
    </row>
    <row r="139" spans="1:11" x14ac:dyDescent="0.2">
      <c r="A139" s="90">
        <v>20852</v>
      </c>
      <c r="B139" s="76"/>
      <c r="C139" s="76"/>
      <c r="D139" s="96">
        <v>3.07</v>
      </c>
      <c r="E139" s="75"/>
      <c r="F139" s="92"/>
      <c r="G139" s="93"/>
      <c r="H139" s="94"/>
      <c r="I139" s="95"/>
      <c r="J139" s="95"/>
      <c r="K139" s="95"/>
    </row>
    <row r="140" spans="1:11" x14ac:dyDescent="0.2">
      <c r="A140" s="90">
        <v>20880</v>
      </c>
      <c r="B140" s="76"/>
      <c r="C140" s="76"/>
      <c r="D140" s="96">
        <v>3.07</v>
      </c>
      <c r="E140" s="75"/>
      <c r="F140" s="92"/>
      <c r="G140" s="93"/>
      <c r="H140" s="94"/>
      <c r="I140" s="95"/>
      <c r="J140" s="95"/>
      <c r="K140" s="95"/>
    </row>
    <row r="141" spans="1:11" x14ac:dyDescent="0.2">
      <c r="A141" s="90">
        <v>20911</v>
      </c>
      <c r="B141" s="76"/>
      <c r="C141" s="76"/>
      <c r="D141" s="96">
        <v>3.07</v>
      </c>
      <c r="E141" s="75"/>
      <c r="F141" s="92"/>
      <c r="G141" s="93"/>
      <c r="H141" s="94"/>
      <c r="I141" s="95"/>
      <c r="J141" s="95"/>
      <c r="K141" s="95"/>
    </row>
    <row r="142" spans="1:11" x14ac:dyDescent="0.2">
      <c r="A142" s="90">
        <v>20941</v>
      </c>
      <c r="B142" s="76"/>
      <c r="C142" s="76"/>
      <c r="D142" s="96">
        <v>3.07</v>
      </c>
      <c r="E142" s="75"/>
      <c r="F142" s="92"/>
      <c r="G142" s="93"/>
      <c r="H142" s="94"/>
      <c r="I142" s="95"/>
      <c r="J142" s="95"/>
      <c r="K142" s="95"/>
    </row>
    <row r="143" spans="1:11" x14ac:dyDescent="0.2">
      <c r="A143" s="90">
        <v>20972</v>
      </c>
      <c r="B143" s="76"/>
      <c r="C143" s="76"/>
      <c r="D143" s="96">
        <v>3.07</v>
      </c>
      <c r="E143" s="75"/>
      <c r="F143" s="92"/>
      <c r="G143" s="93"/>
      <c r="H143" s="94"/>
      <c r="I143" s="95"/>
      <c r="J143" s="95"/>
      <c r="K143" s="95"/>
    </row>
    <row r="144" spans="1:11" x14ac:dyDescent="0.2">
      <c r="A144" s="90">
        <v>21002</v>
      </c>
      <c r="B144" s="76"/>
      <c r="C144" s="76"/>
      <c r="D144" s="96">
        <v>3.07</v>
      </c>
      <c r="E144" s="75"/>
      <c r="F144" s="92"/>
      <c r="G144" s="93"/>
      <c r="H144" s="94"/>
      <c r="I144" s="95"/>
      <c r="J144" s="95"/>
      <c r="K144" s="95"/>
    </row>
    <row r="145" spans="1:11" x14ac:dyDescent="0.2">
      <c r="A145" s="90">
        <v>21033</v>
      </c>
      <c r="B145" s="76"/>
      <c r="C145" s="76"/>
      <c r="D145" s="96">
        <v>3.07</v>
      </c>
      <c r="E145" s="75"/>
      <c r="F145" s="92"/>
      <c r="G145" s="93"/>
      <c r="H145" s="94"/>
      <c r="I145" s="95"/>
      <c r="J145" s="95"/>
      <c r="K145" s="95"/>
    </row>
    <row r="146" spans="1:11" x14ac:dyDescent="0.2">
      <c r="A146" s="90">
        <v>21064</v>
      </c>
      <c r="B146" s="76"/>
      <c r="C146" s="76"/>
      <c r="D146" s="96">
        <v>3.07</v>
      </c>
      <c r="E146" s="75"/>
      <c r="F146" s="92"/>
      <c r="G146" s="93"/>
      <c r="H146" s="94"/>
      <c r="I146" s="95"/>
      <c r="J146" s="95"/>
      <c r="K146" s="95"/>
    </row>
    <row r="147" spans="1:11" x14ac:dyDescent="0.2">
      <c r="A147" s="90">
        <v>21094</v>
      </c>
      <c r="B147" s="76"/>
      <c r="C147" s="76"/>
      <c r="D147" s="96">
        <v>3.07</v>
      </c>
      <c r="E147" s="75"/>
      <c r="F147" s="92"/>
      <c r="G147" s="93"/>
      <c r="H147" s="94"/>
      <c r="I147" s="95"/>
      <c r="J147" s="95"/>
      <c r="K147" s="95"/>
    </row>
    <row r="148" spans="1:11" x14ac:dyDescent="0.2">
      <c r="A148" s="90">
        <v>21125</v>
      </c>
      <c r="B148" s="76"/>
      <c r="C148" s="76"/>
      <c r="D148" s="96">
        <v>3.07</v>
      </c>
      <c r="E148" s="75"/>
      <c r="F148" s="92"/>
      <c r="G148" s="93"/>
      <c r="H148" s="94"/>
      <c r="I148" s="95"/>
      <c r="J148" s="95"/>
      <c r="K148" s="95"/>
    </row>
    <row r="149" spans="1:11" x14ac:dyDescent="0.2">
      <c r="A149" s="90">
        <v>21155</v>
      </c>
      <c r="B149" s="76"/>
      <c r="C149" s="76"/>
      <c r="D149" s="96">
        <v>3</v>
      </c>
      <c r="E149" s="75"/>
      <c r="F149" s="92"/>
      <c r="G149" s="93"/>
      <c r="H149" s="94"/>
      <c r="I149" s="95"/>
      <c r="J149" s="95"/>
      <c r="K149" s="95"/>
    </row>
    <row r="150" spans="1:11" x14ac:dyDescent="0.2">
      <c r="A150" s="90">
        <v>21186</v>
      </c>
      <c r="B150" s="76"/>
      <c r="C150" s="76"/>
      <c r="D150" s="96">
        <v>3.07</v>
      </c>
      <c r="E150" s="75"/>
      <c r="F150" s="92"/>
      <c r="G150" s="93"/>
      <c r="H150" s="94"/>
      <c r="I150" s="95"/>
      <c r="J150" s="95"/>
      <c r="K150" s="95"/>
    </row>
    <row r="151" spans="1:11" x14ac:dyDescent="0.2">
      <c r="A151" s="90">
        <v>21217</v>
      </c>
      <c r="B151" s="76"/>
      <c r="C151" s="76"/>
      <c r="D151" s="96">
        <v>3.07</v>
      </c>
      <c r="E151" s="75"/>
      <c r="F151" s="92"/>
      <c r="G151" s="93"/>
      <c r="H151" s="94"/>
      <c r="I151" s="95"/>
      <c r="J151" s="95"/>
      <c r="K151" s="95"/>
    </row>
    <row r="152" spans="1:11" x14ac:dyDescent="0.2">
      <c r="A152" s="90">
        <v>21245</v>
      </c>
      <c r="B152" s="76"/>
      <c r="C152" s="76"/>
      <c r="D152" s="96">
        <v>3.07</v>
      </c>
      <c r="E152" s="75"/>
      <c r="F152" s="92"/>
      <c r="G152" s="93"/>
      <c r="H152" s="94"/>
      <c r="I152" s="95"/>
      <c r="J152" s="95"/>
      <c r="K152" s="95"/>
    </row>
    <row r="153" spans="1:11" x14ac:dyDescent="0.2">
      <c r="A153" s="90">
        <v>21276</v>
      </c>
      <c r="B153" s="76"/>
      <c r="C153" s="76"/>
      <c r="D153" s="96">
        <v>3.07</v>
      </c>
      <c r="E153" s="75"/>
      <c r="F153" s="92"/>
      <c r="G153" s="93"/>
      <c r="H153" s="94"/>
      <c r="I153" s="95"/>
      <c r="J153" s="95"/>
      <c r="K153" s="95"/>
    </row>
    <row r="154" spans="1:11" x14ac:dyDescent="0.2">
      <c r="A154" s="90">
        <v>21306</v>
      </c>
      <c r="B154" s="76"/>
      <c r="C154" s="76"/>
      <c r="D154" s="96">
        <v>3.07</v>
      </c>
      <c r="E154" s="75"/>
      <c r="F154" s="92"/>
      <c r="G154" s="93"/>
      <c r="H154" s="94"/>
      <c r="I154" s="95"/>
      <c r="J154" s="95"/>
      <c r="K154" s="95"/>
    </row>
    <row r="155" spans="1:11" x14ac:dyDescent="0.2">
      <c r="A155" s="90">
        <v>21337</v>
      </c>
      <c r="B155" s="76"/>
      <c r="C155" s="76"/>
      <c r="D155" s="96">
        <v>3.07</v>
      </c>
      <c r="E155" s="75"/>
      <c r="F155" s="92"/>
      <c r="G155" s="93"/>
      <c r="H155" s="94"/>
      <c r="I155" s="95"/>
      <c r="J155" s="95"/>
      <c r="K155" s="95"/>
    </row>
    <row r="156" spans="1:11" x14ac:dyDescent="0.2">
      <c r="A156" s="90">
        <v>21367</v>
      </c>
      <c r="B156" s="76"/>
      <c r="C156" s="76"/>
      <c r="D156" s="96">
        <v>3.07</v>
      </c>
      <c r="E156" s="75"/>
      <c r="F156" s="92"/>
      <c r="G156" s="93"/>
      <c r="H156" s="94"/>
      <c r="I156" s="95"/>
      <c r="J156" s="95"/>
      <c r="K156" s="95"/>
    </row>
    <row r="157" spans="1:11" x14ac:dyDescent="0.2">
      <c r="A157" s="90">
        <v>21398</v>
      </c>
      <c r="B157" s="76"/>
      <c r="C157" s="76"/>
      <c r="D157" s="96">
        <v>3.07</v>
      </c>
      <c r="E157" s="75"/>
      <c r="F157" s="92"/>
      <c r="G157" s="93"/>
      <c r="H157" s="94"/>
      <c r="I157" s="95"/>
      <c r="J157" s="95"/>
      <c r="K157" s="95"/>
    </row>
    <row r="158" spans="1:11" x14ac:dyDescent="0.2">
      <c r="A158" s="90">
        <v>21429</v>
      </c>
      <c r="B158" s="76"/>
      <c r="C158" s="76"/>
      <c r="D158" s="96">
        <v>3.07</v>
      </c>
      <c r="E158" s="75"/>
      <c r="F158" s="92"/>
      <c r="G158" s="93"/>
      <c r="H158" s="94"/>
      <c r="I158" s="95"/>
      <c r="J158" s="95"/>
      <c r="K158" s="95"/>
    </row>
    <row r="159" spans="1:11" x14ac:dyDescent="0.2">
      <c r="A159" s="90">
        <v>21459</v>
      </c>
      <c r="B159" s="76"/>
      <c r="C159" s="76"/>
      <c r="D159" s="96">
        <v>3.07</v>
      </c>
      <c r="E159" s="75"/>
      <c r="F159" s="92"/>
      <c r="G159" s="93"/>
      <c r="H159" s="94"/>
      <c r="I159" s="95"/>
      <c r="J159" s="95"/>
      <c r="K159" s="95"/>
    </row>
    <row r="160" spans="1:11" x14ac:dyDescent="0.2">
      <c r="A160" s="90">
        <v>21490</v>
      </c>
      <c r="B160" s="76"/>
      <c r="C160" s="76"/>
      <c r="D160" s="96">
        <v>3</v>
      </c>
      <c r="E160" s="75"/>
      <c r="F160" s="92"/>
      <c r="G160" s="93"/>
      <c r="H160" s="94"/>
      <c r="I160" s="95"/>
      <c r="J160" s="95"/>
      <c r="K160" s="95"/>
    </row>
    <row r="161" spans="1:11" x14ac:dyDescent="0.2">
      <c r="A161" s="90">
        <v>21520</v>
      </c>
      <c r="B161" s="76"/>
      <c r="C161" s="76"/>
      <c r="D161" s="96">
        <v>3</v>
      </c>
      <c r="E161" s="75"/>
      <c r="F161" s="92"/>
      <c r="G161" s="93"/>
      <c r="H161" s="94"/>
      <c r="I161" s="95"/>
      <c r="J161" s="95"/>
      <c r="K161" s="95"/>
    </row>
    <row r="162" spans="1:11" x14ac:dyDescent="0.2">
      <c r="A162" s="90">
        <v>21551</v>
      </c>
      <c r="B162" s="76"/>
      <c r="C162" s="76"/>
      <c r="D162" s="96">
        <v>3</v>
      </c>
      <c r="E162" s="75"/>
      <c r="F162" s="92"/>
      <c r="G162" s="93"/>
      <c r="H162" s="94"/>
      <c r="I162" s="95"/>
      <c r="J162" s="95"/>
      <c r="K162" s="95"/>
    </row>
    <row r="163" spans="1:11" x14ac:dyDescent="0.2">
      <c r="A163" s="90">
        <v>21582</v>
      </c>
      <c r="B163" s="76"/>
      <c r="C163" s="76"/>
      <c r="D163" s="96">
        <v>3</v>
      </c>
      <c r="E163" s="75"/>
      <c r="F163" s="92"/>
      <c r="G163" s="93"/>
      <c r="H163" s="94"/>
      <c r="I163" s="95"/>
      <c r="J163" s="95"/>
      <c r="K163" s="95"/>
    </row>
    <row r="164" spans="1:11" x14ac:dyDescent="0.2">
      <c r="A164" s="90">
        <v>21610</v>
      </c>
      <c r="B164" s="76"/>
      <c r="C164" s="76"/>
      <c r="D164" s="96">
        <v>2.97</v>
      </c>
      <c r="E164" s="75"/>
      <c r="F164" s="92"/>
      <c r="G164" s="93"/>
      <c r="H164" s="94"/>
      <c r="I164" s="95"/>
      <c r="J164" s="95"/>
      <c r="K164" s="95"/>
    </row>
    <row r="165" spans="1:11" x14ac:dyDescent="0.2">
      <c r="A165" s="90">
        <v>21641</v>
      </c>
      <c r="B165" s="76"/>
      <c r="C165" s="76"/>
      <c r="D165" s="96">
        <v>2.97</v>
      </c>
      <c r="E165" s="75"/>
      <c r="F165" s="92"/>
      <c r="G165" s="93"/>
      <c r="H165" s="94"/>
      <c r="I165" s="95"/>
      <c r="J165" s="95"/>
      <c r="K165" s="95"/>
    </row>
    <row r="166" spans="1:11" x14ac:dyDescent="0.2">
      <c r="A166" s="90">
        <v>21671</v>
      </c>
      <c r="B166" s="76"/>
      <c r="C166" s="76"/>
      <c r="D166" s="96">
        <v>2.97</v>
      </c>
      <c r="E166" s="75"/>
      <c r="F166" s="92"/>
      <c r="G166" s="93"/>
      <c r="H166" s="94"/>
      <c r="I166" s="95"/>
      <c r="J166" s="95"/>
      <c r="K166" s="95"/>
    </row>
    <row r="167" spans="1:11" x14ac:dyDescent="0.2">
      <c r="A167" s="90">
        <v>21702</v>
      </c>
      <c r="B167" s="76"/>
      <c r="C167" s="76"/>
      <c r="D167" s="96">
        <v>2.97</v>
      </c>
      <c r="E167" s="75"/>
      <c r="F167" s="92"/>
      <c r="G167" s="93"/>
      <c r="H167" s="94"/>
      <c r="I167" s="95"/>
      <c r="J167" s="95"/>
      <c r="K167" s="95"/>
    </row>
    <row r="168" spans="1:11" x14ac:dyDescent="0.2">
      <c r="A168" s="90">
        <v>21732</v>
      </c>
      <c r="B168" s="76"/>
      <c r="C168" s="76"/>
      <c r="D168" s="96">
        <v>2.97</v>
      </c>
      <c r="E168" s="75"/>
      <c r="F168" s="92"/>
      <c r="G168" s="93"/>
      <c r="H168" s="94"/>
      <c r="I168" s="95"/>
      <c r="J168" s="95"/>
      <c r="K168" s="95"/>
    </row>
    <row r="169" spans="1:11" x14ac:dyDescent="0.2">
      <c r="A169" s="90">
        <v>21763</v>
      </c>
      <c r="B169" s="76"/>
      <c r="C169" s="76"/>
      <c r="D169" s="96">
        <v>2.97</v>
      </c>
      <c r="E169" s="75"/>
      <c r="F169" s="92"/>
      <c r="G169" s="93"/>
      <c r="H169" s="94"/>
      <c r="I169" s="95"/>
      <c r="J169" s="95"/>
      <c r="K169" s="95"/>
    </row>
    <row r="170" spans="1:11" x14ac:dyDescent="0.2">
      <c r="A170" s="90">
        <v>21794</v>
      </c>
      <c r="B170" s="76"/>
      <c r="C170" s="76"/>
      <c r="D170" s="96">
        <v>2.97</v>
      </c>
      <c r="E170" s="75"/>
      <c r="F170" s="92"/>
      <c r="G170" s="93"/>
      <c r="H170" s="94"/>
      <c r="I170" s="95"/>
      <c r="J170" s="95"/>
      <c r="K170" s="95"/>
    </row>
    <row r="171" spans="1:11" x14ac:dyDescent="0.2">
      <c r="A171" s="90">
        <v>21824</v>
      </c>
      <c r="B171" s="76"/>
      <c r="C171" s="76"/>
      <c r="D171" s="96">
        <v>2.97</v>
      </c>
      <c r="E171" s="75"/>
      <c r="F171" s="92"/>
      <c r="G171" s="93"/>
      <c r="H171" s="94"/>
      <c r="I171" s="95"/>
      <c r="J171" s="95"/>
      <c r="K171" s="95"/>
    </row>
    <row r="172" spans="1:11" x14ac:dyDescent="0.2">
      <c r="A172" s="90">
        <v>21855</v>
      </c>
      <c r="B172" s="76"/>
      <c r="C172" s="76"/>
      <c r="D172" s="96">
        <v>2.97</v>
      </c>
      <c r="E172" s="75"/>
      <c r="F172" s="92"/>
      <c r="G172" s="93"/>
      <c r="H172" s="94"/>
      <c r="I172" s="95"/>
      <c r="J172" s="95"/>
      <c r="K172" s="95"/>
    </row>
    <row r="173" spans="1:11" x14ac:dyDescent="0.2">
      <c r="A173" s="90">
        <v>21885</v>
      </c>
      <c r="B173" s="76"/>
      <c r="C173" s="76"/>
      <c r="D173" s="96">
        <v>2.97</v>
      </c>
      <c r="E173" s="75"/>
      <c r="F173" s="92"/>
      <c r="G173" s="93"/>
      <c r="H173" s="94"/>
      <c r="I173" s="95"/>
      <c r="J173" s="95"/>
      <c r="K173" s="95"/>
    </row>
    <row r="174" spans="1:11" x14ac:dyDescent="0.2">
      <c r="A174" s="90">
        <v>21916</v>
      </c>
      <c r="B174" s="76"/>
      <c r="C174" s="76"/>
      <c r="D174" s="96">
        <v>2.97</v>
      </c>
      <c r="E174" s="75"/>
      <c r="F174" s="92"/>
      <c r="G174" s="93"/>
      <c r="H174" s="94"/>
      <c r="I174" s="95"/>
      <c r="J174" s="95"/>
      <c r="K174" s="95"/>
    </row>
    <row r="175" spans="1:11" x14ac:dyDescent="0.2">
      <c r="A175" s="90">
        <v>21947</v>
      </c>
      <c r="B175" s="76"/>
      <c r="C175" s="76"/>
      <c r="D175" s="96">
        <v>2.97</v>
      </c>
      <c r="E175" s="75"/>
      <c r="F175" s="92"/>
      <c r="G175" s="93"/>
      <c r="H175" s="94"/>
      <c r="I175" s="95"/>
      <c r="J175" s="95"/>
      <c r="K175" s="95"/>
    </row>
    <row r="176" spans="1:11" x14ac:dyDescent="0.2">
      <c r="A176" s="90">
        <v>21976</v>
      </c>
      <c r="B176" s="76"/>
      <c r="C176" s="76"/>
      <c r="D176" s="96">
        <v>2.97</v>
      </c>
      <c r="E176" s="75"/>
      <c r="F176" s="92"/>
      <c r="G176" s="93"/>
      <c r="H176" s="94"/>
      <c r="I176" s="95"/>
      <c r="J176" s="95"/>
      <c r="K176" s="95"/>
    </row>
    <row r="177" spans="1:11" x14ac:dyDescent="0.2">
      <c r="A177" s="90">
        <v>22007</v>
      </c>
      <c r="B177" s="76"/>
      <c r="C177" s="76"/>
      <c r="D177" s="96">
        <v>2.97</v>
      </c>
      <c r="E177" s="75"/>
      <c r="F177" s="92"/>
      <c r="G177" s="93"/>
      <c r="H177" s="94"/>
      <c r="I177" s="95"/>
      <c r="J177" s="95"/>
      <c r="K177" s="95"/>
    </row>
    <row r="178" spans="1:11" x14ac:dyDescent="0.2">
      <c r="A178" s="90">
        <v>22037</v>
      </c>
      <c r="B178" s="76"/>
      <c r="C178" s="76"/>
      <c r="D178" s="96">
        <v>2.97</v>
      </c>
      <c r="E178" s="75"/>
      <c r="F178" s="92"/>
      <c r="G178" s="93"/>
      <c r="H178" s="94"/>
      <c r="I178" s="95"/>
      <c r="J178" s="95"/>
      <c r="K178" s="95"/>
    </row>
    <row r="179" spans="1:11" x14ac:dyDescent="0.2">
      <c r="A179" s="90">
        <v>22068</v>
      </c>
      <c r="B179" s="76"/>
      <c r="C179" s="76"/>
      <c r="D179" s="96">
        <v>2.97</v>
      </c>
      <c r="E179" s="75"/>
      <c r="F179" s="92"/>
      <c r="G179" s="93"/>
      <c r="H179" s="94"/>
      <c r="I179" s="95"/>
      <c r="J179" s="95"/>
      <c r="K179" s="95"/>
    </row>
    <row r="180" spans="1:11" x14ac:dyDescent="0.2">
      <c r="A180" s="90">
        <v>22098</v>
      </c>
      <c r="B180" s="76"/>
      <c r="C180" s="76"/>
      <c r="D180" s="96">
        <v>2.97</v>
      </c>
      <c r="E180" s="75"/>
      <c r="F180" s="92"/>
      <c r="G180" s="93"/>
      <c r="H180" s="94"/>
      <c r="I180" s="95"/>
      <c r="J180" s="95"/>
      <c r="K180" s="95"/>
    </row>
    <row r="181" spans="1:11" x14ac:dyDescent="0.2">
      <c r="A181" s="90">
        <v>22129</v>
      </c>
      <c r="B181" s="76"/>
      <c r="C181" s="76"/>
      <c r="D181" s="96">
        <v>2.97</v>
      </c>
      <c r="E181" s="75"/>
      <c r="F181" s="92"/>
      <c r="G181" s="93"/>
      <c r="H181" s="94"/>
      <c r="I181" s="95"/>
      <c r="J181" s="95"/>
      <c r="K181" s="95"/>
    </row>
    <row r="182" spans="1:11" x14ac:dyDescent="0.2">
      <c r="A182" s="90">
        <v>22160</v>
      </c>
      <c r="B182" s="76"/>
      <c r="C182" s="76"/>
      <c r="D182" s="96">
        <v>2.97</v>
      </c>
      <c r="E182" s="75"/>
      <c r="F182" s="92"/>
      <c r="G182" s="93"/>
      <c r="H182" s="94"/>
      <c r="I182" s="95"/>
      <c r="J182" s="95"/>
      <c r="K182" s="95"/>
    </row>
    <row r="183" spans="1:11" x14ac:dyDescent="0.2">
      <c r="A183" s="90">
        <v>22190</v>
      </c>
      <c r="B183" s="76"/>
      <c r="C183" s="76"/>
      <c r="D183" s="96">
        <v>2.97</v>
      </c>
      <c r="E183" s="75"/>
      <c r="F183" s="92"/>
      <c r="G183" s="93"/>
      <c r="H183" s="94"/>
      <c r="I183" s="95"/>
      <c r="J183" s="95"/>
      <c r="K183" s="95"/>
    </row>
    <row r="184" spans="1:11" x14ac:dyDescent="0.2">
      <c r="A184" s="90">
        <v>22221</v>
      </c>
      <c r="B184" s="76"/>
      <c r="C184" s="76"/>
      <c r="D184" s="96">
        <v>2.97</v>
      </c>
      <c r="E184" s="75"/>
      <c r="F184" s="92"/>
      <c r="G184" s="93"/>
      <c r="H184" s="94"/>
      <c r="I184" s="95"/>
      <c r="J184" s="95"/>
      <c r="K184" s="95"/>
    </row>
    <row r="185" spans="1:11" x14ac:dyDescent="0.2">
      <c r="A185" s="90">
        <v>22251</v>
      </c>
      <c r="B185" s="76"/>
      <c r="C185" s="76"/>
      <c r="D185" s="96">
        <v>2.97</v>
      </c>
      <c r="E185" s="75"/>
      <c r="F185" s="92"/>
      <c r="G185" s="93"/>
      <c r="H185" s="94"/>
      <c r="I185" s="95"/>
      <c r="J185" s="95"/>
      <c r="K185" s="95"/>
    </row>
    <row r="186" spans="1:11" x14ac:dyDescent="0.2">
      <c r="A186" s="90">
        <v>22282</v>
      </c>
      <c r="B186" s="76"/>
      <c r="C186" s="76"/>
      <c r="D186" s="96">
        <v>2.97</v>
      </c>
      <c r="E186" s="75"/>
      <c r="F186" s="92"/>
      <c r="G186" s="93"/>
      <c r="H186" s="94"/>
      <c r="I186" s="95"/>
      <c r="J186" s="95"/>
      <c r="K186" s="95"/>
    </row>
    <row r="187" spans="1:11" x14ac:dyDescent="0.2">
      <c r="A187" s="90">
        <v>22313</v>
      </c>
      <c r="B187" s="76"/>
      <c r="C187" s="76"/>
      <c r="D187" s="96">
        <v>2.97</v>
      </c>
      <c r="E187" s="75"/>
      <c r="F187" s="92"/>
      <c r="G187" s="93"/>
      <c r="H187" s="94"/>
      <c r="I187" s="95"/>
      <c r="J187" s="95"/>
      <c r="K187" s="95"/>
    </row>
    <row r="188" spans="1:11" x14ac:dyDescent="0.2">
      <c r="A188" s="90">
        <v>22341</v>
      </c>
      <c r="B188" s="76"/>
      <c r="C188" s="76"/>
      <c r="D188" s="96">
        <v>2.97</v>
      </c>
      <c r="E188" s="75"/>
      <c r="F188" s="92"/>
      <c r="G188" s="93"/>
      <c r="H188" s="94"/>
      <c r="I188" s="95"/>
      <c r="J188" s="95"/>
      <c r="K188" s="95"/>
    </row>
    <row r="189" spans="1:11" x14ac:dyDescent="0.2">
      <c r="A189" s="90">
        <v>22372</v>
      </c>
      <c r="B189" s="76"/>
      <c r="C189" s="76"/>
      <c r="D189" s="96">
        <v>2.97</v>
      </c>
      <c r="E189" s="75"/>
      <c r="F189" s="92"/>
      <c r="G189" s="93"/>
      <c r="H189" s="94"/>
      <c r="I189" s="95"/>
      <c r="J189" s="95"/>
      <c r="K189" s="95"/>
    </row>
    <row r="190" spans="1:11" x14ac:dyDescent="0.2">
      <c r="A190" s="90">
        <v>22402</v>
      </c>
      <c r="B190" s="76"/>
      <c r="C190" s="76"/>
      <c r="D190" s="96">
        <v>2.97</v>
      </c>
      <c r="E190" s="75"/>
      <c r="F190" s="92"/>
      <c r="G190" s="93"/>
      <c r="H190" s="94"/>
      <c r="I190" s="95"/>
      <c r="J190" s="95"/>
      <c r="K190" s="95"/>
    </row>
    <row r="191" spans="1:11" x14ac:dyDescent="0.2">
      <c r="A191" s="90">
        <v>22433</v>
      </c>
      <c r="B191" s="76"/>
      <c r="C191" s="76"/>
      <c r="D191" s="96">
        <v>2.97</v>
      </c>
      <c r="E191" s="75"/>
      <c r="F191" s="92"/>
      <c r="G191" s="93"/>
      <c r="H191" s="94"/>
      <c r="I191" s="95"/>
      <c r="J191" s="95"/>
      <c r="K191" s="95"/>
    </row>
    <row r="192" spans="1:11" x14ac:dyDescent="0.2">
      <c r="A192" s="90">
        <v>22463</v>
      </c>
      <c r="B192" s="76"/>
      <c r="C192" s="76"/>
      <c r="D192" s="96">
        <v>2.97</v>
      </c>
      <c r="E192" s="75"/>
      <c r="F192" s="92"/>
      <c r="G192" s="93"/>
      <c r="H192" s="94"/>
      <c r="I192" s="95"/>
      <c r="J192" s="95"/>
      <c r="K192" s="95"/>
    </row>
    <row r="193" spans="1:11" x14ac:dyDescent="0.2">
      <c r="A193" s="90">
        <v>22494</v>
      </c>
      <c r="B193" s="76"/>
      <c r="C193" s="76"/>
      <c r="D193" s="96">
        <v>2.97</v>
      </c>
      <c r="E193" s="75"/>
      <c r="F193" s="92"/>
      <c r="G193" s="93"/>
      <c r="H193" s="94"/>
      <c r="I193" s="95"/>
      <c r="J193" s="95"/>
      <c r="K193" s="95"/>
    </row>
    <row r="194" spans="1:11" x14ac:dyDescent="0.2">
      <c r="A194" s="90">
        <v>22525</v>
      </c>
      <c r="B194" s="76"/>
      <c r="C194" s="76"/>
      <c r="D194" s="96">
        <v>2.97</v>
      </c>
      <c r="E194" s="75"/>
      <c r="F194" s="92"/>
      <c r="G194" s="93"/>
      <c r="H194" s="94"/>
      <c r="I194" s="95"/>
      <c r="J194" s="95"/>
      <c r="K194" s="95"/>
    </row>
    <row r="195" spans="1:11" x14ac:dyDescent="0.2">
      <c r="A195" s="90">
        <v>22555</v>
      </c>
      <c r="B195" s="76"/>
      <c r="C195" s="76"/>
      <c r="D195" s="96">
        <v>2.97</v>
      </c>
      <c r="E195" s="75"/>
      <c r="F195" s="92"/>
      <c r="G195" s="93"/>
      <c r="H195" s="94"/>
      <c r="I195" s="95"/>
      <c r="J195" s="95"/>
      <c r="K195" s="95"/>
    </row>
    <row r="196" spans="1:11" x14ac:dyDescent="0.2">
      <c r="A196" s="90">
        <v>22586</v>
      </c>
      <c r="B196" s="76"/>
      <c r="C196" s="76"/>
      <c r="D196" s="96">
        <v>2.97</v>
      </c>
      <c r="E196" s="75"/>
      <c r="F196" s="92"/>
      <c r="G196" s="93"/>
      <c r="H196" s="94"/>
      <c r="I196" s="95"/>
      <c r="J196" s="95"/>
      <c r="K196" s="95"/>
    </row>
    <row r="197" spans="1:11" x14ac:dyDescent="0.2">
      <c r="A197" s="90">
        <v>22616</v>
      </c>
      <c r="B197" s="76"/>
      <c r="C197" s="76"/>
      <c r="D197" s="96">
        <v>2.97</v>
      </c>
      <c r="E197" s="75"/>
      <c r="F197" s="92"/>
      <c r="G197" s="93"/>
      <c r="H197" s="94"/>
      <c r="I197" s="95"/>
      <c r="J197" s="95"/>
      <c r="K197" s="95"/>
    </row>
    <row r="198" spans="1:11" x14ac:dyDescent="0.2">
      <c r="A198" s="90">
        <v>22647</v>
      </c>
      <c r="B198" s="76"/>
      <c r="C198" s="76"/>
      <c r="D198" s="96">
        <v>2.97</v>
      </c>
      <c r="E198" s="75"/>
      <c r="F198" s="92"/>
      <c r="G198" s="93"/>
      <c r="H198" s="94"/>
      <c r="I198" s="95"/>
      <c r="J198" s="95"/>
      <c r="K198" s="95"/>
    </row>
    <row r="199" spans="1:11" x14ac:dyDescent="0.2">
      <c r="A199" s="90">
        <v>22678</v>
      </c>
      <c r="B199" s="76"/>
      <c r="C199" s="76"/>
      <c r="D199" s="96">
        <v>2.97</v>
      </c>
      <c r="E199" s="75"/>
      <c r="F199" s="92"/>
      <c r="G199" s="93"/>
      <c r="H199" s="94"/>
      <c r="I199" s="95"/>
      <c r="J199" s="95"/>
      <c r="K199" s="95"/>
    </row>
    <row r="200" spans="1:11" x14ac:dyDescent="0.2">
      <c r="A200" s="90">
        <v>22706</v>
      </c>
      <c r="B200" s="76"/>
      <c r="C200" s="76"/>
      <c r="D200" s="96">
        <v>2.97</v>
      </c>
      <c r="E200" s="75"/>
      <c r="F200" s="92"/>
      <c r="G200" s="93"/>
      <c r="H200" s="94"/>
      <c r="I200" s="95"/>
      <c r="J200" s="95"/>
      <c r="K200" s="95"/>
    </row>
    <row r="201" spans="1:11" x14ac:dyDescent="0.2">
      <c r="A201" s="90">
        <v>22737</v>
      </c>
      <c r="B201" s="76"/>
      <c r="C201" s="76"/>
      <c r="D201" s="96">
        <v>2.97</v>
      </c>
      <c r="E201" s="75"/>
      <c r="F201" s="92"/>
      <c r="G201" s="93"/>
      <c r="H201" s="94"/>
      <c r="I201" s="95"/>
      <c r="J201" s="95"/>
      <c r="K201" s="95"/>
    </row>
    <row r="202" spans="1:11" x14ac:dyDescent="0.2">
      <c r="A202" s="90">
        <v>22767</v>
      </c>
      <c r="B202" s="76"/>
      <c r="C202" s="76"/>
      <c r="D202" s="96">
        <v>2.97</v>
      </c>
      <c r="E202" s="75"/>
      <c r="F202" s="92"/>
      <c r="G202" s="93"/>
      <c r="H202" s="94"/>
      <c r="I202" s="95"/>
      <c r="J202" s="95"/>
      <c r="K202" s="95"/>
    </row>
    <row r="203" spans="1:11" x14ac:dyDescent="0.2">
      <c r="A203" s="90">
        <v>22798</v>
      </c>
      <c r="B203" s="76"/>
      <c r="C203" s="76"/>
      <c r="D203" s="96">
        <v>2.97</v>
      </c>
      <c r="E203" s="75"/>
      <c r="F203" s="92"/>
      <c r="G203" s="93"/>
      <c r="H203" s="94"/>
      <c r="I203" s="95"/>
      <c r="J203" s="95"/>
      <c r="K203" s="95"/>
    </row>
    <row r="204" spans="1:11" x14ac:dyDescent="0.2">
      <c r="A204" s="90">
        <v>22828</v>
      </c>
      <c r="B204" s="76"/>
      <c r="C204" s="76"/>
      <c r="D204" s="96">
        <v>2.97</v>
      </c>
      <c r="E204" s="75"/>
      <c r="F204" s="92"/>
      <c r="G204" s="93"/>
      <c r="H204" s="94"/>
      <c r="I204" s="95"/>
      <c r="J204" s="95"/>
      <c r="K204" s="95"/>
    </row>
    <row r="205" spans="1:11" x14ac:dyDescent="0.2">
      <c r="A205" s="90">
        <v>22859</v>
      </c>
      <c r="B205" s="76"/>
      <c r="C205" s="76"/>
      <c r="D205" s="96">
        <v>2.97</v>
      </c>
      <c r="E205" s="75"/>
      <c r="F205" s="92"/>
      <c r="G205" s="93"/>
      <c r="H205" s="94"/>
      <c r="I205" s="95"/>
      <c r="J205" s="95"/>
      <c r="K205" s="95"/>
    </row>
    <row r="206" spans="1:11" x14ac:dyDescent="0.2">
      <c r="A206" s="90">
        <v>22890</v>
      </c>
      <c r="B206" s="76"/>
      <c r="C206" s="76"/>
      <c r="D206" s="96">
        <v>2.97</v>
      </c>
      <c r="E206" s="75"/>
      <c r="F206" s="92"/>
      <c r="G206" s="93"/>
      <c r="H206" s="94"/>
      <c r="I206" s="95"/>
      <c r="J206" s="95"/>
      <c r="K206" s="95"/>
    </row>
    <row r="207" spans="1:11" x14ac:dyDescent="0.2">
      <c r="A207" s="90">
        <v>22920</v>
      </c>
      <c r="B207" s="76"/>
      <c r="C207" s="76"/>
      <c r="D207" s="96">
        <v>2.97</v>
      </c>
      <c r="E207" s="75"/>
      <c r="F207" s="92"/>
      <c r="G207" s="93"/>
      <c r="H207" s="94"/>
      <c r="I207" s="95"/>
      <c r="J207" s="95"/>
      <c r="K207" s="95"/>
    </row>
    <row r="208" spans="1:11" x14ac:dyDescent="0.2">
      <c r="A208" s="90">
        <v>22951</v>
      </c>
      <c r="B208" s="76"/>
      <c r="C208" s="76"/>
      <c r="D208" s="96">
        <v>2.97</v>
      </c>
      <c r="E208" s="75"/>
      <c r="F208" s="92"/>
      <c r="G208" s="93"/>
      <c r="H208" s="94"/>
      <c r="I208" s="95"/>
      <c r="J208" s="95"/>
      <c r="K208" s="95"/>
    </row>
    <row r="209" spans="1:11" x14ac:dyDescent="0.2">
      <c r="A209" s="90">
        <v>22981</v>
      </c>
      <c r="B209" s="76"/>
      <c r="C209" s="76"/>
      <c r="D209" s="96">
        <v>2.97</v>
      </c>
      <c r="E209" s="75"/>
      <c r="F209" s="92"/>
      <c r="G209" s="93"/>
      <c r="H209" s="94"/>
      <c r="I209" s="95"/>
      <c r="J209" s="95"/>
      <c r="K209" s="95"/>
    </row>
    <row r="210" spans="1:11" x14ac:dyDescent="0.2">
      <c r="A210" s="90">
        <v>23012</v>
      </c>
      <c r="B210" s="76"/>
      <c r="C210" s="76"/>
      <c r="D210" s="96">
        <v>2.97</v>
      </c>
      <c r="E210" s="75"/>
      <c r="F210" s="92"/>
      <c r="G210" s="93"/>
      <c r="H210" s="94"/>
      <c r="I210" s="95"/>
      <c r="J210" s="95"/>
      <c r="K210" s="95"/>
    </row>
    <row r="211" spans="1:11" x14ac:dyDescent="0.2">
      <c r="A211" s="90">
        <v>23043</v>
      </c>
      <c r="B211" s="76"/>
      <c r="C211" s="76"/>
      <c r="D211" s="96">
        <v>2.97</v>
      </c>
      <c r="E211" s="75"/>
      <c r="F211" s="92"/>
      <c r="G211" s="93"/>
      <c r="H211" s="94"/>
      <c r="I211" s="95"/>
      <c r="J211" s="95"/>
      <c r="K211" s="95"/>
    </row>
    <row r="212" spans="1:11" x14ac:dyDescent="0.2">
      <c r="A212" s="90">
        <v>23071</v>
      </c>
      <c r="B212" s="76"/>
      <c r="C212" s="76"/>
      <c r="D212" s="96">
        <v>2.97</v>
      </c>
      <c r="E212" s="75"/>
      <c r="F212" s="92"/>
      <c r="G212" s="93"/>
      <c r="H212" s="94"/>
      <c r="I212" s="95"/>
      <c r="J212" s="95"/>
      <c r="K212" s="95"/>
    </row>
    <row r="213" spans="1:11" x14ac:dyDescent="0.2">
      <c r="A213" s="90">
        <v>23102</v>
      </c>
      <c r="B213" s="76"/>
      <c r="C213" s="76"/>
      <c r="D213" s="96">
        <v>2.97</v>
      </c>
      <c r="E213" s="75"/>
      <c r="F213" s="92"/>
      <c r="G213" s="93"/>
      <c r="H213" s="94"/>
      <c r="I213" s="95"/>
      <c r="J213" s="95"/>
      <c r="K213" s="95"/>
    </row>
    <row r="214" spans="1:11" x14ac:dyDescent="0.2">
      <c r="A214" s="90">
        <v>23132</v>
      </c>
      <c r="B214" s="76"/>
      <c r="C214" s="76"/>
      <c r="D214" s="96">
        <v>2.97</v>
      </c>
      <c r="E214" s="75"/>
      <c r="F214" s="92"/>
      <c r="G214" s="93"/>
      <c r="H214" s="94"/>
      <c r="I214" s="95"/>
      <c r="J214" s="95"/>
      <c r="K214" s="95"/>
    </row>
    <row r="215" spans="1:11" x14ac:dyDescent="0.2">
      <c r="A215" s="90">
        <v>23163</v>
      </c>
      <c r="B215" s="76"/>
      <c r="C215" s="76"/>
      <c r="D215" s="96">
        <v>2.97</v>
      </c>
      <c r="E215" s="75"/>
      <c r="F215" s="92"/>
      <c r="G215" s="93"/>
      <c r="H215" s="94"/>
      <c r="I215" s="95"/>
      <c r="J215" s="95"/>
      <c r="K215" s="95"/>
    </row>
    <row r="216" spans="1:11" x14ac:dyDescent="0.2">
      <c r="A216" s="90">
        <v>23193</v>
      </c>
      <c r="B216" s="76"/>
      <c r="C216" s="76"/>
      <c r="D216" s="96">
        <v>2.97</v>
      </c>
      <c r="E216" s="75"/>
      <c r="F216" s="92"/>
      <c r="G216" s="93"/>
      <c r="H216" s="94"/>
      <c r="I216" s="95"/>
      <c r="J216" s="95"/>
      <c r="K216" s="95"/>
    </row>
    <row r="217" spans="1:11" x14ac:dyDescent="0.2">
      <c r="A217" s="90">
        <v>23224</v>
      </c>
      <c r="B217" s="76"/>
      <c r="C217" s="76"/>
      <c r="D217" s="96">
        <v>2.97</v>
      </c>
      <c r="E217" s="75"/>
      <c r="F217" s="92"/>
      <c r="G217" s="93"/>
      <c r="H217" s="94"/>
      <c r="I217" s="95"/>
      <c r="J217" s="95"/>
      <c r="K217" s="95"/>
    </row>
    <row r="218" spans="1:11" x14ac:dyDescent="0.2">
      <c r="A218" s="90">
        <v>23255</v>
      </c>
      <c r="B218" s="76"/>
      <c r="C218" s="76"/>
      <c r="D218" s="96">
        <v>2.97</v>
      </c>
      <c r="E218" s="75"/>
      <c r="F218" s="92"/>
      <c r="G218" s="93"/>
      <c r="H218" s="94"/>
      <c r="I218" s="95"/>
      <c r="J218" s="95"/>
      <c r="K218" s="95"/>
    </row>
    <row r="219" spans="1:11" x14ac:dyDescent="0.2">
      <c r="A219" s="90">
        <v>23285</v>
      </c>
      <c r="B219" s="76"/>
      <c r="C219" s="76"/>
      <c r="D219" s="96">
        <v>2.97</v>
      </c>
      <c r="E219" s="75"/>
      <c r="F219" s="92"/>
      <c r="G219" s="93"/>
      <c r="H219" s="94"/>
      <c r="I219" s="95"/>
      <c r="J219" s="95"/>
      <c r="K219" s="95"/>
    </row>
    <row r="220" spans="1:11" x14ac:dyDescent="0.2">
      <c r="A220" s="90">
        <v>23316</v>
      </c>
      <c r="B220" s="76"/>
      <c r="C220" s="76"/>
      <c r="D220" s="96">
        <v>2.97</v>
      </c>
      <c r="E220" s="75"/>
      <c r="F220" s="92"/>
      <c r="G220" s="93"/>
      <c r="H220" s="94"/>
      <c r="I220" s="95"/>
      <c r="J220" s="95"/>
      <c r="K220" s="95"/>
    </row>
    <row r="221" spans="1:11" x14ac:dyDescent="0.2">
      <c r="A221" s="90">
        <v>23346</v>
      </c>
      <c r="B221" s="76"/>
      <c r="C221" s="76"/>
      <c r="D221" s="96">
        <v>2.97</v>
      </c>
      <c r="E221" s="75"/>
      <c r="F221" s="92"/>
      <c r="G221" s="93"/>
      <c r="H221" s="94"/>
      <c r="I221" s="95"/>
      <c r="J221" s="95"/>
      <c r="K221" s="95"/>
    </row>
    <row r="222" spans="1:11" x14ac:dyDescent="0.2">
      <c r="A222" s="90">
        <v>23377</v>
      </c>
      <c r="B222" s="76"/>
      <c r="C222" s="76"/>
      <c r="D222" s="96">
        <v>2.97</v>
      </c>
      <c r="E222" s="75"/>
      <c r="F222" s="92"/>
      <c r="G222" s="93"/>
      <c r="H222" s="94"/>
      <c r="I222" s="95"/>
      <c r="J222" s="95"/>
      <c r="K222" s="95"/>
    </row>
    <row r="223" spans="1:11" x14ac:dyDescent="0.2">
      <c r="A223" s="90">
        <v>23408</v>
      </c>
      <c r="B223" s="76"/>
      <c r="C223" s="76"/>
      <c r="D223" s="96">
        <v>2.97</v>
      </c>
      <c r="E223" s="75"/>
      <c r="F223" s="92"/>
      <c r="G223" s="93"/>
      <c r="H223" s="94"/>
      <c r="I223" s="95"/>
      <c r="J223" s="95"/>
      <c r="K223" s="95"/>
    </row>
    <row r="224" spans="1:11" x14ac:dyDescent="0.2">
      <c r="A224" s="90">
        <v>23437</v>
      </c>
      <c r="B224" s="76"/>
      <c r="C224" s="76"/>
      <c r="D224" s="96">
        <v>2.97</v>
      </c>
      <c r="E224" s="75"/>
      <c r="F224" s="92"/>
      <c r="G224" s="93"/>
      <c r="H224" s="94"/>
      <c r="I224" s="95"/>
      <c r="J224" s="95"/>
      <c r="K224" s="95"/>
    </row>
    <row r="225" spans="1:11" x14ac:dyDescent="0.2">
      <c r="A225" s="90">
        <v>23468</v>
      </c>
      <c r="B225" s="76"/>
      <c r="C225" s="76"/>
      <c r="D225" s="96">
        <v>2.97</v>
      </c>
      <c r="E225" s="75"/>
      <c r="F225" s="92"/>
      <c r="G225" s="93"/>
      <c r="H225" s="94"/>
      <c r="I225" s="95"/>
      <c r="J225" s="95"/>
      <c r="K225" s="95"/>
    </row>
    <row r="226" spans="1:11" x14ac:dyDescent="0.2">
      <c r="A226" s="90">
        <v>23498</v>
      </c>
      <c r="B226" s="76"/>
      <c r="C226" s="76"/>
      <c r="D226" s="96">
        <v>2.97</v>
      </c>
      <c r="E226" s="75"/>
      <c r="F226" s="92"/>
      <c r="G226" s="93"/>
      <c r="H226" s="94"/>
      <c r="I226" s="95"/>
      <c r="J226" s="95"/>
      <c r="K226" s="95"/>
    </row>
    <row r="227" spans="1:11" x14ac:dyDescent="0.2">
      <c r="A227" s="90">
        <v>23529</v>
      </c>
      <c r="B227" s="76"/>
      <c r="C227" s="76"/>
      <c r="D227" s="96">
        <v>2.97</v>
      </c>
      <c r="E227" s="75"/>
      <c r="F227" s="92"/>
      <c r="G227" s="93"/>
      <c r="H227" s="94"/>
      <c r="I227" s="95"/>
      <c r="J227" s="95"/>
      <c r="K227" s="95"/>
    </row>
    <row r="228" spans="1:11" x14ac:dyDescent="0.2">
      <c r="A228" s="90">
        <v>23559</v>
      </c>
      <c r="B228" s="76"/>
      <c r="C228" s="76"/>
      <c r="D228" s="96">
        <v>2.92</v>
      </c>
      <c r="E228" s="75"/>
      <c r="F228" s="92"/>
      <c r="G228" s="93"/>
      <c r="H228" s="94"/>
      <c r="I228" s="95"/>
      <c r="J228" s="95"/>
      <c r="K228" s="95"/>
    </row>
    <row r="229" spans="1:11" x14ac:dyDescent="0.2">
      <c r="A229" s="90">
        <v>23590</v>
      </c>
      <c r="B229" s="76"/>
      <c r="C229" s="76"/>
      <c r="D229" s="96">
        <v>2.92</v>
      </c>
      <c r="E229" s="75"/>
      <c r="F229" s="92"/>
      <c r="G229" s="93"/>
      <c r="H229" s="94"/>
      <c r="I229" s="95"/>
      <c r="J229" s="95"/>
      <c r="K229" s="95"/>
    </row>
    <row r="230" spans="1:11" x14ac:dyDescent="0.2">
      <c r="A230" s="90">
        <v>23621</v>
      </c>
      <c r="B230" s="76"/>
      <c r="C230" s="76"/>
      <c r="D230" s="96">
        <v>2.92</v>
      </c>
      <c r="E230" s="75"/>
      <c r="F230" s="92"/>
      <c r="G230" s="93"/>
      <c r="H230" s="94"/>
      <c r="I230" s="95"/>
      <c r="J230" s="95"/>
      <c r="K230" s="95"/>
    </row>
    <row r="231" spans="1:11" x14ac:dyDescent="0.2">
      <c r="A231" s="90">
        <v>23651</v>
      </c>
      <c r="B231" s="76"/>
      <c r="C231" s="76"/>
      <c r="D231" s="96">
        <v>2.92</v>
      </c>
      <c r="E231" s="75"/>
      <c r="F231" s="92"/>
      <c r="G231" s="93"/>
      <c r="H231" s="94"/>
      <c r="I231" s="95"/>
      <c r="J231" s="95"/>
      <c r="K231" s="95"/>
    </row>
    <row r="232" spans="1:11" x14ac:dyDescent="0.2">
      <c r="A232" s="90">
        <v>23682</v>
      </c>
      <c r="B232" s="76"/>
      <c r="C232" s="76"/>
      <c r="D232" s="96">
        <v>2.92</v>
      </c>
      <c r="E232" s="75"/>
      <c r="F232" s="92"/>
      <c r="G232" s="93"/>
      <c r="H232" s="94"/>
      <c r="I232" s="95"/>
      <c r="J232" s="95"/>
      <c r="K232" s="95"/>
    </row>
    <row r="233" spans="1:11" x14ac:dyDescent="0.2">
      <c r="A233" s="90">
        <v>23712</v>
      </c>
      <c r="B233" s="76"/>
      <c r="C233" s="76"/>
      <c r="D233" s="96">
        <v>2.92</v>
      </c>
      <c r="E233" s="75"/>
      <c r="F233" s="92"/>
      <c r="G233" s="93"/>
      <c r="H233" s="94"/>
      <c r="I233" s="95"/>
      <c r="J233" s="95"/>
      <c r="K233" s="95"/>
    </row>
    <row r="234" spans="1:11" x14ac:dyDescent="0.2">
      <c r="A234" s="90">
        <v>23743</v>
      </c>
      <c r="B234" s="76"/>
      <c r="C234" s="76"/>
      <c r="D234" s="96">
        <v>2.92</v>
      </c>
      <c r="E234" s="75"/>
      <c r="F234" s="92"/>
      <c r="G234" s="93"/>
      <c r="H234" s="94"/>
      <c r="I234" s="95"/>
      <c r="J234" s="95"/>
      <c r="K234" s="95"/>
    </row>
    <row r="235" spans="1:11" x14ac:dyDescent="0.2">
      <c r="A235" s="90">
        <v>23774</v>
      </c>
      <c r="B235" s="76"/>
      <c r="C235" s="76"/>
      <c r="D235" s="96">
        <v>2.92</v>
      </c>
      <c r="E235" s="75"/>
      <c r="F235" s="92"/>
      <c r="G235" s="93"/>
      <c r="H235" s="94"/>
      <c r="I235" s="95"/>
      <c r="J235" s="95"/>
      <c r="K235" s="95"/>
    </row>
    <row r="236" spans="1:11" x14ac:dyDescent="0.2">
      <c r="A236" s="90">
        <v>23802</v>
      </c>
      <c r="B236" s="76"/>
      <c r="C236" s="76"/>
      <c r="D236" s="96">
        <v>2.92</v>
      </c>
      <c r="E236" s="75"/>
      <c r="F236" s="92"/>
      <c r="G236" s="93"/>
      <c r="H236" s="94"/>
      <c r="I236" s="95"/>
      <c r="J236" s="95"/>
      <c r="K236" s="95"/>
    </row>
    <row r="237" spans="1:11" x14ac:dyDescent="0.2">
      <c r="A237" s="90">
        <v>23833</v>
      </c>
      <c r="B237" s="76"/>
      <c r="C237" s="76"/>
      <c r="D237" s="96">
        <v>2.92</v>
      </c>
      <c r="E237" s="75"/>
      <c r="F237" s="92"/>
      <c r="G237" s="93"/>
      <c r="H237" s="94"/>
      <c r="I237" s="95"/>
      <c r="J237" s="95"/>
      <c r="K237" s="95"/>
    </row>
    <row r="238" spans="1:11" x14ac:dyDescent="0.2">
      <c r="A238" s="90">
        <v>23863</v>
      </c>
      <c r="B238" s="76"/>
      <c r="C238" s="76"/>
      <c r="D238" s="96">
        <v>2.92</v>
      </c>
      <c r="E238" s="75"/>
      <c r="F238" s="92"/>
      <c r="G238" s="93"/>
      <c r="H238" s="94"/>
      <c r="I238" s="95"/>
      <c r="J238" s="95"/>
      <c r="K238" s="95"/>
    </row>
    <row r="239" spans="1:11" x14ac:dyDescent="0.2">
      <c r="A239" s="90">
        <v>23894</v>
      </c>
      <c r="B239" s="76"/>
      <c r="C239" s="76"/>
      <c r="D239" s="96">
        <v>2.92</v>
      </c>
      <c r="E239" s="75"/>
      <c r="F239" s="92"/>
      <c r="G239" s="93"/>
      <c r="H239" s="94"/>
      <c r="I239" s="95"/>
      <c r="J239" s="95"/>
      <c r="K239" s="95"/>
    </row>
    <row r="240" spans="1:11" x14ac:dyDescent="0.2">
      <c r="A240" s="90">
        <v>23924</v>
      </c>
      <c r="B240" s="76"/>
      <c r="C240" s="76"/>
      <c r="D240" s="96">
        <v>2.92</v>
      </c>
      <c r="E240" s="75"/>
      <c r="F240" s="92"/>
      <c r="G240" s="93"/>
      <c r="H240" s="94"/>
      <c r="I240" s="95"/>
      <c r="J240" s="95"/>
      <c r="K240" s="95"/>
    </row>
    <row r="241" spans="1:11" x14ac:dyDescent="0.2">
      <c r="A241" s="90">
        <v>23955</v>
      </c>
      <c r="B241" s="76"/>
      <c r="C241" s="76"/>
      <c r="D241" s="96">
        <v>2.92</v>
      </c>
      <c r="E241" s="75"/>
      <c r="F241" s="92"/>
      <c r="G241" s="93"/>
      <c r="H241" s="94"/>
      <c r="I241" s="95"/>
      <c r="J241" s="95"/>
      <c r="K241" s="95"/>
    </row>
    <row r="242" spans="1:11" x14ac:dyDescent="0.2">
      <c r="A242" s="90">
        <v>23986</v>
      </c>
      <c r="B242" s="76"/>
      <c r="C242" s="76"/>
      <c r="D242" s="96">
        <v>2.92</v>
      </c>
      <c r="E242" s="75"/>
      <c r="F242" s="92"/>
      <c r="G242" s="93"/>
      <c r="H242" s="94"/>
      <c r="I242" s="95"/>
      <c r="J242" s="95"/>
      <c r="K242" s="95"/>
    </row>
    <row r="243" spans="1:11" x14ac:dyDescent="0.2">
      <c r="A243" s="90">
        <v>24016</v>
      </c>
      <c r="B243" s="76"/>
      <c r="C243" s="76"/>
      <c r="D243" s="96">
        <v>2.92</v>
      </c>
      <c r="E243" s="75"/>
      <c r="F243" s="92"/>
      <c r="G243" s="93"/>
      <c r="H243" s="94"/>
      <c r="I243" s="95"/>
      <c r="J243" s="95"/>
      <c r="K243" s="95"/>
    </row>
    <row r="244" spans="1:11" x14ac:dyDescent="0.2">
      <c r="A244" s="90">
        <v>24047</v>
      </c>
      <c r="B244" s="76"/>
      <c r="C244" s="76"/>
      <c r="D244" s="96">
        <v>2.92</v>
      </c>
      <c r="E244" s="75"/>
      <c r="F244" s="92"/>
      <c r="G244" s="93"/>
      <c r="H244" s="94"/>
      <c r="I244" s="95"/>
      <c r="J244" s="95"/>
      <c r="K244" s="95"/>
    </row>
    <row r="245" spans="1:11" x14ac:dyDescent="0.2">
      <c r="A245" s="90">
        <v>24077</v>
      </c>
      <c r="B245" s="76"/>
      <c r="C245" s="76"/>
      <c r="D245" s="96">
        <v>2.92</v>
      </c>
      <c r="E245" s="75"/>
      <c r="F245" s="92"/>
      <c r="G245" s="93"/>
      <c r="H245" s="94"/>
      <c r="I245" s="95"/>
      <c r="J245" s="95"/>
      <c r="K245" s="95"/>
    </row>
    <row r="246" spans="1:11" x14ac:dyDescent="0.2">
      <c r="A246" s="90">
        <v>24108</v>
      </c>
      <c r="B246" s="76"/>
      <c r="C246" s="76"/>
      <c r="D246" s="96">
        <v>2.92</v>
      </c>
      <c r="E246" s="75"/>
      <c r="F246" s="92"/>
      <c r="G246" s="93"/>
      <c r="H246" s="94"/>
      <c r="I246" s="95"/>
      <c r="J246" s="95"/>
      <c r="K246" s="95"/>
    </row>
    <row r="247" spans="1:11" x14ac:dyDescent="0.2">
      <c r="A247" s="90">
        <v>24139</v>
      </c>
      <c r="B247" s="76"/>
      <c r="C247" s="76"/>
      <c r="D247" s="96">
        <v>2.92</v>
      </c>
      <c r="E247" s="75"/>
      <c r="F247" s="92"/>
      <c r="G247" s="93"/>
      <c r="H247" s="94"/>
      <c r="I247" s="95"/>
      <c r="J247" s="95"/>
      <c r="K247" s="95"/>
    </row>
    <row r="248" spans="1:11" x14ac:dyDescent="0.2">
      <c r="A248" s="90">
        <v>24167</v>
      </c>
      <c r="B248" s="76"/>
      <c r="C248" s="76"/>
      <c r="D248" s="96">
        <v>2.92</v>
      </c>
      <c r="E248" s="75"/>
      <c r="F248" s="92"/>
      <c r="G248" s="93"/>
      <c r="H248" s="94"/>
      <c r="I248" s="95"/>
      <c r="J248" s="95"/>
      <c r="K248" s="95"/>
    </row>
    <row r="249" spans="1:11" x14ac:dyDescent="0.2">
      <c r="A249" s="90">
        <v>24198</v>
      </c>
      <c r="B249" s="76"/>
      <c r="C249" s="76"/>
      <c r="D249" s="96">
        <v>2.92</v>
      </c>
      <c r="E249" s="75"/>
      <c r="F249" s="92"/>
      <c r="G249" s="93"/>
      <c r="H249" s="94"/>
      <c r="I249" s="95"/>
      <c r="J249" s="95"/>
      <c r="K249" s="95"/>
    </row>
    <row r="250" spans="1:11" x14ac:dyDescent="0.2">
      <c r="A250" s="90">
        <v>24228</v>
      </c>
      <c r="B250" s="76"/>
      <c r="C250" s="76"/>
      <c r="D250" s="96">
        <v>2.92</v>
      </c>
      <c r="E250" s="75"/>
      <c r="F250" s="92"/>
      <c r="G250" s="93"/>
      <c r="H250" s="94"/>
      <c r="I250" s="95"/>
      <c r="J250" s="95"/>
      <c r="K250" s="95"/>
    </row>
    <row r="251" spans="1:11" x14ac:dyDescent="0.2">
      <c r="A251" s="90">
        <v>24259</v>
      </c>
      <c r="B251" s="76"/>
      <c r="C251" s="76"/>
      <c r="D251" s="96">
        <v>2.92</v>
      </c>
      <c r="E251" s="75"/>
      <c r="F251" s="92"/>
      <c r="G251" s="93"/>
      <c r="H251" s="94"/>
      <c r="I251" s="95"/>
      <c r="J251" s="95"/>
      <c r="K251" s="95"/>
    </row>
    <row r="252" spans="1:11" x14ac:dyDescent="0.2">
      <c r="A252" s="90">
        <v>24289</v>
      </c>
      <c r="B252" s="76"/>
      <c r="C252" s="76"/>
      <c r="D252" s="96">
        <v>2.92</v>
      </c>
      <c r="E252" s="75"/>
      <c r="F252" s="92"/>
      <c r="G252" s="93"/>
      <c r="H252" s="94"/>
      <c r="I252" s="95"/>
      <c r="J252" s="95"/>
      <c r="K252" s="95"/>
    </row>
    <row r="253" spans="1:11" x14ac:dyDescent="0.2">
      <c r="A253" s="90">
        <v>24320</v>
      </c>
      <c r="B253" s="76"/>
      <c r="C253" s="76"/>
      <c r="D253" s="96">
        <v>2.92</v>
      </c>
      <c r="E253" s="75"/>
      <c r="F253" s="92"/>
      <c r="G253" s="93"/>
      <c r="H253" s="94"/>
      <c r="I253" s="95"/>
      <c r="J253" s="95"/>
      <c r="K253" s="95"/>
    </row>
    <row r="254" spans="1:11" x14ac:dyDescent="0.2">
      <c r="A254" s="90">
        <v>24351</v>
      </c>
      <c r="B254" s="76"/>
      <c r="C254" s="76"/>
      <c r="D254" s="96">
        <v>2.97</v>
      </c>
      <c r="E254" s="75"/>
      <c r="F254" s="92"/>
      <c r="G254" s="93"/>
      <c r="H254" s="94"/>
      <c r="I254" s="95"/>
      <c r="J254" s="95"/>
      <c r="K254" s="95"/>
    </row>
    <row r="255" spans="1:11" x14ac:dyDescent="0.2">
      <c r="A255" s="90">
        <v>24381</v>
      </c>
      <c r="B255" s="76"/>
      <c r="C255" s="76"/>
      <c r="D255" s="96">
        <v>2.97</v>
      </c>
      <c r="E255" s="75"/>
      <c r="F255" s="92"/>
      <c r="G255" s="93"/>
      <c r="H255" s="94"/>
      <c r="I255" s="95"/>
      <c r="J255" s="95"/>
      <c r="K255" s="95"/>
    </row>
    <row r="256" spans="1:11" x14ac:dyDescent="0.2">
      <c r="A256" s="90">
        <v>24412</v>
      </c>
      <c r="B256" s="76"/>
      <c r="C256" s="76"/>
      <c r="D256" s="96">
        <v>2.97</v>
      </c>
      <c r="E256" s="75"/>
      <c r="F256" s="92"/>
      <c r="G256" s="93"/>
      <c r="H256" s="94"/>
      <c r="I256" s="95"/>
      <c r="J256" s="95"/>
      <c r="K256" s="95"/>
    </row>
    <row r="257" spans="1:11" x14ac:dyDescent="0.2">
      <c r="A257" s="90">
        <v>24442</v>
      </c>
      <c r="B257" s="76"/>
      <c r="C257" s="76"/>
      <c r="D257" s="96">
        <v>2.97</v>
      </c>
      <c r="E257" s="75"/>
      <c r="F257" s="92"/>
      <c r="G257" s="93"/>
      <c r="H257" s="94"/>
      <c r="I257" s="95"/>
      <c r="J257" s="95"/>
      <c r="K257" s="95"/>
    </row>
    <row r="258" spans="1:11" x14ac:dyDescent="0.2">
      <c r="A258" s="90">
        <v>24473</v>
      </c>
      <c r="B258" s="76"/>
      <c r="C258" s="76"/>
      <c r="D258" s="96">
        <v>2.97</v>
      </c>
      <c r="E258" s="75"/>
      <c r="F258" s="92"/>
      <c r="G258" s="93"/>
      <c r="H258" s="94"/>
      <c r="I258" s="95"/>
      <c r="J258" s="95"/>
      <c r="K258" s="95"/>
    </row>
    <row r="259" spans="1:11" x14ac:dyDescent="0.2">
      <c r="A259" s="90">
        <v>24504</v>
      </c>
      <c r="B259" s="76"/>
      <c r="C259" s="76"/>
      <c r="D259" s="96">
        <v>3</v>
      </c>
      <c r="E259" s="75"/>
      <c r="F259" s="92"/>
      <c r="G259" s="93"/>
      <c r="H259" s="94"/>
      <c r="I259" s="95"/>
      <c r="J259" s="95"/>
      <c r="K259" s="95"/>
    </row>
    <row r="260" spans="1:11" x14ac:dyDescent="0.2">
      <c r="A260" s="90">
        <v>24532</v>
      </c>
      <c r="B260" s="76"/>
      <c r="C260" s="76"/>
      <c r="D260" s="96">
        <v>3</v>
      </c>
      <c r="E260" s="75"/>
      <c r="F260" s="92"/>
      <c r="G260" s="93"/>
      <c r="H260" s="94"/>
      <c r="I260" s="95"/>
      <c r="J260" s="95"/>
      <c r="K260" s="95"/>
    </row>
    <row r="261" spans="1:11" x14ac:dyDescent="0.2">
      <c r="A261" s="90">
        <v>24563</v>
      </c>
      <c r="B261" s="76"/>
      <c r="C261" s="76"/>
      <c r="D261" s="96">
        <v>3</v>
      </c>
      <c r="E261" s="75"/>
      <c r="F261" s="92"/>
      <c r="G261" s="93"/>
      <c r="H261" s="94"/>
      <c r="I261" s="95"/>
      <c r="J261" s="95"/>
      <c r="K261" s="95"/>
    </row>
    <row r="262" spans="1:11" x14ac:dyDescent="0.2">
      <c r="A262" s="90">
        <v>24593</v>
      </c>
      <c r="B262" s="76"/>
      <c r="C262" s="76"/>
      <c r="D262" s="96">
        <v>3</v>
      </c>
      <c r="E262" s="75"/>
      <c r="F262" s="92"/>
      <c r="G262" s="93"/>
      <c r="H262" s="94"/>
      <c r="I262" s="95"/>
      <c r="J262" s="95"/>
      <c r="K262" s="95"/>
    </row>
    <row r="263" spans="1:11" x14ac:dyDescent="0.2">
      <c r="A263" s="90">
        <v>24624</v>
      </c>
      <c r="B263" s="76"/>
      <c r="C263" s="76"/>
      <c r="D263" s="96">
        <v>3</v>
      </c>
      <c r="E263" s="75"/>
      <c r="F263" s="92"/>
      <c r="G263" s="93"/>
      <c r="H263" s="94"/>
      <c r="I263" s="95"/>
      <c r="J263" s="95"/>
      <c r="K263" s="95"/>
    </row>
    <row r="264" spans="1:11" x14ac:dyDescent="0.2">
      <c r="A264" s="90">
        <v>24654</v>
      </c>
      <c r="B264" s="76"/>
      <c r="C264" s="76"/>
      <c r="D264" s="96">
        <v>3</v>
      </c>
      <c r="E264" s="75"/>
      <c r="F264" s="92"/>
      <c r="G264" s="93"/>
      <c r="H264" s="94"/>
      <c r="I264" s="95"/>
      <c r="J264" s="95"/>
      <c r="K264" s="95"/>
    </row>
    <row r="265" spans="1:11" x14ac:dyDescent="0.2">
      <c r="A265" s="90">
        <v>24685</v>
      </c>
      <c r="B265" s="76"/>
      <c r="C265" s="76"/>
      <c r="D265" s="96">
        <v>3.07</v>
      </c>
      <c r="E265" s="75"/>
      <c r="F265" s="92"/>
      <c r="G265" s="93"/>
      <c r="H265" s="94"/>
      <c r="I265" s="95"/>
      <c r="J265" s="95"/>
      <c r="K265" s="95"/>
    </row>
    <row r="266" spans="1:11" x14ac:dyDescent="0.2">
      <c r="A266" s="90">
        <v>24716</v>
      </c>
      <c r="B266" s="76"/>
      <c r="C266" s="76"/>
      <c r="D266" s="96">
        <v>3.07</v>
      </c>
      <c r="E266" s="75"/>
      <c r="F266" s="92"/>
      <c r="G266" s="93"/>
      <c r="H266" s="94"/>
      <c r="I266" s="95"/>
      <c r="J266" s="95"/>
      <c r="K266" s="95"/>
    </row>
    <row r="267" spans="1:11" x14ac:dyDescent="0.2">
      <c r="A267" s="90">
        <v>24746</v>
      </c>
      <c r="B267" s="76"/>
      <c r="C267" s="76"/>
      <c r="D267" s="96">
        <v>3.07</v>
      </c>
      <c r="E267" s="75"/>
      <c r="F267" s="92"/>
      <c r="G267" s="93"/>
      <c r="H267" s="94"/>
      <c r="I267" s="95"/>
      <c r="J267" s="95"/>
      <c r="K267" s="95"/>
    </row>
    <row r="268" spans="1:11" x14ac:dyDescent="0.2">
      <c r="A268" s="90">
        <v>24777</v>
      </c>
      <c r="B268" s="76"/>
      <c r="C268" s="76"/>
      <c r="D268" s="96">
        <v>3.07</v>
      </c>
      <c r="E268" s="75"/>
      <c r="F268" s="92"/>
      <c r="G268" s="93"/>
      <c r="H268" s="94"/>
      <c r="I268" s="95"/>
      <c r="J268" s="95"/>
      <c r="K268" s="95"/>
    </row>
    <row r="269" spans="1:11" x14ac:dyDescent="0.2">
      <c r="A269" s="90">
        <v>24807</v>
      </c>
      <c r="B269" s="76"/>
      <c r="C269" s="76"/>
      <c r="D269" s="96">
        <v>3.07</v>
      </c>
      <c r="E269" s="75"/>
      <c r="F269" s="92"/>
      <c r="G269" s="93"/>
      <c r="H269" s="94"/>
      <c r="I269" s="95"/>
      <c r="J269" s="95"/>
      <c r="K269" s="95"/>
    </row>
    <row r="270" spans="1:11" x14ac:dyDescent="0.2">
      <c r="A270" s="90">
        <v>24838</v>
      </c>
      <c r="B270" s="76"/>
      <c r="C270" s="76"/>
      <c r="D270" s="96">
        <v>3.07</v>
      </c>
      <c r="E270" s="75"/>
      <c r="F270" s="92"/>
      <c r="G270" s="93"/>
      <c r="H270" s="94"/>
      <c r="I270" s="95"/>
      <c r="J270" s="95"/>
      <c r="K270" s="95"/>
    </row>
    <row r="271" spans="1:11" x14ac:dyDescent="0.2">
      <c r="A271" s="90">
        <v>24869</v>
      </c>
      <c r="B271" s="76"/>
      <c r="C271" s="76"/>
      <c r="D271" s="96">
        <v>3.07</v>
      </c>
      <c r="E271" s="75"/>
      <c r="F271" s="92"/>
      <c r="G271" s="93"/>
      <c r="H271" s="94"/>
      <c r="I271" s="95"/>
      <c r="J271" s="95"/>
      <c r="K271" s="95"/>
    </row>
    <row r="272" spans="1:11" x14ac:dyDescent="0.2">
      <c r="A272" s="90">
        <v>24898</v>
      </c>
      <c r="B272" s="76"/>
      <c r="C272" s="76"/>
      <c r="D272" s="96">
        <v>3.07</v>
      </c>
      <c r="E272" s="75"/>
      <c r="F272" s="92"/>
      <c r="G272" s="93"/>
      <c r="H272" s="94"/>
      <c r="I272" s="95"/>
      <c r="J272" s="95"/>
      <c r="K272" s="95"/>
    </row>
    <row r="273" spans="1:11" x14ac:dyDescent="0.2">
      <c r="A273" s="90">
        <v>24929</v>
      </c>
      <c r="B273" s="76"/>
      <c r="C273" s="76"/>
      <c r="D273" s="96">
        <v>3.07</v>
      </c>
      <c r="E273" s="75"/>
      <c r="F273" s="92"/>
      <c r="G273" s="93"/>
      <c r="H273" s="94"/>
      <c r="I273" s="95"/>
      <c r="J273" s="95"/>
      <c r="K273" s="95"/>
    </row>
    <row r="274" spans="1:11" x14ac:dyDescent="0.2">
      <c r="A274" s="90">
        <v>24959</v>
      </c>
      <c r="B274" s="76"/>
      <c r="C274" s="76"/>
      <c r="D274" s="96">
        <v>3.07</v>
      </c>
      <c r="E274" s="75"/>
      <c r="F274" s="92"/>
      <c r="G274" s="93"/>
      <c r="H274" s="94"/>
      <c r="I274" s="95"/>
      <c r="J274" s="95"/>
      <c r="K274" s="95"/>
    </row>
    <row r="275" spans="1:11" x14ac:dyDescent="0.2">
      <c r="A275" s="90">
        <v>24990</v>
      </c>
      <c r="B275" s="76"/>
      <c r="C275" s="76"/>
      <c r="D275" s="96">
        <v>3.07</v>
      </c>
      <c r="E275" s="75"/>
      <c r="F275" s="92"/>
      <c r="G275" s="93"/>
      <c r="H275" s="94"/>
      <c r="I275" s="95"/>
      <c r="J275" s="95"/>
      <c r="K275" s="95"/>
    </row>
    <row r="276" spans="1:11" x14ac:dyDescent="0.2">
      <c r="A276" s="90">
        <v>25020</v>
      </c>
      <c r="B276" s="76"/>
      <c r="C276" s="76"/>
      <c r="D276" s="96">
        <v>3.07</v>
      </c>
      <c r="E276" s="75"/>
      <c r="F276" s="92"/>
      <c r="G276" s="93"/>
      <c r="H276" s="94"/>
      <c r="I276" s="95"/>
      <c r="J276" s="95"/>
      <c r="K276" s="95"/>
    </row>
    <row r="277" spans="1:11" x14ac:dyDescent="0.2">
      <c r="A277" s="90">
        <v>25051</v>
      </c>
      <c r="B277" s="76"/>
      <c r="C277" s="76"/>
      <c r="D277" s="96">
        <v>3.07</v>
      </c>
      <c r="E277" s="75"/>
      <c r="F277" s="92"/>
      <c r="G277" s="93"/>
      <c r="H277" s="94"/>
      <c r="I277" s="95"/>
      <c r="J277" s="95"/>
      <c r="K277" s="95"/>
    </row>
    <row r="278" spans="1:11" x14ac:dyDescent="0.2">
      <c r="A278" s="90">
        <v>25082</v>
      </c>
      <c r="B278" s="76"/>
      <c r="C278" s="76"/>
      <c r="D278" s="96">
        <v>3.07</v>
      </c>
      <c r="E278" s="75"/>
      <c r="F278" s="92"/>
      <c r="G278" s="93"/>
      <c r="H278" s="94"/>
      <c r="I278" s="95"/>
      <c r="J278" s="95"/>
      <c r="K278" s="95"/>
    </row>
    <row r="279" spans="1:11" x14ac:dyDescent="0.2">
      <c r="A279" s="90">
        <v>25112</v>
      </c>
      <c r="B279" s="76"/>
      <c r="C279" s="76"/>
      <c r="D279" s="96">
        <v>3.07</v>
      </c>
      <c r="E279" s="75"/>
      <c r="F279" s="92"/>
      <c r="G279" s="93"/>
      <c r="H279" s="94"/>
      <c r="I279" s="95"/>
      <c r="J279" s="95"/>
      <c r="K279" s="95"/>
    </row>
    <row r="280" spans="1:11" x14ac:dyDescent="0.2">
      <c r="A280" s="90">
        <v>25143</v>
      </c>
      <c r="B280" s="76"/>
      <c r="C280" s="76"/>
      <c r="D280" s="96">
        <v>3.07</v>
      </c>
      <c r="E280" s="75"/>
      <c r="F280" s="92"/>
      <c r="G280" s="93"/>
      <c r="H280" s="94"/>
      <c r="I280" s="95"/>
      <c r="J280" s="95"/>
      <c r="K280" s="95"/>
    </row>
    <row r="281" spans="1:11" x14ac:dyDescent="0.2">
      <c r="A281" s="90">
        <v>25173</v>
      </c>
      <c r="B281" s="76"/>
      <c r="C281" s="76"/>
      <c r="D281" s="96">
        <v>3.07</v>
      </c>
      <c r="E281" s="75"/>
      <c r="F281" s="92"/>
      <c r="G281" s="93"/>
      <c r="H281" s="94"/>
      <c r="I281" s="95"/>
      <c r="J281" s="95"/>
      <c r="K281" s="95"/>
    </row>
    <row r="282" spans="1:11" x14ac:dyDescent="0.2">
      <c r="A282" s="90">
        <v>25204</v>
      </c>
      <c r="B282" s="76"/>
      <c r="C282" s="76"/>
      <c r="D282" s="96">
        <v>3.07</v>
      </c>
      <c r="E282" s="75"/>
      <c r="F282" s="92"/>
      <c r="G282" s="93"/>
      <c r="H282" s="94"/>
      <c r="I282" s="95"/>
      <c r="J282" s="95"/>
      <c r="K282" s="95"/>
    </row>
    <row r="283" spans="1:11" x14ac:dyDescent="0.2">
      <c r="A283" s="90">
        <v>25235</v>
      </c>
      <c r="B283" s="76"/>
      <c r="C283" s="76"/>
      <c r="D283" s="96">
        <v>3.07</v>
      </c>
      <c r="E283" s="75"/>
      <c r="F283" s="92"/>
      <c r="G283" s="93"/>
      <c r="H283" s="94"/>
      <c r="I283" s="95"/>
      <c r="J283" s="95"/>
      <c r="K283" s="95"/>
    </row>
    <row r="284" spans="1:11" x14ac:dyDescent="0.2">
      <c r="A284" s="90">
        <v>25263</v>
      </c>
      <c r="B284" s="76"/>
      <c r="C284" s="76"/>
      <c r="D284" s="96">
        <v>3.25</v>
      </c>
      <c r="E284" s="75"/>
      <c r="F284" s="92"/>
      <c r="G284" s="93"/>
      <c r="H284" s="94"/>
      <c r="I284" s="95"/>
      <c r="J284" s="95"/>
      <c r="K284" s="95"/>
    </row>
    <row r="285" spans="1:11" x14ac:dyDescent="0.2">
      <c r="A285" s="90">
        <v>25294</v>
      </c>
      <c r="B285" s="76"/>
      <c r="C285" s="76"/>
      <c r="D285" s="96">
        <v>3.35</v>
      </c>
      <c r="E285" s="75"/>
      <c r="F285" s="92"/>
      <c r="G285" s="93"/>
      <c r="H285" s="94"/>
      <c r="I285" s="95"/>
      <c r="J285" s="95"/>
      <c r="K285" s="95"/>
    </row>
    <row r="286" spans="1:11" x14ac:dyDescent="0.2">
      <c r="A286" s="90">
        <v>25324</v>
      </c>
      <c r="B286" s="76"/>
      <c r="C286" s="76"/>
      <c r="D286" s="96">
        <v>3.35</v>
      </c>
      <c r="E286" s="75"/>
      <c r="F286" s="92"/>
      <c r="G286" s="93"/>
      <c r="H286" s="94"/>
      <c r="I286" s="95"/>
      <c r="J286" s="95"/>
      <c r="K286" s="95"/>
    </row>
    <row r="287" spans="1:11" x14ac:dyDescent="0.2">
      <c r="A287" s="90">
        <v>25355</v>
      </c>
      <c r="B287" s="76"/>
      <c r="C287" s="76"/>
      <c r="D287" s="96">
        <v>3.35</v>
      </c>
      <c r="E287" s="75"/>
      <c r="F287" s="92"/>
      <c r="G287" s="93"/>
      <c r="H287" s="94"/>
      <c r="I287" s="95"/>
      <c r="J287" s="95"/>
      <c r="K287" s="95"/>
    </row>
    <row r="288" spans="1:11" x14ac:dyDescent="0.2">
      <c r="A288" s="90">
        <v>25385</v>
      </c>
      <c r="B288" s="76"/>
      <c r="C288" s="76"/>
      <c r="D288" s="96">
        <v>3.35</v>
      </c>
      <c r="E288" s="75"/>
      <c r="F288" s="92"/>
      <c r="G288" s="93"/>
      <c r="H288" s="94"/>
      <c r="I288" s="95"/>
      <c r="J288" s="95"/>
      <c r="K288" s="95"/>
    </row>
    <row r="289" spans="1:11" x14ac:dyDescent="0.2">
      <c r="A289" s="90">
        <v>25416</v>
      </c>
      <c r="B289" s="76"/>
      <c r="C289" s="76"/>
      <c r="D289" s="96">
        <v>3.35</v>
      </c>
      <c r="E289" s="75"/>
      <c r="F289" s="92"/>
      <c r="G289" s="93"/>
      <c r="H289" s="94"/>
      <c r="I289" s="95"/>
      <c r="J289" s="95"/>
      <c r="K289" s="95"/>
    </row>
    <row r="290" spans="1:11" x14ac:dyDescent="0.2">
      <c r="A290" s="90">
        <v>25447</v>
      </c>
      <c r="B290" s="76"/>
      <c r="C290" s="76"/>
      <c r="D290" s="96">
        <v>3.35</v>
      </c>
      <c r="E290" s="75"/>
      <c r="F290" s="92"/>
      <c r="G290" s="93"/>
      <c r="H290" s="94"/>
      <c r="I290" s="95"/>
      <c r="J290" s="95"/>
      <c r="K290" s="95"/>
    </row>
    <row r="291" spans="1:11" x14ac:dyDescent="0.2">
      <c r="A291" s="90">
        <v>25477</v>
      </c>
      <c r="B291" s="76"/>
      <c r="C291" s="76"/>
      <c r="D291" s="96">
        <v>3.35</v>
      </c>
      <c r="E291" s="75"/>
      <c r="F291" s="92"/>
      <c r="G291" s="93"/>
      <c r="H291" s="94"/>
      <c r="I291" s="95"/>
      <c r="J291" s="95"/>
      <c r="K291" s="95"/>
    </row>
    <row r="292" spans="1:11" x14ac:dyDescent="0.2">
      <c r="A292" s="90">
        <v>25508</v>
      </c>
      <c r="B292" s="76"/>
      <c r="C292" s="76"/>
      <c r="D292" s="96">
        <v>3.35</v>
      </c>
      <c r="E292" s="75"/>
      <c r="F292" s="92"/>
      <c r="G292" s="93"/>
      <c r="H292" s="94"/>
      <c r="I292" s="95"/>
      <c r="J292" s="95"/>
      <c r="K292" s="95"/>
    </row>
    <row r="293" spans="1:11" x14ac:dyDescent="0.2">
      <c r="A293" s="90">
        <v>25538</v>
      </c>
      <c r="B293" s="76"/>
      <c r="C293" s="76"/>
      <c r="D293" s="96">
        <v>3.35</v>
      </c>
      <c r="E293" s="75"/>
      <c r="F293" s="92"/>
      <c r="G293" s="93"/>
      <c r="H293" s="94"/>
      <c r="I293" s="95"/>
      <c r="J293" s="95"/>
      <c r="K293" s="95"/>
    </row>
    <row r="294" spans="1:11" x14ac:dyDescent="0.2">
      <c r="A294" s="90">
        <v>25569</v>
      </c>
      <c r="B294" s="76"/>
      <c r="C294" s="76"/>
      <c r="D294" s="96">
        <v>3.35</v>
      </c>
      <c r="E294" s="75"/>
      <c r="F294" s="92"/>
      <c r="G294" s="93"/>
      <c r="H294" s="94"/>
      <c r="I294" s="95"/>
      <c r="J294" s="95"/>
      <c r="K294" s="95"/>
    </row>
    <row r="295" spans="1:11" x14ac:dyDescent="0.2">
      <c r="A295" s="90">
        <v>25600</v>
      </c>
      <c r="B295" s="76"/>
      <c r="C295" s="76"/>
      <c r="D295" s="96">
        <v>3.35</v>
      </c>
      <c r="E295" s="75"/>
      <c r="F295" s="92"/>
      <c r="G295" s="93"/>
      <c r="H295" s="94"/>
      <c r="I295" s="95"/>
      <c r="J295" s="95"/>
      <c r="K295" s="95"/>
    </row>
    <row r="296" spans="1:11" x14ac:dyDescent="0.2">
      <c r="A296" s="90">
        <v>25628</v>
      </c>
      <c r="B296" s="76"/>
      <c r="C296" s="76"/>
      <c r="D296" s="96">
        <v>3.35</v>
      </c>
      <c r="E296" s="75"/>
      <c r="F296" s="92"/>
      <c r="G296" s="93"/>
      <c r="H296" s="94"/>
      <c r="I296" s="95"/>
      <c r="J296" s="95"/>
      <c r="K296" s="95"/>
    </row>
    <row r="297" spans="1:11" x14ac:dyDescent="0.2">
      <c r="A297" s="90">
        <v>25659</v>
      </c>
      <c r="B297" s="76"/>
      <c r="C297" s="76"/>
      <c r="D297" s="96">
        <v>3.35</v>
      </c>
      <c r="E297" s="75"/>
      <c r="F297" s="92"/>
      <c r="G297" s="93"/>
      <c r="H297" s="94"/>
      <c r="I297" s="95"/>
      <c r="J297" s="95"/>
      <c r="K297" s="95"/>
    </row>
    <row r="298" spans="1:11" x14ac:dyDescent="0.2">
      <c r="A298" s="90">
        <v>25689</v>
      </c>
      <c r="B298" s="76"/>
      <c r="C298" s="76"/>
      <c r="D298" s="96">
        <v>3.35</v>
      </c>
      <c r="E298" s="75"/>
      <c r="F298" s="92"/>
      <c r="G298" s="93"/>
      <c r="H298" s="94"/>
      <c r="I298" s="95"/>
      <c r="J298" s="95"/>
      <c r="K298" s="95"/>
    </row>
    <row r="299" spans="1:11" x14ac:dyDescent="0.2">
      <c r="A299" s="90">
        <v>25720</v>
      </c>
      <c r="B299" s="76"/>
      <c r="C299" s="76"/>
      <c r="D299" s="96">
        <v>3.35</v>
      </c>
      <c r="E299" s="75"/>
      <c r="F299" s="92"/>
      <c r="G299" s="93"/>
      <c r="H299" s="94"/>
      <c r="I299" s="95"/>
      <c r="J299" s="95"/>
      <c r="K299" s="95"/>
    </row>
    <row r="300" spans="1:11" x14ac:dyDescent="0.2">
      <c r="A300" s="90">
        <v>25750</v>
      </c>
      <c r="B300" s="76"/>
      <c r="C300" s="76"/>
      <c r="D300" s="96">
        <v>3.31</v>
      </c>
      <c r="E300" s="75"/>
      <c r="F300" s="92"/>
      <c r="G300" s="93"/>
      <c r="H300" s="94"/>
      <c r="I300" s="95"/>
      <c r="J300" s="95"/>
      <c r="K300" s="95"/>
    </row>
    <row r="301" spans="1:11" x14ac:dyDescent="0.2">
      <c r="A301" s="90">
        <v>25781</v>
      </c>
      <c r="B301" s="76"/>
      <c r="C301" s="76"/>
      <c r="D301" s="96">
        <v>3.31</v>
      </c>
      <c r="E301" s="75"/>
      <c r="F301" s="92"/>
      <c r="G301" s="93"/>
      <c r="H301" s="94"/>
      <c r="I301" s="95"/>
      <c r="J301" s="95"/>
      <c r="K301" s="95"/>
    </row>
    <row r="302" spans="1:11" x14ac:dyDescent="0.2">
      <c r="A302" s="90">
        <v>25812</v>
      </c>
      <c r="B302" s="76"/>
      <c r="C302" s="76"/>
      <c r="D302" s="96">
        <v>3.31</v>
      </c>
      <c r="E302" s="75"/>
      <c r="F302" s="92"/>
      <c r="G302" s="93"/>
      <c r="H302" s="94"/>
      <c r="I302" s="95"/>
      <c r="J302" s="95"/>
      <c r="K302" s="95"/>
    </row>
    <row r="303" spans="1:11" x14ac:dyDescent="0.2">
      <c r="A303" s="90">
        <v>25842</v>
      </c>
      <c r="B303" s="76"/>
      <c r="C303" s="76"/>
      <c r="D303" s="96">
        <v>3.31</v>
      </c>
      <c r="E303" s="75"/>
      <c r="F303" s="92"/>
      <c r="G303" s="93"/>
      <c r="H303" s="94"/>
      <c r="I303" s="95"/>
      <c r="J303" s="95"/>
      <c r="K303" s="95"/>
    </row>
    <row r="304" spans="1:11" x14ac:dyDescent="0.2">
      <c r="A304" s="90">
        <v>25873</v>
      </c>
      <c r="B304" s="76"/>
      <c r="C304" s="76"/>
      <c r="D304" s="96">
        <v>3.31</v>
      </c>
      <c r="E304" s="75"/>
      <c r="F304" s="92"/>
      <c r="G304" s="93"/>
      <c r="H304" s="94"/>
      <c r="I304" s="95"/>
      <c r="J304" s="95"/>
      <c r="K304" s="95"/>
    </row>
    <row r="305" spans="1:11" x14ac:dyDescent="0.2">
      <c r="A305" s="90">
        <v>25903</v>
      </c>
      <c r="B305" s="76"/>
      <c r="C305" s="76"/>
      <c r="D305" s="96">
        <v>3.56</v>
      </c>
      <c r="E305" s="75"/>
      <c r="F305" s="92"/>
      <c r="G305" s="93"/>
      <c r="H305" s="94"/>
      <c r="I305" s="95"/>
      <c r="J305" s="95"/>
      <c r="K305" s="95"/>
    </row>
    <row r="306" spans="1:11" x14ac:dyDescent="0.2">
      <c r="A306" s="90">
        <v>25934</v>
      </c>
      <c r="B306" s="76"/>
      <c r="C306" s="76"/>
      <c r="D306" s="96">
        <v>3.56</v>
      </c>
      <c r="E306" s="75"/>
      <c r="F306" s="92"/>
      <c r="G306" s="93"/>
      <c r="H306" s="94"/>
      <c r="I306" s="95"/>
      <c r="J306" s="95"/>
      <c r="K306" s="95"/>
    </row>
    <row r="307" spans="1:11" x14ac:dyDescent="0.2">
      <c r="A307" s="90">
        <v>25965</v>
      </c>
      <c r="B307" s="76"/>
      <c r="C307" s="76"/>
      <c r="D307" s="96">
        <v>3.56</v>
      </c>
      <c r="E307" s="75"/>
      <c r="F307" s="92"/>
      <c r="G307" s="93"/>
      <c r="H307" s="94"/>
      <c r="I307" s="95"/>
      <c r="J307" s="95"/>
      <c r="K307" s="95"/>
    </row>
    <row r="308" spans="1:11" x14ac:dyDescent="0.2">
      <c r="A308" s="90">
        <v>25993</v>
      </c>
      <c r="B308" s="76"/>
      <c r="C308" s="76"/>
      <c r="D308" s="96">
        <v>3.56</v>
      </c>
      <c r="E308" s="75"/>
      <c r="F308" s="92"/>
      <c r="G308" s="93"/>
      <c r="H308" s="94"/>
      <c r="I308" s="95"/>
      <c r="J308" s="95"/>
      <c r="K308" s="95"/>
    </row>
    <row r="309" spans="1:11" x14ac:dyDescent="0.2">
      <c r="A309" s="90">
        <v>26024</v>
      </c>
      <c r="B309" s="76"/>
      <c r="C309" s="76"/>
      <c r="D309" s="96">
        <v>3.56</v>
      </c>
      <c r="E309" s="75"/>
      <c r="F309" s="92"/>
      <c r="G309" s="93"/>
      <c r="H309" s="94"/>
      <c r="I309" s="95"/>
      <c r="J309" s="95"/>
      <c r="K309" s="95"/>
    </row>
    <row r="310" spans="1:11" x14ac:dyDescent="0.2">
      <c r="A310" s="90">
        <v>26054</v>
      </c>
      <c r="B310" s="76"/>
      <c r="C310" s="76"/>
      <c r="D310" s="96">
        <v>3.56</v>
      </c>
      <c r="E310" s="75"/>
      <c r="F310" s="92"/>
      <c r="G310" s="93"/>
      <c r="H310" s="94"/>
      <c r="I310" s="95"/>
      <c r="J310" s="95"/>
      <c r="K310" s="95"/>
    </row>
    <row r="311" spans="1:11" x14ac:dyDescent="0.2">
      <c r="A311" s="90">
        <v>26085</v>
      </c>
      <c r="B311" s="76"/>
      <c r="C311" s="76"/>
      <c r="D311" s="96">
        <v>3.56</v>
      </c>
      <c r="E311" s="75"/>
      <c r="F311" s="92"/>
      <c r="G311" s="93"/>
      <c r="H311" s="94"/>
      <c r="I311" s="95"/>
      <c r="J311" s="95"/>
      <c r="K311" s="95"/>
    </row>
    <row r="312" spans="1:11" x14ac:dyDescent="0.2">
      <c r="A312" s="90">
        <v>26115</v>
      </c>
      <c r="B312" s="76"/>
      <c r="C312" s="76"/>
      <c r="D312" s="96">
        <v>3.56</v>
      </c>
      <c r="E312" s="75"/>
      <c r="F312" s="92"/>
      <c r="G312" s="93"/>
      <c r="H312" s="94"/>
      <c r="I312" s="95"/>
      <c r="J312" s="95"/>
      <c r="K312" s="95"/>
    </row>
    <row r="313" spans="1:11" x14ac:dyDescent="0.2">
      <c r="A313" s="90">
        <v>26146</v>
      </c>
      <c r="B313" s="76"/>
      <c r="C313" s="76"/>
      <c r="D313" s="96">
        <v>3.56</v>
      </c>
      <c r="E313" s="75"/>
      <c r="F313" s="92"/>
      <c r="G313" s="93"/>
      <c r="H313" s="94"/>
      <c r="I313" s="95"/>
      <c r="J313" s="95"/>
      <c r="K313" s="95"/>
    </row>
    <row r="314" spans="1:11" x14ac:dyDescent="0.2">
      <c r="A314" s="90">
        <v>26177</v>
      </c>
      <c r="B314" s="76"/>
      <c r="C314" s="76"/>
      <c r="D314" s="96">
        <v>3.56</v>
      </c>
      <c r="E314" s="75"/>
      <c r="F314" s="92"/>
      <c r="G314" s="93"/>
      <c r="H314" s="94"/>
      <c r="I314" s="95"/>
      <c r="J314" s="95"/>
      <c r="K314" s="95"/>
    </row>
    <row r="315" spans="1:11" x14ac:dyDescent="0.2">
      <c r="A315" s="90">
        <v>26207</v>
      </c>
      <c r="B315" s="76"/>
      <c r="C315" s="76"/>
      <c r="D315" s="96">
        <v>3.56</v>
      </c>
      <c r="E315" s="75"/>
      <c r="F315" s="92"/>
      <c r="G315" s="93"/>
      <c r="H315" s="94"/>
      <c r="I315" s="95"/>
      <c r="J315" s="95"/>
      <c r="K315" s="95"/>
    </row>
    <row r="316" spans="1:11" x14ac:dyDescent="0.2">
      <c r="A316" s="90">
        <v>26238</v>
      </c>
      <c r="B316" s="76"/>
      <c r="C316" s="76"/>
      <c r="D316" s="96">
        <v>3.56</v>
      </c>
      <c r="E316" s="75"/>
      <c r="F316" s="92"/>
      <c r="G316" s="93"/>
      <c r="H316" s="94"/>
      <c r="I316" s="95"/>
      <c r="J316" s="95"/>
      <c r="K316" s="95"/>
    </row>
    <row r="317" spans="1:11" x14ac:dyDescent="0.2">
      <c r="A317" s="90">
        <v>26268</v>
      </c>
      <c r="B317" s="76"/>
      <c r="C317" s="76"/>
      <c r="D317" s="96">
        <v>3.56</v>
      </c>
      <c r="E317" s="75"/>
      <c r="F317" s="92"/>
      <c r="G317" s="93"/>
      <c r="H317" s="94"/>
      <c r="I317" s="95"/>
      <c r="J317" s="95"/>
      <c r="K317" s="95"/>
    </row>
    <row r="318" spans="1:11" x14ac:dyDescent="0.2">
      <c r="A318" s="90">
        <v>26299</v>
      </c>
      <c r="B318" s="76"/>
      <c r="C318" s="76"/>
      <c r="D318" s="96">
        <v>3.56</v>
      </c>
      <c r="E318" s="75"/>
      <c r="F318" s="92"/>
      <c r="G318" s="93"/>
      <c r="H318" s="94"/>
      <c r="I318" s="95"/>
      <c r="J318" s="95"/>
      <c r="K318" s="95"/>
    </row>
    <row r="319" spans="1:11" x14ac:dyDescent="0.2">
      <c r="A319" s="90">
        <v>26330</v>
      </c>
      <c r="B319" s="76"/>
      <c r="C319" s="76"/>
      <c r="D319" s="96">
        <v>3.56</v>
      </c>
      <c r="E319" s="75"/>
      <c r="F319" s="92"/>
      <c r="G319" s="93"/>
      <c r="H319" s="94"/>
      <c r="I319" s="95"/>
      <c r="J319" s="95"/>
      <c r="K319" s="95"/>
    </row>
    <row r="320" spans="1:11" x14ac:dyDescent="0.2">
      <c r="A320" s="90">
        <v>26359</v>
      </c>
      <c r="B320" s="76"/>
      <c r="C320" s="76"/>
      <c r="D320" s="96">
        <v>3.56</v>
      </c>
      <c r="E320" s="75"/>
      <c r="F320" s="92"/>
      <c r="G320" s="93"/>
      <c r="H320" s="94"/>
      <c r="I320" s="95"/>
      <c r="J320" s="95"/>
      <c r="K320" s="95"/>
    </row>
    <row r="321" spans="1:11" x14ac:dyDescent="0.2">
      <c r="A321" s="90">
        <v>26390</v>
      </c>
      <c r="B321" s="76"/>
      <c r="C321" s="76"/>
      <c r="D321" s="96">
        <v>3.56</v>
      </c>
      <c r="E321" s="75"/>
      <c r="F321" s="92"/>
      <c r="G321" s="93"/>
      <c r="H321" s="94"/>
      <c r="I321" s="95"/>
      <c r="J321" s="95"/>
      <c r="K321" s="95"/>
    </row>
    <row r="322" spans="1:11" x14ac:dyDescent="0.2">
      <c r="A322" s="90">
        <v>26420</v>
      </c>
      <c r="B322" s="76"/>
      <c r="C322" s="76"/>
      <c r="D322" s="96">
        <v>3.56</v>
      </c>
      <c r="E322" s="75"/>
      <c r="F322" s="92"/>
      <c r="G322" s="93"/>
      <c r="H322" s="94"/>
      <c r="I322" s="95"/>
      <c r="J322" s="95"/>
      <c r="K322" s="95"/>
    </row>
    <row r="323" spans="1:11" x14ac:dyDescent="0.2">
      <c r="A323" s="90">
        <v>26451</v>
      </c>
      <c r="B323" s="76"/>
      <c r="C323" s="76"/>
      <c r="D323" s="96">
        <v>3.56</v>
      </c>
      <c r="E323" s="75"/>
      <c r="F323" s="92"/>
      <c r="G323" s="93"/>
      <c r="H323" s="94"/>
      <c r="I323" s="95"/>
      <c r="J323" s="95"/>
      <c r="K323" s="95"/>
    </row>
    <row r="324" spans="1:11" x14ac:dyDescent="0.2">
      <c r="A324" s="90">
        <v>26481</v>
      </c>
      <c r="B324" s="76"/>
      <c r="C324" s="76"/>
      <c r="D324" s="96">
        <v>3.56</v>
      </c>
      <c r="E324" s="75"/>
      <c r="F324" s="92"/>
      <c r="G324" s="93"/>
      <c r="H324" s="94"/>
      <c r="I324" s="95"/>
      <c r="J324" s="95"/>
      <c r="K324" s="95"/>
    </row>
    <row r="325" spans="1:11" x14ac:dyDescent="0.2">
      <c r="A325" s="90">
        <v>26512</v>
      </c>
      <c r="B325" s="76"/>
      <c r="C325" s="76"/>
      <c r="D325" s="96">
        <v>3.56</v>
      </c>
      <c r="E325" s="75"/>
      <c r="F325" s="92"/>
      <c r="G325" s="93"/>
      <c r="H325" s="94"/>
      <c r="I325" s="95"/>
      <c r="J325" s="95"/>
      <c r="K325" s="95"/>
    </row>
    <row r="326" spans="1:11" x14ac:dyDescent="0.2">
      <c r="A326" s="90">
        <v>26543</v>
      </c>
      <c r="B326" s="76"/>
      <c r="C326" s="76"/>
      <c r="D326" s="96">
        <v>3.56</v>
      </c>
      <c r="E326" s="75"/>
      <c r="F326" s="92"/>
      <c r="G326" s="93"/>
      <c r="H326" s="94"/>
      <c r="I326" s="95"/>
      <c r="J326" s="95"/>
      <c r="K326" s="95"/>
    </row>
    <row r="327" spans="1:11" x14ac:dyDescent="0.2">
      <c r="A327" s="90">
        <v>26573</v>
      </c>
      <c r="B327" s="76"/>
      <c r="C327" s="76"/>
      <c r="D327" s="96">
        <v>3.56</v>
      </c>
      <c r="E327" s="75"/>
      <c r="F327" s="92"/>
      <c r="G327" s="93"/>
      <c r="H327" s="94"/>
      <c r="I327" s="95"/>
      <c r="J327" s="95"/>
      <c r="K327" s="95"/>
    </row>
    <row r="328" spans="1:11" x14ac:dyDescent="0.2">
      <c r="A328" s="90">
        <v>26604</v>
      </c>
      <c r="B328" s="76"/>
      <c r="C328" s="76"/>
      <c r="D328" s="96">
        <v>3.56</v>
      </c>
      <c r="E328" s="75"/>
      <c r="F328" s="92"/>
      <c r="G328" s="93"/>
      <c r="H328" s="94"/>
      <c r="I328" s="95"/>
      <c r="J328" s="95"/>
      <c r="K328" s="95"/>
    </row>
    <row r="329" spans="1:11" x14ac:dyDescent="0.2">
      <c r="A329" s="90">
        <v>26634</v>
      </c>
      <c r="B329" s="76"/>
      <c r="C329" s="76"/>
      <c r="D329" s="96">
        <v>3.56</v>
      </c>
      <c r="E329" s="75"/>
      <c r="F329" s="92"/>
      <c r="G329" s="93"/>
      <c r="H329" s="94"/>
      <c r="I329" s="95"/>
      <c r="J329" s="95"/>
      <c r="K329" s="95"/>
    </row>
    <row r="330" spans="1:11" x14ac:dyDescent="0.2">
      <c r="A330" s="90">
        <v>26665</v>
      </c>
      <c r="B330" s="76"/>
      <c r="C330" s="76"/>
      <c r="D330" s="96">
        <v>3.56</v>
      </c>
      <c r="E330" s="75"/>
      <c r="F330" s="92"/>
      <c r="G330" s="93"/>
      <c r="H330" s="94"/>
      <c r="I330" s="95"/>
      <c r="J330" s="95"/>
      <c r="K330" s="95"/>
    </row>
    <row r="331" spans="1:11" x14ac:dyDescent="0.2">
      <c r="A331" s="90">
        <v>26696</v>
      </c>
      <c r="B331" s="76"/>
      <c r="C331" s="76"/>
      <c r="D331" s="96">
        <v>3.56</v>
      </c>
      <c r="E331" s="75"/>
      <c r="F331" s="92"/>
      <c r="G331" s="93"/>
      <c r="H331" s="94"/>
      <c r="I331" s="95"/>
      <c r="J331" s="95"/>
      <c r="K331" s="95"/>
    </row>
    <row r="332" spans="1:11" x14ac:dyDescent="0.2">
      <c r="A332" s="90">
        <v>26724</v>
      </c>
      <c r="B332" s="76"/>
      <c r="C332" s="76"/>
      <c r="D332" s="96">
        <v>3.56</v>
      </c>
      <c r="E332" s="75"/>
      <c r="F332" s="92"/>
      <c r="G332" s="93"/>
      <c r="H332" s="94"/>
      <c r="I332" s="95"/>
      <c r="J332" s="95"/>
      <c r="K332" s="95"/>
    </row>
    <row r="333" spans="1:11" x14ac:dyDescent="0.2">
      <c r="A333" s="90">
        <v>26755</v>
      </c>
      <c r="B333" s="76"/>
      <c r="C333" s="76"/>
      <c r="D333" s="96">
        <v>3.56</v>
      </c>
      <c r="E333" s="75"/>
      <c r="F333" s="92"/>
      <c r="G333" s="93"/>
      <c r="H333" s="94"/>
      <c r="I333" s="95"/>
      <c r="J333" s="95"/>
      <c r="K333" s="95"/>
    </row>
    <row r="334" spans="1:11" x14ac:dyDescent="0.2">
      <c r="A334" s="90">
        <v>26785</v>
      </c>
      <c r="B334" s="76"/>
      <c r="C334" s="76"/>
      <c r="D334" s="96">
        <v>3.56</v>
      </c>
      <c r="E334" s="75"/>
      <c r="F334" s="92"/>
      <c r="G334" s="93"/>
      <c r="H334" s="94"/>
      <c r="I334" s="95"/>
      <c r="J334" s="95"/>
      <c r="K334" s="95"/>
    </row>
    <row r="335" spans="1:11" x14ac:dyDescent="0.2">
      <c r="A335" s="90">
        <v>26816</v>
      </c>
      <c r="B335" s="76"/>
      <c r="C335" s="76"/>
      <c r="D335" s="96">
        <v>3.56</v>
      </c>
      <c r="E335" s="75"/>
      <c r="F335" s="92"/>
      <c r="G335" s="93"/>
      <c r="H335" s="94"/>
      <c r="I335" s="95"/>
      <c r="J335" s="95"/>
      <c r="K335" s="95"/>
    </row>
    <row r="336" spans="1:11" x14ac:dyDescent="0.2">
      <c r="A336" s="90">
        <v>26846</v>
      </c>
      <c r="B336" s="76"/>
      <c r="C336" s="76"/>
      <c r="D336" s="96">
        <v>3.56</v>
      </c>
      <c r="E336" s="75"/>
      <c r="F336" s="92"/>
      <c r="G336" s="93"/>
      <c r="H336" s="94"/>
      <c r="I336" s="95"/>
      <c r="J336" s="95"/>
      <c r="K336" s="95"/>
    </row>
    <row r="337" spans="1:11" x14ac:dyDescent="0.2">
      <c r="A337" s="90">
        <v>26877</v>
      </c>
      <c r="B337" s="76"/>
      <c r="C337" s="76"/>
      <c r="D337" s="96">
        <v>4.3099999999999996</v>
      </c>
      <c r="E337" s="75"/>
      <c r="F337" s="92"/>
      <c r="G337" s="93"/>
      <c r="H337" s="94"/>
      <c r="I337" s="95"/>
      <c r="J337" s="95"/>
      <c r="K337" s="95"/>
    </row>
    <row r="338" spans="1:11" x14ac:dyDescent="0.2">
      <c r="A338" s="90">
        <v>26908</v>
      </c>
      <c r="B338" s="76"/>
      <c r="C338" s="76"/>
      <c r="D338" s="96">
        <v>4.3099999999999996</v>
      </c>
      <c r="E338" s="75"/>
      <c r="F338" s="92"/>
      <c r="G338" s="93"/>
      <c r="H338" s="94"/>
      <c r="I338" s="95"/>
      <c r="J338" s="95"/>
      <c r="K338" s="95"/>
    </row>
    <row r="339" spans="1:11" x14ac:dyDescent="0.2">
      <c r="A339" s="90">
        <v>26938</v>
      </c>
      <c r="B339" s="76"/>
      <c r="C339" s="76"/>
      <c r="D339" s="96">
        <v>4.3099999999999996</v>
      </c>
      <c r="E339" s="75"/>
      <c r="F339" s="92"/>
      <c r="G339" s="93"/>
      <c r="H339" s="94"/>
      <c r="I339" s="95"/>
      <c r="J339" s="95"/>
      <c r="K339" s="95"/>
    </row>
    <row r="340" spans="1:11" x14ac:dyDescent="0.2">
      <c r="A340" s="90">
        <v>26969</v>
      </c>
      <c r="B340" s="76"/>
      <c r="C340" s="76"/>
      <c r="D340" s="96">
        <v>4.3099999999999996</v>
      </c>
      <c r="E340" s="75"/>
      <c r="F340" s="92"/>
      <c r="G340" s="93"/>
      <c r="H340" s="94"/>
      <c r="I340" s="95"/>
      <c r="J340" s="95"/>
      <c r="K340" s="95"/>
    </row>
    <row r="341" spans="1:11" x14ac:dyDescent="0.2">
      <c r="A341" s="90">
        <v>26999</v>
      </c>
      <c r="B341" s="76"/>
      <c r="C341" s="76"/>
      <c r="D341" s="96">
        <v>4.3099999999999996</v>
      </c>
      <c r="E341" s="75"/>
      <c r="F341" s="92"/>
      <c r="G341" s="93"/>
      <c r="H341" s="94"/>
      <c r="I341" s="97"/>
      <c r="J341" s="97"/>
      <c r="K341" s="97"/>
    </row>
    <row r="342" spans="1:11" x14ac:dyDescent="0.2">
      <c r="A342" s="90">
        <v>27030</v>
      </c>
      <c r="B342" s="76"/>
      <c r="C342" s="76"/>
      <c r="D342" s="96">
        <v>10.11</v>
      </c>
      <c r="E342" s="75"/>
      <c r="F342" s="92"/>
      <c r="G342" s="93"/>
      <c r="H342" s="94"/>
      <c r="I342" s="95"/>
      <c r="J342" s="95"/>
      <c r="K342" s="95"/>
    </row>
    <row r="343" spans="1:11" x14ac:dyDescent="0.2">
      <c r="A343" s="90">
        <v>27061</v>
      </c>
      <c r="B343" s="76"/>
      <c r="C343" s="76"/>
      <c r="D343" s="96">
        <v>10.11</v>
      </c>
      <c r="E343" s="75"/>
      <c r="F343" s="92"/>
      <c r="G343" s="93"/>
      <c r="H343" s="94"/>
      <c r="I343" s="95"/>
      <c r="J343" s="95"/>
      <c r="K343" s="95"/>
    </row>
    <row r="344" spans="1:11" x14ac:dyDescent="0.2">
      <c r="A344" s="90">
        <v>27089</v>
      </c>
      <c r="B344" s="76"/>
      <c r="C344" s="76"/>
      <c r="D344" s="96">
        <v>10.11</v>
      </c>
      <c r="E344" s="75"/>
      <c r="F344" s="92"/>
      <c r="G344" s="93"/>
      <c r="H344" s="94"/>
      <c r="I344" s="95"/>
      <c r="J344" s="95"/>
      <c r="K344" s="95"/>
    </row>
    <row r="345" spans="1:11" x14ac:dyDescent="0.2">
      <c r="A345" s="90">
        <v>27120</v>
      </c>
      <c r="B345" s="76"/>
      <c r="C345" s="76"/>
      <c r="D345" s="96">
        <v>10.11</v>
      </c>
      <c r="E345" s="75"/>
      <c r="F345" s="92"/>
      <c r="G345" s="93"/>
      <c r="H345" s="94"/>
      <c r="I345" s="95"/>
      <c r="J345" s="95"/>
      <c r="K345" s="95"/>
    </row>
    <row r="346" spans="1:11" x14ac:dyDescent="0.2">
      <c r="A346" s="90">
        <v>27150</v>
      </c>
      <c r="B346" s="76"/>
      <c r="C346" s="76"/>
      <c r="D346" s="96">
        <v>10.11</v>
      </c>
      <c r="E346" s="75"/>
      <c r="F346" s="92"/>
      <c r="G346" s="93"/>
      <c r="H346" s="94"/>
      <c r="I346" s="95"/>
      <c r="J346" s="95"/>
      <c r="K346" s="95"/>
    </row>
    <row r="347" spans="1:11" x14ac:dyDescent="0.2">
      <c r="A347" s="90">
        <v>27181</v>
      </c>
      <c r="B347" s="76"/>
      <c r="C347" s="76"/>
      <c r="D347" s="96">
        <v>10.11</v>
      </c>
      <c r="E347" s="75"/>
      <c r="F347" s="92"/>
      <c r="G347" s="93"/>
      <c r="H347" s="94"/>
      <c r="I347" s="95"/>
      <c r="J347" s="95"/>
      <c r="K347" s="95"/>
    </row>
    <row r="348" spans="1:11" x14ac:dyDescent="0.2">
      <c r="A348" s="90">
        <v>27211</v>
      </c>
      <c r="B348" s="76"/>
      <c r="C348" s="76"/>
      <c r="D348" s="96">
        <v>10.11</v>
      </c>
      <c r="E348" s="75"/>
      <c r="F348" s="92"/>
      <c r="G348" s="93"/>
      <c r="H348" s="94"/>
      <c r="I348" s="95"/>
      <c r="J348" s="95"/>
      <c r="K348" s="95"/>
    </row>
    <row r="349" spans="1:11" x14ac:dyDescent="0.2">
      <c r="A349" s="90">
        <v>27242</v>
      </c>
      <c r="B349" s="76"/>
      <c r="C349" s="76"/>
      <c r="D349" s="96">
        <v>10.11</v>
      </c>
      <c r="E349" s="75"/>
      <c r="F349" s="92"/>
      <c r="G349" s="93"/>
      <c r="H349" s="94"/>
      <c r="I349" s="95"/>
      <c r="J349" s="95"/>
      <c r="K349" s="95"/>
    </row>
    <row r="350" spans="1:11" x14ac:dyDescent="0.2">
      <c r="A350" s="90">
        <v>27273</v>
      </c>
      <c r="B350" s="76"/>
      <c r="C350" s="76"/>
      <c r="D350" s="96">
        <v>10.11</v>
      </c>
      <c r="E350" s="75"/>
      <c r="F350" s="92"/>
      <c r="G350" s="93"/>
      <c r="H350" s="94"/>
      <c r="I350" s="95"/>
      <c r="J350" s="95"/>
      <c r="K350" s="95"/>
    </row>
    <row r="351" spans="1:11" x14ac:dyDescent="0.2">
      <c r="A351" s="90">
        <v>27303</v>
      </c>
      <c r="B351" s="76"/>
      <c r="C351" s="76"/>
      <c r="D351" s="96">
        <v>11.16</v>
      </c>
      <c r="E351" s="75"/>
      <c r="F351" s="92"/>
      <c r="G351" s="93"/>
      <c r="H351" s="94"/>
      <c r="I351" s="95"/>
      <c r="J351" s="95"/>
      <c r="K351" s="95"/>
    </row>
    <row r="352" spans="1:11" x14ac:dyDescent="0.2">
      <c r="A352" s="90">
        <v>27334</v>
      </c>
      <c r="B352" s="76"/>
      <c r="C352" s="76"/>
      <c r="D352" s="96">
        <v>11.16</v>
      </c>
      <c r="E352" s="75"/>
      <c r="F352" s="92"/>
      <c r="G352" s="93"/>
      <c r="H352" s="94"/>
      <c r="I352" s="95"/>
      <c r="J352" s="95"/>
      <c r="K352" s="95"/>
    </row>
    <row r="353" spans="1:11" x14ac:dyDescent="0.2">
      <c r="A353" s="90">
        <v>27364</v>
      </c>
      <c r="B353" s="76"/>
      <c r="C353" s="76"/>
      <c r="D353" s="96">
        <v>11.16</v>
      </c>
      <c r="E353" s="75"/>
      <c r="F353" s="92"/>
      <c r="G353" s="93"/>
      <c r="H353" s="94"/>
      <c r="I353" s="95"/>
      <c r="J353" s="95"/>
      <c r="K353" s="95"/>
    </row>
    <row r="354" spans="1:11" x14ac:dyDescent="0.2">
      <c r="A354" s="90">
        <v>27395</v>
      </c>
      <c r="B354" s="76"/>
      <c r="C354" s="76"/>
      <c r="D354" s="96">
        <v>11.16</v>
      </c>
      <c r="E354" s="75"/>
      <c r="F354" s="92"/>
      <c r="G354" s="93"/>
      <c r="H354" s="94"/>
      <c r="I354" s="95"/>
      <c r="J354" s="95"/>
      <c r="K354" s="95"/>
    </row>
    <row r="355" spans="1:11" x14ac:dyDescent="0.2">
      <c r="A355" s="90">
        <v>27426</v>
      </c>
      <c r="B355" s="76"/>
      <c r="C355" s="76"/>
      <c r="D355" s="96">
        <v>11.16</v>
      </c>
      <c r="E355" s="75"/>
      <c r="F355" s="92"/>
      <c r="G355" s="93"/>
      <c r="H355" s="94"/>
      <c r="I355" s="95"/>
      <c r="J355" s="95"/>
      <c r="K355" s="95"/>
    </row>
    <row r="356" spans="1:11" x14ac:dyDescent="0.2">
      <c r="A356" s="90">
        <v>27454</v>
      </c>
      <c r="B356" s="76"/>
      <c r="C356" s="76"/>
      <c r="D356" s="96">
        <v>11.16</v>
      </c>
      <c r="E356" s="75"/>
      <c r="F356" s="92"/>
      <c r="G356" s="93"/>
      <c r="H356" s="94"/>
      <c r="I356" s="95"/>
      <c r="J356" s="95"/>
      <c r="K356" s="95"/>
    </row>
    <row r="357" spans="1:11" x14ac:dyDescent="0.2">
      <c r="A357" s="90">
        <v>27485</v>
      </c>
      <c r="B357" s="76"/>
      <c r="C357" s="76"/>
      <c r="D357" s="96">
        <v>11.16</v>
      </c>
      <c r="E357" s="75"/>
      <c r="F357" s="92"/>
      <c r="G357" s="93"/>
      <c r="H357" s="94"/>
      <c r="I357" s="95"/>
      <c r="J357" s="95"/>
      <c r="K357" s="95"/>
    </row>
    <row r="358" spans="1:11" x14ac:dyDescent="0.2">
      <c r="A358" s="90">
        <v>27515</v>
      </c>
      <c r="B358" s="76"/>
      <c r="C358" s="76"/>
      <c r="D358" s="96">
        <v>11.16</v>
      </c>
      <c r="E358" s="75"/>
      <c r="F358" s="92"/>
      <c r="G358" s="93"/>
      <c r="H358" s="94"/>
      <c r="I358" s="95"/>
      <c r="J358" s="95"/>
      <c r="K358" s="95"/>
    </row>
    <row r="359" spans="1:11" x14ac:dyDescent="0.2">
      <c r="A359" s="90">
        <v>27546</v>
      </c>
      <c r="B359" s="76"/>
      <c r="C359" s="76"/>
      <c r="D359" s="96">
        <v>11.16</v>
      </c>
      <c r="E359" s="75"/>
      <c r="F359" s="92"/>
      <c r="G359" s="93"/>
      <c r="H359" s="94"/>
      <c r="I359" s="95"/>
      <c r="J359" s="95"/>
      <c r="K359" s="95"/>
    </row>
    <row r="360" spans="1:11" x14ac:dyDescent="0.2">
      <c r="A360" s="90">
        <v>27576</v>
      </c>
      <c r="B360" s="76"/>
      <c r="C360" s="76"/>
      <c r="D360" s="96">
        <v>11.16</v>
      </c>
      <c r="E360" s="75"/>
      <c r="F360" s="92"/>
      <c r="G360" s="93"/>
      <c r="H360" s="94"/>
      <c r="I360" s="95"/>
      <c r="J360" s="95"/>
      <c r="K360" s="95"/>
    </row>
    <row r="361" spans="1:11" x14ac:dyDescent="0.2">
      <c r="A361" s="90">
        <v>27607</v>
      </c>
      <c r="B361" s="76"/>
      <c r="C361" s="76"/>
      <c r="D361" s="96">
        <v>11.16</v>
      </c>
      <c r="E361" s="75"/>
      <c r="F361" s="92"/>
      <c r="G361" s="93"/>
      <c r="H361" s="94"/>
      <c r="I361" s="95"/>
      <c r="J361" s="95"/>
      <c r="K361" s="95"/>
    </row>
    <row r="362" spans="1:11" x14ac:dyDescent="0.2">
      <c r="A362" s="90">
        <v>27638</v>
      </c>
      <c r="B362" s="76"/>
      <c r="C362" s="76"/>
      <c r="D362" s="96">
        <v>11.16</v>
      </c>
      <c r="E362" s="75"/>
      <c r="F362" s="92"/>
      <c r="G362" s="93"/>
      <c r="H362" s="94"/>
      <c r="I362" s="95"/>
      <c r="J362" s="95"/>
      <c r="K362" s="95"/>
    </row>
    <row r="363" spans="1:11" x14ac:dyDescent="0.2">
      <c r="A363" s="90">
        <v>27668</v>
      </c>
      <c r="B363" s="76"/>
      <c r="C363" s="76"/>
      <c r="D363" s="96">
        <v>11.16</v>
      </c>
      <c r="E363" s="75"/>
      <c r="F363" s="92"/>
      <c r="G363" s="93"/>
      <c r="H363" s="94"/>
      <c r="I363" s="95"/>
      <c r="J363" s="95"/>
      <c r="K363" s="95"/>
    </row>
    <row r="364" spans="1:11" x14ac:dyDescent="0.2">
      <c r="A364" s="90">
        <v>27699</v>
      </c>
      <c r="B364" s="76"/>
      <c r="C364" s="76"/>
      <c r="D364" s="96">
        <v>11.16</v>
      </c>
      <c r="E364" s="75"/>
      <c r="F364" s="92"/>
      <c r="G364" s="93"/>
      <c r="H364" s="94"/>
      <c r="I364" s="95"/>
      <c r="J364" s="95"/>
      <c r="K364" s="95"/>
    </row>
    <row r="365" spans="1:11" x14ac:dyDescent="0.2">
      <c r="A365" s="90">
        <v>27729</v>
      </c>
      <c r="B365" s="76"/>
      <c r="C365" s="76"/>
      <c r="D365" s="96">
        <v>11.16</v>
      </c>
      <c r="E365" s="75"/>
      <c r="F365" s="92"/>
      <c r="G365" s="93"/>
      <c r="H365" s="94"/>
      <c r="I365" s="95"/>
      <c r="J365" s="95"/>
      <c r="K365" s="95"/>
    </row>
    <row r="366" spans="1:11" x14ac:dyDescent="0.2">
      <c r="A366" s="90">
        <v>27760</v>
      </c>
      <c r="B366" s="76"/>
      <c r="C366" s="76"/>
      <c r="D366" s="96">
        <v>11.16</v>
      </c>
      <c r="E366" s="75"/>
      <c r="F366" s="92"/>
      <c r="G366" s="93"/>
      <c r="H366" s="94"/>
      <c r="I366" s="95"/>
      <c r="J366" s="95"/>
      <c r="K366" s="95"/>
    </row>
    <row r="367" spans="1:11" x14ac:dyDescent="0.2">
      <c r="A367" s="90">
        <v>27791</v>
      </c>
      <c r="B367" s="76"/>
      <c r="C367" s="76"/>
      <c r="D367" s="96">
        <v>12.03</v>
      </c>
      <c r="E367" s="75"/>
      <c r="F367" s="92"/>
      <c r="G367" s="93"/>
      <c r="H367" s="94"/>
      <c r="I367" s="95"/>
      <c r="J367" s="95"/>
      <c r="K367" s="95"/>
    </row>
    <row r="368" spans="1:11" x14ac:dyDescent="0.2">
      <c r="A368" s="90">
        <v>27820</v>
      </c>
      <c r="B368" s="76"/>
      <c r="C368" s="76"/>
      <c r="D368" s="96">
        <v>12.1</v>
      </c>
      <c r="E368" s="75"/>
      <c r="F368" s="92"/>
      <c r="G368" s="93"/>
      <c r="H368" s="94"/>
      <c r="I368" s="95"/>
      <c r="J368" s="95"/>
      <c r="K368" s="95"/>
    </row>
    <row r="369" spans="1:11" x14ac:dyDescent="0.2">
      <c r="A369" s="90">
        <v>27851</v>
      </c>
      <c r="B369" s="76"/>
      <c r="C369" s="76"/>
      <c r="D369" s="96">
        <v>12.17</v>
      </c>
      <c r="E369" s="75"/>
      <c r="F369" s="92"/>
      <c r="G369" s="93"/>
      <c r="H369" s="94"/>
      <c r="I369" s="95"/>
      <c r="J369" s="95"/>
      <c r="K369" s="95"/>
    </row>
    <row r="370" spans="1:11" x14ac:dyDescent="0.2">
      <c r="A370" s="90">
        <v>27881</v>
      </c>
      <c r="B370" s="76"/>
      <c r="C370" s="76"/>
      <c r="D370" s="96">
        <v>12.17</v>
      </c>
      <c r="E370" s="75"/>
      <c r="F370" s="92"/>
      <c r="G370" s="93"/>
      <c r="H370" s="94"/>
      <c r="I370" s="95"/>
      <c r="J370" s="95"/>
      <c r="K370" s="95"/>
    </row>
    <row r="371" spans="1:11" x14ac:dyDescent="0.2">
      <c r="A371" s="90">
        <v>27912</v>
      </c>
      <c r="B371" s="76"/>
      <c r="C371" s="76"/>
      <c r="D371" s="96">
        <v>12.17</v>
      </c>
      <c r="E371" s="75"/>
      <c r="F371" s="92"/>
      <c r="G371" s="93"/>
      <c r="H371" s="94"/>
      <c r="I371" s="95"/>
      <c r="J371" s="95"/>
      <c r="K371" s="95"/>
    </row>
    <row r="372" spans="1:11" x14ac:dyDescent="0.2">
      <c r="A372" s="90">
        <v>27942</v>
      </c>
      <c r="B372" s="76"/>
      <c r="C372" s="76"/>
      <c r="D372" s="96">
        <v>12.17</v>
      </c>
      <c r="E372" s="75"/>
      <c r="F372" s="92"/>
      <c r="G372" s="93"/>
      <c r="H372" s="94"/>
      <c r="I372" s="95"/>
      <c r="J372" s="95"/>
      <c r="K372" s="95"/>
    </row>
    <row r="373" spans="1:11" x14ac:dyDescent="0.2">
      <c r="A373" s="90">
        <v>27973</v>
      </c>
      <c r="B373" s="76"/>
      <c r="C373" s="76"/>
      <c r="D373" s="96">
        <v>12.17</v>
      </c>
      <c r="E373" s="75"/>
      <c r="F373" s="92"/>
      <c r="G373" s="93"/>
      <c r="H373" s="94"/>
      <c r="I373" s="95"/>
      <c r="J373" s="95"/>
      <c r="K373" s="95"/>
    </row>
    <row r="374" spans="1:11" x14ac:dyDescent="0.2">
      <c r="A374" s="90">
        <v>28004</v>
      </c>
      <c r="B374" s="76"/>
      <c r="C374" s="76"/>
      <c r="D374" s="96">
        <v>13.9</v>
      </c>
      <c r="E374" s="75"/>
      <c r="F374" s="92"/>
      <c r="G374" s="93"/>
      <c r="H374" s="94"/>
      <c r="I374" s="95"/>
      <c r="J374" s="95"/>
      <c r="K374" s="95"/>
    </row>
    <row r="375" spans="1:11" x14ac:dyDescent="0.2">
      <c r="A375" s="90">
        <v>28034</v>
      </c>
      <c r="B375" s="76"/>
      <c r="C375" s="76"/>
      <c r="D375" s="96">
        <v>13.9</v>
      </c>
      <c r="E375" s="75"/>
      <c r="F375" s="92"/>
      <c r="G375" s="93"/>
      <c r="H375" s="94"/>
      <c r="I375" s="95"/>
      <c r="J375" s="95"/>
      <c r="K375" s="95"/>
    </row>
    <row r="376" spans="1:11" x14ac:dyDescent="0.2">
      <c r="A376" s="90">
        <v>28065</v>
      </c>
      <c r="B376" s="76"/>
      <c r="C376" s="76"/>
      <c r="D376" s="96">
        <v>13.9</v>
      </c>
      <c r="E376" s="75"/>
      <c r="F376" s="92"/>
      <c r="G376" s="93"/>
      <c r="H376" s="94"/>
      <c r="I376" s="95"/>
      <c r="J376" s="95"/>
      <c r="K376" s="95"/>
    </row>
    <row r="377" spans="1:11" x14ac:dyDescent="0.2">
      <c r="A377" s="90">
        <v>28095</v>
      </c>
      <c r="B377" s="76"/>
      <c r="C377" s="76"/>
      <c r="D377" s="96">
        <v>13.9</v>
      </c>
      <c r="E377" s="75"/>
      <c r="F377" s="92"/>
      <c r="G377" s="93"/>
      <c r="H377" s="94"/>
      <c r="I377" s="95"/>
      <c r="J377" s="95"/>
      <c r="K377" s="95"/>
    </row>
    <row r="378" spans="1:11" x14ac:dyDescent="0.2">
      <c r="A378" s="90">
        <v>28126</v>
      </c>
      <c r="B378" s="76"/>
      <c r="C378" s="76"/>
      <c r="D378" s="96">
        <v>13.9</v>
      </c>
      <c r="E378" s="75"/>
      <c r="F378" s="92"/>
      <c r="G378" s="93"/>
      <c r="H378" s="94"/>
      <c r="I378" s="95"/>
      <c r="J378" s="95"/>
      <c r="K378" s="95"/>
    </row>
    <row r="379" spans="1:11" x14ac:dyDescent="0.2">
      <c r="A379" s="90">
        <v>28157</v>
      </c>
      <c r="B379" s="76"/>
      <c r="C379" s="76"/>
      <c r="D379" s="96">
        <v>13.9</v>
      </c>
      <c r="E379" s="75"/>
      <c r="F379" s="92"/>
      <c r="G379" s="93"/>
      <c r="H379" s="94"/>
      <c r="I379" s="95"/>
      <c r="J379" s="95"/>
      <c r="K379" s="95"/>
    </row>
    <row r="380" spans="1:11" x14ac:dyDescent="0.2">
      <c r="A380" s="90">
        <v>28185</v>
      </c>
      <c r="B380" s="76"/>
      <c r="C380" s="76"/>
      <c r="D380" s="96">
        <v>13.9</v>
      </c>
      <c r="E380" s="75"/>
      <c r="F380" s="92"/>
      <c r="G380" s="93"/>
      <c r="H380" s="94"/>
      <c r="I380" s="95"/>
      <c r="J380" s="95"/>
      <c r="K380" s="95"/>
    </row>
    <row r="381" spans="1:11" x14ac:dyDescent="0.2">
      <c r="A381" s="90">
        <v>28216</v>
      </c>
      <c r="B381" s="76"/>
      <c r="C381" s="76"/>
      <c r="D381" s="96">
        <v>13.9</v>
      </c>
      <c r="E381" s="75"/>
      <c r="F381" s="92"/>
      <c r="G381" s="93"/>
      <c r="H381" s="94"/>
      <c r="I381" s="95"/>
      <c r="J381" s="95"/>
      <c r="K381" s="95"/>
    </row>
    <row r="382" spans="1:11" x14ac:dyDescent="0.2">
      <c r="A382" s="90">
        <v>28246</v>
      </c>
      <c r="B382" s="76"/>
      <c r="C382" s="76"/>
      <c r="D382" s="96">
        <v>13.9</v>
      </c>
      <c r="E382" s="75"/>
      <c r="F382" s="92"/>
      <c r="G382" s="93"/>
      <c r="H382" s="94"/>
      <c r="I382" s="95"/>
      <c r="J382" s="95"/>
      <c r="K382" s="95"/>
    </row>
    <row r="383" spans="1:11" x14ac:dyDescent="0.2">
      <c r="A383" s="90">
        <v>28277</v>
      </c>
      <c r="B383" s="76"/>
      <c r="C383" s="76"/>
      <c r="D383" s="96">
        <v>13.9</v>
      </c>
      <c r="E383" s="75"/>
      <c r="F383" s="92"/>
      <c r="G383" s="93"/>
      <c r="H383" s="94"/>
      <c r="I383" s="95"/>
      <c r="J383" s="95"/>
      <c r="K383" s="95"/>
    </row>
    <row r="384" spans="1:11" x14ac:dyDescent="0.2">
      <c r="A384" s="90">
        <v>28307</v>
      </c>
      <c r="B384" s="76"/>
      <c r="C384" s="76"/>
      <c r="D384" s="96">
        <v>13.9</v>
      </c>
      <c r="E384" s="75"/>
      <c r="F384" s="92"/>
      <c r="G384" s="93"/>
      <c r="H384" s="94"/>
      <c r="I384" s="95"/>
      <c r="J384" s="95"/>
      <c r="K384" s="95"/>
    </row>
    <row r="385" spans="1:11" x14ac:dyDescent="0.2">
      <c r="A385" s="90">
        <v>28338</v>
      </c>
      <c r="B385" s="76"/>
      <c r="C385" s="76"/>
      <c r="D385" s="96">
        <v>14.85</v>
      </c>
      <c r="E385" s="75"/>
      <c r="F385" s="92"/>
      <c r="G385" s="93"/>
      <c r="H385" s="94"/>
      <c r="I385" s="95"/>
      <c r="J385" s="95"/>
      <c r="K385" s="95"/>
    </row>
    <row r="386" spans="1:11" x14ac:dyDescent="0.2">
      <c r="A386" s="90">
        <v>28369</v>
      </c>
      <c r="B386" s="76"/>
      <c r="C386" s="76"/>
      <c r="D386" s="96">
        <v>14.85</v>
      </c>
      <c r="E386" s="75"/>
      <c r="F386" s="92"/>
      <c r="G386" s="93"/>
      <c r="H386" s="94"/>
      <c r="I386" s="95"/>
      <c r="J386" s="95"/>
      <c r="K386" s="95"/>
    </row>
    <row r="387" spans="1:11" x14ac:dyDescent="0.2">
      <c r="A387" s="90">
        <v>28399</v>
      </c>
      <c r="B387" s="76"/>
      <c r="C387" s="76"/>
      <c r="D387" s="96">
        <v>14.85</v>
      </c>
      <c r="E387" s="75"/>
      <c r="F387" s="92"/>
      <c r="G387" s="93"/>
      <c r="H387" s="94"/>
      <c r="I387" s="95"/>
      <c r="J387" s="95"/>
      <c r="K387" s="95"/>
    </row>
    <row r="388" spans="1:11" x14ac:dyDescent="0.2">
      <c r="A388" s="90">
        <v>28430</v>
      </c>
      <c r="B388" s="76"/>
      <c r="C388" s="76"/>
      <c r="D388" s="96">
        <v>14.85</v>
      </c>
      <c r="E388" s="75"/>
      <c r="F388" s="92"/>
      <c r="G388" s="93"/>
      <c r="H388" s="94"/>
      <c r="I388" s="95"/>
      <c r="J388" s="95"/>
      <c r="K388" s="95"/>
    </row>
    <row r="389" spans="1:11" x14ac:dyDescent="0.2">
      <c r="A389" s="90">
        <v>28460</v>
      </c>
      <c r="B389" s="76"/>
      <c r="C389" s="76"/>
      <c r="D389" s="96">
        <v>14.85</v>
      </c>
      <c r="E389" s="75"/>
      <c r="F389" s="92"/>
      <c r="G389" s="93"/>
      <c r="H389" s="94"/>
      <c r="I389" s="95"/>
      <c r="J389" s="95"/>
      <c r="K389" s="95"/>
    </row>
    <row r="390" spans="1:11" x14ac:dyDescent="0.2">
      <c r="A390" s="90">
        <v>28491</v>
      </c>
      <c r="B390" s="76"/>
      <c r="C390" s="76"/>
      <c r="D390" s="96">
        <v>14.85</v>
      </c>
      <c r="E390" s="75"/>
      <c r="F390" s="92"/>
      <c r="G390" s="93"/>
      <c r="H390" s="94"/>
      <c r="I390" s="95"/>
      <c r="J390" s="95"/>
      <c r="K390" s="95"/>
    </row>
    <row r="391" spans="1:11" x14ac:dyDescent="0.2">
      <c r="A391" s="90">
        <v>28522</v>
      </c>
      <c r="B391" s="76"/>
      <c r="C391" s="76"/>
      <c r="D391" s="96">
        <v>14.85</v>
      </c>
      <c r="E391" s="75"/>
      <c r="F391" s="92"/>
      <c r="G391" s="93"/>
      <c r="H391" s="94"/>
      <c r="I391" s="95"/>
      <c r="J391" s="95"/>
      <c r="K391" s="95"/>
    </row>
    <row r="392" spans="1:11" x14ac:dyDescent="0.2">
      <c r="A392" s="90">
        <v>28550</v>
      </c>
      <c r="B392" s="76"/>
      <c r="C392" s="76"/>
      <c r="D392" s="96">
        <v>14.85</v>
      </c>
      <c r="E392" s="75"/>
      <c r="F392" s="92"/>
      <c r="G392" s="93"/>
      <c r="H392" s="94"/>
      <c r="I392" s="95"/>
      <c r="J392" s="95"/>
      <c r="K392" s="95"/>
    </row>
    <row r="393" spans="1:11" x14ac:dyDescent="0.2">
      <c r="A393" s="90">
        <v>28581</v>
      </c>
      <c r="B393" s="76"/>
      <c r="C393" s="76"/>
      <c r="D393" s="96">
        <v>14.85</v>
      </c>
      <c r="E393" s="75"/>
      <c r="F393" s="92"/>
      <c r="G393" s="93"/>
      <c r="H393" s="94"/>
      <c r="I393" s="95"/>
      <c r="J393" s="95"/>
      <c r="K393" s="95"/>
    </row>
    <row r="394" spans="1:11" x14ac:dyDescent="0.2">
      <c r="A394" s="90">
        <v>28611</v>
      </c>
      <c r="B394" s="76"/>
      <c r="C394" s="76"/>
      <c r="D394" s="96">
        <v>14.85</v>
      </c>
      <c r="E394" s="75"/>
      <c r="F394" s="92"/>
      <c r="G394" s="93"/>
      <c r="H394" s="94"/>
      <c r="I394" s="95"/>
      <c r="J394" s="95"/>
      <c r="K394" s="95"/>
    </row>
    <row r="395" spans="1:11" x14ac:dyDescent="0.2">
      <c r="A395" s="90">
        <v>28642</v>
      </c>
      <c r="B395" s="76"/>
      <c r="C395" s="76"/>
      <c r="D395" s="96">
        <v>14.85</v>
      </c>
      <c r="E395" s="75"/>
      <c r="F395" s="92"/>
      <c r="G395" s="93"/>
      <c r="H395" s="94"/>
      <c r="I395" s="95"/>
      <c r="J395" s="95"/>
      <c r="K395" s="95"/>
    </row>
    <row r="396" spans="1:11" x14ac:dyDescent="0.2">
      <c r="A396" s="90">
        <v>28672</v>
      </c>
      <c r="B396" s="76"/>
      <c r="C396" s="76"/>
      <c r="D396" s="96">
        <v>14.85</v>
      </c>
      <c r="E396" s="75"/>
      <c r="F396" s="92"/>
      <c r="G396" s="93"/>
      <c r="H396" s="94"/>
      <c r="I396" s="95"/>
      <c r="J396" s="95"/>
      <c r="K396" s="95"/>
    </row>
    <row r="397" spans="1:11" x14ac:dyDescent="0.2">
      <c r="A397" s="90">
        <v>28703</v>
      </c>
      <c r="B397" s="76"/>
      <c r="C397" s="76"/>
      <c r="D397" s="96">
        <v>14.85</v>
      </c>
      <c r="E397" s="75"/>
      <c r="F397" s="92"/>
      <c r="G397" s="93"/>
      <c r="H397" s="94"/>
      <c r="I397" s="95"/>
      <c r="J397" s="95"/>
      <c r="K397" s="95"/>
    </row>
    <row r="398" spans="1:11" x14ac:dyDescent="0.2">
      <c r="A398" s="90">
        <v>28734</v>
      </c>
      <c r="B398" s="76"/>
      <c r="C398" s="76"/>
      <c r="D398" s="96">
        <v>14.85</v>
      </c>
      <c r="E398" s="75"/>
      <c r="F398" s="92"/>
      <c r="G398" s="93"/>
      <c r="H398" s="94"/>
      <c r="I398" s="95"/>
      <c r="J398" s="95"/>
      <c r="K398" s="95"/>
    </row>
    <row r="399" spans="1:11" x14ac:dyDescent="0.2">
      <c r="A399" s="90">
        <v>28764</v>
      </c>
      <c r="B399" s="76"/>
      <c r="C399" s="76"/>
      <c r="D399" s="96">
        <v>14.85</v>
      </c>
      <c r="E399" s="75"/>
      <c r="F399" s="92"/>
      <c r="G399" s="93"/>
      <c r="H399" s="94"/>
      <c r="I399" s="95"/>
      <c r="J399" s="95"/>
      <c r="K399" s="95"/>
    </row>
    <row r="400" spans="1:11" x14ac:dyDescent="0.2">
      <c r="A400" s="90">
        <v>28795</v>
      </c>
      <c r="B400" s="76"/>
      <c r="C400" s="76"/>
      <c r="D400" s="96">
        <v>14.85</v>
      </c>
      <c r="E400" s="75"/>
      <c r="F400" s="92"/>
      <c r="G400" s="93"/>
      <c r="H400" s="94"/>
      <c r="I400" s="95"/>
      <c r="J400" s="95"/>
      <c r="K400" s="95"/>
    </row>
    <row r="401" spans="1:11" x14ac:dyDescent="0.2">
      <c r="A401" s="90">
        <v>28825</v>
      </c>
      <c r="B401" s="76"/>
      <c r="C401" s="76"/>
      <c r="D401" s="96">
        <v>14.85</v>
      </c>
      <c r="E401" s="75"/>
      <c r="F401" s="92"/>
      <c r="G401" s="93"/>
      <c r="H401" s="94"/>
      <c r="I401" s="95"/>
      <c r="J401" s="95"/>
      <c r="K401" s="95"/>
    </row>
    <row r="402" spans="1:11" x14ac:dyDescent="0.2">
      <c r="A402" s="90">
        <v>28856</v>
      </c>
      <c r="B402" s="76"/>
      <c r="C402" s="76"/>
      <c r="D402" s="96">
        <v>14.85</v>
      </c>
      <c r="E402" s="75"/>
      <c r="F402" s="92"/>
      <c r="G402" s="93"/>
      <c r="H402" s="94"/>
      <c r="I402" s="95"/>
      <c r="J402" s="95"/>
      <c r="K402" s="95"/>
    </row>
    <row r="403" spans="1:11" x14ac:dyDescent="0.2">
      <c r="A403" s="90">
        <v>28887</v>
      </c>
      <c r="B403" s="76"/>
      <c r="C403" s="76"/>
      <c r="D403" s="96">
        <v>15.85</v>
      </c>
      <c r="E403" s="75"/>
      <c r="F403" s="92"/>
      <c r="G403" s="93"/>
      <c r="H403" s="94"/>
      <c r="I403" s="95"/>
      <c r="J403" s="95"/>
      <c r="K403" s="95"/>
    </row>
    <row r="404" spans="1:11" x14ac:dyDescent="0.2">
      <c r="A404" s="90">
        <v>28915</v>
      </c>
      <c r="B404" s="76"/>
      <c r="C404" s="76"/>
      <c r="D404" s="96">
        <v>15.85</v>
      </c>
      <c r="E404" s="75"/>
      <c r="F404" s="92"/>
      <c r="G404" s="93"/>
      <c r="H404" s="94"/>
      <c r="I404" s="95"/>
      <c r="J404" s="95"/>
      <c r="K404" s="95"/>
    </row>
    <row r="405" spans="1:11" x14ac:dyDescent="0.2">
      <c r="A405" s="90">
        <v>28946</v>
      </c>
      <c r="B405" s="76"/>
      <c r="C405" s="76"/>
      <c r="D405" s="96">
        <v>15.85</v>
      </c>
      <c r="E405" s="75"/>
      <c r="F405" s="92"/>
      <c r="G405" s="93"/>
      <c r="H405" s="94"/>
      <c r="I405" s="95"/>
      <c r="J405" s="95"/>
      <c r="K405" s="95"/>
    </row>
    <row r="406" spans="1:11" x14ac:dyDescent="0.2">
      <c r="A406" s="90">
        <v>28976</v>
      </c>
      <c r="B406" s="76"/>
      <c r="C406" s="76"/>
      <c r="D406" s="96">
        <v>18.100000000000001</v>
      </c>
      <c r="E406" s="75"/>
      <c r="F406" s="92"/>
      <c r="G406" s="93"/>
      <c r="H406" s="94"/>
      <c r="I406" s="95"/>
      <c r="J406" s="95"/>
      <c r="K406" s="95"/>
    </row>
    <row r="407" spans="1:11" x14ac:dyDescent="0.2">
      <c r="A407" s="90">
        <v>29007</v>
      </c>
      <c r="B407" s="76"/>
      <c r="C407" s="76"/>
      <c r="D407" s="96">
        <v>19.100000000000001</v>
      </c>
      <c r="E407" s="75"/>
      <c r="F407" s="92"/>
      <c r="G407" s="93"/>
      <c r="H407" s="94"/>
      <c r="I407" s="95"/>
      <c r="J407" s="95"/>
      <c r="K407" s="95"/>
    </row>
    <row r="408" spans="1:11" x14ac:dyDescent="0.2">
      <c r="A408" s="90">
        <v>29037</v>
      </c>
      <c r="B408" s="76"/>
      <c r="C408" s="76"/>
      <c r="D408" s="96">
        <v>21.75</v>
      </c>
      <c r="E408" s="75"/>
      <c r="F408" s="92"/>
      <c r="G408" s="93"/>
      <c r="H408" s="94"/>
      <c r="I408" s="95"/>
      <c r="J408" s="95"/>
      <c r="K408" s="95"/>
    </row>
    <row r="409" spans="1:11" x14ac:dyDescent="0.2">
      <c r="A409" s="90">
        <v>29068</v>
      </c>
      <c r="B409" s="76"/>
      <c r="C409" s="76"/>
      <c r="D409" s="96">
        <v>26.5</v>
      </c>
      <c r="E409" s="75"/>
      <c r="F409" s="92"/>
      <c r="G409" s="93"/>
      <c r="H409" s="94"/>
      <c r="I409" s="95"/>
      <c r="J409" s="95"/>
      <c r="K409" s="95"/>
    </row>
    <row r="410" spans="1:11" x14ac:dyDescent="0.2">
      <c r="A410" s="90">
        <v>29099</v>
      </c>
      <c r="B410" s="76"/>
      <c r="C410" s="76"/>
      <c r="D410" s="96">
        <v>28.5</v>
      </c>
      <c r="E410" s="75"/>
      <c r="F410" s="92"/>
      <c r="G410" s="93"/>
      <c r="H410" s="94"/>
      <c r="I410" s="95"/>
      <c r="J410" s="95"/>
      <c r="K410" s="95"/>
    </row>
    <row r="411" spans="1:11" x14ac:dyDescent="0.2">
      <c r="A411" s="90">
        <v>29129</v>
      </c>
      <c r="B411" s="76"/>
      <c r="C411" s="76"/>
      <c r="D411" s="96">
        <v>29</v>
      </c>
      <c r="E411" s="75"/>
      <c r="F411" s="92"/>
      <c r="G411" s="93"/>
      <c r="H411" s="94"/>
      <c r="I411" s="95"/>
      <c r="J411" s="95"/>
      <c r="K411" s="95"/>
    </row>
    <row r="412" spans="1:11" x14ac:dyDescent="0.2">
      <c r="A412" s="90">
        <v>29160</v>
      </c>
      <c r="B412" s="76"/>
      <c r="C412" s="76"/>
      <c r="D412" s="96">
        <v>31</v>
      </c>
      <c r="E412" s="75"/>
      <c r="F412" s="92"/>
      <c r="G412" s="93"/>
      <c r="H412" s="94"/>
      <c r="I412" s="95"/>
      <c r="J412" s="95"/>
      <c r="K412" s="95"/>
    </row>
    <row r="413" spans="1:11" x14ac:dyDescent="0.2">
      <c r="A413" s="90">
        <v>29190</v>
      </c>
      <c r="B413" s="76"/>
      <c r="C413" s="76"/>
      <c r="D413" s="96">
        <v>32.5</v>
      </c>
      <c r="E413" s="75"/>
      <c r="F413" s="92"/>
      <c r="G413" s="93"/>
      <c r="H413" s="94"/>
      <c r="I413" s="95"/>
      <c r="J413" s="95"/>
      <c r="K413" s="95"/>
    </row>
    <row r="414" spans="1:11" x14ac:dyDescent="0.2">
      <c r="A414" s="90">
        <v>29221</v>
      </c>
      <c r="B414" s="76"/>
      <c r="C414" s="76"/>
      <c r="D414" s="96">
        <v>32.5</v>
      </c>
      <c r="E414" s="75"/>
      <c r="F414" s="92"/>
      <c r="G414" s="93"/>
      <c r="H414" s="94"/>
      <c r="I414" s="95"/>
      <c r="J414" s="95"/>
      <c r="K414" s="95"/>
    </row>
    <row r="415" spans="1:11" x14ac:dyDescent="0.2">
      <c r="A415" s="90">
        <v>29252</v>
      </c>
      <c r="B415" s="76"/>
      <c r="C415" s="76"/>
      <c r="D415" s="96">
        <v>37</v>
      </c>
      <c r="E415" s="75"/>
      <c r="F415" s="92"/>
      <c r="G415" s="93"/>
      <c r="H415" s="94"/>
      <c r="I415" s="95"/>
      <c r="J415" s="95"/>
      <c r="K415" s="95"/>
    </row>
    <row r="416" spans="1:11" x14ac:dyDescent="0.2">
      <c r="A416" s="90">
        <v>29281</v>
      </c>
      <c r="B416" s="76"/>
      <c r="C416" s="76"/>
      <c r="D416" s="96">
        <v>38</v>
      </c>
      <c r="E416" s="75"/>
      <c r="F416" s="92"/>
      <c r="G416" s="93"/>
      <c r="H416" s="94"/>
      <c r="I416" s="95"/>
      <c r="J416" s="95"/>
      <c r="K416" s="95"/>
    </row>
    <row r="417" spans="1:11" x14ac:dyDescent="0.2">
      <c r="A417" s="90">
        <v>29312</v>
      </c>
      <c r="B417" s="76"/>
      <c r="C417" s="76"/>
      <c r="D417" s="96">
        <v>39.5</v>
      </c>
      <c r="E417" s="75"/>
      <c r="F417" s="92"/>
      <c r="G417" s="93"/>
      <c r="H417" s="94"/>
      <c r="I417" s="95"/>
      <c r="J417" s="95"/>
      <c r="K417" s="95"/>
    </row>
    <row r="418" spans="1:11" x14ac:dyDescent="0.2">
      <c r="A418" s="90">
        <v>29342</v>
      </c>
      <c r="B418" s="76"/>
      <c r="C418" s="76"/>
      <c r="D418" s="96">
        <v>39.5</v>
      </c>
      <c r="E418" s="75"/>
      <c r="F418" s="92"/>
      <c r="G418" s="93"/>
      <c r="H418" s="94"/>
      <c r="I418" s="95"/>
      <c r="J418" s="95"/>
      <c r="K418" s="95"/>
    </row>
    <row r="419" spans="1:11" x14ac:dyDescent="0.2">
      <c r="A419" s="90">
        <v>29373</v>
      </c>
      <c r="B419" s="76"/>
      <c r="C419" s="76"/>
      <c r="D419" s="96">
        <v>39.5</v>
      </c>
      <c r="E419" s="75"/>
      <c r="F419" s="92"/>
      <c r="G419" s="93"/>
      <c r="H419" s="94"/>
      <c r="I419" s="95"/>
      <c r="J419" s="95"/>
      <c r="K419" s="95"/>
    </row>
    <row r="420" spans="1:11" x14ac:dyDescent="0.2">
      <c r="A420" s="90">
        <v>29403</v>
      </c>
      <c r="B420" s="76"/>
      <c r="C420" s="76"/>
      <c r="D420" s="96">
        <v>39.5</v>
      </c>
      <c r="E420" s="75"/>
      <c r="F420" s="92"/>
      <c r="G420" s="93"/>
      <c r="H420" s="94"/>
      <c r="I420" s="95"/>
      <c r="J420" s="95"/>
      <c r="K420" s="95"/>
    </row>
    <row r="421" spans="1:11" x14ac:dyDescent="0.2">
      <c r="A421" s="90">
        <v>29434</v>
      </c>
      <c r="B421" s="76"/>
      <c r="C421" s="76"/>
      <c r="D421" s="96">
        <v>38</v>
      </c>
      <c r="E421" s="75"/>
      <c r="F421" s="92"/>
      <c r="G421" s="93"/>
      <c r="H421" s="94"/>
      <c r="I421" s="95"/>
      <c r="J421" s="95"/>
      <c r="K421" s="95"/>
    </row>
    <row r="422" spans="1:11" x14ac:dyDescent="0.2">
      <c r="A422" s="90">
        <v>29465</v>
      </c>
      <c r="B422" s="76"/>
      <c r="C422" s="76"/>
      <c r="D422" s="96">
        <v>36</v>
      </c>
      <c r="E422" s="75"/>
      <c r="F422" s="92"/>
      <c r="G422" s="93"/>
      <c r="H422" s="94"/>
      <c r="I422" s="95"/>
      <c r="J422" s="95"/>
      <c r="K422" s="95"/>
    </row>
    <row r="423" spans="1:11" x14ac:dyDescent="0.2">
      <c r="A423" s="90">
        <v>29495</v>
      </c>
      <c r="B423" s="76"/>
      <c r="C423" s="76"/>
      <c r="D423" s="96">
        <v>36</v>
      </c>
      <c r="E423" s="75"/>
      <c r="F423" s="92"/>
      <c r="G423" s="93"/>
      <c r="H423" s="94"/>
      <c r="I423" s="95"/>
      <c r="J423" s="95"/>
      <c r="K423" s="95"/>
    </row>
    <row r="424" spans="1:11" x14ac:dyDescent="0.2">
      <c r="A424" s="90">
        <v>29526</v>
      </c>
      <c r="B424" s="76"/>
      <c r="C424" s="76"/>
      <c r="D424" s="96">
        <v>36</v>
      </c>
      <c r="E424" s="75"/>
      <c r="F424" s="92"/>
      <c r="G424" s="93"/>
      <c r="H424" s="94"/>
      <c r="I424" s="95"/>
      <c r="J424" s="95"/>
      <c r="K424" s="95"/>
    </row>
    <row r="425" spans="1:11" x14ac:dyDescent="0.2">
      <c r="A425" s="90">
        <v>29556</v>
      </c>
      <c r="B425" s="76"/>
      <c r="C425" s="76"/>
      <c r="D425" s="96">
        <v>37</v>
      </c>
      <c r="E425" s="75"/>
      <c r="F425" s="92"/>
      <c r="G425" s="93"/>
      <c r="H425" s="94"/>
      <c r="I425" s="95"/>
      <c r="J425" s="95"/>
      <c r="K425" s="95"/>
    </row>
    <row r="426" spans="1:11" x14ac:dyDescent="0.2">
      <c r="A426" s="90">
        <v>29587</v>
      </c>
      <c r="B426" s="76"/>
      <c r="C426" s="76"/>
      <c r="D426" s="96">
        <v>38</v>
      </c>
      <c r="E426" s="75"/>
      <c r="F426" s="92"/>
      <c r="G426" s="93"/>
      <c r="H426" s="94"/>
      <c r="I426" s="95"/>
      <c r="J426" s="95"/>
      <c r="K426" s="95"/>
    </row>
    <row r="427" spans="1:11" x14ac:dyDescent="0.2">
      <c r="A427" s="90">
        <v>29618</v>
      </c>
      <c r="B427" s="76"/>
      <c r="C427" s="76"/>
      <c r="D427" s="96">
        <v>38</v>
      </c>
      <c r="E427" s="75"/>
      <c r="F427" s="92"/>
      <c r="G427" s="93"/>
      <c r="H427" s="94"/>
      <c r="I427" s="95"/>
      <c r="J427" s="95"/>
      <c r="K427" s="95"/>
    </row>
    <row r="428" spans="1:11" x14ac:dyDescent="0.2">
      <c r="A428" s="90">
        <v>29646</v>
      </c>
      <c r="B428" s="76"/>
      <c r="C428" s="76"/>
      <c r="D428" s="96">
        <v>38</v>
      </c>
      <c r="E428" s="75"/>
      <c r="F428" s="92"/>
      <c r="G428" s="93"/>
      <c r="H428" s="94"/>
      <c r="I428" s="95"/>
      <c r="J428" s="95"/>
      <c r="K428" s="95"/>
    </row>
    <row r="429" spans="1:11" x14ac:dyDescent="0.2">
      <c r="A429" s="90">
        <v>29677</v>
      </c>
      <c r="B429" s="76"/>
      <c r="C429" s="76"/>
      <c r="D429" s="96">
        <v>38</v>
      </c>
      <c r="E429" s="75"/>
      <c r="F429" s="92"/>
      <c r="G429" s="93"/>
      <c r="H429" s="94"/>
      <c r="I429" s="95"/>
      <c r="J429" s="95"/>
      <c r="K429" s="95"/>
    </row>
    <row r="430" spans="1:11" x14ac:dyDescent="0.2">
      <c r="A430" s="90">
        <v>29707</v>
      </c>
      <c r="B430" s="76"/>
      <c r="C430" s="76"/>
      <c r="D430" s="96">
        <v>38</v>
      </c>
      <c r="E430" s="75"/>
      <c r="F430" s="92"/>
      <c r="G430" s="93"/>
      <c r="H430" s="94"/>
      <c r="I430" s="95"/>
      <c r="J430" s="95"/>
      <c r="K430" s="95"/>
    </row>
    <row r="431" spans="1:11" x14ac:dyDescent="0.2">
      <c r="A431" s="90">
        <v>29738</v>
      </c>
      <c r="B431" s="76"/>
      <c r="C431" s="76"/>
      <c r="D431" s="96">
        <v>36</v>
      </c>
      <c r="E431" s="75"/>
      <c r="F431" s="92"/>
      <c r="G431" s="93"/>
      <c r="H431" s="94"/>
      <c r="I431" s="95"/>
      <c r="J431" s="95"/>
      <c r="K431" s="95"/>
    </row>
    <row r="432" spans="1:11" x14ac:dyDescent="0.2">
      <c r="A432" s="90">
        <v>29768</v>
      </c>
      <c r="B432" s="76"/>
      <c r="C432" s="76"/>
      <c r="D432" s="96">
        <v>36</v>
      </c>
      <c r="E432" s="75"/>
      <c r="F432" s="92"/>
      <c r="G432" s="93"/>
      <c r="H432" s="94"/>
      <c r="I432" s="95"/>
      <c r="J432" s="95"/>
      <c r="K432" s="95"/>
    </row>
    <row r="433" spans="1:11" x14ac:dyDescent="0.2">
      <c r="A433" s="90">
        <v>29799</v>
      </c>
      <c r="B433" s="76"/>
      <c r="C433" s="76"/>
      <c r="D433" s="96">
        <v>36</v>
      </c>
      <c r="E433" s="75"/>
      <c r="F433" s="92"/>
      <c r="G433" s="93"/>
      <c r="H433" s="94"/>
      <c r="I433" s="95"/>
      <c r="J433" s="95"/>
      <c r="K433" s="95"/>
    </row>
    <row r="434" spans="1:11" x14ac:dyDescent="0.2">
      <c r="A434" s="90">
        <v>29830</v>
      </c>
      <c r="B434" s="76"/>
      <c r="C434" s="76"/>
      <c r="D434" s="96">
        <v>36</v>
      </c>
      <c r="E434" s="75"/>
      <c r="F434" s="92"/>
      <c r="G434" s="93"/>
      <c r="H434" s="94"/>
      <c r="I434" s="95"/>
      <c r="J434" s="95"/>
      <c r="K434" s="95"/>
    </row>
    <row r="435" spans="1:11" x14ac:dyDescent="0.2">
      <c r="A435" s="90">
        <v>29860</v>
      </c>
      <c r="B435" s="76"/>
      <c r="C435" s="76"/>
      <c r="D435" s="96">
        <v>35</v>
      </c>
      <c r="E435" s="75"/>
      <c r="F435" s="92"/>
      <c r="G435" s="93"/>
      <c r="H435" s="94"/>
      <c r="I435" s="95"/>
      <c r="J435" s="95"/>
      <c r="K435" s="95"/>
    </row>
    <row r="436" spans="1:11" x14ac:dyDescent="0.2">
      <c r="A436" s="90">
        <v>29891</v>
      </c>
      <c r="B436" s="76"/>
      <c r="C436" s="76"/>
      <c r="D436" s="96">
        <v>36</v>
      </c>
      <c r="E436" s="75"/>
      <c r="F436" s="92"/>
      <c r="G436" s="93"/>
      <c r="H436" s="94"/>
      <c r="I436" s="95"/>
      <c r="J436" s="95"/>
      <c r="K436" s="95"/>
    </row>
    <row r="437" spans="1:11" x14ac:dyDescent="0.2">
      <c r="A437" s="90">
        <v>29921</v>
      </c>
      <c r="B437" s="76"/>
      <c r="C437" s="76"/>
      <c r="D437" s="96">
        <v>35</v>
      </c>
      <c r="E437" s="75"/>
      <c r="F437" s="92"/>
      <c r="G437" s="93"/>
      <c r="H437" s="94"/>
      <c r="I437" s="95"/>
      <c r="J437" s="95"/>
      <c r="K437" s="95"/>
    </row>
    <row r="438" spans="1:11" x14ac:dyDescent="0.2">
      <c r="A438" s="90">
        <v>29952</v>
      </c>
      <c r="B438" s="76"/>
      <c r="C438" s="76"/>
      <c r="D438" s="96">
        <v>33.85</v>
      </c>
      <c r="E438" s="75"/>
      <c r="F438" s="92"/>
      <c r="G438" s="93"/>
      <c r="H438" s="94"/>
      <c r="I438" s="95"/>
      <c r="J438" s="95"/>
      <c r="K438" s="95"/>
    </row>
    <row r="439" spans="1:11" x14ac:dyDescent="0.2">
      <c r="A439" s="90">
        <v>29983</v>
      </c>
      <c r="B439" s="76"/>
      <c r="C439" s="76"/>
      <c r="D439" s="96">
        <v>31.56</v>
      </c>
      <c r="E439" s="75"/>
      <c r="F439" s="92"/>
      <c r="G439" s="93"/>
      <c r="H439" s="94"/>
      <c r="I439" s="95"/>
      <c r="J439" s="95"/>
      <c r="K439" s="95"/>
    </row>
    <row r="440" spans="1:11" x14ac:dyDescent="0.2">
      <c r="A440" s="90">
        <v>30011</v>
      </c>
      <c r="B440" s="76"/>
      <c r="C440" s="76"/>
      <c r="D440" s="96">
        <v>28.48</v>
      </c>
      <c r="E440" s="75"/>
      <c r="F440" s="92"/>
      <c r="G440" s="93"/>
      <c r="H440" s="94"/>
      <c r="I440" s="95"/>
      <c r="J440" s="95"/>
      <c r="K440" s="95"/>
    </row>
    <row r="441" spans="1:11" x14ac:dyDescent="0.2">
      <c r="A441" s="90">
        <v>30042</v>
      </c>
      <c r="B441" s="76"/>
      <c r="C441" s="76"/>
      <c r="D441" s="96">
        <v>33.450000000000003</v>
      </c>
      <c r="E441" s="75"/>
      <c r="F441" s="92"/>
      <c r="G441" s="93"/>
      <c r="H441" s="94"/>
      <c r="I441" s="95"/>
      <c r="J441" s="95"/>
      <c r="K441" s="95"/>
    </row>
    <row r="442" spans="1:11" x14ac:dyDescent="0.2">
      <c r="A442" s="90">
        <v>30072</v>
      </c>
      <c r="B442" s="76"/>
      <c r="C442" s="76"/>
      <c r="D442" s="96">
        <v>35.93</v>
      </c>
      <c r="E442" s="75"/>
      <c r="F442" s="92"/>
      <c r="G442" s="93"/>
      <c r="H442" s="94"/>
      <c r="I442" s="95"/>
      <c r="J442" s="95"/>
      <c r="K442" s="95"/>
    </row>
    <row r="443" spans="1:11" x14ac:dyDescent="0.2">
      <c r="A443" s="90">
        <v>30103</v>
      </c>
      <c r="B443" s="76"/>
      <c r="C443" s="76"/>
      <c r="D443" s="96">
        <v>35.07</v>
      </c>
      <c r="E443" s="75"/>
      <c r="F443" s="92"/>
      <c r="G443" s="93"/>
      <c r="H443" s="94"/>
      <c r="I443" s="95"/>
      <c r="J443" s="95"/>
      <c r="K443" s="95"/>
    </row>
    <row r="444" spans="1:11" x14ac:dyDescent="0.2">
      <c r="A444" s="90">
        <v>30133</v>
      </c>
      <c r="B444" s="76"/>
      <c r="C444" s="76"/>
      <c r="D444" s="96">
        <v>34.159999999999997</v>
      </c>
      <c r="E444" s="75"/>
      <c r="F444" s="92"/>
      <c r="G444" s="93"/>
      <c r="H444" s="94"/>
      <c r="I444" s="95"/>
      <c r="J444" s="95"/>
      <c r="K444" s="95"/>
    </row>
    <row r="445" spans="1:11" x14ac:dyDescent="0.2">
      <c r="A445" s="90">
        <v>30164</v>
      </c>
      <c r="B445" s="76"/>
      <c r="C445" s="76"/>
      <c r="D445" s="96">
        <v>33.950000000000003</v>
      </c>
      <c r="E445" s="75"/>
      <c r="F445" s="92"/>
      <c r="G445" s="93"/>
      <c r="H445" s="94"/>
      <c r="I445" s="95"/>
      <c r="J445" s="95"/>
      <c r="K445" s="95"/>
    </row>
    <row r="446" spans="1:11" x14ac:dyDescent="0.2">
      <c r="A446" s="90">
        <v>30195</v>
      </c>
      <c r="B446" s="76"/>
      <c r="C446" s="76"/>
      <c r="D446" s="96">
        <v>35.630000000000003</v>
      </c>
      <c r="E446" s="75"/>
      <c r="F446" s="92"/>
      <c r="G446" s="93"/>
      <c r="H446" s="94"/>
      <c r="I446" s="95"/>
      <c r="J446" s="95"/>
      <c r="K446" s="95"/>
    </row>
    <row r="447" spans="1:11" x14ac:dyDescent="0.2">
      <c r="A447" s="90">
        <v>30225</v>
      </c>
      <c r="B447" s="76"/>
      <c r="C447" s="76"/>
      <c r="D447" s="96">
        <v>35.68</v>
      </c>
      <c r="E447" s="75"/>
      <c r="F447" s="92"/>
      <c r="G447" s="93"/>
      <c r="H447" s="94"/>
      <c r="I447" s="95"/>
      <c r="J447" s="95"/>
      <c r="K447" s="95"/>
    </row>
    <row r="448" spans="1:11" x14ac:dyDescent="0.2">
      <c r="A448" s="90">
        <v>30256</v>
      </c>
      <c r="B448" s="76"/>
      <c r="C448" s="76"/>
      <c r="D448" s="96">
        <v>34.15</v>
      </c>
      <c r="E448" s="75"/>
      <c r="F448" s="92"/>
      <c r="G448" s="93"/>
      <c r="H448" s="94"/>
      <c r="I448" s="95"/>
      <c r="J448" s="95"/>
      <c r="K448" s="95"/>
    </row>
    <row r="449" spans="1:11" x14ac:dyDescent="0.2">
      <c r="A449" s="90">
        <v>30286</v>
      </c>
      <c r="B449" s="76"/>
      <c r="C449" s="76"/>
      <c r="D449" s="96">
        <v>31.72</v>
      </c>
      <c r="E449" s="75"/>
      <c r="F449" s="92"/>
      <c r="G449" s="93"/>
      <c r="H449" s="94"/>
      <c r="I449" s="95"/>
      <c r="J449" s="95"/>
      <c r="K449" s="95"/>
    </row>
    <row r="450" spans="1:11" x14ac:dyDescent="0.2">
      <c r="A450" s="90">
        <v>30317</v>
      </c>
      <c r="B450" s="76"/>
      <c r="C450" s="76"/>
      <c r="D450" s="96">
        <v>31.19</v>
      </c>
      <c r="E450" s="75"/>
      <c r="F450" s="92"/>
      <c r="G450" s="93"/>
      <c r="H450" s="94"/>
      <c r="I450" s="95"/>
      <c r="J450" s="95"/>
      <c r="K450" s="95"/>
    </row>
    <row r="451" spans="1:11" x14ac:dyDescent="0.2">
      <c r="A451" s="90">
        <v>30348</v>
      </c>
      <c r="B451" s="76"/>
      <c r="C451" s="76"/>
      <c r="D451" s="96">
        <v>28.95</v>
      </c>
      <c r="E451" s="75"/>
      <c r="F451" s="92"/>
      <c r="G451" s="93"/>
      <c r="H451" s="94"/>
      <c r="I451" s="95"/>
      <c r="J451" s="95"/>
      <c r="K451" s="95"/>
    </row>
    <row r="452" spans="1:11" x14ac:dyDescent="0.2">
      <c r="A452" s="90">
        <v>30376</v>
      </c>
      <c r="B452" s="76"/>
      <c r="C452" s="76"/>
      <c r="D452" s="96">
        <v>28.82</v>
      </c>
      <c r="E452" s="75"/>
      <c r="F452" s="92"/>
      <c r="G452" s="93"/>
      <c r="H452" s="94"/>
      <c r="I452" s="95"/>
      <c r="J452" s="95"/>
      <c r="K452" s="95"/>
    </row>
    <row r="453" spans="1:11" x14ac:dyDescent="0.2">
      <c r="A453" s="90">
        <v>30407</v>
      </c>
      <c r="B453" s="76"/>
      <c r="C453" s="76"/>
      <c r="D453" s="96">
        <v>30.61</v>
      </c>
      <c r="E453" s="75"/>
      <c r="F453" s="92"/>
      <c r="G453" s="93"/>
      <c r="H453" s="94"/>
      <c r="I453" s="95"/>
      <c r="J453" s="95"/>
      <c r="K453" s="95"/>
    </row>
    <row r="454" spans="1:11" x14ac:dyDescent="0.2">
      <c r="A454" s="90">
        <v>30437</v>
      </c>
      <c r="B454" s="76"/>
      <c r="C454" s="76"/>
      <c r="D454" s="96">
        <v>30</v>
      </c>
      <c r="E454" s="75"/>
      <c r="F454" s="92"/>
      <c r="G454" s="93"/>
      <c r="H454" s="94"/>
      <c r="I454" s="95"/>
      <c r="J454" s="95"/>
      <c r="K454" s="95"/>
    </row>
    <row r="455" spans="1:11" x14ac:dyDescent="0.2">
      <c r="A455" s="90">
        <v>30468</v>
      </c>
      <c r="B455" s="76"/>
      <c r="C455" s="76"/>
      <c r="D455" s="96">
        <v>31</v>
      </c>
      <c r="E455" s="75"/>
      <c r="F455" s="92"/>
      <c r="G455" s="93"/>
      <c r="H455" s="94"/>
      <c r="I455" s="95"/>
      <c r="J455" s="95"/>
      <c r="K455" s="95"/>
    </row>
    <row r="456" spans="1:11" x14ac:dyDescent="0.2">
      <c r="A456" s="90">
        <v>30498</v>
      </c>
      <c r="B456" s="76"/>
      <c r="C456" s="76"/>
      <c r="D456" s="96">
        <v>31.66</v>
      </c>
      <c r="E456" s="75"/>
      <c r="F456" s="92"/>
      <c r="G456" s="93"/>
      <c r="H456" s="94"/>
      <c r="I456" s="95"/>
      <c r="J456" s="95"/>
      <c r="K456" s="95"/>
    </row>
    <row r="457" spans="1:11" x14ac:dyDescent="0.2">
      <c r="A457" s="90">
        <v>30529</v>
      </c>
      <c r="B457" s="76"/>
      <c r="C457" s="76"/>
      <c r="D457" s="96">
        <v>31.91</v>
      </c>
      <c r="E457" s="75"/>
      <c r="F457" s="92"/>
      <c r="G457" s="93"/>
      <c r="H457" s="94"/>
      <c r="I457" s="95"/>
      <c r="J457" s="95"/>
      <c r="K457" s="95"/>
    </row>
    <row r="458" spans="1:11" x14ac:dyDescent="0.2">
      <c r="A458" s="90">
        <v>30560</v>
      </c>
      <c r="B458" s="76"/>
      <c r="C458" s="76"/>
      <c r="D458" s="96">
        <v>31.11</v>
      </c>
      <c r="E458" s="75"/>
      <c r="F458" s="92"/>
      <c r="G458" s="93"/>
      <c r="H458" s="94"/>
      <c r="I458" s="95"/>
      <c r="J458" s="95"/>
      <c r="K458" s="95"/>
    </row>
    <row r="459" spans="1:11" x14ac:dyDescent="0.2">
      <c r="A459" s="90">
        <v>30590</v>
      </c>
      <c r="B459" s="76"/>
      <c r="C459" s="76"/>
      <c r="D459" s="96">
        <v>30.41</v>
      </c>
      <c r="E459" s="75"/>
      <c r="F459" s="92"/>
      <c r="G459" s="93"/>
      <c r="H459" s="94"/>
      <c r="I459" s="95"/>
      <c r="J459" s="95"/>
      <c r="K459" s="95"/>
    </row>
    <row r="460" spans="1:11" x14ac:dyDescent="0.2">
      <c r="A460" s="90">
        <v>30621</v>
      </c>
      <c r="B460" s="76"/>
      <c r="C460" s="76"/>
      <c r="D460" s="96">
        <v>29.84</v>
      </c>
      <c r="E460" s="75"/>
      <c r="F460" s="92"/>
      <c r="G460" s="93"/>
      <c r="H460" s="94"/>
      <c r="I460" s="95"/>
      <c r="J460" s="95"/>
      <c r="K460" s="95"/>
    </row>
    <row r="461" spans="1:11" x14ac:dyDescent="0.2">
      <c r="A461" s="90">
        <v>30651</v>
      </c>
      <c r="B461" s="76"/>
      <c r="C461" s="76"/>
      <c r="D461" s="96">
        <v>29.24</v>
      </c>
      <c r="E461" s="75"/>
      <c r="F461" s="92"/>
      <c r="G461" s="93"/>
      <c r="H461" s="94"/>
      <c r="I461" s="95"/>
      <c r="J461" s="95"/>
      <c r="K461" s="95"/>
    </row>
    <row r="462" spans="1:11" x14ac:dyDescent="0.2">
      <c r="A462" s="90">
        <v>30682</v>
      </c>
      <c r="B462" s="76"/>
      <c r="C462" s="76"/>
      <c r="D462" s="96">
        <v>29.69</v>
      </c>
      <c r="E462" s="75"/>
      <c r="F462" s="92"/>
      <c r="G462" s="93"/>
      <c r="H462" s="94"/>
      <c r="I462" s="95"/>
      <c r="J462" s="95"/>
      <c r="K462" s="95"/>
    </row>
    <row r="463" spans="1:11" x14ac:dyDescent="0.2">
      <c r="A463" s="90">
        <v>30713</v>
      </c>
      <c r="B463" s="76"/>
      <c r="C463" s="76"/>
      <c r="D463" s="96">
        <v>30.145</v>
      </c>
      <c r="E463" s="75"/>
      <c r="F463" s="92"/>
      <c r="G463" s="93"/>
      <c r="H463" s="94"/>
      <c r="I463" s="95"/>
      <c r="J463" s="95"/>
      <c r="K463" s="95"/>
    </row>
    <row r="464" spans="1:11" x14ac:dyDescent="0.2">
      <c r="A464" s="90">
        <v>30742</v>
      </c>
      <c r="B464" s="76"/>
      <c r="C464" s="76"/>
      <c r="D464" s="96">
        <v>30.760999999999999</v>
      </c>
      <c r="E464" s="75"/>
      <c r="F464" s="92"/>
      <c r="G464" s="93"/>
      <c r="H464" s="94"/>
      <c r="I464" s="95"/>
      <c r="J464" s="95"/>
      <c r="K464" s="95"/>
    </row>
    <row r="465" spans="1:11" x14ac:dyDescent="0.2">
      <c r="A465" s="90">
        <v>30773</v>
      </c>
      <c r="B465" s="76"/>
      <c r="C465" s="76"/>
      <c r="D465" s="96">
        <v>30.617999999999999</v>
      </c>
      <c r="E465" s="75"/>
      <c r="F465" s="92"/>
      <c r="G465" s="93"/>
      <c r="H465" s="94"/>
      <c r="I465" s="95"/>
      <c r="J465" s="95"/>
      <c r="K465" s="95"/>
    </row>
    <row r="466" spans="1:11" x14ac:dyDescent="0.2">
      <c r="A466" s="90">
        <v>30803</v>
      </c>
      <c r="B466" s="76"/>
      <c r="C466" s="76"/>
      <c r="D466" s="96">
        <v>30.52</v>
      </c>
      <c r="E466" s="75"/>
      <c r="F466" s="92"/>
      <c r="G466" s="93"/>
      <c r="H466" s="94"/>
      <c r="I466" s="95"/>
      <c r="J466" s="95"/>
      <c r="K466" s="95"/>
    </row>
    <row r="467" spans="1:11" x14ac:dyDescent="0.2">
      <c r="A467" s="90">
        <v>30834</v>
      </c>
      <c r="B467" s="76"/>
      <c r="C467" s="76"/>
      <c r="D467" s="96">
        <v>29.966999999999999</v>
      </c>
      <c r="E467" s="75"/>
      <c r="F467" s="92"/>
      <c r="G467" s="93"/>
      <c r="H467" s="94"/>
      <c r="I467" s="95"/>
      <c r="J467" s="95"/>
      <c r="K467" s="95"/>
    </row>
    <row r="468" spans="1:11" x14ac:dyDescent="0.2">
      <c r="A468" s="90">
        <v>30864</v>
      </c>
      <c r="B468" s="76"/>
      <c r="C468" s="76"/>
      <c r="D468" s="96">
        <v>28.751999999999999</v>
      </c>
      <c r="E468" s="75"/>
      <c r="F468" s="92"/>
      <c r="G468" s="93"/>
      <c r="H468" s="94"/>
      <c r="I468" s="95"/>
      <c r="J468" s="95"/>
      <c r="K468" s="95"/>
    </row>
    <row r="469" spans="1:11" x14ac:dyDescent="0.2">
      <c r="A469" s="90">
        <v>30895</v>
      </c>
      <c r="B469" s="76"/>
      <c r="C469" s="76"/>
      <c r="D469" s="96">
        <v>29.25</v>
      </c>
      <c r="E469" s="75"/>
      <c r="F469" s="92"/>
      <c r="G469" s="93"/>
      <c r="H469" s="94"/>
      <c r="I469" s="95"/>
      <c r="J469" s="95"/>
      <c r="K469" s="95"/>
    </row>
    <row r="470" spans="1:11" x14ac:dyDescent="0.2">
      <c r="A470" s="90">
        <v>30926</v>
      </c>
      <c r="B470" s="76"/>
      <c r="C470" s="76"/>
      <c r="D470" s="96">
        <v>29.311</v>
      </c>
      <c r="E470" s="75"/>
      <c r="F470" s="92"/>
      <c r="G470" s="93"/>
      <c r="H470" s="94"/>
      <c r="I470" s="95"/>
      <c r="J470" s="95"/>
      <c r="K470" s="95"/>
    </row>
    <row r="471" spans="1:11" x14ac:dyDescent="0.2">
      <c r="A471" s="90">
        <v>30956</v>
      </c>
      <c r="B471" s="76"/>
      <c r="C471" s="76"/>
      <c r="D471" s="96">
        <v>28.765000000000001</v>
      </c>
      <c r="E471" s="75"/>
      <c r="F471" s="92"/>
      <c r="G471" s="93"/>
      <c r="H471" s="94"/>
      <c r="I471" s="95"/>
      <c r="J471" s="95"/>
      <c r="K471" s="95"/>
    </row>
    <row r="472" spans="1:11" x14ac:dyDescent="0.2">
      <c r="A472" s="90">
        <v>30987</v>
      </c>
      <c r="B472" s="76"/>
      <c r="C472" s="76"/>
      <c r="D472" s="96">
        <v>28.097999999999999</v>
      </c>
      <c r="E472" s="75"/>
      <c r="F472" s="92"/>
      <c r="G472" s="93"/>
      <c r="H472" s="94"/>
      <c r="I472" s="95"/>
      <c r="J472" s="95"/>
      <c r="K472" s="95"/>
    </row>
    <row r="473" spans="1:11" x14ac:dyDescent="0.2">
      <c r="A473" s="90">
        <v>31017</v>
      </c>
      <c r="B473" s="76"/>
      <c r="C473" s="76"/>
      <c r="D473" s="96">
        <v>25.428999999999998</v>
      </c>
      <c r="E473" s="75"/>
      <c r="F473" s="92"/>
      <c r="G473" s="93"/>
      <c r="H473" s="94"/>
      <c r="I473" s="95"/>
      <c r="J473" s="95"/>
      <c r="K473" s="95"/>
    </row>
    <row r="474" spans="1:11" x14ac:dyDescent="0.2">
      <c r="A474" s="90">
        <v>31048</v>
      </c>
      <c r="B474" s="76"/>
      <c r="C474" s="76"/>
      <c r="D474" s="96">
        <v>25.640999999999998</v>
      </c>
      <c r="E474" s="75"/>
      <c r="F474" s="92"/>
      <c r="G474" s="93"/>
      <c r="H474" s="94"/>
      <c r="I474" s="95"/>
      <c r="J474" s="95"/>
      <c r="K474" s="95"/>
    </row>
    <row r="475" spans="1:11" x14ac:dyDescent="0.2">
      <c r="A475" s="90">
        <v>31079</v>
      </c>
      <c r="B475" s="76"/>
      <c r="C475" s="76"/>
      <c r="D475" s="96">
        <v>27.271000000000001</v>
      </c>
      <c r="E475" s="75"/>
      <c r="F475" s="92"/>
      <c r="G475" s="93"/>
      <c r="H475" s="94"/>
      <c r="I475" s="95"/>
      <c r="J475" s="95"/>
      <c r="K475" s="95"/>
    </row>
    <row r="476" spans="1:11" x14ac:dyDescent="0.2">
      <c r="A476" s="90">
        <v>31107</v>
      </c>
      <c r="B476" s="76"/>
      <c r="C476" s="76"/>
      <c r="D476" s="96">
        <v>28.238</v>
      </c>
      <c r="E476" s="75"/>
      <c r="F476" s="92"/>
      <c r="G476" s="93"/>
      <c r="H476" s="94"/>
      <c r="I476" s="95"/>
      <c r="J476" s="95"/>
      <c r="K476" s="95"/>
    </row>
    <row r="477" spans="1:11" x14ac:dyDescent="0.2">
      <c r="A477" s="90">
        <v>31138</v>
      </c>
      <c r="B477" s="76"/>
      <c r="C477" s="76"/>
      <c r="D477" s="96">
        <v>28.805</v>
      </c>
      <c r="E477" s="75"/>
      <c r="F477" s="92"/>
      <c r="G477" s="93"/>
      <c r="H477" s="94"/>
      <c r="I477" s="95"/>
      <c r="J477" s="95"/>
      <c r="K477" s="95"/>
    </row>
    <row r="478" spans="1:11" x14ac:dyDescent="0.2">
      <c r="A478" s="90">
        <v>31168</v>
      </c>
      <c r="B478" s="76"/>
      <c r="C478" s="76"/>
      <c r="D478" s="96">
        <v>27.623000000000001</v>
      </c>
      <c r="E478" s="75"/>
      <c r="F478" s="92"/>
      <c r="G478" s="93"/>
      <c r="H478" s="94"/>
      <c r="I478" s="95"/>
      <c r="J478" s="95"/>
      <c r="K478" s="95"/>
    </row>
    <row r="479" spans="1:11" x14ac:dyDescent="0.2">
      <c r="A479" s="90">
        <v>31199</v>
      </c>
      <c r="B479" s="76"/>
      <c r="C479" s="76"/>
      <c r="D479" s="96">
        <v>27.143000000000001</v>
      </c>
      <c r="E479" s="75"/>
      <c r="F479" s="92"/>
      <c r="G479" s="93"/>
      <c r="H479" s="94"/>
      <c r="I479" s="95"/>
      <c r="J479" s="95"/>
      <c r="K479" s="95"/>
    </row>
    <row r="480" spans="1:11" x14ac:dyDescent="0.2">
      <c r="A480" s="90">
        <v>31229</v>
      </c>
      <c r="B480" s="76"/>
      <c r="C480" s="76"/>
      <c r="D480" s="96">
        <v>27.329000000000001</v>
      </c>
      <c r="E480" s="75"/>
      <c r="F480" s="92"/>
      <c r="G480" s="93"/>
      <c r="H480" s="94"/>
      <c r="I480" s="95"/>
      <c r="J480" s="95"/>
      <c r="K480" s="95"/>
    </row>
    <row r="481" spans="1:11" x14ac:dyDescent="0.2">
      <c r="A481" s="90">
        <v>31260</v>
      </c>
      <c r="B481" s="76"/>
      <c r="C481" s="76"/>
      <c r="D481" s="96">
        <v>27.754999999999999</v>
      </c>
      <c r="E481" s="75"/>
      <c r="F481" s="92"/>
      <c r="G481" s="93"/>
      <c r="H481" s="94"/>
      <c r="I481" s="95"/>
      <c r="J481" s="95"/>
      <c r="K481" s="95"/>
    </row>
    <row r="482" spans="1:11" x14ac:dyDescent="0.2">
      <c r="A482" s="90">
        <v>31291</v>
      </c>
      <c r="B482" s="76"/>
      <c r="C482" s="76"/>
      <c r="D482" s="96">
        <v>28.289000000000001</v>
      </c>
      <c r="E482" s="75"/>
      <c r="F482" s="92"/>
      <c r="G482" s="93"/>
      <c r="H482" s="94"/>
      <c r="I482" s="95"/>
      <c r="J482" s="95"/>
      <c r="K482" s="95"/>
    </row>
    <row r="483" spans="1:11" x14ac:dyDescent="0.2">
      <c r="A483" s="90">
        <v>31321</v>
      </c>
      <c r="B483" s="76"/>
      <c r="C483" s="76"/>
      <c r="D483" s="96">
        <v>29.538</v>
      </c>
      <c r="E483" s="75"/>
      <c r="F483" s="92"/>
      <c r="G483" s="93"/>
      <c r="H483" s="94"/>
      <c r="I483" s="95"/>
      <c r="J483" s="95"/>
      <c r="K483" s="95"/>
    </row>
    <row r="484" spans="1:11" x14ac:dyDescent="0.2">
      <c r="A484" s="90">
        <v>31352</v>
      </c>
      <c r="B484" s="76"/>
      <c r="C484" s="76"/>
      <c r="D484" s="96">
        <v>30.812999999999999</v>
      </c>
      <c r="E484" s="75"/>
      <c r="F484" s="92"/>
      <c r="G484" s="93"/>
      <c r="H484" s="94"/>
      <c r="I484" s="95"/>
      <c r="J484" s="95"/>
      <c r="K484" s="95"/>
    </row>
    <row r="485" spans="1:11" x14ac:dyDescent="0.2">
      <c r="A485" s="90">
        <v>31382</v>
      </c>
      <c r="B485" s="76"/>
      <c r="C485" s="76"/>
      <c r="D485" s="96">
        <v>27.228000000000002</v>
      </c>
      <c r="E485" s="75"/>
      <c r="F485" s="92"/>
      <c r="G485" s="93"/>
      <c r="H485" s="94"/>
      <c r="I485" s="95"/>
      <c r="J485" s="95"/>
      <c r="K485" s="95"/>
    </row>
    <row r="486" spans="1:11" x14ac:dyDescent="0.2">
      <c r="A486" s="98">
        <v>31414</v>
      </c>
      <c r="B486" s="76"/>
      <c r="C486" s="76"/>
      <c r="D486" s="92">
        <v>25.56</v>
      </c>
      <c r="E486" s="75"/>
      <c r="F486" s="92"/>
      <c r="G486" s="93"/>
      <c r="H486" s="99"/>
      <c r="I486" s="100"/>
    </row>
    <row r="487" spans="1:11" x14ac:dyDescent="0.2">
      <c r="A487" s="98">
        <v>31415</v>
      </c>
      <c r="B487" s="76"/>
      <c r="C487" s="76"/>
      <c r="D487" s="92">
        <v>26</v>
      </c>
      <c r="E487" s="75"/>
      <c r="F487" s="92"/>
      <c r="G487" s="93"/>
      <c r="H487" s="99"/>
      <c r="I487" s="100"/>
    </row>
    <row r="488" spans="1:11" x14ac:dyDescent="0.2">
      <c r="A488" s="98">
        <v>31418</v>
      </c>
      <c r="B488" s="76"/>
      <c r="C488" s="76"/>
      <c r="D488" s="92">
        <v>26.53</v>
      </c>
      <c r="E488" s="75"/>
      <c r="F488" s="92"/>
      <c r="G488" s="93"/>
      <c r="H488" s="99"/>
      <c r="I488" s="100"/>
    </row>
    <row r="489" spans="1:11" x14ac:dyDescent="0.2">
      <c r="A489" s="98">
        <v>31419</v>
      </c>
      <c r="B489" s="76"/>
      <c r="C489" s="76"/>
      <c r="D489" s="92">
        <v>25.85</v>
      </c>
      <c r="E489" s="75"/>
      <c r="F489" s="92"/>
      <c r="G489" s="93"/>
      <c r="H489" s="99"/>
      <c r="I489" s="100"/>
    </row>
    <row r="490" spans="1:11" x14ac:dyDescent="0.2">
      <c r="A490" s="98">
        <v>31420</v>
      </c>
      <c r="B490" s="76"/>
      <c r="C490" s="76"/>
      <c r="D490" s="92">
        <v>25.87</v>
      </c>
      <c r="E490" s="75"/>
      <c r="F490" s="92"/>
      <c r="G490" s="93"/>
      <c r="H490" s="99"/>
      <c r="I490" s="100"/>
    </row>
    <row r="491" spans="1:11" x14ac:dyDescent="0.2">
      <c r="A491" s="98">
        <v>31421</v>
      </c>
      <c r="B491" s="76"/>
      <c r="C491" s="76"/>
      <c r="D491" s="92">
        <v>26.03</v>
      </c>
      <c r="E491" s="75"/>
      <c r="F491" s="92"/>
      <c r="G491" s="93"/>
      <c r="H491" s="99"/>
      <c r="I491" s="100"/>
    </row>
    <row r="492" spans="1:11" x14ac:dyDescent="0.2">
      <c r="A492" s="98">
        <v>31422</v>
      </c>
      <c r="B492" s="76"/>
      <c r="C492" s="76"/>
      <c r="D492" s="92">
        <v>25.65</v>
      </c>
      <c r="E492" s="75"/>
      <c r="F492" s="92"/>
      <c r="G492" s="93"/>
      <c r="H492" s="99"/>
      <c r="I492" s="100"/>
    </row>
    <row r="493" spans="1:11" x14ac:dyDescent="0.2">
      <c r="A493" s="98">
        <v>31425</v>
      </c>
      <c r="B493" s="76"/>
      <c r="C493" s="76"/>
      <c r="D493" s="92">
        <v>25.08</v>
      </c>
      <c r="E493" s="75"/>
      <c r="F493" s="92"/>
      <c r="G493" s="93"/>
      <c r="H493" s="99"/>
      <c r="I493" s="100"/>
    </row>
    <row r="494" spans="1:11" x14ac:dyDescent="0.2">
      <c r="A494" s="98">
        <v>31426</v>
      </c>
      <c r="B494" s="76"/>
      <c r="C494" s="76"/>
      <c r="D494" s="92">
        <v>24.97</v>
      </c>
      <c r="E494" s="75"/>
      <c r="F494" s="92"/>
      <c r="G494" s="93"/>
      <c r="H494" s="99"/>
      <c r="I494" s="100"/>
    </row>
    <row r="495" spans="1:11" x14ac:dyDescent="0.2">
      <c r="A495" s="98">
        <v>31427</v>
      </c>
      <c r="B495" s="76"/>
      <c r="C495" s="76"/>
      <c r="D495" s="92">
        <v>25.18</v>
      </c>
      <c r="E495" s="75"/>
      <c r="F495" s="92"/>
      <c r="G495" s="93"/>
      <c r="H495" s="101"/>
      <c r="I495" s="100"/>
    </row>
    <row r="496" spans="1:11" x14ac:dyDescent="0.2">
      <c r="A496" s="98">
        <v>31428</v>
      </c>
      <c r="B496" s="76"/>
      <c r="C496" s="76"/>
      <c r="D496" s="92">
        <v>23.98</v>
      </c>
      <c r="E496" s="75"/>
      <c r="F496" s="92"/>
      <c r="G496" s="93"/>
      <c r="H496" s="99"/>
      <c r="I496" s="100"/>
    </row>
    <row r="497" spans="1:9" x14ac:dyDescent="0.2">
      <c r="A497" s="98">
        <v>31429</v>
      </c>
      <c r="B497" s="76"/>
      <c r="C497" s="76"/>
      <c r="D497" s="92">
        <v>23.63</v>
      </c>
      <c r="E497" s="75"/>
      <c r="F497" s="92"/>
      <c r="G497" s="93"/>
      <c r="H497" s="99"/>
      <c r="I497" s="100"/>
    </row>
    <row r="498" spans="1:9" x14ac:dyDescent="0.2">
      <c r="A498" s="98">
        <v>31432</v>
      </c>
      <c r="B498" s="76"/>
      <c r="C498" s="76"/>
      <c r="D498" s="92">
        <v>21.33</v>
      </c>
      <c r="E498" s="75"/>
      <c r="F498" s="92"/>
      <c r="G498" s="93"/>
      <c r="H498" s="99"/>
      <c r="I498" s="100"/>
    </row>
    <row r="499" spans="1:9" x14ac:dyDescent="0.2">
      <c r="A499" s="98">
        <v>31433</v>
      </c>
      <c r="B499" s="76"/>
      <c r="C499" s="76"/>
      <c r="D499" s="92">
        <v>20.61</v>
      </c>
      <c r="E499" s="75"/>
      <c r="F499" s="92"/>
      <c r="G499" s="93"/>
      <c r="H499" s="99"/>
      <c r="I499" s="100"/>
    </row>
    <row r="500" spans="1:9" x14ac:dyDescent="0.2">
      <c r="A500" s="98">
        <v>31434</v>
      </c>
      <c r="B500" s="76"/>
      <c r="C500" s="76"/>
      <c r="D500" s="92">
        <v>20.25</v>
      </c>
      <c r="E500" s="75"/>
      <c r="F500" s="92"/>
      <c r="G500" s="93"/>
      <c r="H500" s="99"/>
      <c r="I500" s="100"/>
    </row>
    <row r="501" spans="1:9" x14ac:dyDescent="0.2">
      <c r="A501" s="98">
        <v>31435</v>
      </c>
      <c r="B501" s="76"/>
      <c r="C501" s="76"/>
      <c r="D501" s="92">
        <v>19.93</v>
      </c>
      <c r="E501" s="75"/>
      <c r="F501" s="92"/>
      <c r="G501" s="93"/>
      <c r="H501" s="99"/>
      <c r="I501" s="100"/>
    </row>
    <row r="502" spans="1:9" x14ac:dyDescent="0.2">
      <c r="A502" s="98">
        <v>31436</v>
      </c>
      <c r="B502" s="76"/>
      <c r="C502" s="76"/>
      <c r="D502" s="92">
        <v>19.45</v>
      </c>
      <c r="E502" s="75"/>
      <c r="F502" s="92"/>
      <c r="G502" s="93"/>
      <c r="H502" s="99"/>
      <c r="I502" s="100"/>
    </row>
    <row r="503" spans="1:9" x14ac:dyDescent="0.2">
      <c r="A503" s="98">
        <v>31439</v>
      </c>
      <c r="B503" s="76"/>
      <c r="C503" s="76"/>
      <c r="D503" s="92">
        <v>20.87</v>
      </c>
      <c r="E503" s="75"/>
      <c r="F503" s="92"/>
      <c r="G503" s="93"/>
      <c r="H503" s="99"/>
      <c r="I503" s="100"/>
    </row>
    <row r="504" spans="1:9" x14ac:dyDescent="0.2">
      <c r="A504" s="98">
        <v>31440</v>
      </c>
      <c r="B504" s="76"/>
      <c r="C504" s="76"/>
      <c r="D504" s="92">
        <v>19.45</v>
      </c>
      <c r="E504" s="75"/>
      <c r="F504" s="92"/>
      <c r="G504" s="93"/>
      <c r="H504" s="99"/>
      <c r="I504" s="100"/>
    </row>
    <row r="505" spans="1:9" x14ac:dyDescent="0.2">
      <c r="A505" s="98">
        <v>31441</v>
      </c>
      <c r="B505" s="76"/>
      <c r="C505" s="76"/>
      <c r="D505" s="92">
        <v>19.61</v>
      </c>
      <c r="E505" s="75"/>
      <c r="F505" s="92"/>
      <c r="G505" s="93"/>
      <c r="H505" s="99"/>
      <c r="I505" s="100"/>
    </row>
    <row r="506" spans="1:9" x14ac:dyDescent="0.2">
      <c r="A506" s="98">
        <v>31442</v>
      </c>
      <c r="B506" s="76"/>
      <c r="C506" s="76"/>
      <c r="D506" s="92">
        <v>19.579999999999998</v>
      </c>
      <c r="E506" s="75"/>
      <c r="F506" s="92"/>
      <c r="G506" s="93"/>
      <c r="H506" s="99"/>
      <c r="I506" s="100"/>
    </row>
    <row r="507" spans="1:9" x14ac:dyDescent="0.2">
      <c r="A507" s="98">
        <v>31443</v>
      </c>
      <c r="B507" s="76"/>
      <c r="C507" s="76"/>
      <c r="D507" s="92">
        <v>18.95</v>
      </c>
      <c r="E507" s="75"/>
      <c r="F507" s="92"/>
      <c r="G507" s="93"/>
      <c r="H507" s="99"/>
      <c r="I507" s="100"/>
    </row>
    <row r="508" spans="1:9" x14ac:dyDescent="0.2">
      <c r="A508" s="98">
        <v>31446</v>
      </c>
      <c r="B508" s="76"/>
      <c r="C508" s="76"/>
      <c r="D508" s="92">
        <v>17.420000000000002</v>
      </c>
      <c r="E508" s="75"/>
      <c r="F508" s="92"/>
      <c r="G508" s="93"/>
      <c r="H508" s="99"/>
      <c r="I508" s="100"/>
    </row>
    <row r="509" spans="1:9" x14ac:dyDescent="0.2">
      <c r="A509" s="98">
        <v>31447</v>
      </c>
      <c r="B509" s="76"/>
      <c r="C509" s="76"/>
      <c r="D509" s="92">
        <v>15.58</v>
      </c>
      <c r="E509" s="75"/>
      <c r="F509" s="92"/>
      <c r="G509" s="93"/>
      <c r="H509" s="99"/>
      <c r="I509" s="100"/>
    </row>
    <row r="510" spans="1:9" x14ac:dyDescent="0.2">
      <c r="A510" s="98">
        <v>31448</v>
      </c>
      <c r="B510" s="76"/>
      <c r="C510" s="76"/>
      <c r="D510" s="92">
        <v>16.28</v>
      </c>
      <c r="E510" s="75"/>
      <c r="F510" s="92"/>
      <c r="G510" s="93"/>
      <c r="H510" s="99"/>
      <c r="I510" s="100"/>
    </row>
    <row r="511" spans="1:9" x14ac:dyDescent="0.2">
      <c r="A511" s="98">
        <v>31449</v>
      </c>
      <c r="B511" s="76"/>
      <c r="C511" s="76"/>
      <c r="D511" s="92">
        <v>16.600000000000001</v>
      </c>
      <c r="E511" s="75"/>
      <c r="F511" s="92"/>
      <c r="G511" s="93"/>
      <c r="H511" s="99"/>
      <c r="I511" s="100"/>
    </row>
    <row r="512" spans="1:9" x14ac:dyDescent="0.2">
      <c r="A512" s="98">
        <v>31450</v>
      </c>
      <c r="B512" s="76"/>
      <c r="C512" s="76"/>
      <c r="D512" s="92">
        <v>17.7</v>
      </c>
      <c r="E512" s="75"/>
      <c r="F512" s="92"/>
      <c r="G512" s="93"/>
      <c r="H512" s="99"/>
      <c r="I512" s="100"/>
    </row>
    <row r="513" spans="1:9" x14ac:dyDescent="0.2">
      <c r="A513" s="98">
        <v>31453</v>
      </c>
      <c r="B513" s="76"/>
      <c r="C513" s="76"/>
      <c r="D513" s="92">
        <v>16.78</v>
      </c>
      <c r="E513" s="75"/>
      <c r="F513" s="92"/>
      <c r="G513" s="93"/>
      <c r="H513" s="99"/>
      <c r="I513" s="100"/>
    </row>
    <row r="514" spans="1:9" x14ac:dyDescent="0.2">
      <c r="A514" s="98">
        <v>31454</v>
      </c>
      <c r="B514" s="76"/>
      <c r="C514" s="76"/>
      <c r="D514" s="92">
        <v>16.28</v>
      </c>
      <c r="E514" s="75"/>
      <c r="F514" s="92"/>
      <c r="G514" s="93"/>
      <c r="H514" s="99"/>
      <c r="I514" s="100"/>
    </row>
    <row r="515" spans="1:9" x14ac:dyDescent="0.2">
      <c r="A515" s="98">
        <v>31455</v>
      </c>
      <c r="B515" s="76"/>
      <c r="C515" s="76"/>
      <c r="D515" s="92">
        <v>15.74</v>
      </c>
      <c r="E515" s="75"/>
      <c r="F515" s="92"/>
      <c r="G515" s="93"/>
      <c r="H515" s="99"/>
      <c r="I515" s="100"/>
    </row>
    <row r="516" spans="1:9" x14ac:dyDescent="0.2">
      <c r="A516" s="98">
        <v>31456</v>
      </c>
      <c r="B516" s="76"/>
      <c r="C516" s="76"/>
      <c r="D516" s="92">
        <v>16.43</v>
      </c>
      <c r="E516" s="75"/>
      <c r="F516" s="92"/>
      <c r="G516" s="93"/>
      <c r="H516" s="99"/>
      <c r="I516" s="100"/>
    </row>
    <row r="517" spans="1:9" x14ac:dyDescent="0.2">
      <c r="A517" s="98">
        <v>31457</v>
      </c>
      <c r="B517" s="76"/>
      <c r="C517" s="76"/>
      <c r="D517" s="92">
        <v>16.03</v>
      </c>
      <c r="E517" s="75"/>
      <c r="F517" s="92"/>
      <c r="G517" s="93"/>
      <c r="H517" s="99"/>
      <c r="I517" s="100"/>
    </row>
    <row r="518" spans="1:9" x14ac:dyDescent="0.2">
      <c r="A518" s="98">
        <v>31461</v>
      </c>
      <c r="B518" s="76"/>
      <c r="C518" s="76"/>
      <c r="D518" s="92">
        <v>14.7</v>
      </c>
      <c r="E518" s="75"/>
      <c r="F518" s="92"/>
      <c r="G518" s="93"/>
      <c r="H518" s="99"/>
      <c r="I518" s="100"/>
    </row>
    <row r="519" spans="1:9" x14ac:dyDescent="0.2">
      <c r="A519" s="98">
        <v>31462</v>
      </c>
      <c r="B519" s="76"/>
      <c r="C519" s="76"/>
      <c r="D519" s="92">
        <v>15.08</v>
      </c>
      <c r="E519" s="75"/>
      <c r="F519" s="92"/>
      <c r="G519" s="93"/>
      <c r="H519" s="99"/>
      <c r="I519" s="100"/>
    </row>
    <row r="520" spans="1:9" x14ac:dyDescent="0.2">
      <c r="A520" s="98">
        <v>31463</v>
      </c>
      <c r="B520" s="76"/>
      <c r="C520" s="76"/>
      <c r="D520" s="92">
        <v>14.13</v>
      </c>
      <c r="E520" s="75"/>
      <c r="F520" s="92"/>
      <c r="G520" s="93"/>
      <c r="H520" s="99"/>
      <c r="I520" s="100"/>
    </row>
    <row r="521" spans="1:9" x14ac:dyDescent="0.2">
      <c r="A521" s="98">
        <v>31464</v>
      </c>
      <c r="B521" s="76"/>
      <c r="C521" s="76"/>
      <c r="D521" s="92">
        <v>13.63</v>
      </c>
      <c r="E521" s="75"/>
      <c r="F521" s="92"/>
      <c r="G521" s="93"/>
      <c r="H521" s="99"/>
      <c r="I521" s="100"/>
    </row>
    <row r="522" spans="1:9" x14ac:dyDescent="0.2">
      <c r="A522" s="98">
        <v>31467</v>
      </c>
      <c r="B522" s="76"/>
      <c r="C522" s="76"/>
      <c r="D522" s="92">
        <v>14.68</v>
      </c>
      <c r="E522" s="75"/>
      <c r="F522" s="92"/>
      <c r="G522" s="93"/>
      <c r="H522" s="99"/>
      <c r="I522" s="100"/>
    </row>
    <row r="523" spans="1:9" x14ac:dyDescent="0.2">
      <c r="A523" s="98">
        <v>31468</v>
      </c>
      <c r="B523" s="76"/>
      <c r="C523" s="76"/>
      <c r="D523" s="92">
        <v>14.68</v>
      </c>
      <c r="E523" s="75"/>
      <c r="F523" s="92"/>
      <c r="G523" s="93"/>
      <c r="H523" s="99"/>
      <c r="I523" s="100"/>
    </row>
    <row r="524" spans="1:9" x14ac:dyDescent="0.2">
      <c r="A524" s="98">
        <v>31469</v>
      </c>
      <c r="B524" s="76"/>
      <c r="C524" s="76"/>
      <c r="D524" s="92">
        <v>14.62</v>
      </c>
      <c r="E524" s="75"/>
      <c r="F524" s="92"/>
      <c r="G524" s="93"/>
      <c r="H524" s="99"/>
      <c r="I524" s="100"/>
    </row>
    <row r="525" spans="1:9" x14ac:dyDescent="0.2">
      <c r="A525" s="98">
        <v>31470</v>
      </c>
      <c r="B525" s="76"/>
      <c r="C525" s="76"/>
      <c r="D525" s="92">
        <v>14.05</v>
      </c>
      <c r="E525" s="75"/>
      <c r="F525" s="92"/>
      <c r="G525" s="93"/>
      <c r="H525" s="99"/>
      <c r="I525" s="100"/>
    </row>
    <row r="526" spans="1:9" x14ac:dyDescent="0.2">
      <c r="A526" s="98">
        <v>31471</v>
      </c>
      <c r="B526" s="76"/>
      <c r="C526" s="76"/>
      <c r="D526" s="92">
        <v>13.23</v>
      </c>
      <c r="E526" s="75"/>
      <c r="F526" s="92"/>
      <c r="G526" s="93"/>
      <c r="H526" s="99"/>
      <c r="I526" s="100"/>
    </row>
    <row r="527" spans="1:9" x14ac:dyDescent="0.2">
      <c r="A527" s="98">
        <v>31474</v>
      </c>
      <c r="B527" s="76"/>
      <c r="C527" s="76"/>
      <c r="D527" s="92">
        <v>11.98</v>
      </c>
      <c r="E527" s="75"/>
      <c r="F527" s="92"/>
      <c r="G527" s="93"/>
      <c r="H527" s="99"/>
      <c r="I527" s="100"/>
    </row>
    <row r="528" spans="1:9" x14ac:dyDescent="0.2">
      <c r="A528" s="98">
        <v>31475</v>
      </c>
      <c r="B528" s="76"/>
      <c r="C528" s="76"/>
      <c r="D528" s="92">
        <v>11.98</v>
      </c>
      <c r="E528" s="75"/>
      <c r="F528" s="92"/>
      <c r="G528" s="93"/>
      <c r="H528" s="99"/>
      <c r="I528" s="100"/>
    </row>
    <row r="529" spans="1:9" x14ac:dyDescent="0.2">
      <c r="A529" s="98">
        <v>31476</v>
      </c>
      <c r="B529" s="76"/>
      <c r="C529" s="76"/>
      <c r="D529" s="92">
        <v>12.03</v>
      </c>
      <c r="E529" s="75"/>
      <c r="F529" s="92"/>
      <c r="G529" s="93"/>
      <c r="H529" s="99"/>
      <c r="I529" s="100"/>
    </row>
    <row r="530" spans="1:9" x14ac:dyDescent="0.2">
      <c r="A530" s="98">
        <v>31477</v>
      </c>
      <c r="B530" s="76"/>
      <c r="C530" s="76"/>
      <c r="D530" s="92">
        <v>13.13</v>
      </c>
      <c r="E530" s="75"/>
      <c r="F530" s="92"/>
      <c r="G530" s="93"/>
      <c r="H530" s="99"/>
      <c r="I530" s="100"/>
    </row>
    <row r="531" spans="1:9" x14ac:dyDescent="0.2">
      <c r="A531" s="98">
        <v>31478</v>
      </c>
      <c r="B531" s="76"/>
      <c r="C531" s="76"/>
      <c r="D531" s="92">
        <v>12.24</v>
      </c>
      <c r="E531" s="75"/>
      <c r="F531" s="92"/>
      <c r="G531" s="93"/>
      <c r="H531" s="99"/>
      <c r="I531" s="100"/>
    </row>
    <row r="532" spans="1:9" x14ac:dyDescent="0.2">
      <c r="A532" s="98">
        <v>31481</v>
      </c>
      <c r="B532" s="76"/>
      <c r="C532" s="76"/>
      <c r="D532" s="92">
        <v>12.94</v>
      </c>
      <c r="E532" s="75"/>
      <c r="F532" s="92"/>
      <c r="G532" s="93"/>
      <c r="H532" s="99"/>
      <c r="I532" s="100"/>
    </row>
    <row r="533" spans="1:9" x14ac:dyDescent="0.2">
      <c r="A533" s="98">
        <v>31482</v>
      </c>
      <c r="B533" s="76"/>
      <c r="C533" s="76"/>
      <c r="D533" s="92">
        <v>13.23</v>
      </c>
      <c r="E533" s="75"/>
      <c r="F533" s="92"/>
      <c r="G533" s="93"/>
      <c r="H533" s="99"/>
      <c r="I533" s="100"/>
    </row>
    <row r="534" spans="1:9" x14ac:dyDescent="0.2">
      <c r="A534" s="98">
        <v>31483</v>
      </c>
      <c r="B534" s="76"/>
      <c r="C534" s="76"/>
      <c r="D534" s="92">
        <v>14.05</v>
      </c>
      <c r="E534" s="75"/>
      <c r="F534" s="92"/>
      <c r="G534" s="93"/>
      <c r="H534" s="99"/>
      <c r="I534" s="100"/>
    </row>
    <row r="535" spans="1:9" x14ac:dyDescent="0.2">
      <c r="A535" s="98">
        <v>31484</v>
      </c>
      <c r="B535" s="76"/>
      <c r="C535" s="76"/>
      <c r="D535" s="92">
        <v>12.6</v>
      </c>
      <c r="E535" s="75"/>
      <c r="F535" s="92"/>
      <c r="G535" s="93"/>
      <c r="H535" s="99"/>
      <c r="I535" s="100"/>
    </row>
    <row r="536" spans="1:9" x14ac:dyDescent="0.2">
      <c r="A536" s="98">
        <v>31485</v>
      </c>
      <c r="B536" s="76"/>
      <c r="C536" s="76"/>
      <c r="D536" s="92">
        <v>12.55</v>
      </c>
      <c r="E536" s="75"/>
      <c r="F536" s="92"/>
      <c r="G536" s="93"/>
      <c r="H536" s="99"/>
      <c r="I536" s="100"/>
    </row>
    <row r="537" spans="1:9" x14ac:dyDescent="0.2">
      <c r="A537" s="98">
        <v>31488</v>
      </c>
      <c r="B537" s="76"/>
      <c r="C537" s="76"/>
      <c r="D537" s="92">
        <v>13.28</v>
      </c>
      <c r="E537" s="75"/>
      <c r="F537" s="92"/>
      <c r="G537" s="93"/>
      <c r="H537" s="99"/>
      <c r="I537" s="100"/>
    </row>
    <row r="538" spans="1:9" x14ac:dyDescent="0.2">
      <c r="A538" s="98">
        <v>31489</v>
      </c>
      <c r="B538" s="76"/>
      <c r="C538" s="76"/>
      <c r="D538" s="92">
        <v>14.03</v>
      </c>
      <c r="E538" s="75"/>
      <c r="F538" s="92"/>
      <c r="G538" s="93"/>
      <c r="H538" s="99"/>
      <c r="I538" s="100"/>
    </row>
    <row r="539" spans="1:9" x14ac:dyDescent="0.2">
      <c r="A539" s="98">
        <v>31490</v>
      </c>
      <c r="B539" s="76"/>
      <c r="C539" s="76"/>
      <c r="D539" s="92">
        <v>13.25</v>
      </c>
      <c r="E539" s="75"/>
      <c r="F539" s="92"/>
      <c r="G539" s="93"/>
      <c r="H539" s="99"/>
      <c r="I539" s="100"/>
    </row>
    <row r="540" spans="1:9" x14ac:dyDescent="0.2">
      <c r="A540" s="98">
        <v>31491</v>
      </c>
      <c r="B540" s="76"/>
      <c r="C540" s="76"/>
      <c r="D540" s="92">
        <v>12.75</v>
      </c>
      <c r="E540" s="75"/>
      <c r="F540" s="92"/>
      <c r="G540" s="93"/>
      <c r="H540" s="99"/>
      <c r="I540" s="100"/>
    </row>
    <row r="541" spans="1:9" x14ac:dyDescent="0.2">
      <c r="A541" s="98">
        <v>31492</v>
      </c>
      <c r="B541" s="76"/>
      <c r="C541" s="76"/>
      <c r="D541" s="92">
        <v>13.95</v>
      </c>
      <c r="E541" s="75"/>
      <c r="F541" s="92"/>
      <c r="G541" s="93"/>
      <c r="H541" s="99"/>
      <c r="I541" s="100"/>
    </row>
    <row r="542" spans="1:9" x14ac:dyDescent="0.2">
      <c r="A542" s="98">
        <v>31495</v>
      </c>
      <c r="B542" s="76"/>
      <c r="C542" s="76"/>
      <c r="D542" s="92">
        <v>12.2</v>
      </c>
      <c r="E542" s="75"/>
      <c r="F542" s="92"/>
      <c r="G542" s="93"/>
      <c r="H542" s="99"/>
      <c r="I542" s="100"/>
    </row>
    <row r="543" spans="1:9" x14ac:dyDescent="0.2">
      <c r="A543" s="98">
        <v>31496</v>
      </c>
      <c r="B543" s="76"/>
      <c r="C543" s="76"/>
      <c r="D543" s="92">
        <v>12.43</v>
      </c>
      <c r="E543" s="75"/>
      <c r="F543" s="92"/>
      <c r="G543" s="93"/>
      <c r="H543" s="99"/>
      <c r="I543" s="100"/>
    </row>
    <row r="544" spans="1:9" x14ac:dyDescent="0.2">
      <c r="A544" s="98">
        <v>31497</v>
      </c>
      <c r="B544" s="76"/>
      <c r="C544" s="76"/>
      <c r="D544" s="92">
        <v>12.03</v>
      </c>
      <c r="E544" s="75"/>
      <c r="F544" s="92"/>
      <c r="G544" s="93"/>
      <c r="H544" s="99"/>
      <c r="I544" s="100"/>
    </row>
    <row r="545" spans="1:9" x14ac:dyDescent="0.2">
      <c r="A545" s="98">
        <v>31498</v>
      </c>
      <c r="B545" s="76"/>
      <c r="C545" s="76"/>
      <c r="D545" s="92">
        <v>11.35</v>
      </c>
      <c r="E545" s="75"/>
      <c r="F545" s="92"/>
      <c r="G545" s="93"/>
      <c r="H545" s="99"/>
      <c r="I545" s="100"/>
    </row>
    <row r="546" spans="1:9" x14ac:dyDescent="0.2">
      <c r="A546" s="98">
        <v>31502</v>
      </c>
      <c r="B546" s="76"/>
      <c r="C546" s="76"/>
      <c r="D546" s="92">
        <v>10.25</v>
      </c>
      <c r="E546" s="75"/>
      <c r="F546" s="92"/>
      <c r="G546" s="93"/>
      <c r="H546" s="99"/>
      <c r="I546" s="100"/>
    </row>
    <row r="547" spans="1:9" x14ac:dyDescent="0.2">
      <c r="A547" s="98">
        <v>31503</v>
      </c>
      <c r="B547" s="76"/>
      <c r="C547" s="76"/>
      <c r="D547" s="92">
        <v>11.13</v>
      </c>
      <c r="E547" s="75"/>
      <c r="F547" s="92"/>
      <c r="G547" s="93"/>
      <c r="H547" s="99"/>
      <c r="I547" s="100"/>
    </row>
    <row r="548" spans="1:9" x14ac:dyDescent="0.2">
      <c r="A548" s="98">
        <v>31504</v>
      </c>
      <c r="B548" s="76"/>
      <c r="C548" s="76"/>
      <c r="D548" s="92">
        <v>11.35</v>
      </c>
      <c r="E548" s="75"/>
      <c r="F548" s="92"/>
      <c r="G548" s="93"/>
      <c r="H548" s="99"/>
      <c r="I548" s="100"/>
    </row>
    <row r="549" spans="1:9" x14ac:dyDescent="0.2">
      <c r="A549" s="98">
        <v>31505</v>
      </c>
      <c r="B549" s="76"/>
      <c r="C549" s="76"/>
      <c r="D549" s="92">
        <v>11.7</v>
      </c>
      <c r="E549" s="75"/>
      <c r="F549" s="92"/>
      <c r="G549" s="93"/>
      <c r="H549" s="99"/>
      <c r="I549" s="100"/>
    </row>
    <row r="550" spans="1:9" x14ac:dyDescent="0.2">
      <c r="A550" s="98">
        <v>31506</v>
      </c>
      <c r="B550" s="76"/>
      <c r="C550" s="76"/>
      <c r="D550" s="92">
        <v>12.75</v>
      </c>
      <c r="E550" s="75"/>
      <c r="F550" s="92"/>
      <c r="G550" s="93"/>
      <c r="H550" s="99"/>
      <c r="I550" s="100"/>
    </row>
    <row r="551" spans="1:9" x14ac:dyDescent="0.2">
      <c r="A551" s="98">
        <v>31509</v>
      </c>
      <c r="B551" s="76"/>
      <c r="C551" s="76"/>
      <c r="D551" s="92">
        <v>14.39</v>
      </c>
      <c r="E551" s="75"/>
      <c r="F551" s="92"/>
      <c r="G551" s="93"/>
      <c r="H551" s="99"/>
      <c r="I551" s="100"/>
    </row>
    <row r="552" spans="1:9" x14ac:dyDescent="0.2">
      <c r="A552" s="98">
        <v>31510</v>
      </c>
      <c r="B552" s="76"/>
      <c r="C552" s="76"/>
      <c r="D552" s="92">
        <v>12.83</v>
      </c>
      <c r="E552" s="75"/>
      <c r="F552" s="92"/>
      <c r="G552" s="93"/>
      <c r="H552" s="99"/>
      <c r="I552" s="100"/>
    </row>
    <row r="553" spans="1:9" x14ac:dyDescent="0.2">
      <c r="A553" s="98">
        <v>31511</v>
      </c>
      <c r="B553" s="76"/>
      <c r="C553" s="76"/>
      <c r="D553" s="92">
        <v>13</v>
      </c>
      <c r="E553" s="75"/>
      <c r="F553" s="92"/>
      <c r="G553" s="93"/>
      <c r="H553" s="99"/>
      <c r="I553" s="100"/>
    </row>
    <row r="554" spans="1:9" x14ac:dyDescent="0.2">
      <c r="A554" s="98">
        <v>31512</v>
      </c>
      <c r="B554" s="76"/>
      <c r="C554" s="76"/>
      <c r="D554" s="92">
        <v>13.45</v>
      </c>
      <c r="E554" s="75"/>
      <c r="F554" s="92"/>
      <c r="G554" s="93"/>
      <c r="H554" s="99"/>
      <c r="I554" s="100"/>
    </row>
    <row r="555" spans="1:9" x14ac:dyDescent="0.2">
      <c r="A555" s="98">
        <v>31513</v>
      </c>
      <c r="B555" s="76"/>
      <c r="C555" s="76"/>
      <c r="D555" s="92">
        <v>13.63</v>
      </c>
      <c r="E555" s="75"/>
      <c r="F555" s="92"/>
      <c r="G555" s="93"/>
      <c r="H555" s="99"/>
      <c r="I555" s="100"/>
    </row>
    <row r="556" spans="1:9" x14ac:dyDescent="0.2">
      <c r="A556" s="98">
        <v>31516</v>
      </c>
      <c r="B556" s="76"/>
      <c r="C556" s="76"/>
      <c r="D556" s="92">
        <v>12.94</v>
      </c>
      <c r="E556" s="75"/>
      <c r="F556" s="92"/>
      <c r="G556" s="93"/>
      <c r="H556" s="99"/>
      <c r="I556" s="100"/>
    </row>
    <row r="557" spans="1:9" x14ac:dyDescent="0.2">
      <c r="A557" s="98">
        <v>31517</v>
      </c>
      <c r="B557" s="76"/>
      <c r="C557" s="76"/>
      <c r="D557" s="92">
        <v>12.72</v>
      </c>
      <c r="E557" s="75"/>
      <c r="F557" s="92"/>
      <c r="G557" s="93"/>
      <c r="H557" s="99"/>
      <c r="I557" s="100"/>
    </row>
    <row r="558" spans="1:9" x14ac:dyDescent="0.2">
      <c r="A558" s="98">
        <v>31518</v>
      </c>
      <c r="B558" s="76"/>
      <c r="C558" s="76"/>
      <c r="D558" s="92">
        <v>11.5</v>
      </c>
      <c r="E558" s="75"/>
      <c r="F558" s="92"/>
      <c r="G558" s="93"/>
      <c r="H558" s="99"/>
      <c r="I558" s="100"/>
    </row>
    <row r="559" spans="1:9" x14ac:dyDescent="0.2">
      <c r="A559" s="98">
        <v>31519</v>
      </c>
      <c r="B559" s="76"/>
      <c r="C559" s="76"/>
      <c r="D559" s="92">
        <v>11.75</v>
      </c>
      <c r="E559" s="75"/>
      <c r="F559" s="92"/>
      <c r="G559" s="93"/>
      <c r="H559" s="99"/>
      <c r="I559" s="100"/>
    </row>
    <row r="560" spans="1:9" x14ac:dyDescent="0.2">
      <c r="A560" s="98">
        <v>31520</v>
      </c>
      <c r="B560" s="76"/>
      <c r="C560" s="76"/>
      <c r="D560" s="92">
        <v>11.88</v>
      </c>
      <c r="E560" s="75"/>
      <c r="F560" s="92"/>
      <c r="G560" s="93"/>
      <c r="H560" s="99"/>
      <c r="I560" s="100"/>
    </row>
    <row r="561" spans="1:9" x14ac:dyDescent="0.2">
      <c r="A561" s="98">
        <v>31523</v>
      </c>
      <c r="B561" s="76"/>
      <c r="C561" s="76"/>
      <c r="D561" s="92">
        <v>12.48</v>
      </c>
      <c r="E561" s="75"/>
      <c r="F561" s="92"/>
      <c r="G561" s="93"/>
      <c r="H561" s="99"/>
      <c r="I561" s="100"/>
    </row>
    <row r="562" spans="1:9" x14ac:dyDescent="0.2">
      <c r="A562" s="98">
        <v>31524</v>
      </c>
      <c r="B562" s="76"/>
      <c r="C562" s="76"/>
      <c r="D562" s="92">
        <v>13.13</v>
      </c>
      <c r="E562" s="75"/>
      <c r="F562" s="92"/>
      <c r="G562" s="93"/>
      <c r="H562" s="99"/>
      <c r="I562" s="100"/>
    </row>
    <row r="563" spans="1:9" x14ac:dyDescent="0.2">
      <c r="A563" s="98">
        <v>31525</v>
      </c>
      <c r="B563" s="76"/>
      <c r="C563" s="76"/>
      <c r="D563" s="92">
        <v>13.7</v>
      </c>
      <c r="E563" s="75"/>
      <c r="F563" s="92"/>
      <c r="G563" s="93"/>
      <c r="H563" s="99"/>
      <c r="I563" s="100"/>
    </row>
    <row r="564" spans="1:9" x14ac:dyDescent="0.2">
      <c r="A564" s="98">
        <v>31526</v>
      </c>
      <c r="B564" s="76"/>
      <c r="C564" s="76"/>
      <c r="D564" s="92">
        <v>13.65</v>
      </c>
      <c r="E564" s="75"/>
      <c r="F564" s="92"/>
      <c r="G564" s="93"/>
      <c r="H564" s="99"/>
      <c r="I564" s="100"/>
    </row>
    <row r="565" spans="1:9" x14ac:dyDescent="0.2">
      <c r="A565" s="98">
        <v>31527</v>
      </c>
      <c r="B565" s="76"/>
      <c r="C565" s="76"/>
      <c r="D565" s="92">
        <v>14.23</v>
      </c>
      <c r="E565" s="75"/>
      <c r="F565" s="92"/>
      <c r="G565" s="93"/>
      <c r="H565" s="99"/>
      <c r="I565" s="100"/>
    </row>
    <row r="566" spans="1:9" x14ac:dyDescent="0.2">
      <c r="A566" s="98">
        <v>31530</v>
      </c>
      <c r="B566" s="76"/>
      <c r="C566" s="76"/>
      <c r="D566" s="92">
        <v>13.34</v>
      </c>
      <c r="E566" s="75"/>
      <c r="F566" s="92"/>
      <c r="G566" s="93"/>
      <c r="H566" s="99"/>
      <c r="I566" s="100"/>
    </row>
    <row r="567" spans="1:9" x14ac:dyDescent="0.2">
      <c r="A567" s="98">
        <v>31531</v>
      </c>
      <c r="B567" s="76"/>
      <c r="C567" s="76"/>
      <c r="D567" s="92">
        <v>13.63</v>
      </c>
      <c r="E567" s="75"/>
      <c r="F567" s="92"/>
      <c r="G567" s="93"/>
      <c r="H567" s="99"/>
      <c r="I567" s="100"/>
    </row>
    <row r="568" spans="1:9" x14ac:dyDescent="0.2">
      <c r="A568" s="98">
        <v>31532</v>
      </c>
      <c r="B568" s="76"/>
      <c r="C568" s="76"/>
      <c r="D568" s="92">
        <v>13.38</v>
      </c>
      <c r="E568" s="75"/>
      <c r="F568" s="92"/>
      <c r="G568" s="93"/>
      <c r="H568" s="99"/>
      <c r="I568" s="100"/>
    </row>
    <row r="569" spans="1:9" x14ac:dyDescent="0.2">
      <c r="A569" s="98">
        <v>31533</v>
      </c>
      <c r="B569" s="76"/>
      <c r="C569" s="76"/>
      <c r="D569" s="92">
        <v>13.8</v>
      </c>
      <c r="E569" s="75"/>
      <c r="F569" s="92"/>
      <c r="G569" s="93"/>
      <c r="H569" s="99"/>
      <c r="I569" s="100"/>
    </row>
    <row r="570" spans="1:9" x14ac:dyDescent="0.2">
      <c r="A570" s="98">
        <v>31534</v>
      </c>
      <c r="B570" s="76"/>
      <c r="C570" s="76"/>
      <c r="D570" s="92">
        <v>14.65</v>
      </c>
      <c r="E570" s="75"/>
      <c r="F570" s="92"/>
      <c r="G570" s="93"/>
      <c r="H570" s="99"/>
      <c r="I570" s="100"/>
    </row>
    <row r="571" spans="1:9" x14ac:dyDescent="0.2">
      <c r="A571" s="98">
        <v>31537</v>
      </c>
      <c r="B571" s="76"/>
      <c r="C571" s="76"/>
      <c r="D571" s="92">
        <v>14.32</v>
      </c>
      <c r="E571" s="75"/>
      <c r="F571" s="92"/>
      <c r="G571" s="93"/>
      <c r="H571" s="99"/>
      <c r="I571" s="100"/>
    </row>
    <row r="572" spans="1:9" x14ac:dyDescent="0.2">
      <c r="A572" s="98">
        <v>31538</v>
      </c>
      <c r="B572" s="76"/>
      <c r="C572" s="76"/>
      <c r="D572" s="92">
        <v>14.43</v>
      </c>
      <c r="E572" s="75"/>
      <c r="F572" s="92"/>
      <c r="G572" s="93"/>
      <c r="H572" s="99"/>
      <c r="I572" s="100"/>
    </row>
    <row r="573" spans="1:9" x14ac:dyDescent="0.2">
      <c r="A573" s="98">
        <v>31539</v>
      </c>
      <c r="B573" s="76"/>
      <c r="C573" s="76"/>
      <c r="D573" s="92">
        <v>15.13</v>
      </c>
      <c r="E573" s="75"/>
      <c r="F573" s="92"/>
      <c r="G573" s="93"/>
      <c r="H573" s="99"/>
      <c r="I573" s="100"/>
    </row>
    <row r="574" spans="1:9" x14ac:dyDescent="0.2">
      <c r="A574" s="98">
        <v>31540</v>
      </c>
      <c r="B574" s="76"/>
      <c r="C574" s="76"/>
      <c r="D574" s="92">
        <v>15.7</v>
      </c>
      <c r="E574" s="75"/>
      <c r="F574" s="92"/>
      <c r="G574" s="93"/>
      <c r="H574" s="99"/>
      <c r="I574" s="100"/>
    </row>
    <row r="575" spans="1:9" x14ac:dyDescent="0.2">
      <c r="A575" s="98">
        <v>31541</v>
      </c>
      <c r="B575" s="76"/>
      <c r="C575" s="76"/>
      <c r="D575" s="92">
        <v>15.83</v>
      </c>
      <c r="E575" s="75"/>
      <c r="F575" s="92"/>
      <c r="G575" s="93"/>
      <c r="H575" s="99"/>
      <c r="I575" s="100"/>
    </row>
    <row r="576" spans="1:9" x14ac:dyDescent="0.2">
      <c r="A576" s="98">
        <v>31544</v>
      </c>
      <c r="B576" s="76"/>
      <c r="C576" s="76"/>
      <c r="D576" s="92">
        <v>15.75</v>
      </c>
      <c r="E576" s="75"/>
      <c r="F576" s="92"/>
      <c r="G576" s="93"/>
      <c r="H576" s="99"/>
      <c r="I576" s="100"/>
    </row>
    <row r="577" spans="1:9" x14ac:dyDescent="0.2">
      <c r="A577" s="98">
        <v>31545</v>
      </c>
      <c r="B577" s="76"/>
      <c r="C577" s="76"/>
      <c r="D577" s="92">
        <v>15.65</v>
      </c>
      <c r="E577" s="75"/>
      <c r="F577" s="92"/>
      <c r="G577" s="93"/>
      <c r="H577" s="99"/>
      <c r="I577" s="100"/>
    </row>
    <row r="578" spans="1:9" x14ac:dyDescent="0.2">
      <c r="A578" s="98">
        <v>31546</v>
      </c>
      <c r="B578" s="76"/>
      <c r="C578" s="76"/>
      <c r="D578" s="92">
        <v>15.53</v>
      </c>
      <c r="E578" s="75"/>
      <c r="F578" s="92"/>
      <c r="G578" s="93"/>
      <c r="H578" s="99"/>
      <c r="I578" s="100"/>
    </row>
    <row r="579" spans="1:9" x14ac:dyDescent="0.2">
      <c r="A579" s="98">
        <v>31547</v>
      </c>
      <c r="B579" s="76"/>
      <c r="C579" s="76"/>
      <c r="D579" s="92">
        <v>15.68</v>
      </c>
      <c r="E579" s="75"/>
      <c r="F579" s="92"/>
      <c r="G579" s="93"/>
      <c r="H579" s="99"/>
      <c r="I579" s="100"/>
    </row>
    <row r="580" spans="1:9" x14ac:dyDescent="0.2">
      <c r="A580" s="98">
        <v>31548</v>
      </c>
      <c r="B580" s="76"/>
      <c r="C580" s="76"/>
      <c r="D580" s="92">
        <v>16.079999999999998</v>
      </c>
      <c r="E580" s="75"/>
      <c r="F580" s="92"/>
      <c r="G580" s="93"/>
      <c r="H580" s="99"/>
      <c r="I580" s="100"/>
    </row>
    <row r="581" spans="1:9" x14ac:dyDescent="0.2">
      <c r="A581" s="98">
        <v>31551</v>
      </c>
      <c r="B581" s="76"/>
      <c r="C581" s="76"/>
      <c r="D581" s="92">
        <v>17.13</v>
      </c>
      <c r="E581" s="75"/>
      <c r="F581" s="92"/>
      <c r="G581" s="93"/>
      <c r="H581" s="99"/>
      <c r="I581" s="100"/>
    </row>
    <row r="582" spans="1:9" x14ac:dyDescent="0.2">
      <c r="A582" s="98">
        <v>31552</v>
      </c>
      <c r="B582" s="76"/>
      <c r="C582" s="76"/>
      <c r="D582" s="92">
        <v>16.18</v>
      </c>
      <c r="E582" s="75"/>
      <c r="F582" s="92"/>
      <c r="G582" s="93"/>
      <c r="H582" s="99"/>
      <c r="I582" s="100"/>
    </row>
    <row r="583" spans="1:9" x14ac:dyDescent="0.2">
      <c r="A583" s="98">
        <v>31553</v>
      </c>
      <c r="B583" s="76"/>
      <c r="C583" s="76"/>
      <c r="D583" s="92">
        <v>15.53</v>
      </c>
      <c r="E583" s="75"/>
      <c r="F583" s="92"/>
      <c r="G583" s="93"/>
      <c r="H583" s="99"/>
      <c r="I583" s="100"/>
    </row>
    <row r="584" spans="1:9" x14ac:dyDescent="0.2">
      <c r="A584" s="98">
        <v>31554</v>
      </c>
      <c r="B584" s="76"/>
      <c r="C584" s="76"/>
      <c r="D584" s="92">
        <v>16.04</v>
      </c>
      <c r="E584" s="75"/>
      <c r="F584" s="92"/>
      <c r="G584" s="93"/>
      <c r="H584" s="99"/>
      <c r="I584" s="100"/>
    </row>
    <row r="585" spans="1:9" x14ac:dyDescent="0.2">
      <c r="A585" s="98">
        <v>31555</v>
      </c>
      <c r="B585" s="76"/>
      <c r="C585" s="76"/>
      <c r="D585" s="92">
        <v>16.95</v>
      </c>
      <c r="E585" s="75"/>
      <c r="F585" s="92"/>
      <c r="G585" s="93"/>
      <c r="H585" s="99"/>
      <c r="I585" s="100"/>
    </row>
    <row r="586" spans="1:9" x14ac:dyDescent="0.2">
      <c r="A586" s="98">
        <v>31559</v>
      </c>
      <c r="B586" s="76"/>
      <c r="C586" s="76"/>
      <c r="D586" s="92">
        <v>15.1</v>
      </c>
      <c r="E586" s="75"/>
      <c r="F586" s="92"/>
      <c r="G586" s="93"/>
      <c r="H586" s="99"/>
      <c r="I586" s="100"/>
    </row>
    <row r="587" spans="1:9" x14ac:dyDescent="0.2">
      <c r="A587" s="98">
        <v>31560</v>
      </c>
      <c r="B587" s="76"/>
      <c r="C587" s="76"/>
      <c r="D587" s="92">
        <v>14.65</v>
      </c>
      <c r="E587" s="75"/>
      <c r="F587" s="92"/>
      <c r="G587" s="93"/>
      <c r="H587" s="99"/>
      <c r="I587" s="100"/>
    </row>
    <row r="588" spans="1:9" x14ac:dyDescent="0.2">
      <c r="A588" s="98">
        <v>31561</v>
      </c>
      <c r="B588" s="76"/>
      <c r="C588" s="76"/>
      <c r="D588" s="92">
        <v>14.5</v>
      </c>
      <c r="E588" s="75"/>
      <c r="F588" s="92"/>
      <c r="G588" s="93"/>
      <c r="H588" s="99"/>
      <c r="I588" s="100"/>
    </row>
    <row r="589" spans="1:9" x14ac:dyDescent="0.2">
      <c r="A589" s="98">
        <v>31562</v>
      </c>
      <c r="B589" s="76"/>
      <c r="C589" s="76"/>
      <c r="D589" s="92">
        <v>14.3</v>
      </c>
      <c r="E589" s="75"/>
      <c r="F589" s="92"/>
      <c r="G589" s="93"/>
      <c r="H589" s="99"/>
      <c r="I589" s="100"/>
    </row>
    <row r="590" spans="1:9" x14ac:dyDescent="0.2">
      <c r="A590" s="98">
        <v>31565</v>
      </c>
      <c r="B590" s="76"/>
      <c r="C590" s="76"/>
      <c r="D590" s="92">
        <v>13.8</v>
      </c>
      <c r="E590" s="75"/>
      <c r="F590" s="92"/>
      <c r="G590" s="93"/>
      <c r="H590" s="99"/>
      <c r="I590" s="100"/>
    </row>
    <row r="591" spans="1:9" x14ac:dyDescent="0.2">
      <c r="A591" s="98">
        <v>31566</v>
      </c>
      <c r="B591" s="76"/>
      <c r="C591" s="76"/>
      <c r="D591" s="92">
        <v>13.35</v>
      </c>
      <c r="E591" s="75"/>
      <c r="F591" s="92"/>
      <c r="G591" s="93"/>
      <c r="H591" s="99"/>
      <c r="I591" s="100"/>
    </row>
    <row r="592" spans="1:9" x14ac:dyDescent="0.2">
      <c r="A592" s="98">
        <v>31567</v>
      </c>
      <c r="B592" s="76"/>
      <c r="C592" s="76"/>
      <c r="D592" s="92">
        <v>13.15</v>
      </c>
      <c r="E592" s="75"/>
      <c r="F592" s="92"/>
      <c r="G592" s="93"/>
      <c r="H592" s="99"/>
      <c r="I592" s="100"/>
    </row>
    <row r="593" spans="1:9" x14ac:dyDescent="0.2">
      <c r="A593" s="98">
        <v>31568</v>
      </c>
      <c r="B593" s="76"/>
      <c r="C593" s="76"/>
      <c r="D593" s="92">
        <v>13.21</v>
      </c>
      <c r="E593" s="75"/>
      <c r="F593" s="92"/>
      <c r="G593" s="93"/>
      <c r="H593" s="99"/>
      <c r="I593" s="100"/>
    </row>
    <row r="594" spans="1:9" x14ac:dyDescent="0.2">
      <c r="A594" s="98">
        <v>31569</v>
      </c>
      <c r="B594" s="76"/>
      <c r="C594" s="76"/>
      <c r="D594" s="92">
        <v>12.73</v>
      </c>
      <c r="E594" s="75"/>
      <c r="F594" s="92"/>
      <c r="G594" s="93"/>
      <c r="H594" s="99"/>
      <c r="I594" s="100"/>
    </row>
    <row r="595" spans="1:9" x14ac:dyDescent="0.2">
      <c r="A595" s="98">
        <v>31572</v>
      </c>
      <c r="B595" s="76"/>
      <c r="C595" s="76"/>
      <c r="D595" s="92">
        <v>12.61</v>
      </c>
      <c r="E595" s="75"/>
      <c r="F595" s="92"/>
      <c r="G595" s="93"/>
      <c r="H595" s="99"/>
      <c r="I595" s="100"/>
    </row>
    <row r="596" spans="1:9" x14ac:dyDescent="0.2">
      <c r="A596" s="98">
        <v>31573</v>
      </c>
      <c r="B596" s="76"/>
      <c r="C596" s="76"/>
      <c r="D596" s="92">
        <v>12.38</v>
      </c>
      <c r="E596" s="75"/>
      <c r="F596" s="92"/>
      <c r="G596" s="93"/>
      <c r="H596" s="99"/>
      <c r="I596" s="100"/>
    </row>
    <row r="597" spans="1:9" x14ac:dyDescent="0.2">
      <c r="A597" s="98">
        <v>31574</v>
      </c>
      <c r="B597" s="76"/>
      <c r="C597" s="76"/>
      <c r="D597" s="92">
        <v>13.52</v>
      </c>
      <c r="E597" s="75"/>
      <c r="F597" s="92"/>
      <c r="G597" s="93"/>
      <c r="H597" s="99"/>
      <c r="I597" s="100"/>
    </row>
    <row r="598" spans="1:9" x14ac:dyDescent="0.2">
      <c r="A598" s="98">
        <v>31575</v>
      </c>
      <c r="B598" s="76"/>
      <c r="C598" s="76"/>
      <c r="D598" s="92">
        <v>13.69</v>
      </c>
      <c r="E598" s="75"/>
      <c r="F598" s="92"/>
      <c r="G598" s="93"/>
      <c r="H598" s="99"/>
      <c r="I598" s="100"/>
    </row>
    <row r="599" spans="1:9" x14ac:dyDescent="0.2">
      <c r="A599" s="98">
        <v>31576</v>
      </c>
      <c r="B599" s="76"/>
      <c r="C599" s="76"/>
      <c r="D599" s="92">
        <v>13.83</v>
      </c>
      <c r="E599" s="75"/>
      <c r="F599" s="92"/>
      <c r="G599" s="93"/>
      <c r="H599" s="99"/>
      <c r="I599" s="100"/>
    </row>
    <row r="600" spans="1:9" x14ac:dyDescent="0.2">
      <c r="A600" s="98">
        <v>31579</v>
      </c>
      <c r="B600" s="76"/>
      <c r="C600" s="76"/>
      <c r="D600" s="92">
        <v>13.65</v>
      </c>
      <c r="E600" s="75"/>
      <c r="F600" s="92"/>
      <c r="G600" s="93"/>
      <c r="H600" s="99"/>
      <c r="I600" s="100"/>
    </row>
    <row r="601" spans="1:9" x14ac:dyDescent="0.2">
      <c r="A601" s="98">
        <v>31580</v>
      </c>
      <c r="B601" s="76"/>
      <c r="C601" s="76"/>
      <c r="D601" s="92">
        <v>13.65</v>
      </c>
      <c r="E601" s="75"/>
      <c r="F601" s="92"/>
      <c r="G601" s="93"/>
      <c r="H601" s="99"/>
      <c r="I601" s="100"/>
    </row>
    <row r="602" spans="1:9" x14ac:dyDescent="0.2">
      <c r="A602" s="98">
        <v>31581</v>
      </c>
      <c r="B602" s="76"/>
      <c r="C602" s="76"/>
      <c r="D602" s="92">
        <v>13.62</v>
      </c>
      <c r="E602" s="75"/>
      <c r="F602" s="92"/>
      <c r="G602" s="93"/>
      <c r="H602" s="99"/>
      <c r="I602" s="100"/>
    </row>
    <row r="603" spans="1:9" x14ac:dyDescent="0.2">
      <c r="A603" s="98">
        <v>31582</v>
      </c>
      <c r="B603" s="76"/>
      <c r="C603" s="76"/>
      <c r="D603" s="92">
        <v>13.73</v>
      </c>
      <c r="E603" s="75"/>
      <c r="F603" s="92"/>
      <c r="G603" s="93"/>
      <c r="H603" s="99"/>
      <c r="I603" s="100"/>
    </row>
    <row r="604" spans="1:9" x14ac:dyDescent="0.2">
      <c r="A604" s="98">
        <v>31583</v>
      </c>
      <c r="B604" s="76"/>
      <c r="C604" s="76"/>
      <c r="D604" s="92">
        <v>14.44</v>
      </c>
      <c r="E604" s="75"/>
      <c r="F604" s="92"/>
      <c r="G604" s="93"/>
      <c r="H604" s="99"/>
      <c r="I604" s="100"/>
    </row>
    <row r="605" spans="1:9" x14ac:dyDescent="0.2">
      <c r="A605" s="98">
        <v>31586</v>
      </c>
      <c r="B605" s="76"/>
      <c r="C605" s="76"/>
      <c r="D605" s="92">
        <v>14.05</v>
      </c>
      <c r="E605" s="75"/>
      <c r="F605" s="92"/>
      <c r="G605" s="93"/>
      <c r="H605" s="99"/>
      <c r="I605" s="100"/>
    </row>
    <row r="606" spans="1:9" x14ac:dyDescent="0.2">
      <c r="A606" s="98">
        <v>31587</v>
      </c>
      <c r="B606" s="76"/>
      <c r="C606" s="76"/>
      <c r="D606" s="92">
        <v>13.98</v>
      </c>
      <c r="E606" s="75"/>
      <c r="F606" s="92"/>
      <c r="G606" s="93"/>
      <c r="H606" s="99"/>
      <c r="I606" s="100"/>
    </row>
    <row r="607" spans="1:9" x14ac:dyDescent="0.2">
      <c r="A607" s="98">
        <v>31588</v>
      </c>
      <c r="B607" s="76"/>
      <c r="C607" s="76"/>
      <c r="D607" s="92">
        <v>13.23</v>
      </c>
      <c r="E607" s="75"/>
      <c r="F607" s="92"/>
      <c r="G607" s="93"/>
      <c r="H607" s="99"/>
      <c r="I607" s="100"/>
    </row>
    <row r="608" spans="1:9" x14ac:dyDescent="0.2">
      <c r="A608" s="98">
        <v>31589</v>
      </c>
      <c r="B608" s="76"/>
      <c r="C608" s="76"/>
      <c r="D608" s="92">
        <v>13.14</v>
      </c>
      <c r="E608" s="75"/>
      <c r="F608" s="92"/>
      <c r="G608" s="93"/>
      <c r="H608" s="99"/>
      <c r="I608" s="100"/>
    </row>
    <row r="609" spans="1:9" x14ac:dyDescent="0.2">
      <c r="A609" s="98">
        <v>31590</v>
      </c>
      <c r="B609" s="76"/>
      <c r="C609" s="76"/>
      <c r="D609" s="92">
        <v>13.38</v>
      </c>
      <c r="E609" s="75"/>
      <c r="F609" s="92"/>
      <c r="G609" s="93"/>
      <c r="H609" s="99"/>
      <c r="I609" s="100"/>
    </row>
    <row r="610" spans="1:9" x14ac:dyDescent="0.2">
      <c r="A610" s="98">
        <v>31593</v>
      </c>
      <c r="B610" s="76"/>
      <c r="C610" s="76"/>
      <c r="D610" s="92">
        <v>12.8</v>
      </c>
      <c r="E610" s="75"/>
      <c r="F610" s="92"/>
      <c r="G610" s="93"/>
      <c r="H610" s="99"/>
      <c r="I610" s="100"/>
    </row>
    <row r="611" spans="1:9" x14ac:dyDescent="0.2">
      <c r="A611" s="98">
        <v>31594</v>
      </c>
      <c r="B611" s="76"/>
      <c r="C611" s="76"/>
      <c r="D611" s="92">
        <v>12.39</v>
      </c>
      <c r="E611" s="75"/>
      <c r="F611" s="92"/>
      <c r="G611" s="93"/>
      <c r="H611" s="99"/>
      <c r="I611" s="100"/>
    </row>
    <row r="612" spans="1:9" x14ac:dyDescent="0.2">
      <c r="A612" s="98">
        <v>31595</v>
      </c>
      <c r="B612" s="76"/>
      <c r="C612" s="76"/>
      <c r="D612" s="92">
        <v>12.04</v>
      </c>
      <c r="E612" s="75"/>
      <c r="F612" s="92"/>
      <c r="G612" s="93"/>
      <c r="H612" s="99"/>
      <c r="I612" s="100"/>
    </row>
    <row r="613" spans="1:9" x14ac:dyDescent="0.2">
      <c r="A613" s="98">
        <v>31596</v>
      </c>
      <c r="B613" s="76"/>
      <c r="C613" s="76"/>
      <c r="D613" s="92">
        <v>11.7</v>
      </c>
      <c r="E613" s="75"/>
      <c r="F613" s="92"/>
      <c r="G613" s="93"/>
      <c r="H613" s="99"/>
      <c r="I613" s="100"/>
    </row>
    <row r="614" spans="1:9" x14ac:dyDescent="0.2">
      <c r="A614" s="98">
        <v>31600</v>
      </c>
      <c r="B614" s="76"/>
      <c r="C614" s="76"/>
      <c r="D614" s="92">
        <v>11.18</v>
      </c>
      <c r="E614" s="75"/>
      <c r="F614" s="92"/>
      <c r="G614" s="93"/>
      <c r="H614" s="99"/>
      <c r="I614" s="100"/>
    </row>
    <row r="615" spans="1:9" x14ac:dyDescent="0.2">
      <c r="A615" s="98">
        <v>31601</v>
      </c>
      <c r="B615" s="76"/>
      <c r="C615" s="76"/>
      <c r="D615" s="92">
        <v>11.19</v>
      </c>
      <c r="E615" s="75"/>
      <c r="F615" s="92"/>
      <c r="G615" s="93"/>
      <c r="H615" s="99"/>
      <c r="I615" s="100"/>
    </row>
    <row r="616" spans="1:9" x14ac:dyDescent="0.2">
      <c r="A616" s="98">
        <v>31602</v>
      </c>
      <c r="B616" s="76"/>
      <c r="C616" s="76"/>
      <c r="D616" s="92">
        <v>11</v>
      </c>
      <c r="E616" s="75"/>
      <c r="F616" s="92"/>
      <c r="G616" s="93"/>
      <c r="H616" s="99"/>
      <c r="I616" s="100"/>
    </row>
    <row r="617" spans="1:9" x14ac:dyDescent="0.2">
      <c r="A617" s="98">
        <v>31603</v>
      </c>
      <c r="B617" s="76"/>
      <c r="C617" s="76"/>
      <c r="D617" s="92">
        <v>11.13</v>
      </c>
      <c r="E617" s="75"/>
      <c r="F617" s="92"/>
      <c r="G617" s="93"/>
      <c r="H617" s="99"/>
      <c r="I617" s="100"/>
    </row>
    <row r="618" spans="1:9" x14ac:dyDescent="0.2">
      <c r="A618" s="98">
        <v>31604</v>
      </c>
      <c r="B618" s="76"/>
      <c r="C618" s="76"/>
      <c r="D618" s="92">
        <v>11.13</v>
      </c>
      <c r="E618" s="75"/>
      <c r="F618" s="92"/>
      <c r="G618" s="93"/>
      <c r="H618" s="99"/>
      <c r="I618" s="100"/>
    </row>
    <row r="619" spans="1:9" x14ac:dyDescent="0.2">
      <c r="A619" s="98">
        <v>31607</v>
      </c>
      <c r="B619" s="76"/>
      <c r="C619" s="76"/>
      <c r="D619" s="92">
        <v>11.23</v>
      </c>
      <c r="E619" s="75"/>
      <c r="F619" s="92"/>
      <c r="G619" s="93"/>
      <c r="H619" s="94"/>
      <c r="I619" s="100"/>
    </row>
    <row r="620" spans="1:9" x14ac:dyDescent="0.2">
      <c r="A620" s="102">
        <v>31608</v>
      </c>
      <c r="B620" s="76"/>
      <c r="C620" s="76"/>
      <c r="D620" s="92">
        <v>11.85</v>
      </c>
      <c r="E620" s="75"/>
      <c r="F620" s="92"/>
      <c r="G620" s="93"/>
      <c r="H620" s="94"/>
      <c r="I620" s="100"/>
    </row>
    <row r="621" spans="1:9" x14ac:dyDescent="0.2">
      <c r="A621" s="102">
        <v>31609</v>
      </c>
      <c r="B621" s="76"/>
      <c r="C621" s="76"/>
      <c r="D621" s="92">
        <v>12.68</v>
      </c>
      <c r="E621" s="75"/>
      <c r="F621" s="92"/>
      <c r="G621" s="93"/>
      <c r="H621" s="94"/>
      <c r="I621" s="100"/>
    </row>
    <row r="622" spans="1:9" x14ac:dyDescent="0.2">
      <c r="A622" s="102">
        <v>31610</v>
      </c>
      <c r="B622" s="76"/>
      <c r="C622" s="76"/>
      <c r="D622" s="92">
        <v>12.3</v>
      </c>
      <c r="E622" s="75"/>
      <c r="F622" s="92"/>
      <c r="G622" s="93"/>
      <c r="H622" s="94"/>
      <c r="I622" s="100"/>
    </row>
    <row r="623" spans="1:9" x14ac:dyDescent="0.2">
      <c r="A623" s="102">
        <v>31611</v>
      </c>
      <c r="B623" s="76"/>
      <c r="C623" s="76"/>
      <c r="D623" s="92">
        <v>12.8</v>
      </c>
      <c r="E623" s="75"/>
      <c r="F623" s="92"/>
      <c r="G623" s="93"/>
      <c r="H623" s="94"/>
      <c r="I623" s="100"/>
    </row>
    <row r="624" spans="1:9" x14ac:dyDescent="0.2">
      <c r="A624" s="98">
        <v>31614</v>
      </c>
      <c r="B624" s="76"/>
      <c r="C624" s="76"/>
      <c r="D624" s="92">
        <v>13.07</v>
      </c>
      <c r="E624" s="75"/>
      <c r="F624" s="92"/>
      <c r="G624" s="93"/>
      <c r="H624" s="94"/>
      <c r="I624" s="100"/>
    </row>
    <row r="625" spans="1:9" x14ac:dyDescent="0.2">
      <c r="A625" s="102">
        <v>31615</v>
      </c>
      <c r="B625" s="76"/>
      <c r="C625" s="76"/>
      <c r="D625" s="92">
        <v>10.88</v>
      </c>
      <c r="E625" s="75"/>
      <c r="F625" s="92"/>
      <c r="G625" s="93"/>
      <c r="H625" s="94"/>
      <c r="I625" s="100"/>
    </row>
    <row r="626" spans="1:9" x14ac:dyDescent="0.2">
      <c r="A626" s="102">
        <v>31616</v>
      </c>
      <c r="B626" s="76"/>
      <c r="C626" s="76"/>
      <c r="D626" s="92">
        <v>10.83</v>
      </c>
      <c r="E626" s="75"/>
      <c r="F626" s="92"/>
      <c r="G626" s="93"/>
      <c r="H626" s="94"/>
      <c r="I626" s="100"/>
    </row>
    <row r="627" spans="1:9" x14ac:dyDescent="0.2">
      <c r="A627" s="102">
        <v>31617</v>
      </c>
      <c r="B627" s="76"/>
      <c r="C627" s="76"/>
      <c r="D627" s="92">
        <v>10.95</v>
      </c>
      <c r="E627" s="75"/>
      <c r="F627" s="92"/>
      <c r="G627" s="93"/>
      <c r="H627" s="94"/>
      <c r="I627" s="100"/>
    </row>
    <row r="628" spans="1:9" x14ac:dyDescent="0.2">
      <c r="A628" s="102">
        <v>31618</v>
      </c>
      <c r="B628" s="76"/>
      <c r="C628" s="76"/>
      <c r="D628" s="92">
        <v>10.83</v>
      </c>
      <c r="E628" s="75"/>
      <c r="F628" s="92"/>
      <c r="G628" s="93"/>
      <c r="H628" s="94"/>
      <c r="I628" s="100"/>
    </row>
    <row r="629" spans="1:9" x14ac:dyDescent="0.2">
      <c r="A629" s="98">
        <v>31621</v>
      </c>
      <c r="B629" s="76"/>
      <c r="C629" s="76"/>
      <c r="D629" s="92">
        <v>11.09</v>
      </c>
      <c r="E629" s="75"/>
      <c r="F629" s="92"/>
      <c r="G629" s="93"/>
      <c r="H629" s="94"/>
      <c r="I629" s="100"/>
    </row>
    <row r="630" spans="1:9" x14ac:dyDescent="0.2">
      <c r="A630" s="102">
        <v>31622</v>
      </c>
      <c r="B630" s="76"/>
      <c r="C630" s="76"/>
      <c r="D630" s="92">
        <v>11.63</v>
      </c>
      <c r="E630" s="75"/>
      <c r="F630" s="92"/>
      <c r="G630" s="93"/>
      <c r="H630" s="94"/>
      <c r="I630" s="100"/>
    </row>
    <row r="631" spans="1:9" x14ac:dyDescent="0.2">
      <c r="A631" s="102">
        <v>31623</v>
      </c>
      <c r="B631" s="76"/>
      <c r="C631" s="76"/>
      <c r="D631" s="92">
        <v>11.73</v>
      </c>
      <c r="E631" s="75"/>
      <c r="F631" s="92"/>
      <c r="G631" s="93"/>
      <c r="H631" s="94"/>
      <c r="I631" s="100"/>
    </row>
    <row r="632" spans="1:9" x14ac:dyDescent="0.2">
      <c r="A632" s="102">
        <v>31624</v>
      </c>
      <c r="B632" s="76"/>
      <c r="C632" s="76"/>
      <c r="D632" s="92">
        <v>11.23</v>
      </c>
      <c r="E632" s="75"/>
      <c r="F632" s="92"/>
      <c r="G632" s="93"/>
      <c r="H632" s="94"/>
      <c r="I632" s="100"/>
    </row>
    <row r="633" spans="1:9" x14ac:dyDescent="0.2">
      <c r="A633" s="102">
        <v>31625</v>
      </c>
      <c r="B633" s="76"/>
      <c r="C633" s="76"/>
      <c r="D633" s="92">
        <v>11.56</v>
      </c>
      <c r="E633" s="75"/>
      <c r="F633" s="92"/>
      <c r="G633" s="93"/>
      <c r="H633" s="94"/>
      <c r="I633" s="100"/>
    </row>
    <row r="634" spans="1:9" x14ac:dyDescent="0.2">
      <c r="A634" s="98">
        <v>31628</v>
      </c>
      <c r="B634" s="76"/>
      <c r="C634" s="76"/>
      <c r="D634" s="92">
        <v>14</v>
      </c>
      <c r="E634" s="75"/>
      <c r="F634" s="92"/>
      <c r="G634" s="93"/>
      <c r="H634" s="94"/>
      <c r="I634" s="100"/>
    </row>
    <row r="635" spans="1:9" x14ac:dyDescent="0.2">
      <c r="A635" s="102">
        <v>31629</v>
      </c>
      <c r="B635" s="76"/>
      <c r="C635" s="76"/>
      <c r="D635" s="92">
        <v>14.35</v>
      </c>
      <c r="E635" s="75"/>
      <c r="F635" s="92"/>
      <c r="G635" s="93"/>
      <c r="H635" s="94"/>
      <c r="I635" s="100"/>
    </row>
    <row r="636" spans="1:9" x14ac:dyDescent="0.2">
      <c r="A636" s="102">
        <v>31630</v>
      </c>
      <c r="B636" s="76"/>
      <c r="C636" s="76"/>
      <c r="D636" s="92">
        <v>14.8</v>
      </c>
      <c r="E636" s="75"/>
      <c r="F636" s="92"/>
      <c r="G636" s="93"/>
      <c r="H636" s="94"/>
      <c r="I636" s="100"/>
    </row>
    <row r="637" spans="1:9" x14ac:dyDescent="0.2">
      <c r="A637" s="102">
        <v>31631</v>
      </c>
      <c r="B637" s="76"/>
      <c r="C637" s="76"/>
      <c r="D637" s="92">
        <v>15.18</v>
      </c>
      <c r="E637" s="75"/>
      <c r="F637" s="92"/>
      <c r="G637" s="93"/>
      <c r="H637" s="94"/>
      <c r="I637" s="100"/>
    </row>
    <row r="638" spans="1:9" x14ac:dyDescent="0.2">
      <c r="A638" s="102">
        <v>31632</v>
      </c>
      <c r="B638" s="76"/>
      <c r="C638" s="76"/>
      <c r="D638" s="92">
        <v>14.83</v>
      </c>
      <c r="E638" s="75"/>
      <c r="F638" s="92"/>
      <c r="G638" s="93"/>
      <c r="H638" s="94"/>
      <c r="I638" s="100"/>
    </row>
    <row r="639" spans="1:9" x14ac:dyDescent="0.2">
      <c r="A639" s="98">
        <v>31635</v>
      </c>
      <c r="B639" s="76"/>
      <c r="C639" s="76"/>
      <c r="D639" s="92">
        <v>14.92</v>
      </c>
      <c r="E639" s="75"/>
      <c r="F639" s="92"/>
      <c r="G639" s="93"/>
      <c r="H639" s="94"/>
      <c r="I639" s="100"/>
    </row>
    <row r="640" spans="1:9" x14ac:dyDescent="0.2">
      <c r="A640" s="102">
        <v>31636</v>
      </c>
      <c r="B640" s="76"/>
      <c r="C640" s="76"/>
      <c r="D640" s="92">
        <v>15.5</v>
      </c>
      <c r="E640" s="75"/>
      <c r="F640" s="92"/>
      <c r="G640" s="93"/>
      <c r="H640" s="94"/>
      <c r="I640" s="100"/>
    </row>
    <row r="641" spans="1:9" x14ac:dyDescent="0.2">
      <c r="A641" s="102">
        <v>31637</v>
      </c>
      <c r="B641" s="76"/>
      <c r="C641" s="76"/>
      <c r="D641" s="92">
        <v>15.28</v>
      </c>
      <c r="E641" s="75"/>
      <c r="F641" s="92"/>
      <c r="G641" s="93"/>
      <c r="H641" s="94"/>
      <c r="I641" s="100"/>
    </row>
    <row r="642" spans="1:9" x14ac:dyDescent="0.2">
      <c r="A642" s="102">
        <v>31638</v>
      </c>
      <c r="B642" s="76"/>
      <c r="C642" s="76"/>
      <c r="D642" s="92">
        <v>15.43</v>
      </c>
      <c r="E642" s="75"/>
      <c r="F642" s="92"/>
      <c r="G642" s="93"/>
      <c r="H642" s="94"/>
      <c r="I642" s="100"/>
    </row>
    <row r="643" spans="1:9" x14ac:dyDescent="0.2">
      <c r="A643" s="102">
        <v>31639</v>
      </c>
      <c r="B643" s="76"/>
      <c r="C643" s="76"/>
      <c r="D643" s="92">
        <v>15.83</v>
      </c>
      <c r="E643" s="75"/>
      <c r="F643" s="92"/>
      <c r="G643" s="93"/>
      <c r="H643" s="94"/>
      <c r="I643" s="100"/>
    </row>
    <row r="644" spans="1:9" x14ac:dyDescent="0.2">
      <c r="A644" s="98">
        <v>31642</v>
      </c>
      <c r="B644" s="76"/>
      <c r="C644" s="76"/>
      <c r="D644" s="92">
        <v>15.58</v>
      </c>
      <c r="E644" s="75"/>
      <c r="F644" s="92"/>
      <c r="G644" s="93"/>
      <c r="H644" s="94"/>
      <c r="I644" s="100"/>
    </row>
    <row r="645" spans="1:9" x14ac:dyDescent="0.2">
      <c r="A645" s="102">
        <v>31643</v>
      </c>
      <c r="B645" s="76"/>
      <c r="C645" s="76"/>
      <c r="D645" s="92">
        <v>14.98</v>
      </c>
      <c r="E645" s="75"/>
      <c r="F645" s="92"/>
      <c r="G645" s="93"/>
      <c r="H645" s="94"/>
      <c r="I645" s="100"/>
    </row>
    <row r="646" spans="1:9" x14ac:dyDescent="0.2">
      <c r="A646" s="102">
        <v>31644</v>
      </c>
      <c r="B646" s="76"/>
      <c r="C646" s="76"/>
      <c r="D646" s="92">
        <v>15.23</v>
      </c>
      <c r="E646" s="75"/>
      <c r="F646" s="92"/>
      <c r="G646" s="93"/>
      <c r="H646" s="94"/>
      <c r="I646" s="100"/>
    </row>
    <row r="647" spans="1:9" x14ac:dyDescent="0.2">
      <c r="A647" s="102">
        <v>31645</v>
      </c>
      <c r="B647" s="76"/>
      <c r="C647" s="76"/>
      <c r="D647" s="92">
        <v>15.23</v>
      </c>
      <c r="E647" s="75"/>
      <c r="F647" s="92"/>
      <c r="G647" s="93"/>
      <c r="H647" s="94"/>
      <c r="I647" s="100"/>
    </row>
    <row r="648" spans="1:9" x14ac:dyDescent="0.2">
      <c r="A648" s="102">
        <v>31646</v>
      </c>
      <c r="B648" s="76"/>
      <c r="C648" s="76"/>
      <c r="D648" s="92">
        <v>15.48</v>
      </c>
      <c r="E648" s="75"/>
      <c r="F648" s="92"/>
      <c r="G648" s="93"/>
      <c r="H648" s="94"/>
      <c r="I648" s="100"/>
    </row>
    <row r="649" spans="1:9" x14ac:dyDescent="0.2">
      <c r="A649" s="98">
        <v>31649</v>
      </c>
      <c r="B649" s="76"/>
      <c r="C649" s="76"/>
      <c r="D649" s="92">
        <v>15.48</v>
      </c>
      <c r="E649" s="75"/>
      <c r="F649" s="92"/>
      <c r="G649" s="93"/>
      <c r="H649" s="94"/>
      <c r="I649" s="100"/>
    </row>
    <row r="650" spans="1:9" x14ac:dyDescent="0.2">
      <c r="A650" s="102">
        <v>31650</v>
      </c>
      <c r="B650" s="76"/>
      <c r="C650" s="76"/>
      <c r="D650" s="92">
        <v>15.78</v>
      </c>
      <c r="E650" s="75"/>
      <c r="F650" s="92"/>
      <c r="G650" s="93"/>
      <c r="H650" s="94"/>
      <c r="I650" s="100"/>
    </row>
    <row r="651" spans="1:9" x14ac:dyDescent="0.2">
      <c r="A651" s="102">
        <v>31651</v>
      </c>
      <c r="B651" s="76"/>
      <c r="C651" s="76"/>
      <c r="D651" s="92">
        <v>15.83</v>
      </c>
      <c r="E651" s="75"/>
      <c r="F651" s="92"/>
      <c r="G651" s="93"/>
      <c r="H651" s="94"/>
      <c r="I651" s="100"/>
    </row>
    <row r="652" spans="1:9" x14ac:dyDescent="0.2">
      <c r="A652" s="102">
        <v>31652</v>
      </c>
      <c r="B652" s="76"/>
      <c r="C652" s="76"/>
      <c r="D652" s="92">
        <v>15.83</v>
      </c>
      <c r="E652" s="75"/>
      <c r="F652" s="92"/>
      <c r="G652" s="93"/>
      <c r="H652" s="94"/>
      <c r="I652" s="100"/>
    </row>
    <row r="653" spans="1:9" x14ac:dyDescent="0.2">
      <c r="A653" s="102">
        <v>31653</v>
      </c>
      <c r="B653" s="76"/>
      <c r="C653" s="76"/>
      <c r="D653" s="92">
        <v>15.93</v>
      </c>
      <c r="E653" s="75"/>
      <c r="F653" s="92"/>
      <c r="G653" s="93"/>
      <c r="H653" s="94"/>
      <c r="I653" s="100"/>
    </row>
    <row r="654" spans="1:9" x14ac:dyDescent="0.2">
      <c r="A654" s="102">
        <v>31657</v>
      </c>
      <c r="B654" s="76"/>
      <c r="C654" s="76"/>
      <c r="D654" s="92">
        <v>16.43</v>
      </c>
      <c r="E654" s="75"/>
      <c r="F654" s="92"/>
      <c r="G654" s="93"/>
      <c r="H654" s="94"/>
      <c r="I654" s="100"/>
    </row>
    <row r="655" spans="1:9" x14ac:dyDescent="0.2">
      <c r="A655" s="102">
        <v>31658</v>
      </c>
      <c r="B655" s="76"/>
      <c r="C655" s="76"/>
      <c r="D655" s="92">
        <v>16.03</v>
      </c>
      <c r="E655" s="75"/>
      <c r="F655" s="92"/>
      <c r="G655" s="93"/>
      <c r="H655" s="94"/>
      <c r="I655" s="100"/>
    </row>
    <row r="656" spans="1:9" x14ac:dyDescent="0.2">
      <c r="A656" s="102">
        <v>31659</v>
      </c>
      <c r="B656" s="76"/>
      <c r="C656" s="76"/>
      <c r="D656" s="92">
        <v>16.18</v>
      </c>
      <c r="E656" s="75"/>
      <c r="F656" s="92"/>
      <c r="G656" s="93"/>
      <c r="H656" s="94"/>
      <c r="I656" s="100"/>
    </row>
    <row r="657" spans="1:9" x14ac:dyDescent="0.2">
      <c r="A657" s="102">
        <v>31660</v>
      </c>
      <c r="B657" s="76"/>
      <c r="C657" s="76"/>
      <c r="D657" s="92">
        <v>15.63</v>
      </c>
      <c r="E657" s="75"/>
      <c r="F657" s="92"/>
      <c r="G657" s="93"/>
      <c r="H657" s="94"/>
      <c r="I657" s="100"/>
    </row>
    <row r="658" spans="1:9" x14ac:dyDescent="0.2">
      <c r="A658" s="98">
        <v>31663</v>
      </c>
      <c r="B658" s="76"/>
      <c r="C658" s="76"/>
      <c r="D658" s="92">
        <v>15.63</v>
      </c>
      <c r="E658" s="75"/>
      <c r="F658" s="92"/>
      <c r="G658" s="93"/>
      <c r="H658" s="94"/>
      <c r="I658" s="100"/>
    </row>
    <row r="659" spans="1:9" x14ac:dyDescent="0.2">
      <c r="A659" s="102">
        <v>31664</v>
      </c>
      <c r="B659" s="76"/>
      <c r="C659" s="76"/>
      <c r="D659" s="92">
        <v>15</v>
      </c>
      <c r="E659" s="75"/>
      <c r="F659" s="92"/>
      <c r="G659" s="93"/>
      <c r="H659" s="94"/>
      <c r="I659" s="100"/>
    </row>
    <row r="660" spans="1:9" x14ac:dyDescent="0.2">
      <c r="A660" s="102">
        <v>31665</v>
      </c>
      <c r="B660" s="76"/>
      <c r="C660" s="76"/>
      <c r="D660" s="92">
        <v>14.9</v>
      </c>
      <c r="E660" s="75"/>
      <c r="F660" s="92"/>
      <c r="G660" s="93"/>
      <c r="H660" s="94"/>
      <c r="I660" s="100"/>
    </row>
    <row r="661" spans="1:9" x14ac:dyDescent="0.2">
      <c r="A661" s="102">
        <v>31666</v>
      </c>
      <c r="B661" s="76"/>
      <c r="C661" s="76"/>
      <c r="D661" s="92">
        <v>15.05</v>
      </c>
      <c r="E661" s="75"/>
      <c r="F661" s="92"/>
      <c r="G661" s="93"/>
      <c r="H661" s="94"/>
      <c r="I661" s="100"/>
    </row>
    <row r="662" spans="1:9" x14ac:dyDescent="0.2">
      <c r="A662" s="102">
        <v>31667</v>
      </c>
      <c r="B662" s="76"/>
      <c r="C662" s="76"/>
      <c r="D662" s="92">
        <v>15.06</v>
      </c>
      <c r="E662" s="75"/>
      <c r="F662" s="92"/>
      <c r="G662" s="93"/>
      <c r="H662" s="94"/>
      <c r="I662" s="100"/>
    </row>
    <row r="663" spans="1:9" x14ac:dyDescent="0.2">
      <c r="A663" s="98">
        <v>31670</v>
      </c>
      <c r="B663" s="76"/>
      <c r="C663" s="76"/>
      <c r="D663" s="92">
        <v>14.31</v>
      </c>
      <c r="E663" s="75"/>
      <c r="F663" s="92"/>
      <c r="G663" s="93"/>
      <c r="H663" s="94"/>
      <c r="I663" s="100"/>
    </row>
    <row r="664" spans="1:9" x14ac:dyDescent="0.2">
      <c r="A664" s="102">
        <v>31671</v>
      </c>
      <c r="B664" s="76"/>
      <c r="C664" s="76"/>
      <c r="D664" s="92">
        <v>13.8</v>
      </c>
      <c r="E664" s="75"/>
      <c r="F664" s="92"/>
      <c r="G664" s="93"/>
      <c r="H664" s="94"/>
      <c r="I664" s="100"/>
    </row>
    <row r="665" spans="1:9" x14ac:dyDescent="0.2">
      <c r="A665" s="102">
        <v>31672</v>
      </c>
      <c r="B665" s="76"/>
      <c r="C665" s="76"/>
      <c r="D665" s="92">
        <v>14.03</v>
      </c>
      <c r="E665" s="75"/>
      <c r="F665" s="92"/>
      <c r="G665" s="93"/>
      <c r="H665" s="94"/>
      <c r="I665" s="100"/>
    </row>
    <row r="666" spans="1:9" x14ac:dyDescent="0.2">
      <c r="A666" s="102">
        <v>31673</v>
      </c>
      <c r="B666" s="76"/>
      <c r="C666" s="76"/>
      <c r="D666" s="92">
        <v>14.55</v>
      </c>
      <c r="E666" s="75"/>
      <c r="F666" s="92"/>
      <c r="G666" s="93"/>
      <c r="H666" s="94"/>
      <c r="I666" s="100"/>
    </row>
    <row r="667" spans="1:9" x14ac:dyDescent="0.2">
      <c r="A667" s="102">
        <v>31674</v>
      </c>
      <c r="B667" s="76"/>
      <c r="C667" s="76"/>
      <c r="D667" s="92">
        <v>14.47</v>
      </c>
      <c r="E667" s="75"/>
      <c r="F667" s="92"/>
      <c r="G667" s="93"/>
      <c r="H667" s="94"/>
      <c r="I667" s="100"/>
    </row>
    <row r="668" spans="1:9" x14ac:dyDescent="0.2">
      <c r="A668" s="98">
        <v>31677</v>
      </c>
      <c r="B668" s="76"/>
      <c r="C668" s="76"/>
      <c r="D668" s="92">
        <v>13.94</v>
      </c>
      <c r="E668" s="75"/>
      <c r="F668" s="92"/>
      <c r="G668" s="93"/>
      <c r="H668" s="94"/>
      <c r="I668" s="100"/>
    </row>
    <row r="669" spans="1:9" x14ac:dyDescent="0.2">
      <c r="A669" s="102">
        <v>31678</v>
      </c>
      <c r="B669" s="76"/>
      <c r="C669" s="76"/>
      <c r="D669" s="92">
        <v>14.3</v>
      </c>
      <c r="E669" s="75"/>
      <c r="F669" s="92"/>
      <c r="G669" s="93"/>
      <c r="H669" s="94"/>
      <c r="I669" s="100"/>
    </row>
    <row r="670" spans="1:9" x14ac:dyDescent="0.2">
      <c r="A670" s="102">
        <v>31679</v>
      </c>
      <c r="B670" s="76"/>
      <c r="C670" s="76"/>
      <c r="D670" s="92">
        <v>14.55</v>
      </c>
      <c r="E670" s="75"/>
      <c r="F670" s="92"/>
      <c r="G670" s="93"/>
      <c r="H670" s="94"/>
      <c r="I670" s="100"/>
    </row>
    <row r="671" spans="1:9" x14ac:dyDescent="0.2">
      <c r="A671" s="102">
        <v>31680</v>
      </c>
      <c r="B671" s="76"/>
      <c r="C671" s="76"/>
      <c r="D671" s="92">
        <v>14.28</v>
      </c>
      <c r="E671" s="75"/>
      <c r="F671" s="92"/>
      <c r="G671" s="93"/>
      <c r="H671" s="94"/>
      <c r="I671" s="100"/>
    </row>
    <row r="672" spans="1:9" x14ac:dyDescent="0.2">
      <c r="A672" s="102">
        <v>31681</v>
      </c>
      <c r="B672" s="76"/>
      <c r="C672" s="76"/>
      <c r="D672" s="92">
        <v>14.43</v>
      </c>
      <c r="E672" s="75"/>
      <c r="F672" s="92"/>
      <c r="G672" s="93"/>
      <c r="H672" s="94"/>
      <c r="I672" s="100"/>
    </row>
    <row r="673" spans="1:9" x14ac:dyDescent="0.2">
      <c r="A673" s="98">
        <v>31684</v>
      </c>
      <c r="B673" s="76"/>
      <c r="C673" s="76"/>
      <c r="D673" s="92">
        <v>14.93</v>
      </c>
      <c r="E673" s="75"/>
      <c r="F673" s="92"/>
      <c r="G673" s="93"/>
      <c r="H673" s="94"/>
      <c r="I673" s="100"/>
    </row>
    <row r="674" spans="1:9" x14ac:dyDescent="0.2">
      <c r="A674" s="102">
        <v>31685</v>
      </c>
      <c r="B674" s="76"/>
      <c r="C674" s="76"/>
      <c r="D674" s="92">
        <v>14.7</v>
      </c>
      <c r="E674" s="75"/>
      <c r="F674" s="92"/>
      <c r="G674" s="93"/>
      <c r="H674" s="94"/>
      <c r="I674" s="100"/>
    </row>
    <row r="675" spans="1:9" x14ac:dyDescent="0.2">
      <c r="A675" s="102">
        <v>31686</v>
      </c>
      <c r="B675" s="76"/>
      <c r="C675" s="76"/>
      <c r="D675" s="92">
        <v>15.23</v>
      </c>
      <c r="E675" s="75"/>
      <c r="F675" s="92"/>
      <c r="G675" s="93"/>
      <c r="H675" s="94"/>
      <c r="I675" s="100"/>
    </row>
    <row r="676" spans="1:9" x14ac:dyDescent="0.2">
      <c r="A676" s="102">
        <v>31687</v>
      </c>
      <c r="B676" s="76"/>
      <c r="C676" s="76"/>
      <c r="D676" s="92">
        <v>15.38</v>
      </c>
      <c r="E676" s="75"/>
      <c r="F676" s="92"/>
      <c r="G676" s="93"/>
      <c r="H676" s="94"/>
      <c r="I676" s="100"/>
    </row>
    <row r="677" spans="1:9" x14ac:dyDescent="0.2">
      <c r="A677" s="102">
        <v>31688</v>
      </c>
      <c r="B677" s="76"/>
      <c r="C677" s="76"/>
      <c r="D677" s="92">
        <v>14.86</v>
      </c>
      <c r="E677" s="75"/>
      <c r="F677" s="92"/>
      <c r="G677" s="93"/>
      <c r="H677" s="94"/>
      <c r="I677" s="100"/>
    </row>
    <row r="678" spans="1:9" x14ac:dyDescent="0.2">
      <c r="A678" s="98">
        <v>31691</v>
      </c>
      <c r="B678" s="76"/>
      <c r="C678" s="76"/>
      <c r="D678" s="92">
        <v>14.83</v>
      </c>
      <c r="E678" s="75"/>
      <c r="F678" s="92"/>
      <c r="G678" s="93"/>
      <c r="H678" s="94"/>
      <c r="I678" s="100"/>
    </row>
    <row r="679" spans="1:9" x14ac:dyDescent="0.2">
      <c r="A679" s="102">
        <v>31692</v>
      </c>
      <c r="B679" s="76"/>
      <c r="C679" s="76"/>
      <c r="D679" s="92">
        <v>15.6</v>
      </c>
      <c r="E679" s="75"/>
      <c r="F679" s="92"/>
      <c r="G679" s="93"/>
      <c r="H679" s="94"/>
      <c r="I679" s="100"/>
    </row>
    <row r="680" spans="1:9" x14ac:dyDescent="0.2">
      <c r="A680" s="102">
        <v>31693</v>
      </c>
      <c r="B680" s="76"/>
      <c r="C680" s="76"/>
      <c r="D680" s="92">
        <v>15.35</v>
      </c>
      <c r="E680" s="75"/>
      <c r="F680" s="92"/>
      <c r="G680" s="93"/>
      <c r="H680" s="94"/>
      <c r="I680" s="100"/>
    </row>
    <row r="681" spans="1:9" x14ac:dyDescent="0.2">
      <c r="A681" s="102">
        <v>31694</v>
      </c>
      <c r="B681" s="76"/>
      <c r="C681" s="76"/>
      <c r="D681" s="92">
        <v>15.05</v>
      </c>
      <c r="E681" s="75"/>
      <c r="F681" s="92"/>
      <c r="G681" s="93"/>
      <c r="H681" s="94"/>
      <c r="I681" s="100"/>
    </row>
    <row r="682" spans="1:9" x14ac:dyDescent="0.2">
      <c r="A682" s="102">
        <v>31695</v>
      </c>
      <c r="B682" s="76"/>
      <c r="C682" s="76"/>
      <c r="D682" s="92">
        <v>14.98</v>
      </c>
      <c r="E682" s="75"/>
      <c r="F682" s="92"/>
      <c r="G682" s="93"/>
      <c r="H682" s="94"/>
      <c r="I682" s="100"/>
    </row>
    <row r="683" spans="1:9" x14ac:dyDescent="0.2">
      <c r="A683" s="102">
        <v>31699</v>
      </c>
      <c r="B683" s="76"/>
      <c r="C683" s="76"/>
      <c r="D683" s="92">
        <v>14.55</v>
      </c>
      <c r="E683" s="75"/>
      <c r="F683" s="92"/>
      <c r="G683" s="93"/>
      <c r="H683" s="94"/>
      <c r="I683" s="100"/>
    </row>
    <row r="684" spans="1:9" x14ac:dyDescent="0.2">
      <c r="A684" s="102">
        <v>31700</v>
      </c>
      <c r="B684" s="76"/>
      <c r="C684" s="76"/>
      <c r="D684" s="92">
        <v>14.83</v>
      </c>
      <c r="E684" s="75"/>
      <c r="F684" s="92"/>
      <c r="G684" s="93"/>
      <c r="H684" s="94"/>
      <c r="I684" s="100"/>
    </row>
    <row r="685" spans="1:9" x14ac:dyDescent="0.2">
      <c r="A685" s="102">
        <v>31701</v>
      </c>
      <c r="B685" s="76"/>
      <c r="C685" s="76"/>
      <c r="D685" s="92">
        <v>14.53</v>
      </c>
      <c r="E685" s="75"/>
      <c r="F685" s="92"/>
      <c r="G685" s="93"/>
      <c r="H685" s="94"/>
      <c r="I685" s="100"/>
    </row>
    <row r="686" spans="1:9" x14ac:dyDescent="0.2">
      <c r="A686" s="102">
        <v>31702</v>
      </c>
      <c r="B686" s="76"/>
      <c r="C686" s="76"/>
      <c r="D686" s="92">
        <v>14.85</v>
      </c>
      <c r="E686" s="75"/>
      <c r="F686" s="92"/>
      <c r="G686" s="93"/>
      <c r="H686" s="94"/>
      <c r="I686" s="100"/>
    </row>
    <row r="687" spans="1:9" x14ac:dyDescent="0.2">
      <c r="A687" s="98">
        <v>31705</v>
      </c>
      <c r="B687" s="76"/>
      <c r="C687" s="76"/>
      <c r="D687" s="92">
        <v>15.17</v>
      </c>
      <c r="E687" s="75"/>
      <c r="F687" s="92"/>
      <c r="G687" s="93"/>
      <c r="H687" s="94"/>
      <c r="I687" s="100"/>
    </row>
    <row r="688" spans="1:9" x14ac:dyDescent="0.2">
      <c r="A688" s="102">
        <v>31706</v>
      </c>
      <c r="B688" s="76"/>
      <c r="C688" s="76"/>
      <c r="D688" s="92">
        <v>15.22</v>
      </c>
      <c r="E688" s="75"/>
      <c r="F688" s="92"/>
      <c r="G688" s="93"/>
      <c r="H688" s="94"/>
      <c r="I688" s="100"/>
    </row>
    <row r="689" spans="1:9" x14ac:dyDescent="0.2">
      <c r="A689" s="102">
        <v>31707</v>
      </c>
      <c r="B689" s="76"/>
      <c r="C689" s="76"/>
      <c r="D689" s="92">
        <v>14.85</v>
      </c>
      <c r="E689" s="75"/>
      <c r="F689" s="92"/>
      <c r="G689" s="93"/>
      <c r="H689" s="94"/>
      <c r="I689" s="100"/>
    </row>
    <row r="690" spans="1:9" x14ac:dyDescent="0.2">
      <c r="A690" s="102">
        <v>31708</v>
      </c>
      <c r="B690" s="76"/>
      <c r="C690" s="76"/>
      <c r="D690" s="92">
        <v>14.88</v>
      </c>
      <c r="E690" s="75"/>
      <c r="F690" s="92"/>
      <c r="G690" s="93"/>
      <c r="H690" s="94"/>
      <c r="I690" s="100"/>
    </row>
    <row r="691" spans="1:9" x14ac:dyDescent="0.2">
      <c r="A691" s="102">
        <v>31709</v>
      </c>
      <c r="B691" s="76"/>
      <c r="C691" s="76"/>
      <c r="D691" s="92">
        <v>14.93</v>
      </c>
      <c r="E691" s="75"/>
      <c r="F691" s="92"/>
      <c r="G691" s="93"/>
      <c r="H691" s="94"/>
      <c r="I691" s="100"/>
    </row>
    <row r="692" spans="1:9" x14ac:dyDescent="0.2">
      <c r="A692" s="98">
        <v>31712</v>
      </c>
      <c r="B692" s="76"/>
      <c r="C692" s="76"/>
      <c r="D692" s="92">
        <v>14.4</v>
      </c>
      <c r="E692" s="75"/>
      <c r="F692" s="92"/>
      <c r="G692" s="93"/>
      <c r="H692" s="94"/>
      <c r="I692" s="100"/>
    </row>
    <row r="693" spans="1:9" x14ac:dyDescent="0.2">
      <c r="A693" s="102">
        <v>31713</v>
      </c>
      <c r="B693" s="76"/>
      <c r="C693" s="76"/>
      <c r="D693" s="92">
        <v>14.18</v>
      </c>
      <c r="E693" s="75"/>
      <c r="F693" s="92"/>
      <c r="G693" s="93"/>
      <c r="H693" s="94"/>
      <c r="I693" s="100"/>
    </row>
    <row r="694" spans="1:9" x14ac:dyDescent="0.2">
      <c r="A694" s="102">
        <v>31714</v>
      </c>
      <c r="B694" s="76"/>
      <c r="C694" s="76"/>
      <c r="D694" s="92">
        <v>13.73</v>
      </c>
      <c r="E694" s="75"/>
      <c r="F694" s="92"/>
      <c r="G694" s="93"/>
      <c r="H694" s="94"/>
      <c r="I694" s="100"/>
    </row>
    <row r="695" spans="1:9" x14ac:dyDescent="0.2">
      <c r="A695" s="102">
        <v>31715</v>
      </c>
      <c r="B695" s="76"/>
      <c r="C695" s="76"/>
      <c r="D695" s="92">
        <v>15.08</v>
      </c>
      <c r="E695" s="75"/>
      <c r="F695" s="92"/>
      <c r="G695" s="93"/>
      <c r="H695" s="94"/>
      <c r="I695" s="100"/>
    </row>
    <row r="696" spans="1:9" x14ac:dyDescent="0.2">
      <c r="A696" s="102">
        <v>31716</v>
      </c>
      <c r="B696" s="76"/>
      <c r="C696" s="76"/>
      <c r="D696" s="92">
        <v>15.25</v>
      </c>
      <c r="E696" s="75"/>
      <c r="F696" s="92"/>
      <c r="G696" s="93"/>
      <c r="H696" s="94"/>
      <c r="I696" s="100"/>
    </row>
    <row r="697" spans="1:9" x14ac:dyDescent="0.2">
      <c r="A697" s="98">
        <v>31719</v>
      </c>
      <c r="B697" s="76"/>
      <c r="C697" s="76"/>
      <c r="D697" s="92">
        <v>14.7</v>
      </c>
      <c r="E697" s="75"/>
      <c r="F697" s="92"/>
      <c r="G697" s="93"/>
      <c r="H697" s="94"/>
      <c r="I697" s="100"/>
    </row>
    <row r="698" spans="1:9" x14ac:dyDescent="0.2">
      <c r="A698" s="102">
        <v>31720</v>
      </c>
      <c r="B698" s="76"/>
      <c r="C698" s="76"/>
      <c r="D698" s="92">
        <v>15.05</v>
      </c>
      <c r="E698" s="75"/>
      <c r="F698" s="92"/>
      <c r="G698" s="93"/>
      <c r="H698" s="94"/>
      <c r="I698" s="100"/>
    </row>
    <row r="699" spans="1:9" x14ac:dyDescent="0.2">
      <c r="A699" s="102">
        <v>31721</v>
      </c>
      <c r="B699" s="76"/>
      <c r="C699" s="76"/>
      <c r="D699" s="92">
        <v>14.93</v>
      </c>
      <c r="E699" s="75"/>
      <c r="F699" s="92"/>
      <c r="G699" s="93"/>
      <c r="H699" s="94"/>
      <c r="I699" s="100"/>
    </row>
    <row r="700" spans="1:9" x14ac:dyDescent="0.2">
      <c r="A700" s="102">
        <v>31722</v>
      </c>
      <c r="B700" s="76"/>
      <c r="C700" s="76"/>
      <c r="D700" s="92">
        <v>15.08</v>
      </c>
      <c r="E700" s="75"/>
      <c r="F700" s="92"/>
      <c r="G700" s="93"/>
      <c r="H700" s="94"/>
      <c r="I700" s="100"/>
    </row>
    <row r="701" spans="1:9" x14ac:dyDescent="0.2">
      <c r="A701" s="102">
        <v>31723</v>
      </c>
      <c r="B701" s="76"/>
      <c r="C701" s="76"/>
      <c r="D701" s="92">
        <v>15.15</v>
      </c>
      <c r="E701" s="75"/>
      <c r="F701" s="92"/>
      <c r="G701" s="93"/>
      <c r="H701" s="94"/>
      <c r="I701" s="100"/>
    </row>
    <row r="702" spans="1:9" x14ac:dyDescent="0.2">
      <c r="A702" s="98">
        <v>31726</v>
      </c>
      <c r="B702" s="76"/>
      <c r="C702" s="76"/>
      <c r="D702" s="92">
        <v>15.3</v>
      </c>
      <c r="E702" s="75"/>
      <c r="F702" s="92"/>
      <c r="G702" s="93"/>
      <c r="H702" s="94"/>
      <c r="I702" s="100"/>
    </row>
    <row r="703" spans="1:9" x14ac:dyDescent="0.2">
      <c r="A703" s="102">
        <v>31727</v>
      </c>
      <c r="B703" s="76"/>
      <c r="C703" s="76"/>
      <c r="D703" s="92">
        <v>15.39</v>
      </c>
      <c r="E703" s="75"/>
      <c r="F703" s="92"/>
      <c r="G703" s="93"/>
      <c r="H703" s="94"/>
      <c r="I703" s="100"/>
    </row>
    <row r="704" spans="1:9" x14ac:dyDescent="0.2">
      <c r="A704" s="102">
        <v>31728</v>
      </c>
      <c r="B704" s="76"/>
      <c r="C704" s="76"/>
      <c r="D704" s="92">
        <v>15.33</v>
      </c>
      <c r="E704" s="75"/>
      <c r="F704" s="92"/>
      <c r="G704" s="93"/>
      <c r="H704" s="94"/>
      <c r="I704" s="100"/>
    </row>
    <row r="705" spans="1:9" x14ac:dyDescent="0.2">
      <c r="A705" s="102">
        <v>31729</v>
      </c>
      <c r="B705" s="76"/>
      <c r="C705" s="76"/>
      <c r="D705" s="92">
        <v>15.55</v>
      </c>
      <c r="E705" s="75"/>
      <c r="F705" s="92"/>
      <c r="G705" s="93"/>
      <c r="H705" s="94"/>
      <c r="I705" s="100"/>
    </row>
    <row r="706" spans="1:9" x14ac:dyDescent="0.2">
      <c r="A706" s="102">
        <v>31730</v>
      </c>
      <c r="B706" s="76"/>
      <c r="C706" s="76"/>
      <c r="D706" s="92">
        <v>15.68</v>
      </c>
      <c r="E706" s="75"/>
      <c r="F706" s="92"/>
      <c r="G706" s="93"/>
      <c r="H706" s="94"/>
      <c r="I706" s="100"/>
    </row>
    <row r="707" spans="1:9" x14ac:dyDescent="0.2">
      <c r="A707" s="98">
        <v>31733</v>
      </c>
      <c r="B707" s="76"/>
      <c r="C707" s="76"/>
      <c r="D707" s="92">
        <v>15.62</v>
      </c>
      <c r="E707" s="75"/>
      <c r="F707" s="92"/>
      <c r="G707" s="93"/>
      <c r="H707" s="94"/>
      <c r="I707" s="100"/>
    </row>
    <row r="708" spans="1:9" x14ac:dyDescent="0.2">
      <c r="A708" s="102">
        <v>31734</v>
      </c>
      <c r="B708" s="76"/>
      <c r="C708" s="76"/>
      <c r="D708" s="92">
        <v>15.65</v>
      </c>
      <c r="E708" s="75"/>
      <c r="F708" s="92"/>
      <c r="G708" s="93"/>
      <c r="H708" s="94"/>
      <c r="I708" s="100"/>
    </row>
    <row r="709" spans="1:9" x14ac:dyDescent="0.2">
      <c r="A709" s="102">
        <v>31735</v>
      </c>
      <c r="B709" s="76"/>
      <c r="C709" s="76"/>
      <c r="D709" s="92">
        <v>15.52</v>
      </c>
      <c r="E709" s="75"/>
      <c r="F709" s="92"/>
      <c r="G709" s="93"/>
      <c r="H709" s="94"/>
      <c r="I709" s="100"/>
    </row>
    <row r="710" spans="1:9" x14ac:dyDescent="0.2">
      <c r="A710" s="102">
        <v>31736</v>
      </c>
      <c r="B710" s="76"/>
      <c r="C710" s="76"/>
      <c r="D710" s="92">
        <v>15.1</v>
      </c>
      <c r="E710" s="75"/>
      <c r="F710" s="92"/>
      <c r="G710" s="93"/>
      <c r="H710" s="94"/>
      <c r="I710" s="100"/>
    </row>
    <row r="711" spans="1:9" x14ac:dyDescent="0.2">
      <c r="A711" s="102">
        <v>31737</v>
      </c>
      <c r="B711" s="76"/>
      <c r="C711" s="76"/>
      <c r="D711" s="92">
        <v>15.13</v>
      </c>
      <c r="E711" s="75"/>
      <c r="F711" s="92"/>
      <c r="G711" s="93"/>
      <c r="H711" s="94"/>
      <c r="I711" s="100"/>
    </row>
    <row r="712" spans="1:9" x14ac:dyDescent="0.2">
      <c r="A712" s="98">
        <v>31740</v>
      </c>
      <c r="B712" s="76"/>
      <c r="C712" s="76"/>
      <c r="D712" s="92">
        <v>14.98</v>
      </c>
      <c r="E712" s="75"/>
      <c r="F712" s="92"/>
      <c r="G712" s="93"/>
      <c r="H712" s="94"/>
      <c r="I712" s="100"/>
    </row>
    <row r="713" spans="1:9" x14ac:dyDescent="0.2">
      <c r="A713" s="102">
        <v>31741</v>
      </c>
      <c r="B713" s="76"/>
      <c r="C713" s="76"/>
      <c r="D713" s="92">
        <v>15.05</v>
      </c>
      <c r="E713" s="75"/>
      <c r="F713" s="92"/>
      <c r="G713" s="93"/>
      <c r="H713" s="94"/>
      <c r="I713" s="100"/>
    </row>
    <row r="714" spans="1:9" x14ac:dyDescent="0.2">
      <c r="A714" s="102">
        <v>31742</v>
      </c>
      <c r="B714" s="76"/>
      <c r="C714" s="76"/>
      <c r="D714" s="92">
        <v>15</v>
      </c>
      <c r="E714" s="75"/>
      <c r="F714" s="92"/>
      <c r="G714" s="93"/>
      <c r="H714" s="94"/>
      <c r="I714" s="100"/>
    </row>
    <row r="715" spans="1:9" x14ac:dyDescent="0.2">
      <c r="A715" s="102">
        <v>31744</v>
      </c>
      <c r="B715" s="76"/>
      <c r="C715" s="76"/>
      <c r="D715" s="92">
        <v>15</v>
      </c>
      <c r="E715" s="75"/>
      <c r="F715" s="92"/>
      <c r="G715" s="93"/>
      <c r="H715" s="94"/>
      <c r="I715" s="100"/>
    </row>
    <row r="716" spans="1:9" x14ac:dyDescent="0.2">
      <c r="A716" s="98">
        <v>31747</v>
      </c>
      <c r="B716" s="76"/>
      <c r="C716" s="76"/>
      <c r="D716" s="92">
        <v>15.29</v>
      </c>
      <c r="E716" s="75"/>
      <c r="F716" s="92"/>
      <c r="G716" s="93"/>
      <c r="H716" s="94"/>
      <c r="I716" s="100"/>
    </row>
    <row r="717" spans="1:9" x14ac:dyDescent="0.2">
      <c r="A717" s="102">
        <v>31748</v>
      </c>
      <c r="B717" s="76"/>
      <c r="C717" s="76"/>
      <c r="D717" s="92">
        <v>15.22</v>
      </c>
      <c r="E717" s="75"/>
      <c r="F717" s="92"/>
      <c r="G717" s="93"/>
      <c r="H717" s="94"/>
      <c r="I717" s="100"/>
    </row>
    <row r="718" spans="1:9" x14ac:dyDescent="0.2">
      <c r="A718" s="102">
        <v>31749</v>
      </c>
      <c r="B718" s="76"/>
      <c r="C718" s="76"/>
      <c r="D718" s="92">
        <v>15.13</v>
      </c>
      <c r="E718" s="75"/>
      <c r="F718" s="92"/>
      <c r="G718" s="93"/>
      <c r="H718" s="94"/>
      <c r="I718" s="100"/>
    </row>
    <row r="719" spans="1:9" x14ac:dyDescent="0.2">
      <c r="A719" s="102">
        <v>31750</v>
      </c>
      <c r="B719" s="76"/>
      <c r="C719" s="76"/>
      <c r="D719" s="92">
        <v>15.2</v>
      </c>
      <c r="E719" s="75"/>
      <c r="F719" s="92"/>
      <c r="G719" s="93"/>
      <c r="H719" s="94"/>
      <c r="I719" s="100"/>
    </row>
    <row r="720" spans="1:9" x14ac:dyDescent="0.2">
      <c r="A720" s="102">
        <v>31751</v>
      </c>
      <c r="B720" s="76"/>
      <c r="C720" s="76"/>
      <c r="D720" s="92">
        <v>15.14</v>
      </c>
      <c r="E720" s="75"/>
      <c r="F720" s="92"/>
      <c r="G720" s="93"/>
      <c r="H720" s="94"/>
      <c r="I720" s="100"/>
    </row>
    <row r="721" spans="1:9" x14ac:dyDescent="0.2">
      <c r="A721" s="98">
        <v>31754</v>
      </c>
      <c r="B721" s="76"/>
      <c r="C721" s="76"/>
      <c r="D721" s="92">
        <v>15.01</v>
      </c>
      <c r="E721" s="75"/>
      <c r="F721" s="92"/>
      <c r="G721" s="93"/>
      <c r="H721" s="94"/>
      <c r="I721" s="100"/>
    </row>
    <row r="722" spans="1:9" x14ac:dyDescent="0.2">
      <c r="A722" s="102">
        <v>31755</v>
      </c>
      <c r="B722" s="76"/>
      <c r="C722" s="76"/>
      <c r="D722" s="92">
        <v>14.93</v>
      </c>
      <c r="E722" s="75"/>
      <c r="F722" s="92"/>
      <c r="G722" s="93"/>
      <c r="H722" s="94"/>
      <c r="I722" s="100"/>
    </row>
    <row r="723" spans="1:9" x14ac:dyDescent="0.2">
      <c r="A723" s="102">
        <v>31756</v>
      </c>
      <c r="B723" s="76"/>
      <c r="C723" s="76"/>
      <c r="D723" s="92">
        <v>15.12</v>
      </c>
      <c r="E723" s="75"/>
      <c r="F723" s="92"/>
      <c r="G723" s="93"/>
      <c r="H723" s="94"/>
      <c r="I723" s="100"/>
    </row>
    <row r="724" spans="1:9" x14ac:dyDescent="0.2">
      <c r="A724" s="102">
        <v>31757</v>
      </c>
      <c r="B724" s="76"/>
      <c r="C724" s="76"/>
      <c r="D724" s="92">
        <v>15.49</v>
      </c>
      <c r="E724" s="75"/>
      <c r="F724" s="92"/>
      <c r="G724" s="93"/>
      <c r="H724" s="94"/>
      <c r="I724" s="100"/>
    </row>
    <row r="725" spans="1:9" x14ac:dyDescent="0.2">
      <c r="A725" s="102">
        <v>31758</v>
      </c>
      <c r="B725" s="76"/>
      <c r="C725" s="76"/>
      <c r="D725" s="92">
        <v>16.13</v>
      </c>
      <c r="E725" s="75"/>
      <c r="F725" s="92"/>
      <c r="G725" s="93"/>
      <c r="H725" s="94"/>
      <c r="I725" s="100"/>
    </row>
    <row r="726" spans="1:9" x14ac:dyDescent="0.2">
      <c r="A726" s="98">
        <v>31761</v>
      </c>
      <c r="B726" s="76"/>
      <c r="C726" s="76"/>
      <c r="D726" s="92">
        <v>16.38</v>
      </c>
      <c r="E726" s="75"/>
      <c r="F726" s="92"/>
      <c r="G726" s="93"/>
      <c r="H726" s="94"/>
      <c r="I726" s="100"/>
    </row>
    <row r="727" spans="1:9" x14ac:dyDescent="0.2">
      <c r="A727" s="102">
        <v>31762</v>
      </c>
      <c r="B727" s="76"/>
      <c r="C727" s="76"/>
      <c r="D727" s="92">
        <v>16.11</v>
      </c>
      <c r="E727" s="75"/>
      <c r="F727" s="92"/>
      <c r="G727" s="93"/>
      <c r="H727" s="94"/>
      <c r="I727" s="100"/>
    </row>
    <row r="728" spans="1:9" x14ac:dyDescent="0.2">
      <c r="A728" s="102">
        <v>31763</v>
      </c>
      <c r="B728" s="76"/>
      <c r="C728" s="76"/>
      <c r="D728" s="92">
        <v>15.83</v>
      </c>
      <c r="E728" s="75"/>
      <c r="F728" s="92"/>
      <c r="G728" s="93"/>
      <c r="H728" s="94"/>
      <c r="I728" s="100"/>
    </row>
    <row r="729" spans="1:9" x14ac:dyDescent="0.2">
      <c r="A729" s="102">
        <v>31764</v>
      </c>
      <c r="B729" s="76"/>
      <c r="C729" s="76"/>
      <c r="D729" s="92">
        <v>16.28</v>
      </c>
      <c r="E729" s="75"/>
      <c r="F729" s="92"/>
      <c r="G729" s="93"/>
      <c r="H729" s="94"/>
      <c r="I729" s="100"/>
    </row>
    <row r="730" spans="1:9" x14ac:dyDescent="0.2">
      <c r="A730" s="102">
        <v>31765</v>
      </c>
      <c r="B730" s="76"/>
      <c r="C730" s="76"/>
      <c r="D730" s="92">
        <v>16.55</v>
      </c>
      <c r="E730" s="75"/>
      <c r="F730" s="92"/>
      <c r="G730" s="93"/>
      <c r="H730" s="94"/>
      <c r="I730" s="100"/>
    </row>
    <row r="731" spans="1:9" x14ac:dyDescent="0.2">
      <c r="A731" s="98">
        <v>31768</v>
      </c>
      <c r="B731" s="76"/>
      <c r="C731" s="76"/>
      <c r="D731" s="92">
        <v>16.95</v>
      </c>
      <c r="E731" s="75"/>
      <c r="F731" s="92"/>
      <c r="G731" s="93"/>
      <c r="H731" s="94"/>
      <c r="I731" s="100"/>
    </row>
    <row r="732" spans="1:9" x14ac:dyDescent="0.2">
      <c r="A732" s="102">
        <v>31769</v>
      </c>
      <c r="B732" s="76"/>
      <c r="C732" s="76"/>
      <c r="D732" s="92">
        <v>16.93</v>
      </c>
      <c r="E732" s="75"/>
      <c r="F732" s="92"/>
      <c r="G732" s="93"/>
      <c r="H732" s="94"/>
      <c r="I732" s="100"/>
    </row>
    <row r="733" spans="1:9" x14ac:dyDescent="0.2">
      <c r="A733" s="102">
        <v>31770</v>
      </c>
      <c r="B733" s="76"/>
      <c r="C733" s="76"/>
      <c r="D733" s="92">
        <v>17.260000000000002</v>
      </c>
      <c r="E733" s="75"/>
      <c r="F733" s="92"/>
      <c r="G733" s="93"/>
      <c r="H733" s="94"/>
      <c r="I733" s="100"/>
    </row>
    <row r="734" spans="1:9" x14ac:dyDescent="0.2">
      <c r="A734" s="98">
        <v>31775</v>
      </c>
      <c r="B734" s="76"/>
      <c r="C734" s="76"/>
      <c r="D734" s="92">
        <v>17.649999999999999</v>
      </c>
      <c r="E734" s="75"/>
      <c r="F734" s="92"/>
      <c r="G734" s="93"/>
      <c r="H734" s="94"/>
      <c r="I734" s="100"/>
    </row>
    <row r="735" spans="1:9" x14ac:dyDescent="0.2">
      <c r="A735" s="102">
        <v>31776</v>
      </c>
      <c r="B735" s="76"/>
      <c r="C735" s="76"/>
      <c r="D735" s="92">
        <v>17.73</v>
      </c>
      <c r="E735" s="75"/>
      <c r="F735" s="92"/>
      <c r="G735" s="93"/>
      <c r="H735" s="94"/>
      <c r="I735" s="100"/>
    </row>
    <row r="736" spans="1:9" x14ac:dyDescent="0.2">
      <c r="A736" s="102">
        <v>31777</v>
      </c>
      <c r="B736" s="76"/>
      <c r="C736" s="76"/>
      <c r="D736" s="92">
        <v>17.93</v>
      </c>
      <c r="E736" s="75"/>
      <c r="F736" s="92"/>
      <c r="G736" s="93"/>
      <c r="H736" s="94"/>
      <c r="I736" s="100"/>
    </row>
    <row r="737" spans="1:9" x14ac:dyDescent="0.2">
      <c r="A737" s="102">
        <v>31779</v>
      </c>
      <c r="B737" s="76"/>
      <c r="C737" s="76"/>
      <c r="D737" s="92">
        <v>18.13</v>
      </c>
      <c r="E737" s="75"/>
      <c r="F737" s="92"/>
      <c r="G737" s="93"/>
      <c r="H737" s="94"/>
      <c r="I737" s="100"/>
    </row>
    <row r="738" spans="1:9" x14ac:dyDescent="0.2">
      <c r="A738" s="98">
        <v>31782</v>
      </c>
      <c r="B738" s="76"/>
      <c r="C738" s="76"/>
      <c r="D738" s="92">
        <v>17.98</v>
      </c>
      <c r="E738" s="75"/>
      <c r="F738" s="92"/>
      <c r="G738" s="93"/>
      <c r="H738" s="94"/>
      <c r="I738" s="100"/>
    </row>
    <row r="739" spans="1:9" x14ac:dyDescent="0.2">
      <c r="A739" s="102">
        <v>31783</v>
      </c>
      <c r="B739" s="76"/>
      <c r="C739" s="76"/>
      <c r="D739" s="92">
        <v>18.21</v>
      </c>
      <c r="E739" s="75"/>
      <c r="F739" s="92"/>
      <c r="G739" s="93"/>
      <c r="H739" s="94"/>
      <c r="I739" s="100"/>
    </row>
    <row r="740" spans="1:9" x14ac:dyDescent="0.2">
      <c r="A740" s="102">
        <v>31784</v>
      </c>
      <c r="B740" s="76"/>
      <c r="C740" s="76"/>
      <c r="D740" s="92">
        <v>18.28</v>
      </c>
      <c r="E740" s="75"/>
      <c r="F740" s="92"/>
      <c r="G740" s="93"/>
      <c r="H740" s="94"/>
      <c r="I740" s="100"/>
    </row>
    <row r="741" spans="1:9" x14ac:dyDescent="0.2">
      <c r="A741" s="102">
        <v>31785</v>
      </c>
      <c r="B741" s="76"/>
      <c r="C741" s="76"/>
      <c r="D741" s="92">
        <v>18.63</v>
      </c>
      <c r="E741" s="75"/>
      <c r="F741" s="92"/>
      <c r="G741" s="93"/>
      <c r="H741" s="94"/>
      <c r="I741" s="100"/>
    </row>
    <row r="742" spans="1:9" x14ac:dyDescent="0.2">
      <c r="A742" s="102">
        <v>31786</v>
      </c>
      <c r="B742" s="76"/>
      <c r="C742" s="76"/>
      <c r="D742" s="92">
        <v>18.78</v>
      </c>
      <c r="E742" s="75"/>
      <c r="F742" s="92"/>
      <c r="G742" s="93"/>
      <c r="H742" s="94"/>
      <c r="I742" s="100"/>
    </row>
    <row r="743" spans="1:9" x14ac:dyDescent="0.2">
      <c r="A743" s="98">
        <v>31789</v>
      </c>
      <c r="B743" s="76"/>
      <c r="C743" s="76"/>
      <c r="D743" s="92">
        <v>19</v>
      </c>
      <c r="E743" s="75"/>
      <c r="F743" s="92"/>
      <c r="G743" s="93"/>
      <c r="H743" s="94"/>
      <c r="I743" s="100"/>
    </row>
    <row r="744" spans="1:9" x14ac:dyDescent="0.2">
      <c r="A744" s="102">
        <v>31790</v>
      </c>
      <c r="B744" s="76"/>
      <c r="C744" s="76"/>
      <c r="D744" s="92">
        <v>18.86</v>
      </c>
      <c r="E744" s="75"/>
      <c r="F744" s="92"/>
      <c r="G744" s="93"/>
      <c r="H744" s="94"/>
      <c r="I744" s="100"/>
    </row>
    <row r="745" spans="1:9" x14ac:dyDescent="0.2">
      <c r="A745" s="102">
        <v>31791</v>
      </c>
      <c r="B745" s="76"/>
      <c r="C745" s="76"/>
      <c r="D745" s="92">
        <v>19.13</v>
      </c>
      <c r="E745" s="75"/>
      <c r="F745" s="92"/>
      <c r="G745" s="93"/>
      <c r="H745" s="94"/>
      <c r="I745" s="100"/>
    </row>
    <row r="746" spans="1:9" x14ac:dyDescent="0.2">
      <c r="A746" s="102">
        <v>31792</v>
      </c>
      <c r="B746" s="76"/>
      <c r="C746" s="76"/>
      <c r="D746" s="92">
        <v>19.09</v>
      </c>
      <c r="E746" s="75"/>
      <c r="F746" s="92"/>
      <c r="G746" s="93"/>
      <c r="H746" s="94"/>
      <c r="I746" s="100"/>
    </row>
    <row r="747" spans="1:9" x14ac:dyDescent="0.2">
      <c r="A747" s="102">
        <v>31793</v>
      </c>
      <c r="B747" s="76"/>
      <c r="C747" s="76"/>
      <c r="D747" s="92">
        <v>19.13</v>
      </c>
      <c r="E747" s="75"/>
      <c r="F747" s="92"/>
      <c r="G747" s="93"/>
      <c r="H747" s="94"/>
      <c r="I747" s="100"/>
    </row>
    <row r="748" spans="1:9" x14ac:dyDescent="0.2">
      <c r="A748" s="98">
        <v>31796</v>
      </c>
      <c r="B748" s="76"/>
      <c r="C748" s="76"/>
      <c r="D748" s="92">
        <v>18.7</v>
      </c>
      <c r="E748" s="75"/>
      <c r="F748" s="92"/>
      <c r="G748" s="93"/>
      <c r="H748" s="94"/>
      <c r="I748" s="100"/>
    </row>
    <row r="749" spans="1:9" x14ac:dyDescent="0.2">
      <c r="A749" s="102">
        <v>31797</v>
      </c>
      <c r="B749" s="76"/>
      <c r="C749" s="76"/>
      <c r="D749" s="92">
        <v>18.73</v>
      </c>
      <c r="E749" s="75"/>
      <c r="F749" s="92"/>
      <c r="G749" s="93"/>
      <c r="H749" s="94"/>
      <c r="I749" s="100"/>
    </row>
    <row r="750" spans="1:9" x14ac:dyDescent="0.2">
      <c r="A750" s="102">
        <v>31798</v>
      </c>
      <c r="B750" s="76"/>
      <c r="C750" s="76"/>
      <c r="D750" s="92">
        <v>18.600000000000001</v>
      </c>
      <c r="E750" s="75"/>
      <c r="F750" s="92"/>
      <c r="G750" s="93"/>
      <c r="H750" s="94"/>
      <c r="I750" s="100"/>
    </row>
    <row r="751" spans="1:9" x14ac:dyDescent="0.2">
      <c r="A751" s="102">
        <v>31799</v>
      </c>
      <c r="B751" s="76"/>
      <c r="C751" s="76"/>
      <c r="D751" s="92">
        <v>18.760000000000002</v>
      </c>
      <c r="E751" s="75"/>
      <c r="F751" s="92"/>
      <c r="G751" s="93"/>
      <c r="H751" s="94"/>
      <c r="I751" s="100"/>
    </row>
    <row r="752" spans="1:9" x14ac:dyDescent="0.2">
      <c r="A752" s="102">
        <v>31800</v>
      </c>
      <c r="B752" s="76"/>
      <c r="C752" s="76"/>
      <c r="D752" s="92">
        <v>18.59</v>
      </c>
      <c r="E752" s="75"/>
      <c r="F752" s="92"/>
      <c r="G752" s="93"/>
      <c r="H752" s="94"/>
      <c r="I752" s="100"/>
    </row>
    <row r="753" spans="1:9" x14ac:dyDescent="0.2">
      <c r="A753" s="98">
        <v>31803</v>
      </c>
      <c r="B753" s="76"/>
      <c r="C753" s="76"/>
      <c r="D753" s="92">
        <v>18.63</v>
      </c>
      <c r="E753" s="75"/>
      <c r="F753" s="92"/>
      <c r="G753" s="93"/>
      <c r="H753" s="94"/>
      <c r="I753" s="100"/>
    </row>
    <row r="754" spans="1:9" x14ac:dyDescent="0.2">
      <c r="A754" s="102">
        <v>31804</v>
      </c>
      <c r="B754" s="76"/>
      <c r="C754" s="76"/>
      <c r="D754" s="92">
        <v>18.48</v>
      </c>
      <c r="E754" s="75"/>
      <c r="F754" s="92"/>
      <c r="G754" s="93"/>
      <c r="H754" s="94"/>
      <c r="I754" s="100"/>
    </row>
    <row r="755" spans="1:9" x14ac:dyDescent="0.2">
      <c r="A755" s="102">
        <v>31805</v>
      </c>
      <c r="B755" s="76"/>
      <c r="C755" s="76"/>
      <c r="D755" s="92">
        <v>18.559999999999999</v>
      </c>
      <c r="E755" s="75"/>
      <c r="F755" s="92"/>
      <c r="G755" s="93"/>
      <c r="H755" s="94"/>
      <c r="I755" s="100"/>
    </row>
    <row r="756" spans="1:9" x14ac:dyDescent="0.2">
      <c r="A756" s="102">
        <v>31806</v>
      </c>
      <c r="B756" s="76"/>
      <c r="C756" s="76"/>
      <c r="D756" s="92">
        <v>18.68</v>
      </c>
      <c r="E756" s="75"/>
      <c r="F756" s="92"/>
      <c r="G756" s="93"/>
      <c r="H756" s="94"/>
      <c r="I756" s="100"/>
    </row>
    <row r="757" spans="1:9" x14ac:dyDescent="0.2">
      <c r="A757" s="102">
        <v>31807</v>
      </c>
      <c r="B757" s="76"/>
      <c r="C757" s="76"/>
      <c r="D757" s="92">
        <v>18.73</v>
      </c>
      <c r="E757" s="75"/>
      <c r="F757" s="92"/>
      <c r="G757" s="93"/>
      <c r="H757" s="94"/>
      <c r="I757" s="100"/>
    </row>
    <row r="758" spans="1:9" x14ac:dyDescent="0.2">
      <c r="A758" s="98">
        <v>31810</v>
      </c>
      <c r="B758" s="76"/>
      <c r="C758" s="76"/>
      <c r="D758" s="92">
        <v>18.59</v>
      </c>
      <c r="E758" s="75"/>
      <c r="F758" s="92"/>
      <c r="G758" s="93"/>
      <c r="H758" s="94"/>
      <c r="I758" s="100"/>
    </row>
    <row r="759" spans="1:9" x14ac:dyDescent="0.2">
      <c r="A759" s="102">
        <v>31811</v>
      </c>
      <c r="B759" s="76"/>
      <c r="C759" s="76"/>
      <c r="D759" s="92">
        <v>18.38</v>
      </c>
      <c r="E759" s="75"/>
      <c r="F759" s="92"/>
      <c r="G759" s="93"/>
      <c r="H759" s="94"/>
      <c r="I759" s="100"/>
    </row>
    <row r="760" spans="1:9" x14ac:dyDescent="0.2">
      <c r="A760" s="102">
        <v>31812</v>
      </c>
      <c r="B760" s="76"/>
      <c r="C760" s="76"/>
      <c r="D760" s="92">
        <v>18.260000000000002</v>
      </c>
      <c r="E760" s="75"/>
      <c r="F760" s="92"/>
      <c r="G760" s="93"/>
      <c r="H760" s="94"/>
      <c r="I760" s="100"/>
    </row>
    <row r="761" spans="1:9" x14ac:dyDescent="0.2">
      <c r="A761" s="102">
        <v>31813</v>
      </c>
      <c r="B761" s="76"/>
      <c r="C761" s="76"/>
      <c r="D761" s="92">
        <v>18.559999999999999</v>
      </c>
      <c r="E761" s="75"/>
      <c r="F761" s="92"/>
      <c r="G761" s="93"/>
      <c r="H761" s="94"/>
      <c r="I761" s="100"/>
    </row>
    <row r="762" spans="1:9" x14ac:dyDescent="0.2">
      <c r="A762" s="102">
        <v>31814</v>
      </c>
      <c r="B762" s="76"/>
      <c r="C762" s="76"/>
      <c r="D762" s="92">
        <v>18.440000000000001</v>
      </c>
      <c r="E762" s="75"/>
      <c r="F762" s="92"/>
      <c r="G762" s="93"/>
      <c r="H762" s="94"/>
      <c r="I762" s="100"/>
    </row>
    <row r="763" spans="1:9" x14ac:dyDescent="0.2">
      <c r="A763" s="98">
        <v>31817</v>
      </c>
      <c r="B763" s="76"/>
      <c r="C763" s="76"/>
      <c r="D763" s="92">
        <v>18.37</v>
      </c>
      <c r="E763" s="75"/>
      <c r="F763" s="92"/>
      <c r="G763" s="93"/>
      <c r="H763" s="94"/>
      <c r="I763" s="100"/>
    </row>
    <row r="764" spans="1:9" x14ac:dyDescent="0.2">
      <c r="A764" s="102">
        <v>31818</v>
      </c>
      <c r="B764" s="76"/>
      <c r="C764" s="76"/>
      <c r="D764" s="92">
        <v>18.43</v>
      </c>
      <c r="E764" s="75"/>
      <c r="F764" s="92"/>
      <c r="G764" s="93"/>
      <c r="H764" s="94"/>
      <c r="I764" s="100"/>
    </row>
    <row r="765" spans="1:9" x14ac:dyDescent="0.2">
      <c r="A765" s="102">
        <v>31819</v>
      </c>
      <c r="B765" s="76"/>
      <c r="C765" s="76"/>
      <c r="D765" s="92">
        <v>18.03</v>
      </c>
      <c r="E765" s="75"/>
      <c r="F765" s="92"/>
      <c r="G765" s="93"/>
      <c r="H765" s="94"/>
      <c r="I765" s="100"/>
    </row>
    <row r="766" spans="1:9" x14ac:dyDescent="0.2">
      <c r="A766" s="102">
        <v>31820</v>
      </c>
      <c r="B766" s="76"/>
      <c r="C766" s="76"/>
      <c r="D766" s="92">
        <v>18.05</v>
      </c>
      <c r="E766" s="75"/>
      <c r="F766" s="92"/>
      <c r="G766" s="93"/>
      <c r="H766" s="94"/>
      <c r="I766" s="100"/>
    </row>
    <row r="767" spans="1:9" x14ac:dyDescent="0.2">
      <c r="A767" s="102">
        <v>31821</v>
      </c>
      <c r="B767" s="76"/>
      <c r="C767" s="76"/>
      <c r="D767" s="92">
        <v>17.829999999999998</v>
      </c>
      <c r="E767" s="75"/>
      <c r="F767" s="92"/>
      <c r="G767" s="93"/>
      <c r="H767" s="94"/>
      <c r="I767" s="100"/>
    </row>
    <row r="768" spans="1:9" x14ac:dyDescent="0.2">
      <c r="A768" s="102">
        <v>31825</v>
      </c>
      <c r="B768" s="76"/>
      <c r="C768" s="76"/>
      <c r="D768" s="92">
        <v>17.78</v>
      </c>
      <c r="E768" s="75"/>
      <c r="F768" s="92"/>
      <c r="G768" s="93"/>
      <c r="H768" s="94"/>
      <c r="I768" s="100"/>
    </row>
    <row r="769" spans="1:9" x14ac:dyDescent="0.2">
      <c r="A769" s="102">
        <v>31826</v>
      </c>
      <c r="B769" s="76"/>
      <c r="C769" s="76"/>
      <c r="D769" s="92">
        <v>17.440000000000001</v>
      </c>
      <c r="E769" s="75"/>
      <c r="F769" s="92"/>
      <c r="G769" s="93"/>
      <c r="H769" s="94"/>
      <c r="I769" s="100"/>
    </row>
    <row r="770" spans="1:9" x14ac:dyDescent="0.2">
      <c r="A770" s="102">
        <v>31827</v>
      </c>
      <c r="B770" s="76"/>
      <c r="C770" s="76"/>
      <c r="D770" s="92">
        <v>17.48</v>
      </c>
      <c r="E770" s="75"/>
      <c r="F770" s="92"/>
      <c r="G770" s="93"/>
      <c r="H770" s="94"/>
      <c r="I770" s="100"/>
    </row>
    <row r="771" spans="1:9" x14ac:dyDescent="0.2">
      <c r="A771" s="102">
        <v>31828</v>
      </c>
      <c r="B771" s="76"/>
      <c r="C771" s="76"/>
      <c r="D771" s="92">
        <v>17.829999999999998</v>
      </c>
      <c r="E771" s="75"/>
      <c r="F771" s="92"/>
      <c r="G771" s="93"/>
      <c r="H771" s="94"/>
      <c r="I771" s="100"/>
    </row>
    <row r="772" spans="1:9" x14ac:dyDescent="0.2">
      <c r="A772" s="98">
        <v>31831</v>
      </c>
      <c r="B772" s="76"/>
      <c r="C772" s="76"/>
      <c r="D772" s="92">
        <v>17.149999999999999</v>
      </c>
      <c r="E772" s="75"/>
      <c r="F772" s="92"/>
      <c r="G772" s="93"/>
      <c r="H772" s="94"/>
      <c r="I772" s="100"/>
    </row>
    <row r="773" spans="1:9" x14ac:dyDescent="0.2">
      <c r="A773" s="102">
        <v>31832</v>
      </c>
      <c r="B773" s="76"/>
      <c r="C773" s="76"/>
      <c r="D773" s="92">
        <v>16.75</v>
      </c>
      <c r="E773" s="75"/>
      <c r="F773" s="92"/>
      <c r="G773" s="93"/>
      <c r="H773" s="94"/>
      <c r="I773" s="100"/>
    </row>
    <row r="774" spans="1:9" x14ac:dyDescent="0.2">
      <c r="A774" s="102">
        <v>31833</v>
      </c>
      <c r="B774" s="76"/>
      <c r="C774" s="76"/>
      <c r="D774" s="92">
        <v>16.43</v>
      </c>
      <c r="E774" s="75"/>
      <c r="F774" s="92"/>
      <c r="G774" s="93"/>
      <c r="H774" s="94"/>
      <c r="I774" s="100"/>
    </row>
    <row r="775" spans="1:9" x14ac:dyDescent="0.2">
      <c r="A775" s="102">
        <v>31834</v>
      </c>
      <c r="B775" s="76"/>
      <c r="C775" s="76"/>
      <c r="D775" s="92">
        <v>16.98</v>
      </c>
      <c r="E775" s="75"/>
      <c r="F775" s="92"/>
      <c r="G775" s="93"/>
      <c r="H775" s="94"/>
      <c r="I775" s="100"/>
    </row>
    <row r="776" spans="1:9" x14ac:dyDescent="0.2">
      <c r="A776" s="102">
        <v>31835</v>
      </c>
      <c r="B776" s="76"/>
      <c r="C776" s="76"/>
      <c r="D776" s="92">
        <v>16.45</v>
      </c>
      <c r="E776" s="75"/>
      <c r="F776" s="92"/>
      <c r="G776" s="93"/>
      <c r="H776" s="94"/>
      <c r="I776" s="100"/>
    </row>
    <row r="777" spans="1:9" x14ac:dyDescent="0.2">
      <c r="A777" s="98">
        <v>31838</v>
      </c>
      <c r="B777" s="76"/>
      <c r="C777" s="76"/>
      <c r="D777" s="92">
        <v>16.43</v>
      </c>
      <c r="E777" s="75"/>
      <c r="F777" s="92"/>
      <c r="G777" s="93"/>
      <c r="H777" s="94"/>
      <c r="I777" s="100"/>
    </row>
    <row r="778" spans="1:9" x14ac:dyDescent="0.2">
      <c r="A778" s="102">
        <v>31839</v>
      </c>
      <c r="B778" s="76"/>
      <c r="C778" s="76"/>
      <c r="D778" s="92">
        <v>17.399999999999999</v>
      </c>
      <c r="E778" s="75"/>
      <c r="F778" s="92"/>
      <c r="G778" s="93"/>
      <c r="H778" s="94"/>
      <c r="I778" s="100"/>
    </row>
    <row r="779" spans="1:9" x14ac:dyDescent="0.2">
      <c r="A779" s="102">
        <v>31840</v>
      </c>
      <c r="B779" s="76"/>
      <c r="C779" s="76"/>
      <c r="D779" s="92">
        <v>17.399999999999999</v>
      </c>
      <c r="E779" s="75"/>
      <c r="F779" s="92"/>
      <c r="G779" s="93"/>
      <c r="H779" s="94"/>
      <c r="I779" s="100"/>
    </row>
    <row r="780" spans="1:9" x14ac:dyDescent="0.2">
      <c r="A780" s="102">
        <v>31841</v>
      </c>
      <c r="B780" s="76"/>
      <c r="C780" s="76"/>
      <c r="D780" s="92">
        <v>18</v>
      </c>
      <c r="E780" s="75"/>
      <c r="F780" s="92"/>
      <c r="G780" s="93"/>
      <c r="H780" s="94"/>
      <c r="I780" s="100"/>
    </row>
    <row r="781" spans="1:9" x14ac:dyDescent="0.2">
      <c r="A781" s="102">
        <v>31842</v>
      </c>
      <c r="B781" s="76"/>
      <c r="C781" s="76"/>
      <c r="D781" s="92">
        <v>18.13</v>
      </c>
      <c r="E781" s="75"/>
      <c r="F781" s="92"/>
      <c r="G781" s="93"/>
      <c r="H781" s="94"/>
      <c r="I781" s="100"/>
    </row>
    <row r="782" spans="1:9" x14ac:dyDescent="0.2">
      <c r="A782" s="98">
        <v>31845</v>
      </c>
      <c r="B782" s="76"/>
      <c r="C782" s="76"/>
      <c r="D782" s="92">
        <v>18.13</v>
      </c>
      <c r="E782" s="75"/>
      <c r="F782" s="92"/>
      <c r="G782" s="93"/>
      <c r="H782" s="94"/>
      <c r="I782" s="100"/>
    </row>
    <row r="783" spans="1:9" x14ac:dyDescent="0.2">
      <c r="A783" s="102">
        <v>31846</v>
      </c>
      <c r="B783" s="76"/>
      <c r="C783" s="76"/>
      <c r="D783" s="92">
        <v>18.27</v>
      </c>
      <c r="E783" s="75"/>
      <c r="F783" s="92"/>
      <c r="G783" s="93"/>
      <c r="H783" s="94"/>
      <c r="I783" s="100"/>
    </row>
    <row r="784" spans="1:9" x14ac:dyDescent="0.2">
      <c r="A784" s="102">
        <v>31847</v>
      </c>
      <c r="B784" s="76"/>
      <c r="C784" s="76"/>
      <c r="D784" s="92">
        <v>18.329999999999998</v>
      </c>
      <c r="E784" s="75"/>
      <c r="F784" s="92"/>
      <c r="G784" s="93"/>
      <c r="H784" s="94"/>
      <c r="I784" s="100"/>
    </row>
    <row r="785" spans="1:9" x14ac:dyDescent="0.2">
      <c r="A785" s="102">
        <v>31848</v>
      </c>
      <c r="B785" s="76"/>
      <c r="C785" s="76"/>
      <c r="D785" s="92">
        <v>18.420000000000002</v>
      </c>
      <c r="E785" s="75"/>
      <c r="F785" s="92"/>
      <c r="G785" s="93"/>
      <c r="H785" s="94"/>
      <c r="I785" s="100"/>
    </row>
    <row r="786" spans="1:9" x14ac:dyDescent="0.2">
      <c r="A786" s="102">
        <v>31849</v>
      </c>
      <c r="B786" s="76"/>
      <c r="C786" s="76"/>
      <c r="D786" s="92">
        <v>18.39</v>
      </c>
      <c r="E786" s="75"/>
      <c r="F786" s="92"/>
      <c r="G786" s="93"/>
      <c r="H786" s="94"/>
      <c r="I786" s="100"/>
    </row>
    <row r="787" spans="1:9" x14ac:dyDescent="0.2">
      <c r="A787" s="98">
        <v>31852</v>
      </c>
      <c r="B787" s="76"/>
      <c r="C787" s="76"/>
      <c r="D787" s="92">
        <v>18.61</v>
      </c>
      <c r="E787" s="75"/>
      <c r="F787" s="92"/>
      <c r="G787" s="93"/>
      <c r="H787" s="94"/>
      <c r="I787" s="100"/>
    </row>
    <row r="788" spans="1:9" x14ac:dyDescent="0.2">
      <c r="A788" s="102">
        <v>31853</v>
      </c>
      <c r="B788" s="76"/>
      <c r="C788" s="76"/>
      <c r="D788" s="92">
        <v>18.940000000000001</v>
      </c>
      <c r="E788" s="75"/>
      <c r="F788" s="92"/>
      <c r="G788" s="93"/>
      <c r="H788" s="94"/>
      <c r="I788" s="100"/>
    </row>
    <row r="789" spans="1:9" x14ac:dyDescent="0.2">
      <c r="A789" s="102">
        <v>31854</v>
      </c>
      <c r="B789" s="76"/>
      <c r="C789" s="76"/>
      <c r="D789" s="92">
        <v>18.75</v>
      </c>
      <c r="E789" s="75"/>
      <c r="F789" s="92"/>
      <c r="G789" s="93"/>
      <c r="H789" s="94"/>
      <c r="I789" s="100"/>
    </row>
    <row r="790" spans="1:9" x14ac:dyDescent="0.2">
      <c r="A790" s="102">
        <v>31855</v>
      </c>
      <c r="B790" s="76"/>
      <c r="C790" s="76"/>
      <c r="D790" s="92">
        <v>18.61</v>
      </c>
      <c r="E790" s="75"/>
      <c r="F790" s="92"/>
      <c r="G790" s="93"/>
      <c r="H790" s="94"/>
      <c r="I790" s="100"/>
    </row>
    <row r="791" spans="1:9" x14ac:dyDescent="0.2">
      <c r="A791" s="102">
        <v>31856</v>
      </c>
      <c r="B791" s="76"/>
      <c r="C791" s="76"/>
      <c r="D791" s="92">
        <v>18.7</v>
      </c>
      <c r="E791" s="75"/>
      <c r="F791" s="92"/>
      <c r="G791" s="93"/>
      <c r="H791" s="94"/>
      <c r="I791" s="100"/>
    </row>
    <row r="792" spans="1:9" x14ac:dyDescent="0.2">
      <c r="A792" s="98">
        <v>31859</v>
      </c>
      <c r="B792" s="76"/>
      <c r="C792" s="76"/>
      <c r="D792" s="92">
        <v>18.600000000000001</v>
      </c>
      <c r="E792" s="75"/>
      <c r="F792" s="92"/>
      <c r="G792" s="93"/>
      <c r="H792" s="94"/>
      <c r="I792" s="100"/>
    </row>
    <row r="793" spans="1:9" x14ac:dyDescent="0.2">
      <c r="A793" s="102">
        <v>31861</v>
      </c>
      <c r="B793" s="76"/>
      <c r="C793" s="76"/>
      <c r="D793" s="92">
        <v>18.48</v>
      </c>
      <c r="E793" s="75"/>
      <c r="F793" s="92"/>
      <c r="G793" s="93"/>
      <c r="H793" s="94"/>
      <c r="I793" s="100"/>
    </row>
    <row r="794" spans="1:9" x14ac:dyDescent="0.2">
      <c r="A794" s="102">
        <v>31862</v>
      </c>
      <c r="B794" s="76"/>
      <c r="C794" s="76"/>
      <c r="D794" s="92">
        <v>18.63</v>
      </c>
      <c r="E794" s="75"/>
      <c r="F794" s="92"/>
      <c r="G794" s="93"/>
      <c r="H794" s="94"/>
      <c r="I794" s="100"/>
    </row>
    <row r="795" spans="1:9" x14ac:dyDescent="0.2">
      <c r="A795" s="102">
        <v>31863</v>
      </c>
      <c r="B795" s="76"/>
      <c r="C795" s="76"/>
      <c r="D795" s="92">
        <v>18.649999999999999</v>
      </c>
      <c r="E795" s="75"/>
      <c r="F795" s="92"/>
      <c r="G795" s="93"/>
      <c r="H795" s="94"/>
      <c r="I795" s="100"/>
    </row>
    <row r="796" spans="1:9" x14ac:dyDescent="0.2">
      <c r="A796" s="98">
        <v>31866</v>
      </c>
      <c r="B796" s="76"/>
      <c r="C796" s="76"/>
      <c r="D796" s="92">
        <v>18.670000000000002</v>
      </c>
      <c r="E796" s="75"/>
      <c r="F796" s="92"/>
      <c r="G796" s="93"/>
      <c r="H796" s="94"/>
      <c r="I796" s="100"/>
    </row>
    <row r="797" spans="1:9" x14ac:dyDescent="0.2">
      <c r="A797" s="102">
        <v>31867</v>
      </c>
      <c r="B797" s="76"/>
      <c r="C797" s="76"/>
      <c r="D797" s="92">
        <v>18.82</v>
      </c>
      <c r="E797" s="75"/>
      <c r="F797" s="92"/>
      <c r="G797" s="93"/>
      <c r="H797" s="94"/>
      <c r="I797" s="100"/>
    </row>
    <row r="798" spans="1:9" x14ac:dyDescent="0.2">
      <c r="A798" s="102">
        <v>31868</v>
      </c>
      <c r="B798" s="76"/>
      <c r="C798" s="76"/>
      <c r="D798" s="92">
        <v>18.78</v>
      </c>
      <c r="E798" s="75"/>
      <c r="F798" s="92"/>
      <c r="G798" s="93"/>
      <c r="H798" s="94"/>
      <c r="I798" s="100"/>
    </row>
    <row r="799" spans="1:9" x14ac:dyDescent="0.2">
      <c r="A799" s="102">
        <v>31869</v>
      </c>
      <c r="B799" s="76"/>
      <c r="C799" s="76"/>
      <c r="D799" s="92">
        <v>18.899999999999999</v>
      </c>
      <c r="E799" s="75"/>
      <c r="F799" s="92"/>
      <c r="G799" s="93"/>
      <c r="H799" s="94"/>
      <c r="I799" s="100"/>
    </row>
    <row r="800" spans="1:9" x14ac:dyDescent="0.2">
      <c r="A800" s="102">
        <v>31870</v>
      </c>
      <c r="B800" s="76"/>
      <c r="C800" s="76"/>
      <c r="D800" s="92">
        <v>18.68</v>
      </c>
      <c r="E800" s="75"/>
      <c r="F800" s="92"/>
      <c r="G800" s="93"/>
      <c r="H800" s="94"/>
      <c r="I800" s="100"/>
    </row>
    <row r="801" spans="1:9" x14ac:dyDescent="0.2">
      <c r="A801" s="98">
        <v>31873</v>
      </c>
      <c r="B801" s="76"/>
      <c r="C801" s="76"/>
      <c r="D801" s="92">
        <v>18.71</v>
      </c>
      <c r="E801" s="75"/>
      <c r="F801" s="92"/>
      <c r="G801" s="93"/>
      <c r="H801" s="94"/>
      <c r="I801" s="100"/>
    </row>
    <row r="802" spans="1:9" x14ac:dyDescent="0.2">
      <c r="A802" s="102">
        <v>31874</v>
      </c>
      <c r="B802" s="76"/>
      <c r="C802" s="76"/>
      <c r="D802" s="92">
        <v>18.690000000000001</v>
      </c>
      <c r="E802" s="75"/>
      <c r="F802" s="92"/>
      <c r="G802" s="93"/>
      <c r="H802" s="94"/>
      <c r="I802" s="100"/>
    </row>
    <row r="803" spans="1:9" x14ac:dyDescent="0.2">
      <c r="A803" s="102">
        <v>31875</v>
      </c>
      <c r="B803" s="76"/>
      <c r="C803" s="76"/>
      <c r="D803" s="92">
        <v>18.68</v>
      </c>
      <c r="E803" s="75"/>
      <c r="F803" s="92"/>
      <c r="G803" s="93"/>
      <c r="H803" s="94"/>
      <c r="I803" s="100"/>
    </row>
    <row r="804" spans="1:9" x14ac:dyDescent="0.2">
      <c r="A804" s="102">
        <v>31876</v>
      </c>
      <c r="B804" s="76"/>
      <c r="C804" s="76"/>
      <c r="D804" s="92">
        <v>18.64</v>
      </c>
      <c r="E804" s="75"/>
      <c r="F804" s="92"/>
      <c r="G804" s="93"/>
      <c r="H804" s="94"/>
      <c r="I804" s="100"/>
    </row>
    <row r="805" spans="1:9" x14ac:dyDescent="0.2">
      <c r="A805" s="102">
        <v>31877</v>
      </c>
      <c r="B805" s="76"/>
      <c r="C805" s="76"/>
      <c r="D805" s="92">
        <v>18.260000000000002</v>
      </c>
      <c r="E805" s="75"/>
      <c r="F805" s="92"/>
      <c r="G805" s="93"/>
      <c r="H805" s="94"/>
      <c r="I805" s="100"/>
    </row>
    <row r="806" spans="1:9" x14ac:dyDescent="0.2">
      <c r="A806" s="98">
        <v>31880</v>
      </c>
      <c r="B806" s="76"/>
      <c r="C806" s="76"/>
      <c r="D806" s="92">
        <v>18.07</v>
      </c>
      <c r="E806" s="75"/>
      <c r="F806" s="92"/>
      <c r="G806" s="93"/>
      <c r="H806" s="94"/>
      <c r="I806" s="100"/>
    </row>
    <row r="807" spans="1:9" x14ac:dyDescent="0.2">
      <c r="A807" s="102">
        <v>31881</v>
      </c>
      <c r="B807" s="76"/>
      <c r="C807" s="76"/>
      <c r="D807" s="92">
        <v>18.09</v>
      </c>
      <c r="E807" s="75"/>
      <c r="F807" s="92"/>
      <c r="G807" s="93"/>
      <c r="H807" s="94"/>
      <c r="I807" s="100"/>
    </row>
    <row r="808" spans="1:9" x14ac:dyDescent="0.2">
      <c r="A808" s="102">
        <v>31882</v>
      </c>
      <c r="B808" s="76"/>
      <c r="C808" s="76"/>
      <c r="D808" s="92">
        <v>18.46</v>
      </c>
      <c r="E808" s="75"/>
      <c r="F808" s="92"/>
      <c r="G808" s="93"/>
      <c r="H808" s="94"/>
      <c r="I808" s="100"/>
    </row>
    <row r="809" spans="1:9" x14ac:dyDescent="0.2">
      <c r="A809" s="102">
        <v>31883</v>
      </c>
      <c r="B809" s="76"/>
      <c r="C809" s="76"/>
      <c r="D809" s="92">
        <v>18.579999999999998</v>
      </c>
      <c r="E809" s="75"/>
      <c r="F809" s="92"/>
      <c r="G809" s="93"/>
      <c r="H809" s="94"/>
      <c r="I809" s="100"/>
    </row>
    <row r="810" spans="1:9" x14ac:dyDescent="0.2">
      <c r="A810" s="98">
        <v>31887</v>
      </c>
      <c r="B810" s="76"/>
      <c r="C810" s="76"/>
      <c r="D810" s="92">
        <v>18.66</v>
      </c>
      <c r="E810" s="75"/>
      <c r="F810" s="92"/>
      <c r="G810" s="93"/>
      <c r="H810" s="94"/>
      <c r="I810" s="100"/>
    </row>
    <row r="811" spans="1:9" x14ac:dyDescent="0.2">
      <c r="A811" s="102">
        <v>31888</v>
      </c>
      <c r="B811" s="76"/>
      <c r="C811" s="76"/>
      <c r="D811" s="92">
        <v>18.97</v>
      </c>
      <c r="E811" s="75"/>
      <c r="F811" s="92"/>
      <c r="G811" s="93"/>
      <c r="H811" s="94"/>
      <c r="I811" s="100"/>
    </row>
    <row r="812" spans="1:9" x14ac:dyDescent="0.2">
      <c r="A812" s="102">
        <v>31889</v>
      </c>
      <c r="B812" s="76"/>
      <c r="C812" s="76"/>
      <c r="D812" s="92">
        <v>19.03</v>
      </c>
      <c r="E812" s="75"/>
      <c r="F812" s="92"/>
      <c r="G812" s="93"/>
      <c r="H812" s="94"/>
      <c r="I812" s="100"/>
    </row>
    <row r="813" spans="1:9" x14ac:dyDescent="0.2">
      <c r="A813" s="102">
        <v>31890</v>
      </c>
      <c r="B813" s="76"/>
      <c r="C813" s="76"/>
      <c r="D813" s="92">
        <v>19.03</v>
      </c>
      <c r="E813" s="75"/>
      <c r="F813" s="92"/>
      <c r="G813" s="93"/>
      <c r="H813" s="94"/>
      <c r="I813" s="100"/>
    </row>
    <row r="814" spans="1:9" x14ac:dyDescent="0.2">
      <c r="A814" s="102">
        <v>31891</v>
      </c>
      <c r="B814" s="76"/>
      <c r="C814" s="76"/>
      <c r="D814" s="92">
        <v>19.010000000000002</v>
      </c>
      <c r="E814" s="75"/>
      <c r="F814" s="92"/>
      <c r="G814" s="93"/>
      <c r="H814" s="94"/>
      <c r="I814" s="100"/>
    </row>
    <row r="815" spans="1:9" x14ac:dyDescent="0.2">
      <c r="A815" s="98">
        <v>31894</v>
      </c>
      <c r="B815" s="76"/>
      <c r="C815" s="76"/>
      <c r="D815" s="92">
        <v>18.829999999999998</v>
      </c>
      <c r="E815" s="75"/>
      <c r="F815" s="92"/>
      <c r="G815" s="93"/>
      <c r="H815" s="94"/>
      <c r="I815" s="100"/>
    </row>
    <row r="816" spans="1:9" x14ac:dyDescent="0.2">
      <c r="A816" s="102">
        <v>31895</v>
      </c>
      <c r="B816" s="76"/>
      <c r="C816" s="76"/>
      <c r="D816" s="92">
        <v>18.73</v>
      </c>
      <c r="E816" s="75"/>
      <c r="F816" s="92"/>
      <c r="G816" s="93"/>
      <c r="H816" s="94"/>
      <c r="I816" s="100"/>
    </row>
    <row r="817" spans="1:9" x14ac:dyDescent="0.2">
      <c r="A817" s="102">
        <v>31896</v>
      </c>
      <c r="B817" s="76"/>
      <c r="C817" s="76"/>
      <c r="D817" s="92">
        <v>18.66</v>
      </c>
      <c r="E817" s="75"/>
      <c r="F817" s="92"/>
      <c r="G817" s="93"/>
      <c r="H817" s="94"/>
      <c r="I817" s="100"/>
    </row>
    <row r="818" spans="1:9" x14ac:dyDescent="0.2">
      <c r="A818" s="102">
        <v>31897</v>
      </c>
      <c r="B818" s="76"/>
      <c r="C818" s="76"/>
      <c r="D818" s="92">
        <v>18.760000000000002</v>
      </c>
      <c r="E818" s="75"/>
      <c r="F818" s="92"/>
      <c r="G818" s="93"/>
      <c r="H818" s="94"/>
      <c r="I818" s="100"/>
    </row>
    <row r="819" spans="1:9" x14ac:dyDescent="0.2">
      <c r="A819" s="102">
        <v>31898</v>
      </c>
      <c r="B819" s="76"/>
      <c r="C819" s="76"/>
      <c r="D819" s="92">
        <v>18.84</v>
      </c>
      <c r="E819" s="75"/>
      <c r="F819" s="92"/>
      <c r="G819" s="93"/>
      <c r="H819" s="94"/>
      <c r="I819" s="100"/>
    </row>
    <row r="820" spans="1:9" x14ac:dyDescent="0.2">
      <c r="A820" s="98">
        <v>31901</v>
      </c>
      <c r="B820" s="76"/>
      <c r="C820" s="76"/>
      <c r="D820" s="92">
        <v>18.93</v>
      </c>
      <c r="E820" s="75"/>
      <c r="F820" s="92"/>
      <c r="G820" s="93"/>
      <c r="H820" s="94"/>
      <c r="I820" s="100"/>
    </row>
    <row r="821" spans="1:9" x14ac:dyDescent="0.2">
      <c r="A821" s="102">
        <v>31902</v>
      </c>
      <c r="B821" s="76"/>
      <c r="C821" s="76"/>
      <c r="D821" s="92">
        <v>19.18</v>
      </c>
      <c r="E821" s="75"/>
      <c r="F821" s="92"/>
      <c r="G821" s="93"/>
      <c r="H821" s="94"/>
      <c r="I821" s="100"/>
    </row>
    <row r="822" spans="1:9" x14ac:dyDescent="0.2">
      <c r="A822" s="102">
        <v>31903</v>
      </c>
      <c r="B822" s="76"/>
      <c r="C822" s="76"/>
      <c r="D822" s="92">
        <v>19.22</v>
      </c>
      <c r="E822" s="75"/>
      <c r="F822" s="92"/>
      <c r="G822" s="93"/>
      <c r="H822" s="94"/>
      <c r="I822" s="100"/>
    </row>
    <row r="823" spans="1:9" x14ac:dyDescent="0.2">
      <c r="A823" s="102">
        <v>31904</v>
      </c>
      <c r="B823" s="76"/>
      <c r="C823" s="76"/>
      <c r="D823" s="92">
        <v>19.079999999999998</v>
      </c>
      <c r="E823" s="75"/>
      <c r="F823" s="92"/>
      <c r="G823" s="93"/>
      <c r="H823" s="94"/>
      <c r="I823" s="100"/>
    </row>
    <row r="824" spans="1:9" x14ac:dyDescent="0.2">
      <c r="A824" s="102">
        <v>31905</v>
      </c>
      <c r="B824" s="76"/>
      <c r="C824" s="76"/>
      <c r="D824" s="92">
        <v>19.28</v>
      </c>
      <c r="E824" s="75"/>
      <c r="F824" s="92"/>
      <c r="G824" s="93"/>
      <c r="H824" s="94"/>
      <c r="I824" s="100"/>
    </row>
    <row r="825" spans="1:9" x14ac:dyDescent="0.2">
      <c r="A825" s="98">
        <v>31908</v>
      </c>
      <c r="B825" s="76"/>
      <c r="C825" s="76"/>
      <c r="D825" s="92">
        <v>19.43</v>
      </c>
      <c r="E825" s="75"/>
      <c r="F825" s="92"/>
      <c r="G825" s="93"/>
      <c r="H825" s="94"/>
      <c r="I825" s="100"/>
    </row>
    <row r="826" spans="1:9" x14ac:dyDescent="0.2">
      <c r="A826" s="102">
        <v>31909</v>
      </c>
      <c r="B826" s="76"/>
      <c r="C826" s="76"/>
      <c r="D826" s="92">
        <v>19.37</v>
      </c>
      <c r="E826" s="75"/>
      <c r="F826" s="92"/>
      <c r="G826" s="93"/>
      <c r="H826" s="94"/>
      <c r="I826" s="100"/>
    </row>
    <row r="827" spans="1:9" x14ac:dyDescent="0.2">
      <c r="A827" s="102">
        <v>31910</v>
      </c>
      <c r="B827" s="76"/>
      <c r="C827" s="76"/>
      <c r="D827" s="92">
        <v>19.39</v>
      </c>
      <c r="E827" s="75"/>
      <c r="F827" s="92"/>
      <c r="G827" s="93"/>
      <c r="H827" s="94"/>
      <c r="I827" s="100"/>
    </row>
    <row r="828" spans="1:9" x14ac:dyDescent="0.2">
      <c r="A828" s="102">
        <v>31911</v>
      </c>
      <c r="B828" s="76"/>
      <c r="C828" s="76"/>
      <c r="D828" s="92">
        <v>19.559999999999999</v>
      </c>
      <c r="E828" s="75"/>
      <c r="F828" s="92"/>
      <c r="G828" s="93"/>
      <c r="H828" s="94"/>
      <c r="I828" s="100"/>
    </row>
    <row r="829" spans="1:9" x14ac:dyDescent="0.2">
      <c r="A829" s="102">
        <v>31912</v>
      </c>
      <c r="B829" s="76"/>
      <c r="C829" s="76"/>
      <c r="D829" s="92">
        <v>19.84</v>
      </c>
      <c r="E829" s="75"/>
      <c r="F829" s="92"/>
      <c r="G829" s="93"/>
      <c r="H829" s="94"/>
      <c r="I829" s="100"/>
    </row>
    <row r="830" spans="1:9" x14ac:dyDescent="0.2">
      <c r="A830" s="98">
        <v>31915</v>
      </c>
      <c r="B830" s="76"/>
      <c r="C830" s="76"/>
      <c r="D830" s="92">
        <v>19.91</v>
      </c>
      <c r="E830" s="75"/>
      <c r="F830" s="92"/>
      <c r="G830" s="93"/>
      <c r="H830" s="94"/>
      <c r="I830" s="100"/>
    </row>
    <row r="831" spans="1:9" x14ac:dyDescent="0.2">
      <c r="A831" s="102">
        <v>31916</v>
      </c>
      <c r="B831" s="76"/>
      <c r="C831" s="76"/>
      <c r="D831" s="92">
        <v>19.97</v>
      </c>
      <c r="E831" s="75"/>
      <c r="F831" s="92"/>
      <c r="G831" s="93"/>
      <c r="H831" s="94"/>
      <c r="I831" s="100"/>
    </row>
    <row r="832" spans="1:9" x14ac:dyDescent="0.2">
      <c r="A832" s="102">
        <v>31917</v>
      </c>
      <c r="B832" s="76"/>
      <c r="C832" s="76"/>
      <c r="D832" s="92">
        <v>19.75</v>
      </c>
      <c r="E832" s="75"/>
      <c r="F832" s="92"/>
      <c r="G832" s="93"/>
      <c r="H832" s="94"/>
      <c r="I832" s="100"/>
    </row>
    <row r="833" spans="1:9" x14ac:dyDescent="0.2">
      <c r="A833" s="102">
        <v>31918</v>
      </c>
      <c r="B833" s="76"/>
      <c r="C833" s="76"/>
      <c r="D833" s="92">
        <v>19.95</v>
      </c>
      <c r="E833" s="75"/>
      <c r="F833" s="92"/>
      <c r="G833" s="93"/>
      <c r="H833" s="94"/>
      <c r="I833" s="100"/>
    </row>
    <row r="834" spans="1:9" x14ac:dyDescent="0.2">
      <c r="A834" s="102">
        <v>31919</v>
      </c>
      <c r="B834" s="76"/>
      <c r="C834" s="76"/>
      <c r="D834" s="92">
        <v>19.68</v>
      </c>
      <c r="E834" s="75"/>
      <c r="F834" s="92"/>
      <c r="G834" s="93"/>
      <c r="H834" s="94"/>
      <c r="I834" s="100"/>
    </row>
    <row r="835" spans="1:9" x14ac:dyDescent="0.2">
      <c r="A835" s="98">
        <v>31922</v>
      </c>
      <c r="B835" s="76"/>
      <c r="C835" s="76"/>
      <c r="E835" s="75"/>
      <c r="F835" s="92"/>
      <c r="G835" s="93"/>
      <c r="H835" s="94"/>
      <c r="I835" s="100"/>
    </row>
    <row r="836" spans="1:9" x14ac:dyDescent="0.2">
      <c r="A836" s="102">
        <v>31923</v>
      </c>
      <c r="B836" s="76"/>
      <c r="C836" s="76"/>
      <c r="D836" s="92">
        <v>19.350000000000001</v>
      </c>
      <c r="E836" s="75"/>
      <c r="F836" s="92"/>
      <c r="G836" s="93"/>
      <c r="H836" s="94"/>
      <c r="I836" s="100"/>
    </row>
    <row r="837" spans="1:9" x14ac:dyDescent="0.2">
      <c r="A837" s="102">
        <v>31924</v>
      </c>
      <c r="B837" s="76"/>
      <c r="C837" s="76"/>
      <c r="D837" s="92">
        <v>19.38</v>
      </c>
      <c r="E837" s="75"/>
      <c r="F837" s="92"/>
      <c r="G837" s="93"/>
      <c r="H837" s="94"/>
      <c r="I837" s="100"/>
    </row>
    <row r="838" spans="1:9" x14ac:dyDescent="0.2">
      <c r="A838" s="102">
        <v>31925</v>
      </c>
      <c r="B838" s="76"/>
      <c r="C838" s="76"/>
      <c r="D838" s="92">
        <v>19.28</v>
      </c>
      <c r="E838" s="75"/>
      <c r="F838" s="92"/>
      <c r="G838" s="93"/>
      <c r="H838" s="94"/>
      <c r="I838" s="100"/>
    </row>
    <row r="839" spans="1:9" x14ac:dyDescent="0.2">
      <c r="A839" s="102">
        <v>31926</v>
      </c>
      <c r="B839" s="76"/>
      <c r="C839" s="76"/>
      <c r="D839" s="92">
        <v>19.36</v>
      </c>
      <c r="E839" s="75"/>
      <c r="F839" s="92"/>
      <c r="G839" s="93"/>
      <c r="H839" s="94"/>
      <c r="I839" s="100"/>
    </row>
    <row r="840" spans="1:9" x14ac:dyDescent="0.2">
      <c r="A840" s="98">
        <v>31929</v>
      </c>
      <c r="B840" s="76"/>
      <c r="C840" s="76"/>
      <c r="D840" s="92">
        <v>19.55</v>
      </c>
      <c r="E840" s="75"/>
      <c r="F840" s="92"/>
      <c r="G840" s="93"/>
      <c r="H840" s="94"/>
      <c r="I840" s="100"/>
    </row>
    <row r="841" spans="1:9" x14ac:dyDescent="0.2">
      <c r="A841" s="102">
        <v>31930</v>
      </c>
      <c r="B841" s="76"/>
      <c r="C841" s="76"/>
      <c r="D841" s="92">
        <v>19.7</v>
      </c>
      <c r="E841" s="75"/>
      <c r="F841" s="92"/>
      <c r="G841" s="93"/>
      <c r="H841" s="94"/>
      <c r="I841" s="100"/>
    </row>
    <row r="842" spans="1:9" x14ac:dyDescent="0.2">
      <c r="A842" s="102">
        <v>31931</v>
      </c>
      <c r="B842" s="76"/>
      <c r="C842" s="76"/>
      <c r="D842" s="92">
        <v>19.87</v>
      </c>
      <c r="E842" s="75"/>
      <c r="F842" s="92"/>
      <c r="G842" s="93"/>
      <c r="H842" s="94"/>
      <c r="I842" s="100"/>
    </row>
    <row r="843" spans="1:9" x14ac:dyDescent="0.2">
      <c r="A843" s="102">
        <v>31932</v>
      </c>
      <c r="B843" s="76"/>
      <c r="C843" s="76"/>
      <c r="D843" s="92">
        <v>19.75</v>
      </c>
      <c r="E843" s="75"/>
      <c r="F843" s="92"/>
      <c r="G843" s="93"/>
      <c r="H843" s="94"/>
      <c r="I843" s="100"/>
    </row>
    <row r="844" spans="1:9" x14ac:dyDescent="0.2">
      <c r="A844" s="102">
        <v>31933</v>
      </c>
      <c r="B844" s="76"/>
      <c r="C844" s="76"/>
      <c r="D844" s="92">
        <v>19.79</v>
      </c>
      <c r="E844" s="75"/>
      <c r="F844" s="92"/>
      <c r="G844" s="93"/>
      <c r="H844" s="94"/>
      <c r="I844" s="100"/>
    </row>
    <row r="845" spans="1:9" x14ac:dyDescent="0.2">
      <c r="A845" s="98">
        <v>31936</v>
      </c>
      <c r="B845" s="76"/>
      <c r="C845" s="76"/>
      <c r="D845" s="92">
        <v>19.940000000000001</v>
      </c>
      <c r="E845" s="75"/>
      <c r="F845" s="92"/>
      <c r="G845" s="93"/>
      <c r="H845" s="94"/>
      <c r="I845" s="100"/>
    </row>
    <row r="846" spans="1:9" x14ac:dyDescent="0.2">
      <c r="A846" s="102">
        <v>31937</v>
      </c>
      <c r="B846" s="76"/>
      <c r="C846" s="76"/>
      <c r="D846" s="92">
        <v>19.84</v>
      </c>
      <c r="E846" s="75"/>
      <c r="F846" s="92"/>
      <c r="G846" s="93"/>
      <c r="H846" s="94"/>
      <c r="I846" s="100"/>
    </row>
    <row r="847" spans="1:9" x14ac:dyDescent="0.2">
      <c r="A847" s="102">
        <v>31938</v>
      </c>
      <c r="B847" s="76"/>
      <c r="C847" s="76"/>
      <c r="D847" s="92">
        <v>19.829999999999998</v>
      </c>
      <c r="E847" s="75"/>
      <c r="F847" s="92"/>
      <c r="G847" s="93"/>
      <c r="H847" s="94"/>
      <c r="I847" s="100"/>
    </row>
    <row r="848" spans="1:9" x14ac:dyDescent="0.2">
      <c r="A848" s="102">
        <v>31939</v>
      </c>
      <c r="B848" s="76"/>
      <c r="C848" s="76"/>
      <c r="D848" s="92">
        <v>19.850000000000001</v>
      </c>
      <c r="E848" s="75"/>
      <c r="F848" s="92"/>
      <c r="G848" s="93"/>
      <c r="H848" s="94"/>
      <c r="I848" s="100"/>
    </row>
    <row r="849" spans="1:9" x14ac:dyDescent="0.2">
      <c r="A849" s="102">
        <v>31940</v>
      </c>
      <c r="B849" s="76"/>
      <c r="C849" s="76"/>
      <c r="D849" s="92">
        <v>19.93</v>
      </c>
      <c r="E849" s="75"/>
      <c r="F849" s="92"/>
      <c r="G849" s="93"/>
      <c r="H849" s="94"/>
      <c r="I849" s="100"/>
    </row>
    <row r="850" spans="1:9" x14ac:dyDescent="0.2">
      <c r="A850" s="98">
        <v>31943</v>
      </c>
      <c r="B850" s="76"/>
      <c r="C850" s="76"/>
      <c r="D850" s="92">
        <v>20.07</v>
      </c>
      <c r="E850" s="75"/>
      <c r="F850" s="92"/>
      <c r="G850" s="93"/>
      <c r="H850" s="94"/>
      <c r="I850" s="100"/>
    </row>
    <row r="851" spans="1:9" x14ac:dyDescent="0.2">
      <c r="A851" s="102">
        <v>31944</v>
      </c>
      <c r="B851" s="76"/>
      <c r="C851" s="76"/>
      <c r="D851" s="92">
        <v>20.27</v>
      </c>
      <c r="E851" s="75"/>
      <c r="F851" s="92"/>
      <c r="G851" s="93"/>
      <c r="H851" s="94"/>
      <c r="I851" s="100"/>
    </row>
    <row r="852" spans="1:9" x14ac:dyDescent="0.2">
      <c r="A852" s="102">
        <v>31945</v>
      </c>
      <c r="B852" s="76"/>
      <c r="C852" s="76"/>
      <c r="D852" s="92">
        <v>20.41</v>
      </c>
      <c r="E852" s="75"/>
      <c r="F852" s="92"/>
      <c r="G852" s="93"/>
      <c r="H852" s="94"/>
      <c r="I852" s="100"/>
    </row>
    <row r="853" spans="1:9" x14ac:dyDescent="0.2">
      <c r="A853" s="102">
        <v>31946</v>
      </c>
      <c r="B853" s="76"/>
      <c r="C853" s="76"/>
      <c r="D853" s="92">
        <v>20.5</v>
      </c>
      <c r="E853" s="75"/>
      <c r="F853" s="92"/>
      <c r="G853" s="93"/>
      <c r="H853" s="94"/>
      <c r="I853" s="100"/>
    </row>
    <row r="854" spans="1:9" x14ac:dyDescent="0.2">
      <c r="A854" s="102">
        <v>31947</v>
      </c>
      <c r="B854" s="76"/>
      <c r="C854" s="76"/>
      <c r="D854" s="92">
        <v>20.65</v>
      </c>
      <c r="E854" s="75"/>
      <c r="F854" s="92"/>
      <c r="G854" s="93"/>
      <c r="H854" s="94"/>
      <c r="I854" s="100"/>
    </row>
    <row r="855" spans="1:9" x14ac:dyDescent="0.2">
      <c r="A855" s="98">
        <v>31950</v>
      </c>
      <c r="B855" s="76"/>
      <c r="C855" s="76"/>
      <c r="D855" s="92">
        <v>20.49</v>
      </c>
      <c r="E855" s="75"/>
      <c r="F855" s="92"/>
      <c r="G855" s="93"/>
      <c r="H855" s="94"/>
      <c r="I855" s="100"/>
    </row>
    <row r="856" spans="1:9" x14ac:dyDescent="0.2">
      <c r="A856" s="102">
        <v>31951</v>
      </c>
      <c r="B856" s="76"/>
      <c r="C856" s="76"/>
      <c r="D856" s="92">
        <v>19.95</v>
      </c>
      <c r="E856" s="75"/>
      <c r="F856" s="92"/>
      <c r="G856" s="93"/>
      <c r="H856" s="94"/>
      <c r="I856" s="100"/>
    </row>
    <row r="857" spans="1:9" x14ac:dyDescent="0.2">
      <c r="A857" s="102">
        <v>31952</v>
      </c>
      <c r="B857" s="76"/>
      <c r="C857" s="76"/>
      <c r="D857" s="92">
        <v>20.13</v>
      </c>
      <c r="E857" s="75"/>
      <c r="F857" s="92"/>
      <c r="G857" s="93"/>
      <c r="H857" s="94"/>
      <c r="I857" s="100"/>
    </row>
    <row r="858" spans="1:9" x14ac:dyDescent="0.2">
      <c r="A858" s="102">
        <v>31953</v>
      </c>
      <c r="B858" s="76"/>
      <c r="C858" s="76"/>
      <c r="D858" s="92">
        <v>20.149999999999999</v>
      </c>
      <c r="E858" s="75"/>
      <c r="F858" s="92"/>
      <c r="G858" s="93"/>
      <c r="H858" s="94"/>
      <c r="I858" s="100"/>
    </row>
    <row r="859" spans="1:9" x14ac:dyDescent="0.2">
      <c r="A859" s="102">
        <v>31954</v>
      </c>
      <c r="B859" s="76"/>
      <c r="C859" s="76"/>
      <c r="D859" s="92">
        <v>20.34</v>
      </c>
      <c r="E859" s="75"/>
      <c r="F859" s="92"/>
      <c r="G859" s="93"/>
      <c r="H859" s="94"/>
      <c r="I859" s="100"/>
    </row>
    <row r="860" spans="1:9" x14ac:dyDescent="0.2">
      <c r="A860" s="98">
        <v>31957</v>
      </c>
      <c r="B860" s="76"/>
      <c r="C860" s="76"/>
      <c r="D860" s="92">
        <v>20.38</v>
      </c>
      <c r="E860" s="75"/>
      <c r="F860" s="92"/>
      <c r="G860" s="93"/>
      <c r="H860" s="94"/>
      <c r="I860" s="100"/>
    </row>
    <row r="861" spans="1:9" x14ac:dyDescent="0.2">
      <c r="A861" s="102">
        <v>31958</v>
      </c>
      <c r="B861" s="76"/>
      <c r="C861" s="76"/>
      <c r="D861" s="92">
        <v>20.22</v>
      </c>
      <c r="E861" s="75"/>
      <c r="F861" s="92"/>
      <c r="G861" s="93"/>
      <c r="H861" s="94"/>
      <c r="I861" s="100"/>
    </row>
    <row r="862" spans="1:9" x14ac:dyDescent="0.2">
      <c r="A862" s="102">
        <v>31959</v>
      </c>
      <c r="B862" s="76"/>
      <c r="C862" s="76"/>
      <c r="D862" s="92">
        <v>20.47</v>
      </c>
      <c r="E862" s="75"/>
      <c r="F862" s="92"/>
      <c r="G862" s="93"/>
      <c r="H862" s="94"/>
      <c r="I862" s="100"/>
    </row>
    <row r="863" spans="1:9" x14ac:dyDescent="0.2">
      <c r="A863" s="102">
        <v>31960</v>
      </c>
      <c r="B863" s="76"/>
      <c r="C863" s="76"/>
      <c r="D863" s="92">
        <v>20.61</v>
      </c>
      <c r="E863" s="75"/>
      <c r="F863" s="92"/>
      <c r="G863" s="93"/>
      <c r="H863" s="94"/>
      <c r="I863" s="100"/>
    </row>
    <row r="864" spans="1:9" x14ac:dyDescent="0.2">
      <c r="A864" s="102">
        <v>31961</v>
      </c>
      <c r="B864" s="76"/>
      <c r="C864" s="76"/>
      <c r="D864" s="92">
        <v>20.61</v>
      </c>
      <c r="E864" s="75"/>
      <c r="F864" s="92"/>
      <c r="G864" s="93"/>
      <c r="H864" s="94"/>
      <c r="I864" s="100"/>
    </row>
    <row r="865" spans="1:9" x14ac:dyDescent="0.2">
      <c r="A865" s="98">
        <v>31964</v>
      </c>
      <c r="B865" s="76"/>
      <c r="C865" s="76"/>
      <c r="D865" s="92">
        <v>20.92</v>
      </c>
      <c r="E865" s="75"/>
      <c r="F865" s="92"/>
      <c r="G865" s="93"/>
      <c r="H865" s="94"/>
      <c r="I865" s="100"/>
    </row>
    <row r="866" spans="1:9" x14ac:dyDescent="0.2">
      <c r="A866" s="102">
        <v>31965</v>
      </c>
      <c r="B866" s="76"/>
      <c r="C866" s="76"/>
      <c r="D866" s="92">
        <v>20.76</v>
      </c>
      <c r="E866" s="75"/>
      <c r="F866" s="92"/>
      <c r="G866" s="93"/>
      <c r="H866" s="94"/>
      <c r="I866" s="100"/>
    </row>
    <row r="867" spans="1:9" x14ac:dyDescent="0.2">
      <c r="A867" s="102">
        <v>31966</v>
      </c>
      <c r="B867" s="76"/>
      <c r="C867" s="76"/>
      <c r="D867" s="92">
        <v>20.94</v>
      </c>
      <c r="E867" s="75"/>
      <c r="F867" s="92"/>
      <c r="G867" s="93"/>
      <c r="H867" s="94"/>
      <c r="I867" s="100"/>
    </row>
    <row r="868" spans="1:9" x14ac:dyDescent="0.2">
      <c r="A868" s="102">
        <v>31967</v>
      </c>
      <c r="B868" s="76"/>
      <c r="C868" s="76"/>
      <c r="D868" s="92">
        <v>21.32</v>
      </c>
      <c r="E868" s="75"/>
      <c r="F868" s="92"/>
      <c r="G868" s="93"/>
      <c r="H868" s="94"/>
      <c r="I868" s="100"/>
    </row>
    <row r="869" spans="1:9" x14ac:dyDescent="0.2">
      <c r="A869" s="102">
        <v>31968</v>
      </c>
      <c r="B869" s="76"/>
      <c r="C869" s="76"/>
      <c r="D869" s="92">
        <v>21.34</v>
      </c>
      <c r="E869" s="75"/>
      <c r="F869" s="92"/>
      <c r="G869" s="93"/>
      <c r="H869" s="94"/>
      <c r="I869" s="100"/>
    </row>
    <row r="870" spans="1:9" x14ac:dyDescent="0.2">
      <c r="A870" s="98">
        <v>31971</v>
      </c>
      <c r="B870" s="76"/>
      <c r="C870" s="76"/>
      <c r="D870" s="92">
        <v>21.38</v>
      </c>
      <c r="E870" s="75"/>
      <c r="F870" s="92"/>
      <c r="G870" s="93"/>
      <c r="H870" s="94"/>
      <c r="I870" s="100"/>
    </row>
    <row r="871" spans="1:9" x14ac:dyDescent="0.2">
      <c r="A871" s="102">
        <v>31972</v>
      </c>
      <c r="B871" s="76"/>
      <c r="C871" s="76"/>
      <c r="D871" s="92">
        <v>21.65</v>
      </c>
      <c r="E871" s="75"/>
      <c r="F871" s="92"/>
      <c r="G871" s="93"/>
      <c r="H871" s="94"/>
      <c r="I871" s="100"/>
    </row>
    <row r="872" spans="1:9" x14ac:dyDescent="0.2">
      <c r="A872" s="102">
        <v>31973</v>
      </c>
      <c r="B872" s="76"/>
      <c r="C872" s="76"/>
      <c r="D872" s="92">
        <v>22.23</v>
      </c>
      <c r="E872" s="75"/>
      <c r="F872" s="92"/>
      <c r="G872" s="93"/>
      <c r="H872" s="94"/>
      <c r="I872" s="100"/>
    </row>
    <row r="873" spans="1:9" x14ac:dyDescent="0.2">
      <c r="A873" s="102">
        <v>31974</v>
      </c>
      <c r="B873" s="76"/>
      <c r="C873" s="76"/>
      <c r="D873" s="92">
        <v>22.44</v>
      </c>
      <c r="E873" s="75"/>
      <c r="F873" s="92"/>
      <c r="G873" s="93"/>
      <c r="H873" s="94"/>
      <c r="I873" s="100"/>
    </row>
    <row r="874" spans="1:9" x14ac:dyDescent="0.2">
      <c r="A874" s="102">
        <v>31975</v>
      </c>
      <c r="B874" s="76"/>
      <c r="C874" s="76"/>
      <c r="D874" s="92">
        <v>22.44</v>
      </c>
      <c r="E874" s="75"/>
      <c r="F874" s="92"/>
      <c r="G874" s="93"/>
      <c r="H874" s="94"/>
      <c r="I874" s="100"/>
    </row>
    <row r="875" spans="1:9" x14ac:dyDescent="0.2">
      <c r="A875" s="98">
        <v>31978</v>
      </c>
      <c r="B875" s="76"/>
      <c r="C875" s="76"/>
      <c r="D875" s="92">
        <v>22.23</v>
      </c>
      <c r="E875" s="75"/>
      <c r="F875" s="92"/>
      <c r="G875" s="93"/>
      <c r="H875" s="94"/>
      <c r="I875" s="100"/>
    </row>
    <row r="876" spans="1:9" x14ac:dyDescent="0.2">
      <c r="A876" s="102">
        <v>31979</v>
      </c>
      <c r="B876" s="76"/>
      <c r="C876" s="76"/>
      <c r="D876" s="92">
        <v>21.75</v>
      </c>
      <c r="E876" s="75"/>
      <c r="F876" s="92"/>
      <c r="G876" s="93"/>
      <c r="H876" s="94"/>
      <c r="I876" s="100"/>
    </row>
    <row r="877" spans="1:9" x14ac:dyDescent="0.2">
      <c r="A877" s="102">
        <v>31980</v>
      </c>
      <c r="B877" s="76"/>
      <c r="C877" s="76"/>
      <c r="D877" s="92">
        <v>21.73</v>
      </c>
      <c r="E877" s="75"/>
      <c r="F877" s="92"/>
      <c r="G877" s="93"/>
      <c r="H877" s="94"/>
      <c r="I877" s="100"/>
    </row>
    <row r="878" spans="1:9" x14ac:dyDescent="0.2">
      <c r="A878" s="102">
        <v>31981</v>
      </c>
      <c r="B878" s="76"/>
      <c r="C878" s="76"/>
      <c r="D878" s="92">
        <v>21.23</v>
      </c>
      <c r="E878" s="75"/>
      <c r="F878" s="92"/>
      <c r="G878" s="93"/>
      <c r="H878" s="94"/>
      <c r="I878" s="100"/>
    </row>
    <row r="879" spans="1:9" x14ac:dyDescent="0.2">
      <c r="A879" s="102">
        <v>31982</v>
      </c>
      <c r="B879" s="76"/>
      <c r="C879" s="76"/>
      <c r="D879" s="92">
        <v>20.58</v>
      </c>
      <c r="E879" s="75"/>
      <c r="F879" s="92"/>
      <c r="G879" s="93"/>
      <c r="H879" s="94"/>
      <c r="I879" s="100"/>
    </row>
    <row r="880" spans="1:9" x14ac:dyDescent="0.2">
      <c r="A880" s="98">
        <v>31985</v>
      </c>
      <c r="B880" s="76"/>
      <c r="C880" s="76"/>
      <c r="D880" s="92">
        <v>20.5</v>
      </c>
      <c r="E880" s="75"/>
      <c r="F880" s="92"/>
      <c r="G880" s="93"/>
      <c r="H880" s="94"/>
      <c r="I880" s="100"/>
    </row>
    <row r="881" spans="1:9" x14ac:dyDescent="0.2">
      <c r="A881" s="102">
        <v>31986</v>
      </c>
      <c r="B881" s="76"/>
      <c r="C881" s="76"/>
      <c r="D881" s="92">
        <v>21.35</v>
      </c>
      <c r="E881" s="75"/>
      <c r="F881" s="92"/>
      <c r="G881" s="93"/>
      <c r="H881" s="94"/>
      <c r="I881" s="100"/>
    </row>
    <row r="882" spans="1:9" x14ac:dyDescent="0.2">
      <c r="A882" s="102">
        <v>31987</v>
      </c>
      <c r="B882" s="76"/>
      <c r="C882" s="76"/>
      <c r="D882" s="92">
        <v>21.49</v>
      </c>
      <c r="E882" s="75"/>
      <c r="F882" s="92"/>
      <c r="G882" s="93"/>
      <c r="H882" s="94"/>
      <c r="I882" s="100"/>
    </row>
    <row r="883" spans="1:9" x14ac:dyDescent="0.2">
      <c r="A883" s="102">
        <v>31988</v>
      </c>
      <c r="B883" s="76"/>
      <c r="C883" s="76"/>
      <c r="D883" s="92">
        <v>21.47</v>
      </c>
      <c r="E883" s="75"/>
      <c r="F883" s="92"/>
      <c r="G883" s="93"/>
      <c r="H883" s="94"/>
      <c r="I883" s="100"/>
    </row>
    <row r="884" spans="1:9" x14ac:dyDescent="0.2">
      <c r="A884" s="102">
        <v>31989</v>
      </c>
      <c r="B884" s="76"/>
      <c r="C884" s="76"/>
      <c r="D884" s="92">
        <v>21.43</v>
      </c>
      <c r="E884" s="75"/>
      <c r="F884" s="92"/>
      <c r="G884" s="93"/>
      <c r="H884" s="94"/>
      <c r="I884" s="100"/>
    </row>
    <row r="885" spans="1:9" x14ac:dyDescent="0.2">
      <c r="A885" s="98">
        <v>31992</v>
      </c>
      <c r="B885" s="76"/>
      <c r="C885" s="76"/>
      <c r="D885" s="92">
        <v>22.21</v>
      </c>
      <c r="E885" s="75"/>
      <c r="F885" s="92"/>
      <c r="G885" s="93"/>
      <c r="H885" s="94"/>
      <c r="I885" s="100"/>
    </row>
    <row r="886" spans="1:9" x14ac:dyDescent="0.2">
      <c r="A886" s="102">
        <v>31993</v>
      </c>
      <c r="B886" s="76"/>
      <c r="C886" s="76"/>
      <c r="D886" s="92">
        <v>21.82</v>
      </c>
      <c r="E886" s="75"/>
      <c r="F886" s="92"/>
      <c r="G886" s="93"/>
      <c r="H886" s="94"/>
      <c r="I886" s="100"/>
    </row>
    <row r="887" spans="1:9" x14ac:dyDescent="0.2">
      <c r="A887" s="102">
        <v>31994</v>
      </c>
      <c r="B887" s="76"/>
      <c r="C887" s="76"/>
      <c r="D887" s="92">
        <v>21.37</v>
      </c>
      <c r="E887" s="75"/>
      <c r="F887" s="92"/>
      <c r="G887" s="93"/>
      <c r="H887" s="94"/>
      <c r="I887" s="100"/>
    </row>
    <row r="888" spans="1:9" x14ac:dyDescent="0.2">
      <c r="A888" s="102">
        <v>31995</v>
      </c>
      <c r="B888" s="76"/>
      <c r="C888" s="76"/>
      <c r="D888" s="92">
        <v>21.17</v>
      </c>
      <c r="E888" s="75"/>
      <c r="F888" s="92"/>
      <c r="G888" s="93"/>
      <c r="H888" s="94"/>
      <c r="I888" s="100"/>
    </row>
    <row r="889" spans="1:9" x14ac:dyDescent="0.2">
      <c r="A889" s="102">
        <v>31996</v>
      </c>
      <c r="B889" s="76"/>
      <c r="C889" s="76"/>
      <c r="D889" s="92">
        <v>21.01</v>
      </c>
      <c r="E889" s="75"/>
      <c r="F889" s="92"/>
      <c r="G889" s="93"/>
      <c r="H889" s="94"/>
      <c r="I889" s="100"/>
    </row>
    <row r="890" spans="1:9" x14ac:dyDescent="0.2">
      <c r="A890" s="98">
        <v>31999</v>
      </c>
      <c r="B890" s="76"/>
      <c r="C890" s="76"/>
      <c r="D890" s="92">
        <v>20.7</v>
      </c>
      <c r="E890" s="75"/>
      <c r="F890" s="92"/>
      <c r="G890" s="93"/>
      <c r="H890" s="94"/>
      <c r="I890" s="100"/>
    </row>
    <row r="891" spans="1:9" x14ac:dyDescent="0.2">
      <c r="A891" s="102">
        <v>32000</v>
      </c>
      <c r="B891" s="76"/>
      <c r="C891" s="76"/>
      <c r="D891" s="92">
        <v>21.07</v>
      </c>
      <c r="E891" s="75"/>
      <c r="F891" s="92"/>
      <c r="G891" s="93"/>
      <c r="H891" s="94"/>
      <c r="I891" s="100"/>
    </row>
    <row r="892" spans="1:9" x14ac:dyDescent="0.2">
      <c r="A892" s="102">
        <v>32001</v>
      </c>
      <c r="B892" s="76"/>
      <c r="C892" s="76"/>
      <c r="D892" s="92">
        <v>20.96</v>
      </c>
      <c r="E892" s="75"/>
      <c r="F892" s="92"/>
      <c r="G892" s="93"/>
      <c r="H892" s="94"/>
      <c r="I892" s="100"/>
    </row>
    <row r="893" spans="1:9" x14ac:dyDescent="0.2">
      <c r="A893" s="102">
        <v>32002</v>
      </c>
      <c r="B893" s="76"/>
      <c r="C893" s="76"/>
      <c r="D893" s="92">
        <v>20.76</v>
      </c>
      <c r="E893" s="75"/>
      <c r="F893" s="92"/>
      <c r="G893" s="93"/>
      <c r="H893" s="94"/>
      <c r="I893" s="100"/>
    </row>
    <row r="894" spans="1:9" x14ac:dyDescent="0.2">
      <c r="A894" s="102">
        <v>32003</v>
      </c>
      <c r="B894" s="76"/>
      <c r="C894" s="76"/>
      <c r="D894" s="92">
        <v>20.53</v>
      </c>
      <c r="E894" s="75"/>
      <c r="F894" s="92"/>
      <c r="G894" s="93"/>
      <c r="H894" s="94"/>
      <c r="I894" s="100"/>
    </row>
    <row r="895" spans="1:9" x14ac:dyDescent="0.2">
      <c r="A895" s="98">
        <v>32006</v>
      </c>
      <c r="B895" s="76"/>
      <c r="C895" s="76"/>
      <c r="D895" s="92">
        <v>19.850000000000001</v>
      </c>
      <c r="E895" s="75"/>
      <c r="F895" s="92"/>
      <c r="G895" s="93"/>
      <c r="H895" s="94"/>
      <c r="I895" s="100"/>
    </row>
    <row r="896" spans="1:9" x14ac:dyDescent="0.2">
      <c r="A896" s="102">
        <v>32007</v>
      </c>
      <c r="B896" s="76"/>
      <c r="C896" s="76"/>
      <c r="D896" s="92">
        <v>19.84</v>
      </c>
      <c r="E896" s="75"/>
      <c r="F896" s="92"/>
      <c r="G896" s="93"/>
      <c r="H896" s="94"/>
      <c r="I896" s="100"/>
    </row>
    <row r="897" spans="1:9" x14ac:dyDescent="0.2">
      <c r="A897" s="102">
        <v>32008</v>
      </c>
      <c r="B897" s="76"/>
      <c r="C897" s="76"/>
      <c r="D897" s="92">
        <v>19.71</v>
      </c>
      <c r="E897" s="75"/>
      <c r="F897" s="92"/>
      <c r="G897" s="93"/>
      <c r="H897" s="94"/>
      <c r="I897" s="100"/>
    </row>
    <row r="898" spans="1:9" x14ac:dyDescent="0.2">
      <c r="A898" s="102">
        <v>32009</v>
      </c>
      <c r="B898" s="76"/>
      <c r="C898" s="76"/>
      <c r="D898" s="92">
        <v>19.47</v>
      </c>
      <c r="E898" s="75"/>
      <c r="F898" s="92"/>
      <c r="G898" s="93"/>
      <c r="H898" s="94"/>
      <c r="I898" s="100"/>
    </row>
    <row r="899" spans="1:9" x14ac:dyDescent="0.2">
      <c r="A899" s="102">
        <v>32010</v>
      </c>
      <c r="B899" s="76"/>
      <c r="C899" s="76"/>
      <c r="D899" s="92">
        <v>19.2</v>
      </c>
      <c r="E899" s="75"/>
      <c r="F899" s="92"/>
      <c r="G899" s="93"/>
      <c r="H899" s="94"/>
      <c r="I899" s="100"/>
    </row>
    <row r="900" spans="1:9" x14ac:dyDescent="0.2">
      <c r="A900" s="98">
        <v>32013</v>
      </c>
      <c r="B900" s="76"/>
      <c r="C900" s="76"/>
      <c r="D900" s="92">
        <v>19.18</v>
      </c>
      <c r="E900" s="75"/>
      <c r="F900" s="92"/>
      <c r="G900" s="93"/>
      <c r="H900" s="94"/>
      <c r="I900" s="100"/>
    </row>
    <row r="901" spans="1:9" x14ac:dyDescent="0.2">
      <c r="A901" s="102">
        <v>32014</v>
      </c>
      <c r="B901" s="76"/>
      <c r="C901" s="76"/>
      <c r="D901" s="92">
        <v>19.3</v>
      </c>
      <c r="E901" s="75"/>
      <c r="F901" s="92"/>
      <c r="G901" s="93"/>
      <c r="H901" s="94"/>
      <c r="I901" s="100"/>
    </row>
    <row r="902" spans="1:9" x14ac:dyDescent="0.2">
      <c r="A902" s="102">
        <v>32015</v>
      </c>
      <c r="B902" s="76"/>
      <c r="C902" s="76"/>
      <c r="D902" s="92">
        <v>19.489999999999998</v>
      </c>
      <c r="E902" s="75"/>
      <c r="F902" s="92"/>
      <c r="G902" s="93"/>
      <c r="H902" s="94"/>
      <c r="I902" s="100"/>
    </row>
    <row r="903" spans="1:9" x14ac:dyDescent="0.2">
      <c r="A903" s="102">
        <v>32016</v>
      </c>
      <c r="B903" s="76"/>
      <c r="C903" s="76"/>
      <c r="D903" s="92">
        <v>19.690000000000001</v>
      </c>
      <c r="E903" s="75"/>
      <c r="F903" s="92"/>
      <c r="G903" s="93"/>
      <c r="H903" s="94"/>
      <c r="I903" s="100"/>
    </row>
    <row r="904" spans="1:9" x14ac:dyDescent="0.2">
      <c r="A904" s="102">
        <v>32017</v>
      </c>
      <c r="B904" s="76"/>
      <c r="C904" s="76"/>
      <c r="D904" s="92">
        <v>19.440000000000001</v>
      </c>
      <c r="E904" s="75"/>
      <c r="F904" s="92"/>
      <c r="G904" s="93"/>
      <c r="H904" s="94"/>
      <c r="I904" s="100"/>
    </row>
    <row r="905" spans="1:9" x14ac:dyDescent="0.2">
      <c r="A905" s="98">
        <v>32020</v>
      </c>
      <c r="B905" s="76"/>
      <c r="C905" s="76"/>
      <c r="D905" s="92">
        <v>19.760000000000002</v>
      </c>
      <c r="E905" s="75"/>
      <c r="F905" s="92"/>
      <c r="G905" s="93"/>
      <c r="H905" s="94"/>
      <c r="I905" s="100"/>
    </row>
    <row r="906" spans="1:9" x14ac:dyDescent="0.2">
      <c r="A906" s="102">
        <v>32021</v>
      </c>
      <c r="B906" s="76"/>
      <c r="C906" s="76"/>
      <c r="D906" s="92">
        <v>19.61</v>
      </c>
      <c r="E906" s="75"/>
      <c r="F906" s="92"/>
      <c r="G906" s="93"/>
      <c r="H906" s="94"/>
      <c r="I906" s="100"/>
    </row>
    <row r="907" spans="1:9" x14ac:dyDescent="0.2">
      <c r="A907" s="102">
        <v>32022</v>
      </c>
      <c r="B907" s="76"/>
      <c r="C907" s="76"/>
      <c r="D907" s="92">
        <v>19.62</v>
      </c>
      <c r="E907" s="75"/>
      <c r="F907" s="92"/>
      <c r="G907" s="93"/>
      <c r="H907" s="94"/>
      <c r="I907" s="100"/>
    </row>
    <row r="908" spans="1:9" x14ac:dyDescent="0.2">
      <c r="A908" s="102">
        <v>32023</v>
      </c>
      <c r="B908" s="76"/>
      <c r="C908" s="76"/>
      <c r="D908" s="92">
        <v>19.48</v>
      </c>
      <c r="E908" s="75"/>
      <c r="F908" s="92"/>
      <c r="G908" s="93"/>
      <c r="H908" s="94"/>
      <c r="I908" s="100"/>
    </row>
    <row r="909" spans="1:9" x14ac:dyDescent="0.2">
      <c r="A909" s="102">
        <v>32024</v>
      </c>
      <c r="B909" s="76"/>
      <c r="C909" s="76"/>
      <c r="D909" s="92">
        <v>19.34</v>
      </c>
      <c r="E909" s="75"/>
      <c r="F909" s="92"/>
      <c r="G909" s="93"/>
      <c r="H909" s="94"/>
      <c r="I909" s="100"/>
    </row>
    <row r="910" spans="1:9" x14ac:dyDescent="0.2">
      <c r="A910" s="98">
        <v>32027</v>
      </c>
      <c r="B910" s="76"/>
      <c r="C910" s="76"/>
      <c r="D910" s="92">
        <v>19.34</v>
      </c>
      <c r="E910" s="75"/>
      <c r="F910" s="92"/>
      <c r="G910" s="93"/>
      <c r="H910" s="94"/>
      <c r="I910" s="100"/>
    </row>
    <row r="911" spans="1:9" x14ac:dyDescent="0.2">
      <c r="A911" s="102">
        <v>32028</v>
      </c>
      <c r="B911" s="76"/>
      <c r="C911" s="76"/>
      <c r="D911" s="92">
        <v>18.989999999999998</v>
      </c>
      <c r="E911" s="75"/>
      <c r="F911" s="92"/>
      <c r="G911" s="93"/>
      <c r="H911" s="94"/>
      <c r="I911" s="100"/>
    </row>
    <row r="912" spans="1:9" x14ac:dyDescent="0.2">
      <c r="A912" s="102">
        <v>32029</v>
      </c>
      <c r="B912" s="76"/>
      <c r="C912" s="76"/>
      <c r="D912" s="92">
        <v>19.43</v>
      </c>
      <c r="E912" s="75"/>
      <c r="F912" s="92"/>
      <c r="G912" s="93"/>
      <c r="H912" s="94"/>
      <c r="I912" s="100"/>
    </row>
    <row r="913" spans="1:9" x14ac:dyDescent="0.2">
      <c r="A913" s="102">
        <v>32030</v>
      </c>
      <c r="B913" s="76"/>
      <c r="C913" s="76"/>
      <c r="D913" s="92">
        <v>19.72</v>
      </c>
      <c r="E913" s="75"/>
      <c r="F913" s="92"/>
      <c r="G913" s="93"/>
      <c r="H913" s="94"/>
      <c r="I913" s="100"/>
    </row>
    <row r="914" spans="1:9" x14ac:dyDescent="0.2">
      <c r="A914" s="102">
        <v>32031</v>
      </c>
      <c r="B914" s="76"/>
      <c r="C914" s="76"/>
      <c r="D914" s="92">
        <v>19.420000000000002</v>
      </c>
      <c r="E914" s="75"/>
      <c r="F914" s="92"/>
      <c r="G914" s="93"/>
      <c r="H914" s="94"/>
      <c r="I914" s="100"/>
    </row>
    <row r="915" spans="1:9" x14ac:dyDescent="0.2">
      <c r="A915" s="98">
        <v>32034</v>
      </c>
      <c r="B915" s="76"/>
      <c r="C915" s="76"/>
      <c r="D915" s="92">
        <v>19.64</v>
      </c>
      <c r="E915" s="75"/>
      <c r="F915" s="92"/>
      <c r="G915" s="93"/>
      <c r="H915" s="94"/>
      <c r="I915" s="100"/>
    </row>
    <row r="916" spans="1:9" x14ac:dyDescent="0.2">
      <c r="A916" s="102">
        <v>32035</v>
      </c>
      <c r="B916" s="76"/>
      <c r="C916" s="76"/>
      <c r="D916" s="92">
        <v>19.66</v>
      </c>
      <c r="E916" s="75"/>
      <c r="F916" s="92"/>
      <c r="G916" s="93"/>
      <c r="H916" s="94"/>
      <c r="I916" s="100"/>
    </row>
    <row r="917" spans="1:9" x14ac:dyDescent="0.2">
      <c r="A917" s="102">
        <v>32036</v>
      </c>
      <c r="B917" s="76"/>
      <c r="C917" s="76"/>
      <c r="D917" s="92">
        <v>19.71</v>
      </c>
      <c r="E917" s="75"/>
      <c r="F917" s="92"/>
      <c r="G917" s="93"/>
      <c r="H917" s="94"/>
      <c r="I917" s="100"/>
    </row>
    <row r="918" spans="1:9" x14ac:dyDescent="0.2">
      <c r="A918" s="102">
        <v>32037</v>
      </c>
      <c r="B918" s="76"/>
      <c r="C918" s="76"/>
      <c r="D918" s="92">
        <v>19.579999999999998</v>
      </c>
      <c r="E918" s="75"/>
      <c r="F918" s="92"/>
      <c r="G918" s="93"/>
      <c r="H918" s="94"/>
      <c r="I918" s="100"/>
    </row>
    <row r="919" spans="1:9" x14ac:dyDescent="0.2">
      <c r="A919" s="102">
        <v>32038</v>
      </c>
      <c r="B919" s="76"/>
      <c r="C919" s="76"/>
      <c r="D919" s="92">
        <v>19.579999999999998</v>
      </c>
      <c r="E919" s="75"/>
      <c r="F919" s="92"/>
      <c r="G919" s="93"/>
      <c r="H919" s="94"/>
      <c r="I919" s="100"/>
    </row>
    <row r="920" spans="1:9" x14ac:dyDescent="0.2">
      <c r="A920" s="98">
        <v>32041</v>
      </c>
      <c r="B920" s="76"/>
      <c r="C920" s="76"/>
      <c r="D920" s="92">
        <v>19.77</v>
      </c>
      <c r="E920" s="75"/>
      <c r="F920" s="92"/>
      <c r="G920" s="93"/>
      <c r="H920" s="94"/>
      <c r="I920" s="100"/>
    </row>
    <row r="921" spans="1:9" x14ac:dyDescent="0.2">
      <c r="A921" s="102">
        <v>32042</v>
      </c>
      <c r="B921" s="76"/>
      <c r="C921" s="76"/>
      <c r="D921" s="92">
        <v>19.350000000000001</v>
      </c>
      <c r="E921" s="75"/>
      <c r="F921" s="92"/>
      <c r="G921" s="93"/>
      <c r="H921" s="94"/>
      <c r="I921" s="100"/>
    </row>
    <row r="922" spans="1:9" x14ac:dyDescent="0.2">
      <c r="A922" s="102">
        <v>32043</v>
      </c>
      <c r="B922" s="76"/>
      <c r="C922" s="76"/>
      <c r="D922" s="92">
        <v>19.66</v>
      </c>
      <c r="E922" s="75"/>
      <c r="F922" s="92"/>
      <c r="G922" s="93"/>
      <c r="H922" s="94"/>
      <c r="I922" s="100"/>
    </row>
    <row r="923" spans="1:9" x14ac:dyDescent="0.2">
      <c r="A923" s="102">
        <v>32044</v>
      </c>
      <c r="B923" s="76"/>
      <c r="C923" s="76"/>
      <c r="D923" s="92">
        <v>19.61</v>
      </c>
      <c r="E923" s="75"/>
      <c r="F923" s="92"/>
      <c r="G923" s="93"/>
      <c r="H923" s="94"/>
      <c r="I923" s="100"/>
    </row>
    <row r="924" spans="1:9" x14ac:dyDescent="0.2">
      <c r="A924" s="102">
        <v>32045</v>
      </c>
      <c r="B924" s="76"/>
      <c r="C924" s="76"/>
      <c r="D924" s="92">
        <v>19.47</v>
      </c>
      <c r="E924" s="75"/>
      <c r="F924" s="92"/>
      <c r="G924" s="93"/>
      <c r="H924" s="94"/>
      <c r="I924" s="100"/>
    </row>
    <row r="925" spans="1:9" x14ac:dyDescent="0.2">
      <c r="A925" s="98">
        <v>32048</v>
      </c>
      <c r="B925" s="76"/>
      <c r="C925" s="76"/>
      <c r="D925" s="92">
        <v>19.48</v>
      </c>
      <c r="E925" s="75"/>
      <c r="F925" s="92"/>
      <c r="G925" s="93"/>
      <c r="H925" s="94"/>
      <c r="I925" s="100"/>
    </row>
    <row r="926" spans="1:9" x14ac:dyDescent="0.2">
      <c r="A926" s="102">
        <v>32049</v>
      </c>
      <c r="B926" s="76"/>
      <c r="C926" s="76"/>
      <c r="D926" s="92">
        <v>19.579999999999998</v>
      </c>
      <c r="E926" s="75"/>
      <c r="F926" s="92"/>
      <c r="G926" s="93"/>
      <c r="H926" s="94"/>
      <c r="I926" s="100"/>
    </row>
    <row r="927" spans="1:9" x14ac:dyDescent="0.2">
      <c r="A927" s="102">
        <v>32050</v>
      </c>
      <c r="B927" s="76"/>
      <c r="C927" s="76"/>
      <c r="D927" s="92">
        <v>19.62</v>
      </c>
      <c r="E927" s="75"/>
      <c r="F927" s="92"/>
      <c r="G927" s="93"/>
      <c r="H927" s="94"/>
      <c r="I927" s="100"/>
    </row>
    <row r="928" spans="1:9" x14ac:dyDescent="0.2">
      <c r="A928" s="102">
        <v>32051</v>
      </c>
      <c r="B928" s="76"/>
      <c r="C928" s="76"/>
      <c r="D928" s="92">
        <v>19.62</v>
      </c>
      <c r="E928" s="75"/>
      <c r="F928" s="92"/>
      <c r="G928" s="93"/>
      <c r="H928" s="94"/>
      <c r="I928" s="100"/>
    </row>
    <row r="929" spans="1:9" x14ac:dyDescent="0.2">
      <c r="A929" s="102">
        <v>32052</v>
      </c>
      <c r="B929" s="76"/>
      <c r="C929" s="76"/>
      <c r="D929" s="92">
        <v>19.88</v>
      </c>
      <c r="E929" s="75"/>
      <c r="F929" s="92"/>
      <c r="G929" s="93"/>
      <c r="H929" s="94"/>
      <c r="I929" s="100"/>
    </row>
    <row r="930" spans="1:9" x14ac:dyDescent="0.2">
      <c r="A930" s="98">
        <v>32055</v>
      </c>
      <c r="B930" s="76"/>
      <c r="C930" s="76"/>
      <c r="D930" s="92">
        <v>19.809999999999999</v>
      </c>
      <c r="E930" s="75"/>
      <c r="F930" s="92"/>
      <c r="G930" s="93"/>
      <c r="H930" s="94"/>
      <c r="I930" s="100"/>
    </row>
    <row r="931" spans="1:9" x14ac:dyDescent="0.2">
      <c r="A931" s="102">
        <v>32056</v>
      </c>
      <c r="B931" s="76"/>
      <c r="C931" s="76"/>
      <c r="D931" s="92">
        <v>19.329999999999998</v>
      </c>
      <c r="E931" s="75"/>
      <c r="F931" s="92"/>
      <c r="G931" s="93"/>
      <c r="H931" s="94"/>
      <c r="I931" s="100"/>
    </row>
    <row r="932" spans="1:9" x14ac:dyDescent="0.2">
      <c r="A932" s="102">
        <v>32057</v>
      </c>
      <c r="B932" s="76"/>
      <c r="C932" s="76"/>
      <c r="D932" s="92">
        <v>19.68</v>
      </c>
      <c r="E932" s="75"/>
      <c r="F932" s="92"/>
      <c r="G932" s="93"/>
      <c r="H932" s="94"/>
      <c r="I932" s="100"/>
    </row>
    <row r="933" spans="1:9" x14ac:dyDescent="0.2">
      <c r="A933" s="102">
        <v>32058</v>
      </c>
      <c r="B933" s="76"/>
      <c r="C933" s="76"/>
      <c r="D933" s="92">
        <v>19.77</v>
      </c>
      <c r="E933" s="75"/>
      <c r="F933" s="92"/>
      <c r="G933" s="93"/>
      <c r="H933" s="94"/>
      <c r="I933" s="100"/>
    </row>
    <row r="934" spans="1:9" x14ac:dyDescent="0.2">
      <c r="A934" s="102">
        <v>32059</v>
      </c>
      <c r="B934" s="76"/>
      <c r="C934" s="76"/>
      <c r="D934" s="92">
        <v>19.670000000000002</v>
      </c>
      <c r="E934" s="75"/>
      <c r="F934" s="92"/>
      <c r="G934" s="93"/>
      <c r="H934" s="94"/>
      <c r="I934" s="100"/>
    </row>
    <row r="935" spans="1:9" x14ac:dyDescent="0.2">
      <c r="A935" s="98">
        <v>32062</v>
      </c>
      <c r="B935" s="76"/>
      <c r="C935" s="76"/>
      <c r="D935" s="92">
        <v>19.670000000000002</v>
      </c>
      <c r="E935" s="75"/>
      <c r="F935" s="92"/>
      <c r="G935" s="93"/>
      <c r="H935" s="94"/>
      <c r="I935" s="100"/>
    </row>
    <row r="936" spans="1:9" x14ac:dyDescent="0.2">
      <c r="A936" s="102">
        <v>32063</v>
      </c>
      <c r="B936" s="76"/>
      <c r="C936" s="76"/>
      <c r="D936" s="92">
        <v>19.66</v>
      </c>
      <c r="E936" s="75"/>
      <c r="F936" s="92"/>
      <c r="G936" s="93"/>
      <c r="H936" s="94"/>
      <c r="I936" s="100"/>
    </row>
    <row r="937" spans="1:9" x14ac:dyDescent="0.2">
      <c r="A937" s="102">
        <v>32064</v>
      </c>
      <c r="B937" s="76"/>
      <c r="C937" s="76"/>
      <c r="D937" s="92">
        <v>19.79</v>
      </c>
      <c r="E937" s="75"/>
      <c r="F937" s="92"/>
      <c r="G937" s="93"/>
      <c r="H937" s="94"/>
      <c r="I937" s="100"/>
    </row>
    <row r="938" spans="1:9" x14ac:dyDescent="0.2">
      <c r="A938" s="102">
        <v>32065</v>
      </c>
      <c r="B938" s="76"/>
      <c r="C938" s="76"/>
      <c r="D938" s="92">
        <v>19.77</v>
      </c>
      <c r="E938" s="75"/>
      <c r="F938" s="92"/>
      <c r="G938" s="93"/>
      <c r="H938" s="94"/>
      <c r="I938" s="100"/>
    </row>
    <row r="939" spans="1:9" x14ac:dyDescent="0.2">
      <c r="A939" s="102">
        <v>32066</v>
      </c>
      <c r="B939" s="76"/>
      <c r="C939" s="76"/>
      <c r="D939" s="92">
        <v>20.23</v>
      </c>
      <c r="E939" s="75"/>
      <c r="F939" s="92"/>
      <c r="G939" s="93"/>
      <c r="H939" s="94"/>
      <c r="I939" s="100"/>
    </row>
    <row r="940" spans="1:9" x14ac:dyDescent="0.2">
      <c r="A940" s="98">
        <v>32069</v>
      </c>
      <c r="B940" s="76"/>
      <c r="C940" s="76"/>
      <c r="D940" s="92">
        <v>19.79</v>
      </c>
      <c r="E940" s="75"/>
      <c r="F940" s="92"/>
      <c r="G940" s="93"/>
      <c r="H940" s="94"/>
      <c r="I940" s="100"/>
    </row>
    <row r="941" spans="1:9" x14ac:dyDescent="0.2">
      <c r="A941" s="102">
        <v>32070</v>
      </c>
      <c r="B941" s="76"/>
      <c r="C941" s="76"/>
      <c r="D941" s="92">
        <v>19.79</v>
      </c>
      <c r="E941" s="75"/>
      <c r="F941" s="92"/>
      <c r="G941" s="93"/>
      <c r="H941" s="94"/>
      <c r="I941" s="100"/>
    </row>
    <row r="942" spans="1:9" x14ac:dyDescent="0.2">
      <c r="A942" s="102">
        <v>32071</v>
      </c>
      <c r="B942" s="76"/>
      <c r="C942" s="76"/>
      <c r="D942" s="92">
        <v>19.93</v>
      </c>
      <c r="E942" s="75"/>
      <c r="F942" s="92"/>
      <c r="G942" s="93"/>
      <c r="H942" s="94"/>
      <c r="I942" s="100"/>
    </row>
    <row r="943" spans="1:9" x14ac:dyDescent="0.2">
      <c r="A943" s="102">
        <v>32072</v>
      </c>
      <c r="B943" s="76"/>
      <c r="C943" s="76"/>
      <c r="D943" s="92">
        <v>20.190000000000001</v>
      </c>
      <c r="E943" s="75"/>
      <c r="F943" s="92"/>
      <c r="G943" s="93"/>
      <c r="H943" s="94"/>
      <c r="I943" s="100"/>
    </row>
    <row r="944" spans="1:9" x14ac:dyDescent="0.2">
      <c r="A944" s="102">
        <v>32073</v>
      </c>
      <c r="B944" s="76"/>
      <c r="C944" s="76"/>
      <c r="D944" s="92">
        <v>20.18</v>
      </c>
      <c r="E944" s="75"/>
      <c r="F944" s="92"/>
      <c r="G944" s="93"/>
      <c r="H944" s="94"/>
      <c r="I944" s="100"/>
    </row>
    <row r="945" spans="1:9" x14ac:dyDescent="0.2">
      <c r="A945" s="98">
        <v>32076</v>
      </c>
      <c r="B945" s="76"/>
      <c r="C945" s="76"/>
      <c r="D945" s="92">
        <v>20</v>
      </c>
      <c r="E945" s="75"/>
      <c r="F945" s="92"/>
      <c r="G945" s="93"/>
      <c r="H945" s="94"/>
      <c r="I945" s="100"/>
    </row>
    <row r="946" spans="1:9" x14ac:dyDescent="0.2">
      <c r="A946" s="102">
        <v>32077</v>
      </c>
      <c r="B946" s="76"/>
      <c r="C946" s="76"/>
      <c r="D946" s="92">
        <v>20.149999999999999</v>
      </c>
      <c r="E946" s="75"/>
      <c r="F946" s="92"/>
      <c r="G946" s="93"/>
      <c r="H946" s="94"/>
      <c r="I946" s="100"/>
    </row>
    <row r="947" spans="1:9" x14ac:dyDescent="0.2">
      <c r="A947" s="102">
        <v>32078</v>
      </c>
      <c r="B947" s="76"/>
      <c r="C947" s="76"/>
      <c r="D947" s="92">
        <v>20.100000000000001</v>
      </c>
      <c r="E947" s="75"/>
      <c r="F947" s="92"/>
      <c r="G947" s="93"/>
      <c r="H947" s="94"/>
      <c r="I947" s="100"/>
    </row>
    <row r="948" spans="1:9" x14ac:dyDescent="0.2">
      <c r="A948" s="102">
        <v>32079</v>
      </c>
      <c r="B948" s="76"/>
      <c r="C948" s="76"/>
      <c r="D948" s="92">
        <v>19.93</v>
      </c>
      <c r="E948" s="75"/>
      <c r="F948" s="92"/>
      <c r="G948" s="93"/>
      <c r="H948" s="94"/>
      <c r="I948" s="100"/>
    </row>
    <row r="949" spans="1:9" x14ac:dyDescent="0.2">
      <c r="A949" s="102">
        <v>32080</v>
      </c>
      <c r="B949" s="76"/>
      <c r="C949" s="76"/>
      <c r="D949" s="92">
        <v>19.96</v>
      </c>
      <c r="E949" s="75"/>
      <c r="F949" s="92"/>
      <c r="G949" s="93"/>
      <c r="H949" s="94"/>
      <c r="I949" s="100"/>
    </row>
    <row r="950" spans="1:9" x14ac:dyDescent="0.2">
      <c r="A950" s="98">
        <v>32083</v>
      </c>
      <c r="B950" s="76"/>
      <c r="C950" s="76"/>
      <c r="D950" s="92">
        <v>19.64</v>
      </c>
      <c r="E950" s="75"/>
      <c r="F950" s="92"/>
      <c r="G950" s="93"/>
      <c r="H950" s="94"/>
      <c r="I950" s="100"/>
    </row>
    <row r="951" spans="1:9" x14ac:dyDescent="0.2">
      <c r="A951" s="102">
        <v>32084</v>
      </c>
      <c r="B951" s="76"/>
      <c r="C951" s="76"/>
      <c r="D951" s="92">
        <v>19.39</v>
      </c>
      <c r="E951" s="75"/>
      <c r="F951" s="92"/>
      <c r="G951" s="93"/>
      <c r="H951" s="94"/>
      <c r="I951" s="100"/>
    </row>
    <row r="952" spans="1:9" x14ac:dyDescent="0.2">
      <c r="A952" s="102">
        <v>32085</v>
      </c>
      <c r="B952" s="76"/>
      <c r="C952" s="76"/>
      <c r="D952" s="92">
        <v>19.09</v>
      </c>
      <c r="E952" s="75"/>
      <c r="F952" s="92"/>
      <c r="G952" s="93"/>
      <c r="H952" s="94"/>
      <c r="I952" s="100"/>
    </row>
    <row r="953" spans="1:9" x14ac:dyDescent="0.2">
      <c r="A953" s="102">
        <v>32086</v>
      </c>
      <c r="B953" s="76"/>
      <c r="C953" s="76"/>
      <c r="D953" s="92">
        <v>19.02</v>
      </c>
      <c r="E953" s="75"/>
      <c r="F953" s="92"/>
      <c r="G953" s="93"/>
      <c r="H953" s="94"/>
      <c r="I953" s="100"/>
    </row>
    <row r="954" spans="1:9" x14ac:dyDescent="0.2">
      <c r="A954" s="102">
        <v>32087</v>
      </c>
      <c r="B954" s="76"/>
      <c r="C954" s="76"/>
      <c r="D954" s="92">
        <v>18.73</v>
      </c>
      <c r="E954" s="75"/>
      <c r="F954" s="92"/>
      <c r="G954" s="93"/>
      <c r="H954" s="94"/>
      <c r="I954" s="100"/>
    </row>
    <row r="955" spans="1:9" x14ac:dyDescent="0.2">
      <c r="A955" s="98">
        <v>32090</v>
      </c>
      <c r="B955" s="76"/>
      <c r="C955" s="76"/>
      <c r="D955" s="92">
        <v>18.66</v>
      </c>
      <c r="E955" s="75"/>
      <c r="F955" s="92"/>
      <c r="G955" s="93"/>
      <c r="H955" s="94"/>
      <c r="I955" s="100"/>
    </row>
    <row r="956" spans="1:9" x14ac:dyDescent="0.2">
      <c r="A956" s="102">
        <v>32091</v>
      </c>
      <c r="B956" s="76"/>
      <c r="C956" s="76"/>
      <c r="D956" s="92">
        <v>18.98</v>
      </c>
      <c r="E956" s="75"/>
      <c r="F956" s="92"/>
      <c r="G956" s="93"/>
      <c r="H956" s="94"/>
      <c r="I956" s="100"/>
    </row>
    <row r="957" spans="1:9" x14ac:dyDescent="0.2">
      <c r="A957" s="102">
        <v>32092</v>
      </c>
      <c r="B957" s="76"/>
      <c r="C957" s="76"/>
      <c r="D957" s="92">
        <v>18.920000000000002</v>
      </c>
      <c r="E957" s="75"/>
      <c r="F957" s="92"/>
      <c r="G957" s="93"/>
      <c r="H957" s="94"/>
      <c r="I957" s="100"/>
    </row>
    <row r="958" spans="1:9" x14ac:dyDescent="0.2">
      <c r="A958" s="102">
        <v>32093</v>
      </c>
      <c r="B958" s="76"/>
      <c r="C958" s="76"/>
      <c r="D958" s="92">
        <v>18.93</v>
      </c>
      <c r="E958" s="75"/>
      <c r="F958" s="92"/>
      <c r="G958" s="93"/>
      <c r="H958" s="94"/>
      <c r="I958" s="100"/>
    </row>
    <row r="959" spans="1:9" x14ac:dyDescent="0.2">
      <c r="A959" s="102">
        <v>32094</v>
      </c>
      <c r="B959" s="76"/>
      <c r="C959" s="76"/>
      <c r="D959" s="92">
        <v>18.89</v>
      </c>
      <c r="E959" s="75"/>
      <c r="F959" s="92"/>
      <c r="G959" s="93"/>
      <c r="H959" s="94"/>
      <c r="I959" s="100"/>
    </row>
    <row r="960" spans="1:9" x14ac:dyDescent="0.2">
      <c r="A960" s="98">
        <v>32097</v>
      </c>
      <c r="B960" s="76"/>
      <c r="C960" s="76"/>
      <c r="D960" s="92">
        <v>18.690000000000001</v>
      </c>
      <c r="E960" s="75"/>
      <c r="F960" s="92"/>
      <c r="G960" s="93"/>
      <c r="H960" s="94"/>
      <c r="I960" s="100"/>
    </row>
    <row r="961" spans="1:9" x14ac:dyDescent="0.2">
      <c r="A961" s="102">
        <v>32098</v>
      </c>
      <c r="B961" s="76"/>
      <c r="C961" s="76"/>
      <c r="D961" s="92">
        <v>18.28</v>
      </c>
      <c r="E961" s="75"/>
      <c r="F961" s="92"/>
      <c r="G961" s="93"/>
      <c r="H961" s="94"/>
      <c r="I961" s="100"/>
    </row>
    <row r="962" spans="1:9" x14ac:dyDescent="0.2">
      <c r="A962" s="102">
        <v>32099</v>
      </c>
      <c r="B962" s="76"/>
      <c r="C962" s="76"/>
      <c r="D962" s="92">
        <v>18.62</v>
      </c>
      <c r="E962" s="75"/>
      <c r="F962" s="92"/>
      <c r="G962" s="93"/>
      <c r="H962" s="94"/>
      <c r="I962" s="100"/>
    </row>
    <row r="963" spans="1:9" x14ac:dyDescent="0.2">
      <c r="A963" s="102">
        <v>32100</v>
      </c>
      <c r="B963" s="76"/>
      <c r="C963" s="76"/>
      <c r="D963" s="92">
        <v>18.55</v>
      </c>
      <c r="E963" s="75"/>
      <c r="F963" s="92"/>
      <c r="G963" s="93"/>
      <c r="H963" s="94"/>
      <c r="I963" s="100"/>
    </row>
    <row r="964" spans="1:9" x14ac:dyDescent="0.2">
      <c r="A964" s="102">
        <v>32101</v>
      </c>
      <c r="B964" s="76"/>
      <c r="C964" s="76"/>
      <c r="D964" s="92">
        <v>18.87</v>
      </c>
      <c r="E964" s="75"/>
      <c r="F964" s="92"/>
      <c r="G964" s="93"/>
      <c r="H964" s="94"/>
      <c r="I964" s="100"/>
    </row>
    <row r="965" spans="1:9" x14ac:dyDescent="0.2">
      <c r="A965" s="98">
        <v>32104</v>
      </c>
      <c r="B965" s="76"/>
      <c r="C965" s="76"/>
      <c r="D965" s="92">
        <v>19.309999999999999</v>
      </c>
      <c r="E965" s="75"/>
      <c r="F965" s="92"/>
      <c r="G965" s="93"/>
      <c r="H965" s="94"/>
      <c r="I965" s="100"/>
    </row>
    <row r="966" spans="1:9" x14ac:dyDescent="0.2">
      <c r="A966" s="102">
        <v>32105</v>
      </c>
      <c r="B966" s="76"/>
      <c r="C966" s="76"/>
      <c r="D966" s="92">
        <v>18.73</v>
      </c>
      <c r="E966" s="75"/>
      <c r="F966" s="92"/>
      <c r="G966" s="93"/>
      <c r="H966" s="94"/>
      <c r="I966" s="100"/>
    </row>
    <row r="967" spans="1:9" x14ac:dyDescent="0.2">
      <c r="A967" s="102">
        <v>32106</v>
      </c>
      <c r="B967" s="76"/>
      <c r="C967" s="76"/>
      <c r="D967" s="92">
        <v>18.63</v>
      </c>
      <c r="E967" s="75"/>
      <c r="F967" s="92"/>
      <c r="G967" s="93"/>
      <c r="H967" s="94"/>
      <c r="I967" s="100"/>
    </row>
    <row r="968" spans="1:9" x14ac:dyDescent="0.2">
      <c r="A968" s="102">
        <v>32107</v>
      </c>
      <c r="B968" s="76"/>
      <c r="C968" s="76"/>
      <c r="E968" s="75"/>
      <c r="F968" s="92"/>
      <c r="G968" s="93"/>
      <c r="H968" s="94"/>
      <c r="I968" s="100"/>
    </row>
    <row r="969" spans="1:9" x14ac:dyDescent="0.2">
      <c r="A969" s="102">
        <v>32108</v>
      </c>
      <c r="B969" s="76"/>
      <c r="C969" s="76"/>
      <c r="D969" s="92">
        <v>18.63</v>
      </c>
      <c r="E969" s="75"/>
      <c r="F969" s="92"/>
      <c r="G969" s="93"/>
      <c r="H969" s="94"/>
      <c r="I969" s="100"/>
    </row>
    <row r="970" spans="1:9" x14ac:dyDescent="0.2">
      <c r="A970" s="98">
        <v>32111</v>
      </c>
      <c r="B970" s="76"/>
      <c r="C970" s="76"/>
      <c r="D970" s="92">
        <v>18.52</v>
      </c>
      <c r="E970" s="75"/>
      <c r="F970" s="92"/>
      <c r="G970" s="93"/>
      <c r="H970" s="94"/>
      <c r="I970" s="100"/>
    </row>
    <row r="971" spans="1:9" x14ac:dyDescent="0.2">
      <c r="A971" s="102">
        <v>32112</v>
      </c>
      <c r="B971" s="76"/>
      <c r="C971" s="76"/>
      <c r="D971" s="92">
        <v>18.440000000000001</v>
      </c>
      <c r="E971" s="75"/>
      <c r="F971" s="92"/>
      <c r="G971" s="93"/>
      <c r="H971" s="94"/>
      <c r="I971" s="100"/>
    </row>
    <row r="972" spans="1:9" x14ac:dyDescent="0.2">
      <c r="A972" s="102">
        <v>32113</v>
      </c>
      <c r="B972" s="76"/>
      <c r="C972" s="76"/>
      <c r="D972" s="92">
        <v>18.59</v>
      </c>
      <c r="E972" s="75"/>
      <c r="F972" s="92"/>
      <c r="G972" s="93"/>
      <c r="H972" s="94"/>
      <c r="I972" s="100"/>
    </row>
    <row r="973" spans="1:9" x14ac:dyDescent="0.2">
      <c r="A973" s="102">
        <v>32114</v>
      </c>
      <c r="B973" s="76"/>
      <c r="C973" s="76"/>
      <c r="D973" s="92">
        <v>18.87</v>
      </c>
      <c r="E973" s="75"/>
      <c r="F973" s="92"/>
      <c r="G973" s="93"/>
      <c r="H973" s="94"/>
      <c r="I973" s="100"/>
    </row>
    <row r="974" spans="1:9" x14ac:dyDescent="0.2">
      <c r="A974" s="102">
        <v>32115</v>
      </c>
      <c r="B974" s="76"/>
      <c r="C974" s="76"/>
      <c r="D974" s="92">
        <v>18.68</v>
      </c>
      <c r="E974" s="75"/>
      <c r="F974" s="92"/>
      <c r="G974" s="93"/>
      <c r="H974" s="94"/>
      <c r="I974" s="100"/>
    </row>
    <row r="975" spans="1:9" x14ac:dyDescent="0.2">
      <c r="A975" s="98">
        <v>32118</v>
      </c>
      <c r="B975" s="76"/>
      <c r="C975" s="76"/>
      <c r="D975" s="92">
        <v>18.3</v>
      </c>
      <c r="E975" s="75"/>
      <c r="F975" s="92"/>
      <c r="G975" s="93"/>
      <c r="H975" s="94"/>
      <c r="I975" s="100"/>
    </row>
    <row r="976" spans="1:9" x14ac:dyDescent="0.2">
      <c r="A976" s="102">
        <v>32119</v>
      </c>
      <c r="B976" s="76"/>
      <c r="C976" s="76"/>
      <c r="D976" s="92">
        <v>18.059999999999999</v>
      </c>
      <c r="E976" s="75"/>
      <c r="F976" s="92"/>
      <c r="G976" s="93"/>
      <c r="H976" s="94"/>
      <c r="I976" s="100"/>
    </row>
    <row r="977" spans="1:9" x14ac:dyDescent="0.2">
      <c r="A977" s="102">
        <v>32120</v>
      </c>
      <c r="B977" s="76"/>
      <c r="C977" s="76"/>
      <c r="D977" s="92">
        <v>18.53</v>
      </c>
      <c r="E977" s="75"/>
      <c r="F977" s="92"/>
      <c r="G977" s="93"/>
      <c r="H977" s="94"/>
      <c r="I977" s="100"/>
    </row>
    <row r="978" spans="1:9" x14ac:dyDescent="0.2">
      <c r="A978" s="102">
        <v>32121</v>
      </c>
      <c r="B978" s="76"/>
      <c r="C978" s="76"/>
      <c r="D978" s="92">
        <v>18.510000000000002</v>
      </c>
      <c r="E978" s="75"/>
      <c r="F978" s="92"/>
      <c r="G978" s="93"/>
      <c r="H978" s="94"/>
      <c r="I978" s="100"/>
    </row>
    <row r="979" spans="1:9" x14ac:dyDescent="0.2">
      <c r="A979" s="102">
        <v>32122</v>
      </c>
      <c r="B979" s="76"/>
      <c r="C979" s="76"/>
      <c r="D979" s="92">
        <v>18.309999999999999</v>
      </c>
      <c r="E979" s="75"/>
      <c r="F979" s="92"/>
      <c r="G979" s="93"/>
      <c r="H979" s="94"/>
      <c r="I979" s="100"/>
    </row>
    <row r="980" spans="1:9" x14ac:dyDescent="0.2">
      <c r="A980" s="98">
        <v>32125</v>
      </c>
      <c r="B980" s="76"/>
      <c r="C980" s="76"/>
      <c r="D980" s="92">
        <v>17.47</v>
      </c>
      <c r="E980" s="75"/>
      <c r="F980" s="92"/>
      <c r="G980" s="93"/>
      <c r="H980" s="94"/>
      <c r="I980" s="100"/>
    </row>
    <row r="981" spans="1:9" x14ac:dyDescent="0.2">
      <c r="A981" s="102">
        <v>32126</v>
      </c>
      <c r="B981" s="76"/>
      <c r="C981" s="76"/>
      <c r="D981" s="92">
        <v>16.75</v>
      </c>
      <c r="E981" s="75"/>
      <c r="F981" s="92"/>
      <c r="G981" s="93"/>
      <c r="H981" s="94"/>
      <c r="I981" s="100"/>
    </row>
    <row r="982" spans="1:9" x14ac:dyDescent="0.2">
      <c r="A982" s="102">
        <v>32127</v>
      </c>
      <c r="B982" s="76"/>
      <c r="C982" s="76"/>
      <c r="D982" s="92">
        <v>15.97</v>
      </c>
      <c r="E982" s="75"/>
      <c r="F982" s="92"/>
      <c r="G982" s="93"/>
      <c r="H982" s="94"/>
      <c r="I982" s="100"/>
    </row>
    <row r="983" spans="1:9" x14ac:dyDescent="0.2">
      <c r="A983" s="102">
        <v>32128</v>
      </c>
      <c r="B983" s="76"/>
      <c r="C983" s="76"/>
      <c r="D983" s="92">
        <v>15.97</v>
      </c>
      <c r="E983" s="75"/>
      <c r="F983" s="92"/>
      <c r="G983" s="93"/>
      <c r="H983" s="94"/>
      <c r="I983" s="100"/>
    </row>
    <row r="984" spans="1:9" x14ac:dyDescent="0.2">
      <c r="A984" s="102">
        <v>32129</v>
      </c>
      <c r="B984" s="76"/>
      <c r="C984" s="76"/>
      <c r="D984" s="92">
        <v>15.57</v>
      </c>
      <c r="E984" s="75"/>
      <c r="F984" s="92"/>
      <c r="G984" s="93"/>
      <c r="H984" s="94"/>
      <c r="I984" s="100"/>
    </row>
    <row r="985" spans="1:9" x14ac:dyDescent="0.2">
      <c r="A985" s="98">
        <v>32132</v>
      </c>
      <c r="B985" s="76"/>
      <c r="C985" s="76"/>
      <c r="D985" s="92">
        <v>15.12</v>
      </c>
      <c r="E985" s="75"/>
      <c r="F985" s="92"/>
      <c r="G985" s="93"/>
      <c r="H985" s="94"/>
      <c r="I985" s="100"/>
    </row>
    <row r="986" spans="1:9" x14ac:dyDescent="0.2">
      <c r="A986" s="102">
        <v>32133</v>
      </c>
      <c r="B986" s="76"/>
      <c r="C986" s="76"/>
      <c r="D986" s="92">
        <v>16.600000000000001</v>
      </c>
      <c r="E986" s="75"/>
      <c r="F986" s="92"/>
      <c r="G986" s="93"/>
      <c r="H986" s="94"/>
      <c r="I986" s="100"/>
    </row>
    <row r="987" spans="1:9" x14ac:dyDescent="0.2">
      <c r="A987" s="102">
        <v>32134</v>
      </c>
      <c r="B987" s="76"/>
      <c r="C987" s="76"/>
      <c r="D987" s="92">
        <v>16.64</v>
      </c>
      <c r="E987" s="75"/>
      <c r="F987" s="92"/>
      <c r="G987" s="93"/>
      <c r="H987" s="94"/>
      <c r="I987" s="100"/>
    </row>
    <row r="988" spans="1:9" x14ac:dyDescent="0.2">
      <c r="A988" s="102">
        <v>32135</v>
      </c>
      <c r="B988" s="76"/>
      <c r="C988" s="76"/>
      <c r="D988" s="92">
        <v>16.54</v>
      </c>
      <c r="E988" s="75"/>
      <c r="F988" s="92"/>
      <c r="G988" s="93"/>
      <c r="H988" s="94"/>
      <c r="I988" s="100"/>
    </row>
    <row r="989" spans="1:9" x14ac:dyDescent="0.2">
      <c r="A989" s="98">
        <v>32139</v>
      </c>
      <c r="B989" s="76"/>
      <c r="C989" s="76"/>
      <c r="D989" s="92">
        <v>16.46</v>
      </c>
      <c r="E989" s="75"/>
      <c r="F989" s="92"/>
      <c r="G989" s="93"/>
      <c r="H989" s="94"/>
      <c r="I989" s="100"/>
    </row>
    <row r="990" spans="1:9" x14ac:dyDescent="0.2">
      <c r="A990" s="102">
        <v>32140</v>
      </c>
      <c r="B990" s="76"/>
      <c r="C990" s="76"/>
      <c r="D990" s="92">
        <v>16.95</v>
      </c>
      <c r="E990" s="75"/>
      <c r="F990" s="92"/>
      <c r="G990" s="93"/>
      <c r="H990" s="94"/>
      <c r="I990" s="100"/>
    </row>
    <row r="991" spans="1:9" x14ac:dyDescent="0.2">
      <c r="A991" s="102">
        <v>32141</v>
      </c>
      <c r="B991" s="76"/>
      <c r="C991" s="76"/>
      <c r="D991" s="92">
        <v>16.97</v>
      </c>
      <c r="E991" s="75"/>
      <c r="F991" s="92"/>
      <c r="G991" s="93"/>
      <c r="H991" s="94"/>
      <c r="I991" s="100"/>
    </row>
    <row r="992" spans="1:9" x14ac:dyDescent="0.2">
      <c r="A992" s="102">
        <v>32142</v>
      </c>
      <c r="B992" s="76"/>
      <c r="C992" s="76"/>
      <c r="D992" s="92">
        <v>16.739999999999998</v>
      </c>
      <c r="E992" s="75"/>
      <c r="F992" s="92"/>
      <c r="G992" s="93"/>
      <c r="H992" s="94"/>
      <c r="I992" s="100"/>
    </row>
    <row r="993" spans="1:9" x14ac:dyDescent="0.2">
      <c r="A993" s="98">
        <v>32146</v>
      </c>
      <c r="B993" s="76"/>
      <c r="C993" s="76"/>
      <c r="D993" s="92">
        <v>17.77</v>
      </c>
      <c r="E993" s="75"/>
      <c r="F993" s="92"/>
      <c r="G993" s="93"/>
      <c r="H993" s="94"/>
      <c r="I993" s="100"/>
    </row>
    <row r="994" spans="1:9" x14ac:dyDescent="0.2">
      <c r="A994" s="102">
        <v>32147</v>
      </c>
      <c r="B994" s="76"/>
      <c r="C994" s="76"/>
      <c r="D994" s="92">
        <v>17.89</v>
      </c>
      <c r="E994" s="75"/>
      <c r="F994" s="92"/>
      <c r="G994" s="93"/>
      <c r="H994" s="94"/>
      <c r="I994" s="100"/>
    </row>
    <row r="995" spans="1:9" x14ac:dyDescent="0.2">
      <c r="A995" s="102">
        <v>32148</v>
      </c>
      <c r="B995" s="76"/>
      <c r="C995" s="76"/>
      <c r="D995" s="92">
        <v>17.73</v>
      </c>
      <c r="E995" s="75"/>
      <c r="F995" s="92"/>
      <c r="G995" s="93"/>
      <c r="H995" s="94"/>
      <c r="I995" s="100"/>
    </row>
    <row r="996" spans="1:9" x14ac:dyDescent="0.2">
      <c r="A996" s="102">
        <v>32149</v>
      </c>
      <c r="B996" s="76"/>
      <c r="C996" s="76"/>
      <c r="D996" s="92">
        <v>17.3</v>
      </c>
      <c r="E996" s="75"/>
      <c r="F996" s="92"/>
      <c r="G996" s="93"/>
      <c r="H996" s="94"/>
      <c r="I996" s="100"/>
    </row>
    <row r="997" spans="1:9" x14ac:dyDescent="0.2">
      <c r="A997" s="102">
        <v>32150</v>
      </c>
      <c r="B997" s="76"/>
      <c r="C997" s="76"/>
      <c r="D997" s="92">
        <v>17.329999999999998</v>
      </c>
      <c r="E997" s="75"/>
      <c r="F997" s="92"/>
      <c r="G997" s="93"/>
      <c r="H997" s="94"/>
      <c r="I997" s="100"/>
    </row>
    <row r="998" spans="1:9" x14ac:dyDescent="0.2">
      <c r="A998" s="98">
        <v>32153</v>
      </c>
      <c r="B998" s="76"/>
      <c r="C998" s="76"/>
      <c r="D998" s="92">
        <v>16.63</v>
      </c>
      <c r="E998" s="75"/>
      <c r="F998" s="92"/>
      <c r="G998" s="93"/>
      <c r="H998" s="94"/>
      <c r="I998" s="100"/>
    </row>
    <row r="999" spans="1:9" x14ac:dyDescent="0.2">
      <c r="A999" s="102">
        <v>32154</v>
      </c>
      <c r="B999" s="76"/>
      <c r="C999" s="76"/>
      <c r="D999" s="92">
        <v>16.760000000000002</v>
      </c>
      <c r="E999" s="75"/>
      <c r="F999" s="92"/>
      <c r="G999" s="93"/>
      <c r="H999" s="94"/>
      <c r="I999" s="100"/>
    </row>
    <row r="1000" spans="1:9" x14ac:dyDescent="0.2">
      <c r="A1000" s="102">
        <v>32155</v>
      </c>
      <c r="B1000" s="76"/>
      <c r="C1000" s="76"/>
      <c r="D1000" s="92">
        <v>16.559999999999999</v>
      </c>
      <c r="E1000" s="75"/>
      <c r="F1000" s="92"/>
      <c r="G1000" s="93"/>
      <c r="H1000" s="94"/>
      <c r="I1000" s="100"/>
    </row>
    <row r="1001" spans="1:9" x14ac:dyDescent="0.2">
      <c r="A1001" s="102">
        <v>32156</v>
      </c>
      <c r="B1001" s="76"/>
      <c r="C1001" s="76"/>
      <c r="D1001" s="92">
        <v>17.100000000000001</v>
      </c>
      <c r="E1001" s="75"/>
      <c r="F1001" s="92"/>
      <c r="G1001" s="93"/>
      <c r="H1001" s="94"/>
      <c r="I1001" s="100"/>
    </row>
    <row r="1002" spans="1:9" x14ac:dyDescent="0.2">
      <c r="A1002" s="102">
        <v>32157</v>
      </c>
      <c r="B1002" s="76"/>
      <c r="C1002" s="76"/>
      <c r="D1002" s="92">
        <v>16.920000000000002</v>
      </c>
      <c r="E1002" s="75"/>
      <c r="F1002" s="92"/>
      <c r="G1002" s="93"/>
      <c r="H1002" s="94"/>
      <c r="I1002" s="100"/>
    </row>
    <row r="1003" spans="1:9" x14ac:dyDescent="0.2">
      <c r="A1003" s="98">
        <v>32160</v>
      </c>
      <c r="B1003" s="76"/>
      <c r="C1003" s="76"/>
      <c r="D1003" s="92">
        <v>17.28</v>
      </c>
      <c r="E1003" s="75"/>
      <c r="F1003" s="92"/>
      <c r="G1003" s="93"/>
      <c r="H1003" s="94"/>
      <c r="I1003" s="100"/>
    </row>
    <row r="1004" spans="1:9" x14ac:dyDescent="0.2">
      <c r="A1004" s="102">
        <v>32161</v>
      </c>
      <c r="B1004" s="76"/>
      <c r="C1004" s="76"/>
      <c r="D1004" s="92">
        <v>17.3</v>
      </c>
      <c r="E1004" s="75"/>
      <c r="F1004" s="92"/>
      <c r="G1004" s="93"/>
      <c r="H1004" s="94"/>
      <c r="I1004" s="100"/>
    </row>
    <row r="1005" spans="1:9" x14ac:dyDescent="0.2">
      <c r="A1005" s="102">
        <v>32162</v>
      </c>
      <c r="B1005" s="76"/>
      <c r="C1005" s="76"/>
      <c r="D1005" s="92">
        <v>17.2</v>
      </c>
      <c r="E1005" s="75"/>
      <c r="F1005" s="92"/>
      <c r="G1005" s="93"/>
      <c r="H1005" s="94"/>
      <c r="I1005" s="100"/>
    </row>
    <row r="1006" spans="1:9" x14ac:dyDescent="0.2">
      <c r="A1006" s="102">
        <v>32163</v>
      </c>
      <c r="B1006" s="76"/>
      <c r="C1006" s="76"/>
      <c r="D1006" s="92">
        <v>17.21</v>
      </c>
      <c r="E1006" s="75"/>
      <c r="F1006" s="92"/>
      <c r="G1006" s="93"/>
      <c r="H1006" s="94"/>
      <c r="I1006" s="100"/>
    </row>
    <row r="1007" spans="1:9" x14ac:dyDescent="0.2">
      <c r="A1007" s="102">
        <v>32164</v>
      </c>
      <c r="B1007" s="76"/>
      <c r="C1007" s="76"/>
      <c r="D1007" s="92">
        <v>16.989999999999998</v>
      </c>
      <c r="E1007" s="75"/>
      <c r="F1007" s="92"/>
      <c r="G1007" s="93"/>
      <c r="H1007" s="94"/>
      <c r="I1007" s="100"/>
    </row>
    <row r="1008" spans="1:9" x14ac:dyDescent="0.2">
      <c r="A1008" s="98">
        <v>32167</v>
      </c>
      <c r="B1008" s="76"/>
      <c r="C1008" s="76"/>
      <c r="D1008" s="92">
        <v>17.11</v>
      </c>
      <c r="E1008" s="75"/>
      <c r="F1008" s="92"/>
      <c r="G1008" s="93"/>
      <c r="H1008" s="94"/>
      <c r="I1008" s="100"/>
    </row>
    <row r="1009" spans="1:9" x14ac:dyDescent="0.2">
      <c r="A1009" s="102">
        <v>32168</v>
      </c>
      <c r="B1009" s="76"/>
      <c r="C1009" s="76"/>
      <c r="D1009" s="92">
        <v>16.96</v>
      </c>
      <c r="E1009" s="75"/>
      <c r="F1009" s="92"/>
      <c r="G1009" s="93"/>
      <c r="H1009" s="94"/>
      <c r="I1009" s="100"/>
    </row>
    <row r="1010" spans="1:9" x14ac:dyDescent="0.2">
      <c r="A1010" s="102">
        <v>32169</v>
      </c>
      <c r="B1010" s="76"/>
      <c r="C1010" s="76"/>
      <c r="D1010" s="92">
        <v>16.64</v>
      </c>
      <c r="E1010" s="75"/>
      <c r="F1010" s="92"/>
      <c r="G1010" s="93"/>
      <c r="H1010" s="94"/>
      <c r="I1010" s="100"/>
    </row>
    <row r="1011" spans="1:9" x14ac:dyDescent="0.2">
      <c r="A1011" s="102">
        <v>32170</v>
      </c>
      <c r="B1011" s="76"/>
      <c r="C1011" s="76"/>
      <c r="D1011" s="92">
        <v>16.940000000000001</v>
      </c>
      <c r="E1011" s="75"/>
      <c r="F1011" s="92"/>
      <c r="G1011" s="93"/>
      <c r="H1011" s="94"/>
      <c r="I1011" s="100"/>
    </row>
    <row r="1012" spans="1:9" x14ac:dyDescent="0.2">
      <c r="A1012" s="102">
        <v>32171</v>
      </c>
      <c r="B1012" s="76"/>
      <c r="C1012" s="76"/>
      <c r="D1012" s="92">
        <v>16.97</v>
      </c>
      <c r="E1012" s="75"/>
      <c r="F1012" s="92"/>
      <c r="G1012" s="93"/>
      <c r="H1012" s="94"/>
      <c r="I1012" s="100"/>
    </row>
    <row r="1013" spans="1:9" x14ac:dyDescent="0.2">
      <c r="A1013" s="98">
        <v>32174</v>
      </c>
      <c r="B1013" s="76"/>
      <c r="C1013" s="76"/>
      <c r="D1013" s="92">
        <v>16.829999999999998</v>
      </c>
      <c r="E1013" s="75"/>
      <c r="F1013" s="92"/>
      <c r="G1013" s="93"/>
      <c r="H1013" s="94"/>
      <c r="I1013" s="100"/>
    </row>
    <row r="1014" spans="1:9" x14ac:dyDescent="0.2">
      <c r="A1014" s="102">
        <v>32175</v>
      </c>
      <c r="B1014" s="76"/>
      <c r="C1014" s="76"/>
      <c r="D1014" s="92">
        <v>16.920000000000002</v>
      </c>
      <c r="E1014" s="75"/>
      <c r="F1014" s="92"/>
      <c r="G1014" s="93"/>
      <c r="H1014" s="94"/>
      <c r="I1014" s="100"/>
    </row>
    <row r="1015" spans="1:9" x14ac:dyDescent="0.2">
      <c r="A1015" s="102">
        <v>32176</v>
      </c>
      <c r="B1015" s="76"/>
      <c r="C1015" s="76"/>
      <c r="D1015" s="92">
        <v>17.12</v>
      </c>
      <c r="E1015" s="75"/>
      <c r="F1015" s="92"/>
      <c r="G1015" s="93"/>
      <c r="H1015" s="94"/>
      <c r="I1015" s="100"/>
    </row>
    <row r="1016" spans="1:9" x14ac:dyDescent="0.2">
      <c r="A1016" s="102">
        <v>32177</v>
      </c>
      <c r="B1016" s="76"/>
      <c r="C1016" s="76"/>
      <c r="D1016" s="92">
        <v>17.170000000000002</v>
      </c>
      <c r="E1016" s="75"/>
      <c r="F1016" s="92"/>
      <c r="G1016" s="93"/>
      <c r="H1016" s="94"/>
      <c r="I1016" s="100"/>
    </row>
    <row r="1017" spans="1:9" x14ac:dyDescent="0.2">
      <c r="A1017" s="102">
        <v>32178</v>
      </c>
      <c r="B1017" s="76"/>
      <c r="C1017" s="76"/>
      <c r="D1017" s="92">
        <v>17.34</v>
      </c>
      <c r="E1017" s="75"/>
      <c r="F1017" s="92"/>
      <c r="G1017" s="93"/>
      <c r="H1017" s="94"/>
      <c r="I1017" s="100"/>
    </row>
    <row r="1018" spans="1:9" x14ac:dyDescent="0.2">
      <c r="A1018" s="98">
        <v>32181</v>
      </c>
      <c r="B1018" s="76"/>
      <c r="C1018" s="76"/>
      <c r="D1018" s="92">
        <v>17.7</v>
      </c>
      <c r="E1018" s="75"/>
      <c r="F1018" s="92"/>
      <c r="G1018" s="93"/>
      <c r="H1018" s="94"/>
      <c r="I1018" s="100"/>
    </row>
    <row r="1019" spans="1:9" x14ac:dyDescent="0.2">
      <c r="A1019" s="102">
        <v>32182</v>
      </c>
      <c r="B1019" s="76"/>
      <c r="C1019" s="76"/>
      <c r="D1019" s="92">
        <v>17.38</v>
      </c>
      <c r="E1019" s="75"/>
      <c r="F1019" s="92"/>
      <c r="G1019" s="93"/>
      <c r="H1019" s="94"/>
      <c r="I1019" s="100"/>
    </row>
    <row r="1020" spans="1:9" x14ac:dyDescent="0.2">
      <c r="A1020" s="102">
        <v>32183</v>
      </c>
      <c r="B1020" s="76"/>
      <c r="C1020" s="76"/>
      <c r="D1020" s="92">
        <v>17.12</v>
      </c>
      <c r="E1020" s="75"/>
      <c r="F1020" s="92"/>
      <c r="G1020" s="93"/>
      <c r="H1020" s="94"/>
      <c r="I1020" s="100"/>
    </row>
    <row r="1021" spans="1:9" x14ac:dyDescent="0.2">
      <c r="A1021" s="102">
        <v>32184</v>
      </c>
      <c r="B1021" s="76"/>
      <c r="C1021" s="76"/>
      <c r="D1021" s="92">
        <v>17.170000000000002</v>
      </c>
      <c r="E1021" s="75"/>
      <c r="F1021" s="92"/>
      <c r="G1021" s="93"/>
      <c r="H1021" s="94"/>
      <c r="I1021" s="100"/>
    </row>
    <row r="1022" spans="1:9" x14ac:dyDescent="0.2">
      <c r="A1022" s="102">
        <v>32185</v>
      </c>
      <c r="B1022" s="76"/>
      <c r="C1022" s="76"/>
      <c r="D1022" s="92">
        <v>16.84</v>
      </c>
      <c r="E1022" s="75"/>
      <c r="F1022" s="92"/>
      <c r="G1022" s="93"/>
      <c r="H1022" s="94"/>
      <c r="I1022" s="100"/>
    </row>
    <row r="1023" spans="1:9" x14ac:dyDescent="0.2">
      <c r="A1023" s="98">
        <v>32188</v>
      </c>
      <c r="B1023" s="76"/>
      <c r="C1023" s="76"/>
      <c r="D1023" s="92">
        <v>16.84</v>
      </c>
      <c r="E1023" s="75"/>
      <c r="F1023" s="92"/>
      <c r="G1023" s="93"/>
      <c r="H1023" s="94"/>
      <c r="I1023" s="100"/>
    </row>
    <row r="1024" spans="1:9" x14ac:dyDescent="0.2">
      <c r="A1024" s="102">
        <v>32189</v>
      </c>
      <c r="B1024" s="76"/>
      <c r="C1024" s="76"/>
      <c r="D1024" s="92">
        <v>16.8</v>
      </c>
      <c r="E1024" s="75"/>
      <c r="F1024" s="92"/>
      <c r="G1024" s="93"/>
      <c r="H1024" s="94"/>
      <c r="I1024" s="100"/>
    </row>
    <row r="1025" spans="1:9" x14ac:dyDescent="0.2">
      <c r="A1025" s="102">
        <v>32190</v>
      </c>
      <c r="B1025" s="76"/>
      <c r="C1025" s="76"/>
      <c r="D1025" s="92">
        <v>16.62</v>
      </c>
      <c r="E1025" s="75"/>
      <c r="F1025" s="92"/>
      <c r="G1025" s="93"/>
      <c r="H1025" s="94"/>
      <c r="I1025" s="100"/>
    </row>
    <row r="1026" spans="1:9" x14ac:dyDescent="0.2">
      <c r="A1026" s="102">
        <v>32191</v>
      </c>
      <c r="B1026" s="76"/>
      <c r="C1026" s="76"/>
      <c r="D1026" s="92">
        <v>16.5</v>
      </c>
      <c r="E1026" s="75"/>
      <c r="F1026" s="92"/>
      <c r="G1026" s="93"/>
      <c r="H1026" s="94"/>
      <c r="I1026" s="100"/>
    </row>
    <row r="1027" spans="1:9" x14ac:dyDescent="0.2">
      <c r="A1027" s="102">
        <v>32192</v>
      </c>
      <c r="B1027" s="76"/>
      <c r="C1027" s="76"/>
      <c r="D1027" s="92">
        <v>16.73</v>
      </c>
      <c r="E1027" s="75"/>
      <c r="F1027" s="92"/>
      <c r="G1027" s="93"/>
      <c r="H1027" s="94"/>
      <c r="I1027" s="100"/>
    </row>
    <row r="1028" spans="1:9" x14ac:dyDescent="0.2">
      <c r="A1028" s="98">
        <v>32195</v>
      </c>
      <c r="B1028" s="76"/>
      <c r="C1028" s="76"/>
      <c r="D1028" s="92">
        <v>16.64</v>
      </c>
      <c r="E1028" s="75"/>
      <c r="F1028" s="92"/>
      <c r="G1028" s="93"/>
      <c r="H1028" s="94"/>
      <c r="I1028" s="100"/>
    </row>
    <row r="1029" spans="1:9" x14ac:dyDescent="0.2">
      <c r="A1029" s="102">
        <v>32196</v>
      </c>
      <c r="B1029" s="76"/>
      <c r="C1029" s="76"/>
      <c r="D1029" s="92">
        <v>16.8</v>
      </c>
      <c r="E1029" s="75"/>
      <c r="F1029" s="92"/>
      <c r="G1029" s="93"/>
      <c r="H1029" s="94"/>
      <c r="I1029" s="100"/>
    </row>
    <row r="1030" spans="1:9" x14ac:dyDescent="0.2">
      <c r="A1030" s="102">
        <v>32197</v>
      </c>
      <c r="B1030" s="76"/>
      <c r="C1030" s="76"/>
      <c r="D1030" s="92">
        <v>16.579999999999998</v>
      </c>
      <c r="E1030" s="75"/>
      <c r="F1030" s="92"/>
      <c r="G1030" s="93"/>
      <c r="H1030" s="94"/>
      <c r="I1030" s="100"/>
    </row>
    <row r="1031" spans="1:9" x14ac:dyDescent="0.2">
      <c r="A1031" s="102">
        <v>32198</v>
      </c>
      <c r="B1031" s="76"/>
      <c r="C1031" s="76"/>
      <c r="D1031" s="92">
        <v>15.86</v>
      </c>
      <c r="E1031" s="75"/>
      <c r="F1031" s="92"/>
      <c r="G1031" s="93"/>
      <c r="H1031" s="94"/>
      <c r="I1031" s="100"/>
    </row>
    <row r="1032" spans="1:9" x14ac:dyDescent="0.2">
      <c r="A1032" s="102">
        <v>32199</v>
      </c>
      <c r="B1032" s="76"/>
      <c r="C1032" s="76"/>
      <c r="D1032" s="92">
        <v>15.77</v>
      </c>
      <c r="E1032" s="75"/>
      <c r="F1032" s="92"/>
      <c r="G1032" s="93"/>
      <c r="H1032" s="94"/>
      <c r="I1032" s="100"/>
    </row>
    <row r="1033" spans="1:9" x14ac:dyDescent="0.2">
      <c r="A1033" s="98">
        <v>32202</v>
      </c>
      <c r="B1033" s="76"/>
      <c r="C1033" s="76"/>
      <c r="D1033" s="92">
        <v>15.98</v>
      </c>
      <c r="E1033" s="75"/>
      <c r="F1033" s="92"/>
      <c r="G1033" s="93"/>
      <c r="H1033" s="94"/>
      <c r="I1033" s="100"/>
    </row>
    <row r="1034" spans="1:9" x14ac:dyDescent="0.2">
      <c r="A1034" s="102">
        <v>32203</v>
      </c>
      <c r="B1034" s="76"/>
      <c r="C1034" s="76"/>
      <c r="D1034" s="92">
        <v>15.57</v>
      </c>
      <c r="E1034" s="75"/>
      <c r="F1034" s="92"/>
      <c r="G1034" s="93"/>
      <c r="H1034" s="94"/>
      <c r="I1034" s="100"/>
    </row>
    <row r="1035" spans="1:9" x14ac:dyDescent="0.2">
      <c r="A1035" s="102">
        <v>32204</v>
      </c>
      <c r="B1035" s="76"/>
      <c r="C1035" s="76"/>
      <c r="D1035" s="92">
        <v>15.69</v>
      </c>
      <c r="E1035" s="75"/>
      <c r="F1035" s="92"/>
      <c r="G1035" s="93"/>
      <c r="H1035" s="94"/>
      <c r="I1035" s="100"/>
    </row>
    <row r="1036" spans="1:9" x14ac:dyDescent="0.2">
      <c r="A1036" s="102">
        <v>32205</v>
      </c>
      <c r="B1036" s="76"/>
      <c r="C1036" s="76"/>
      <c r="D1036" s="92">
        <v>15.35</v>
      </c>
      <c r="E1036" s="75"/>
      <c r="F1036" s="92"/>
      <c r="G1036" s="93"/>
      <c r="H1036" s="94"/>
      <c r="I1036" s="100"/>
    </row>
    <row r="1037" spans="1:9" x14ac:dyDescent="0.2">
      <c r="A1037" s="102">
        <v>32206</v>
      </c>
      <c r="B1037" s="76"/>
      <c r="C1037" s="76"/>
      <c r="D1037" s="92">
        <v>15.63</v>
      </c>
      <c r="E1037" s="75"/>
      <c r="F1037" s="92"/>
      <c r="G1037" s="93"/>
      <c r="H1037" s="94"/>
      <c r="I1037" s="100"/>
    </row>
    <row r="1038" spans="1:9" x14ac:dyDescent="0.2">
      <c r="A1038" s="98">
        <v>32209</v>
      </c>
      <c r="B1038" s="76"/>
      <c r="C1038" s="76"/>
      <c r="D1038" s="92">
        <v>15.35</v>
      </c>
      <c r="E1038" s="75"/>
      <c r="F1038" s="92"/>
      <c r="G1038" s="93"/>
      <c r="H1038" s="94"/>
      <c r="I1038" s="100"/>
    </row>
    <row r="1039" spans="1:9" x14ac:dyDescent="0.2">
      <c r="A1039" s="102">
        <v>32210</v>
      </c>
      <c r="B1039" s="76"/>
      <c r="C1039" s="76"/>
      <c r="D1039" s="92">
        <v>15.58</v>
      </c>
      <c r="E1039" s="75"/>
      <c r="F1039" s="92"/>
      <c r="G1039" s="93"/>
      <c r="H1039" s="94"/>
      <c r="I1039" s="100"/>
    </row>
    <row r="1040" spans="1:9" x14ac:dyDescent="0.2">
      <c r="A1040" s="102">
        <v>32211</v>
      </c>
      <c r="B1040" s="76"/>
      <c r="C1040" s="76"/>
      <c r="D1040" s="92">
        <v>15.52</v>
      </c>
      <c r="E1040" s="75"/>
      <c r="F1040" s="92"/>
      <c r="G1040" s="93"/>
      <c r="H1040" s="94"/>
      <c r="I1040" s="100"/>
    </row>
    <row r="1041" spans="1:9" x14ac:dyDescent="0.2">
      <c r="A1041" s="102">
        <v>32212</v>
      </c>
      <c r="B1041" s="76"/>
      <c r="C1041" s="76"/>
      <c r="D1041" s="92">
        <v>16.04</v>
      </c>
      <c r="E1041" s="75"/>
      <c r="F1041" s="92"/>
      <c r="G1041" s="93"/>
      <c r="H1041" s="94"/>
      <c r="I1041" s="100"/>
    </row>
    <row r="1042" spans="1:9" x14ac:dyDescent="0.2">
      <c r="A1042" s="102">
        <v>32213</v>
      </c>
      <c r="B1042" s="76"/>
      <c r="C1042" s="76"/>
      <c r="D1042" s="92">
        <v>16.2</v>
      </c>
      <c r="E1042" s="75"/>
      <c r="F1042" s="92"/>
      <c r="G1042" s="93"/>
      <c r="H1042" s="94"/>
      <c r="I1042" s="100"/>
    </row>
    <row r="1043" spans="1:9" x14ac:dyDescent="0.2">
      <c r="A1043" s="98">
        <v>32216</v>
      </c>
      <c r="B1043" s="76"/>
      <c r="C1043" s="76"/>
      <c r="D1043" s="92">
        <v>15.57</v>
      </c>
      <c r="E1043" s="75"/>
      <c r="F1043" s="92"/>
      <c r="G1043" s="93"/>
      <c r="H1043" s="94"/>
      <c r="I1043" s="100"/>
    </row>
    <row r="1044" spans="1:9" x14ac:dyDescent="0.2">
      <c r="A1044" s="102">
        <v>32217</v>
      </c>
      <c r="B1044" s="76"/>
      <c r="C1044" s="76"/>
      <c r="D1044" s="92">
        <v>15.81</v>
      </c>
      <c r="E1044" s="75"/>
      <c r="F1044" s="92"/>
      <c r="G1044" s="93"/>
      <c r="H1044" s="94"/>
      <c r="I1044" s="100"/>
    </row>
    <row r="1045" spans="1:9" x14ac:dyDescent="0.2">
      <c r="A1045" s="102">
        <v>32218</v>
      </c>
      <c r="B1045" s="76"/>
      <c r="C1045" s="76"/>
      <c r="D1045" s="92">
        <v>16.03</v>
      </c>
      <c r="E1045" s="75"/>
      <c r="F1045" s="92"/>
      <c r="G1045" s="93"/>
      <c r="H1045" s="94"/>
      <c r="I1045" s="100"/>
    </row>
    <row r="1046" spans="1:9" x14ac:dyDescent="0.2">
      <c r="A1046" s="102">
        <v>32219</v>
      </c>
      <c r="B1046" s="76"/>
      <c r="C1046" s="76"/>
      <c r="D1046" s="92">
        <v>16.39</v>
      </c>
      <c r="E1046" s="75"/>
      <c r="F1046" s="92"/>
      <c r="G1046" s="93"/>
      <c r="H1046" s="94"/>
      <c r="I1046" s="100"/>
    </row>
    <row r="1047" spans="1:9" x14ac:dyDescent="0.2">
      <c r="A1047" s="102">
        <v>32220</v>
      </c>
      <c r="B1047" s="76"/>
      <c r="C1047" s="76"/>
      <c r="D1047" s="92">
        <v>16.61</v>
      </c>
      <c r="E1047" s="75"/>
      <c r="F1047" s="92"/>
      <c r="G1047" s="93"/>
      <c r="H1047" s="94"/>
      <c r="I1047" s="100"/>
    </row>
    <row r="1048" spans="1:9" x14ac:dyDescent="0.2">
      <c r="A1048" s="98">
        <v>32223</v>
      </c>
      <c r="B1048" s="76"/>
      <c r="C1048" s="76"/>
      <c r="D1048" s="92">
        <v>16.52</v>
      </c>
      <c r="E1048" s="75"/>
      <c r="F1048" s="92"/>
      <c r="G1048" s="93"/>
      <c r="H1048" s="94"/>
      <c r="I1048" s="100"/>
    </row>
    <row r="1049" spans="1:9" x14ac:dyDescent="0.2">
      <c r="A1049" s="102">
        <v>32224</v>
      </c>
      <c r="B1049" s="76"/>
      <c r="C1049" s="76"/>
      <c r="D1049" s="92">
        <v>16.02</v>
      </c>
      <c r="E1049" s="75"/>
      <c r="F1049" s="92"/>
      <c r="G1049" s="93"/>
      <c r="H1049" s="94"/>
      <c r="I1049" s="100"/>
    </row>
    <row r="1050" spans="1:9" x14ac:dyDescent="0.2">
      <c r="A1050" s="102">
        <v>32225</v>
      </c>
      <c r="B1050" s="76"/>
      <c r="C1050" s="76"/>
      <c r="D1050" s="92">
        <v>16.579999999999998</v>
      </c>
      <c r="E1050" s="75"/>
      <c r="F1050" s="92"/>
      <c r="G1050" s="93"/>
      <c r="H1050" s="94"/>
      <c r="I1050" s="100"/>
    </row>
    <row r="1051" spans="1:9" x14ac:dyDescent="0.2">
      <c r="A1051" s="102">
        <v>32226</v>
      </c>
      <c r="B1051" s="76"/>
      <c r="C1051" s="76"/>
      <c r="D1051" s="92">
        <v>16.73</v>
      </c>
      <c r="E1051" s="75"/>
      <c r="F1051" s="92"/>
      <c r="G1051" s="93"/>
      <c r="H1051" s="94"/>
      <c r="I1051" s="100"/>
    </row>
    <row r="1052" spans="1:9" x14ac:dyDescent="0.2">
      <c r="A1052" s="102">
        <v>32227</v>
      </c>
      <c r="B1052" s="76"/>
      <c r="C1052" s="76"/>
      <c r="D1052" s="92">
        <v>17.07</v>
      </c>
      <c r="E1052" s="75"/>
      <c r="F1052" s="92"/>
      <c r="G1052" s="93"/>
      <c r="H1052" s="94"/>
      <c r="I1052" s="100"/>
    </row>
    <row r="1053" spans="1:9" x14ac:dyDescent="0.2">
      <c r="A1053" s="98">
        <v>32230</v>
      </c>
      <c r="B1053" s="76"/>
      <c r="C1053" s="76"/>
      <c r="D1053" s="92">
        <v>17.05</v>
      </c>
      <c r="E1053" s="75"/>
      <c r="F1053" s="92"/>
      <c r="G1053" s="93"/>
      <c r="H1053" s="94"/>
      <c r="I1053" s="100"/>
    </row>
    <row r="1054" spans="1:9" x14ac:dyDescent="0.2">
      <c r="A1054" s="102">
        <v>32231</v>
      </c>
      <c r="B1054" s="76"/>
      <c r="C1054" s="76"/>
      <c r="D1054" s="92">
        <v>17.079999999999998</v>
      </c>
      <c r="E1054" s="75"/>
      <c r="F1054" s="92"/>
      <c r="G1054" s="93"/>
      <c r="H1054" s="94"/>
      <c r="I1054" s="100"/>
    </row>
    <row r="1055" spans="1:9" x14ac:dyDescent="0.2">
      <c r="A1055" s="102">
        <v>32232</v>
      </c>
      <c r="B1055" s="76"/>
      <c r="C1055" s="76"/>
      <c r="D1055" s="92">
        <v>17.059999999999999</v>
      </c>
      <c r="E1055" s="75"/>
      <c r="F1055" s="92"/>
      <c r="G1055" s="93"/>
      <c r="H1055" s="94"/>
      <c r="I1055" s="100"/>
    </row>
    <row r="1056" spans="1:9" x14ac:dyDescent="0.2">
      <c r="A1056" s="102">
        <v>32233</v>
      </c>
      <c r="B1056" s="76"/>
      <c r="C1056" s="76"/>
      <c r="D1056" s="92">
        <v>17.09</v>
      </c>
      <c r="E1056" s="75"/>
      <c r="F1056" s="92"/>
      <c r="G1056" s="93"/>
      <c r="H1056" s="94"/>
      <c r="I1056" s="100"/>
    </row>
    <row r="1057" spans="1:9" x14ac:dyDescent="0.2">
      <c r="A1057" s="98">
        <v>32237</v>
      </c>
      <c r="B1057" s="76"/>
      <c r="C1057" s="76"/>
      <c r="D1057" s="92">
        <v>16.989999999999998</v>
      </c>
      <c r="E1057" s="75"/>
      <c r="F1057" s="92"/>
      <c r="G1057" s="93"/>
      <c r="H1057" s="94"/>
      <c r="I1057" s="100"/>
    </row>
    <row r="1058" spans="1:9" x14ac:dyDescent="0.2">
      <c r="A1058" s="102">
        <v>32238</v>
      </c>
      <c r="B1058" s="76"/>
      <c r="C1058" s="76"/>
      <c r="D1058" s="92">
        <v>16.72</v>
      </c>
      <c r="E1058" s="75"/>
      <c r="F1058" s="92"/>
      <c r="G1058" s="93"/>
      <c r="H1058" s="94"/>
      <c r="I1058" s="100"/>
    </row>
    <row r="1059" spans="1:9" x14ac:dyDescent="0.2">
      <c r="A1059" s="102">
        <v>32239</v>
      </c>
      <c r="B1059" s="76"/>
      <c r="C1059" s="76"/>
      <c r="D1059" s="92">
        <v>16.8</v>
      </c>
      <c r="E1059" s="75"/>
      <c r="F1059" s="92"/>
      <c r="G1059" s="93"/>
      <c r="H1059" s="94"/>
      <c r="I1059" s="100"/>
    </row>
    <row r="1060" spans="1:9" x14ac:dyDescent="0.2">
      <c r="A1060" s="102">
        <v>32240</v>
      </c>
      <c r="B1060" s="76"/>
      <c r="C1060" s="76"/>
      <c r="D1060" s="92">
        <v>17.05</v>
      </c>
      <c r="E1060" s="75"/>
      <c r="F1060" s="92"/>
      <c r="G1060" s="93"/>
      <c r="H1060" s="94"/>
      <c r="I1060" s="100"/>
    </row>
    <row r="1061" spans="1:9" x14ac:dyDescent="0.2">
      <c r="A1061" s="102">
        <v>32241</v>
      </c>
      <c r="B1061" s="76"/>
      <c r="C1061" s="76"/>
      <c r="D1061" s="92">
        <v>16.87</v>
      </c>
      <c r="E1061" s="75"/>
      <c r="F1061" s="92"/>
      <c r="G1061" s="93"/>
      <c r="H1061" s="94"/>
      <c r="I1061" s="100"/>
    </row>
    <row r="1062" spans="1:9" x14ac:dyDescent="0.2">
      <c r="A1062" s="98">
        <v>32244</v>
      </c>
      <c r="B1062" s="76"/>
      <c r="C1062" s="76"/>
      <c r="D1062" s="92">
        <v>17.87</v>
      </c>
      <c r="E1062" s="75"/>
      <c r="F1062" s="92"/>
      <c r="G1062" s="93"/>
      <c r="H1062" s="94"/>
      <c r="I1062" s="100"/>
    </row>
    <row r="1063" spans="1:9" x14ac:dyDescent="0.2">
      <c r="A1063" s="102">
        <v>32245</v>
      </c>
      <c r="B1063" s="76"/>
      <c r="C1063" s="76"/>
      <c r="D1063" s="92">
        <v>18.059999999999999</v>
      </c>
      <c r="E1063" s="75"/>
      <c r="F1063" s="92"/>
      <c r="G1063" s="93"/>
      <c r="H1063" s="94"/>
      <c r="I1063" s="100"/>
    </row>
    <row r="1064" spans="1:9" x14ac:dyDescent="0.2">
      <c r="A1064" s="102">
        <v>32246</v>
      </c>
      <c r="B1064" s="76"/>
      <c r="C1064" s="76"/>
      <c r="D1064" s="92">
        <v>18.12</v>
      </c>
      <c r="E1064" s="75"/>
      <c r="F1064" s="92"/>
      <c r="G1064" s="93"/>
      <c r="H1064" s="94"/>
      <c r="I1064" s="100"/>
    </row>
    <row r="1065" spans="1:9" x14ac:dyDescent="0.2">
      <c r="A1065" s="102">
        <v>32247</v>
      </c>
      <c r="B1065" s="76"/>
      <c r="C1065" s="76"/>
      <c r="D1065" s="92">
        <v>18.399999999999999</v>
      </c>
      <c r="E1065" s="75"/>
      <c r="F1065" s="92"/>
      <c r="G1065" s="93"/>
      <c r="H1065" s="94"/>
      <c r="I1065" s="100"/>
    </row>
    <row r="1066" spans="1:9" x14ac:dyDescent="0.2">
      <c r="A1066" s="102">
        <v>32248</v>
      </c>
      <c r="B1066" s="76"/>
      <c r="C1066" s="76"/>
      <c r="D1066" s="92">
        <v>18.32</v>
      </c>
      <c r="E1066" s="75"/>
      <c r="F1066" s="92"/>
      <c r="G1066" s="93"/>
      <c r="H1066" s="94"/>
      <c r="I1066" s="100"/>
    </row>
    <row r="1067" spans="1:9" x14ac:dyDescent="0.2">
      <c r="A1067" s="98">
        <v>32251</v>
      </c>
      <c r="B1067" s="76"/>
      <c r="C1067" s="76"/>
      <c r="D1067" s="92">
        <v>18.5</v>
      </c>
      <c r="E1067" s="75"/>
      <c r="F1067" s="92"/>
      <c r="G1067" s="93"/>
      <c r="H1067" s="94"/>
      <c r="I1067" s="100"/>
    </row>
    <row r="1068" spans="1:9" x14ac:dyDescent="0.2">
      <c r="A1068" s="102">
        <v>32252</v>
      </c>
      <c r="B1068" s="76"/>
      <c r="C1068" s="76"/>
      <c r="D1068" s="92">
        <v>17.920000000000002</v>
      </c>
      <c r="E1068" s="75"/>
      <c r="F1068" s="92"/>
      <c r="G1068" s="93"/>
      <c r="H1068" s="94"/>
      <c r="I1068" s="100"/>
    </row>
    <row r="1069" spans="1:9" x14ac:dyDescent="0.2">
      <c r="A1069" s="102">
        <v>32253</v>
      </c>
      <c r="B1069" s="76"/>
      <c r="C1069" s="76"/>
      <c r="D1069" s="92">
        <v>17.93</v>
      </c>
      <c r="E1069" s="75"/>
      <c r="F1069" s="92"/>
      <c r="G1069" s="93"/>
      <c r="H1069" s="94"/>
      <c r="I1069" s="100"/>
    </row>
    <row r="1070" spans="1:9" x14ac:dyDescent="0.2">
      <c r="A1070" s="102">
        <v>32254</v>
      </c>
      <c r="B1070" s="76"/>
      <c r="C1070" s="76"/>
      <c r="D1070" s="92">
        <v>18.34</v>
      </c>
      <c r="E1070" s="75"/>
      <c r="F1070" s="92"/>
      <c r="G1070" s="93"/>
      <c r="H1070" s="94"/>
      <c r="I1070" s="100"/>
    </row>
    <row r="1071" spans="1:9" x14ac:dyDescent="0.2">
      <c r="A1071" s="102">
        <v>32255</v>
      </c>
      <c r="B1071" s="76"/>
      <c r="C1071" s="76"/>
      <c r="D1071" s="92">
        <v>18.13</v>
      </c>
      <c r="E1071" s="75"/>
      <c r="F1071" s="92"/>
      <c r="G1071" s="93"/>
      <c r="H1071" s="94"/>
      <c r="I1071" s="100"/>
    </row>
    <row r="1072" spans="1:9" x14ac:dyDescent="0.2">
      <c r="A1072" s="98">
        <v>32258</v>
      </c>
      <c r="B1072" s="76"/>
      <c r="C1072" s="76"/>
      <c r="D1072" s="92">
        <v>18.36</v>
      </c>
      <c r="E1072" s="75"/>
      <c r="F1072" s="92"/>
      <c r="G1072" s="93"/>
      <c r="H1072" s="94"/>
      <c r="I1072" s="100"/>
    </row>
    <row r="1073" spans="1:9" x14ac:dyDescent="0.2">
      <c r="A1073" s="102">
        <v>32259</v>
      </c>
      <c r="B1073" s="76"/>
      <c r="C1073" s="76"/>
      <c r="D1073" s="92">
        <v>18.54</v>
      </c>
      <c r="E1073" s="75"/>
      <c r="F1073" s="92"/>
      <c r="G1073" s="93"/>
      <c r="H1073" s="94"/>
      <c r="I1073" s="100"/>
    </row>
    <row r="1074" spans="1:9" x14ac:dyDescent="0.2">
      <c r="A1074" s="102">
        <v>32260</v>
      </c>
      <c r="B1074" s="76"/>
      <c r="C1074" s="76"/>
      <c r="D1074" s="92">
        <v>18.32</v>
      </c>
      <c r="E1074" s="75"/>
      <c r="F1074" s="92"/>
      <c r="G1074" s="93"/>
      <c r="H1074" s="94"/>
      <c r="I1074" s="100"/>
    </row>
    <row r="1075" spans="1:9" x14ac:dyDescent="0.2">
      <c r="A1075" s="102">
        <v>32261</v>
      </c>
      <c r="B1075" s="76"/>
      <c r="C1075" s="76"/>
      <c r="D1075" s="92">
        <v>17.91</v>
      </c>
      <c r="E1075" s="75"/>
      <c r="F1075" s="92"/>
      <c r="G1075" s="93"/>
      <c r="H1075" s="94"/>
      <c r="I1075" s="100"/>
    </row>
    <row r="1076" spans="1:9" x14ac:dyDescent="0.2">
      <c r="A1076" s="102">
        <v>32262</v>
      </c>
      <c r="B1076" s="76"/>
      <c r="C1076" s="76"/>
      <c r="D1076" s="92">
        <v>18.100000000000001</v>
      </c>
      <c r="E1076" s="75"/>
      <c r="F1076" s="92"/>
      <c r="G1076" s="93"/>
      <c r="H1076" s="94"/>
      <c r="I1076" s="100"/>
    </row>
    <row r="1077" spans="1:9" x14ac:dyDescent="0.2">
      <c r="A1077" s="98">
        <v>32265</v>
      </c>
      <c r="B1077" s="76"/>
      <c r="C1077" s="76"/>
      <c r="D1077" s="92">
        <v>17.12</v>
      </c>
      <c r="E1077" s="75"/>
      <c r="F1077" s="92"/>
      <c r="G1077" s="93"/>
      <c r="H1077" s="94"/>
      <c r="I1077" s="100"/>
    </row>
    <row r="1078" spans="1:9" x14ac:dyDescent="0.2">
      <c r="A1078" s="102">
        <v>32266</v>
      </c>
      <c r="B1078" s="76"/>
      <c r="C1078" s="76"/>
      <c r="D1078" s="92">
        <v>17.3</v>
      </c>
      <c r="E1078" s="75"/>
      <c r="F1078" s="92"/>
      <c r="G1078" s="93"/>
      <c r="H1078" s="94"/>
      <c r="I1078" s="100"/>
    </row>
    <row r="1079" spans="1:9" x14ac:dyDescent="0.2">
      <c r="A1079" s="102">
        <v>32267</v>
      </c>
      <c r="B1079" s="76"/>
      <c r="C1079" s="76"/>
      <c r="D1079" s="92">
        <v>17.23</v>
      </c>
      <c r="E1079" s="75"/>
      <c r="F1079" s="92"/>
      <c r="G1079" s="93"/>
      <c r="H1079" s="94"/>
      <c r="I1079" s="100"/>
    </row>
    <row r="1080" spans="1:9" x14ac:dyDescent="0.2">
      <c r="A1080" s="102">
        <v>32268</v>
      </c>
      <c r="B1080" s="76"/>
      <c r="C1080" s="76"/>
      <c r="D1080" s="92">
        <v>17.41</v>
      </c>
      <c r="E1080" s="75"/>
      <c r="F1080" s="92"/>
      <c r="G1080" s="93"/>
      <c r="H1080" s="94"/>
      <c r="I1080" s="100"/>
    </row>
    <row r="1081" spans="1:9" x14ac:dyDescent="0.2">
      <c r="A1081" s="102">
        <v>32269</v>
      </c>
      <c r="B1081" s="76"/>
      <c r="C1081" s="76"/>
      <c r="D1081" s="92">
        <v>17.63</v>
      </c>
      <c r="E1081" s="75"/>
      <c r="F1081" s="92"/>
      <c r="G1081" s="93"/>
      <c r="H1081" s="94"/>
      <c r="I1081" s="100"/>
    </row>
    <row r="1082" spans="1:9" x14ac:dyDescent="0.2">
      <c r="A1082" s="98">
        <v>32272</v>
      </c>
      <c r="B1082" s="76"/>
      <c r="C1082" s="76"/>
      <c r="D1082" s="92">
        <v>17.559999999999999</v>
      </c>
      <c r="E1082" s="75"/>
      <c r="F1082" s="92"/>
      <c r="G1082" s="93"/>
      <c r="H1082" s="94"/>
      <c r="I1082" s="100"/>
    </row>
    <row r="1083" spans="1:9" x14ac:dyDescent="0.2">
      <c r="A1083" s="102">
        <v>32273</v>
      </c>
      <c r="B1083" s="76"/>
      <c r="C1083" s="76"/>
      <c r="D1083" s="92">
        <v>17.5</v>
      </c>
      <c r="E1083" s="75"/>
      <c r="F1083" s="92"/>
      <c r="G1083" s="93"/>
      <c r="H1083" s="94"/>
      <c r="I1083" s="100"/>
    </row>
    <row r="1084" spans="1:9" x14ac:dyDescent="0.2">
      <c r="A1084" s="102">
        <v>32274</v>
      </c>
      <c r="B1084" s="76"/>
      <c r="C1084" s="76"/>
      <c r="D1084" s="92">
        <v>17.48</v>
      </c>
      <c r="E1084" s="75"/>
      <c r="F1084" s="92"/>
      <c r="G1084" s="93"/>
      <c r="H1084" s="94"/>
      <c r="I1084" s="100"/>
    </row>
    <row r="1085" spans="1:9" x14ac:dyDescent="0.2">
      <c r="A1085" s="102">
        <v>32275</v>
      </c>
      <c r="B1085" s="76"/>
      <c r="C1085" s="76"/>
      <c r="D1085" s="92">
        <v>17.489999999999998</v>
      </c>
      <c r="E1085" s="75"/>
      <c r="F1085" s="92"/>
      <c r="G1085" s="93"/>
      <c r="H1085" s="94"/>
      <c r="I1085" s="100"/>
    </row>
    <row r="1086" spans="1:9" x14ac:dyDescent="0.2">
      <c r="A1086" s="102">
        <v>32276</v>
      </c>
      <c r="B1086" s="76"/>
      <c r="C1086" s="76"/>
      <c r="D1086" s="92">
        <v>17.53</v>
      </c>
      <c r="E1086" s="75"/>
      <c r="F1086" s="92"/>
      <c r="G1086" s="93"/>
      <c r="H1086" s="94"/>
      <c r="I1086" s="100"/>
    </row>
    <row r="1087" spans="1:9" x14ac:dyDescent="0.2">
      <c r="A1087" s="98">
        <v>32279</v>
      </c>
      <c r="B1087" s="76"/>
      <c r="C1087" s="76"/>
      <c r="D1087" s="92">
        <v>17.7</v>
      </c>
      <c r="E1087" s="75"/>
      <c r="F1087" s="92"/>
      <c r="G1087" s="93"/>
      <c r="H1087" s="94"/>
      <c r="I1087" s="100"/>
    </row>
    <row r="1088" spans="1:9" x14ac:dyDescent="0.2">
      <c r="A1088" s="102">
        <v>32280</v>
      </c>
      <c r="B1088" s="76"/>
      <c r="C1088" s="76"/>
      <c r="D1088" s="92">
        <v>17.72</v>
      </c>
      <c r="E1088" s="75"/>
      <c r="F1088" s="92"/>
      <c r="G1088" s="93"/>
      <c r="H1088" s="94"/>
      <c r="I1088" s="100"/>
    </row>
    <row r="1089" spans="1:9" x14ac:dyDescent="0.2">
      <c r="A1089" s="102">
        <v>32281</v>
      </c>
      <c r="B1089" s="76"/>
      <c r="C1089" s="76"/>
      <c r="D1089" s="92">
        <v>17.39</v>
      </c>
      <c r="E1089" s="75"/>
      <c r="F1089" s="92"/>
      <c r="G1089" s="93"/>
      <c r="H1089" s="94"/>
      <c r="I1089" s="100"/>
    </row>
    <row r="1090" spans="1:9" x14ac:dyDescent="0.2">
      <c r="A1090" s="102">
        <v>32282</v>
      </c>
      <c r="B1090" s="76"/>
      <c r="C1090" s="76"/>
      <c r="D1090" s="92">
        <v>17.43</v>
      </c>
      <c r="E1090" s="75"/>
      <c r="F1090" s="92"/>
      <c r="G1090" s="93"/>
      <c r="H1090" s="94"/>
      <c r="I1090" s="100"/>
    </row>
    <row r="1091" spans="1:9" x14ac:dyDescent="0.2">
      <c r="A1091" s="102">
        <v>32283</v>
      </c>
      <c r="B1091" s="76"/>
      <c r="C1091" s="76"/>
      <c r="D1091" s="92">
        <v>17.41</v>
      </c>
      <c r="E1091" s="75"/>
      <c r="F1091" s="92"/>
      <c r="G1091" s="93"/>
      <c r="H1091" s="94"/>
      <c r="I1091" s="100"/>
    </row>
    <row r="1092" spans="1:9" x14ac:dyDescent="0.2">
      <c r="A1092" s="98">
        <v>32286</v>
      </c>
      <c r="B1092" s="76"/>
      <c r="C1092" s="76"/>
      <c r="D1092" s="92">
        <v>17.010000000000002</v>
      </c>
      <c r="E1092" s="75"/>
      <c r="F1092" s="92"/>
      <c r="G1092" s="93"/>
      <c r="H1092" s="94"/>
      <c r="I1092" s="100"/>
    </row>
    <row r="1093" spans="1:9" x14ac:dyDescent="0.2">
      <c r="A1093" s="102">
        <v>32287</v>
      </c>
      <c r="B1093" s="76"/>
      <c r="C1093" s="76"/>
      <c r="D1093" s="92">
        <v>17.04</v>
      </c>
      <c r="E1093" s="75"/>
      <c r="F1093" s="92"/>
      <c r="G1093" s="93"/>
      <c r="H1093" s="94"/>
      <c r="I1093" s="100"/>
    </row>
    <row r="1094" spans="1:9" x14ac:dyDescent="0.2">
      <c r="A1094" s="102">
        <v>32288</v>
      </c>
      <c r="B1094" s="76"/>
      <c r="C1094" s="76"/>
      <c r="D1094" s="92">
        <v>17.39</v>
      </c>
      <c r="E1094" s="75"/>
      <c r="F1094" s="92"/>
      <c r="G1094" s="93"/>
      <c r="H1094" s="94"/>
      <c r="I1094" s="100"/>
    </row>
    <row r="1095" spans="1:9" x14ac:dyDescent="0.2">
      <c r="A1095" s="102">
        <v>32289</v>
      </c>
      <c r="B1095" s="76"/>
      <c r="C1095" s="76"/>
      <c r="D1095" s="92">
        <v>17.54</v>
      </c>
      <c r="E1095" s="75"/>
      <c r="F1095" s="92"/>
      <c r="G1095" s="93"/>
      <c r="H1095" s="94"/>
      <c r="I1095" s="100"/>
    </row>
    <row r="1096" spans="1:9" x14ac:dyDescent="0.2">
      <c r="A1096" s="102">
        <v>32290</v>
      </c>
      <c r="B1096" s="76"/>
      <c r="C1096" s="76"/>
      <c r="D1096" s="92">
        <v>17.45</v>
      </c>
      <c r="E1096" s="75"/>
      <c r="F1096" s="92"/>
      <c r="G1096" s="93"/>
      <c r="H1096" s="94"/>
      <c r="I1096" s="100"/>
    </row>
    <row r="1097" spans="1:9" x14ac:dyDescent="0.2">
      <c r="A1097" s="98">
        <v>32293</v>
      </c>
      <c r="B1097" s="76"/>
      <c r="C1097" s="76"/>
      <c r="D1097" s="92">
        <v>17.45</v>
      </c>
      <c r="E1097" s="75"/>
      <c r="F1097" s="92"/>
      <c r="G1097" s="93"/>
      <c r="H1097" s="94"/>
      <c r="I1097" s="100"/>
    </row>
    <row r="1098" spans="1:9" x14ac:dyDescent="0.2">
      <c r="A1098" s="102">
        <v>32294</v>
      </c>
      <c r="B1098" s="76"/>
      <c r="C1098" s="76"/>
      <c r="D1098" s="92">
        <v>17.54</v>
      </c>
      <c r="E1098" s="75"/>
      <c r="F1098" s="92"/>
      <c r="G1098" s="93"/>
      <c r="H1098" s="94"/>
      <c r="I1098" s="100"/>
    </row>
    <row r="1099" spans="1:9" x14ac:dyDescent="0.2">
      <c r="A1099" s="102">
        <v>32295</v>
      </c>
      <c r="B1099" s="76"/>
      <c r="C1099" s="76"/>
      <c r="D1099" s="92">
        <v>17.600000000000001</v>
      </c>
      <c r="E1099" s="75"/>
      <c r="F1099" s="92"/>
      <c r="G1099" s="93"/>
      <c r="H1099" s="94"/>
      <c r="I1099" s="100"/>
    </row>
    <row r="1100" spans="1:9" x14ac:dyDescent="0.2">
      <c r="A1100" s="102">
        <v>32296</v>
      </c>
      <c r="B1100" s="76"/>
      <c r="C1100" s="76"/>
      <c r="D1100" s="92">
        <v>17.670000000000002</v>
      </c>
      <c r="E1100" s="75"/>
      <c r="F1100" s="92"/>
      <c r="G1100" s="93"/>
      <c r="H1100" s="94"/>
      <c r="I1100" s="100"/>
    </row>
    <row r="1101" spans="1:9" x14ac:dyDescent="0.2">
      <c r="A1101" s="102">
        <v>32297</v>
      </c>
      <c r="B1101" s="76"/>
      <c r="C1101" s="76"/>
      <c r="D1101" s="92">
        <v>17.510000000000002</v>
      </c>
      <c r="E1101" s="75"/>
      <c r="F1101" s="92"/>
      <c r="G1101" s="93"/>
      <c r="H1101" s="94"/>
      <c r="I1101" s="100"/>
    </row>
    <row r="1102" spans="1:9" x14ac:dyDescent="0.2">
      <c r="A1102" s="98">
        <v>32300</v>
      </c>
      <c r="B1102" s="76"/>
      <c r="C1102" s="76"/>
      <c r="D1102" s="92">
        <v>17.28</v>
      </c>
      <c r="E1102" s="75"/>
      <c r="F1102" s="92"/>
      <c r="G1102" s="93"/>
      <c r="H1102" s="94"/>
      <c r="I1102" s="100"/>
    </row>
    <row r="1103" spans="1:9" x14ac:dyDescent="0.2">
      <c r="A1103" s="102">
        <v>32301</v>
      </c>
      <c r="B1103" s="76"/>
      <c r="C1103" s="76"/>
      <c r="D1103" s="92">
        <v>17.32</v>
      </c>
      <c r="E1103" s="75"/>
      <c r="F1103" s="92"/>
      <c r="G1103" s="93"/>
      <c r="H1103" s="94"/>
      <c r="I1103" s="100"/>
    </row>
    <row r="1104" spans="1:9" x14ac:dyDescent="0.2">
      <c r="A1104" s="102">
        <v>32302</v>
      </c>
      <c r="B1104" s="76"/>
      <c r="C1104" s="76"/>
      <c r="D1104" s="92">
        <v>17.350000000000001</v>
      </c>
      <c r="E1104" s="75"/>
      <c r="F1104" s="92"/>
      <c r="G1104" s="93"/>
      <c r="H1104" s="94"/>
      <c r="I1104" s="100"/>
    </row>
    <row r="1105" spans="1:9" x14ac:dyDescent="0.2">
      <c r="A1105" s="102">
        <v>32303</v>
      </c>
      <c r="B1105" s="76"/>
      <c r="C1105" s="76"/>
      <c r="D1105" s="92">
        <v>17.09</v>
      </c>
      <c r="E1105" s="75"/>
      <c r="F1105" s="92"/>
      <c r="G1105" s="93"/>
      <c r="H1105" s="94"/>
      <c r="I1105" s="100"/>
    </row>
    <row r="1106" spans="1:9" x14ac:dyDescent="0.2">
      <c r="A1106" s="102">
        <v>32304</v>
      </c>
      <c r="B1106" s="76"/>
      <c r="C1106" s="76"/>
      <c r="D1106" s="92">
        <v>16.7</v>
      </c>
      <c r="E1106" s="75"/>
      <c r="F1106" s="92"/>
      <c r="G1106" s="93"/>
      <c r="H1106" s="94"/>
      <c r="I1106" s="100"/>
    </row>
    <row r="1107" spans="1:9" x14ac:dyDescent="0.2">
      <c r="A1107" s="98">
        <v>32307</v>
      </c>
      <c r="B1107" s="76"/>
      <c r="C1107" s="76"/>
      <c r="D1107" s="92">
        <v>16.43</v>
      </c>
      <c r="E1107" s="75"/>
      <c r="F1107" s="92"/>
      <c r="G1107" s="93"/>
      <c r="H1107" s="94"/>
      <c r="I1107" s="100"/>
    </row>
    <row r="1108" spans="1:9" x14ac:dyDescent="0.2">
      <c r="A1108" s="102">
        <v>32308</v>
      </c>
      <c r="B1108" s="76"/>
      <c r="C1108" s="76"/>
      <c r="D1108" s="92">
        <v>16.850000000000001</v>
      </c>
      <c r="E1108" s="75"/>
      <c r="F1108" s="92"/>
      <c r="G1108" s="93"/>
      <c r="H1108" s="94"/>
      <c r="I1108" s="100"/>
    </row>
    <row r="1109" spans="1:9" x14ac:dyDescent="0.2">
      <c r="A1109" s="102">
        <v>32309</v>
      </c>
      <c r="B1109" s="76"/>
      <c r="C1109" s="76"/>
      <c r="D1109" s="92">
        <v>16.559999999999999</v>
      </c>
      <c r="E1109" s="75"/>
      <c r="F1109" s="92"/>
      <c r="G1109" s="93"/>
      <c r="H1109" s="94"/>
      <c r="I1109" s="100"/>
    </row>
    <row r="1110" spans="1:9" x14ac:dyDescent="0.2">
      <c r="A1110" s="102">
        <v>32310</v>
      </c>
      <c r="B1110" s="76"/>
      <c r="C1110" s="76"/>
      <c r="D1110" s="92">
        <v>16.62</v>
      </c>
      <c r="E1110" s="75"/>
      <c r="F1110" s="92"/>
      <c r="G1110" s="93"/>
      <c r="H1110" s="94"/>
      <c r="I1110" s="100"/>
    </row>
    <row r="1111" spans="1:9" x14ac:dyDescent="0.2">
      <c r="A1111" s="102">
        <v>32311</v>
      </c>
      <c r="B1111" s="76"/>
      <c r="C1111" s="76"/>
      <c r="D1111" s="92">
        <v>16.43</v>
      </c>
      <c r="E1111" s="75"/>
      <c r="F1111" s="92"/>
      <c r="G1111" s="93"/>
      <c r="H1111" s="94"/>
      <c r="I1111" s="100"/>
    </row>
    <row r="1112" spans="1:9" x14ac:dyDescent="0.2">
      <c r="A1112" s="98">
        <v>32314</v>
      </c>
      <c r="B1112" s="76"/>
      <c r="C1112" s="76"/>
      <c r="D1112" s="92">
        <v>16.02</v>
      </c>
      <c r="E1112" s="75"/>
      <c r="F1112" s="92"/>
      <c r="G1112" s="93"/>
      <c r="H1112" s="94"/>
      <c r="I1112" s="100"/>
    </row>
    <row r="1113" spans="1:9" x14ac:dyDescent="0.2">
      <c r="A1113" s="102">
        <v>32315</v>
      </c>
      <c r="B1113" s="76"/>
      <c r="C1113" s="76"/>
      <c r="D1113" s="92">
        <v>15.82</v>
      </c>
      <c r="E1113" s="75"/>
      <c r="F1113" s="92"/>
      <c r="G1113" s="93"/>
      <c r="H1113" s="94"/>
      <c r="I1113" s="100"/>
    </row>
    <row r="1114" spans="1:9" x14ac:dyDescent="0.2">
      <c r="A1114" s="102">
        <v>32316</v>
      </c>
      <c r="B1114" s="76"/>
      <c r="C1114" s="76"/>
      <c r="D1114" s="92">
        <v>16.03</v>
      </c>
      <c r="E1114" s="75"/>
      <c r="F1114" s="92"/>
      <c r="G1114" s="93"/>
      <c r="H1114" s="94"/>
      <c r="I1114" s="100"/>
    </row>
    <row r="1115" spans="1:9" x14ac:dyDescent="0.2">
      <c r="A1115" s="102">
        <v>32317</v>
      </c>
      <c r="B1115" s="76"/>
      <c r="C1115" s="76"/>
      <c r="D1115" s="92">
        <v>15.86</v>
      </c>
      <c r="E1115" s="75"/>
      <c r="F1115" s="92"/>
      <c r="G1115" s="93"/>
      <c r="H1115" s="94"/>
      <c r="I1115" s="100"/>
    </row>
    <row r="1116" spans="1:9" x14ac:dyDescent="0.2">
      <c r="A1116" s="102">
        <v>32318</v>
      </c>
      <c r="B1116" s="76"/>
      <c r="C1116" s="76"/>
      <c r="D1116" s="92">
        <v>16.03</v>
      </c>
      <c r="E1116" s="75"/>
      <c r="F1116" s="92"/>
      <c r="G1116" s="93"/>
      <c r="H1116" s="94"/>
      <c r="I1116" s="100"/>
    </row>
    <row r="1117" spans="1:9" x14ac:dyDescent="0.2">
      <c r="A1117" s="98">
        <v>32321</v>
      </c>
      <c r="B1117" s="76"/>
      <c r="C1117" s="76"/>
      <c r="D1117" s="92">
        <v>15.86</v>
      </c>
      <c r="E1117" s="75"/>
      <c r="F1117" s="92"/>
      <c r="G1117" s="93"/>
      <c r="H1117" s="94"/>
      <c r="I1117" s="100"/>
    </row>
    <row r="1118" spans="1:9" x14ac:dyDescent="0.2">
      <c r="A1118" s="102">
        <v>32322</v>
      </c>
      <c r="B1118" s="76"/>
      <c r="C1118" s="76"/>
      <c r="D1118" s="92">
        <v>16.010000000000002</v>
      </c>
      <c r="E1118" s="75"/>
      <c r="F1118" s="92"/>
      <c r="G1118" s="93"/>
      <c r="H1118" s="94"/>
      <c r="I1118" s="100"/>
    </row>
    <row r="1119" spans="1:9" x14ac:dyDescent="0.2">
      <c r="A1119" s="102">
        <v>32323</v>
      </c>
      <c r="B1119" s="76"/>
      <c r="C1119" s="76"/>
      <c r="D1119" s="92">
        <v>15.37</v>
      </c>
      <c r="E1119" s="75"/>
      <c r="F1119" s="92"/>
      <c r="G1119" s="93"/>
      <c r="H1119" s="94"/>
      <c r="I1119" s="100"/>
    </row>
    <row r="1120" spans="1:9" x14ac:dyDescent="0.2">
      <c r="A1120" s="102">
        <v>32324</v>
      </c>
      <c r="B1120" s="76"/>
      <c r="C1120" s="76"/>
      <c r="D1120" s="92">
        <v>15.2</v>
      </c>
      <c r="E1120" s="75"/>
      <c r="F1120" s="92"/>
      <c r="G1120" s="93"/>
      <c r="H1120" s="94"/>
      <c r="I1120" s="100"/>
    </row>
    <row r="1121" spans="1:9" x14ac:dyDescent="0.2">
      <c r="A1121" s="102">
        <v>32325</v>
      </c>
      <c r="B1121" s="76"/>
      <c r="C1121" s="76"/>
      <c r="D1121" s="92">
        <v>14.92</v>
      </c>
      <c r="E1121" s="75"/>
      <c r="F1121" s="92"/>
      <c r="G1121" s="93"/>
      <c r="H1121" s="94"/>
      <c r="I1121" s="100"/>
    </row>
    <row r="1122" spans="1:9" x14ac:dyDescent="0.2">
      <c r="A1122" s="98">
        <v>32328</v>
      </c>
      <c r="B1122" s="76"/>
      <c r="C1122" s="76"/>
      <c r="E1122" s="75"/>
      <c r="F1122" s="92"/>
      <c r="G1122" s="93"/>
      <c r="H1122" s="94"/>
      <c r="I1122" s="100"/>
    </row>
    <row r="1123" spans="1:9" x14ac:dyDescent="0.2">
      <c r="A1123" s="102">
        <v>32329</v>
      </c>
      <c r="B1123" s="76"/>
      <c r="C1123" s="76"/>
      <c r="D1123" s="92">
        <v>15.11</v>
      </c>
      <c r="E1123" s="75"/>
      <c r="F1123" s="92"/>
      <c r="G1123" s="93"/>
      <c r="H1123" s="94"/>
      <c r="I1123" s="100"/>
    </row>
    <row r="1124" spans="1:9" x14ac:dyDescent="0.2">
      <c r="A1124" s="102">
        <v>32330</v>
      </c>
      <c r="B1124" s="76"/>
      <c r="C1124" s="76"/>
      <c r="D1124" s="92">
        <v>15.44</v>
      </c>
      <c r="E1124" s="75"/>
      <c r="F1124" s="92"/>
      <c r="G1124" s="93"/>
      <c r="H1124" s="94"/>
      <c r="I1124" s="100"/>
    </row>
    <row r="1125" spans="1:9" x14ac:dyDescent="0.2">
      <c r="A1125" s="102">
        <v>32331</v>
      </c>
      <c r="B1125" s="76"/>
      <c r="C1125" s="76"/>
      <c r="D1125" s="92">
        <v>15.83</v>
      </c>
      <c r="E1125" s="75"/>
      <c r="F1125" s="92"/>
      <c r="G1125" s="93"/>
      <c r="H1125" s="94"/>
      <c r="I1125" s="100"/>
    </row>
    <row r="1126" spans="1:9" x14ac:dyDescent="0.2">
      <c r="A1126" s="102">
        <v>32332</v>
      </c>
      <c r="B1126" s="76"/>
      <c r="C1126" s="76"/>
      <c r="D1126" s="92">
        <v>15.42</v>
      </c>
      <c r="E1126" s="75"/>
      <c r="F1126" s="92"/>
      <c r="G1126" s="93"/>
      <c r="H1126" s="94"/>
      <c r="I1126" s="100"/>
    </row>
    <row r="1127" spans="1:9" x14ac:dyDescent="0.2">
      <c r="A1127" s="98">
        <v>32335</v>
      </c>
      <c r="B1127" s="76"/>
      <c r="C1127" s="76"/>
      <c r="D1127" s="92">
        <v>14.56</v>
      </c>
      <c r="E1127" s="75"/>
      <c r="F1127" s="92"/>
      <c r="G1127" s="93"/>
      <c r="H1127" s="94"/>
      <c r="I1127" s="100"/>
    </row>
    <row r="1128" spans="1:9" x14ac:dyDescent="0.2">
      <c r="A1128" s="102">
        <v>32336</v>
      </c>
      <c r="B1128" s="76"/>
      <c r="C1128" s="76"/>
      <c r="D1128" s="92">
        <v>14.61</v>
      </c>
      <c r="E1128" s="75"/>
      <c r="F1128" s="92"/>
      <c r="G1128" s="93"/>
      <c r="H1128" s="94"/>
      <c r="I1128" s="100"/>
    </row>
    <row r="1129" spans="1:9" x14ac:dyDescent="0.2">
      <c r="A1129" s="102">
        <v>32337</v>
      </c>
      <c r="B1129" s="76"/>
      <c r="C1129" s="76"/>
      <c r="D1129" s="92">
        <v>14.35</v>
      </c>
      <c r="E1129" s="75"/>
      <c r="F1129" s="92"/>
      <c r="G1129" s="93"/>
      <c r="H1129" s="94"/>
      <c r="I1129" s="100"/>
    </row>
    <row r="1130" spans="1:9" x14ac:dyDescent="0.2">
      <c r="A1130" s="102">
        <v>32338</v>
      </c>
      <c r="B1130" s="76"/>
      <c r="C1130" s="76"/>
      <c r="D1130" s="92">
        <v>14.84</v>
      </c>
      <c r="E1130" s="75"/>
      <c r="F1130" s="92"/>
      <c r="G1130" s="93"/>
      <c r="H1130" s="94"/>
      <c r="I1130" s="100"/>
    </row>
    <row r="1131" spans="1:9" x14ac:dyDescent="0.2">
      <c r="A1131" s="102">
        <v>32339</v>
      </c>
      <c r="B1131" s="76"/>
      <c r="C1131" s="76"/>
      <c r="D1131" s="92">
        <v>14.85</v>
      </c>
      <c r="E1131" s="75"/>
      <c r="F1131" s="92"/>
      <c r="G1131" s="93"/>
      <c r="H1131" s="94"/>
      <c r="I1131" s="100"/>
    </row>
    <row r="1132" spans="1:9" x14ac:dyDescent="0.2">
      <c r="A1132" s="98">
        <v>32342</v>
      </c>
      <c r="B1132" s="76"/>
      <c r="C1132" s="76"/>
      <c r="D1132" s="92">
        <v>15.84</v>
      </c>
      <c r="E1132" s="75"/>
      <c r="F1132" s="92"/>
      <c r="G1132" s="93"/>
      <c r="H1132" s="94"/>
      <c r="I1132" s="100"/>
    </row>
    <row r="1133" spans="1:9" x14ac:dyDescent="0.2">
      <c r="A1133" s="102">
        <v>32343</v>
      </c>
      <c r="B1133" s="76"/>
      <c r="C1133" s="76"/>
      <c r="D1133" s="92">
        <v>15.16</v>
      </c>
      <c r="E1133" s="75"/>
      <c r="F1133" s="92"/>
      <c r="G1133" s="93"/>
      <c r="H1133" s="94"/>
      <c r="I1133" s="100"/>
    </row>
    <row r="1134" spans="1:9" x14ac:dyDescent="0.2">
      <c r="A1134" s="102">
        <v>32344</v>
      </c>
      <c r="B1134" s="76"/>
      <c r="C1134" s="76"/>
      <c r="D1134" s="92">
        <v>15.76</v>
      </c>
      <c r="E1134" s="75"/>
      <c r="F1134" s="92"/>
      <c r="G1134" s="93"/>
      <c r="H1134" s="94"/>
      <c r="I1134" s="100"/>
    </row>
    <row r="1135" spans="1:9" x14ac:dyDescent="0.2">
      <c r="A1135" s="102">
        <v>32345</v>
      </c>
      <c r="B1135" s="76"/>
      <c r="C1135" s="76"/>
      <c r="D1135" s="92">
        <v>16.28</v>
      </c>
      <c r="E1135" s="75"/>
      <c r="F1135" s="92"/>
      <c r="G1135" s="93"/>
      <c r="H1135" s="94"/>
      <c r="I1135" s="100"/>
    </row>
    <row r="1136" spans="1:9" x14ac:dyDescent="0.2">
      <c r="A1136" s="102">
        <v>32346</v>
      </c>
      <c r="B1136" s="76"/>
      <c r="C1136" s="76"/>
      <c r="D1136" s="92">
        <v>16.27</v>
      </c>
      <c r="E1136" s="75"/>
      <c r="F1136" s="92"/>
      <c r="G1136" s="93"/>
      <c r="H1136" s="94"/>
      <c r="I1136" s="100"/>
    </row>
    <row r="1137" spans="1:9" x14ac:dyDescent="0.2">
      <c r="A1137" s="98">
        <v>32349</v>
      </c>
      <c r="B1137" s="76"/>
      <c r="C1137" s="76"/>
      <c r="D1137" s="92">
        <v>16.09</v>
      </c>
      <c r="E1137" s="75"/>
      <c r="F1137" s="92"/>
      <c r="G1137" s="93"/>
      <c r="H1137" s="94"/>
      <c r="I1137" s="100"/>
    </row>
    <row r="1138" spans="1:9" x14ac:dyDescent="0.2">
      <c r="A1138" s="102">
        <v>32350</v>
      </c>
      <c r="B1138" s="76"/>
      <c r="C1138" s="76"/>
      <c r="D1138" s="92">
        <v>15.99</v>
      </c>
      <c r="E1138" s="75"/>
      <c r="F1138" s="92"/>
      <c r="G1138" s="93"/>
      <c r="H1138" s="94"/>
      <c r="I1138" s="100"/>
    </row>
    <row r="1139" spans="1:9" x14ac:dyDescent="0.2">
      <c r="A1139" s="102">
        <v>32351</v>
      </c>
      <c r="B1139" s="76"/>
      <c r="C1139" s="76"/>
      <c r="D1139" s="92">
        <v>16.18</v>
      </c>
      <c r="E1139" s="75"/>
      <c r="F1139" s="92"/>
      <c r="G1139" s="93"/>
      <c r="H1139" s="94"/>
      <c r="I1139" s="100"/>
    </row>
    <row r="1140" spans="1:9" x14ac:dyDescent="0.2">
      <c r="A1140" s="102">
        <v>32352</v>
      </c>
      <c r="B1140" s="76"/>
      <c r="C1140" s="76"/>
      <c r="D1140" s="92">
        <v>16.079999999999998</v>
      </c>
      <c r="E1140" s="75"/>
      <c r="F1140" s="92"/>
      <c r="G1140" s="93"/>
      <c r="H1140" s="94"/>
      <c r="I1140" s="100"/>
    </row>
    <row r="1141" spans="1:9" x14ac:dyDescent="0.2">
      <c r="A1141" s="102">
        <v>32353</v>
      </c>
      <c r="B1141" s="76"/>
      <c r="C1141" s="76"/>
      <c r="D1141" s="92">
        <v>16.37</v>
      </c>
      <c r="E1141" s="75"/>
      <c r="F1141" s="92"/>
      <c r="G1141" s="93"/>
      <c r="H1141" s="94"/>
      <c r="I1141" s="100"/>
    </row>
    <row r="1142" spans="1:9" x14ac:dyDescent="0.2">
      <c r="A1142" s="98">
        <v>32356</v>
      </c>
      <c r="B1142" s="76"/>
      <c r="C1142" s="76"/>
      <c r="D1142" s="92">
        <v>16.07</v>
      </c>
      <c r="E1142" s="75"/>
      <c r="F1142" s="92"/>
      <c r="G1142" s="93"/>
      <c r="H1142" s="94"/>
      <c r="I1142" s="100"/>
    </row>
    <row r="1143" spans="1:9" x14ac:dyDescent="0.2">
      <c r="A1143" s="102">
        <v>32357</v>
      </c>
      <c r="B1143" s="76"/>
      <c r="C1143" s="76"/>
      <c r="D1143" s="92">
        <v>15.57</v>
      </c>
      <c r="E1143" s="75"/>
      <c r="F1143" s="92"/>
      <c r="G1143" s="93"/>
      <c r="H1143" s="94"/>
      <c r="I1143" s="100"/>
    </row>
    <row r="1144" spans="1:9" x14ac:dyDescent="0.2">
      <c r="A1144" s="102">
        <v>32358</v>
      </c>
      <c r="B1144" s="76"/>
      <c r="C1144" s="76"/>
      <c r="D1144" s="92">
        <v>15.2</v>
      </c>
      <c r="E1144" s="75"/>
      <c r="F1144" s="92"/>
      <c r="G1144" s="93"/>
      <c r="H1144" s="94"/>
      <c r="I1144" s="100"/>
    </row>
    <row r="1145" spans="1:9" x14ac:dyDescent="0.2">
      <c r="A1145" s="102">
        <v>32359</v>
      </c>
      <c r="B1145" s="76"/>
      <c r="C1145" s="76"/>
      <c r="D1145" s="92">
        <v>15.12</v>
      </c>
      <c r="E1145" s="75"/>
      <c r="F1145" s="92"/>
      <c r="G1145" s="93"/>
      <c r="H1145" s="94"/>
      <c r="I1145" s="100"/>
    </row>
    <row r="1146" spans="1:9" x14ac:dyDescent="0.2">
      <c r="A1146" s="102">
        <v>32360</v>
      </c>
      <c r="B1146" s="76"/>
      <c r="C1146" s="76"/>
      <c r="D1146" s="92">
        <v>15.31</v>
      </c>
      <c r="E1146" s="75"/>
      <c r="F1146" s="92"/>
      <c r="G1146" s="93"/>
      <c r="H1146" s="94"/>
      <c r="I1146" s="100"/>
    </row>
    <row r="1147" spans="1:9" x14ac:dyDescent="0.2">
      <c r="A1147" s="98">
        <v>32363</v>
      </c>
      <c r="B1147" s="76"/>
      <c r="C1147" s="76"/>
      <c r="D1147" s="92">
        <v>15.84</v>
      </c>
      <c r="E1147" s="75"/>
      <c r="F1147" s="92"/>
      <c r="G1147" s="93"/>
      <c r="H1147" s="94"/>
      <c r="I1147" s="100"/>
    </row>
    <row r="1148" spans="1:9" x14ac:dyDescent="0.2">
      <c r="A1148" s="102">
        <v>32364</v>
      </c>
      <c r="B1148" s="76"/>
      <c r="C1148" s="76"/>
      <c r="D1148" s="92">
        <v>15.56</v>
      </c>
      <c r="E1148" s="75"/>
      <c r="F1148" s="92"/>
      <c r="G1148" s="93"/>
      <c r="H1148" s="94"/>
      <c r="I1148" s="100"/>
    </row>
    <row r="1149" spans="1:9" x14ac:dyDescent="0.2">
      <c r="A1149" s="102">
        <v>32365</v>
      </c>
      <c r="B1149" s="76"/>
      <c r="C1149" s="76"/>
      <c r="D1149" s="92">
        <v>15.65</v>
      </c>
      <c r="E1149" s="75"/>
      <c r="F1149" s="92"/>
      <c r="G1149" s="93"/>
      <c r="H1149" s="94"/>
      <c r="I1149" s="100"/>
    </row>
    <row r="1150" spans="1:9" x14ac:dyDescent="0.2">
      <c r="A1150" s="102">
        <v>32366</v>
      </c>
      <c r="B1150" s="76"/>
      <c r="C1150" s="76"/>
      <c r="D1150" s="92">
        <v>15.75</v>
      </c>
      <c r="E1150" s="75"/>
      <c r="F1150" s="92"/>
      <c r="G1150" s="93"/>
      <c r="H1150" s="94"/>
      <c r="I1150" s="100"/>
    </row>
    <row r="1151" spans="1:9" x14ac:dyDescent="0.2">
      <c r="A1151" s="102">
        <v>32367</v>
      </c>
      <c r="B1151" s="76"/>
      <c r="C1151" s="76"/>
      <c r="D1151" s="92">
        <v>15.54</v>
      </c>
      <c r="E1151" s="75"/>
      <c r="F1151" s="92"/>
      <c r="G1151" s="93"/>
      <c r="H1151" s="94"/>
      <c r="I1151" s="100"/>
    </row>
    <row r="1152" spans="1:9" x14ac:dyDescent="0.2">
      <c r="A1152" s="98">
        <v>32370</v>
      </c>
      <c r="B1152" s="76"/>
      <c r="C1152" s="76"/>
      <c r="D1152" s="92">
        <v>15.59</v>
      </c>
      <c r="E1152" s="75"/>
      <c r="F1152" s="92"/>
      <c r="G1152" s="93"/>
      <c r="H1152" s="94"/>
      <c r="I1152" s="100"/>
    </row>
    <row r="1153" spans="1:9" x14ac:dyDescent="0.2">
      <c r="A1153" s="102">
        <v>32371</v>
      </c>
      <c r="B1153" s="76"/>
      <c r="C1153" s="76"/>
      <c r="D1153" s="92">
        <v>15.51</v>
      </c>
      <c r="E1153" s="75"/>
      <c r="F1153" s="92"/>
      <c r="G1153" s="93"/>
      <c r="H1153" s="94"/>
      <c r="I1153" s="100"/>
    </row>
    <row r="1154" spans="1:9" x14ac:dyDescent="0.2">
      <c r="A1154" s="102">
        <v>32372</v>
      </c>
      <c r="B1154" s="76"/>
      <c r="C1154" s="76"/>
      <c r="D1154" s="92">
        <v>15.46</v>
      </c>
      <c r="E1154" s="75"/>
      <c r="F1154" s="92"/>
      <c r="G1154" s="93"/>
      <c r="H1154" s="94"/>
      <c r="I1154" s="100"/>
    </row>
    <row r="1155" spans="1:9" x14ac:dyDescent="0.2">
      <c r="A1155" s="102">
        <v>32373</v>
      </c>
      <c r="B1155" s="76"/>
      <c r="C1155" s="76"/>
      <c r="D1155" s="92">
        <v>15.59</v>
      </c>
      <c r="E1155" s="75"/>
      <c r="F1155" s="92"/>
      <c r="G1155" s="93"/>
      <c r="H1155" s="94"/>
      <c r="I1155" s="100"/>
    </row>
    <row r="1156" spans="1:9" x14ac:dyDescent="0.2">
      <c r="A1156" s="102">
        <v>32374</v>
      </c>
      <c r="B1156" s="76"/>
      <c r="C1156" s="76"/>
      <c r="D1156" s="92">
        <v>15.77</v>
      </c>
      <c r="E1156" s="75"/>
      <c r="F1156" s="92"/>
      <c r="G1156" s="93"/>
      <c r="H1156" s="94"/>
      <c r="I1156" s="100"/>
    </row>
    <row r="1157" spans="1:9" x14ac:dyDescent="0.2">
      <c r="A1157" s="98">
        <v>32377</v>
      </c>
      <c r="B1157" s="76"/>
      <c r="C1157" s="76"/>
      <c r="D1157" s="92">
        <v>15.75</v>
      </c>
      <c r="E1157" s="75"/>
      <c r="F1157" s="92"/>
      <c r="G1157" s="93"/>
      <c r="H1157" s="94"/>
      <c r="I1157" s="100"/>
    </row>
    <row r="1158" spans="1:9" x14ac:dyDescent="0.2">
      <c r="A1158" s="102">
        <v>32378</v>
      </c>
      <c r="B1158" s="76"/>
      <c r="C1158" s="76"/>
      <c r="D1158" s="92">
        <v>15.71</v>
      </c>
      <c r="E1158" s="75"/>
      <c r="F1158" s="92"/>
      <c r="G1158" s="93"/>
      <c r="H1158" s="94"/>
      <c r="I1158" s="100"/>
    </row>
    <row r="1159" spans="1:9" x14ac:dyDescent="0.2">
      <c r="A1159" s="102">
        <v>32379</v>
      </c>
      <c r="B1159" s="76"/>
      <c r="C1159" s="76"/>
      <c r="D1159" s="92">
        <v>15.55</v>
      </c>
      <c r="E1159" s="75"/>
      <c r="F1159" s="92"/>
      <c r="G1159" s="93"/>
      <c r="H1159" s="94"/>
      <c r="I1159" s="100"/>
    </row>
    <row r="1160" spans="1:9" x14ac:dyDescent="0.2">
      <c r="A1160" s="102">
        <v>32380</v>
      </c>
      <c r="B1160" s="76"/>
      <c r="C1160" s="76"/>
      <c r="D1160" s="92">
        <v>15.33</v>
      </c>
      <c r="E1160" s="75"/>
      <c r="F1160" s="92"/>
      <c r="G1160" s="93"/>
      <c r="H1160" s="94"/>
      <c r="I1160" s="100"/>
    </row>
    <row r="1161" spans="1:9" x14ac:dyDescent="0.2">
      <c r="A1161" s="102">
        <v>32381</v>
      </c>
      <c r="B1161" s="76"/>
      <c r="C1161" s="76"/>
      <c r="D1161" s="92">
        <v>15.35</v>
      </c>
      <c r="E1161" s="75"/>
      <c r="F1161" s="92"/>
      <c r="G1161" s="93"/>
      <c r="H1161" s="94"/>
      <c r="I1161" s="100"/>
    </row>
    <row r="1162" spans="1:9" x14ac:dyDescent="0.2">
      <c r="A1162" s="98">
        <v>32384</v>
      </c>
      <c r="B1162" s="76"/>
      <c r="C1162" s="76"/>
      <c r="D1162" s="92">
        <v>15.24</v>
      </c>
      <c r="E1162" s="75"/>
      <c r="F1162" s="92"/>
      <c r="G1162" s="93"/>
      <c r="H1162" s="94"/>
      <c r="I1162" s="100"/>
    </row>
    <row r="1163" spans="1:9" x14ac:dyDescent="0.2">
      <c r="A1163" s="102">
        <v>32385</v>
      </c>
      <c r="B1163" s="76"/>
      <c r="C1163" s="76"/>
      <c r="D1163" s="92">
        <v>15.39</v>
      </c>
      <c r="E1163" s="75"/>
      <c r="F1163" s="92"/>
      <c r="G1163" s="93"/>
      <c r="H1163" s="94"/>
      <c r="I1163" s="100"/>
    </row>
    <row r="1164" spans="1:9" x14ac:dyDescent="0.2">
      <c r="A1164" s="102">
        <v>32386</v>
      </c>
      <c r="B1164" s="76"/>
      <c r="C1164" s="76"/>
      <c r="D1164" s="92">
        <v>15.19</v>
      </c>
      <c r="E1164" s="75"/>
      <c r="F1164" s="92"/>
      <c r="G1164" s="93"/>
      <c r="H1164" s="94"/>
      <c r="I1164" s="100"/>
    </row>
    <row r="1165" spans="1:9" x14ac:dyDescent="0.2">
      <c r="A1165" s="102">
        <v>32387</v>
      </c>
      <c r="B1165" s="76"/>
      <c r="C1165" s="76"/>
      <c r="D1165" s="92">
        <v>15.05</v>
      </c>
      <c r="E1165" s="75"/>
      <c r="F1165" s="92"/>
      <c r="G1165" s="93"/>
      <c r="H1165" s="94"/>
      <c r="I1165" s="100"/>
    </row>
    <row r="1166" spans="1:9" x14ac:dyDescent="0.2">
      <c r="A1166" s="102">
        <v>32388</v>
      </c>
      <c r="B1166" s="76"/>
      <c r="C1166" s="76"/>
      <c r="D1166" s="92">
        <v>14.79</v>
      </c>
      <c r="E1166" s="75"/>
      <c r="F1166" s="92"/>
      <c r="G1166" s="93"/>
      <c r="H1166" s="94"/>
      <c r="I1166" s="100"/>
    </row>
    <row r="1167" spans="1:9" x14ac:dyDescent="0.2">
      <c r="A1167" s="98">
        <v>32391</v>
      </c>
      <c r="B1167" s="76"/>
      <c r="C1167" s="76"/>
      <c r="D1167" s="92">
        <v>14.79</v>
      </c>
      <c r="E1167" s="75"/>
      <c r="F1167" s="92"/>
      <c r="G1167" s="93"/>
      <c r="H1167" s="94"/>
      <c r="I1167" s="100"/>
    </row>
    <row r="1168" spans="1:9" x14ac:dyDescent="0.2">
      <c r="A1168" s="102">
        <v>32392</v>
      </c>
      <c r="B1168" s="76"/>
      <c r="C1168" s="76"/>
      <c r="D1168" s="92">
        <v>14.25</v>
      </c>
      <c r="E1168" s="75"/>
      <c r="F1168" s="92"/>
      <c r="G1168" s="93"/>
      <c r="H1168" s="94"/>
      <c r="I1168" s="100"/>
    </row>
    <row r="1169" spans="1:9" x14ac:dyDescent="0.2">
      <c r="A1169" s="102">
        <v>32393</v>
      </c>
      <c r="B1169" s="76"/>
      <c r="C1169" s="76"/>
      <c r="D1169" s="92">
        <v>14.29</v>
      </c>
      <c r="E1169" s="75"/>
      <c r="F1169" s="92"/>
      <c r="G1169" s="93"/>
      <c r="H1169" s="94"/>
      <c r="I1169" s="100"/>
    </row>
    <row r="1170" spans="1:9" x14ac:dyDescent="0.2">
      <c r="A1170" s="102">
        <v>32394</v>
      </c>
      <c r="B1170" s="76"/>
      <c r="C1170" s="76"/>
      <c r="D1170" s="92">
        <v>14.51</v>
      </c>
      <c r="E1170" s="75"/>
      <c r="F1170" s="92"/>
      <c r="G1170" s="93"/>
      <c r="H1170" s="94"/>
      <c r="I1170" s="100"/>
    </row>
    <row r="1171" spans="1:9" x14ac:dyDescent="0.2">
      <c r="A1171" s="102">
        <v>32395</v>
      </c>
      <c r="B1171" s="76"/>
      <c r="C1171" s="76"/>
      <c r="D1171" s="92">
        <v>14.14</v>
      </c>
      <c r="E1171" s="75"/>
      <c r="F1171" s="92"/>
      <c r="G1171" s="93"/>
      <c r="H1171" s="94"/>
      <c r="I1171" s="100"/>
    </row>
    <row r="1172" spans="1:9" x14ac:dyDescent="0.2">
      <c r="A1172" s="98">
        <v>32398</v>
      </c>
      <c r="B1172" s="76"/>
      <c r="C1172" s="76"/>
      <c r="D1172" s="92">
        <v>14.48</v>
      </c>
      <c r="E1172" s="75"/>
      <c r="F1172" s="92"/>
      <c r="G1172" s="93"/>
      <c r="H1172" s="94"/>
      <c r="I1172" s="100"/>
    </row>
    <row r="1173" spans="1:9" x14ac:dyDescent="0.2">
      <c r="A1173" s="102">
        <v>32399</v>
      </c>
      <c r="B1173" s="76"/>
      <c r="C1173" s="76"/>
      <c r="D1173" s="92">
        <v>14.55</v>
      </c>
      <c r="E1173" s="75"/>
      <c r="F1173" s="92"/>
      <c r="G1173" s="93"/>
      <c r="H1173" s="94"/>
      <c r="I1173" s="100"/>
    </row>
    <row r="1174" spans="1:9" x14ac:dyDescent="0.2">
      <c r="A1174" s="102">
        <v>32400</v>
      </c>
      <c r="B1174" s="76"/>
      <c r="C1174" s="76"/>
      <c r="D1174" s="92">
        <v>15.38</v>
      </c>
      <c r="E1174" s="75"/>
      <c r="F1174" s="92"/>
      <c r="G1174" s="93"/>
      <c r="H1174" s="94"/>
      <c r="I1174" s="100"/>
    </row>
    <row r="1175" spans="1:9" x14ac:dyDescent="0.2">
      <c r="A1175" s="102">
        <v>32401</v>
      </c>
      <c r="B1175" s="76"/>
      <c r="C1175" s="76"/>
      <c r="D1175" s="92">
        <v>14.86</v>
      </c>
      <c r="E1175" s="75"/>
      <c r="F1175" s="92"/>
      <c r="G1175" s="93"/>
      <c r="H1175" s="94"/>
      <c r="I1175" s="100"/>
    </row>
    <row r="1176" spans="1:9" x14ac:dyDescent="0.2">
      <c r="A1176" s="102">
        <v>32402</v>
      </c>
      <c r="B1176" s="76"/>
      <c r="C1176" s="76"/>
      <c r="D1176" s="92">
        <v>14.5</v>
      </c>
      <c r="E1176" s="75"/>
      <c r="F1176" s="92"/>
      <c r="G1176" s="93"/>
      <c r="H1176" s="94"/>
      <c r="I1176" s="100"/>
    </row>
    <row r="1177" spans="1:9" x14ac:dyDescent="0.2">
      <c r="A1177" s="98">
        <v>32405</v>
      </c>
      <c r="B1177" s="76"/>
      <c r="C1177" s="76"/>
      <c r="D1177" s="92">
        <v>14.72</v>
      </c>
      <c r="E1177" s="75"/>
      <c r="F1177" s="92"/>
      <c r="G1177" s="93"/>
      <c r="H1177" s="94"/>
      <c r="I1177" s="100"/>
    </row>
    <row r="1178" spans="1:9" x14ac:dyDescent="0.2">
      <c r="A1178" s="102">
        <v>32406</v>
      </c>
      <c r="B1178" s="76"/>
      <c r="C1178" s="76"/>
      <c r="D1178" s="92">
        <v>15.08</v>
      </c>
      <c r="E1178" s="75"/>
      <c r="F1178" s="92"/>
      <c r="G1178" s="93"/>
      <c r="H1178" s="94"/>
      <c r="I1178" s="100"/>
    </row>
    <row r="1179" spans="1:9" x14ac:dyDescent="0.2">
      <c r="A1179" s="102">
        <v>32407</v>
      </c>
      <c r="B1179" s="76"/>
      <c r="C1179" s="76"/>
      <c r="D1179" s="92">
        <v>15.19</v>
      </c>
      <c r="E1179" s="75"/>
      <c r="F1179" s="92"/>
      <c r="G1179" s="93"/>
      <c r="H1179" s="94"/>
      <c r="I1179" s="100"/>
    </row>
    <row r="1180" spans="1:9" x14ac:dyDescent="0.2">
      <c r="A1180" s="102">
        <v>32408</v>
      </c>
      <c r="B1180" s="76"/>
      <c r="C1180" s="76"/>
      <c r="D1180" s="92">
        <v>15.25</v>
      </c>
      <c r="E1180" s="75"/>
      <c r="F1180" s="92"/>
      <c r="G1180" s="93"/>
      <c r="H1180" s="94"/>
      <c r="I1180" s="100"/>
    </row>
    <row r="1181" spans="1:9" x14ac:dyDescent="0.2">
      <c r="A1181" s="102">
        <v>32409</v>
      </c>
      <c r="B1181" s="76"/>
      <c r="C1181" s="76"/>
      <c r="D1181" s="92">
        <v>14.26</v>
      </c>
      <c r="E1181" s="75"/>
      <c r="F1181" s="92"/>
      <c r="G1181" s="93"/>
      <c r="H1181" s="94"/>
      <c r="I1181" s="100"/>
    </row>
    <row r="1182" spans="1:9" x14ac:dyDescent="0.2">
      <c r="A1182" s="98">
        <v>32412</v>
      </c>
      <c r="B1182" s="76"/>
      <c r="C1182" s="76"/>
      <c r="D1182" s="92">
        <v>14.16</v>
      </c>
      <c r="E1182" s="75"/>
      <c r="F1182" s="92"/>
      <c r="G1182" s="93"/>
      <c r="H1182" s="94"/>
      <c r="I1182" s="100"/>
    </row>
    <row r="1183" spans="1:9" x14ac:dyDescent="0.2">
      <c r="A1183" s="102">
        <v>32413</v>
      </c>
      <c r="B1183" s="76"/>
      <c r="C1183" s="76"/>
      <c r="D1183" s="92">
        <v>14.22</v>
      </c>
      <c r="E1183" s="75"/>
      <c r="F1183" s="92"/>
      <c r="G1183" s="93"/>
      <c r="H1183" s="94"/>
      <c r="I1183" s="100"/>
    </row>
    <row r="1184" spans="1:9" x14ac:dyDescent="0.2">
      <c r="A1184" s="102">
        <v>32414</v>
      </c>
      <c r="B1184" s="76"/>
      <c r="C1184" s="76"/>
      <c r="D1184" s="92">
        <v>14.07</v>
      </c>
      <c r="E1184" s="75"/>
      <c r="F1184" s="92"/>
      <c r="G1184" s="93"/>
      <c r="H1184" s="94"/>
      <c r="I1184" s="100"/>
    </row>
    <row r="1185" spans="1:9" x14ac:dyDescent="0.2">
      <c r="A1185" s="102">
        <v>32415</v>
      </c>
      <c r="B1185" s="76"/>
      <c r="C1185" s="76"/>
      <c r="D1185" s="92">
        <v>13.91</v>
      </c>
      <c r="E1185" s="75"/>
      <c r="F1185" s="92"/>
      <c r="G1185" s="93"/>
      <c r="H1185" s="94"/>
      <c r="I1185" s="100"/>
    </row>
    <row r="1186" spans="1:9" x14ac:dyDescent="0.2">
      <c r="A1186" s="102">
        <v>32416</v>
      </c>
      <c r="B1186" s="76"/>
      <c r="C1186" s="76"/>
      <c r="D1186" s="92">
        <v>13.33</v>
      </c>
      <c r="E1186" s="75"/>
      <c r="F1186" s="92"/>
      <c r="G1186" s="93"/>
      <c r="H1186" s="94"/>
      <c r="I1186" s="100"/>
    </row>
    <row r="1187" spans="1:9" x14ac:dyDescent="0.2">
      <c r="A1187" s="98">
        <v>32419</v>
      </c>
      <c r="B1187" s="76"/>
      <c r="C1187" s="76"/>
      <c r="D1187" s="92">
        <v>13.03</v>
      </c>
      <c r="E1187" s="75"/>
      <c r="F1187" s="92"/>
      <c r="G1187" s="93"/>
      <c r="H1187" s="94"/>
      <c r="I1187" s="100"/>
    </row>
    <row r="1188" spans="1:9" x14ac:dyDescent="0.2">
      <c r="A1188" s="102">
        <v>32420</v>
      </c>
      <c r="B1188" s="76"/>
      <c r="C1188" s="76"/>
      <c r="D1188" s="92">
        <v>13.03</v>
      </c>
      <c r="E1188" s="75"/>
      <c r="F1188" s="92"/>
      <c r="G1188" s="93"/>
      <c r="H1188" s="94"/>
      <c r="I1188" s="100"/>
    </row>
    <row r="1189" spans="1:9" x14ac:dyDescent="0.2">
      <c r="A1189" s="102">
        <v>32421</v>
      </c>
      <c r="B1189" s="76"/>
      <c r="C1189" s="76"/>
      <c r="D1189" s="92">
        <v>12.58</v>
      </c>
      <c r="E1189" s="75"/>
      <c r="F1189" s="92"/>
      <c r="G1189" s="93"/>
      <c r="H1189" s="94"/>
      <c r="I1189" s="100"/>
    </row>
    <row r="1190" spans="1:9" x14ac:dyDescent="0.2">
      <c r="A1190" s="102">
        <v>32422</v>
      </c>
      <c r="B1190" s="76"/>
      <c r="C1190" s="76"/>
      <c r="D1190" s="92">
        <v>12.62</v>
      </c>
      <c r="E1190" s="75"/>
      <c r="F1190" s="92"/>
      <c r="G1190" s="93"/>
      <c r="H1190" s="94"/>
      <c r="I1190" s="100"/>
    </row>
    <row r="1191" spans="1:9" x14ac:dyDescent="0.2">
      <c r="A1191" s="102">
        <v>32423</v>
      </c>
      <c r="B1191" s="76"/>
      <c r="C1191" s="76"/>
      <c r="D1191" s="92">
        <v>12.99</v>
      </c>
      <c r="E1191" s="75"/>
      <c r="F1191" s="92"/>
      <c r="G1191" s="93"/>
      <c r="H1191" s="94"/>
      <c r="I1191" s="100"/>
    </row>
    <row r="1192" spans="1:9" x14ac:dyDescent="0.2">
      <c r="A1192" s="98">
        <v>32426</v>
      </c>
      <c r="B1192" s="76"/>
      <c r="C1192" s="76"/>
      <c r="D1192" s="92">
        <v>13.59</v>
      </c>
      <c r="E1192" s="75"/>
      <c r="F1192" s="92"/>
      <c r="G1192" s="93"/>
      <c r="H1192" s="94"/>
      <c r="I1192" s="100"/>
    </row>
    <row r="1193" spans="1:9" x14ac:dyDescent="0.2">
      <c r="A1193" s="102">
        <v>32427</v>
      </c>
      <c r="B1193" s="76"/>
      <c r="C1193" s="76"/>
      <c r="D1193" s="92">
        <v>13.63</v>
      </c>
      <c r="E1193" s="75"/>
      <c r="F1193" s="92"/>
      <c r="G1193" s="93"/>
      <c r="H1193" s="94"/>
      <c r="I1193" s="100"/>
    </row>
    <row r="1194" spans="1:9" x14ac:dyDescent="0.2">
      <c r="A1194" s="102">
        <v>32428</v>
      </c>
      <c r="B1194" s="76"/>
      <c r="C1194" s="76"/>
      <c r="D1194" s="92">
        <v>14.02</v>
      </c>
      <c r="E1194" s="75"/>
      <c r="F1194" s="92"/>
      <c r="G1194" s="93"/>
      <c r="H1194" s="94"/>
      <c r="I1194" s="100"/>
    </row>
    <row r="1195" spans="1:9" x14ac:dyDescent="0.2">
      <c r="A1195" s="102">
        <v>32429</v>
      </c>
      <c r="B1195" s="76"/>
      <c r="C1195" s="76"/>
      <c r="D1195" s="92">
        <v>14.26</v>
      </c>
      <c r="E1195" s="75"/>
      <c r="F1195" s="92"/>
      <c r="G1195" s="93"/>
      <c r="H1195" s="94"/>
      <c r="I1195" s="100"/>
    </row>
    <row r="1196" spans="1:9" x14ac:dyDescent="0.2">
      <c r="A1196" s="102">
        <v>32430</v>
      </c>
      <c r="B1196" s="76"/>
      <c r="C1196" s="76"/>
      <c r="D1196" s="92">
        <v>14.9</v>
      </c>
      <c r="E1196" s="75"/>
      <c r="F1196" s="92"/>
      <c r="G1196" s="93"/>
      <c r="H1196" s="94"/>
      <c r="I1196" s="100"/>
    </row>
    <row r="1197" spans="1:9" x14ac:dyDescent="0.2">
      <c r="A1197" s="98">
        <v>32433</v>
      </c>
      <c r="B1197" s="76"/>
      <c r="C1197" s="76"/>
      <c r="D1197" s="92">
        <v>15.16</v>
      </c>
      <c r="E1197" s="75"/>
      <c r="F1197" s="92"/>
      <c r="G1197" s="93"/>
      <c r="H1197" s="94"/>
      <c r="I1197" s="100"/>
    </row>
    <row r="1198" spans="1:9" x14ac:dyDescent="0.2">
      <c r="A1198" s="102">
        <v>32434</v>
      </c>
      <c r="B1198" s="76"/>
      <c r="C1198" s="76"/>
      <c r="D1198" s="92">
        <v>14.63</v>
      </c>
      <c r="E1198" s="75"/>
      <c r="F1198" s="92"/>
      <c r="G1198" s="93"/>
      <c r="H1198" s="94"/>
      <c r="I1198" s="100"/>
    </row>
    <row r="1199" spans="1:9" x14ac:dyDescent="0.2">
      <c r="A1199" s="102">
        <v>32435</v>
      </c>
      <c r="B1199" s="76"/>
      <c r="C1199" s="76"/>
      <c r="D1199" s="92">
        <v>15.33</v>
      </c>
      <c r="E1199" s="75"/>
      <c r="F1199" s="92"/>
      <c r="G1199" s="93"/>
      <c r="H1199" s="94"/>
      <c r="I1199" s="100"/>
    </row>
    <row r="1200" spans="1:9" x14ac:dyDescent="0.2">
      <c r="A1200" s="102">
        <v>32436</v>
      </c>
      <c r="B1200" s="76"/>
      <c r="C1200" s="76"/>
      <c r="D1200" s="92">
        <v>14.44</v>
      </c>
      <c r="E1200" s="75"/>
      <c r="F1200" s="92"/>
      <c r="G1200" s="93"/>
      <c r="H1200" s="94"/>
      <c r="I1200" s="100"/>
    </row>
    <row r="1201" spans="1:9" x14ac:dyDescent="0.2">
      <c r="A1201" s="102">
        <v>32437</v>
      </c>
      <c r="B1201" s="76"/>
      <c r="C1201" s="76"/>
      <c r="D1201" s="92">
        <v>14.22</v>
      </c>
      <c r="E1201" s="75"/>
      <c r="F1201" s="92"/>
      <c r="G1201" s="93"/>
      <c r="H1201" s="94"/>
      <c r="I1201" s="100"/>
    </row>
    <row r="1202" spans="1:9" x14ac:dyDescent="0.2">
      <c r="A1202" s="98">
        <v>32440</v>
      </c>
      <c r="B1202" s="76"/>
      <c r="C1202" s="76"/>
      <c r="D1202" s="92">
        <v>12.94</v>
      </c>
      <c r="E1202" s="75"/>
      <c r="F1202" s="92"/>
      <c r="G1202" s="93"/>
      <c r="H1202" s="94"/>
      <c r="I1202" s="100"/>
    </row>
    <row r="1203" spans="1:9" x14ac:dyDescent="0.2">
      <c r="A1203" s="102">
        <v>32441</v>
      </c>
      <c r="B1203" s="76"/>
      <c r="C1203" s="76"/>
      <c r="D1203" s="92">
        <v>13.36</v>
      </c>
      <c r="E1203" s="75"/>
      <c r="F1203" s="92"/>
      <c r="G1203" s="93"/>
      <c r="H1203" s="94"/>
      <c r="I1203" s="100"/>
    </row>
    <row r="1204" spans="1:9" x14ac:dyDescent="0.2">
      <c r="A1204" s="102">
        <v>32442</v>
      </c>
      <c r="B1204" s="76"/>
      <c r="C1204" s="76"/>
      <c r="D1204" s="92">
        <v>13.45</v>
      </c>
      <c r="E1204" s="75"/>
      <c r="F1204" s="92"/>
      <c r="G1204" s="93"/>
      <c r="H1204" s="94"/>
      <c r="I1204" s="100"/>
    </row>
    <row r="1205" spans="1:9" x14ac:dyDescent="0.2">
      <c r="A1205" s="102">
        <v>32443</v>
      </c>
      <c r="B1205" s="76"/>
      <c r="C1205" s="76"/>
      <c r="D1205" s="92">
        <v>13.67</v>
      </c>
      <c r="E1205" s="75"/>
      <c r="F1205" s="92"/>
      <c r="G1205" s="93"/>
      <c r="H1205" s="94"/>
      <c r="I1205" s="100"/>
    </row>
    <row r="1206" spans="1:9" x14ac:dyDescent="0.2">
      <c r="A1206" s="102">
        <v>32444</v>
      </c>
      <c r="B1206" s="76"/>
      <c r="C1206" s="76"/>
      <c r="D1206" s="92">
        <v>13.79</v>
      </c>
      <c r="E1206" s="75"/>
      <c r="F1206" s="92"/>
      <c r="G1206" s="93"/>
      <c r="H1206" s="94"/>
      <c r="I1206" s="100"/>
    </row>
    <row r="1207" spans="1:9" x14ac:dyDescent="0.2">
      <c r="A1207" s="98">
        <v>32447</v>
      </c>
      <c r="B1207" s="76"/>
      <c r="C1207" s="76"/>
      <c r="D1207" s="92">
        <v>13.54</v>
      </c>
      <c r="E1207" s="75"/>
      <c r="F1207" s="92"/>
      <c r="G1207" s="93"/>
      <c r="H1207" s="94"/>
      <c r="I1207" s="100"/>
    </row>
    <row r="1208" spans="1:9" x14ac:dyDescent="0.2">
      <c r="A1208" s="102">
        <v>32448</v>
      </c>
      <c r="B1208" s="76"/>
      <c r="C1208" s="76"/>
      <c r="D1208" s="92">
        <v>13.52</v>
      </c>
      <c r="E1208" s="75"/>
      <c r="F1208" s="92"/>
      <c r="G1208" s="93"/>
      <c r="H1208" s="94"/>
      <c r="I1208" s="100"/>
    </row>
    <row r="1209" spans="1:9" x14ac:dyDescent="0.2">
      <c r="A1209" s="102">
        <v>32449</v>
      </c>
      <c r="B1209" s="76"/>
      <c r="C1209" s="76"/>
      <c r="D1209" s="92">
        <v>13.78</v>
      </c>
      <c r="E1209" s="75"/>
      <c r="F1209" s="92"/>
      <c r="G1209" s="93"/>
      <c r="H1209" s="94"/>
      <c r="I1209" s="100"/>
    </row>
    <row r="1210" spans="1:9" x14ac:dyDescent="0.2">
      <c r="A1210" s="102">
        <v>32450</v>
      </c>
      <c r="B1210" s="76"/>
      <c r="C1210" s="76"/>
      <c r="D1210" s="92">
        <v>13.89</v>
      </c>
      <c r="E1210" s="75"/>
      <c r="F1210" s="92"/>
      <c r="G1210" s="93"/>
      <c r="H1210" s="94"/>
      <c r="I1210" s="100"/>
    </row>
    <row r="1211" spans="1:9" x14ac:dyDescent="0.2">
      <c r="A1211" s="102">
        <v>32451</v>
      </c>
      <c r="B1211" s="76"/>
      <c r="C1211" s="76"/>
      <c r="D1211" s="92">
        <v>14.04</v>
      </c>
      <c r="E1211" s="75"/>
      <c r="F1211" s="92"/>
      <c r="G1211" s="93"/>
      <c r="H1211" s="94"/>
      <c r="I1211" s="100"/>
    </row>
    <row r="1212" spans="1:9" x14ac:dyDescent="0.2">
      <c r="A1212" s="98">
        <v>32454</v>
      </c>
      <c r="B1212" s="76"/>
      <c r="C1212" s="76"/>
      <c r="D1212" s="92">
        <v>14.08</v>
      </c>
      <c r="E1212" s="75"/>
      <c r="F1212" s="92"/>
      <c r="G1212" s="93"/>
      <c r="H1212" s="94"/>
      <c r="I1212" s="100"/>
    </row>
    <row r="1213" spans="1:9" x14ac:dyDescent="0.2">
      <c r="A1213" s="102">
        <v>32455</v>
      </c>
      <c r="B1213" s="76"/>
      <c r="C1213" s="76"/>
      <c r="D1213" s="92">
        <v>13.7</v>
      </c>
      <c r="E1213" s="75"/>
      <c r="F1213" s="92"/>
      <c r="G1213" s="93"/>
      <c r="H1213" s="94"/>
      <c r="I1213" s="100"/>
    </row>
    <row r="1214" spans="1:9" x14ac:dyDescent="0.2">
      <c r="A1214" s="102">
        <v>32456</v>
      </c>
      <c r="B1214" s="76"/>
      <c r="C1214" s="76"/>
      <c r="D1214" s="92">
        <v>13.88</v>
      </c>
      <c r="E1214" s="75"/>
      <c r="F1214" s="92"/>
      <c r="G1214" s="93"/>
      <c r="H1214" s="94"/>
      <c r="I1214" s="100"/>
    </row>
    <row r="1215" spans="1:9" x14ac:dyDescent="0.2">
      <c r="A1215" s="102">
        <v>32457</v>
      </c>
      <c r="B1215" s="76"/>
      <c r="C1215" s="76"/>
      <c r="D1215" s="92">
        <v>13.99</v>
      </c>
      <c r="E1215" s="75"/>
      <c r="F1215" s="92"/>
      <c r="G1215" s="93"/>
      <c r="H1215" s="94"/>
      <c r="I1215" s="100"/>
    </row>
    <row r="1216" spans="1:9" x14ac:dyDescent="0.2">
      <c r="A1216" s="102">
        <v>32458</v>
      </c>
      <c r="B1216" s="76"/>
      <c r="C1216" s="76"/>
      <c r="D1216" s="92">
        <v>13.99</v>
      </c>
      <c r="E1216" s="75"/>
      <c r="F1216" s="92"/>
      <c r="G1216" s="93"/>
      <c r="H1216" s="94"/>
      <c r="I1216" s="100"/>
    </row>
    <row r="1217" spans="1:9" x14ac:dyDescent="0.2">
      <c r="A1217" s="98">
        <v>32461</v>
      </c>
      <c r="B1217" s="76"/>
      <c r="C1217" s="76"/>
      <c r="D1217" s="92">
        <v>14.25</v>
      </c>
      <c r="E1217" s="75"/>
      <c r="F1217" s="92"/>
      <c r="G1217" s="93"/>
      <c r="H1217" s="94"/>
      <c r="I1217" s="100"/>
    </row>
    <row r="1218" spans="1:9" x14ac:dyDescent="0.2">
      <c r="A1218" s="102">
        <v>32462</v>
      </c>
      <c r="B1218" s="76"/>
      <c r="C1218" s="76"/>
      <c r="D1218" s="92">
        <v>14.03</v>
      </c>
      <c r="E1218" s="75"/>
      <c r="F1218" s="92"/>
      <c r="G1218" s="93"/>
      <c r="H1218" s="94"/>
      <c r="I1218" s="100"/>
    </row>
    <row r="1219" spans="1:9" x14ac:dyDescent="0.2">
      <c r="A1219" s="102">
        <v>32463</v>
      </c>
      <c r="B1219" s="76"/>
      <c r="C1219" s="76"/>
      <c r="D1219" s="92">
        <v>13.68</v>
      </c>
      <c r="E1219" s="75"/>
      <c r="F1219" s="92"/>
      <c r="G1219" s="93"/>
      <c r="H1219" s="94"/>
      <c r="I1219" s="100"/>
    </row>
    <row r="1220" spans="1:9" x14ac:dyDescent="0.2">
      <c r="A1220" s="102">
        <v>32464</v>
      </c>
      <c r="B1220" s="76"/>
      <c r="C1220" s="76"/>
      <c r="D1220" s="92">
        <v>13.3</v>
      </c>
      <c r="E1220" s="75"/>
      <c r="F1220" s="92"/>
      <c r="G1220" s="93"/>
      <c r="H1220" s="94"/>
      <c r="I1220" s="100"/>
    </row>
    <row r="1221" spans="1:9" x14ac:dyDescent="0.2">
      <c r="A1221" s="102">
        <v>32465</v>
      </c>
      <c r="B1221" s="76"/>
      <c r="C1221" s="76"/>
      <c r="D1221" s="92">
        <v>13.47</v>
      </c>
      <c r="E1221" s="75"/>
      <c r="F1221" s="92"/>
      <c r="G1221" s="93"/>
      <c r="H1221" s="94"/>
      <c r="I1221" s="100"/>
    </row>
    <row r="1222" spans="1:9" x14ac:dyDescent="0.2">
      <c r="A1222" s="98">
        <v>32468</v>
      </c>
      <c r="B1222" s="76"/>
      <c r="C1222" s="76"/>
      <c r="D1222" s="92">
        <v>13.73</v>
      </c>
      <c r="E1222" s="75"/>
      <c r="F1222" s="92"/>
      <c r="G1222" s="93"/>
      <c r="H1222" s="94"/>
      <c r="I1222" s="100"/>
    </row>
    <row r="1223" spans="1:9" x14ac:dyDescent="0.2">
      <c r="A1223" s="102">
        <v>32469</v>
      </c>
      <c r="B1223" s="76"/>
      <c r="C1223" s="76"/>
      <c r="D1223" s="92">
        <v>14.78</v>
      </c>
      <c r="E1223" s="75"/>
      <c r="F1223" s="92"/>
      <c r="G1223" s="93"/>
      <c r="H1223" s="94"/>
      <c r="I1223" s="100"/>
    </row>
    <row r="1224" spans="1:9" x14ac:dyDescent="0.2">
      <c r="A1224" s="102">
        <v>32470</v>
      </c>
      <c r="B1224" s="76"/>
      <c r="C1224" s="76"/>
      <c r="D1224" s="92">
        <v>14.11</v>
      </c>
      <c r="E1224" s="75"/>
      <c r="F1224" s="92"/>
      <c r="G1224" s="93"/>
      <c r="H1224" s="94"/>
      <c r="I1224" s="100"/>
    </row>
    <row r="1225" spans="1:9" x14ac:dyDescent="0.2">
      <c r="A1225" s="102">
        <v>32471</v>
      </c>
      <c r="B1225" s="76"/>
      <c r="C1225" s="76"/>
      <c r="D1225" s="92">
        <v>14.11</v>
      </c>
      <c r="E1225" s="75"/>
      <c r="F1225" s="92"/>
      <c r="G1225" s="93"/>
      <c r="H1225" s="94"/>
      <c r="I1225" s="100"/>
    </row>
    <row r="1226" spans="1:9" x14ac:dyDescent="0.2">
      <c r="A1226" s="102">
        <v>32472</v>
      </c>
      <c r="B1226" s="76"/>
      <c r="C1226" s="76"/>
      <c r="D1226" s="92">
        <v>15.43</v>
      </c>
      <c r="E1226" s="75"/>
      <c r="F1226" s="92"/>
      <c r="G1226" s="93"/>
      <c r="H1226" s="94"/>
      <c r="I1226" s="100"/>
    </row>
    <row r="1227" spans="1:9" x14ac:dyDescent="0.2">
      <c r="A1227" s="98">
        <v>32475</v>
      </c>
      <c r="B1227" s="76"/>
      <c r="C1227" s="76"/>
      <c r="D1227" s="92">
        <v>14.93</v>
      </c>
      <c r="E1227" s="75"/>
      <c r="F1227" s="92"/>
      <c r="G1227" s="93"/>
      <c r="H1227" s="94"/>
      <c r="I1227" s="100"/>
    </row>
    <row r="1228" spans="1:9" x14ac:dyDescent="0.2">
      <c r="A1228" s="102">
        <v>32476</v>
      </c>
      <c r="B1228" s="76"/>
      <c r="C1228" s="76"/>
      <c r="D1228" s="92">
        <v>15</v>
      </c>
      <c r="E1228" s="75"/>
      <c r="F1228" s="92"/>
      <c r="G1228" s="93"/>
      <c r="H1228" s="94"/>
      <c r="I1228" s="100"/>
    </row>
    <row r="1229" spans="1:9" x14ac:dyDescent="0.2">
      <c r="A1229" s="102">
        <v>32477</v>
      </c>
      <c r="B1229" s="76"/>
      <c r="C1229" s="76"/>
      <c r="D1229" s="92">
        <v>15.42</v>
      </c>
      <c r="E1229" s="75"/>
      <c r="F1229" s="92"/>
      <c r="G1229" s="93"/>
      <c r="H1229" s="94"/>
      <c r="I1229" s="100"/>
    </row>
    <row r="1230" spans="1:9" x14ac:dyDescent="0.2">
      <c r="A1230" s="102">
        <v>32478</v>
      </c>
      <c r="B1230" s="76"/>
      <c r="C1230" s="76"/>
      <c r="D1230" s="92">
        <v>15.63</v>
      </c>
      <c r="E1230" s="75"/>
      <c r="F1230" s="92"/>
      <c r="G1230" s="93"/>
      <c r="H1230" s="94"/>
      <c r="I1230" s="100"/>
    </row>
    <row r="1231" spans="1:9" x14ac:dyDescent="0.2">
      <c r="A1231" s="102">
        <v>32479</v>
      </c>
      <c r="B1231" s="76"/>
      <c r="C1231" s="76"/>
      <c r="D1231" s="92">
        <v>15.69</v>
      </c>
      <c r="E1231" s="75"/>
      <c r="F1231" s="92"/>
      <c r="G1231" s="93"/>
      <c r="H1231" s="94"/>
      <c r="I1231" s="100"/>
    </row>
    <row r="1232" spans="1:9" x14ac:dyDescent="0.2">
      <c r="A1232" s="98">
        <v>32482</v>
      </c>
      <c r="B1232" s="76"/>
      <c r="C1232" s="76"/>
      <c r="D1232" s="92">
        <v>15.36</v>
      </c>
      <c r="E1232" s="75"/>
      <c r="F1232" s="92"/>
      <c r="G1232" s="93"/>
      <c r="H1232" s="94"/>
      <c r="I1232" s="100"/>
    </row>
    <row r="1233" spans="1:9" x14ac:dyDescent="0.2">
      <c r="A1233" s="102">
        <v>32483</v>
      </c>
      <c r="B1233" s="76"/>
      <c r="C1233" s="76"/>
      <c r="D1233" s="92">
        <v>15.51</v>
      </c>
      <c r="E1233" s="75"/>
      <c r="F1233" s="92"/>
      <c r="G1233" s="93"/>
      <c r="H1233" s="94"/>
      <c r="I1233" s="100"/>
    </row>
    <row r="1234" spans="1:9" x14ac:dyDescent="0.2">
      <c r="A1234" s="102">
        <v>32484</v>
      </c>
      <c r="B1234" s="76"/>
      <c r="C1234" s="76"/>
      <c r="D1234" s="92">
        <v>15.8</v>
      </c>
      <c r="E1234" s="75"/>
      <c r="F1234" s="92"/>
      <c r="G1234" s="93"/>
      <c r="H1234" s="94"/>
      <c r="I1234" s="100"/>
    </row>
    <row r="1235" spans="1:9" x14ac:dyDescent="0.2">
      <c r="A1235" s="102">
        <v>32485</v>
      </c>
      <c r="B1235" s="76"/>
      <c r="C1235" s="76"/>
      <c r="D1235" s="92">
        <v>15.48</v>
      </c>
      <c r="E1235" s="75"/>
      <c r="F1235" s="92"/>
      <c r="G1235" s="93"/>
      <c r="H1235" s="94"/>
      <c r="I1235" s="100"/>
    </row>
    <row r="1236" spans="1:9" x14ac:dyDescent="0.2">
      <c r="A1236" s="102">
        <v>32486</v>
      </c>
      <c r="B1236" s="76"/>
      <c r="C1236" s="76"/>
      <c r="D1236" s="92">
        <v>15.9</v>
      </c>
      <c r="E1236" s="75"/>
      <c r="F1236" s="92"/>
      <c r="G1236" s="93"/>
      <c r="H1236" s="94"/>
      <c r="I1236" s="100"/>
    </row>
    <row r="1237" spans="1:9" x14ac:dyDescent="0.2">
      <c r="A1237" s="98">
        <v>32489</v>
      </c>
      <c r="B1237" s="76"/>
      <c r="C1237" s="76"/>
      <c r="D1237" s="92">
        <v>16.079999999999998</v>
      </c>
      <c r="E1237" s="75"/>
      <c r="F1237" s="92"/>
      <c r="G1237" s="93"/>
      <c r="H1237" s="94"/>
      <c r="I1237" s="100"/>
    </row>
    <row r="1238" spans="1:9" x14ac:dyDescent="0.2">
      <c r="A1238" s="102">
        <v>32490</v>
      </c>
      <c r="B1238" s="76"/>
      <c r="C1238" s="76"/>
      <c r="D1238" s="92">
        <v>15.93</v>
      </c>
      <c r="E1238" s="75"/>
      <c r="F1238" s="92"/>
      <c r="G1238" s="93"/>
      <c r="H1238" s="94"/>
      <c r="I1238" s="100"/>
    </row>
    <row r="1239" spans="1:9" x14ac:dyDescent="0.2">
      <c r="A1239" s="102">
        <v>32491</v>
      </c>
      <c r="B1239" s="76"/>
      <c r="C1239" s="76"/>
      <c r="D1239" s="92">
        <v>16.329999999999998</v>
      </c>
      <c r="E1239" s="75"/>
      <c r="F1239" s="92"/>
      <c r="G1239" s="93"/>
      <c r="H1239" s="94"/>
      <c r="I1239" s="100"/>
    </row>
    <row r="1240" spans="1:9" x14ac:dyDescent="0.2">
      <c r="A1240" s="102">
        <v>32492</v>
      </c>
      <c r="B1240" s="76"/>
      <c r="C1240" s="76"/>
      <c r="D1240" s="92">
        <v>16.39</v>
      </c>
      <c r="E1240" s="75"/>
      <c r="F1240" s="92"/>
      <c r="G1240" s="93"/>
      <c r="H1240" s="94"/>
      <c r="I1240" s="100"/>
    </row>
    <row r="1241" spans="1:9" x14ac:dyDescent="0.2">
      <c r="A1241" s="102">
        <v>32493</v>
      </c>
      <c r="B1241" s="76"/>
      <c r="C1241" s="76"/>
      <c r="D1241" s="92">
        <v>16.809999999999999</v>
      </c>
      <c r="E1241" s="75"/>
      <c r="F1241" s="92"/>
      <c r="G1241" s="93"/>
      <c r="H1241" s="94"/>
      <c r="I1241" s="100"/>
    </row>
    <row r="1242" spans="1:9" x14ac:dyDescent="0.2">
      <c r="A1242" s="98">
        <v>32496</v>
      </c>
      <c r="B1242" s="76"/>
      <c r="C1242" s="76"/>
      <c r="D1242" s="92">
        <v>16.239999999999998</v>
      </c>
      <c r="E1242" s="75"/>
      <c r="F1242" s="92"/>
      <c r="G1242" s="93"/>
      <c r="H1242" s="94"/>
      <c r="I1242" s="100"/>
    </row>
    <row r="1243" spans="1:9" x14ac:dyDescent="0.2">
      <c r="A1243" s="102">
        <v>32497</v>
      </c>
      <c r="B1243" s="76"/>
      <c r="C1243" s="76"/>
      <c r="D1243" s="92">
        <v>17.68</v>
      </c>
      <c r="E1243" s="75"/>
      <c r="F1243" s="92"/>
      <c r="G1243" s="93"/>
      <c r="H1243" s="94"/>
      <c r="I1243" s="100"/>
    </row>
    <row r="1244" spans="1:9" x14ac:dyDescent="0.2">
      <c r="A1244" s="102">
        <v>32498</v>
      </c>
      <c r="B1244" s="76"/>
      <c r="C1244" s="76"/>
      <c r="D1244" s="92">
        <v>17.27</v>
      </c>
      <c r="E1244" s="75"/>
      <c r="F1244" s="92"/>
      <c r="G1244" s="93"/>
      <c r="H1244" s="94"/>
      <c r="I1244" s="100"/>
    </row>
    <row r="1245" spans="1:9" x14ac:dyDescent="0.2">
      <c r="A1245" s="102">
        <v>32499</v>
      </c>
      <c r="B1245" s="76"/>
      <c r="C1245" s="76"/>
      <c r="D1245" s="92">
        <v>17.36</v>
      </c>
      <c r="E1245" s="75"/>
      <c r="F1245" s="92"/>
      <c r="G1245" s="93"/>
      <c r="H1245" s="94"/>
      <c r="I1245" s="100"/>
    </row>
    <row r="1246" spans="1:9" x14ac:dyDescent="0.2">
      <c r="A1246" s="102">
        <v>32500</v>
      </c>
      <c r="B1246" s="76"/>
      <c r="C1246" s="76"/>
      <c r="D1246" s="92">
        <v>16.63</v>
      </c>
      <c r="E1246" s="75"/>
      <c r="F1246" s="92"/>
      <c r="G1246" s="93"/>
      <c r="H1246" s="94"/>
      <c r="I1246" s="100"/>
    </row>
    <row r="1247" spans="1:9" x14ac:dyDescent="0.2">
      <c r="A1247" s="102">
        <v>32504</v>
      </c>
      <c r="B1247" s="76"/>
      <c r="C1247" s="76"/>
      <c r="D1247" s="92">
        <v>16.98</v>
      </c>
      <c r="E1247" s="75"/>
      <c r="F1247" s="92"/>
      <c r="G1247" s="93"/>
      <c r="H1247" s="94"/>
      <c r="I1247" s="100"/>
    </row>
    <row r="1248" spans="1:9" x14ac:dyDescent="0.2">
      <c r="A1248" s="102">
        <v>32505</v>
      </c>
      <c r="B1248" s="76"/>
      <c r="C1248" s="76"/>
      <c r="D1248" s="92">
        <v>17.03</v>
      </c>
      <c r="E1248" s="75"/>
      <c r="F1248" s="92"/>
      <c r="G1248" s="93"/>
      <c r="H1248" s="94"/>
      <c r="I1248" s="100"/>
    </row>
    <row r="1249" spans="1:9" x14ac:dyDescent="0.2">
      <c r="A1249" s="102">
        <v>32506</v>
      </c>
      <c r="B1249" s="76"/>
      <c r="C1249" s="76"/>
      <c r="D1249" s="92">
        <v>16.809999999999999</v>
      </c>
      <c r="E1249" s="75"/>
      <c r="F1249" s="92"/>
      <c r="G1249" s="93"/>
      <c r="H1249" s="94"/>
      <c r="I1249" s="100"/>
    </row>
    <row r="1250" spans="1:9" x14ac:dyDescent="0.2">
      <c r="A1250" s="102">
        <v>32507</v>
      </c>
      <c r="B1250" s="76"/>
      <c r="C1250" s="76"/>
      <c r="D1250" s="92">
        <v>17.12</v>
      </c>
      <c r="E1250" s="75"/>
      <c r="F1250" s="92"/>
      <c r="G1250" s="93"/>
      <c r="H1250" s="94"/>
      <c r="I1250" s="100"/>
    </row>
    <row r="1251" spans="1:9" x14ac:dyDescent="0.2">
      <c r="A1251" s="102">
        <v>32511</v>
      </c>
      <c r="B1251" s="76"/>
      <c r="C1251" s="76"/>
      <c r="D1251" s="92">
        <v>17.38</v>
      </c>
      <c r="E1251" s="75"/>
      <c r="F1251" s="92"/>
      <c r="G1251" s="93"/>
      <c r="H1251" s="94"/>
      <c r="I1251" s="100"/>
    </row>
    <row r="1252" spans="1:9" x14ac:dyDescent="0.2">
      <c r="A1252" s="102">
        <v>32512</v>
      </c>
      <c r="B1252" s="76"/>
      <c r="C1252" s="76"/>
      <c r="D1252" s="92">
        <v>16.989999999999998</v>
      </c>
      <c r="E1252" s="75"/>
      <c r="F1252" s="92"/>
      <c r="G1252" s="93"/>
      <c r="H1252" s="94"/>
      <c r="I1252" s="100"/>
    </row>
    <row r="1253" spans="1:9" x14ac:dyDescent="0.2">
      <c r="A1253" s="102">
        <v>32513</v>
      </c>
      <c r="B1253" s="76"/>
      <c r="C1253" s="76"/>
      <c r="D1253" s="92">
        <v>17.45</v>
      </c>
      <c r="E1253" s="75"/>
      <c r="F1253" s="92"/>
      <c r="G1253" s="93"/>
      <c r="H1253" s="94"/>
      <c r="I1253" s="100"/>
    </row>
    <row r="1254" spans="1:9" x14ac:dyDescent="0.2">
      <c r="A1254" s="102">
        <v>32514</v>
      </c>
      <c r="B1254" s="76"/>
      <c r="C1254" s="76"/>
      <c r="D1254" s="92">
        <v>17.559999999999999</v>
      </c>
      <c r="E1254" s="75"/>
      <c r="F1254" s="92"/>
      <c r="G1254" s="93"/>
      <c r="H1254" s="94"/>
      <c r="I1254" s="100"/>
    </row>
    <row r="1255" spans="1:9" x14ac:dyDescent="0.2">
      <c r="A1255" s="98">
        <v>32517</v>
      </c>
      <c r="B1255" s="76"/>
      <c r="C1255" s="76"/>
      <c r="D1255" s="92">
        <v>17.739999999999998</v>
      </c>
      <c r="E1255" s="75"/>
      <c r="F1255" s="92"/>
      <c r="G1255" s="93"/>
      <c r="H1255" s="94"/>
      <c r="I1255" s="100"/>
    </row>
    <row r="1256" spans="1:9" x14ac:dyDescent="0.2">
      <c r="A1256" s="102">
        <v>32518</v>
      </c>
      <c r="B1256" s="76"/>
      <c r="C1256" s="76"/>
      <c r="D1256" s="92">
        <v>17.8</v>
      </c>
      <c r="E1256" s="75"/>
      <c r="F1256" s="92"/>
      <c r="G1256" s="93"/>
      <c r="H1256" s="94"/>
      <c r="I1256" s="100"/>
    </row>
    <row r="1257" spans="1:9" x14ac:dyDescent="0.2">
      <c r="A1257" s="102">
        <v>32519</v>
      </c>
      <c r="B1257" s="76"/>
      <c r="C1257" s="76"/>
      <c r="D1257" s="92">
        <v>18.16</v>
      </c>
      <c r="E1257" s="75"/>
      <c r="F1257" s="92"/>
      <c r="G1257" s="93"/>
      <c r="H1257" s="94"/>
      <c r="I1257" s="100"/>
    </row>
    <row r="1258" spans="1:9" x14ac:dyDescent="0.2">
      <c r="A1258" s="102">
        <v>32520</v>
      </c>
      <c r="B1258" s="76"/>
      <c r="C1258" s="76"/>
      <c r="D1258" s="92">
        <v>18.11</v>
      </c>
      <c r="E1258" s="75"/>
      <c r="F1258" s="92"/>
      <c r="G1258" s="93"/>
      <c r="H1258" s="94"/>
      <c r="I1258" s="100"/>
    </row>
    <row r="1259" spans="1:9" x14ac:dyDescent="0.2">
      <c r="A1259" s="102">
        <v>32521</v>
      </c>
      <c r="B1259" s="76"/>
      <c r="C1259" s="76"/>
      <c r="D1259" s="92">
        <v>18.489999999999998</v>
      </c>
      <c r="E1259" s="75"/>
      <c r="F1259" s="92"/>
      <c r="G1259" s="93"/>
      <c r="H1259" s="94"/>
      <c r="I1259" s="100"/>
    </row>
    <row r="1260" spans="1:9" x14ac:dyDescent="0.2">
      <c r="A1260" s="98">
        <v>32524</v>
      </c>
      <c r="B1260" s="76"/>
      <c r="C1260" s="76"/>
      <c r="D1260" s="92">
        <v>18.88</v>
      </c>
      <c r="E1260" s="75"/>
      <c r="F1260" s="92"/>
      <c r="G1260" s="93"/>
      <c r="H1260" s="94"/>
      <c r="I1260" s="100"/>
    </row>
    <row r="1261" spans="1:9" x14ac:dyDescent="0.2">
      <c r="A1261" s="102">
        <v>32525</v>
      </c>
      <c r="B1261" s="76"/>
      <c r="C1261" s="76"/>
      <c r="D1261" s="92">
        <v>19.03</v>
      </c>
      <c r="E1261" s="75"/>
      <c r="F1261" s="92"/>
      <c r="G1261" s="93"/>
      <c r="H1261" s="94"/>
      <c r="I1261" s="100"/>
    </row>
    <row r="1262" spans="1:9" x14ac:dyDescent="0.2">
      <c r="A1262" s="102">
        <v>32526</v>
      </c>
      <c r="B1262" s="76"/>
      <c r="C1262" s="76"/>
      <c r="D1262" s="92">
        <v>19.2</v>
      </c>
      <c r="E1262" s="75"/>
      <c r="F1262" s="92"/>
      <c r="G1262" s="93"/>
      <c r="H1262" s="94"/>
      <c r="I1262" s="100"/>
    </row>
    <row r="1263" spans="1:9" x14ac:dyDescent="0.2">
      <c r="A1263" s="102">
        <v>32527</v>
      </c>
      <c r="B1263" s="76"/>
      <c r="C1263" s="76"/>
      <c r="D1263" s="92">
        <v>19.28</v>
      </c>
      <c r="E1263" s="75"/>
      <c r="F1263" s="92"/>
      <c r="G1263" s="93"/>
      <c r="H1263" s="94"/>
      <c r="I1263" s="100"/>
    </row>
    <row r="1264" spans="1:9" x14ac:dyDescent="0.2">
      <c r="A1264" s="102">
        <v>32528</v>
      </c>
      <c r="B1264" s="76"/>
      <c r="C1264" s="76"/>
      <c r="D1264" s="92">
        <v>18.850000000000001</v>
      </c>
      <c r="E1264" s="75"/>
      <c r="F1264" s="92"/>
      <c r="G1264" s="93"/>
      <c r="H1264" s="94"/>
      <c r="I1264" s="100"/>
    </row>
    <row r="1265" spans="1:9" x14ac:dyDescent="0.2">
      <c r="A1265" s="98">
        <v>32531</v>
      </c>
      <c r="B1265" s="76"/>
      <c r="C1265" s="76"/>
      <c r="D1265" s="92">
        <v>17.66</v>
      </c>
      <c r="E1265" s="75"/>
      <c r="F1265" s="92"/>
      <c r="G1265" s="93"/>
      <c r="H1265" s="94"/>
      <c r="I1265" s="100"/>
    </row>
    <row r="1266" spans="1:9" x14ac:dyDescent="0.2">
      <c r="A1266" s="102">
        <v>32532</v>
      </c>
      <c r="B1266" s="76"/>
      <c r="C1266" s="76"/>
      <c r="D1266" s="92">
        <v>17.96</v>
      </c>
      <c r="E1266" s="75"/>
      <c r="F1266" s="92"/>
      <c r="G1266" s="93"/>
      <c r="H1266" s="94"/>
      <c r="I1266" s="100"/>
    </row>
    <row r="1267" spans="1:9" x14ac:dyDescent="0.2">
      <c r="A1267" s="102">
        <v>32533</v>
      </c>
      <c r="B1267" s="76"/>
      <c r="C1267" s="76"/>
      <c r="D1267" s="92">
        <v>18.23</v>
      </c>
      <c r="E1267" s="75"/>
      <c r="F1267" s="92"/>
      <c r="G1267" s="93"/>
      <c r="H1267" s="94"/>
      <c r="I1267" s="100"/>
    </row>
    <row r="1268" spans="1:9" x14ac:dyDescent="0.2">
      <c r="A1268" s="102">
        <v>32534</v>
      </c>
      <c r="B1268" s="76"/>
      <c r="C1268" s="76"/>
      <c r="D1268" s="92">
        <v>17.68</v>
      </c>
      <c r="E1268" s="75"/>
      <c r="F1268" s="92"/>
      <c r="G1268" s="93"/>
      <c r="H1268" s="94"/>
      <c r="I1268" s="100"/>
    </row>
    <row r="1269" spans="1:9" x14ac:dyDescent="0.2">
      <c r="A1269" s="102">
        <v>32535</v>
      </c>
      <c r="B1269" s="76"/>
      <c r="C1269" s="76"/>
      <c r="D1269" s="92">
        <v>17.739999999999998</v>
      </c>
      <c r="E1269" s="75"/>
      <c r="F1269" s="92"/>
      <c r="G1269" s="93"/>
      <c r="H1269" s="94"/>
      <c r="I1269" s="100"/>
    </row>
    <row r="1270" spans="1:9" x14ac:dyDescent="0.2">
      <c r="A1270" s="98">
        <v>32538</v>
      </c>
      <c r="B1270" s="76"/>
      <c r="C1270" s="76"/>
      <c r="D1270" s="92">
        <v>17.32</v>
      </c>
      <c r="E1270" s="75"/>
      <c r="F1270" s="92"/>
      <c r="G1270" s="93"/>
      <c r="H1270" s="94"/>
      <c r="I1270" s="100"/>
    </row>
    <row r="1271" spans="1:9" x14ac:dyDescent="0.2">
      <c r="A1271" s="102">
        <v>32539</v>
      </c>
      <c r="B1271" s="76"/>
      <c r="C1271" s="76"/>
      <c r="D1271" s="92">
        <v>17</v>
      </c>
      <c r="E1271" s="75"/>
      <c r="F1271" s="92"/>
      <c r="G1271" s="93"/>
      <c r="H1271" s="94"/>
      <c r="I1271" s="100"/>
    </row>
    <row r="1272" spans="1:9" x14ac:dyDescent="0.2">
      <c r="A1272" s="102">
        <v>32540</v>
      </c>
      <c r="B1272" s="76"/>
      <c r="C1272" s="76"/>
      <c r="D1272" s="92">
        <v>17.5</v>
      </c>
      <c r="E1272" s="75"/>
      <c r="F1272" s="92"/>
      <c r="G1272" s="93"/>
      <c r="H1272" s="94"/>
      <c r="I1272" s="100"/>
    </row>
    <row r="1273" spans="1:9" x14ac:dyDescent="0.2">
      <c r="A1273" s="102">
        <v>32541</v>
      </c>
      <c r="B1273" s="76"/>
      <c r="C1273" s="76"/>
      <c r="D1273" s="92">
        <v>17.72</v>
      </c>
      <c r="E1273" s="75"/>
      <c r="F1273" s="92"/>
      <c r="G1273" s="93"/>
      <c r="H1273" s="94"/>
      <c r="I1273" s="100"/>
    </row>
    <row r="1274" spans="1:9" x14ac:dyDescent="0.2">
      <c r="A1274" s="102">
        <v>32542</v>
      </c>
      <c r="B1274" s="76"/>
      <c r="C1274" s="76"/>
      <c r="D1274" s="92">
        <v>17.510000000000002</v>
      </c>
      <c r="E1274" s="75"/>
      <c r="F1274" s="92"/>
      <c r="G1274" s="93"/>
      <c r="H1274" s="94"/>
      <c r="I1274" s="100"/>
    </row>
    <row r="1275" spans="1:9" x14ac:dyDescent="0.2">
      <c r="A1275" s="98">
        <v>32545</v>
      </c>
      <c r="B1275" s="76"/>
      <c r="C1275" s="76"/>
      <c r="D1275" s="92">
        <v>17.38</v>
      </c>
      <c r="E1275" s="75"/>
      <c r="F1275" s="92"/>
      <c r="G1275" s="93"/>
      <c r="H1275" s="94"/>
      <c r="I1275" s="100"/>
    </row>
    <row r="1276" spans="1:9" x14ac:dyDescent="0.2">
      <c r="A1276" s="102">
        <v>32546</v>
      </c>
      <c r="B1276" s="76"/>
      <c r="C1276" s="76"/>
      <c r="D1276" s="92">
        <v>17.55</v>
      </c>
      <c r="E1276" s="75"/>
      <c r="F1276" s="92"/>
      <c r="G1276" s="93"/>
      <c r="H1276" s="94"/>
      <c r="I1276" s="100"/>
    </row>
    <row r="1277" spans="1:9" x14ac:dyDescent="0.2">
      <c r="A1277" s="102">
        <v>32547</v>
      </c>
      <c r="B1277" s="76"/>
      <c r="C1277" s="76"/>
      <c r="D1277" s="92">
        <v>17.489999999999998</v>
      </c>
      <c r="E1277" s="75"/>
      <c r="F1277" s="92"/>
      <c r="G1277" s="93"/>
      <c r="H1277" s="94"/>
      <c r="I1277" s="100"/>
    </row>
    <row r="1278" spans="1:9" x14ac:dyDescent="0.2">
      <c r="A1278" s="102">
        <v>32548</v>
      </c>
      <c r="B1278" s="76"/>
      <c r="C1278" s="76"/>
      <c r="D1278" s="92">
        <v>17.420000000000002</v>
      </c>
      <c r="E1278" s="75"/>
      <c r="F1278" s="92"/>
      <c r="G1278" s="93"/>
      <c r="H1278" s="94"/>
      <c r="I1278" s="100"/>
    </row>
    <row r="1279" spans="1:9" x14ac:dyDescent="0.2">
      <c r="A1279" s="102">
        <v>32549</v>
      </c>
      <c r="B1279" s="76"/>
      <c r="C1279" s="76"/>
      <c r="D1279" s="92">
        <v>17.11</v>
      </c>
      <c r="E1279" s="75"/>
      <c r="F1279" s="92"/>
      <c r="G1279" s="93"/>
      <c r="H1279" s="94"/>
      <c r="I1279" s="100"/>
    </row>
    <row r="1280" spans="1:9" x14ac:dyDescent="0.2">
      <c r="A1280" s="98">
        <v>32552</v>
      </c>
      <c r="B1280" s="76"/>
      <c r="C1280" s="76"/>
      <c r="D1280" s="92">
        <v>17.61</v>
      </c>
      <c r="E1280" s="75"/>
      <c r="F1280" s="92"/>
      <c r="G1280" s="93"/>
      <c r="H1280" s="94"/>
      <c r="I1280" s="100"/>
    </row>
    <row r="1281" spans="1:9" x14ac:dyDescent="0.2">
      <c r="A1281" s="102">
        <v>32553</v>
      </c>
      <c r="B1281" s="76"/>
      <c r="C1281" s="76"/>
      <c r="D1281" s="92">
        <v>17.600000000000001</v>
      </c>
      <c r="E1281" s="75"/>
      <c r="F1281" s="92"/>
      <c r="G1281" s="93"/>
      <c r="H1281" s="94"/>
      <c r="I1281" s="100"/>
    </row>
    <row r="1282" spans="1:9" x14ac:dyDescent="0.2">
      <c r="A1282" s="102">
        <v>32554</v>
      </c>
      <c r="B1282" s="76"/>
      <c r="C1282" s="76"/>
      <c r="D1282" s="92">
        <v>18.23</v>
      </c>
      <c r="E1282" s="75"/>
      <c r="F1282" s="92"/>
      <c r="G1282" s="93"/>
      <c r="H1282" s="94"/>
      <c r="I1282" s="100"/>
    </row>
    <row r="1283" spans="1:9" x14ac:dyDescent="0.2">
      <c r="A1283" s="102">
        <v>32555</v>
      </c>
      <c r="B1283" s="76"/>
      <c r="C1283" s="76"/>
      <c r="D1283" s="92">
        <v>18.350000000000001</v>
      </c>
      <c r="E1283" s="75"/>
      <c r="F1283" s="92"/>
      <c r="G1283" s="93"/>
      <c r="H1283" s="94"/>
      <c r="I1283" s="100"/>
    </row>
    <row r="1284" spans="1:9" x14ac:dyDescent="0.2">
      <c r="A1284" s="102">
        <v>32556</v>
      </c>
      <c r="B1284" s="76"/>
      <c r="C1284" s="76"/>
      <c r="D1284" s="92">
        <v>18.600000000000001</v>
      </c>
      <c r="E1284" s="75"/>
      <c r="F1284" s="92"/>
      <c r="G1284" s="93"/>
      <c r="H1284" s="94"/>
      <c r="I1284" s="100"/>
    </row>
    <row r="1285" spans="1:9" x14ac:dyDescent="0.2">
      <c r="A1285" s="98">
        <v>32559</v>
      </c>
      <c r="B1285" s="76"/>
      <c r="C1285" s="76"/>
      <c r="D1285" s="92">
        <v>18.600000000000001</v>
      </c>
      <c r="E1285" s="75"/>
      <c r="F1285" s="92"/>
      <c r="G1285" s="93"/>
      <c r="H1285" s="94"/>
      <c r="I1285" s="100"/>
    </row>
    <row r="1286" spans="1:9" x14ac:dyDescent="0.2">
      <c r="A1286" s="102">
        <v>32560</v>
      </c>
      <c r="B1286" s="76"/>
      <c r="C1286" s="76"/>
      <c r="D1286" s="92">
        <v>18.64</v>
      </c>
      <c r="E1286" s="75"/>
      <c r="F1286" s="92"/>
      <c r="G1286" s="93"/>
      <c r="H1286" s="94"/>
      <c r="I1286" s="100"/>
    </row>
    <row r="1287" spans="1:9" x14ac:dyDescent="0.2">
      <c r="A1287" s="102">
        <v>32561</v>
      </c>
      <c r="B1287" s="76"/>
      <c r="C1287" s="76"/>
      <c r="D1287" s="92">
        <v>18.5</v>
      </c>
      <c r="E1287" s="75"/>
      <c r="F1287" s="92"/>
      <c r="G1287" s="93"/>
      <c r="H1287" s="94"/>
      <c r="I1287" s="100"/>
    </row>
    <row r="1288" spans="1:9" x14ac:dyDescent="0.2">
      <c r="A1288" s="102">
        <v>32562</v>
      </c>
      <c r="B1288" s="76"/>
      <c r="C1288" s="76"/>
      <c r="D1288" s="92">
        <v>18.489999999999998</v>
      </c>
      <c r="E1288" s="75"/>
      <c r="F1288" s="92"/>
      <c r="G1288" s="93"/>
      <c r="H1288" s="94"/>
      <c r="I1288" s="100"/>
    </row>
    <row r="1289" spans="1:9" x14ac:dyDescent="0.2">
      <c r="A1289" s="102">
        <v>32563</v>
      </c>
      <c r="B1289" s="76"/>
      <c r="C1289" s="76"/>
      <c r="D1289" s="92">
        <v>18.059999999999999</v>
      </c>
      <c r="E1289" s="75"/>
      <c r="F1289" s="92"/>
      <c r="G1289" s="93"/>
      <c r="H1289" s="94"/>
      <c r="I1289" s="100"/>
    </row>
    <row r="1290" spans="1:9" x14ac:dyDescent="0.2">
      <c r="A1290" s="98">
        <v>32566</v>
      </c>
      <c r="B1290" s="76"/>
      <c r="C1290" s="76"/>
      <c r="D1290" s="92">
        <v>18.16</v>
      </c>
      <c r="E1290" s="75"/>
      <c r="F1290" s="92"/>
      <c r="G1290" s="93"/>
      <c r="H1290" s="94"/>
      <c r="I1290" s="100"/>
    </row>
    <row r="1291" spans="1:9" x14ac:dyDescent="0.2">
      <c r="A1291" s="102">
        <v>32567</v>
      </c>
      <c r="B1291" s="76"/>
      <c r="C1291" s="76"/>
      <c r="D1291" s="92">
        <v>18.21</v>
      </c>
      <c r="E1291" s="75"/>
      <c r="F1291" s="92"/>
      <c r="G1291" s="93"/>
      <c r="H1291" s="94"/>
      <c r="I1291" s="100"/>
    </row>
    <row r="1292" spans="1:9" x14ac:dyDescent="0.2">
      <c r="A1292" s="102">
        <v>32568</v>
      </c>
      <c r="B1292" s="76"/>
      <c r="C1292" s="76"/>
      <c r="D1292" s="92">
        <v>18.3</v>
      </c>
      <c r="E1292" s="75"/>
      <c r="F1292" s="92"/>
      <c r="G1292" s="93"/>
      <c r="H1292" s="94"/>
      <c r="I1292" s="100"/>
    </row>
    <row r="1293" spans="1:9" x14ac:dyDescent="0.2">
      <c r="A1293" s="102">
        <v>32569</v>
      </c>
      <c r="B1293" s="76"/>
      <c r="C1293" s="76"/>
      <c r="D1293" s="92">
        <v>18.68</v>
      </c>
      <c r="E1293" s="75"/>
      <c r="F1293" s="92"/>
      <c r="G1293" s="93"/>
      <c r="H1293" s="94"/>
      <c r="I1293" s="100"/>
    </row>
    <row r="1294" spans="1:9" x14ac:dyDescent="0.2">
      <c r="A1294" s="102">
        <v>32570</v>
      </c>
      <c r="B1294" s="76"/>
      <c r="C1294" s="76"/>
      <c r="D1294" s="92">
        <v>18.670000000000002</v>
      </c>
      <c r="E1294" s="75"/>
      <c r="F1294" s="92"/>
      <c r="G1294" s="93"/>
      <c r="H1294" s="94"/>
      <c r="I1294" s="100"/>
    </row>
    <row r="1295" spans="1:9" x14ac:dyDescent="0.2">
      <c r="A1295" s="98">
        <v>32573</v>
      </c>
      <c r="B1295" s="76"/>
      <c r="C1295" s="76"/>
      <c r="D1295" s="92">
        <v>18.73</v>
      </c>
      <c r="E1295" s="75"/>
      <c r="F1295" s="92"/>
      <c r="G1295" s="93"/>
      <c r="H1295" s="94"/>
      <c r="I1295" s="100"/>
    </row>
    <row r="1296" spans="1:9" x14ac:dyDescent="0.2">
      <c r="A1296" s="102">
        <v>32574</v>
      </c>
      <c r="B1296" s="76"/>
      <c r="C1296" s="76"/>
      <c r="D1296" s="92">
        <v>18.12</v>
      </c>
      <c r="E1296" s="75"/>
      <c r="F1296" s="92"/>
      <c r="G1296" s="93"/>
      <c r="H1296" s="94"/>
      <c r="I1296" s="100"/>
    </row>
    <row r="1297" spans="1:9" x14ac:dyDescent="0.2">
      <c r="A1297" s="102">
        <v>32575</v>
      </c>
      <c r="B1297" s="76"/>
      <c r="C1297" s="76"/>
      <c r="D1297" s="92">
        <v>18.57</v>
      </c>
      <c r="E1297" s="75"/>
      <c r="F1297" s="92"/>
      <c r="G1297" s="93"/>
      <c r="H1297" s="94"/>
      <c r="I1297" s="100"/>
    </row>
    <row r="1298" spans="1:9" x14ac:dyDescent="0.2">
      <c r="A1298" s="102">
        <v>32576</v>
      </c>
      <c r="B1298" s="76"/>
      <c r="C1298" s="76"/>
      <c r="D1298" s="92">
        <v>18.53</v>
      </c>
      <c r="E1298" s="75"/>
      <c r="F1298" s="92"/>
      <c r="G1298" s="93"/>
      <c r="H1298" s="94"/>
      <c r="I1298" s="100"/>
    </row>
    <row r="1299" spans="1:9" x14ac:dyDescent="0.2">
      <c r="A1299" s="102">
        <v>32577</v>
      </c>
      <c r="B1299" s="76"/>
      <c r="C1299" s="76"/>
      <c r="D1299" s="92">
        <v>18.53</v>
      </c>
      <c r="E1299" s="75"/>
      <c r="F1299" s="92"/>
      <c r="G1299" s="93"/>
      <c r="H1299" s="94"/>
      <c r="I1299" s="100"/>
    </row>
    <row r="1300" spans="1:9" x14ac:dyDescent="0.2">
      <c r="A1300" s="98">
        <v>32580</v>
      </c>
      <c r="B1300" s="76"/>
      <c r="C1300" s="76"/>
      <c r="D1300" s="92">
        <v>19.05</v>
      </c>
      <c r="E1300" s="75"/>
      <c r="F1300" s="92"/>
      <c r="G1300" s="93"/>
      <c r="H1300" s="94"/>
      <c r="I1300" s="100"/>
    </row>
    <row r="1301" spans="1:9" x14ac:dyDescent="0.2">
      <c r="A1301" s="102">
        <v>32581</v>
      </c>
      <c r="B1301" s="76"/>
      <c r="C1301" s="76"/>
      <c r="D1301" s="92">
        <v>19.47</v>
      </c>
      <c r="E1301" s="75"/>
      <c r="F1301" s="92"/>
      <c r="G1301" s="93"/>
      <c r="H1301" s="94"/>
      <c r="I1301" s="100"/>
    </row>
    <row r="1302" spans="1:9" x14ac:dyDescent="0.2">
      <c r="A1302" s="102">
        <v>32582</v>
      </c>
      <c r="B1302" s="76"/>
      <c r="C1302" s="76"/>
      <c r="D1302" s="92">
        <v>19.84</v>
      </c>
      <c r="E1302" s="75"/>
      <c r="F1302" s="92"/>
      <c r="G1302" s="93"/>
      <c r="H1302" s="94"/>
      <c r="I1302" s="100"/>
    </row>
    <row r="1303" spans="1:9" x14ac:dyDescent="0.2">
      <c r="A1303" s="102">
        <v>32583</v>
      </c>
      <c r="B1303" s="76"/>
      <c r="C1303" s="76"/>
      <c r="D1303" s="92">
        <v>19.86</v>
      </c>
      <c r="E1303" s="75"/>
      <c r="F1303" s="92"/>
      <c r="G1303" s="93"/>
      <c r="H1303" s="94"/>
      <c r="I1303" s="100"/>
    </row>
    <row r="1304" spans="1:9" x14ac:dyDescent="0.2">
      <c r="A1304" s="102">
        <v>32584</v>
      </c>
      <c r="B1304" s="76"/>
      <c r="C1304" s="76"/>
      <c r="D1304" s="92">
        <v>20.34</v>
      </c>
      <c r="E1304" s="75"/>
      <c r="F1304" s="92"/>
      <c r="G1304" s="93"/>
      <c r="H1304" s="94"/>
      <c r="I1304" s="100"/>
    </row>
    <row r="1305" spans="1:9" x14ac:dyDescent="0.2">
      <c r="A1305" s="98">
        <v>32587</v>
      </c>
      <c r="B1305" s="76"/>
      <c r="C1305" s="76"/>
      <c r="D1305" s="92">
        <v>19.53</v>
      </c>
      <c r="E1305" s="75"/>
      <c r="F1305" s="92"/>
      <c r="G1305" s="93"/>
      <c r="H1305" s="94"/>
      <c r="I1305" s="100"/>
    </row>
    <row r="1306" spans="1:9" x14ac:dyDescent="0.2">
      <c r="A1306" s="102">
        <v>32588</v>
      </c>
      <c r="B1306" s="76"/>
      <c r="C1306" s="76"/>
      <c r="D1306" s="92">
        <v>20.079999999999998</v>
      </c>
      <c r="E1306" s="75"/>
      <c r="F1306" s="92"/>
      <c r="G1306" s="93"/>
      <c r="H1306" s="94"/>
      <c r="I1306" s="100"/>
    </row>
    <row r="1307" spans="1:9" x14ac:dyDescent="0.2">
      <c r="A1307" s="102">
        <v>32589</v>
      </c>
      <c r="B1307" s="76"/>
      <c r="C1307" s="76"/>
      <c r="D1307" s="92">
        <v>20.21</v>
      </c>
      <c r="E1307" s="75"/>
      <c r="F1307" s="92"/>
      <c r="G1307" s="93"/>
      <c r="H1307" s="94"/>
      <c r="I1307" s="100"/>
    </row>
    <row r="1308" spans="1:9" x14ac:dyDescent="0.2">
      <c r="A1308" s="102">
        <v>32590</v>
      </c>
      <c r="B1308" s="76"/>
      <c r="C1308" s="76"/>
      <c r="D1308" s="92">
        <v>20.16</v>
      </c>
      <c r="E1308" s="75"/>
      <c r="F1308" s="92"/>
      <c r="G1308" s="93"/>
      <c r="H1308" s="94"/>
      <c r="I1308" s="100"/>
    </row>
    <row r="1309" spans="1:9" x14ac:dyDescent="0.2">
      <c r="A1309" s="98">
        <v>32594</v>
      </c>
      <c r="B1309" s="76"/>
      <c r="C1309" s="76"/>
      <c r="D1309" s="92">
        <v>20.55</v>
      </c>
      <c r="E1309" s="75"/>
      <c r="F1309" s="92"/>
      <c r="G1309" s="93"/>
      <c r="H1309" s="94"/>
      <c r="I1309" s="100"/>
    </row>
    <row r="1310" spans="1:9" x14ac:dyDescent="0.2">
      <c r="A1310" s="102">
        <v>32595</v>
      </c>
      <c r="B1310" s="76"/>
      <c r="C1310" s="76"/>
      <c r="D1310" s="92">
        <v>19.93</v>
      </c>
      <c r="E1310" s="75"/>
      <c r="F1310" s="92"/>
      <c r="G1310" s="93"/>
      <c r="H1310" s="94"/>
      <c r="I1310" s="100"/>
    </row>
    <row r="1311" spans="1:9" x14ac:dyDescent="0.2">
      <c r="A1311" s="102">
        <v>32596</v>
      </c>
      <c r="B1311" s="76"/>
      <c r="C1311" s="76"/>
      <c r="D1311" s="92">
        <v>20.2</v>
      </c>
      <c r="E1311" s="75"/>
      <c r="F1311" s="92"/>
      <c r="G1311" s="93"/>
      <c r="H1311" s="94"/>
      <c r="I1311" s="100"/>
    </row>
    <row r="1312" spans="1:9" x14ac:dyDescent="0.2">
      <c r="A1312" s="102">
        <v>32597</v>
      </c>
      <c r="B1312" s="76"/>
      <c r="C1312" s="76"/>
      <c r="D1312" s="92">
        <v>21.03</v>
      </c>
      <c r="E1312" s="75"/>
      <c r="F1312" s="92"/>
      <c r="G1312" s="93"/>
      <c r="H1312" s="94"/>
      <c r="I1312" s="100"/>
    </row>
    <row r="1313" spans="1:9" x14ac:dyDescent="0.2">
      <c r="A1313" s="102">
        <v>32598</v>
      </c>
      <c r="B1313" s="76"/>
      <c r="C1313" s="76"/>
      <c r="D1313" s="92">
        <v>20.27</v>
      </c>
      <c r="E1313" s="75"/>
      <c r="F1313" s="92"/>
      <c r="G1313" s="93"/>
      <c r="H1313" s="94"/>
      <c r="I1313" s="100"/>
    </row>
    <row r="1314" spans="1:9" x14ac:dyDescent="0.2">
      <c r="A1314" s="98">
        <v>32601</v>
      </c>
      <c r="B1314" s="76"/>
      <c r="C1314" s="76"/>
      <c r="D1314" s="92">
        <v>20.03</v>
      </c>
      <c r="E1314" s="75"/>
      <c r="F1314" s="92"/>
      <c r="G1314" s="93"/>
      <c r="H1314" s="94"/>
      <c r="I1314" s="100"/>
    </row>
    <row r="1315" spans="1:9" x14ac:dyDescent="0.2">
      <c r="A1315" s="102">
        <v>32602</v>
      </c>
      <c r="B1315" s="76"/>
      <c r="C1315" s="76"/>
      <c r="D1315" s="92">
        <v>20.59</v>
      </c>
      <c r="E1315" s="75"/>
      <c r="F1315" s="92"/>
      <c r="G1315" s="93"/>
      <c r="H1315" s="94"/>
      <c r="I1315" s="100"/>
    </row>
    <row r="1316" spans="1:9" x14ac:dyDescent="0.2">
      <c r="A1316" s="102">
        <v>32603</v>
      </c>
      <c r="B1316" s="76"/>
      <c r="C1316" s="76"/>
      <c r="D1316" s="92">
        <v>20.07</v>
      </c>
      <c r="E1316" s="75"/>
      <c r="F1316" s="92"/>
      <c r="G1316" s="93"/>
      <c r="H1316" s="94"/>
      <c r="I1316" s="100"/>
    </row>
    <row r="1317" spans="1:9" x14ac:dyDescent="0.2">
      <c r="A1317" s="102">
        <v>32604</v>
      </c>
      <c r="B1317" s="76"/>
      <c r="C1317" s="76"/>
      <c r="D1317" s="92">
        <v>19.850000000000001</v>
      </c>
      <c r="E1317" s="75"/>
      <c r="F1317" s="92"/>
      <c r="G1317" s="93"/>
      <c r="H1317" s="94"/>
      <c r="I1317" s="100"/>
    </row>
    <row r="1318" spans="1:9" x14ac:dyDescent="0.2">
      <c r="A1318" s="102">
        <v>32605</v>
      </c>
      <c r="B1318" s="76"/>
      <c r="C1318" s="76"/>
      <c r="D1318" s="92">
        <v>20.03</v>
      </c>
      <c r="E1318" s="75"/>
      <c r="F1318" s="92"/>
      <c r="G1318" s="93"/>
      <c r="H1318" s="94"/>
      <c r="I1318" s="100"/>
    </row>
    <row r="1319" spans="1:9" x14ac:dyDescent="0.2">
      <c r="A1319" s="98">
        <v>32608</v>
      </c>
      <c r="B1319" s="76"/>
      <c r="C1319" s="76"/>
      <c r="D1319" s="92">
        <v>20.65</v>
      </c>
      <c r="E1319" s="75"/>
      <c r="F1319" s="92"/>
      <c r="G1319" s="93"/>
      <c r="H1319" s="94"/>
      <c r="I1319" s="100"/>
    </row>
    <row r="1320" spans="1:9" x14ac:dyDescent="0.2">
      <c r="A1320" s="102">
        <v>32609</v>
      </c>
      <c r="B1320" s="76"/>
      <c r="C1320" s="76"/>
      <c r="D1320" s="92">
        <v>20.56</v>
      </c>
      <c r="E1320" s="75"/>
      <c r="F1320" s="92"/>
      <c r="G1320" s="93"/>
      <c r="H1320" s="94"/>
      <c r="I1320" s="100"/>
    </row>
    <row r="1321" spans="1:9" x14ac:dyDescent="0.2">
      <c r="A1321" s="102">
        <v>32610</v>
      </c>
      <c r="B1321" s="76"/>
      <c r="C1321" s="76"/>
      <c r="D1321" s="92">
        <v>20.66</v>
      </c>
      <c r="E1321" s="75"/>
      <c r="F1321" s="92"/>
      <c r="G1321" s="93"/>
      <c r="H1321" s="94"/>
      <c r="I1321" s="100"/>
    </row>
    <row r="1322" spans="1:9" x14ac:dyDescent="0.2">
      <c r="A1322" s="102">
        <v>32611</v>
      </c>
      <c r="B1322" s="76"/>
      <c r="C1322" s="76"/>
      <c r="D1322" s="92">
        <v>20.260000000000002</v>
      </c>
      <c r="E1322" s="75"/>
      <c r="F1322" s="92"/>
      <c r="G1322" s="93"/>
      <c r="H1322" s="94"/>
      <c r="I1322" s="100"/>
    </row>
    <row r="1323" spans="1:9" x14ac:dyDescent="0.2">
      <c r="A1323" s="102">
        <v>32612</v>
      </c>
      <c r="B1323" s="76"/>
      <c r="C1323" s="76"/>
      <c r="D1323" s="92">
        <v>20.68</v>
      </c>
      <c r="E1323" s="75"/>
      <c r="F1323" s="92"/>
      <c r="G1323" s="93"/>
      <c r="H1323" s="94"/>
      <c r="I1323" s="100"/>
    </row>
    <row r="1324" spans="1:9" x14ac:dyDescent="0.2">
      <c r="A1324" s="98">
        <v>32615</v>
      </c>
      <c r="B1324" s="76"/>
      <c r="C1324" s="76"/>
      <c r="D1324" s="92">
        <v>21.23</v>
      </c>
      <c r="E1324" s="75"/>
      <c r="F1324" s="92"/>
      <c r="G1324" s="93"/>
      <c r="H1324" s="94"/>
      <c r="I1324" s="100"/>
    </row>
    <row r="1325" spans="1:9" x14ac:dyDescent="0.2">
      <c r="A1325" s="102">
        <v>32616</v>
      </c>
      <c r="B1325" s="76"/>
      <c r="C1325" s="76"/>
      <c r="D1325" s="92">
        <v>21.74</v>
      </c>
      <c r="E1325" s="75"/>
      <c r="F1325" s="92"/>
      <c r="G1325" s="93"/>
      <c r="H1325" s="94"/>
      <c r="I1325" s="100"/>
    </row>
    <row r="1326" spans="1:9" x14ac:dyDescent="0.2">
      <c r="A1326" s="102">
        <v>32617</v>
      </c>
      <c r="B1326" s="76"/>
      <c r="C1326" s="76"/>
      <c r="D1326" s="92">
        <v>22.66</v>
      </c>
      <c r="E1326" s="75"/>
      <c r="F1326" s="92"/>
      <c r="G1326" s="93"/>
      <c r="H1326" s="94"/>
      <c r="I1326" s="100"/>
    </row>
    <row r="1327" spans="1:9" x14ac:dyDescent="0.2">
      <c r="A1327" s="102">
        <v>32618</v>
      </c>
      <c r="B1327" s="76"/>
      <c r="C1327" s="76"/>
      <c r="D1327" s="92">
        <v>24.62</v>
      </c>
      <c r="E1327" s="75"/>
      <c r="F1327" s="92"/>
      <c r="G1327" s="93"/>
      <c r="H1327" s="94"/>
      <c r="I1327" s="100"/>
    </row>
    <row r="1328" spans="1:9" x14ac:dyDescent="0.2">
      <c r="A1328" s="102">
        <v>32619</v>
      </c>
      <c r="B1328" s="76"/>
      <c r="C1328" s="76"/>
      <c r="D1328" s="92">
        <v>23.38</v>
      </c>
      <c r="E1328" s="75"/>
      <c r="F1328" s="92"/>
      <c r="G1328" s="93"/>
      <c r="H1328" s="94"/>
      <c r="I1328" s="100"/>
    </row>
    <row r="1329" spans="1:9" x14ac:dyDescent="0.2">
      <c r="A1329" s="98">
        <v>32622</v>
      </c>
      <c r="B1329" s="76"/>
      <c r="C1329" s="76"/>
      <c r="D1329" s="92">
        <v>20.64</v>
      </c>
      <c r="E1329" s="75"/>
      <c r="F1329" s="92"/>
      <c r="G1329" s="93"/>
      <c r="H1329" s="94"/>
      <c r="I1329" s="100"/>
    </row>
    <row r="1330" spans="1:9" x14ac:dyDescent="0.2">
      <c r="A1330" s="102">
        <v>32623</v>
      </c>
      <c r="B1330" s="76"/>
      <c r="C1330" s="76"/>
      <c r="D1330" s="92">
        <v>21.32</v>
      </c>
      <c r="E1330" s="75"/>
      <c r="F1330" s="92"/>
      <c r="G1330" s="93"/>
      <c r="H1330" s="94"/>
      <c r="I1330" s="100"/>
    </row>
    <row r="1331" spans="1:9" x14ac:dyDescent="0.2">
      <c r="A1331" s="102">
        <v>32624</v>
      </c>
      <c r="B1331" s="76"/>
      <c r="C1331" s="76"/>
      <c r="D1331" s="92">
        <v>21.2</v>
      </c>
      <c r="E1331" s="75"/>
      <c r="F1331" s="92"/>
      <c r="G1331" s="93"/>
      <c r="H1331" s="94"/>
      <c r="I1331" s="100"/>
    </row>
    <row r="1332" spans="1:9" x14ac:dyDescent="0.2">
      <c r="A1332" s="102">
        <v>32625</v>
      </c>
      <c r="B1332" s="76"/>
      <c r="C1332" s="76"/>
      <c r="D1332" s="92">
        <v>20.83</v>
      </c>
      <c r="E1332" s="75"/>
      <c r="F1332" s="92"/>
      <c r="G1332" s="93"/>
      <c r="H1332" s="94"/>
      <c r="I1332" s="100"/>
    </row>
    <row r="1333" spans="1:9" x14ac:dyDescent="0.2">
      <c r="A1333" s="102">
        <v>32626</v>
      </c>
      <c r="B1333" s="76"/>
      <c r="C1333" s="76"/>
      <c r="D1333" s="92">
        <v>20.38</v>
      </c>
      <c r="E1333" s="75"/>
      <c r="F1333" s="92"/>
      <c r="G1333" s="93"/>
      <c r="H1333" s="94"/>
      <c r="I1333" s="100"/>
    </row>
    <row r="1334" spans="1:9" x14ac:dyDescent="0.2">
      <c r="A1334" s="98">
        <v>32629</v>
      </c>
      <c r="B1334" s="76"/>
      <c r="C1334" s="76"/>
      <c r="D1334" s="92">
        <v>20.66</v>
      </c>
      <c r="E1334" s="75"/>
      <c r="F1334" s="92"/>
      <c r="G1334" s="93"/>
      <c r="H1334" s="94"/>
      <c r="I1334" s="100"/>
    </row>
    <row r="1335" spans="1:9" x14ac:dyDescent="0.2">
      <c r="A1335" s="102">
        <v>32630</v>
      </c>
      <c r="B1335" s="76"/>
      <c r="C1335" s="76"/>
      <c r="D1335" s="92">
        <v>19.73</v>
      </c>
      <c r="E1335" s="75"/>
      <c r="F1335" s="92"/>
      <c r="G1335" s="93"/>
      <c r="H1335" s="94"/>
      <c r="I1335" s="100"/>
    </row>
    <row r="1336" spans="1:9" x14ac:dyDescent="0.2">
      <c r="A1336" s="102">
        <v>32631</v>
      </c>
      <c r="B1336" s="76"/>
      <c r="C1336" s="76"/>
      <c r="D1336" s="92">
        <v>20.13</v>
      </c>
      <c r="E1336" s="75"/>
      <c r="F1336" s="92"/>
      <c r="G1336" s="93"/>
      <c r="H1336" s="94"/>
      <c r="I1336" s="100"/>
    </row>
    <row r="1337" spans="1:9" x14ac:dyDescent="0.2">
      <c r="A1337" s="102">
        <v>32632</v>
      </c>
      <c r="B1337" s="76"/>
      <c r="C1337" s="76"/>
      <c r="D1337" s="92">
        <v>20.57</v>
      </c>
      <c r="E1337" s="75"/>
      <c r="F1337" s="92"/>
      <c r="G1337" s="93"/>
      <c r="H1337" s="94"/>
      <c r="I1337" s="100"/>
    </row>
    <row r="1338" spans="1:9" x14ac:dyDescent="0.2">
      <c r="A1338" s="102">
        <v>32633</v>
      </c>
      <c r="B1338" s="76"/>
      <c r="C1338" s="76"/>
      <c r="D1338" s="92">
        <v>20.079999999999998</v>
      </c>
      <c r="E1338" s="75"/>
      <c r="F1338" s="92"/>
      <c r="G1338" s="93"/>
      <c r="H1338" s="94"/>
      <c r="I1338" s="100"/>
    </row>
    <row r="1339" spans="1:9" x14ac:dyDescent="0.2">
      <c r="A1339" s="98">
        <v>32636</v>
      </c>
      <c r="B1339" s="76"/>
      <c r="C1339" s="76"/>
      <c r="D1339" s="92">
        <v>19.41</v>
      </c>
      <c r="E1339" s="75"/>
      <c r="F1339" s="92"/>
      <c r="G1339" s="93"/>
      <c r="H1339" s="94"/>
      <c r="I1339" s="100"/>
    </row>
    <row r="1340" spans="1:9" x14ac:dyDescent="0.2">
      <c r="A1340" s="102">
        <v>32637</v>
      </c>
      <c r="B1340" s="76"/>
      <c r="C1340" s="76"/>
      <c r="D1340" s="92">
        <v>19.54</v>
      </c>
      <c r="E1340" s="75"/>
      <c r="F1340" s="92"/>
      <c r="G1340" s="93"/>
      <c r="H1340" s="94"/>
      <c r="I1340" s="100"/>
    </row>
    <row r="1341" spans="1:9" x14ac:dyDescent="0.2">
      <c r="A1341" s="102">
        <v>32638</v>
      </c>
      <c r="B1341" s="76"/>
      <c r="C1341" s="76"/>
      <c r="D1341" s="92">
        <v>19.559999999999999</v>
      </c>
      <c r="E1341" s="75"/>
      <c r="F1341" s="92"/>
      <c r="G1341" s="93"/>
      <c r="H1341" s="94"/>
      <c r="I1341" s="100"/>
    </row>
    <row r="1342" spans="1:9" x14ac:dyDescent="0.2">
      <c r="A1342" s="102">
        <v>32639</v>
      </c>
      <c r="B1342" s="76"/>
      <c r="C1342" s="76"/>
      <c r="D1342" s="92">
        <v>20.13</v>
      </c>
      <c r="E1342" s="75"/>
      <c r="F1342" s="92"/>
      <c r="G1342" s="93"/>
      <c r="H1342" s="94"/>
      <c r="I1342" s="100"/>
    </row>
    <row r="1343" spans="1:9" x14ac:dyDescent="0.2">
      <c r="A1343" s="102">
        <v>32640</v>
      </c>
      <c r="B1343" s="76"/>
      <c r="C1343" s="76"/>
      <c r="D1343" s="92">
        <v>20.12</v>
      </c>
      <c r="E1343" s="75"/>
      <c r="F1343" s="92"/>
      <c r="G1343" s="93"/>
      <c r="H1343" s="94"/>
      <c r="I1343" s="100"/>
    </row>
    <row r="1344" spans="1:9" x14ac:dyDescent="0.2">
      <c r="A1344" s="98">
        <v>32643</v>
      </c>
      <c r="B1344" s="76"/>
      <c r="C1344" s="76"/>
      <c r="D1344" s="92">
        <v>20.53</v>
      </c>
      <c r="E1344" s="75"/>
      <c r="F1344" s="92"/>
      <c r="G1344" s="93"/>
      <c r="H1344" s="94"/>
      <c r="I1344" s="100"/>
    </row>
    <row r="1345" spans="1:9" x14ac:dyDescent="0.2">
      <c r="A1345" s="102">
        <v>32644</v>
      </c>
      <c r="B1345" s="76"/>
      <c r="C1345" s="76"/>
      <c r="D1345" s="92">
        <v>20.58</v>
      </c>
      <c r="E1345" s="75"/>
      <c r="F1345" s="92"/>
      <c r="G1345" s="93"/>
      <c r="H1345" s="94"/>
      <c r="I1345" s="100"/>
    </row>
    <row r="1346" spans="1:9" x14ac:dyDescent="0.2">
      <c r="A1346" s="102">
        <v>32645</v>
      </c>
      <c r="B1346" s="76"/>
      <c r="C1346" s="76"/>
      <c r="D1346" s="92">
        <v>20.149999999999999</v>
      </c>
      <c r="E1346" s="75"/>
      <c r="F1346" s="92"/>
      <c r="G1346" s="93"/>
      <c r="H1346" s="94"/>
      <c r="I1346" s="100"/>
    </row>
    <row r="1347" spans="1:9" x14ac:dyDescent="0.2">
      <c r="A1347" s="102">
        <v>32646</v>
      </c>
      <c r="B1347" s="76"/>
      <c r="C1347" s="76"/>
      <c r="D1347" s="92">
        <v>20.25</v>
      </c>
      <c r="E1347" s="75"/>
      <c r="F1347" s="92"/>
      <c r="G1347" s="93"/>
      <c r="H1347" s="94"/>
      <c r="I1347" s="100"/>
    </row>
    <row r="1348" spans="1:9" x14ac:dyDescent="0.2">
      <c r="A1348" s="102">
        <v>32647</v>
      </c>
      <c r="B1348" s="76"/>
      <c r="C1348" s="76"/>
      <c r="D1348" s="92">
        <v>20.58</v>
      </c>
      <c r="E1348" s="75"/>
      <c r="F1348" s="92"/>
      <c r="G1348" s="93"/>
      <c r="H1348" s="94"/>
      <c r="I1348" s="100"/>
    </row>
    <row r="1349" spans="1:9" x14ac:dyDescent="0.2">
      <c r="A1349" s="98">
        <v>32650</v>
      </c>
      <c r="B1349" s="76"/>
      <c r="C1349" s="76"/>
      <c r="D1349" s="92">
        <v>20.92</v>
      </c>
      <c r="E1349" s="75"/>
      <c r="F1349" s="92"/>
      <c r="G1349" s="93"/>
      <c r="H1349" s="94"/>
      <c r="I1349" s="100"/>
    </row>
    <row r="1350" spans="1:9" x14ac:dyDescent="0.2">
      <c r="A1350" s="102">
        <v>32651</v>
      </c>
      <c r="B1350" s="76"/>
      <c r="C1350" s="76"/>
      <c r="D1350" s="92">
        <v>21.77</v>
      </c>
      <c r="E1350" s="75"/>
      <c r="F1350" s="92"/>
      <c r="G1350" s="93"/>
      <c r="H1350" s="94"/>
      <c r="I1350" s="100"/>
    </row>
    <row r="1351" spans="1:9" x14ac:dyDescent="0.2">
      <c r="A1351" s="102">
        <v>32652</v>
      </c>
      <c r="B1351" s="76"/>
      <c r="C1351" s="76"/>
      <c r="D1351" s="92">
        <v>19.68</v>
      </c>
      <c r="E1351" s="75"/>
      <c r="F1351" s="92"/>
      <c r="G1351" s="93"/>
      <c r="H1351" s="94"/>
      <c r="I1351" s="100"/>
    </row>
    <row r="1352" spans="1:9" x14ac:dyDescent="0.2">
      <c r="A1352" s="102">
        <v>32653</v>
      </c>
      <c r="B1352" s="76"/>
      <c r="C1352" s="76"/>
      <c r="D1352" s="92">
        <v>19.46</v>
      </c>
      <c r="E1352" s="75"/>
      <c r="F1352" s="92"/>
      <c r="G1352" s="93"/>
      <c r="H1352" s="94"/>
      <c r="I1352" s="100"/>
    </row>
    <row r="1353" spans="1:9" x14ac:dyDescent="0.2">
      <c r="A1353" s="102">
        <v>32654</v>
      </c>
      <c r="B1353" s="76"/>
      <c r="C1353" s="76"/>
      <c r="D1353" s="92">
        <v>19.55</v>
      </c>
      <c r="E1353" s="75"/>
      <c r="F1353" s="92"/>
      <c r="G1353" s="93"/>
      <c r="H1353" s="94"/>
      <c r="I1353" s="100"/>
    </row>
    <row r="1354" spans="1:9" x14ac:dyDescent="0.2">
      <c r="A1354" s="98">
        <v>32657</v>
      </c>
      <c r="B1354" s="76"/>
      <c r="C1354" s="76"/>
      <c r="D1354" s="92">
        <v>19.55</v>
      </c>
      <c r="E1354" s="75"/>
      <c r="F1354" s="92"/>
      <c r="G1354" s="93"/>
      <c r="H1354" s="94"/>
      <c r="I1354" s="100"/>
    </row>
    <row r="1355" spans="1:9" x14ac:dyDescent="0.2">
      <c r="A1355" s="102">
        <v>32658</v>
      </c>
      <c r="B1355" s="76"/>
      <c r="C1355" s="76"/>
      <c r="D1355" s="92">
        <v>19.96</v>
      </c>
      <c r="E1355" s="75"/>
      <c r="F1355" s="92"/>
      <c r="G1355" s="93"/>
      <c r="H1355" s="94"/>
      <c r="I1355" s="100"/>
    </row>
    <row r="1356" spans="1:9" x14ac:dyDescent="0.2">
      <c r="A1356" s="102">
        <v>32659</v>
      </c>
      <c r="B1356" s="76"/>
      <c r="C1356" s="76"/>
      <c r="D1356" s="92">
        <v>19.93</v>
      </c>
      <c r="E1356" s="75"/>
      <c r="F1356" s="92"/>
      <c r="G1356" s="93"/>
      <c r="H1356" s="94"/>
      <c r="I1356" s="100"/>
    </row>
    <row r="1357" spans="1:9" x14ac:dyDescent="0.2">
      <c r="A1357" s="102">
        <v>32660</v>
      </c>
      <c r="B1357" s="76"/>
      <c r="C1357" s="76"/>
      <c r="D1357" s="92">
        <v>19.829999999999998</v>
      </c>
      <c r="E1357" s="75"/>
      <c r="F1357" s="92"/>
      <c r="G1357" s="93"/>
      <c r="H1357" s="94"/>
      <c r="I1357" s="100"/>
    </row>
    <row r="1358" spans="1:9" x14ac:dyDescent="0.2">
      <c r="A1358" s="102">
        <v>32661</v>
      </c>
      <c r="B1358" s="76"/>
      <c r="C1358" s="76"/>
      <c r="D1358" s="92">
        <v>20.18</v>
      </c>
      <c r="E1358" s="75"/>
      <c r="F1358" s="92"/>
      <c r="G1358" s="93"/>
      <c r="H1358" s="94"/>
      <c r="I1358" s="100"/>
    </row>
    <row r="1359" spans="1:9" x14ac:dyDescent="0.2">
      <c r="A1359" s="98">
        <v>32664</v>
      </c>
      <c r="B1359" s="76"/>
      <c r="C1359" s="76"/>
      <c r="D1359" s="92">
        <v>20.5</v>
      </c>
      <c r="E1359" s="75"/>
      <c r="F1359" s="92"/>
      <c r="G1359" s="93"/>
      <c r="H1359" s="94"/>
      <c r="I1359" s="100"/>
    </row>
    <row r="1360" spans="1:9" x14ac:dyDescent="0.2">
      <c r="A1360" s="102">
        <v>32665</v>
      </c>
      <c r="B1360" s="76"/>
      <c r="C1360" s="76"/>
      <c r="D1360" s="92">
        <v>20.38</v>
      </c>
      <c r="E1360" s="75"/>
      <c r="F1360" s="92"/>
      <c r="G1360" s="93"/>
      <c r="H1360" s="94"/>
      <c r="I1360" s="100"/>
    </row>
    <row r="1361" spans="1:9" x14ac:dyDescent="0.2">
      <c r="A1361" s="102">
        <v>32666</v>
      </c>
      <c r="B1361" s="76"/>
      <c r="C1361" s="76"/>
      <c r="D1361" s="92">
        <v>19.7</v>
      </c>
      <c r="E1361" s="75"/>
      <c r="F1361" s="92"/>
      <c r="G1361" s="93"/>
      <c r="H1361" s="94"/>
      <c r="I1361" s="100"/>
    </row>
    <row r="1362" spans="1:9" x14ac:dyDescent="0.2">
      <c r="A1362" s="102">
        <v>32667</v>
      </c>
      <c r="B1362" s="76"/>
      <c r="C1362" s="76"/>
      <c r="D1362" s="92">
        <v>19.940000000000001</v>
      </c>
      <c r="E1362" s="75"/>
      <c r="F1362" s="92"/>
      <c r="G1362" s="93"/>
      <c r="H1362" s="94"/>
      <c r="I1362" s="100"/>
    </row>
    <row r="1363" spans="1:9" x14ac:dyDescent="0.2">
      <c r="A1363" s="102">
        <v>32668</v>
      </c>
      <c r="B1363" s="76"/>
      <c r="C1363" s="76"/>
      <c r="D1363" s="92">
        <v>19.87</v>
      </c>
      <c r="E1363" s="75"/>
      <c r="F1363" s="92"/>
      <c r="G1363" s="93"/>
      <c r="H1363" s="94"/>
      <c r="I1363" s="100"/>
    </row>
    <row r="1364" spans="1:9" x14ac:dyDescent="0.2">
      <c r="A1364" s="98">
        <v>32671</v>
      </c>
      <c r="B1364" s="76"/>
      <c r="C1364" s="76"/>
      <c r="D1364" s="92">
        <v>19.3</v>
      </c>
      <c r="E1364" s="75"/>
      <c r="F1364" s="92"/>
      <c r="G1364" s="93"/>
      <c r="H1364" s="94"/>
      <c r="I1364" s="100"/>
    </row>
    <row r="1365" spans="1:9" x14ac:dyDescent="0.2">
      <c r="A1365" s="102">
        <v>32672</v>
      </c>
      <c r="B1365" s="76"/>
      <c r="C1365" s="76"/>
      <c r="D1365" s="92">
        <v>19.5</v>
      </c>
      <c r="E1365" s="75"/>
      <c r="F1365" s="92"/>
      <c r="G1365" s="93"/>
      <c r="H1365" s="94"/>
      <c r="I1365" s="100"/>
    </row>
    <row r="1366" spans="1:9" x14ac:dyDescent="0.2">
      <c r="A1366" s="102">
        <v>32673</v>
      </c>
      <c r="B1366" s="76"/>
      <c r="C1366" s="76"/>
      <c r="D1366" s="92">
        <v>20.37</v>
      </c>
      <c r="E1366" s="75"/>
      <c r="F1366" s="92"/>
      <c r="G1366" s="93"/>
      <c r="H1366" s="94"/>
      <c r="I1366" s="100"/>
    </row>
    <row r="1367" spans="1:9" x14ac:dyDescent="0.2">
      <c r="A1367" s="102">
        <v>32674</v>
      </c>
      <c r="B1367" s="76"/>
      <c r="C1367" s="76"/>
      <c r="D1367" s="92">
        <v>20.56</v>
      </c>
      <c r="E1367" s="75"/>
      <c r="F1367" s="92"/>
      <c r="G1367" s="93"/>
      <c r="H1367" s="94"/>
      <c r="I1367" s="100"/>
    </row>
    <row r="1368" spans="1:9" x14ac:dyDescent="0.2">
      <c r="A1368" s="102">
        <v>32675</v>
      </c>
      <c r="B1368" s="76"/>
      <c r="C1368" s="76"/>
      <c r="D1368" s="92">
        <v>19.98</v>
      </c>
      <c r="E1368" s="75"/>
      <c r="F1368" s="92"/>
      <c r="G1368" s="93"/>
      <c r="H1368" s="94"/>
      <c r="I1368" s="100"/>
    </row>
    <row r="1369" spans="1:9" x14ac:dyDescent="0.2">
      <c r="A1369" s="98">
        <v>32678</v>
      </c>
      <c r="B1369" s="76"/>
      <c r="C1369" s="76"/>
      <c r="D1369" s="92">
        <v>20.88</v>
      </c>
      <c r="E1369" s="75"/>
      <c r="F1369" s="92"/>
      <c r="G1369" s="93"/>
      <c r="H1369" s="94"/>
      <c r="I1369" s="100"/>
    </row>
    <row r="1370" spans="1:9" x14ac:dyDescent="0.2">
      <c r="A1370" s="102">
        <v>32679</v>
      </c>
      <c r="B1370" s="76"/>
      <c r="C1370" s="76"/>
      <c r="D1370" s="92">
        <v>19.88</v>
      </c>
      <c r="E1370" s="75"/>
      <c r="F1370" s="92"/>
      <c r="G1370" s="93"/>
      <c r="H1370" s="94"/>
      <c r="I1370" s="100"/>
    </row>
    <row r="1371" spans="1:9" x14ac:dyDescent="0.2">
      <c r="A1371" s="102">
        <v>32680</v>
      </c>
      <c r="B1371" s="76"/>
      <c r="C1371" s="76"/>
      <c r="D1371" s="92">
        <v>19.739999999999998</v>
      </c>
      <c r="E1371" s="75"/>
      <c r="F1371" s="92"/>
      <c r="G1371" s="93"/>
      <c r="H1371" s="94"/>
      <c r="I1371" s="100"/>
    </row>
    <row r="1372" spans="1:9" x14ac:dyDescent="0.2">
      <c r="A1372" s="102">
        <v>32681</v>
      </c>
      <c r="B1372" s="76"/>
      <c r="C1372" s="76"/>
      <c r="D1372" s="92">
        <v>19.53</v>
      </c>
      <c r="E1372" s="75"/>
      <c r="F1372" s="92"/>
      <c r="G1372" s="93"/>
      <c r="H1372" s="94"/>
      <c r="I1372" s="100"/>
    </row>
    <row r="1373" spans="1:9" x14ac:dyDescent="0.2">
      <c r="A1373" s="102">
        <v>32682</v>
      </c>
      <c r="B1373" s="76"/>
      <c r="C1373" s="76"/>
      <c r="D1373" s="92">
        <v>19.71</v>
      </c>
      <c r="E1373" s="75"/>
      <c r="F1373" s="92"/>
      <c r="G1373" s="93"/>
      <c r="H1373" s="94"/>
      <c r="I1373" s="100"/>
    </row>
    <row r="1374" spans="1:9" x14ac:dyDescent="0.2">
      <c r="A1374" s="98">
        <v>32685</v>
      </c>
      <c r="B1374" s="76"/>
      <c r="C1374" s="76"/>
      <c r="D1374" s="92">
        <v>20.28</v>
      </c>
      <c r="E1374" s="75"/>
      <c r="F1374" s="92"/>
      <c r="G1374" s="93"/>
      <c r="H1374" s="94"/>
      <c r="I1374" s="100"/>
    </row>
    <row r="1375" spans="1:9" x14ac:dyDescent="0.2">
      <c r="A1375" s="102">
        <v>32686</v>
      </c>
      <c r="B1375" s="76"/>
      <c r="C1375" s="76"/>
      <c r="D1375" s="92">
        <v>20.38</v>
      </c>
      <c r="E1375" s="75"/>
      <c r="F1375" s="92"/>
      <c r="G1375" s="93"/>
      <c r="H1375" s="94"/>
      <c r="I1375" s="100"/>
    </row>
    <row r="1376" spans="1:9" x14ac:dyDescent="0.2">
      <c r="A1376" s="102">
        <v>32687</v>
      </c>
      <c r="B1376" s="76"/>
      <c r="C1376" s="76"/>
      <c r="D1376" s="92">
        <v>20.04</v>
      </c>
      <c r="E1376" s="75"/>
      <c r="F1376" s="92"/>
      <c r="G1376" s="93"/>
      <c r="H1376" s="94"/>
      <c r="I1376" s="100"/>
    </row>
    <row r="1377" spans="1:9" x14ac:dyDescent="0.2">
      <c r="A1377" s="102">
        <v>32688</v>
      </c>
      <c r="B1377" s="76"/>
      <c r="C1377" s="76"/>
      <c r="D1377" s="92">
        <v>20.27</v>
      </c>
      <c r="E1377" s="75"/>
      <c r="F1377" s="92"/>
      <c r="G1377" s="93"/>
      <c r="H1377" s="94"/>
      <c r="I1377" s="100"/>
    </row>
    <row r="1378" spans="1:9" x14ac:dyDescent="0.2">
      <c r="A1378" s="102">
        <v>32689</v>
      </c>
      <c r="B1378" s="76"/>
      <c r="C1378" s="76"/>
      <c r="D1378" s="92">
        <v>20.29</v>
      </c>
      <c r="E1378" s="75"/>
      <c r="F1378" s="92"/>
      <c r="G1378" s="93"/>
      <c r="H1378" s="94"/>
      <c r="I1378" s="100"/>
    </row>
    <row r="1379" spans="1:9" x14ac:dyDescent="0.2">
      <c r="A1379" s="98">
        <v>32692</v>
      </c>
      <c r="B1379" s="76"/>
      <c r="C1379" s="76"/>
      <c r="D1379" s="92">
        <v>20.55</v>
      </c>
      <c r="E1379" s="75"/>
      <c r="F1379" s="92"/>
      <c r="G1379" s="93"/>
      <c r="H1379" s="94"/>
      <c r="I1379" s="100"/>
    </row>
    <row r="1380" spans="1:9" x14ac:dyDescent="0.2">
      <c r="A1380" s="102">
        <v>32693</v>
      </c>
      <c r="B1380" s="76"/>
      <c r="C1380" s="76"/>
      <c r="D1380" s="92">
        <v>20.29</v>
      </c>
      <c r="E1380" s="75"/>
      <c r="F1380" s="92"/>
      <c r="G1380" s="93"/>
      <c r="H1380" s="94"/>
      <c r="I1380" s="100"/>
    </row>
    <row r="1381" spans="1:9" x14ac:dyDescent="0.2">
      <c r="A1381" s="102">
        <v>32694</v>
      </c>
      <c r="B1381" s="76"/>
      <c r="C1381" s="76"/>
      <c r="D1381" s="92">
        <v>20.98</v>
      </c>
      <c r="E1381" s="75"/>
      <c r="F1381" s="92"/>
      <c r="G1381" s="93"/>
      <c r="H1381" s="94"/>
      <c r="I1381" s="100"/>
    </row>
    <row r="1382" spans="1:9" x14ac:dyDescent="0.2">
      <c r="A1382" s="102">
        <v>32695</v>
      </c>
      <c r="B1382" s="76"/>
      <c r="C1382" s="76"/>
      <c r="D1382" s="92">
        <v>20.350000000000001</v>
      </c>
      <c r="E1382" s="75"/>
      <c r="F1382" s="92"/>
      <c r="G1382" s="93"/>
      <c r="H1382" s="94"/>
      <c r="I1382" s="100"/>
    </row>
    <row r="1383" spans="1:9" x14ac:dyDescent="0.2">
      <c r="A1383" s="102">
        <v>32696</v>
      </c>
      <c r="B1383" s="76"/>
      <c r="C1383" s="76"/>
      <c r="D1383" s="92">
        <v>20.78</v>
      </c>
      <c r="E1383" s="75"/>
      <c r="F1383" s="92"/>
      <c r="G1383" s="93"/>
      <c r="H1383" s="94"/>
      <c r="I1383" s="100"/>
    </row>
    <row r="1384" spans="1:9" x14ac:dyDescent="0.2">
      <c r="A1384" s="98">
        <v>32699</v>
      </c>
      <c r="B1384" s="76"/>
      <c r="C1384" s="76"/>
      <c r="D1384" s="92">
        <v>20.38</v>
      </c>
      <c r="E1384" s="75"/>
      <c r="F1384" s="92"/>
      <c r="G1384" s="93"/>
      <c r="H1384" s="94"/>
      <c r="I1384" s="100"/>
    </row>
    <row r="1385" spans="1:9" x14ac:dyDescent="0.2">
      <c r="A1385" s="102">
        <v>32700</v>
      </c>
      <c r="B1385" s="76"/>
      <c r="C1385" s="76"/>
      <c r="D1385" s="92">
        <v>20.75</v>
      </c>
      <c r="E1385" s="75"/>
      <c r="F1385" s="92"/>
      <c r="G1385" s="93"/>
      <c r="H1385" s="94"/>
      <c r="I1385" s="100"/>
    </row>
    <row r="1386" spans="1:9" x14ac:dyDescent="0.2">
      <c r="A1386" s="102">
        <v>32701</v>
      </c>
      <c r="B1386" s="76"/>
      <c r="C1386" s="76"/>
      <c r="D1386" s="92">
        <v>20.2</v>
      </c>
      <c r="E1386" s="75"/>
      <c r="F1386" s="92"/>
      <c r="G1386" s="93"/>
      <c r="H1386" s="94"/>
      <c r="I1386" s="100"/>
    </row>
    <row r="1387" spans="1:9" x14ac:dyDescent="0.2">
      <c r="A1387" s="102">
        <v>32702</v>
      </c>
      <c r="B1387" s="76"/>
      <c r="C1387" s="76"/>
      <c r="D1387" s="92">
        <v>20.420000000000002</v>
      </c>
      <c r="E1387" s="75"/>
      <c r="F1387" s="92"/>
      <c r="G1387" s="93"/>
      <c r="H1387" s="94"/>
      <c r="I1387" s="100"/>
    </row>
    <row r="1388" spans="1:9" x14ac:dyDescent="0.2">
      <c r="A1388" s="102">
        <v>32703</v>
      </c>
      <c r="B1388" s="76"/>
      <c r="C1388" s="76"/>
      <c r="D1388" s="92">
        <v>20.36</v>
      </c>
      <c r="E1388" s="75"/>
      <c r="F1388" s="92"/>
      <c r="G1388" s="93"/>
      <c r="H1388" s="94"/>
      <c r="I1388" s="100"/>
    </row>
    <row r="1389" spans="1:9" x14ac:dyDescent="0.2">
      <c r="A1389" s="98">
        <v>32706</v>
      </c>
      <c r="B1389" s="76"/>
      <c r="C1389" s="76"/>
      <c r="D1389" s="92">
        <v>20.49</v>
      </c>
      <c r="E1389" s="75"/>
      <c r="F1389" s="92"/>
      <c r="G1389" s="93"/>
      <c r="H1389" s="94"/>
      <c r="I1389" s="100"/>
    </row>
    <row r="1390" spans="1:9" x14ac:dyDescent="0.2">
      <c r="A1390" s="102">
        <v>32707</v>
      </c>
      <c r="B1390" s="76"/>
      <c r="C1390" s="76"/>
      <c r="D1390" s="92">
        <v>20.21</v>
      </c>
      <c r="E1390" s="75"/>
      <c r="F1390" s="92"/>
      <c r="G1390" s="93"/>
      <c r="H1390" s="94"/>
      <c r="I1390" s="100"/>
    </row>
    <row r="1391" spans="1:9" x14ac:dyDescent="0.2">
      <c r="A1391" s="102">
        <v>32708</v>
      </c>
      <c r="B1391" s="76"/>
      <c r="C1391" s="76"/>
      <c r="D1391" s="92">
        <v>19.829999999999998</v>
      </c>
      <c r="E1391" s="75"/>
      <c r="F1391" s="92"/>
      <c r="G1391" s="93"/>
      <c r="H1391" s="94"/>
      <c r="I1391" s="100"/>
    </row>
    <row r="1392" spans="1:9" x14ac:dyDescent="0.2">
      <c r="A1392" s="102">
        <v>32709</v>
      </c>
      <c r="B1392" s="76"/>
      <c r="C1392" s="76"/>
      <c r="D1392" s="92">
        <v>19.920000000000002</v>
      </c>
      <c r="E1392" s="75"/>
      <c r="F1392" s="92"/>
      <c r="G1392" s="93"/>
      <c r="H1392" s="94"/>
      <c r="I1392" s="100"/>
    </row>
    <row r="1393" spans="1:9" x14ac:dyDescent="0.2">
      <c r="A1393" s="102">
        <v>32710</v>
      </c>
      <c r="B1393" s="76"/>
      <c r="C1393" s="76"/>
      <c r="D1393" s="92">
        <v>19.86</v>
      </c>
      <c r="E1393" s="75"/>
      <c r="F1393" s="92"/>
      <c r="G1393" s="93"/>
      <c r="H1393" s="94"/>
      <c r="I1393" s="100"/>
    </row>
    <row r="1394" spans="1:9" x14ac:dyDescent="0.2">
      <c r="A1394" s="98">
        <v>32713</v>
      </c>
      <c r="B1394" s="76"/>
      <c r="C1394" s="76"/>
      <c r="D1394" s="92">
        <v>18.760000000000002</v>
      </c>
      <c r="E1394" s="75"/>
      <c r="F1394" s="92"/>
      <c r="G1394" s="93"/>
      <c r="H1394" s="94"/>
      <c r="I1394" s="100"/>
    </row>
    <row r="1395" spans="1:9" x14ac:dyDescent="0.2">
      <c r="A1395" s="102">
        <v>32714</v>
      </c>
      <c r="B1395" s="76"/>
      <c r="C1395" s="76"/>
      <c r="D1395" s="92">
        <v>18.52</v>
      </c>
      <c r="E1395" s="75"/>
      <c r="F1395" s="92"/>
      <c r="G1395" s="93"/>
      <c r="H1395" s="94"/>
      <c r="I1395" s="100"/>
    </row>
    <row r="1396" spans="1:9" x14ac:dyDescent="0.2">
      <c r="A1396" s="102">
        <v>32715</v>
      </c>
      <c r="B1396" s="76"/>
      <c r="C1396" s="76"/>
      <c r="D1396" s="92">
        <v>18.32</v>
      </c>
      <c r="E1396" s="75"/>
      <c r="F1396" s="92"/>
      <c r="G1396" s="93"/>
      <c r="H1396" s="94"/>
      <c r="I1396" s="100"/>
    </row>
    <row r="1397" spans="1:9" x14ac:dyDescent="0.2">
      <c r="A1397" s="102">
        <v>32716</v>
      </c>
      <c r="B1397" s="76"/>
      <c r="C1397" s="76"/>
      <c r="D1397" s="92">
        <v>18.149999999999999</v>
      </c>
      <c r="E1397" s="75"/>
      <c r="F1397" s="92"/>
      <c r="G1397" s="93"/>
      <c r="H1397" s="94"/>
      <c r="I1397" s="100"/>
    </row>
    <row r="1398" spans="1:9" x14ac:dyDescent="0.2">
      <c r="A1398" s="102">
        <v>32717</v>
      </c>
      <c r="B1398" s="76"/>
      <c r="C1398" s="76"/>
      <c r="D1398" s="92">
        <v>17.96</v>
      </c>
      <c r="E1398" s="75"/>
      <c r="F1398" s="92"/>
      <c r="G1398" s="93"/>
      <c r="H1398" s="94"/>
      <c r="I1398" s="100"/>
    </row>
    <row r="1399" spans="1:9" x14ac:dyDescent="0.2">
      <c r="A1399" s="98">
        <v>32720</v>
      </c>
      <c r="B1399" s="76"/>
      <c r="C1399" s="76"/>
      <c r="D1399" s="92">
        <v>18.329999999999998</v>
      </c>
      <c r="E1399" s="75"/>
      <c r="F1399" s="92"/>
      <c r="G1399" s="93"/>
      <c r="H1399" s="94"/>
      <c r="I1399" s="100"/>
    </row>
    <row r="1400" spans="1:9" x14ac:dyDescent="0.2">
      <c r="A1400" s="102">
        <v>32721</v>
      </c>
      <c r="B1400" s="76"/>
      <c r="C1400" s="76"/>
      <c r="D1400" s="92">
        <v>17.91</v>
      </c>
      <c r="E1400" s="75"/>
      <c r="F1400" s="92"/>
      <c r="G1400" s="93"/>
      <c r="H1400" s="94"/>
      <c r="I1400" s="100"/>
    </row>
    <row r="1401" spans="1:9" x14ac:dyDescent="0.2">
      <c r="A1401" s="102">
        <v>32722</v>
      </c>
      <c r="B1401" s="76"/>
      <c r="C1401" s="76"/>
      <c r="D1401" s="92">
        <v>18.28</v>
      </c>
      <c r="E1401" s="75"/>
      <c r="F1401" s="92"/>
      <c r="G1401" s="93"/>
      <c r="H1401" s="94"/>
      <c r="I1401" s="100"/>
    </row>
    <row r="1402" spans="1:9" x14ac:dyDescent="0.2">
      <c r="A1402" s="102">
        <v>32723</v>
      </c>
      <c r="B1402" s="76"/>
      <c r="C1402" s="76"/>
      <c r="D1402" s="92">
        <v>18.18</v>
      </c>
      <c r="E1402" s="75"/>
      <c r="F1402" s="92"/>
      <c r="G1402" s="93"/>
      <c r="H1402" s="94"/>
      <c r="I1402" s="100"/>
    </row>
    <row r="1403" spans="1:9" x14ac:dyDescent="0.2">
      <c r="A1403" s="102">
        <v>32724</v>
      </c>
      <c r="B1403" s="76"/>
      <c r="C1403" s="76"/>
      <c r="D1403" s="92">
        <v>18.05</v>
      </c>
      <c r="E1403" s="75"/>
      <c r="F1403" s="92"/>
      <c r="G1403" s="93"/>
      <c r="H1403" s="94"/>
      <c r="I1403" s="100"/>
    </row>
    <row r="1404" spans="1:9" x14ac:dyDescent="0.2">
      <c r="A1404" s="98">
        <v>32727</v>
      </c>
      <c r="B1404" s="76"/>
      <c r="C1404" s="76"/>
      <c r="D1404" s="92">
        <v>17.91</v>
      </c>
      <c r="E1404" s="75"/>
      <c r="F1404" s="92"/>
      <c r="G1404" s="93"/>
      <c r="H1404" s="94"/>
      <c r="I1404" s="100"/>
    </row>
    <row r="1405" spans="1:9" x14ac:dyDescent="0.2">
      <c r="A1405" s="102">
        <v>32728</v>
      </c>
      <c r="B1405" s="76"/>
      <c r="C1405" s="76"/>
      <c r="D1405" s="92">
        <v>18.059999999999999</v>
      </c>
      <c r="E1405" s="75"/>
      <c r="F1405" s="92"/>
      <c r="G1405" s="93"/>
      <c r="H1405" s="94"/>
      <c r="I1405" s="100"/>
    </row>
    <row r="1406" spans="1:9" x14ac:dyDescent="0.2">
      <c r="A1406" s="102">
        <v>32729</v>
      </c>
      <c r="B1406" s="76"/>
      <c r="C1406" s="76"/>
      <c r="D1406" s="92">
        <v>18.23</v>
      </c>
      <c r="E1406" s="75"/>
      <c r="F1406" s="92"/>
      <c r="G1406" s="93"/>
      <c r="H1406" s="94"/>
      <c r="I1406" s="100"/>
    </row>
    <row r="1407" spans="1:9" x14ac:dyDescent="0.2">
      <c r="A1407" s="102">
        <v>32730</v>
      </c>
      <c r="B1407" s="76"/>
      <c r="C1407" s="76"/>
      <c r="D1407" s="92">
        <v>18.579999999999998</v>
      </c>
      <c r="E1407" s="75"/>
      <c r="F1407" s="92"/>
      <c r="G1407" s="93"/>
      <c r="H1407" s="94"/>
      <c r="I1407" s="100"/>
    </row>
    <row r="1408" spans="1:9" x14ac:dyDescent="0.2">
      <c r="A1408" s="102">
        <v>32731</v>
      </c>
      <c r="B1408" s="76"/>
      <c r="C1408" s="76"/>
      <c r="D1408" s="92">
        <v>18.46</v>
      </c>
      <c r="E1408" s="75"/>
      <c r="F1408" s="92"/>
      <c r="G1408" s="93"/>
      <c r="H1408" s="94"/>
      <c r="I1408" s="100"/>
    </row>
    <row r="1409" spans="1:9" x14ac:dyDescent="0.2">
      <c r="A1409" s="98">
        <v>32734</v>
      </c>
      <c r="B1409" s="76"/>
      <c r="C1409" s="76"/>
      <c r="D1409" s="92">
        <v>18.600000000000001</v>
      </c>
      <c r="E1409" s="75"/>
      <c r="F1409" s="92"/>
      <c r="G1409" s="93"/>
      <c r="H1409" s="94"/>
      <c r="I1409" s="100"/>
    </row>
    <row r="1410" spans="1:9" x14ac:dyDescent="0.2">
      <c r="A1410" s="102">
        <v>32735</v>
      </c>
      <c r="B1410" s="76"/>
      <c r="C1410" s="76"/>
      <c r="D1410" s="92">
        <v>18.78</v>
      </c>
      <c r="E1410" s="75"/>
      <c r="F1410" s="92"/>
      <c r="G1410" s="93"/>
      <c r="H1410" s="94"/>
      <c r="I1410" s="100"/>
    </row>
    <row r="1411" spans="1:9" x14ac:dyDescent="0.2">
      <c r="A1411" s="102">
        <v>32736</v>
      </c>
      <c r="B1411" s="76"/>
      <c r="C1411" s="76"/>
      <c r="D1411" s="92">
        <v>18.989999999999998</v>
      </c>
      <c r="E1411" s="75"/>
      <c r="F1411" s="92"/>
      <c r="G1411" s="93"/>
      <c r="H1411" s="94"/>
      <c r="I1411" s="100"/>
    </row>
    <row r="1412" spans="1:9" x14ac:dyDescent="0.2">
      <c r="A1412" s="102">
        <v>32737</v>
      </c>
      <c r="B1412" s="76"/>
      <c r="C1412" s="76"/>
      <c r="D1412" s="92">
        <v>18.670000000000002</v>
      </c>
      <c r="E1412" s="75"/>
      <c r="F1412" s="92"/>
      <c r="G1412" s="93"/>
      <c r="H1412" s="94"/>
      <c r="I1412" s="100"/>
    </row>
    <row r="1413" spans="1:9" x14ac:dyDescent="0.2">
      <c r="A1413" s="102">
        <v>32738</v>
      </c>
      <c r="B1413" s="76"/>
      <c r="C1413" s="76"/>
      <c r="D1413" s="92">
        <v>18.82</v>
      </c>
      <c r="E1413" s="75"/>
      <c r="F1413" s="92"/>
      <c r="G1413" s="93"/>
      <c r="H1413" s="94"/>
      <c r="I1413" s="100"/>
    </row>
    <row r="1414" spans="1:9" x14ac:dyDescent="0.2">
      <c r="A1414" s="98">
        <v>32741</v>
      </c>
      <c r="B1414" s="76"/>
      <c r="C1414" s="76"/>
      <c r="D1414" s="92">
        <v>19.100000000000001</v>
      </c>
      <c r="E1414" s="75"/>
      <c r="F1414" s="92"/>
      <c r="G1414" s="93"/>
      <c r="H1414" s="94"/>
      <c r="I1414" s="100"/>
    </row>
    <row r="1415" spans="1:9" x14ac:dyDescent="0.2">
      <c r="A1415" s="102">
        <v>32742</v>
      </c>
      <c r="B1415" s="76"/>
      <c r="C1415" s="76"/>
      <c r="D1415" s="92">
        <v>19.010000000000002</v>
      </c>
      <c r="E1415" s="75"/>
      <c r="F1415" s="92"/>
      <c r="G1415" s="93"/>
      <c r="H1415" s="94"/>
      <c r="I1415" s="100"/>
    </row>
    <row r="1416" spans="1:9" x14ac:dyDescent="0.2">
      <c r="A1416" s="102">
        <v>32743</v>
      </c>
      <c r="B1416" s="76"/>
      <c r="C1416" s="76"/>
      <c r="D1416" s="92">
        <v>19.149999999999999</v>
      </c>
      <c r="E1416" s="75"/>
      <c r="F1416" s="92"/>
      <c r="G1416" s="93"/>
      <c r="H1416" s="94"/>
      <c r="I1416" s="100"/>
    </row>
    <row r="1417" spans="1:9" x14ac:dyDescent="0.2">
      <c r="A1417" s="102">
        <v>32744</v>
      </c>
      <c r="B1417" s="76"/>
      <c r="C1417" s="76"/>
      <c r="D1417" s="92">
        <v>19.02</v>
      </c>
      <c r="E1417" s="75"/>
      <c r="F1417" s="92"/>
      <c r="G1417" s="93"/>
      <c r="H1417" s="94"/>
      <c r="I1417" s="100"/>
    </row>
    <row r="1418" spans="1:9" x14ac:dyDescent="0.2">
      <c r="A1418" s="102">
        <v>32745</v>
      </c>
      <c r="B1418" s="76"/>
      <c r="C1418" s="76"/>
      <c r="D1418" s="92">
        <v>18.53</v>
      </c>
      <c r="E1418" s="75"/>
      <c r="F1418" s="92"/>
      <c r="G1418" s="93"/>
      <c r="H1418" s="94"/>
      <c r="I1418" s="100"/>
    </row>
    <row r="1419" spans="1:9" x14ac:dyDescent="0.2">
      <c r="A1419" s="98">
        <v>32748</v>
      </c>
      <c r="B1419" s="76"/>
      <c r="C1419" s="76"/>
      <c r="D1419" s="92">
        <v>18.690000000000001</v>
      </c>
      <c r="E1419" s="75"/>
      <c r="F1419" s="92"/>
      <c r="G1419" s="93"/>
      <c r="H1419" s="94"/>
      <c r="I1419" s="100"/>
    </row>
    <row r="1420" spans="1:9" x14ac:dyDescent="0.2">
      <c r="A1420" s="102">
        <v>32749</v>
      </c>
      <c r="B1420" s="76"/>
      <c r="C1420" s="76"/>
      <c r="D1420" s="92">
        <v>18.59</v>
      </c>
      <c r="E1420" s="75"/>
      <c r="F1420" s="92"/>
      <c r="G1420" s="93"/>
      <c r="H1420" s="94"/>
      <c r="I1420" s="100"/>
    </row>
    <row r="1421" spans="1:9" x14ac:dyDescent="0.2">
      <c r="A1421" s="102">
        <v>32750</v>
      </c>
      <c r="B1421" s="76"/>
      <c r="C1421" s="76"/>
      <c r="D1421" s="92">
        <v>18.850000000000001</v>
      </c>
      <c r="E1421" s="75"/>
      <c r="F1421" s="92"/>
      <c r="G1421" s="93"/>
      <c r="H1421" s="94"/>
      <c r="I1421" s="100"/>
    </row>
    <row r="1422" spans="1:9" x14ac:dyDescent="0.2">
      <c r="A1422" s="102">
        <v>32751</v>
      </c>
      <c r="B1422" s="76"/>
      <c r="C1422" s="76"/>
      <c r="D1422" s="92">
        <v>18.829999999999998</v>
      </c>
      <c r="E1422" s="75"/>
      <c r="F1422" s="92"/>
      <c r="G1422" s="93"/>
      <c r="H1422" s="94"/>
      <c r="I1422" s="100"/>
    </row>
    <row r="1423" spans="1:9" x14ac:dyDescent="0.2">
      <c r="A1423" s="102">
        <v>32752</v>
      </c>
      <c r="B1423" s="76"/>
      <c r="C1423" s="76"/>
      <c r="D1423" s="92">
        <v>18.88</v>
      </c>
      <c r="E1423" s="75"/>
      <c r="F1423" s="92"/>
      <c r="G1423" s="93"/>
      <c r="H1423" s="94"/>
      <c r="I1423" s="100"/>
    </row>
    <row r="1424" spans="1:9" x14ac:dyDescent="0.2">
      <c r="A1424" s="98">
        <v>32755</v>
      </c>
      <c r="B1424" s="76"/>
      <c r="C1424" s="76"/>
      <c r="D1424" s="92">
        <v>18.88</v>
      </c>
      <c r="E1424" s="75"/>
      <c r="F1424" s="92"/>
      <c r="G1424" s="93"/>
      <c r="H1424" s="94"/>
      <c r="I1424" s="100"/>
    </row>
    <row r="1425" spans="1:9" x14ac:dyDescent="0.2">
      <c r="A1425" s="102">
        <v>32756</v>
      </c>
      <c r="B1425" s="76"/>
      <c r="C1425" s="76"/>
      <c r="D1425" s="92">
        <v>19.079999999999998</v>
      </c>
      <c r="E1425" s="75"/>
      <c r="F1425" s="92"/>
      <c r="G1425" s="93"/>
      <c r="H1425" s="94"/>
      <c r="I1425" s="100"/>
    </row>
    <row r="1426" spans="1:9" x14ac:dyDescent="0.2">
      <c r="A1426" s="102">
        <v>32757</v>
      </c>
      <c r="B1426" s="76"/>
      <c r="C1426" s="76"/>
      <c r="D1426" s="92">
        <v>19.41</v>
      </c>
      <c r="E1426" s="75"/>
      <c r="F1426" s="92"/>
      <c r="G1426" s="93"/>
      <c r="H1426" s="94"/>
      <c r="I1426" s="100"/>
    </row>
    <row r="1427" spans="1:9" x14ac:dyDescent="0.2">
      <c r="A1427" s="102">
        <v>32758</v>
      </c>
      <c r="B1427" s="76"/>
      <c r="C1427" s="76"/>
      <c r="D1427" s="92">
        <v>19.399999999999999</v>
      </c>
      <c r="E1427" s="75"/>
      <c r="F1427" s="92"/>
      <c r="G1427" s="93"/>
      <c r="H1427" s="94"/>
      <c r="I1427" s="100"/>
    </row>
    <row r="1428" spans="1:9" x14ac:dyDescent="0.2">
      <c r="A1428" s="102">
        <v>32759</v>
      </c>
      <c r="B1428" s="76"/>
      <c r="C1428" s="76"/>
      <c r="D1428" s="92">
        <v>19.77</v>
      </c>
      <c r="E1428" s="75"/>
      <c r="F1428" s="92"/>
      <c r="G1428" s="93"/>
      <c r="H1428" s="94"/>
      <c r="I1428" s="100"/>
    </row>
    <row r="1429" spans="1:9" x14ac:dyDescent="0.2">
      <c r="A1429" s="98">
        <v>32762</v>
      </c>
      <c r="B1429" s="76"/>
      <c r="C1429" s="76"/>
      <c r="D1429" s="92">
        <v>19.77</v>
      </c>
      <c r="E1429" s="75"/>
      <c r="F1429" s="92"/>
      <c r="G1429" s="93"/>
      <c r="H1429" s="94"/>
      <c r="I1429" s="100"/>
    </row>
    <row r="1430" spans="1:9" x14ac:dyDescent="0.2">
      <c r="A1430" s="102">
        <v>32763</v>
      </c>
      <c r="B1430" s="76"/>
      <c r="C1430" s="76"/>
      <c r="D1430" s="92">
        <v>19.68</v>
      </c>
      <c r="E1430" s="75"/>
      <c r="F1430" s="92"/>
      <c r="G1430" s="93"/>
      <c r="H1430" s="94"/>
      <c r="I1430" s="100"/>
    </row>
    <row r="1431" spans="1:9" x14ac:dyDescent="0.2">
      <c r="A1431" s="102">
        <v>32764</v>
      </c>
      <c r="B1431" s="76"/>
      <c r="C1431" s="76"/>
      <c r="D1431" s="92">
        <v>19.87</v>
      </c>
      <c r="E1431" s="75"/>
      <c r="F1431" s="92"/>
      <c r="G1431" s="93"/>
      <c r="H1431" s="94"/>
      <c r="I1431" s="100"/>
    </row>
    <row r="1432" spans="1:9" x14ac:dyDescent="0.2">
      <c r="A1432" s="102">
        <v>32765</v>
      </c>
      <c r="B1432" s="76"/>
      <c r="C1432" s="76"/>
      <c r="D1432" s="92">
        <v>19.73</v>
      </c>
      <c r="E1432" s="75"/>
      <c r="F1432" s="92"/>
      <c r="G1432" s="93"/>
      <c r="H1432" s="94"/>
      <c r="I1432" s="100"/>
    </row>
    <row r="1433" spans="1:9" x14ac:dyDescent="0.2">
      <c r="A1433" s="102">
        <v>32766</v>
      </c>
      <c r="B1433" s="76"/>
      <c r="C1433" s="76"/>
      <c r="D1433" s="92">
        <v>19.96</v>
      </c>
      <c r="E1433" s="75"/>
      <c r="F1433" s="92"/>
      <c r="G1433" s="93"/>
      <c r="H1433" s="94"/>
      <c r="I1433" s="100"/>
    </row>
    <row r="1434" spans="1:9" x14ac:dyDescent="0.2">
      <c r="A1434" s="98">
        <v>32769</v>
      </c>
      <c r="B1434" s="76"/>
      <c r="C1434" s="76"/>
      <c r="D1434" s="92">
        <v>19.87</v>
      </c>
      <c r="E1434" s="75"/>
      <c r="F1434" s="92"/>
      <c r="G1434" s="93"/>
      <c r="H1434" s="94"/>
      <c r="I1434" s="100"/>
    </row>
    <row r="1435" spans="1:9" x14ac:dyDescent="0.2">
      <c r="A1435" s="102">
        <v>32770</v>
      </c>
      <c r="B1435" s="76"/>
      <c r="C1435" s="76"/>
      <c r="D1435" s="92">
        <v>19.68</v>
      </c>
      <c r="E1435" s="75"/>
      <c r="F1435" s="92"/>
      <c r="G1435" s="93"/>
      <c r="H1435" s="94"/>
      <c r="I1435" s="100"/>
    </row>
    <row r="1436" spans="1:9" x14ac:dyDescent="0.2">
      <c r="A1436" s="102">
        <v>32771</v>
      </c>
      <c r="B1436" s="76"/>
      <c r="C1436" s="76"/>
      <c r="D1436" s="92">
        <v>19.68</v>
      </c>
      <c r="E1436" s="75"/>
      <c r="F1436" s="92"/>
      <c r="G1436" s="93"/>
      <c r="H1436" s="94"/>
      <c r="I1436" s="100"/>
    </row>
    <row r="1437" spans="1:9" x14ac:dyDescent="0.2">
      <c r="A1437" s="102">
        <v>32772</v>
      </c>
      <c r="B1437" s="76"/>
      <c r="C1437" s="76"/>
      <c r="D1437" s="92">
        <v>19.690000000000001</v>
      </c>
      <c r="E1437" s="75"/>
      <c r="F1437" s="92"/>
      <c r="G1437" s="93"/>
      <c r="H1437" s="94"/>
      <c r="I1437" s="100"/>
    </row>
    <row r="1438" spans="1:9" x14ac:dyDescent="0.2">
      <c r="A1438" s="102">
        <v>32773</v>
      </c>
      <c r="B1438" s="76"/>
      <c r="C1438" s="76"/>
      <c r="D1438" s="92">
        <v>19.21</v>
      </c>
      <c r="E1438" s="75"/>
      <c r="F1438" s="92"/>
      <c r="G1438" s="93"/>
      <c r="H1438" s="94"/>
      <c r="I1438" s="100"/>
    </row>
    <row r="1439" spans="1:9" x14ac:dyDescent="0.2">
      <c r="A1439" s="98">
        <v>32776</v>
      </c>
      <c r="B1439" s="76"/>
      <c r="C1439" s="76"/>
      <c r="D1439" s="92">
        <v>19.489999999999998</v>
      </c>
      <c r="E1439" s="75"/>
      <c r="F1439" s="92"/>
      <c r="G1439" s="93"/>
      <c r="H1439" s="94"/>
      <c r="I1439" s="100"/>
    </row>
    <row r="1440" spans="1:9" x14ac:dyDescent="0.2">
      <c r="A1440" s="102">
        <v>32777</v>
      </c>
      <c r="B1440" s="76"/>
      <c r="C1440" s="76"/>
      <c r="D1440" s="92">
        <v>19.62</v>
      </c>
      <c r="E1440" s="75"/>
      <c r="F1440" s="92"/>
      <c r="G1440" s="93"/>
      <c r="H1440" s="94"/>
      <c r="I1440" s="100"/>
    </row>
    <row r="1441" spans="1:9" x14ac:dyDescent="0.2">
      <c r="A1441" s="102">
        <v>32778</v>
      </c>
      <c r="B1441" s="76"/>
      <c r="C1441" s="76"/>
      <c r="D1441" s="92">
        <v>19.61</v>
      </c>
      <c r="E1441" s="75"/>
      <c r="F1441" s="92"/>
      <c r="G1441" s="93"/>
      <c r="H1441" s="94"/>
      <c r="I1441" s="100"/>
    </row>
    <row r="1442" spans="1:9" x14ac:dyDescent="0.2">
      <c r="A1442" s="102">
        <v>32779</v>
      </c>
      <c r="B1442" s="76"/>
      <c r="C1442" s="76"/>
      <c r="D1442" s="92">
        <v>19.989999999999998</v>
      </c>
      <c r="E1442" s="75"/>
      <c r="F1442" s="92"/>
      <c r="G1442" s="93"/>
      <c r="H1442" s="94"/>
      <c r="I1442" s="100"/>
    </row>
    <row r="1443" spans="1:9" x14ac:dyDescent="0.2">
      <c r="A1443" s="102">
        <v>32780</v>
      </c>
      <c r="B1443" s="76"/>
      <c r="C1443" s="76"/>
      <c r="D1443" s="92">
        <v>20.149999999999999</v>
      </c>
      <c r="E1443" s="75"/>
      <c r="F1443" s="92"/>
      <c r="G1443" s="93"/>
      <c r="H1443" s="94"/>
      <c r="I1443" s="100"/>
    </row>
    <row r="1444" spans="1:9" x14ac:dyDescent="0.2">
      <c r="A1444" s="98">
        <v>32783</v>
      </c>
      <c r="B1444" s="76"/>
      <c r="C1444" s="76"/>
      <c r="D1444" s="92">
        <v>19.989999999999998</v>
      </c>
      <c r="E1444" s="75"/>
      <c r="F1444" s="92"/>
      <c r="G1444" s="93"/>
      <c r="H1444" s="94"/>
      <c r="I1444" s="100"/>
    </row>
    <row r="1445" spans="1:9" x14ac:dyDescent="0.2">
      <c r="A1445" s="102">
        <v>32784</v>
      </c>
      <c r="B1445" s="76"/>
      <c r="C1445" s="76"/>
      <c r="D1445" s="92">
        <v>20.149999999999999</v>
      </c>
      <c r="E1445" s="75"/>
      <c r="F1445" s="92"/>
      <c r="G1445" s="93"/>
      <c r="H1445" s="94"/>
      <c r="I1445" s="100"/>
    </row>
    <row r="1446" spans="1:9" x14ac:dyDescent="0.2">
      <c r="A1446" s="102">
        <v>32785</v>
      </c>
      <c r="B1446" s="76"/>
      <c r="C1446" s="76"/>
      <c r="D1446" s="92">
        <v>20.170000000000002</v>
      </c>
      <c r="E1446" s="75"/>
      <c r="F1446" s="92"/>
      <c r="G1446" s="93"/>
      <c r="H1446" s="94"/>
      <c r="I1446" s="100"/>
    </row>
    <row r="1447" spans="1:9" x14ac:dyDescent="0.2">
      <c r="A1447" s="102">
        <v>32786</v>
      </c>
      <c r="B1447" s="76"/>
      <c r="C1447" s="76"/>
      <c r="D1447" s="92">
        <v>19.95</v>
      </c>
      <c r="E1447" s="75"/>
      <c r="F1447" s="92"/>
      <c r="G1447" s="93"/>
      <c r="H1447" s="94"/>
      <c r="I1447" s="100"/>
    </row>
    <row r="1448" spans="1:9" x14ac:dyDescent="0.2">
      <c r="A1448" s="102">
        <v>32787</v>
      </c>
      <c r="B1448" s="76"/>
      <c r="C1448" s="76"/>
      <c r="D1448" s="92">
        <v>19.89</v>
      </c>
      <c r="E1448" s="75"/>
      <c r="F1448" s="92"/>
      <c r="G1448" s="93"/>
      <c r="H1448" s="94"/>
      <c r="I1448" s="100"/>
    </row>
    <row r="1449" spans="1:9" x14ac:dyDescent="0.2">
      <c r="A1449" s="98">
        <v>32790</v>
      </c>
      <c r="B1449" s="76"/>
      <c r="C1449" s="76"/>
      <c r="D1449" s="92">
        <v>20.04</v>
      </c>
      <c r="E1449" s="75"/>
      <c r="F1449" s="92"/>
      <c r="G1449" s="93"/>
      <c r="H1449" s="94"/>
      <c r="I1449" s="100"/>
    </row>
    <row r="1450" spans="1:9" x14ac:dyDescent="0.2">
      <c r="A1450" s="102">
        <v>32791</v>
      </c>
      <c r="B1450" s="76"/>
      <c r="C1450" s="76"/>
      <c r="D1450" s="92">
        <v>20.21</v>
      </c>
      <c r="E1450" s="75"/>
      <c r="F1450" s="92"/>
      <c r="G1450" s="93"/>
      <c r="H1450" s="94"/>
      <c r="I1450" s="100"/>
    </row>
    <row r="1451" spans="1:9" x14ac:dyDescent="0.2">
      <c r="A1451" s="102">
        <v>32792</v>
      </c>
      <c r="B1451" s="76"/>
      <c r="C1451" s="76"/>
      <c r="D1451" s="92">
        <v>20.18</v>
      </c>
      <c r="E1451" s="75"/>
      <c r="F1451" s="92"/>
      <c r="G1451" s="93"/>
      <c r="H1451" s="94"/>
      <c r="I1451" s="100"/>
    </row>
    <row r="1452" spans="1:9" x14ac:dyDescent="0.2">
      <c r="A1452" s="102">
        <v>32793</v>
      </c>
      <c r="B1452" s="76"/>
      <c r="C1452" s="76"/>
      <c r="D1452" s="92">
        <v>20.49</v>
      </c>
      <c r="E1452" s="75"/>
      <c r="F1452" s="92"/>
      <c r="G1452" s="93"/>
      <c r="H1452" s="94"/>
      <c r="I1452" s="100"/>
    </row>
    <row r="1453" spans="1:9" x14ac:dyDescent="0.2">
      <c r="A1453" s="102">
        <v>32794</v>
      </c>
      <c r="B1453" s="76"/>
      <c r="C1453" s="76"/>
      <c r="D1453" s="92">
        <v>20.91</v>
      </c>
      <c r="E1453" s="75"/>
      <c r="F1453" s="92"/>
      <c r="G1453" s="93"/>
      <c r="H1453" s="94"/>
      <c r="I1453" s="100"/>
    </row>
    <row r="1454" spans="1:9" x14ac:dyDescent="0.2">
      <c r="A1454" s="98">
        <v>32797</v>
      </c>
      <c r="B1454" s="76"/>
      <c r="C1454" s="76"/>
      <c r="D1454" s="92">
        <v>20.64</v>
      </c>
      <c r="E1454" s="75"/>
      <c r="F1454" s="92"/>
      <c r="G1454" s="93"/>
      <c r="H1454" s="94"/>
      <c r="I1454" s="100"/>
    </row>
    <row r="1455" spans="1:9" x14ac:dyDescent="0.2">
      <c r="A1455" s="102">
        <v>32798</v>
      </c>
      <c r="B1455" s="76"/>
      <c r="C1455" s="76"/>
      <c r="D1455" s="92">
        <v>20.68</v>
      </c>
      <c r="E1455" s="75"/>
      <c r="F1455" s="92"/>
      <c r="G1455" s="93"/>
      <c r="H1455" s="94"/>
      <c r="I1455" s="100"/>
    </row>
    <row r="1456" spans="1:9" x14ac:dyDescent="0.2">
      <c r="A1456" s="102">
        <v>32799</v>
      </c>
      <c r="B1456" s="76"/>
      <c r="C1456" s="76"/>
      <c r="D1456" s="92">
        <v>20.58</v>
      </c>
      <c r="E1456" s="75"/>
      <c r="F1456" s="92"/>
      <c r="G1456" s="93"/>
      <c r="H1456" s="94"/>
      <c r="I1456" s="100"/>
    </row>
    <row r="1457" spans="1:9" x14ac:dyDescent="0.2">
      <c r="A1457" s="102">
        <v>32800</v>
      </c>
      <c r="B1457" s="76"/>
      <c r="C1457" s="76"/>
      <c r="D1457" s="92">
        <v>20.37</v>
      </c>
      <c r="E1457" s="75"/>
      <c r="F1457" s="92"/>
      <c r="G1457" s="93"/>
      <c r="H1457" s="94"/>
      <c r="I1457" s="100"/>
    </row>
    <row r="1458" spans="1:9" x14ac:dyDescent="0.2">
      <c r="A1458" s="102">
        <v>32801</v>
      </c>
      <c r="B1458" s="76"/>
      <c r="C1458" s="76"/>
      <c r="D1458" s="92">
        <v>20.04</v>
      </c>
      <c r="E1458" s="75"/>
      <c r="F1458" s="92"/>
      <c r="G1458" s="93"/>
      <c r="H1458" s="94"/>
      <c r="I1458" s="100"/>
    </row>
    <row r="1459" spans="1:9" x14ac:dyDescent="0.2">
      <c r="A1459" s="98">
        <v>32804</v>
      </c>
      <c r="B1459" s="76"/>
      <c r="C1459" s="76"/>
      <c r="D1459" s="92">
        <v>19.670000000000002</v>
      </c>
      <c r="E1459" s="75"/>
      <c r="F1459" s="92"/>
      <c r="G1459" s="93"/>
      <c r="H1459" s="94"/>
      <c r="I1459" s="100"/>
    </row>
    <row r="1460" spans="1:9" x14ac:dyDescent="0.2">
      <c r="A1460" s="102">
        <v>32805</v>
      </c>
      <c r="B1460" s="76"/>
      <c r="C1460" s="76"/>
      <c r="D1460" s="92">
        <v>19.7</v>
      </c>
      <c r="E1460" s="75"/>
      <c r="F1460" s="92"/>
      <c r="G1460" s="93"/>
      <c r="H1460" s="94"/>
      <c r="I1460" s="100"/>
    </row>
    <row r="1461" spans="1:9" x14ac:dyDescent="0.2">
      <c r="A1461" s="102">
        <v>32806</v>
      </c>
      <c r="B1461" s="76"/>
      <c r="C1461" s="76"/>
      <c r="D1461" s="92">
        <v>19.600000000000001</v>
      </c>
      <c r="E1461" s="75"/>
      <c r="F1461" s="92"/>
      <c r="G1461" s="93"/>
      <c r="H1461" s="94"/>
      <c r="I1461" s="100"/>
    </row>
    <row r="1462" spans="1:9" x14ac:dyDescent="0.2">
      <c r="A1462" s="102">
        <v>32807</v>
      </c>
      <c r="B1462" s="76"/>
      <c r="C1462" s="76"/>
      <c r="D1462" s="92">
        <v>19.48</v>
      </c>
      <c r="E1462" s="75"/>
      <c r="F1462" s="92"/>
      <c r="G1462" s="93"/>
      <c r="H1462" s="94"/>
      <c r="I1462" s="100"/>
    </row>
    <row r="1463" spans="1:9" x14ac:dyDescent="0.2">
      <c r="A1463" s="102">
        <v>32808</v>
      </c>
      <c r="B1463" s="76"/>
      <c r="C1463" s="76"/>
      <c r="D1463" s="92">
        <v>19.79</v>
      </c>
      <c r="E1463" s="75"/>
      <c r="F1463" s="92"/>
      <c r="G1463" s="93"/>
      <c r="H1463" s="94"/>
      <c r="I1463" s="100"/>
    </row>
    <row r="1464" spans="1:9" x14ac:dyDescent="0.2">
      <c r="A1464" s="98">
        <v>32811</v>
      </c>
      <c r="B1464" s="76"/>
      <c r="C1464" s="76"/>
      <c r="D1464" s="92">
        <v>19.739999999999998</v>
      </c>
      <c r="E1464" s="75"/>
      <c r="F1464" s="92"/>
      <c r="G1464" s="93"/>
      <c r="H1464" s="94"/>
      <c r="I1464" s="100"/>
    </row>
    <row r="1465" spans="1:9" x14ac:dyDescent="0.2">
      <c r="A1465" s="102">
        <v>32812</v>
      </c>
      <c r="B1465" s="76"/>
      <c r="C1465" s="76"/>
      <c r="D1465" s="92">
        <v>19.88</v>
      </c>
      <c r="E1465" s="75"/>
      <c r="F1465" s="92"/>
      <c r="G1465" s="93"/>
      <c r="H1465" s="94"/>
      <c r="I1465" s="100"/>
    </row>
    <row r="1466" spans="1:9" x14ac:dyDescent="0.2">
      <c r="A1466" s="102">
        <v>32813</v>
      </c>
      <c r="B1466" s="76"/>
      <c r="C1466" s="76"/>
      <c r="D1466" s="92">
        <v>20.09</v>
      </c>
      <c r="E1466" s="75"/>
      <c r="F1466" s="92"/>
      <c r="G1466" s="93"/>
      <c r="H1466" s="94"/>
      <c r="I1466" s="100"/>
    </row>
    <row r="1467" spans="1:9" x14ac:dyDescent="0.2">
      <c r="A1467" s="102">
        <v>32814</v>
      </c>
      <c r="B1467" s="76"/>
      <c r="C1467" s="76"/>
      <c r="D1467" s="92">
        <v>20.010000000000002</v>
      </c>
      <c r="E1467" s="75"/>
      <c r="F1467" s="92"/>
      <c r="G1467" s="93"/>
      <c r="H1467" s="94"/>
      <c r="I1467" s="100"/>
    </row>
    <row r="1468" spans="1:9" x14ac:dyDescent="0.2">
      <c r="A1468" s="102">
        <v>32815</v>
      </c>
      <c r="B1468" s="76"/>
      <c r="C1468" s="76"/>
      <c r="D1468" s="92">
        <v>20.23</v>
      </c>
      <c r="E1468" s="75"/>
      <c r="F1468" s="92"/>
      <c r="G1468" s="93"/>
      <c r="H1468" s="94"/>
      <c r="I1468" s="100"/>
    </row>
    <row r="1469" spans="1:9" x14ac:dyDescent="0.2">
      <c r="A1469" s="98">
        <v>32818</v>
      </c>
      <c r="B1469" s="76"/>
      <c r="C1469" s="76"/>
      <c r="D1469" s="92">
        <v>20.059999999999999</v>
      </c>
      <c r="E1469" s="75"/>
      <c r="F1469" s="92"/>
      <c r="G1469" s="93"/>
      <c r="H1469" s="94"/>
      <c r="I1469" s="100"/>
    </row>
    <row r="1470" spans="1:9" x14ac:dyDescent="0.2">
      <c r="A1470" s="102">
        <v>32819</v>
      </c>
      <c r="B1470" s="76"/>
      <c r="C1470" s="76"/>
      <c r="D1470" s="92">
        <v>19.97</v>
      </c>
      <c r="E1470" s="75"/>
      <c r="F1470" s="92"/>
      <c r="G1470" s="93"/>
      <c r="H1470" s="94"/>
      <c r="I1470" s="100"/>
    </row>
    <row r="1471" spans="1:9" x14ac:dyDescent="0.2">
      <c r="A1471" s="102">
        <v>32820</v>
      </c>
      <c r="B1471" s="76"/>
      <c r="C1471" s="76"/>
      <c r="D1471" s="92">
        <v>19.97</v>
      </c>
      <c r="E1471" s="75"/>
      <c r="F1471" s="92"/>
      <c r="G1471" s="93"/>
      <c r="H1471" s="94"/>
      <c r="I1471" s="100"/>
    </row>
    <row r="1472" spans="1:9" x14ac:dyDescent="0.2">
      <c r="A1472" s="102">
        <v>32821</v>
      </c>
      <c r="B1472" s="76"/>
      <c r="C1472" s="76"/>
      <c r="D1472" s="92">
        <v>19.62</v>
      </c>
      <c r="E1472" s="75"/>
      <c r="F1472" s="92"/>
      <c r="G1472" s="93"/>
      <c r="H1472" s="94"/>
      <c r="I1472" s="100"/>
    </row>
    <row r="1473" spans="1:9" x14ac:dyDescent="0.2">
      <c r="A1473" s="102">
        <v>32822</v>
      </c>
      <c r="B1473" s="76"/>
      <c r="C1473" s="76"/>
      <c r="D1473" s="92">
        <v>19.84</v>
      </c>
      <c r="E1473" s="75"/>
      <c r="F1473" s="92"/>
      <c r="G1473" s="93"/>
      <c r="H1473" s="94"/>
      <c r="I1473" s="100"/>
    </row>
    <row r="1474" spans="1:9" x14ac:dyDescent="0.2">
      <c r="A1474" s="98">
        <v>32825</v>
      </c>
      <c r="B1474" s="76"/>
      <c r="C1474" s="76"/>
      <c r="D1474" s="92">
        <v>19.62</v>
      </c>
      <c r="E1474" s="75"/>
      <c r="F1474" s="92"/>
      <c r="G1474" s="93"/>
      <c r="H1474" s="94"/>
      <c r="I1474" s="100"/>
    </row>
    <row r="1475" spans="1:9" x14ac:dyDescent="0.2">
      <c r="A1475" s="102">
        <v>32826</v>
      </c>
      <c r="B1475" s="76"/>
      <c r="C1475" s="76"/>
      <c r="D1475" s="92">
        <v>19.579999999999998</v>
      </c>
      <c r="E1475" s="75"/>
      <c r="F1475" s="92"/>
      <c r="G1475" s="93"/>
      <c r="H1475" s="94"/>
      <c r="I1475" s="100"/>
    </row>
    <row r="1476" spans="1:9" x14ac:dyDescent="0.2">
      <c r="A1476" s="102">
        <v>32827</v>
      </c>
      <c r="B1476" s="76"/>
      <c r="C1476" s="76"/>
      <c r="D1476" s="92">
        <v>19.690000000000001</v>
      </c>
      <c r="E1476" s="75"/>
      <c r="F1476" s="92"/>
      <c r="G1476" s="93"/>
      <c r="H1476" s="94"/>
      <c r="I1476" s="100"/>
    </row>
    <row r="1477" spans="1:9" x14ac:dyDescent="0.2">
      <c r="A1477" s="102">
        <v>32828</v>
      </c>
      <c r="B1477" s="76"/>
      <c r="C1477" s="76"/>
      <c r="D1477" s="92">
        <v>19.88</v>
      </c>
      <c r="E1477" s="75"/>
      <c r="F1477" s="92"/>
      <c r="G1477" s="93"/>
      <c r="H1477" s="94"/>
      <c r="I1477" s="100"/>
    </row>
    <row r="1478" spans="1:9" x14ac:dyDescent="0.2">
      <c r="A1478" s="102">
        <v>32829</v>
      </c>
      <c r="B1478" s="76"/>
      <c r="C1478" s="76"/>
      <c r="D1478" s="92">
        <v>19.93</v>
      </c>
      <c r="E1478" s="75"/>
      <c r="F1478" s="92"/>
      <c r="G1478" s="93"/>
      <c r="H1478" s="94"/>
      <c r="I1478" s="100"/>
    </row>
    <row r="1479" spans="1:9" x14ac:dyDescent="0.2">
      <c r="A1479" s="98">
        <v>32832</v>
      </c>
      <c r="B1479" s="76"/>
      <c r="C1479" s="76"/>
      <c r="D1479" s="92">
        <v>20.13</v>
      </c>
      <c r="E1479" s="75"/>
      <c r="F1479" s="92"/>
      <c r="G1479" s="93"/>
      <c r="H1479" s="94"/>
      <c r="I1479" s="100"/>
    </row>
    <row r="1480" spans="1:9" x14ac:dyDescent="0.2">
      <c r="A1480" s="102">
        <v>32833</v>
      </c>
      <c r="B1480" s="76"/>
      <c r="C1480" s="76"/>
      <c r="D1480" s="92">
        <v>20.52</v>
      </c>
      <c r="E1480" s="75"/>
      <c r="F1480" s="92"/>
      <c r="G1480" s="93"/>
      <c r="H1480" s="94"/>
      <c r="I1480" s="100"/>
    </row>
    <row r="1481" spans="1:9" x14ac:dyDescent="0.2">
      <c r="A1481" s="102">
        <v>32834</v>
      </c>
      <c r="B1481" s="76"/>
      <c r="C1481" s="76"/>
      <c r="D1481" s="92">
        <v>19.8</v>
      </c>
      <c r="E1481" s="75"/>
      <c r="F1481" s="92"/>
      <c r="G1481" s="93"/>
      <c r="H1481" s="94"/>
      <c r="I1481" s="100"/>
    </row>
    <row r="1482" spans="1:9" x14ac:dyDescent="0.2">
      <c r="A1482" s="102">
        <v>32835</v>
      </c>
      <c r="B1482" s="76"/>
      <c r="C1482" s="76"/>
      <c r="D1482" s="92">
        <v>19.8</v>
      </c>
      <c r="E1482" s="75"/>
      <c r="F1482" s="92"/>
      <c r="G1482" s="93"/>
      <c r="H1482" s="94"/>
      <c r="I1482" s="100"/>
    </row>
    <row r="1483" spans="1:9" x14ac:dyDescent="0.2">
      <c r="A1483" s="102">
        <v>32836</v>
      </c>
      <c r="B1483" s="76"/>
      <c r="C1483" s="76"/>
      <c r="D1483" s="92">
        <v>19.84</v>
      </c>
      <c r="E1483" s="75"/>
      <c r="F1483" s="92"/>
      <c r="G1483" s="93"/>
      <c r="H1483" s="94"/>
      <c r="I1483" s="100"/>
    </row>
    <row r="1484" spans="1:9" x14ac:dyDescent="0.2">
      <c r="A1484" s="98">
        <v>32839</v>
      </c>
      <c r="B1484" s="76"/>
      <c r="C1484" s="76"/>
      <c r="D1484" s="92">
        <v>19.649999999999999</v>
      </c>
      <c r="E1484" s="75"/>
      <c r="F1484" s="92"/>
      <c r="G1484" s="93"/>
      <c r="H1484" s="94"/>
      <c r="I1484" s="100"/>
    </row>
    <row r="1485" spans="1:9" x14ac:dyDescent="0.2">
      <c r="A1485" s="102">
        <v>32840</v>
      </c>
      <c r="B1485" s="76"/>
      <c r="C1485" s="76"/>
      <c r="D1485" s="92">
        <v>19.329999999999998</v>
      </c>
      <c r="E1485" s="75"/>
      <c r="F1485" s="92"/>
      <c r="G1485" s="93"/>
      <c r="H1485" s="94"/>
      <c r="I1485" s="100"/>
    </row>
    <row r="1486" spans="1:9" x14ac:dyDescent="0.2">
      <c r="A1486" s="102">
        <v>32841</v>
      </c>
      <c r="B1486" s="76"/>
      <c r="C1486" s="76"/>
      <c r="D1486" s="92">
        <v>19.399999999999999</v>
      </c>
      <c r="E1486" s="75"/>
      <c r="F1486" s="92"/>
      <c r="G1486" s="93"/>
      <c r="H1486" s="94"/>
      <c r="I1486" s="100"/>
    </row>
    <row r="1487" spans="1:9" x14ac:dyDescent="0.2">
      <c r="A1487" s="102">
        <v>32842</v>
      </c>
      <c r="B1487" s="76"/>
      <c r="C1487" s="76"/>
      <c r="D1487" s="92">
        <v>19.87</v>
      </c>
      <c r="E1487" s="75"/>
      <c r="F1487" s="92"/>
      <c r="G1487" s="93"/>
      <c r="H1487" s="94"/>
      <c r="I1487" s="100"/>
    </row>
    <row r="1488" spans="1:9" x14ac:dyDescent="0.2">
      <c r="A1488" s="102">
        <v>32843</v>
      </c>
      <c r="B1488" s="76"/>
      <c r="C1488" s="76"/>
      <c r="D1488" s="92">
        <v>20.260000000000002</v>
      </c>
      <c r="E1488" s="75"/>
      <c r="F1488" s="92"/>
      <c r="G1488" s="93"/>
      <c r="H1488" s="94"/>
      <c r="I1488" s="100"/>
    </row>
    <row r="1489" spans="1:9" x14ac:dyDescent="0.2">
      <c r="A1489" s="98">
        <v>32846</v>
      </c>
      <c r="B1489" s="76"/>
      <c r="C1489" s="76"/>
      <c r="D1489" s="92">
        <v>20.239999999999998</v>
      </c>
      <c r="E1489" s="75"/>
      <c r="F1489" s="92"/>
      <c r="G1489" s="93"/>
      <c r="H1489" s="94"/>
      <c r="I1489" s="100"/>
    </row>
    <row r="1490" spans="1:9" x14ac:dyDescent="0.2">
      <c r="A1490" s="102">
        <v>32847</v>
      </c>
      <c r="B1490" s="76"/>
      <c r="C1490" s="76"/>
      <c r="D1490" s="92">
        <v>20.22</v>
      </c>
      <c r="E1490" s="75"/>
      <c r="F1490" s="92"/>
      <c r="G1490" s="93"/>
      <c r="H1490" s="94"/>
      <c r="I1490" s="100"/>
    </row>
    <row r="1491" spans="1:9" x14ac:dyDescent="0.2">
      <c r="A1491" s="102">
        <v>32848</v>
      </c>
      <c r="B1491" s="76"/>
      <c r="C1491" s="76"/>
      <c r="D1491" s="92">
        <v>20.46</v>
      </c>
      <c r="E1491" s="75"/>
      <c r="F1491" s="92"/>
      <c r="G1491" s="93"/>
      <c r="H1491" s="94"/>
      <c r="I1491" s="100"/>
    </row>
    <row r="1492" spans="1:9" x14ac:dyDescent="0.2">
      <c r="A1492" s="102">
        <v>32849</v>
      </c>
      <c r="B1492" s="76"/>
      <c r="C1492" s="76"/>
      <c r="D1492" s="92">
        <v>20.45</v>
      </c>
      <c r="E1492" s="75"/>
      <c r="F1492" s="92"/>
      <c r="G1492" s="93"/>
      <c r="H1492" s="94"/>
      <c r="I1492" s="100"/>
    </row>
    <row r="1493" spans="1:9" x14ac:dyDescent="0.2">
      <c r="A1493" s="102">
        <v>32850</v>
      </c>
      <c r="B1493" s="76"/>
      <c r="C1493" s="76"/>
      <c r="D1493" s="92">
        <v>20.41</v>
      </c>
      <c r="E1493" s="75"/>
      <c r="F1493" s="92"/>
      <c r="G1493" s="93"/>
      <c r="H1493" s="94"/>
      <c r="I1493" s="100"/>
    </row>
    <row r="1494" spans="1:9" x14ac:dyDescent="0.2">
      <c r="A1494" s="98">
        <v>32853</v>
      </c>
      <c r="B1494" s="76"/>
      <c r="C1494" s="76"/>
      <c r="D1494" s="92">
        <v>20.69</v>
      </c>
      <c r="E1494" s="75"/>
      <c r="F1494" s="92"/>
      <c r="G1494" s="93"/>
      <c r="H1494" s="94"/>
      <c r="I1494" s="100"/>
    </row>
    <row r="1495" spans="1:9" x14ac:dyDescent="0.2">
      <c r="A1495" s="102">
        <v>32854</v>
      </c>
      <c r="B1495" s="76"/>
      <c r="C1495" s="76"/>
      <c r="D1495" s="92">
        <v>20.8</v>
      </c>
      <c r="E1495" s="75"/>
      <c r="F1495" s="92"/>
      <c r="G1495" s="93"/>
      <c r="H1495" s="94"/>
      <c r="I1495" s="100"/>
    </row>
    <row r="1496" spans="1:9" x14ac:dyDescent="0.2">
      <c r="A1496" s="102">
        <v>32855</v>
      </c>
      <c r="B1496" s="76"/>
      <c r="C1496" s="76"/>
      <c r="D1496" s="92">
        <v>20.75</v>
      </c>
      <c r="E1496" s="75"/>
      <c r="F1496" s="92"/>
      <c r="G1496" s="93"/>
      <c r="H1496" s="94"/>
      <c r="I1496" s="100"/>
    </row>
    <row r="1497" spans="1:9" x14ac:dyDescent="0.2">
      <c r="A1497" s="102">
        <v>32856</v>
      </c>
      <c r="B1497" s="76"/>
      <c r="C1497" s="76"/>
      <c r="D1497" s="92">
        <v>20.67</v>
      </c>
      <c r="E1497" s="75"/>
      <c r="F1497" s="92"/>
      <c r="G1497" s="93"/>
      <c r="H1497" s="94"/>
      <c r="I1497" s="100"/>
    </row>
    <row r="1498" spans="1:9" x14ac:dyDescent="0.2">
      <c r="A1498" s="102">
        <v>32857</v>
      </c>
      <c r="B1498" s="76"/>
      <c r="C1498" s="76"/>
      <c r="D1498" s="92">
        <v>21.13</v>
      </c>
      <c r="E1498" s="75"/>
      <c r="F1498" s="92"/>
      <c r="G1498" s="93"/>
      <c r="H1498" s="94"/>
      <c r="I1498" s="100"/>
    </row>
    <row r="1499" spans="1:9" x14ac:dyDescent="0.2">
      <c r="A1499" s="98">
        <v>32860</v>
      </c>
      <c r="B1499" s="76"/>
      <c r="C1499" s="76"/>
      <c r="D1499" s="92">
        <v>22.2</v>
      </c>
      <c r="E1499" s="75"/>
      <c r="F1499" s="92"/>
      <c r="G1499" s="93"/>
      <c r="H1499" s="94"/>
      <c r="I1499" s="100"/>
    </row>
    <row r="1500" spans="1:9" x14ac:dyDescent="0.2">
      <c r="A1500" s="102">
        <v>32861</v>
      </c>
      <c r="B1500" s="76"/>
      <c r="C1500" s="76"/>
      <c r="D1500" s="92">
        <v>22.17</v>
      </c>
      <c r="E1500" s="75"/>
      <c r="F1500" s="92"/>
      <c r="G1500" s="93"/>
      <c r="H1500" s="94"/>
      <c r="I1500" s="100"/>
    </row>
    <row r="1501" spans="1:9" x14ac:dyDescent="0.2">
      <c r="A1501" s="102">
        <v>32862</v>
      </c>
      <c r="B1501" s="76"/>
      <c r="C1501" s="76"/>
      <c r="D1501" s="92">
        <v>21.58</v>
      </c>
      <c r="E1501" s="75"/>
      <c r="F1501" s="92"/>
      <c r="G1501" s="93"/>
      <c r="H1501" s="94"/>
      <c r="I1501" s="100"/>
    </row>
    <row r="1502" spans="1:9" x14ac:dyDescent="0.2">
      <c r="A1502" s="102">
        <v>32863</v>
      </c>
      <c r="B1502" s="76"/>
      <c r="C1502" s="76"/>
      <c r="D1502" s="92">
        <v>21.53</v>
      </c>
      <c r="E1502" s="75"/>
      <c r="F1502" s="92"/>
      <c r="G1502" s="93"/>
      <c r="H1502" s="94"/>
      <c r="I1502" s="100"/>
    </row>
    <row r="1503" spans="1:9" x14ac:dyDescent="0.2">
      <c r="A1503" s="102">
        <v>32864</v>
      </c>
      <c r="B1503" s="76"/>
      <c r="C1503" s="76"/>
      <c r="D1503" s="92">
        <v>21.31</v>
      </c>
      <c r="E1503" s="75"/>
      <c r="F1503" s="92"/>
      <c r="G1503" s="93"/>
      <c r="H1503" s="94"/>
      <c r="I1503" s="100"/>
    </row>
    <row r="1504" spans="1:9" x14ac:dyDescent="0.2">
      <c r="A1504" s="102">
        <v>32868</v>
      </c>
      <c r="B1504" s="76"/>
      <c r="C1504" s="76"/>
      <c r="D1504" s="92">
        <v>21.91</v>
      </c>
      <c r="E1504" s="75"/>
      <c r="F1504" s="92"/>
      <c r="G1504" s="93"/>
      <c r="H1504" s="94"/>
      <c r="I1504" s="100"/>
    </row>
    <row r="1505" spans="1:9" x14ac:dyDescent="0.2">
      <c r="A1505" s="102">
        <v>32869</v>
      </c>
      <c r="B1505" s="76"/>
      <c r="C1505" s="76"/>
      <c r="D1505" s="92">
        <v>21.78</v>
      </c>
      <c r="E1505" s="75"/>
      <c r="F1505" s="92"/>
      <c r="G1505" s="93"/>
      <c r="H1505" s="94"/>
      <c r="I1505" s="100"/>
    </row>
    <row r="1506" spans="1:9" x14ac:dyDescent="0.2">
      <c r="A1506" s="102">
        <v>32870</v>
      </c>
      <c r="B1506" s="76"/>
      <c r="C1506" s="76"/>
      <c r="D1506" s="92">
        <v>21.6</v>
      </c>
      <c r="E1506" s="75"/>
      <c r="F1506" s="92"/>
      <c r="G1506" s="93"/>
      <c r="H1506" s="94"/>
      <c r="I1506" s="100"/>
    </row>
    <row r="1507" spans="1:9" x14ac:dyDescent="0.2">
      <c r="A1507" s="102">
        <v>32871</v>
      </c>
      <c r="B1507" s="76"/>
      <c r="C1507" s="76"/>
      <c r="D1507" s="92">
        <v>21.84</v>
      </c>
      <c r="E1507" s="75"/>
      <c r="F1507" s="92"/>
      <c r="G1507" s="93"/>
      <c r="H1507" s="94"/>
      <c r="I1507" s="100"/>
    </row>
    <row r="1508" spans="1:9" x14ac:dyDescent="0.2">
      <c r="A1508" s="102">
        <v>32875</v>
      </c>
      <c r="B1508" s="76"/>
      <c r="C1508" s="76"/>
      <c r="D1508" s="92">
        <v>22.88</v>
      </c>
      <c r="E1508" s="75"/>
      <c r="F1508" s="92"/>
      <c r="G1508" s="93"/>
      <c r="H1508" s="94"/>
      <c r="I1508" s="100"/>
    </row>
    <row r="1509" spans="1:9" x14ac:dyDescent="0.2">
      <c r="A1509" s="102">
        <v>32876</v>
      </c>
      <c r="B1509" s="76"/>
      <c r="C1509" s="76"/>
      <c r="D1509" s="92">
        <v>23.81</v>
      </c>
      <c r="E1509" s="75"/>
      <c r="F1509" s="92"/>
      <c r="G1509" s="93"/>
      <c r="H1509" s="94"/>
      <c r="I1509" s="100"/>
    </row>
    <row r="1510" spans="1:9" x14ac:dyDescent="0.2">
      <c r="A1510" s="102">
        <v>32877</v>
      </c>
      <c r="B1510" s="76"/>
      <c r="C1510" s="76"/>
      <c r="D1510" s="92">
        <v>23.41</v>
      </c>
      <c r="E1510" s="75"/>
      <c r="F1510" s="92"/>
      <c r="G1510" s="93"/>
      <c r="H1510" s="94"/>
      <c r="I1510" s="100"/>
    </row>
    <row r="1511" spans="1:9" x14ac:dyDescent="0.2">
      <c r="A1511" s="102">
        <v>32878</v>
      </c>
      <c r="B1511" s="76"/>
      <c r="C1511" s="76"/>
      <c r="D1511" s="92">
        <v>23.07</v>
      </c>
      <c r="E1511" s="75"/>
      <c r="F1511" s="92"/>
      <c r="G1511" s="93"/>
      <c r="H1511" s="94"/>
      <c r="I1511" s="100"/>
    </row>
    <row r="1512" spans="1:9" x14ac:dyDescent="0.2">
      <c r="A1512" s="98">
        <v>32881</v>
      </c>
      <c r="B1512" s="76"/>
      <c r="C1512" s="76"/>
      <c r="D1512" s="92">
        <v>21.64</v>
      </c>
      <c r="E1512" s="75"/>
      <c r="F1512" s="92"/>
      <c r="G1512" s="93"/>
      <c r="H1512" s="94"/>
      <c r="I1512" s="100"/>
    </row>
    <row r="1513" spans="1:9" x14ac:dyDescent="0.2">
      <c r="A1513" s="102">
        <v>32882</v>
      </c>
      <c r="B1513" s="76"/>
      <c r="C1513" s="76"/>
      <c r="D1513" s="92">
        <v>22.25</v>
      </c>
      <c r="E1513" s="75"/>
      <c r="F1513" s="92"/>
      <c r="G1513" s="93"/>
      <c r="H1513" s="94"/>
      <c r="I1513" s="100"/>
    </row>
    <row r="1514" spans="1:9" x14ac:dyDescent="0.2">
      <c r="A1514" s="102">
        <v>32883</v>
      </c>
      <c r="B1514" s="76"/>
      <c r="C1514" s="76"/>
      <c r="D1514" s="92">
        <v>22.9</v>
      </c>
      <c r="E1514" s="75"/>
      <c r="F1514" s="92"/>
      <c r="G1514" s="93"/>
      <c r="H1514" s="94"/>
      <c r="I1514" s="100"/>
    </row>
    <row r="1515" spans="1:9" x14ac:dyDescent="0.2">
      <c r="A1515" s="102">
        <v>32884</v>
      </c>
      <c r="B1515" s="76"/>
      <c r="C1515" s="76"/>
      <c r="D1515" s="92">
        <v>23.15</v>
      </c>
      <c r="E1515" s="75"/>
      <c r="F1515" s="92"/>
      <c r="G1515" s="93"/>
      <c r="H1515" s="94"/>
      <c r="I1515" s="100"/>
    </row>
    <row r="1516" spans="1:9" x14ac:dyDescent="0.2">
      <c r="A1516" s="102">
        <v>32885</v>
      </c>
      <c r="B1516" s="76"/>
      <c r="C1516" s="76"/>
      <c r="D1516" s="92">
        <v>23.17</v>
      </c>
      <c r="E1516" s="75"/>
      <c r="F1516" s="92"/>
      <c r="G1516" s="93"/>
      <c r="H1516" s="94"/>
      <c r="I1516" s="100"/>
    </row>
    <row r="1517" spans="1:9" x14ac:dyDescent="0.2">
      <c r="A1517" s="98">
        <v>32888</v>
      </c>
      <c r="B1517" s="76"/>
      <c r="C1517" s="76"/>
      <c r="D1517" s="92">
        <v>22.36</v>
      </c>
      <c r="E1517" s="75"/>
      <c r="F1517" s="92"/>
      <c r="G1517" s="93"/>
      <c r="H1517" s="94"/>
      <c r="I1517" s="100"/>
    </row>
    <row r="1518" spans="1:9" x14ac:dyDescent="0.2">
      <c r="A1518" s="102">
        <v>32889</v>
      </c>
      <c r="B1518" s="76"/>
      <c r="C1518" s="76"/>
      <c r="D1518" s="92">
        <v>22.61</v>
      </c>
      <c r="E1518" s="75"/>
      <c r="F1518" s="92"/>
      <c r="G1518" s="93"/>
      <c r="H1518" s="94"/>
      <c r="I1518" s="100"/>
    </row>
    <row r="1519" spans="1:9" x14ac:dyDescent="0.2">
      <c r="A1519" s="102">
        <v>32890</v>
      </c>
      <c r="B1519" s="76"/>
      <c r="C1519" s="76"/>
      <c r="D1519" s="92">
        <v>22.11</v>
      </c>
      <c r="E1519" s="75"/>
      <c r="F1519" s="92"/>
      <c r="G1519" s="93"/>
      <c r="H1519" s="94"/>
      <c r="I1519" s="100"/>
    </row>
    <row r="1520" spans="1:9" x14ac:dyDescent="0.2">
      <c r="A1520" s="102">
        <v>32891</v>
      </c>
      <c r="B1520" s="76"/>
      <c r="C1520" s="76"/>
      <c r="D1520" s="92">
        <v>22.78</v>
      </c>
      <c r="E1520" s="75"/>
      <c r="F1520" s="92"/>
      <c r="G1520" s="93"/>
      <c r="H1520" s="94"/>
      <c r="I1520" s="100"/>
    </row>
    <row r="1521" spans="1:9" x14ac:dyDescent="0.2">
      <c r="A1521" s="102">
        <v>32892</v>
      </c>
      <c r="B1521" s="76"/>
      <c r="C1521" s="76"/>
      <c r="D1521" s="92">
        <v>23.7</v>
      </c>
      <c r="E1521" s="75"/>
      <c r="F1521" s="92"/>
      <c r="G1521" s="93"/>
      <c r="H1521" s="94"/>
      <c r="I1521" s="100"/>
    </row>
    <row r="1522" spans="1:9" x14ac:dyDescent="0.2">
      <c r="A1522" s="98">
        <v>32895</v>
      </c>
      <c r="B1522" s="76"/>
      <c r="C1522" s="76"/>
      <c r="D1522" s="92">
        <v>22.57</v>
      </c>
      <c r="E1522" s="75"/>
      <c r="F1522" s="92"/>
      <c r="G1522" s="93"/>
      <c r="H1522" s="94"/>
      <c r="I1522" s="100"/>
    </row>
    <row r="1523" spans="1:9" x14ac:dyDescent="0.2">
      <c r="A1523" s="102">
        <v>32896</v>
      </c>
      <c r="B1523" s="76"/>
      <c r="C1523" s="76"/>
      <c r="D1523" s="92">
        <v>22.34</v>
      </c>
      <c r="E1523" s="75"/>
      <c r="F1523" s="92"/>
      <c r="G1523" s="93"/>
      <c r="H1523" s="94"/>
      <c r="I1523" s="100"/>
    </row>
    <row r="1524" spans="1:9" x14ac:dyDescent="0.2">
      <c r="A1524" s="102">
        <v>32897</v>
      </c>
      <c r="B1524" s="76"/>
      <c r="C1524" s="76"/>
      <c r="D1524" s="92">
        <v>23.43</v>
      </c>
      <c r="E1524" s="75"/>
      <c r="F1524" s="92"/>
      <c r="G1524" s="93"/>
      <c r="H1524" s="94"/>
      <c r="I1524" s="100"/>
    </row>
    <row r="1525" spans="1:9" x14ac:dyDescent="0.2">
      <c r="A1525" s="102">
        <v>32898</v>
      </c>
      <c r="B1525" s="76"/>
      <c r="C1525" s="76"/>
      <c r="D1525" s="92">
        <v>24.48</v>
      </c>
      <c r="E1525" s="75"/>
      <c r="F1525" s="92"/>
      <c r="G1525" s="93"/>
      <c r="H1525" s="94"/>
      <c r="I1525" s="100"/>
    </row>
    <row r="1526" spans="1:9" x14ac:dyDescent="0.2">
      <c r="A1526" s="102">
        <v>32899</v>
      </c>
      <c r="B1526" s="76"/>
      <c r="C1526" s="76"/>
      <c r="D1526" s="92">
        <v>22.56</v>
      </c>
      <c r="E1526" s="75"/>
      <c r="F1526" s="92"/>
      <c r="G1526" s="93"/>
      <c r="H1526" s="94"/>
      <c r="I1526" s="100"/>
    </row>
    <row r="1527" spans="1:9" x14ac:dyDescent="0.2">
      <c r="A1527" s="98">
        <v>32902</v>
      </c>
      <c r="B1527" s="76"/>
      <c r="C1527" s="76"/>
      <c r="D1527" s="92">
        <v>22.79</v>
      </c>
      <c r="E1527" s="75"/>
      <c r="F1527" s="92"/>
      <c r="G1527" s="93"/>
      <c r="H1527" s="94"/>
      <c r="I1527" s="100"/>
    </row>
    <row r="1528" spans="1:9" x14ac:dyDescent="0.2">
      <c r="A1528" s="102">
        <v>32903</v>
      </c>
      <c r="B1528" s="76"/>
      <c r="C1528" s="76"/>
      <c r="D1528" s="92">
        <v>22.29</v>
      </c>
      <c r="E1528" s="75"/>
      <c r="F1528" s="92"/>
      <c r="G1528" s="93"/>
      <c r="H1528" s="94"/>
      <c r="I1528" s="100"/>
    </row>
    <row r="1529" spans="1:9" x14ac:dyDescent="0.2">
      <c r="A1529" s="102">
        <v>32904</v>
      </c>
      <c r="B1529" s="76"/>
      <c r="C1529" s="76"/>
      <c r="D1529" s="92">
        <v>22.69</v>
      </c>
      <c r="E1529" s="75"/>
      <c r="F1529" s="92"/>
      <c r="G1529" s="93"/>
      <c r="H1529" s="94"/>
      <c r="I1529" s="100"/>
    </row>
    <row r="1530" spans="1:9" x14ac:dyDescent="0.2">
      <c r="A1530" s="102">
        <v>32905</v>
      </c>
      <c r="B1530" s="76"/>
      <c r="C1530" s="76"/>
      <c r="D1530" s="92">
        <v>22.71</v>
      </c>
      <c r="E1530" s="75"/>
      <c r="F1530" s="92"/>
      <c r="G1530" s="93"/>
      <c r="H1530" s="94"/>
      <c r="I1530" s="100"/>
    </row>
    <row r="1531" spans="1:9" x14ac:dyDescent="0.2">
      <c r="A1531" s="102">
        <v>32906</v>
      </c>
      <c r="B1531" s="76"/>
      <c r="C1531" s="76"/>
      <c r="D1531" s="92">
        <v>23.04</v>
      </c>
      <c r="E1531" s="75"/>
      <c r="F1531" s="92"/>
      <c r="G1531" s="93"/>
      <c r="H1531" s="94"/>
      <c r="I1531" s="100"/>
    </row>
    <row r="1532" spans="1:9" x14ac:dyDescent="0.2">
      <c r="A1532" s="98">
        <v>32909</v>
      </c>
      <c r="B1532" s="76"/>
      <c r="C1532" s="76"/>
      <c r="D1532" s="92">
        <v>22.44</v>
      </c>
      <c r="E1532" s="75"/>
      <c r="F1532" s="92"/>
      <c r="G1532" s="93"/>
      <c r="H1532" s="94"/>
      <c r="I1532" s="100"/>
    </row>
    <row r="1533" spans="1:9" x14ac:dyDescent="0.2">
      <c r="A1533" s="102">
        <v>32910</v>
      </c>
      <c r="B1533" s="76"/>
      <c r="C1533" s="76"/>
      <c r="D1533" s="92">
        <v>22.36</v>
      </c>
      <c r="E1533" s="75"/>
      <c r="F1533" s="92"/>
      <c r="G1533" s="93"/>
      <c r="H1533" s="94"/>
      <c r="I1533" s="100"/>
    </row>
    <row r="1534" spans="1:9" x14ac:dyDescent="0.2">
      <c r="A1534" s="102">
        <v>32911</v>
      </c>
      <c r="B1534" s="76"/>
      <c r="C1534" s="76"/>
      <c r="D1534" s="92">
        <v>22.4</v>
      </c>
      <c r="E1534" s="75"/>
      <c r="F1534" s="92"/>
      <c r="G1534" s="93"/>
      <c r="H1534" s="94"/>
      <c r="I1534" s="100"/>
    </row>
    <row r="1535" spans="1:9" x14ac:dyDescent="0.2">
      <c r="A1535" s="102">
        <v>32912</v>
      </c>
      <c r="B1535" s="76"/>
      <c r="C1535" s="76"/>
      <c r="D1535" s="92">
        <v>22.11</v>
      </c>
      <c r="E1535" s="75"/>
      <c r="F1535" s="92"/>
      <c r="G1535" s="93"/>
      <c r="H1535" s="94"/>
      <c r="I1535" s="100"/>
    </row>
    <row r="1536" spans="1:9" x14ac:dyDescent="0.2">
      <c r="A1536" s="102">
        <v>32913</v>
      </c>
      <c r="B1536" s="76"/>
      <c r="C1536" s="76"/>
      <c r="D1536" s="92">
        <v>21.82</v>
      </c>
      <c r="E1536" s="75"/>
      <c r="F1536" s="92"/>
      <c r="G1536" s="93"/>
      <c r="H1536" s="94"/>
      <c r="I1536" s="100"/>
    </row>
    <row r="1537" spans="1:9" x14ac:dyDescent="0.2">
      <c r="A1537" s="98">
        <v>32916</v>
      </c>
      <c r="B1537" s="76"/>
      <c r="C1537" s="76"/>
      <c r="D1537" s="92">
        <v>22.02</v>
      </c>
      <c r="E1537" s="75"/>
      <c r="F1537" s="92"/>
      <c r="G1537" s="93"/>
      <c r="H1537" s="94"/>
      <c r="I1537" s="100"/>
    </row>
    <row r="1538" spans="1:9" x14ac:dyDescent="0.2">
      <c r="A1538" s="102">
        <v>32917</v>
      </c>
      <c r="B1538" s="76"/>
      <c r="C1538" s="76"/>
      <c r="D1538" s="92">
        <v>21.88</v>
      </c>
      <c r="E1538" s="75"/>
      <c r="F1538" s="92"/>
      <c r="G1538" s="93"/>
      <c r="H1538" s="94"/>
      <c r="I1538" s="100"/>
    </row>
    <row r="1539" spans="1:9" x14ac:dyDescent="0.2">
      <c r="A1539" s="102">
        <v>32918</v>
      </c>
      <c r="B1539" s="76"/>
      <c r="C1539" s="76"/>
      <c r="D1539" s="92">
        <v>22.12</v>
      </c>
      <c r="E1539" s="75"/>
      <c r="F1539" s="92"/>
      <c r="G1539" s="93"/>
      <c r="H1539" s="94"/>
      <c r="I1539" s="100"/>
    </row>
    <row r="1540" spans="1:9" x14ac:dyDescent="0.2">
      <c r="A1540" s="102">
        <v>32919</v>
      </c>
      <c r="B1540" s="76"/>
      <c r="C1540" s="76"/>
      <c r="D1540" s="92">
        <v>22.86</v>
      </c>
      <c r="E1540" s="75"/>
      <c r="F1540" s="92"/>
      <c r="G1540" s="93"/>
      <c r="H1540" s="94"/>
      <c r="I1540" s="100"/>
    </row>
    <row r="1541" spans="1:9" x14ac:dyDescent="0.2">
      <c r="A1541" s="102">
        <v>32920</v>
      </c>
      <c r="B1541" s="76"/>
      <c r="C1541" s="76"/>
      <c r="D1541" s="92">
        <v>22.46</v>
      </c>
      <c r="E1541" s="75"/>
      <c r="F1541" s="92"/>
      <c r="G1541" s="93"/>
      <c r="H1541" s="94"/>
      <c r="I1541" s="100"/>
    </row>
    <row r="1542" spans="1:9" x14ac:dyDescent="0.2">
      <c r="A1542" s="98">
        <v>32923</v>
      </c>
      <c r="B1542" s="76"/>
      <c r="C1542" s="76"/>
      <c r="D1542" s="92">
        <v>22.46</v>
      </c>
      <c r="E1542" s="75"/>
      <c r="F1542" s="92"/>
      <c r="G1542" s="93"/>
      <c r="H1542" s="94"/>
      <c r="I1542" s="100"/>
    </row>
    <row r="1543" spans="1:9" x14ac:dyDescent="0.2">
      <c r="A1543" s="102">
        <v>32924</v>
      </c>
      <c r="B1543" s="76"/>
      <c r="C1543" s="76"/>
      <c r="D1543" s="92">
        <v>22.2</v>
      </c>
      <c r="E1543" s="75"/>
      <c r="F1543" s="92"/>
      <c r="G1543" s="93"/>
      <c r="H1543" s="94"/>
      <c r="I1543" s="100"/>
    </row>
    <row r="1544" spans="1:9" x14ac:dyDescent="0.2">
      <c r="A1544" s="102">
        <v>32925</v>
      </c>
      <c r="B1544" s="76"/>
      <c r="C1544" s="76"/>
      <c r="D1544" s="92">
        <v>21.87</v>
      </c>
      <c r="E1544" s="75"/>
      <c r="F1544" s="92"/>
      <c r="G1544" s="93"/>
      <c r="H1544" s="94"/>
      <c r="I1544" s="100"/>
    </row>
    <row r="1545" spans="1:9" x14ac:dyDescent="0.2">
      <c r="A1545" s="102">
        <v>32926</v>
      </c>
      <c r="B1545" s="76"/>
      <c r="C1545" s="76"/>
      <c r="D1545" s="92">
        <v>21.4</v>
      </c>
      <c r="E1545" s="75"/>
      <c r="F1545" s="92"/>
      <c r="G1545" s="93"/>
      <c r="H1545" s="94"/>
      <c r="I1545" s="100"/>
    </row>
    <row r="1546" spans="1:9" x14ac:dyDescent="0.2">
      <c r="A1546" s="102">
        <v>32927</v>
      </c>
      <c r="B1546" s="76"/>
      <c r="C1546" s="76"/>
      <c r="D1546" s="92">
        <v>21.13</v>
      </c>
      <c r="E1546" s="75"/>
      <c r="F1546" s="92"/>
      <c r="G1546" s="93"/>
      <c r="H1546" s="94"/>
      <c r="I1546" s="100"/>
    </row>
    <row r="1547" spans="1:9" x14ac:dyDescent="0.2">
      <c r="A1547" s="98">
        <v>32930</v>
      </c>
      <c r="B1547" s="76"/>
      <c r="C1547" s="76"/>
      <c r="D1547" s="92">
        <v>21.81</v>
      </c>
      <c r="E1547" s="75"/>
      <c r="F1547" s="92"/>
      <c r="G1547" s="93"/>
      <c r="H1547" s="94"/>
      <c r="I1547" s="100"/>
    </row>
    <row r="1548" spans="1:9" x14ac:dyDescent="0.2">
      <c r="A1548" s="102">
        <v>32931</v>
      </c>
      <c r="B1548" s="76"/>
      <c r="C1548" s="76"/>
      <c r="D1548" s="92">
        <v>21.62</v>
      </c>
      <c r="E1548" s="75"/>
      <c r="F1548" s="92"/>
      <c r="G1548" s="93"/>
      <c r="H1548" s="94"/>
      <c r="I1548" s="100"/>
    </row>
    <row r="1549" spans="1:9" x14ac:dyDescent="0.2">
      <c r="A1549" s="102">
        <v>32932</v>
      </c>
      <c r="B1549" s="76"/>
      <c r="C1549" s="76"/>
      <c r="D1549" s="92">
        <v>21.55</v>
      </c>
      <c r="E1549" s="75"/>
      <c r="F1549" s="92"/>
      <c r="G1549" s="93"/>
      <c r="H1549" s="94"/>
      <c r="I1549" s="100"/>
    </row>
    <row r="1550" spans="1:9" x14ac:dyDescent="0.2">
      <c r="A1550" s="102">
        <v>32933</v>
      </c>
      <c r="B1550" s="76"/>
      <c r="C1550" s="76"/>
      <c r="D1550" s="92">
        <v>21.19</v>
      </c>
      <c r="E1550" s="75"/>
      <c r="F1550" s="92"/>
      <c r="G1550" s="93"/>
      <c r="H1550" s="94"/>
      <c r="I1550" s="100"/>
    </row>
    <row r="1551" spans="1:9" x14ac:dyDescent="0.2">
      <c r="A1551" s="102">
        <v>32934</v>
      </c>
      <c r="B1551" s="76"/>
      <c r="C1551" s="76"/>
      <c r="D1551" s="92">
        <v>21.36</v>
      </c>
      <c r="E1551" s="75"/>
      <c r="F1551" s="92"/>
      <c r="G1551" s="93"/>
      <c r="H1551" s="94"/>
      <c r="I1551" s="100"/>
    </row>
    <row r="1552" spans="1:9" x14ac:dyDescent="0.2">
      <c r="A1552" s="98">
        <v>32937</v>
      </c>
      <c r="B1552" s="76"/>
      <c r="C1552" s="76"/>
      <c r="D1552" s="92">
        <v>21.62</v>
      </c>
      <c r="E1552" s="75"/>
      <c r="F1552" s="92"/>
      <c r="G1552" s="93"/>
      <c r="H1552" s="94"/>
      <c r="I1552" s="100"/>
    </row>
    <row r="1553" spans="1:9" x14ac:dyDescent="0.2">
      <c r="A1553" s="102">
        <v>32938</v>
      </c>
      <c r="B1553" s="76"/>
      <c r="C1553" s="76"/>
      <c r="D1553" s="92">
        <v>21.3</v>
      </c>
      <c r="E1553" s="75"/>
      <c r="F1553" s="92"/>
      <c r="G1553" s="93"/>
      <c r="H1553" s="94"/>
      <c r="I1553" s="100"/>
    </row>
    <row r="1554" spans="1:9" x14ac:dyDescent="0.2">
      <c r="A1554" s="102">
        <v>32939</v>
      </c>
      <c r="B1554" s="76"/>
      <c r="C1554" s="76"/>
      <c r="D1554" s="92">
        <v>20.93</v>
      </c>
      <c r="E1554" s="75"/>
      <c r="F1554" s="92"/>
      <c r="G1554" s="93"/>
      <c r="H1554" s="94"/>
      <c r="I1554" s="100"/>
    </row>
    <row r="1555" spans="1:9" x14ac:dyDescent="0.2">
      <c r="A1555" s="102">
        <v>32940</v>
      </c>
      <c r="B1555" s="76"/>
      <c r="C1555" s="76"/>
      <c r="D1555" s="92">
        <v>20.8</v>
      </c>
      <c r="E1555" s="75"/>
      <c r="F1555" s="92"/>
      <c r="G1555" s="93"/>
      <c r="H1555" s="94"/>
      <c r="I1555" s="100"/>
    </row>
    <row r="1556" spans="1:9" x14ac:dyDescent="0.2">
      <c r="A1556" s="102">
        <v>32941</v>
      </c>
      <c r="B1556" s="76"/>
      <c r="C1556" s="76"/>
      <c r="D1556" s="92">
        <v>20.420000000000002</v>
      </c>
      <c r="E1556" s="75"/>
      <c r="F1556" s="92"/>
      <c r="G1556" s="93"/>
      <c r="H1556" s="94"/>
      <c r="I1556" s="100"/>
    </row>
    <row r="1557" spans="1:9" x14ac:dyDescent="0.2">
      <c r="A1557" s="98">
        <v>32944</v>
      </c>
      <c r="B1557" s="76"/>
      <c r="C1557" s="76"/>
      <c r="D1557" s="92">
        <v>20.260000000000002</v>
      </c>
      <c r="E1557" s="75"/>
      <c r="F1557" s="92"/>
      <c r="G1557" s="93"/>
      <c r="H1557" s="94"/>
      <c r="I1557" s="100"/>
    </row>
    <row r="1558" spans="1:9" x14ac:dyDescent="0.2">
      <c r="A1558" s="102">
        <v>32945</v>
      </c>
      <c r="B1558" s="76"/>
      <c r="C1558" s="76"/>
      <c r="D1558" s="92">
        <v>20.149999999999999</v>
      </c>
      <c r="E1558" s="75"/>
      <c r="F1558" s="92"/>
      <c r="G1558" s="93"/>
      <c r="H1558" s="94"/>
      <c r="I1558" s="100"/>
    </row>
    <row r="1559" spans="1:9" x14ac:dyDescent="0.2">
      <c r="A1559" s="102">
        <v>32946</v>
      </c>
      <c r="B1559" s="76"/>
      <c r="C1559" s="76"/>
      <c r="D1559" s="92">
        <v>20.07</v>
      </c>
      <c r="E1559" s="75"/>
      <c r="F1559" s="92"/>
      <c r="G1559" s="93"/>
      <c r="H1559" s="94"/>
      <c r="I1559" s="100"/>
    </row>
    <row r="1560" spans="1:9" x14ac:dyDescent="0.2">
      <c r="A1560" s="102">
        <v>32947</v>
      </c>
      <c r="B1560" s="76"/>
      <c r="C1560" s="76"/>
      <c r="D1560" s="92">
        <v>20.38</v>
      </c>
      <c r="E1560" s="75"/>
      <c r="F1560" s="92"/>
      <c r="G1560" s="93"/>
      <c r="H1560" s="94"/>
      <c r="I1560" s="100"/>
    </row>
    <row r="1561" spans="1:9" x14ac:dyDescent="0.2">
      <c r="A1561" s="102">
        <v>32948</v>
      </c>
      <c r="B1561" s="76"/>
      <c r="C1561" s="76"/>
      <c r="D1561" s="92">
        <v>20.09</v>
      </c>
      <c r="E1561" s="75"/>
      <c r="F1561" s="92"/>
      <c r="G1561" s="93"/>
      <c r="H1561" s="94"/>
      <c r="I1561" s="100"/>
    </row>
    <row r="1562" spans="1:9" x14ac:dyDescent="0.2">
      <c r="A1562" s="98">
        <v>32951</v>
      </c>
      <c r="B1562" s="76"/>
      <c r="C1562" s="76"/>
      <c r="D1562" s="92">
        <v>19.600000000000001</v>
      </c>
      <c r="E1562" s="75"/>
      <c r="F1562" s="92"/>
      <c r="G1562" s="93"/>
      <c r="H1562" s="94"/>
      <c r="I1562" s="100"/>
    </row>
    <row r="1563" spans="1:9" x14ac:dyDescent="0.2">
      <c r="A1563" s="102">
        <v>32952</v>
      </c>
      <c r="B1563" s="76"/>
      <c r="C1563" s="76"/>
      <c r="D1563" s="92">
        <v>19.34</v>
      </c>
      <c r="E1563" s="75"/>
      <c r="F1563" s="92"/>
      <c r="G1563" s="93"/>
      <c r="H1563" s="94"/>
      <c r="I1563" s="100"/>
    </row>
    <row r="1564" spans="1:9" x14ac:dyDescent="0.2">
      <c r="A1564" s="102">
        <v>32953</v>
      </c>
      <c r="B1564" s="76"/>
      <c r="C1564" s="76"/>
      <c r="D1564" s="92">
        <v>19.59</v>
      </c>
      <c r="E1564" s="75"/>
      <c r="F1564" s="92"/>
      <c r="G1564" s="93"/>
      <c r="H1564" s="94"/>
      <c r="I1564" s="100"/>
    </row>
    <row r="1565" spans="1:9" x14ac:dyDescent="0.2">
      <c r="A1565" s="102">
        <v>32954</v>
      </c>
      <c r="B1565" s="76"/>
      <c r="C1565" s="76"/>
      <c r="D1565" s="92">
        <v>19.850000000000001</v>
      </c>
      <c r="E1565" s="75"/>
      <c r="F1565" s="92"/>
      <c r="G1565" s="93"/>
      <c r="H1565" s="94"/>
      <c r="I1565" s="100"/>
    </row>
    <row r="1566" spans="1:9" x14ac:dyDescent="0.2">
      <c r="A1566" s="102">
        <v>32955</v>
      </c>
      <c r="B1566" s="76"/>
      <c r="C1566" s="76"/>
      <c r="D1566" s="92">
        <v>20.28</v>
      </c>
      <c r="E1566" s="75"/>
      <c r="F1566" s="92"/>
      <c r="G1566" s="93"/>
      <c r="H1566" s="94"/>
      <c r="I1566" s="100"/>
    </row>
    <row r="1567" spans="1:9" x14ac:dyDescent="0.2">
      <c r="A1567" s="98">
        <v>32958</v>
      </c>
      <c r="B1567" s="76"/>
      <c r="C1567" s="76"/>
      <c r="D1567" s="92">
        <v>20.48</v>
      </c>
      <c r="E1567" s="75"/>
      <c r="F1567" s="92"/>
      <c r="G1567" s="93"/>
      <c r="H1567" s="94"/>
      <c r="I1567" s="100"/>
    </row>
    <row r="1568" spans="1:9" x14ac:dyDescent="0.2">
      <c r="A1568" s="102">
        <v>32959</v>
      </c>
      <c r="B1568" s="76"/>
      <c r="C1568" s="76"/>
      <c r="D1568" s="92">
        <v>20.36</v>
      </c>
      <c r="E1568" s="75"/>
      <c r="F1568" s="92"/>
      <c r="G1568" s="93"/>
      <c r="H1568" s="94"/>
      <c r="I1568" s="100"/>
    </row>
    <row r="1569" spans="1:9" x14ac:dyDescent="0.2">
      <c r="A1569" s="102">
        <v>32960</v>
      </c>
      <c r="B1569" s="76"/>
      <c r="C1569" s="76"/>
      <c r="D1569" s="92">
        <v>20.09</v>
      </c>
      <c r="E1569" s="75"/>
      <c r="F1569" s="92"/>
      <c r="G1569" s="93"/>
      <c r="H1569" s="94"/>
      <c r="I1569" s="100"/>
    </row>
    <row r="1570" spans="1:9" x14ac:dyDescent="0.2">
      <c r="A1570" s="102">
        <v>32961</v>
      </c>
      <c r="B1570" s="76"/>
      <c r="C1570" s="76"/>
      <c r="D1570" s="92">
        <v>20.03</v>
      </c>
      <c r="E1570" s="75"/>
      <c r="F1570" s="92"/>
      <c r="G1570" s="93"/>
      <c r="H1570" s="94"/>
      <c r="I1570" s="100"/>
    </row>
    <row r="1571" spans="1:9" x14ac:dyDescent="0.2">
      <c r="A1571" s="102">
        <v>32962</v>
      </c>
      <c r="B1571" s="76"/>
      <c r="C1571" s="76"/>
      <c r="D1571" s="92">
        <v>20.34</v>
      </c>
      <c r="E1571" s="75"/>
      <c r="F1571" s="92"/>
      <c r="G1571" s="93"/>
      <c r="H1571" s="94"/>
      <c r="I1571" s="100"/>
    </row>
    <row r="1572" spans="1:9" x14ac:dyDescent="0.2">
      <c r="A1572" s="98">
        <v>32965</v>
      </c>
      <c r="B1572" s="76"/>
      <c r="C1572" s="76"/>
      <c r="D1572" s="92">
        <v>20.51</v>
      </c>
      <c r="E1572" s="75"/>
      <c r="F1572" s="92"/>
      <c r="G1572" s="93"/>
      <c r="H1572" s="94"/>
      <c r="I1572" s="100"/>
    </row>
    <row r="1573" spans="1:9" x14ac:dyDescent="0.2">
      <c r="A1573" s="102">
        <v>32966</v>
      </c>
      <c r="B1573" s="76"/>
      <c r="C1573" s="76"/>
      <c r="D1573" s="92">
        <v>20.23</v>
      </c>
      <c r="E1573" s="75"/>
      <c r="F1573" s="92"/>
      <c r="G1573" s="93"/>
      <c r="H1573" s="94"/>
      <c r="I1573" s="100"/>
    </row>
    <row r="1574" spans="1:9" x14ac:dyDescent="0.2">
      <c r="A1574" s="102">
        <v>32967</v>
      </c>
      <c r="B1574" s="76"/>
      <c r="C1574" s="76"/>
      <c r="D1574" s="92">
        <v>19.78</v>
      </c>
      <c r="E1574" s="75"/>
      <c r="F1574" s="92"/>
      <c r="G1574" s="93"/>
      <c r="H1574" s="94"/>
      <c r="I1574" s="100"/>
    </row>
    <row r="1575" spans="1:9" x14ac:dyDescent="0.2">
      <c r="A1575" s="102">
        <v>32968</v>
      </c>
      <c r="B1575" s="76"/>
      <c r="C1575" s="76"/>
      <c r="D1575" s="92">
        <v>19.48</v>
      </c>
      <c r="E1575" s="75"/>
      <c r="F1575" s="92"/>
      <c r="G1575" s="93"/>
      <c r="H1575" s="94"/>
      <c r="I1575" s="100"/>
    </row>
    <row r="1576" spans="1:9" x14ac:dyDescent="0.2">
      <c r="A1576" s="102">
        <v>32969</v>
      </c>
      <c r="B1576" s="76"/>
      <c r="C1576" s="76"/>
      <c r="D1576" s="92">
        <v>19.149999999999999</v>
      </c>
      <c r="E1576" s="75"/>
      <c r="F1576" s="92"/>
      <c r="G1576" s="93"/>
      <c r="H1576" s="94"/>
      <c r="I1576" s="100"/>
    </row>
    <row r="1577" spans="1:9" x14ac:dyDescent="0.2">
      <c r="A1577" s="98">
        <v>32972</v>
      </c>
      <c r="B1577" s="76"/>
      <c r="C1577" s="76"/>
      <c r="D1577" s="92">
        <v>18.32</v>
      </c>
      <c r="E1577" s="75"/>
      <c r="F1577" s="92"/>
      <c r="G1577" s="93"/>
      <c r="H1577" s="94"/>
      <c r="I1577" s="100"/>
    </row>
    <row r="1578" spans="1:9" x14ac:dyDescent="0.2">
      <c r="A1578" s="102">
        <v>32973</v>
      </c>
      <c r="B1578" s="76"/>
      <c r="C1578" s="76"/>
      <c r="D1578" s="92">
        <v>17.559999999999999</v>
      </c>
      <c r="E1578" s="75"/>
      <c r="F1578" s="92"/>
      <c r="G1578" s="93"/>
      <c r="H1578" s="94"/>
      <c r="I1578" s="100"/>
    </row>
    <row r="1579" spans="1:9" x14ac:dyDescent="0.2">
      <c r="A1579" s="102">
        <v>32974</v>
      </c>
      <c r="B1579" s="76"/>
      <c r="C1579" s="76"/>
      <c r="D1579" s="92">
        <v>18.190000000000001</v>
      </c>
      <c r="E1579" s="75"/>
      <c r="F1579" s="92"/>
      <c r="G1579" s="93"/>
      <c r="H1579" s="94"/>
      <c r="I1579" s="100"/>
    </row>
    <row r="1580" spans="1:9" x14ac:dyDescent="0.2">
      <c r="A1580" s="102">
        <v>32975</v>
      </c>
      <c r="B1580" s="76"/>
      <c r="C1580" s="76"/>
      <c r="D1580" s="92">
        <v>17.760000000000002</v>
      </c>
      <c r="E1580" s="75"/>
      <c r="F1580" s="92"/>
      <c r="G1580" s="93"/>
      <c r="H1580" s="94"/>
      <c r="I1580" s="100"/>
    </row>
    <row r="1581" spans="1:9" x14ac:dyDescent="0.2">
      <c r="A1581" s="98">
        <v>32979</v>
      </c>
      <c r="B1581" s="76"/>
      <c r="C1581" s="76"/>
      <c r="D1581" s="92">
        <v>17.87</v>
      </c>
      <c r="E1581" s="75"/>
      <c r="F1581" s="92"/>
      <c r="G1581" s="93"/>
      <c r="H1581" s="94"/>
      <c r="I1581" s="100"/>
    </row>
    <row r="1582" spans="1:9" x14ac:dyDescent="0.2">
      <c r="A1582" s="102">
        <v>32980</v>
      </c>
      <c r="B1582" s="76"/>
      <c r="C1582" s="76"/>
      <c r="D1582" s="92">
        <v>17.37</v>
      </c>
      <c r="E1582" s="75"/>
      <c r="F1582" s="92"/>
      <c r="G1582" s="93"/>
      <c r="H1582" s="94"/>
      <c r="I1582" s="100"/>
    </row>
    <row r="1583" spans="1:9" x14ac:dyDescent="0.2">
      <c r="A1583" s="102">
        <v>32981</v>
      </c>
      <c r="B1583" s="76"/>
      <c r="C1583" s="76"/>
      <c r="D1583" s="92">
        <v>16.95</v>
      </c>
      <c r="E1583" s="75"/>
      <c r="F1583" s="92"/>
      <c r="G1583" s="93"/>
      <c r="H1583" s="94"/>
      <c r="I1583" s="100"/>
    </row>
    <row r="1584" spans="1:9" x14ac:dyDescent="0.2">
      <c r="A1584" s="102">
        <v>32982</v>
      </c>
      <c r="B1584" s="76"/>
      <c r="C1584" s="76"/>
      <c r="D1584" s="92">
        <v>17.93</v>
      </c>
      <c r="E1584" s="75"/>
      <c r="F1584" s="92"/>
      <c r="G1584" s="93"/>
      <c r="H1584" s="94"/>
      <c r="I1584" s="100"/>
    </row>
    <row r="1585" spans="1:9" x14ac:dyDescent="0.2">
      <c r="A1585" s="102">
        <v>32983</v>
      </c>
      <c r="B1585" s="76"/>
      <c r="C1585" s="76"/>
      <c r="D1585" s="92">
        <v>17.899999999999999</v>
      </c>
      <c r="E1585" s="75"/>
      <c r="F1585" s="92"/>
      <c r="G1585" s="93"/>
      <c r="H1585" s="94"/>
      <c r="I1585" s="100"/>
    </row>
    <row r="1586" spans="1:9" x14ac:dyDescent="0.2">
      <c r="A1586" s="98">
        <v>32986</v>
      </c>
      <c r="B1586" s="76"/>
      <c r="C1586" s="76"/>
      <c r="D1586" s="92">
        <v>18.600000000000001</v>
      </c>
      <c r="E1586" s="75"/>
      <c r="F1586" s="92"/>
      <c r="G1586" s="93"/>
      <c r="H1586" s="94"/>
      <c r="I1586" s="100"/>
    </row>
    <row r="1587" spans="1:9" x14ac:dyDescent="0.2">
      <c r="A1587" s="102">
        <v>32987</v>
      </c>
      <c r="B1587" s="76"/>
      <c r="C1587" s="76"/>
      <c r="D1587" s="92">
        <v>17.850000000000001</v>
      </c>
      <c r="E1587" s="75"/>
      <c r="F1587" s="92"/>
      <c r="G1587" s="93"/>
      <c r="H1587" s="94"/>
      <c r="I1587" s="100"/>
    </row>
    <row r="1588" spans="1:9" x14ac:dyDescent="0.2">
      <c r="A1588" s="102">
        <v>32988</v>
      </c>
      <c r="B1588" s="76"/>
      <c r="C1588" s="76"/>
      <c r="D1588" s="92">
        <v>17.489999999999998</v>
      </c>
      <c r="E1588" s="75"/>
      <c r="F1588" s="92"/>
      <c r="G1588" s="93"/>
      <c r="H1588" s="94"/>
      <c r="I1588" s="100"/>
    </row>
    <row r="1589" spans="1:9" x14ac:dyDescent="0.2">
      <c r="A1589" s="102">
        <v>32989</v>
      </c>
      <c r="B1589" s="76"/>
      <c r="C1589" s="76"/>
      <c r="D1589" s="92">
        <v>18.5</v>
      </c>
      <c r="E1589" s="75"/>
      <c r="F1589" s="92"/>
      <c r="G1589" s="93"/>
      <c r="H1589" s="94"/>
      <c r="I1589" s="100"/>
    </row>
    <row r="1590" spans="1:9" x14ac:dyDescent="0.2">
      <c r="A1590" s="102">
        <v>32990</v>
      </c>
      <c r="B1590" s="76"/>
      <c r="C1590" s="76"/>
      <c r="D1590" s="92">
        <v>18.57</v>
      </c>
      <c r="E1590" s="75"/>
      <c r="F1590" s="92"/>
      <c r="G1590" s="93"/>
      <c r="H1590" s="94"/>
      <c r="I1590" s="100"/>
    </row>
    <row r="1591" spans="1:9" x14ac:dyDescent="0.2">
      <c r="A1591" s="98">
        <v>32993</v>
      </c>
      <c r="B1591" s="76"/>
      <c r="C1591" s="76"/>
      <c r="D1591" s="92">
        <v>18.5</v>
      </c>
      <c r="E1591" s="75"/>
      <c r="F1591" s="92"/>
      <c r="G1591" s="93"/>
      <c r="H1591" s="94"/>
      <c r="I1591" s="100"/>
    </row>
    <row r="1592" spans="1:9" x14ac:dyDescent="0.2">
      <c r="A1592" s="102">
        <v>32994</v>
      </c>
      <c r="B1592" s="76"/>
      <c r="C1592" s="76"/>
      <c r="D1592" s="92">
        <v>18.760000000000002</v>
      </c>
      <c r="E1592" s="75"/>
      <c r="F1592" s="92"/>
      <c r="G1592" s="93"/>
      <c r="H1592" s="94"/>
      <c r="I1592" s="100"/>
    </row>
    <row r="1593" spans="1:9" x14ac:dyDescent="0.2">
      <c r="A1593" s="102">
        <v>32995</v>
      </c>
      <c r="B1593" s="76"/>
      <c r="C1593" s="76"/>
      <c r="D1593" s="92">
        <v>18.63</v>
      </c>
      <c r="E1593" s="75"/>
      <c r="F1593" s="92"/>
      <c r="G1593" s="93"/>
      <c r="H1593" s="94"/>
      <c r="I1593" s="100"/>
    </row>
    <row r="1594" spans="1:9" x14ac:dyDescent="0.2">
      <c r="A1594" s="102">
        <v>32996</v>
      </c>
      <c r="B1594" s="76"/>
      <c r="C1594" s="76"/>
      <c r="D1594" s="92">
        <v>17.98</v>
      </c>
      <c r="E1594" s="75"/>
      <c r="F1594" s="92"/>
      <c r="G1594" s="93"/>
      <c r="H1594" s="94"/>
      <c r="I1594" s="100"/>
    </row>
    <row r="1595" spans="1:9" x14ac:dyDescent="0.2">
      <c r="A1595" s="102">
        <v>32997</v>
      </c>
      <c r="B1595" s="76"/>
      <c r="C1595" s="76"/>
      <c r="D1595" s="92">
        <v>17.98</v>
      </c>
      <c r="E1595" s="75"/>
      <c r="F1595" s="92"/>
      <c r="G1595" s="93"/>
      <c r="H1595" s="94"/>
      <c r="I1595" s="100"/>
    </row>
    <row r="1596" spans="1:9" x14ac:dyDescent="0.2">
      <c r="A1596" s="98">
        <v>33000</v>
      </c>
      <c r="B1596" s="76"/>
      <c r="C1596" s="76"/>
      <c r="D1596" s="92">
        <v>18.3</v>
      </c>
      <c r="E1596" s="75"/>
      <c r="F1596" s="92"/>
      <c r="G1596" s="93"/>
      <c r="H1596" s="94"/>
      <c r="I1596" s="100"/>
    </row>
    <row r="1597" spans="1:9" x14ac:dyDescent="0.2">
      <c r="A1597" s="102">
        <v>33001</v>
      </c>
      <c r="B1597" s="76"/>
      <c r="C1597" s="76"/>
      <c r="D1597" s="92">
        <v>18.260000000000002</v>
      </c>
      <c r="E1597" s="75"/>
      <c r="F1597" s="92"/>
      <c r="G1597" s="93"/>
      <c r="H1597" s="94"/>
      <c r="I1597" s="100"/>
    </row>
    <row r="1598" spans="1:9" x14ac:dyDescent="0.2">
      <c r="A1598" s="102">
        <v>33002</v>
      </c>
      <c r="B1598" s="76"/>
      <c r="C1598" s="76"/>
      <c r="D1598" s="92">
        <v>19.010000000000002</v>
      </c>
      <c r="E1598" s="75"/>
      <c r="F1598" s="92"/>
      <c r="G1598" s="93"/>
      <c r="H1598" s="94"/>
      <c r="I1598" s="100"/>
    </row>
    <row r="1599" spans="1:9" x14ac:dyDescent="0.2">
      <c r="A1599" s="102">
        <v>33003</v>
      </c>
      <c r="B1599" s="76"/>
      <c r="C1599" s="76"/>
      <c r="D1599" s="92">
        <v>19.03</v>
      </c>
      <c r="E1599" s="75"/>
      <c r="F1599" s="92"/>
      <c r="G1599" s="93"/>
      <c r="H1599" s="94"/>
      <c r="I1599" s="100"/>
    </row>
    <row r="1600" spans="1:9" x14ac:dyDescent="0.2">
      <c r="A1600" s="102">
        <v>33004</v>
      </c>
      <c r="B1600" s="76"/>
      <c r="C1600" s="76"/>
      <c r="D1600" s="92">
        <v>18.96</v>
      </c>
      <c r="E1600" s="75"/>
      <c r="F1600" s="92"/>
      <c r="G1600" s="93"/>
      <c r="H1600" s="94"/>
      <c r="I1600" s="100"/>
    </row>
    <row r="1601" spans="1:9" x14ac:dyDescent="0.2">
      <c r="A1601" s="98">
        <v>33007</v>
      </c>
      <c r="B1601" s="76"/>
      <c r="C1601" s="76"/>
      <c r="D1601" s="92">
        <v>19.73</v>
      </c>
      <c r="E1601" s="75"/>
      <c r="F1601" s="92"/>
      <c r="G1601" s="93"/>
      <c r="H1601" s="94"/>
      <c r="I1601" s="100"/>
    </row>
    <row r="1602" spans="1:9" x14ac:dyDescent="0.2">
      <c r="A1602" s="102">
        <v>33008</v>
      </c>
      <c r="B1602" s="76"/>
      <c r="C1602" s="76"/>
      <c r="D1602" s="92">
        <v>19.52</v>
      </c>
      <c r="E1602" s="75"/>
      <c r="F1602" s="92"/>
      <c r="G1602" s="93"/>
      <c r="H1602" s="94"/>
      <c r="I1602" s="100"/>
    </row>
    <row r="1603" spans="1:9" x14ac:dyDescent="0.2">
      <c r="A1603" s="102">
        <v>33009</v>
      </c>
      <c r="B1603" s="76"/>
      <c r="C1603" s="76"/>
      <c r="D1603" s="92">
        <v>19.05</v>
      </c>
      <c r="E1603" s="75"/>
      <c r="F1603" s="92"/>
      <c r="G1603" s="93"/>
      <c r="H1603" s="94"/>
      <c r="I1603" s="100"/>
    </row>
    <row r="1604" spans="1:9" x14ac:dyDescent="0.2">
      <c r="A1604" s="102">
        <v>33010</v>
      </c>
      <c r="B1604" s="76"/>
      <c r="C1604" s="76"/>
      <c r="D1604" s="92">
        <v>18.89</v>
      </c>
      <c r="E1604" s="75"/>
      <c r="F1604" s="92"/>
      <c r="G1604" s="93"/>
      <c r="H1604" s="94"/>
      <c r="I1604" s="100"/>
    </row>
    <row r="1605" spans="1:9" x14ac:dyDescent="0.2">
      <c r="A1605" s="102">
        <v>33011</v>
      </c>
      <c r="B1605" s="76"/>
      <c r="C1605" s="76"/>
      <c r="D1605" s="92">
        <v>18.78</v>
      </c>
      <c r="E1605" s="75"/>
      <c r="F1605" s="92"/>
      <c r="G1605" s="93"/>
      <c r="H1605" s="94"/>
      <c r="I1605" s="100"/>
    </row>
    <row r="1606" spans="1:9" x14ac:dyDescent="0.2">
      <c r="A1606" s="98">
        <v>33014</v>
      </c>
      <c r="B1606" s="76"/>
      <c r="C1606" s="76"/>
      <c r="D1606" s="92">
        <v>18.260000000000002</v>
      </c>
      <c r="E1606" s="75"/>
      <c r="F1606" s="92"/>
      <c r="G1606" s="93"/>
      <c r="H1606" s="94"/>
      <c r="I1606" s="100"/>
    </row>
    <row r="1607" spans="1:9" x14ac:dyDescent="0.2">
      <c r="A1607" s="102">
        <v>33015</v>
      </c>
      <c r="B1607" s="76"/>
      <c r="C1607" s="76"/>
      <c r="D1607" s="92">
        <v>17.510000000000002</v>
      </c>
      <c r="E1607" s="75"/>
      <c r="F1607" s="92"/>
      <c r="G1607" s="93"/>
      <c r="H1607" s="94"/>
      <c r="I1607" s="100"/>
    </row>
    <row r="1608" spans="1:9" x14ac:dyDescent="0.2">
      <c r="A1608" s="102">
        <v>33016</v>
      </c>
      <c r="B1608" s="76"/>
      <c r="C1608" s="76"/>
      <c r="D1608" s="92">
        <v>16.25</v>
      </c>
      <c r="E1608" s="75"/>
      <c r="F1608" s="92"/>
      <c r="G1608" s="93"/>
      <c r="H1608" s="94"/>
      <c r="I1608" s="100"/>
    </row>
    <row r="1609" spans="1:9" x14ac:dyDescent="0.2">
      <c r="A1609" s="102">
        <v>33017</v>
      </c>
      <c r="B1609" s="76"/>
      <c r="C1609" s="76"/>
      <c r="D1609" s="92">
        <v>16.02</v>
      </c>
      <c r="E1609" s="75"/>
      <c r="F1609" s="92"/>
      <c r="G1609" s="93"/>
      <c r="H1609" s="94"/>
      <c r="I1609" s="100"/>
    </row>
    <row r="1610" spans="1:9" x14ac:dyDescent="0.2">
      <c r="A1610" s="102">
        <v>33018</v>
      </c>
      <c r="B1610" s="76"/>
      <c r="C1610" s="76"/>
      <c r="D1610" s="92">
        <v>16.12</v>
      </c>
      <c r="E1610" s="75"/>
      <c r="F1610" s="92"/>
      <c r="G1610" s="93"/>
      <c r="H1610" s="94"/>
      <c r="I1610" s="100"/>
    </row>
    <row r="1611" spans="1:9" x14ac:dyDescent="0.2">
      <c r="A1611" s="102">
        <v>33022</v>
      </c>
      <c r="B1611" s="76"/>
      <c r="C1611" s="76"/>
      <c r="D1611" s="92">
        <v>18</v>
      </c>
      <c r="E1611" s="75"/>
      <c r="F1611" s="92"/>
      <c r="G1611" s="93"/>
      <c r="H1611" s="94"/>
      <c r="I1611" s="100"/>
    </row>
    <row r="1612" spans="1:9" x14ac:dyDescent="0.2">
      <c r="A1612" s="102">
        <v>33023</v>
      </c>
      <c r="B1612" s="76"/>
      <c r="C1612" s="76"/>
      <c r="D1612" s="92">
        <v>17.88</v>
      </c>
      <c r="E1612" s="75"/>
      <c r="F1612" s="92"/>
      <c r="G1612" s="93"/>
      <c r="H1612" s="94"/>
      <c r="I1612" s="100"/>
    </row>
    <row r="1613" spans="1:9" x14ac:dyDescent="0.2">
      <c r="A1613" s="102">
        <v>33024</v>
      </c>
      <c r="B1613" s="76"/>
      <c r="C1613" s="76"/>
      <c r="D1613" s="92">
        <v>17.47</v>
      </c>
      <c r="E1613" s="75"/>
      <c r="F1613" s="92"/>
      <c r="G1613" s="93"/>
      <c r="H1613" s="94"/>
      <c r="I1613" s="100"/>
    </row>
    <row r="1614" spans="1:9" x14ac:dyDescent="0.2">
      <c r="A1614" s="102">
        <v>33025</v>
      </c>
      <c r="B1614" s="76"/>
      <c r="C1614" s="76"/>
      <c r="D1614" s="92">
        <v>17.510000000000002</v>
      </c>
      <c r="E1614" s="75"/>
      <c r="F1614" s="92"/>
      <c r="G1614" s="93"/>
      <c r="H1614" s="94"/>
      <c r="I1614" s="100"/>
    </row>
    <row r="1615" spans="1:9" x14ac:dyDescent="0.2">
      <c r="A1615" s="98">
        <v>33028</v>
      </c>
      <c r="B1615" s="76"/>
      <c r="C1615" s="76"/>
      <c r="D1615" s="92">
        <v>17.09</v>
      </c>
      <c r="E1615" s="75"/>
      <c r="F1615" s="92"/>
      <c r="G1615" s="93"/>
      <c r="H1615" s="94"/>
      <c r="I1615" s="100"/>
    </row>
    <row r="1616" spans="1:9" x14ac:dyDescent="0.2">
      <c r="A1616" s="102">
        <v>33029</v>
      </c>
      <c r="B1616" s="76"/>
      <c r="C1616" s="76"/>
      <c r="D1616" s="92">
        <v>16.41</v>
      </c>
      <c r="E1616" s="75"/>
      <c r="F1616" s="92"/>
      <c r="G1616" s="93"/>
      <c r="H1616" s="94"/>
      <c r="I1616" s="100"/>
    </row>
    <row r="1617" spans="1:9" x14ac:dyDescent="0.2">
      <c r="A1617" s="102">
        <v>33030</v>
      </c>
      <c r="B1617" s="76"/>
      <c r="C1617" s="76"/>
      <c r="D1617" s="92">
        <v>16.91</v>
      </c>
      <c r="E1617" s="75"/>
      <c r="F1617" s="92"/>
      <c r="G1617" s="93"/>
      <c r="H1617" s="94"/>
      <c r="I1617" s="100"/>
    </row>
    <row r="1618" spans="1:9" x14ac:dyDescent="0.2">
      <c r="A1618" s="102">
        <v>33031</v>
      </c>
      <c r="B1618" s="76"/>
      <c r="C1618" s="76"/>
      <c r="D1618" s="92">
        <v>16.649999999999999</v>
      </c>
      <c r="E1618" s="75"/>
      <c r="F1618" s="92"/>
      <c r="G1618" s="93"/>
      <c r="H1618" s="94"/>
      <c r="I1618" s="100"/>
    </row>
    <row r="1619" spans="1:9" x14ac:dyDescent="0.2">
      <c r="A1619" s="102">
        <v>33032</v>
      </c>
      <c r="B1619" s="76"/>
      <c r="C1619" s="76"/>
      <c r="D1619" s="92">
        <v>16.78</v>
      </c>
      <c r="E1619" s="75"/>
      <c r="F1619" s="92"/>
      <c r="G1619" s="93"/>
      <c r="H1619" s="94"/>
      <c r="I1619" s="100"/>
    </row>
    <row r="1620" spans="1:9" x14ac:dyDescent="0.2">
      <c r="A1620" s="98">
        <v>33035</v>
      </c>
      <c r="B1620" s="76"/>
      <c r="C1620" s="76"/>
      <c r="D1620" s="92">
        <v>16.82</v>
      </c>
      <c r="E1620" s="75"/>
      <c r="F1620" s="92"/>
      <c r="G1620" s="93"/>
      <c r="H1620" s="94"/>
      <c r="I1620" s="100"/>
    </row>
    <row r="1621" spans="1:9" x14ac:dyDescent="0.2">
      <c r="A1621" s="102">
        <v>33036</v>
      </c>
      <c r="B1621" s="76"/>
      <c r="C1621" s="76"/>
      <c r="D1621" s="92">
        <v>17.39</v>
      </c>
      <c r="E1621" s="75"/>
      <c r="F1621" s="92"/>
      <c r="G1621" s="93"/>
      <c r="H1621" s="94"/>
      <c r="I1621" s="100"/>
    </row>
    <row r="1622" spans="1:9" x14ac:dyDescent="0.2">
      <c r="A1622" s="102">
        <v>33037</v>
      </c>
      <c r="B1622" s="76"/>
      <c r="C1622" s="76"/>
      <c r="D1622" s="92">
        <v>17.600000000000001</v>
      </c>
      <c r="E1622" s="75"/>
      <c r="F1622" s="92"/>
      <c r="G1622" s="93"/>
      <c r="H1622" s="94"/>
      <c r="I1622" s="100"/>
    </row>
    <row r="1623" spans="1:9" x14ac:dyDescent="0.2">
      <c r="A1623" s="102">
        <v>33038</v>
      </c>
      <c r="B1623" s="76"/>
      <c r="C1623" s="76"/>
      <c r="D1623" s="92">
        <v>17.11</v>
      </c>
      <c r="E1623" s="75"/>
      <c r="F1623" s="92"/>
      <c r="G1623" s="93"/>
      <c r="H1623" s="94"/>
      <c r="I1623" s="100"/>
    </row>
    <row r="1624" spans="1:9" x14ac:dyDescent="0.2">
      <c r="A1624" s="102">
        <v>33039</v>
      </c>
      <c r="B1624" s="76"/>
      <c r="C1624" s="76"/>
      <c r="D1624" s="92">
        <v>16.64</v>
      </c>
      <c r="E1624" s="75"/>
      <c r="F1624" s="92"/>
      <c r="G1624" s="93"/>
      <c r="H1624" s="94"/>
      <c r="I1624" s="100"/>
    </row>
    <row r="1625" spans="1:9" x14ac:dyDescent="0.2">
      <c r="A1625" s="98">
        <v>33042</v>
      </c>
      <c r="B1625" s="76"/>
      <c r="C1625" s="76"/>
      <c r="D1625" s="92">
        <v>15.92</v>
      </c>
      <c r="E1625" s="75"/>
      <c r="F1625" s="92"/>
      <c r="G1625" s="93"/>
      <c r="H1625" s="94"/>
      <c r="I1625" s="100"/>
    </row>
    <row r="1626" spans="1:9" x14ac:dyDescent="0.2">
      <c r="A1626" s="102">
        <v>33043</v>
      </c>
      <c r="B1626" s="76"/>
      <c r="C1626" s="76"/>
      <c r="D1626" s="92">
        <v>15.55</v>
      </c>
      <c r="E1626" s="75"/>
      <c r="F1626" s="92"/>
      <c r="G1626" s="93"/>
      <c r="H1626" s="94"/>
      <c r="I1626" s="100"/>
    </row>
    <row r="1627" spans="1:9" x14ac:dyDescent="0.2">
      <c r="A1627" s="102">
        <v>33044</v>
      </c>
      <c r="B1627" s="76"/>
      <c r="C1627" s="76"/>
      <c r="D1627" s="92">
        <v>15.43</v>
      </c>
      <c r="E1627" s="75"/>
      <c r="F1627" s="92"/>
      <c r="G1627" s="93"/>
      <c r="H1627" s="94"/>
      <c r="I1627" s="100"/>
    </row>
    <row r="1628" spans="1:9" x14ac:dyDescent="0.2">
      <c r="A1628" s="102">
        <v>33045</v>
      </c>
      <c r="B1628" s="76"/>
      <c r="C1628" s="76"/>
      <c r="D1628" s="92">
        <v>16.09</v>
      </c>
      <c r="E1628" s="75"/>
      <c r="F1628" s="92"/>
      <c r="G1628" s="93"/>
      <c r="H1628" s="94"/>
      <c r="I1628" s="100"/>
    </row>
    <row r="1629" spans="1:9" x14ac:dyDescent="0.2">
      <c r="A1629" s="102">
        <v>33046</v>
      </c>
      <c r="B1629" s="76"/>
      <c r="C1629" s="76"/>
      <c r="D1629" s="92">
        <v>16.5</v>
      </c>
      <c r="E1629" s="75"/>
      <c r="F1629" s="92"/>
      <c r="G1629" s="93"/>
      <c r="H1629" s="94"/>
      <c r="I1629" s="100"/>
    </row>
    <row r="1630" spans="1:9" x14ac:dyDescent="0.2">
      <c r="A1630" s="98">
        <v>33049</v>
      </c>
      <c r="B1630" s="76"/>
      <c r="C1630" s="76"/>
      <c r="D1630" s="92">
        <v>16.149999999999999</v>
      </c>
      <c r="E1630" s="75"/>
      <c r="F1630" s="92"/>
      <c r="G1630" s="93"/>
      <c r="H1630" s="94"/>
      <c r="I1630" s="100"/>
    </row>
    <row r="1631" spans="1:9" x14ac:dyDescent="0.2">
      <c r="A1631" s="102">
        <v>33050</v>
      </c>
      <c r="B1631" s="76"/>
      <c r="C1631" s="76"/>
      <c r="D1631" s="92">
        <v>17.12</v>
      </c>
      <c r="E1631" s="75"/>
      <c r="F1631" s="92"/>
      <c r="G1631" s="93"/>
      <c r="H1631" s="94"/>
      <c r="I1631" s="100"/>
    </row>
    <row r="1632" spans="1:9" x14ac:dyDescent="0.2">
      <c r="A1632" s="102">
        <v>33051</v>
      </c>
      <c r="B1632" s="76"/>
      <c r="C1632" s="76"/>
      <c r="D1632" s="92">
        <v>16.7</v>
      </c>
      <c r="E1632" s="75"/>
      <c r="F1632" s="92"/>
      <c r="G1632" s="93"/>
      <c r="H1632" s="94"/>
      <c r="I1632" s="100"/>
    </row>
    <row r="1633" spans="1:9" x14ac:dyDescent="0.2">
      <c r="A1633" s="102">
        <v>33052</v>
      </c>
      <c r="B1633" s="76"/>
      <c r="C1633" s="76"/>
      <c r="D1633" s="92">
        <v>17.18</v>
      </c>
      <c r="E1633" s="75"/>
      <c r="F1633" s="92"/>
      <c r="G1633" s="93"/>
      <c r="H1633" s="94"/>
      <c r="I1633" s="100"/>
    </row>
    <row r="1634" spans="1:9" x14ac:dyDescent="0.2">
      <c r="A1634" s="102">
        <v>33053</v>
      </c>
      <c r="B1634" s="76"/>
      <c r="C1634" s="76"/>
      <c r="D1634" s="92">
        <v>17.05</v>
      </c>
      <c r="E1634" s="75"/>
      <c r="F1634" s="92"/>
      <c r="G1634" s="93"/>
      <c r="H1634" s="94"/>
      <c r="I1634" s="100"/>
    </row>
    <row r="1635" spans="1:9" x14ac:dyDescent="0.2">
      <c r="A1635" s="98">
        <v>33056</v>
      </c>
      <c r="B1635" s="76"/>
      <c r="C1635" s="76"/>
      <c r="D1635" s="92">
        <v>16.940000000000001</v>
      </c>
      <c r="E1635" s="75"/>
      <c r="F1635" s="92"/>
      <c r="G1635" s="93"/>
      <c r="H1635" s="94"/>
      <c r="I1635" s="100"/>
    </row>
    <row r="1636" spans="1:9" x14ac:dyDescent="0.2">
      <c r="A1636" s="102">
        <v>33057</v>
      </c>
      <c r="B1636" s="76"/>
      <c r="C1636" s="76"/>
      <c r="D1636" s="92">
        <v>16.73</v>
      </c>
      <c r="E1636" s="75"/>
      <c r="F1636" s="92"/>
      <c r="G1636" s="93"/>
      <c r="H1636" s="94"/>
      <c r="I1636" s="100"/>
    </row>
    <row r="1637" spans="1:9" x14ac:dyDescent="0.2">
      <c r="A1637" s="102">
        <v>33058</v>
      </c>
      <c r="B1637" s="76"/>
      <c r="C1637" s="76"/>
      <c r="D1637" s="92">
        <v>16.73</v>
      </c>
      <c r="E1637" s="75"/>
      <c r="F1637" s="92"/>
      <c r="G1637" s="93"/>
      <c r="H1637" s="94"/>
      <c r="I1637" s="100"/>
    </row>
    <row r="1638" spans="1:9" x14ac:dyDescent="0.2">
      <c r="A1638" s="102">
        <v>33059</v>
      </c>
      <c r="B1638" s="76"/>
      <c r="C1638" s="76"/>
      <c r="D1638" s="92">
        <v>16.5</v>
      </c>
      <c r="E1638" s="75"/>
      <c r="F1638" s="92"/>
      <c r="G1638" s="93"/>
      <c r="H1638" s="94"/>
      <c r="I1638" s="100"/>
    </row>
    <row r="1639" spans="1:9" x14ac:dyDescent="0.2">
      <c r="A1639" s="102">
        <v>33060</v>
      </c>
      <c r="B1639" s="76"/>
      <c r="C1639" s="76"/>
      <c r="D1639" s="92">
        <v>16.489999999999998</v>
      </c>
      <c r="E1639" s="75"/>
      <c r="F1639" s="92"/>
      <c r="G1639" s="93"/>
      <c r="H1639" s="94"/>
      <c r="I1639" s="100"/>
    </row>
    <row r="1640" spans="1:9" x14ac:dyDescent="0.2">
      <c r="A1640" s="98">
        <v>33063</v>
      </c>
      <c r="B1640" s="76"/>
      <c r="C1640" s="76"/>
      <c r="D1640" s="92">
        <v>16.63</v>
      </c>
      <c r="E1640" s="75"/>
      <c r="F1640" s="92"/>
      <c r="G1640" s="93"/>
      <c r="H1640" s="94"/>
      <c r="I1640" s="100"/>
    </row>
    <row r="1641" spans="1:9" x14ac:dyDescent="0.2">
      <c r="A1641" s="102">
        <v>33064</v>
      </c>
      <c r="B1641" s="76"/>
      <c r="C1641" s="76"/>
      <c r="D1641" s="92">
        <v>17.05</v>
      </c>
      <c r="E1641" s="75"/>
      <c r="F1641" s="92"/>
      <c r="G1641" s="93"/>
      <c r="H1641" s="94"/>
      <c r="I1641" s="100"/>
    </row>
    <row r="1642" spans="1:9" x14ac:dyDescent="0.2">
      <c r="A1642" s="102">
        <v>33065</v>
      </c>
      <c r="B1642" s="76"/>
      <c r="C1642" s="76"/>
      <c r="D1642" s="92">
        <v>17.45</v>
      </c>
      <c r="E1642" s="75"/>
      <c r="F1642" s="92"/>
      <c r="G1642" s="93"/>
      <c r="H1642" s="94"/>
      <c r="I1642" s="100"/>
    </row>
    <row r="1643" spans="1:9" x14ac:dyDescent="0.2">
      <c r="A1643" s="102">
        <v>33066</v>
      </c>
      <c r="B1643" s="76"/>
      <c r="C1643" s="76"/>
      <c r="D1643" s="92">
        <v>18.690000000000001</v>
      </c>
      <c r="E1643" s="75"/>
      <c r="F1643" s="92"/>
      <c r="G1643" s="93"/>
      <c r="H1643" s="94"/>
      <c r="I1643" s="100"/>
    </row>
    <row r="1644" spans="1:9" x14ac:dyDescent="0.2">
      <c r="A1644" s="102">
        <v>33067</v>
      </c>
      <c r="B1644" s="76"/>
      <c r="C1644" s="76"/>
      <c r="D1644" s="92">
        <v>18.37</v>
      </c>
      <c r="E1644" s="75"/>
      <c r="F1644" s="92"/>
      <c r="G1644" s="93"/>
      <c r="H1644" s="94"/>
      <c r="I1644" s="100"/>
    </row>
    <row r="1645" spans="1:9" x14ac:dyDescent="0.2">
      <c r="A1645" s="98">
        <v>33070</v>
      </c>
      <c r="B1645" s="76"/>
      <c r="C1645" s="76"/>
      <c r="D1645" s="92">
        <v>18.670000000000002</v>
      </c>
      <c r="E1645" s="75"/>
      <c r="F1645" s="92"/>
      <c r="G1645" s="93"/>
      <c r="H1645" s="94"/>
      <c r="I1645" s="100"/>
    </row>
    <row r="1646" spans="1:9" x14ac:dyDescent="0.2">
      <c r="A1646" s="102">
        <v>33071</v>
      </c>
      <c r="B1646" s="76"/>
      <c r="C1646" s="76"/>
      <c r="D1646" s="92">
        <v>18.23</v>
      </c>
      <c r="E1646" s="75"/>
      <c r="F1646" s="92"/>
      <c r="G1646" s="93"/>
      <c r="H1646" s="94"/>
      <c r="I1646" s="100"/>
    </row>
    <row r="1647" spans="1:9" x14ac:dyDescent="0.2">
      <c r="A1647" s="102">
        <v>33072</v>
      </c>
      <c r="B1647" s="76"/>
      <c r="C1647" s="76"/>
      <c r="D1647" s="92">
        <v>18.57</v>
      </c>
      <c r="E1647" s="75"/>
      <c r="F1647" s="92"/>
      <c r="G1647" s="93"/>
      <c r="H1647" s="94"/>
      <c r="I1647" s="100"/>
    </row>
    <row r="1648" spans="1:9" x14ac:dyDescent="0.2">
      <c r="A1648" s="102">
        <v>33073</v>
      </c>
      <c r="B1648" s="76"/>
      <c r="C1648" s="76"/>
      <c r="D1648" s="92">
        <v>19.07</v>
      </c>
      <c r="E1648" s="75"/>
      <c r="F1648" s="92"/>
      <c r="G1648" s="93"/>
      <c r="H1648" s="94"/>
      <c r="I1648" s="100"/>
    </row>
    <row r="1649" spans="1:9" x14ac:dyDescent="0.2">
      <c r="A1649" s="102">
        <v>33074</v>
      </c>
      <c r="B1649" s="76"/>
      <c r="C1649" s="76"/>
      <c r="D1649" s="92">
        <v>19.61</v>
      </c>
      <c r="E1649" s="75"/>
      <c r="F1649" s="92"/>
      <c r="G1649" s="93"/>
      <c r="H1649" s="94"/>
      <c r="I1649" s="100"/>
    </row>
    <row r="1650" spans="1:9" x14ac:dyDescent="0.2">
      <c r="A1650" s="98">
        <v>33077</v>
      </c>
      <c r="B1650" s="76"/>
      <c r="C1650" s="76"/>
      <c r="D1650" s="92">
        <v>19.88</v>
      </c>
      <c r="E1650" s="75"/>
      <c r="F1650" s="92"/>
      <c r="G1650" s="93"/>
      <c r="H1650" s="94"/>
      <c r="I1650" s="100"/>
    </row>
    <row r="1651" spans="1:9" x14ac:dyDescent="0.2">
      <c r="A1651" s="102">
        <v>33078</v>
      </c>
      <c r="B1651" s="76"/>
      <c r="C1651" s="76"/>
      <c r="D1651" s="92">
        <v>19.84</v>
      </c>
      <c r="E1651" s="75"/>
      <c r="F1651" s="92"/>
      <c r="G1651" s="93"/>
      <c r="H1651" s="94"/>
      <c r="I1651" s="100"/>
    </row>
    <row r="1652" spans="1:9" x14ac:dyDescent="0.2">
      <c r="A1652" s="102">
        <v>33079</v>
      </c>
      <c r="B1652" s="76"/>
      <c r="C1652" s="76"/>
      <c r="D1652" s="92">
        <v>19.329999999999998</v>
      </c>
      <c r="E1652" s="75"/>
      <c r="F1652" s="92"/>
      <c r="G1652" s="93"/>
      <c r="H1652" s="94"/>
      <c r="I1652" s="100"/>
    </row>
    <row r="1653" spans="1:9" x14ac:dyDescent="0.2">
      <c r="A1653" s="102">
        <v>33080</v>
      </c>
      <c r="B1653" s="76"/>
      <c r="C1653" s="76"/>
      <c r="D1653" s="92">
        <v>20.329999999999998</v>
      </c>
      <c r="E1653" s="75"/>
      <c r="F1653" s="92"/>
      <c r="G1653" s="93"/>
      <c r="H1653" s="94"/>
      <c r="I1653" s="100"/>
    </row>
    <row r="1654" spans="1:9" x14ac:dyDescent="0.2">
      <c r="A1654" s="102">
        <v>33081</v>
      </c>
      <c r="B1654" s="76"/>
      <c r="C1654" s="76"/>
      <c r="D1654" s="92">
        <v>20.07</v>
      </c>
      <c r="E1654" s="75"/>
      <c r="F1654" s="92"/>
      <c r="G1654" s="93"/>
      <c r="H1654" s="94"/>
      <c r="I1654" s="100"/>
    </row>
    <row r="1655" spans="1:9" x14ac:dyDescent="0.2">
      <c r="A1655" s="98">
        <v>33084</v>
      </c>
      <c r="B1655" s="76"/>
      <c r="C1655" s="76"/>
      <c r="D1655" s="92">
        <v>20.239999999999998</v>
      </c>
      <c r="E1655" s="75"/>
      <c r="F1655" s="92"/>
      <c r="G1655" s="93"/>
      <c r="H1655" s="94"/>
      <c r="I1655" s="100"/>
    </row>
    <row r="1656" spans="1:9" x14ac:dyDescent="0.2">
      <c r="A1656" s="102">
        <v>33085</v>
      </c>
      <c r="B1656" s="76"/>
      <c r="C1656" s="76"/>
      <c r="D1656" s="92">
        <v>20.57</v>
      </c>
      <c r="E1656" s="75"/>
      <c r="F1656" s="92"/>
      <c r="G1656" s="93"/>
      <c r="H1656" s="94"/>
      <c r="I1656" s="100"/>
    </row>
    <row r="1657" spans="1:9" x14ac:dyDescent="0.2">
      <c r="A1657" s="102">
        <v>33086</v>
      </c>
      <c r="B1657" s="76"/>
      <c r="C1657" s="76"/>
      <c r="D1657" s="92">
        <v>21.59</v>
      </c>
      <c r="E1657" s="75"/>
      <c r="F1657" s="92"/>
      <c r="G1657" s="93"/>
      <c r="H1657" s="94"/>
      <c r="I1657" s="100"/>
    </row>
    <row r="1658" spans="1:9" x14ac:dyDescent="0.2">
      <c r="A1658" s="102">
        <v>33087</v>
      </c>
      <c r="B1658" s="76"/>
      <c r="C1658" s="76"/>
      <c r="D1658" s="92">
        <v>23.71</v>
      </c>
      <c r="E1658" s="75"/>
      <c r="F1658" s="92"/>
      <c r="G1658" s="93"/>
      <c r="H1658" s="94"/>
      <c r="I1658" s="100"/>
    </row>
    <row r="1659" spans="1:9" x14ac:dyDescent="0.2">
      <c r="A1659" s="102">
        <v>33088</v>
      </c>
      <c r="B1659" s="76"/>
      <c r="C1659" s="76"/>
      <c r="D1659" s="92">
        <v>23.79</v>
      </c>
      <c r="E1659" s="75"/>
      <c r="F1659" s="92"/>
      <c r="G1659" s="93"/>
      <c r="H1659" s="94"/>
      <c r="I1659" s="100"/>
    </row>
    <row r="1660" spans="1:9" x14ac:dyDescent="0.2">
      <c r="A1660" s="98">
        <v>33091</v>
      </c>
      <c r="B1660" s="76"/>
      <c r="C1660" s="76"/>
      <c r="D1660" s="92">
        <v>28.73</v>
      </c>
      <c r="E1660" s="75"/>
      <c r="F1660" s="92"/>
      <c r="G1660" s="93"/>
      <c r="H1660" s="94"/>
      <c r="I1660" s="100"/>
    </row>
    <row r="1661" spans="1:9" x14ac:dyDescent="0.2">
      <c r="A1661" s="102">
        <v>33092</v>
      </c>
      <c r="B1661" s="76"/>
      <c r="C1661" s="76"/>
      <c r="D1661" s="92">
        <v>29.6</v>
      </c>
      <c r="E1661" s="75"/>
      <c r="F1661" s="92"/>
      <c r="G1661" s="93"/>
      <c r="H1661" s="94"/>
      <c r="I1661" s="100"/>
    </row>
    <row r="1662" spans="1:9" x14ac:dyDescent="0.2">
      <c r="A1662" s="102">
        <v>33093</v>
      </c>
      <c r="B1662" s="76"/>
      <c r="C1662" s="76"/>
      <c r="D1662" s="92">
        <v>26.19</v>
      </c>
      <c r="E1662" s="75"/>
      <c r="F1662" s="92"/>
      <c r="G1662" s="93"/>
      <c r="H1662" s="94"/>
      <c r="I1662" s="100"/>
    </row>
    <row r="1663" spans="1:9" x14ac:dyDescent="0.2">
      <c r="A1663" s="102">
        <v>33094</v>
      </c>
      <c r="B1663" s="76"/>
      <c r="C1663" s="76"/>
      <c r="D1663" s="92">
        <v>25.69</v>
      </c>
      <c r="E1663" s="75"/>
      <c r="F1663" s="92"/>
      <c r="G1663" s="93"/>
      <c r="H1663" s="94"/>
      <c r="I1663" s="100"/>
    </row>
    <row r="1664" spans="1:9" x14ac:dyDescent="0.2">
      <c r="A1664" s="102">
        <v>33095</v>
      </c>
      <c r="B1664" s="76"/>
      <c r="C1664" s="76"/>
      <c r="D1664" s="92">
        <v>26.38</v>
      </c>
      <c r="E1664" s="75"/>
      <c r="F1664" s="92"/>
      <c r="G1664" s="93"/>
      <c r="H1664" s="94"/>
      <c r="I1664" s="100"/>
    </row>
    <row r="1665" spans="1:9" x14ac:dyDescent="0.2">
      <c r="A1665" s="98">
        <v>33098</v>
      </c>
      <c r="B1665" s="76"/>
      <c r="C1665" s="76"/>
      <c r="D1665" s="92">
        <v>27.07</v>
      </c>
      <c r="E1665" s="75"/>
      <c r="F1665" s="92"/>
      <c r="G1665" s="93"/>
      <c r="H1665" s="94"/>
      <c r="I1665" s="100"/>
    </row>
    <row r="1666" spans="1:9" x14ac:dyDescent="0.2">
      <c r="A1666" s="102">
        <v>33099</v>
      </c>
      <c r="B1666" s="76"/>
      <c r="C1666" s="76"/>
      <c r="D1666" s="92">
        <v>26.7</v>
      </c>
      <c r="E1666" s="75"/>
      <c r="F1666" s="92"/>
      <c r="G1666" s="93"/>
      <c r="H1666" s="94"/>
      <c r="I1666" s="100"/>
    </row>
    <row r="1667" spans="1:9" x14ac:dyDescent="0.2">
      <c r="A1667" s="102">
        <v>33100</v>
      </c>
      <c r="B1667" s="76"/>
      <c r="C1667" s="76"/>
      <c r="D1667" s="92">
        <v>26.54</v>
      </c>
      <c r="E1667" s="75"/>
      <c r="F1667" s="92"/>
      <c r="G1667" s="93"/>
      <c r="H1667" s="94"/>
      <c r="I1667" s="100"/>
    </row>
    <row r="1668" spans="1:9" x14ac:dyDescent="0.2">
      <c r="A1668" s="102">
        <v>33101</v>
      </c>
      <c r="B1668" s="76"/>
      <c r="C1668" s="76"/>
      <c r="D1668" s="92">
        <v>27.4</v>
      </c>
      <c r="E1668" s="75"/>
      <c r="F1668" s="92"/>
      <c r="G1668" s="93"/>
      <c r="H1668" s="94"/>
      <c r="I1668" s="100"/>
    </row>
    <row r="1669" spans="1:9" x14ac:dyDescent="0.2">
      <c r="A1669" s="102">
        <v>33102</v>
      </c>
      <c r="B1669" s="76"/>
      <c r="C1669" s="76"/>
      <c r="D1669" s="92">
        <v>28.65</v>
      </c>
      <c r="E1669" s="75"/>
      <c r="F1669" s="92"/>
      <c r="G1669" s="93"/>
      <c r="H1669" s="94"/>
      <c r="I1669" s="100"/>
    </row>
    <row r="1670" spans="1:9" x14ac:dyDescent="0.2">
      <c r="A1670" s="98">
        <v>33105</v>
      </c>
      <c r="B1670" s="76"/>
      <c r="C1670" s="76"/>
      <c r="D1670" s="92">
        <v>28.63</v>
      </c>
      <c r="E1670" s="75"/>
      <c r="F1670" s="92"/>
      <c r="G1670" s="93"/>
      <c r="H1670" s="94"/>
      <c r="I1670" s="100"/>
    </row>
    <row r="1671" spans="1:9" x14ac:dyDescent="0.2">
      <c r="A1671" s="102">
        <v>33106</v>
      </c>
      <c r="B1671" s="76"/>
      <c r="C1671" s="76"/>
      <c r="D1671" s="92">
        <v>28.46</v>
      </c>
      <c r="E1671" s="75"/>
      <c r="F1671" s="92"/>
      <c r="G1671" s="93"/>
      <c r="H1671" s="94"/>
      <c r="I1671" s="100"/>
    </row>
    <row r="1672" spans="1:9" x14ac:dyDescent="0.2">
      <c r="A1672" s="102">
        <v>33107</v>
      </c>
      <c r="B1672" s="76"/>
      <c r="C1672" s="76"/>
      <c r="D1672" s="92">
        <v>30.52</v>
      </c>
      <c r="E1672" s="75"/>
      <c r="F1672" s="92"/>
      <c r="G1672" s="93"/>
      <c r="H1672" s="94"/>
      <c r="I1672" s="100"/>
    </row>
    <row r="1673" spans="1:9" x14ac:dyDescent="0.2">
      <c r="A1673" s="102">
        <v>33108</v>
      </c>
      <c r="B1673" s="76"/>
      <c r="C1673" s="76"/>
      <c r="D1673" s="92">
        <v>31.67</v>
      </c>
      <c r="E1673" s="75"/>
      <c r="F1673" s="92"/>
      <c r="G1673" s="93"/>
      <c r="H1673" s="94"/>
      <c r="I1673" s="100"/>
    </row>
    <row r="1674" spans="1:9" x14ac:dyDescent="0.2">
      <c r="A1674" s="102">
        <v>33109</v>
      </c>
      <c r="B1674" s="76"/>
      <c r="C1674" s="76"/>
      <c r="D1674" s="92">
        <v>31.1</v>
      </c>
      <c r="E1674" s="75"/>
      <c r="F1674" s="92"/>
      <c r="G1674" s="93"/>
      <c r="H1674" s="94"/>
      <c r="I1674" s="100"/>
    </row>
    <row r="1675" spans="1:9" x14ac:dyDescent="0.2">
      <c r="A1675" s="98">
        <v>33112</v>
      </c>
      <c r="B1675" s="76"/>
      <c r="C1675" s="76"/>
      <c r="D1675" s="92">
        <v>27.36</v>
      </c>
      <c r="E1675" s="75"/>
      <c r="F1675" s="92"/>
      <c r="G1675" s="93"/>
      <c r="H1675" s="94"/>
      <c r="I1675" s="100"/>
    </row>
    <row r="1676" spans="1:9" x14ac:dyDescent="0.2">
      <c r="A1676" s="102">
        <v>33113</v>
      </c>
      <c r="B1676" s="76"/>
      <c r="C1676" s="76"/>
      <c r="D1676" s="92">
        <v>27.73</v>
      </c>
      <c r="E1676" s="75"/>
      <c r="F1676" s="92"/>
      <c r="G1676" s="93"/>
      <c r="H1676" s="94"/>
      <c r="I1676" s="100"/>
    </row>
    <row r="1677" spans="1:9" x14ac:dyDescent="0.2">
      <c r="A1677" s="102">
        <v>33114</v>
      </c>
      <c r="B1677" s="76"/>
      <c r="C1677" s="76"/>
      <c r="D1677" s="92">
        <v>26.15</v>
      </c>
      <c r="E1677" s="75"/>
      <c r="F1677" s="92"/>
      <c r="G1677" s="93"/>
      <c r="H1677" s="94"/>
      <c r="I1677" s="100"/>
    </row>
    <row r="1678" spans="1:9" x14ac:dyDescent="0.2">
      <c r="A1678" s="102">
        <v>33115</v>
      </c>
      <c r="B1678" s="76"/>
      <c r="C1678" s="76"/>
      <c r="D1678" s="92">
        <v>26.96</v>
      </c>
      <c r="E1678" s="75"/>
      <c r="F1678" s="92"/>
      <c r="G1678" s="93"/>
      <c r="H1678" s="94"/>
      <c r="I1678" s="100"/>
    </row>
    <row r="1679" spans="1:9" x14ac:dyDescent="0.2">
      <c r="A1679" s="102">
        <v>33116</v>
      </c>
      <c r="B1679" s="76"/>
      <c r="C1679" s="76"/>
      <c r="D1679" s="92">
        <v>27.45</v>
      </c>
      <c r="E1679" s="75"/>
      <c r="F1679" s="92"/>
      <c r="G1679" s="93"/>
      <c r="H1679" s="94"/>
      <c r="I1679" s="100"/>
    </row>
    <row r="1680" spans="1:9" x14ac:dyDescent="0.2">
      <c r="A1680" s="98">
        <v>33119</v>
      </c>
      <c r="B1680" s="76"/>
      <c r="C1680" s="76"/>
      <c r="D1680" s="92">
        <v>27.45</v>
      </c>
      <c r="E1680" s="75"/>
      <c r="F1680" s="92"/>
      <c r="G1680" s="93"/>
      <c r="H1680" s="94"/>
      <c r="I1680" s="100"/>
    </row>
    <row r="1681" spans="1:9" x14ac:dyDescent="0.2">
      <c r="A1681" s="102">
        <v>33120</v>
      </c>
      <c r="B1681" s="76"/>
      <c r="C1681" s="76"/>
      <c r="D1681" s="92">
        <v>29.3</v>
      </c>
      <c r="E1681" s="75"/>
      <c r="F1681" s="92"/>
      <c r="G1681" s="93"/>
      <c r="H1681" s="94"/>
      <c r="I1681" s="100"/>
    </row>
    <row r="1682" spans="1:9" x14ac:dyDescent="0.2">
      <c r="A1682" s="102">
        <v>33121</v>
      </c>
      <c r="B1682" s="76"/>
      <c r="C1682" s="76"/>
      <c r="D1682" s="92">
        <v>30</v>
      </c>
      <c r="E1682" s="75"/>
      <c r="F1682" s="92"/>
      <c r="G1682" s="93"/>
      <c r="H1682" s="94"/>
      <c r="I1682" s="100"/>
    </row>
    <row r="1683" spans="1:9" x14ac:dyDescent="0.2">
      <c r="A1683" s="102">
        <v>33122</v>
      </c>
      <c r="B1683" s="76"/>
      <c r="C1683" s="76"/>
      <c r="D1683" s="92">
        <v>31.51</v>
      </c>
      <c r="E1683" s="75"/>
      <c r="F1683" s="92"/>
      <c r="G1683" s="93"/>
      <c r="H1683" s="94"/>
      <c r="I1683" s="100"/>
    </row>
    <row r="1684" spans="1:9" x14ac:dyDescent="0.2">
      <c r="A1684" s="102">
        <v>33123</v>
      </c>
      <c r="B1684" s="76"/>
      <c r="C1684" s="76"/>
      <c r="D1684" s="92">
        <v>30.09</v>
      </c>
      <c r="E1684" s="75"/>
      <c r="F1684" s="92"/>
      <c r="G1684" s="93"/>
      <c r="H1684" s="94"/>
      <c r="I1684" s="100"/>
    </row>
    <row r="1685" spans="1:9" x14ac:dyDescent="0.2">
      <c r="A1685" s="98">
        <v>33126</v>
      </c>
      <c r="B1685" s="76"/>
      <c r="C1685" s="76"/>
      <c r="D1685" s="92">
        <v>30.83</v>
      </c>
      <c r="E1685" s="75"/>
      <c r="F1685" s="92"/>
      <c r="G1685" s="93"/>
      <c r="H1685" s="94"/>
      <c r="I1685" s="100"/>
    </row>
    <row r="1686" spans="1:9" x14ac:dyDescent="0.2">
      <c r="A1686" s="102">
        <v>33127</v>
      </c>
      <c r="B1686" s="76"/>
      <c r="C1686" s="76"/>
      <c r="D1686" s="92">
        <v>30.29</v>
      </c>
      <c r="E1686" s="75"/>
      <c r="F1686" s="92"/>
      <c r="G1686" s="93"/>
      <c r="H1686" s="94"/>
      <c r="I1686" s="100"/>
    </row>
    <row r="1687" spans="1:9" x14ac:dyDescent="0.2">
      <c r="A1687" s="102">
        <v>33128</v>
      </c>
      <c r="B1687" s="76"/>
      <c r="C1687" s="76"/>
      <c r="D1687" s="92">
        <v>30.85</v>
      </c>
      <c r="E1687" s="75"/>
      <c r="F1687" s="92"/>
      <c r="G1687" s="93"/>
      <c r="H1687" s="94"/>
      <c r="I1687" s="100"/>
    </row>
    <row r="1688" spans="1:9" x14ac:dyDescent="0.2">
      <c r="A1688" s="102">
        <v>33129</v>
      </c>
      <c r="B1688" s="76"/>
      <c r="C1688" s="76"/>
      <c r="D1688" s="92">
        <v>31.2</v>
      </c>
      <c r="E1688" s="75"/>
      <c r="F1688" s="92"/>
      <c r="G1688" s="93"/>
      <c r="H1688" s="94"/>
      <c r="I1688" s="100"/>
    </row>
    <row r="1689" spans="1:9" x14ac:dyDescent="0.2">
      <c r="A1689" s="102">
        <v>33130</v>
      </c>
      <c r="B1689" s="76"/>
      <c r="C1689" s="76"/>
      <c r="D1689" s="92">
        <v>31.79</v>
      </c>
      <c r="E1689" s="75"/>
      <c r="F1689" s="92"/>
      <c r="G1689" s="93"/>
      <c r="H1689" s="94"/>
      <c r="I1689" s="100"/>
    </row>
    <row r="1690" spans="1:9" x14ac:dyDescent="0.2">
      <c r="A1690" s="98">
        <v>33133</v>
      </c>
      <c r="B1690" s="76"/>
      <c r="C1690" s="76"/>
      <c r="D1690" s="92">
        <v>33.729999999999997</v>
      </c>
      <c r="E1690" s="75"/>
      <c r="F1690" s="92"/>
      <c r="G1690" s="93"/>
      <c r="H1690" s="94"/>
      <c r="I1690" s="100"/>
    </row>
    <row r="1691" spans="1:9" x14ac:dyDescent="0.2">
      <c r="A1691" s="102">
        <v>33134</v>
      </c>
      <c r="B1691" s="76"/>
      <c r="C1691" s="76"/>
      <c r="D1691" s="92">
        <v>33.479999999999997</v>
      </c>
      <c r="E1691" s="75"/>
      <c r="F1691" s="92"/>
      <c r="G1691" s="93"/>
      <c r="H1691" s="94"/>
      <c r="I1691" s="100"/>
    </row>
    <row r="1692" spans="1:9" x14ac:dyDescent="0.2">
      <c r="A1692" s="102">
        <v>33135</v>
      </c>
      <c r="B1692" s="76"/>
      <c r="C1692" s="76"/>
      <c r="D1692" s="92">
        <v>33.18</v>
      </c>
      <c r="E1692" s="75"/>
      <c r="F1692" s="92"/>
      <c r="G1692" s="93"/>
      <c r="H1692" s="94"/>
      <c r="I1692" s="100"/>
    </row>
    <row r="1693" spans="1:9" x14ac:dyDescent="0.2">
      <c r="A1693" s="102">
        <v>33136</v>
      </c>
      <c r="B1693" s="76"/>
      <c r="C1693" s="76"/>
      <c r="D1693" s="92">
        <v>34.44</v>
      </c>
      <c r="E1693" s="75"/>
      <c r="F1693" s="92"/>
      <c r="G1693" s="93"/>
      <c r="H1693" s="94"/>
      <c r="I1693" s="100"/>
    </row>
    <row r="1694" spans="1:9" x14ac:dyDescent="0.2">
      <c r="A1694" s="102">
        <v>33137</v>
      </c>
      <c r="B1694" s="76"/>
      <c r="C1694" s="76"/>
      <c r="D1694" s="92">
        <v>36.21</v>
      </c>
      <c r="E1694" s="75"/>
      <c r="F1694" s="92"/>
      <c r="G1694" s="93"/>
      <c r="H1694" s="94"/>
      <c r="I1694" s="100"/>
    </row>
    <row r="1695" spans="1:9" x14ac:dyDescent="0.2">
      <c r="A1695" s="98">
        <v>33140</v>
      </c>
      <c r="B1695" s="76"/>
      <c r="C1695" s="76"/>
      <c r="D1695" s="92">
        <v>39.049999999999997</v>
      </c>
      <c r="E1695" s="75"/>
      <c r="F1695" s="92"/>
      <c r="G1695" s="93"/>
      <c r="H1695" s="94"/>
      <c r="I1695" s="100"/>
    </row>
    <row r="1696" spans="1:9" x14ac:dyDescent="0.2">
      <c r="A1696" s="102">
        <v>33141</v>
      </c>
      <c r="B1696" s="76"/>
      <c r="C1696" s="76"/>
      <c r="D1696" s="92">
        <v>38.33</v>
      </c>
      <c r="E1696" s="75"/>
      <c r="F1696" s="92"/>
      <c r="G1696" s="93"/>
      <c r="H1696" s="94"/>
      <c r="I1696" s="100"/>
    </row>
    <row r="1697" spans="1:9" x14ac:dyDescent="0.2">
      <c r="A1697" s="102">
        <v>33142</v>
      </c>
      <c r="B1697" s="76"/>
      <c r="C1697" s="76"/>
      <c r="D1697" s="92">
        <v>39.119999999999997</v>
      </c>
      <c r="E1697" s="75"/>
      <c r="F1697" s="92"/>
      <c r="G1697" s="93"/>
      <c r="H1697" s="94"/>
      <c r="I1697" s="100"/>
    </row>
    <row r="1698" spans="1:9" x14ac:dyDescent="0.2">
      <c r="A1698" s="102">
        <v>33143</v>
      </c>
      <c r="B1698" s="76"/>
      <c r="C1698" s="76"/>
      <c r="D1698" s="92">
        <v>39.770000000000003</v>
      </c>
      <c r="E1698" s="75"/>
      <c r="F1698" s="92"/>
      <c r="G1698" s="93"/>
      <c r="H1698" s="94"/>
      <c r="I1698" s="100"/>
    </row>
    <row r="1699" spans="1:9" x14ac:dyDescent="0.2">
      <c r="A1699" s="102">
        <v>33144</v>
      </c>
      <c r="B1699" s="76"/>
      <c r="C1699" s="76"/>
      <c r="D1699" s="92">
        <v>39.53</v>
      </c>
      <c r="E1699" s="75"/>
      <c r="F1699" s="92"/>
      <c r="G1699" s="93"/>
      <c r="H1699" s="94"/>
      <c r="I1699" s="100"/>
    </row>
    <row r="1700" spans="1:9" x14ac:dyDescent="0.2">
      <c r="A1700" s="98">
        <v>33147</v>
      </c>
      <c r="B1700" s="76"/>
      <c r="C1700" s="76"/>
      <c r="D1700" s="92">
        <v>37.08</v>
      </c>
      <c r="E1700" s="75"/>
      <c r="F1700" s="92"/>
      <c r="G1700" s="93"/>
      <c r="H1700" s="94"/>
      <c r="I1700" s="100"/>
    </row>
    <row r="1701" spans="1:9" x14ac:dyDescent="0.2">
      <c r="A1701" s="102">
        <v>33148</v>
      </c>
      <c r="B1701" s="76"/>
      <c r="C1701" s="76"/>
      <c r="D1701" s="92">
        <v>34.43</v>
      </c>
      <c r="E1701" s="75"/>
      <c r="F1701" s="92"/>
      <c r="G1701" s="93"/>
      <c r="H1701" s="94"/>
      <c r="I1701" s="100"/>
    </row>
    <row r="1702" spans="1:9" x14ac:dyDescent="0.2">
      <c r="A1702" s="102">
        <v>33149</v>
      </c>
      <c r="B1702" s="76"/>
      <c r="C1702" s="76"/>
      <c r="D1702" s="92">
        <v>37.04</v>
      </c>
      <c r="E1702" s="75"/>
      <c r="F1702" s="92"/>
      <c r="G1702" s="93"/>
      <c r="H1702" s="94"/>
      <c r="I1702" s="100"/>
    </row>
    <row r="1703" spans="1:9" x14ac:dyDescent="0.2">
      <c r="A1703" s="102">
        <v>33150</v>
      </c>
      <c r="B1703" s="76"/>
      <c r="C1703" s="76"/>
      <c r="D1703" s="92">
        <v>36.76</v>
      </c>
      <c r="E1703" s="75"/>
      <c r="F1703" s="92"/>
      <c r="G1703" s="93"/>
      <c r="H1703" s="94"/>
      <c r="I1703" s="100"/>
    </row>
    <row r="1704" spans="1:9" x14ac:dyDescent="0.2">
      <c r="A1704" s="102">
        <v>33151</v>
      </c>
      <c r="B1704" s="76"/>
      <c r="C1704" s="76"/>
      <c r="D1704" s="92">
        <v>37.869999999999997</v>
      </c>
      <c r="E1704" s="75"/>
      <c r="F1704" s="92"/>
      <c r="G1704" s="93"/>
      <c r="H1704" s="94"/>
      <c r="I1704" s="100"/>
    </row>
    <row r="1705" spans="1:9" x14ac:dyDescent="0.2">
      <c r="A1705" s="98">
        <v>33154</v>
      </c>
      <c r="B1705" s="76"/>
      <c r="C1705" s="76"/>
      <c r="D1705" s="92">
        <v>38.880000000000003</v>
      </c>
      <c r="E1705" s="75"/>
      <c r="F1705" s="92"/>
      <c r="G1705" s="93"/>
      <c r="H1705" s="94"/>
      <c r="I1705" s="100"/>
    </row>
    <row r="1706" spans="1:9" x14ac:dyDescent="0.2">
      <c r="A1706" s="102">
        <v>33155</v>
      </c>
      <c r="B1706" s="76"/>
      <c r="C1706" s="76"/>
      <c r="D1706" s="92">
        <v>40.729999999999997</v>
      </c>
      <c r="E1706" s="75"/>
      <c r="F1706" s="92"/>
      <c r="G1706" s="93"/>
      <c r="H1706" s="94"/>
      <c r="I1706" s="100"/>
    </row>
    <row r="1707" spans="1:9" x14ac:dyDescent="0.2">
      <c r="A1707" s="102">
        <v>33156</v>
      </c>
      <c r="B1707" s="76"/>
      <c r="C1707" s="76"/>
      <c r="D1707" s="92">
        <v>39.299999999999997</v>
      </c>
      <c r="E1707" s="75"/>
      <c r="F1707" s="92"/>
      <c r="G1707" s="93"/>
      <c r="H1707" s="94"/>
      <c r="I1707" s="100"/>
    </row>
    <row r="1708" spans="1:9" x14ac:dyDescent="0.2">
      <c r="A1708" s="102">
        <v>33157</v>
      </c>
      <c r="B1708" s="76"/>
      <c r="C1708" s="76"/>
      <c r="D1708" s="92">
        <v>41.07</v>
      </c>
      <c r="E1708" s="75"/>
      <c r="F1708" s="92"/>
      <c r="G1708" s="93"/>
      <c r="H1708" s="94"/>
      <c r="I1708" s="100"/>
    </row>
    <row r="1709" spans="1:9" x14ac:dyDescent="0.2">
      <c r="A1709" s="102">
        <v>33158</v>
      </c>
      <c r="B1709" s="76"/>
      <c r="C1709" s="76"/>
      <c r="D1709" s="92">
        <v>39.42</v>
      </c>
      <c r="E1709" s="75"/>
      <c r="F1709" s="92"/>
      <c r="G1709" s="93"/>
      <c r="H1709" s="94"/>
      <c r="I1709" s="100"/>
    </row>
    <row r="1710" spans="1:9" x14ac:dyDescent="0.2">
      <c r="A1710" s="98">
        <v>33161</v>
      </c>
      <c r="B1710" s="76"/>
      <c r="C1710" s="76"/>
      <c r="D1710" s="92">
        <v>38</v>
      </c>
      <c r="E1710" s="75"/>
      <c r="F1710" s="92"/>
      <c r="G1710" s="93"/>
      <c r="H1710" s="94"/>
      <c r="I1710" s="100"/>
    </row>
    <row r="1711" spans="1:9" x14ac:dyDescent="0.2">
      <c r="A1711" s="102">
        <v>33162</v>
      </c>
      <c r="B1711" s="76"/>
      <c r="C1711" s="76"/>
      <c r="D1711" s="92">
        <v>39.340000000000003</v>
      </c>
      <c r="E1711" s="75"/>
      <c r="F1711" s="92"/>
      <c r="G1711" s="93"/>
      <c r="H1711" s="94"/>
      <c r="I1711" s="100"/>
    </row>
    <row r="1712" spans="1:9" x14ac:dyDescent="0.2">
      <c r="A1712" s="102">
        <v>33163</v>
      </c>
      <c r="B1712" s="76"/>
      <c r="C1712" s="76"/>
      <c r="D1712" s="92">
        <v>36.03</v>
      </c>
      <c r="E1712" s="75"/>
      <c r="F1712" s="92"/>
      <c r="G1712" s="93"/>
      <c r="H1712" s="94"/>
      <c r="I1712" s="100"/>
    </row>
    <row r="1713" spans="1:9" x14ac:dyDescent="0.2">
      <c r="A1713" s="102">
        <v>33164</v>
      </c>
      <c r="B1713" s="76"/>
      <c r="C1713" s="76"/>
      <c r="D1713" s="92">
        <v>37.03</v>
      </c>
      <c r="E1713" s="75"/>
      <c r="F1713" s="92"/>
      <c r="G1713" s="93"/>
      <c r="H1713" s="94"/>
      <c r="I1713" s="100"/>
    </row>
    <row r="1714" spans="1:9" x14ac:dyDescent="0.2">
      <c r="A1714" s="102">
        <v>33165</v>
      </c>
      <c r="B1714" s="76"/>
      <c r="C1714" s="76"/>
      <c r="D1714" s="92">
        <v>33.82</v>
      </c>
      <c r="E1714" s="75"/>
      <c r="F1714" s="92"/>
      <c r="G1714" s="93"/>
      <c r="H1714" s="94"/>
      <c r="I1714" s="100"/>
    </row>
    <row r="1715" spans="1:9" x14ac:dyDescent="0.2">
      <c r="A1715" s="98">
        <v>33168</v>
      </c>
      <c r="B1715" s="76"/>
      <c r="C1715" s="76"/>
      <c r="D1715" s="92">
        <v>28.46</v>
      </c>
      <c r="E1715" s="75"/>
      <c r="F1715" s="92"/>
      <c r="G1715" s="93"/>
      <c r="H1715" s="94"/>
      <c r="I1715" s="100"/>
    </row>
    <row r="1716" spans="1:9" x14ac:dyDescent="0.2">
      <c r="A1716" s="102">
        <v>33169</v>
      </c>
      <c r="B1716" s="76"/>
      <c r="C1716" s="76"/>
      <c r="D1716" s="92">
        <v>29.95</v>
      </c>
      <c r="E1716" s="75"/>
      <c r="F1716" s="92"/>
      <c r="G1716" s="93"/>
      <c r="H1716" s="94"/>
      <c r="I1716" s="100"/>
    </row>
    <row r="1717" spans="1:9" x14ac:dyDescent="0.2">
      <c r="A1717" s="102">
        <v>33170</v>
      </c>
      <c r="B1717" s="76"/>
      <c r="C1717" s="76"/>
      <c r="D1717" s="92">
        <v>30.8</v>
      </c>
      <c r="E1717" s="75"/>
      <c r="F1717" s="92"/>
      <c r="G1717" s="93"/>
      <c r="H1717" s="94"/>
      <c r="I1717" s="100"/>
    </row>
    <row r="1718" spans="1:9" x14ac:dyDescent="0.2">
      <c r="A1718" s="102">
        <v>33171</v>
      </c>
      <c r="B1718" s="76"/>
      <c r="C1718" s="76"/>
      <c r="D1718" s="92">
        <v>34.35</v>
      </c>
      <c r="E1718" s="75"/>
      <c r="F1718" s="92"/>
      <c r="G1718" s="93"/>
      <c r="H1718" s="94"/>
      <c r="I1718" s="100"/>
    </row>
    <row r="1719" spans="1:9" x14ac:dyDescent="0.2">
      <c r="A1719" s="102">
        <v>33172</v>
      </c>
      <c r="B1719" s="76"/>
      <c r="C1719" s="76"/>
      <c r="D1719" s="92">
        <v>33.03</v>
      </c>
      <c r="E1719" s="75"/>
      <c r="F1719" s="92"/>
      <c r="G1719" s="93"/>
      <c r="H1719" s="94"/>
      <c r="I1719" s="100"/>
    </row>
    <row r="1720" spans="1:9" x14ac:dyDescent="0.2">
      <c r="A1720" s="98">
        <v>33175</v>
      </c>
      <c r="B1720" s="76"/>
      <c r="C1720" s="76"/>
      <c r="D1720" s="92">
        <v>35.28</v>
      </c>
      <c r="E1720" s="75"/>
      <c r="F1720" s="92"/>
      <c r="G1720" s="93"/>
      <c r="H1720" s="94"/>
      <c r="I1720" s="100"/>
    </row>
    <row r="1721" spans="1:9" x14ac:dyDescent="0.2">
      <c r="A1721" s="102">
        <v>33176</v>
      </c>
      <c r="B1721" s="76"/>
      <c r="C1721" s="76"/>
      <c r="D1721" s="92">
        <v>34.93</v>
      </c>
      <c r="E1721" s="75"/>
      <c r="F1721" s="92"/>
      <c r="G1721" s="93"/>
      <c r="H1721" s="94"/>
      <c r="I1721" s="100"/>
    </row>
    <row r="1722" spans="1:9" x14ac:dyDescent="0.2">
      <c r="A1722" s="102">
        <v>33177</v>
      </c>
      <c r="B1722" s="76"/>
      <c r="C1722" s="76"/>
      <c r="D1722" s="92">
        <v>35.31</v>
      </c>
      <c r="E1722" s="75"/>
      <c r="F1722" s="92"/>
      <c r="G1722" s="93"/>
      <c r="H1722" s="94"/>
      <c r="I1722" s="100"/>
    </row>
    <row r="1723" spans="1:9" x14ac:dyDescent="0.2">
      <c r="A1723" s="102">
        <v>33178</v>
      </c>
      <c r="B1723" s="76"/>
      <c r="C1723" s="76"/>
      <c r="D1723" s="92">
        <v>35.299999999999997</v>
      </c>
      <c r="E1723" s="75"/>
      <c r="F1723" s="92"/>
      <c r="G1723" s="93"/>
      <c r="H1723" s="94"/>
      <c r="I1723" s="100"/>
    </row>
    <row r="1724" spans="1:9" x14ac:dyDescent="0.2">
      <c r="A1724" s="102">
        <v>33179</v>
      </c>
      <c r="B1724" s="76"/>
      <c r="C1724" s="76"/>
      <c r="D1724" s="92">
        <v>33.950000000000003</v>
      </c>
      <c r="E1724" s="75"/>
      <c r="F1724" s="92"/>
      <c r="G1724" s="93"/>
      <c r="H1724" s="94"/>
      <c r="I1724" s="100"/>
    </row>
    <row r="1725" spans="1:9" x14ac:dyDescent="0.2">
      <c r="A1725" s="98">
        <v>33182</v>
      </c>
      <c r="B1725" s="76"/>
      <c r="C1725" s="76"/>
      <c r="D1725" s="92">
        <v>32.049999999999997</v>
      </c>
      <c r="E1725" s="75"/>
      <c r="F1725" s="92"/>
      <c r="G1725" s="93"/>
      <c r="H1725" s="94"/>
      <c r="I1725" s="100"/>
    </row>
    <row r="1726" spans="1:9" x14ac:dyDescent="0.2">
      <c r="A1726" s="102">
        <v>33183</v>
      </c>
      <c r="B1726" s="76"/>
      <c r="C1726" s="76"/>
      <c r="D1726" s="92">
        <v>32.409999999999997</v>
      </c>
      <c r="E1726" s="75"/>
      <c r="F1726" s="92"/>
      <c r="G1726" s="93"/>
      <c r="H1726" s="94"/>
      <c r="I1726" s="100"/>
    </row>
    <row r="1727" spans="1:9" x14ac:dyDescent="0.2">
      <c r="A1727" s="102">
        <v>33184</v>
      </c>
      <c r="B1727" s="76"/>
      <c r="C1727" s="76"/>
      <c r="D1727" s="92">
        <v>35.479999999999997</v>
      </c>
      <c r="E1727" s="75"/>
      <c r="F1727" s="92"/>
      <c r="G1727" s="93"/>
      <c r="H1727" s="94"/>
      <c r="I1727" s="100"/>
    </row>
    <row r="1728" spans="1:9" x14ac:dyDescent="0.2">
      <c r="A1728" s="102">
        <v>33185</v>
      </c>
      <c r="B1728" s="76"/>
      <c r="C1728" s="76"/>
      <c r="D1728" s="92">
        <v>35.61</v>
      </c>
      <c r="E1728" s="75"/>
      <c r="F1728" s="92"/>
      <c r="G1728" s="93"/>
      <c r="H1728" s="94"/>
      <c r="I1728" s="100"/>
    </row>
    <row r="1729" spans="1:9" x14ac:dyDescent="0.2">
      <c r="A1729" s="102">
        <v>33186</v>
      </c>
      <c r="B1729" s="76"/>
      <c r="C1729" s="76"/>
      <c r="D1729" s="92">
        <v>33.909999999999997</v>
      </c>
      <c r="E1729" s="75"/>
      <c r="F1729" s="92"/>
      <c r="G1729" s="93"/>
      <c r="H1729" s="94"/>
      <c r="I1729" s="100"/>
    </row>
    <row r="1730" spans="1:9" x14ac:dyDescent="0.2">
      <c r="A1730" s="98">
        <v>33189</v>
      </c>
      <c r="B1730" s="76"/>
      <c r="C1730" s="76"/>
      <c r="D1730" s="92">
        <v>32.08</v>
      </c>
      <c r="E1730" s="75"/>
      <c r="F1730" s="92"/>
      <c r="G1730" s="93"/>
      <c r="H1730" s="94"/>
      <c r="I1730" s="100"/>
    </row>
    <row r="1731" spans="1:9" x14ac:dyDescent="0.2">
      <c r="A1731" s="102">
        <v>33190</v>
      </c>
      <c r="B1731" s="76"/>
      <c r="C1731" s="76"/>
      <c r="D1731" s="92">
        <v>33.299999999999997</v>
      </c>
      <c r="E1731" s="75"/>
      <c r="F1731" s="92"/>
      <c r="G1731" s="93"/>
      <c r="H1731" s="94"/>
      <c r="I1731" s="100"/>
    </row>
    <row r="1732" spans="1:9" x14ac:dyDescent="0.2">
      <c r="A1732" s="102">
        <v>33191</v>
      </c>
      <c r="B1732" s="76"/>
      <c r="C1732" s="76"/>
      <c r="D1732" s="92">
        <v>31.18</v>
      </c>
      <c r="E1732" s="75"/>
      <c r="F1732" s="92"/>
      <c r="G1732" s="93"/>
      <c r="H1732" s="94"/>
      <c r="I1732" s="100"/>
    </row>
    <row r="1733" spans="1:9" x14ac:dyDescent="0.2">
      <c r="A1733" s="102">
        <v>33192</v>
      </c>
      <c r="B1733" s="76"/>
      <c r="C1733" s="76"/>
      <c r="D1733" s="92">
        <v>31.05</v>
      </c>
      <c r="E1733" s="75"/>
      <c r="F1733" s="92"/>
      <c r="G1733" s="93"/>
      <c r="H1733" s="94"/>
      <c r="I1733" s="100"/>
    </row>
    <row r="1734" spans="1:9" x14ac:dyDescent="0.2">
      <c r="A1734" s="102">
        <v>33193</v>
      </c>
      <c r="B1734" s="76"/>
      <c r="C1734" s="76"/>
      <c r="D1734" s="92">
        <v>29.91</v>
      </c>
      <c r="E1734" s="75"/>
      <c r="F1734" s="92"/>
      <c r="G1734" s="93"/>
      <c r="H1734" s="94"/>
      <c r="I1734" s="100"/>
    </row>
    <row r="1735" spans="1:9" x14ac:dyDescent="0.2">
      <c r="A1735" s="98">
        <v>33196</v>
      </c>
      <c r="B1735" s="76"/>
      <c r="C1735" s="76"/>
      <c r="D1735" s="92">
        <v>31.45</v>
      </c>
      <c r="E1735" s="75"/>
      <c r="F1735" s="92"/>
      <c r="G1735" s="93"/>
      <c r="H1735" s="94"/>
      <c r="I1735" s="100"/>
    </row>
    <row r="1736" spans="1:9" x14ac:dyDescent="0.2">
      <c r="A1736" s="102">
        <v>33197</v>
      </c>
      <c r="B1736" s="76"/>
      <c r="C1736" s="76"/>
      <c r="D1736" s="92">
        <v>29.5</v>
      </c>
      <c r="E1736" s="75"/>
      <c r="F1736" s="92"/>
      <c r="G1736" s="93"/>
      <c r="H1736" s="94"/>
      <c r="I1736" s="100"/>
    </row>
    <row r="1737" spans="1:9" x14ac:dyDescent="0.2">
      <c r="A1737" s="102">
        <v>33198</v>
      </c>
      <c r="B1737" s="76"/>
      <c r="C1737" s="76"/>
      <c r="D1737" s="92">
        <v>30.08</v>
      </c>
      <c r="E1737" s="75"/>
      <c r="F1737" s="92"/>
      <c r="G1737" s="93"/>
      <c r="H1737" s="94"/>
      <c r="I1737" s="100"/>
    </row>
    <row r="1738" spans="1:9" x14ac:dyDescent="0.2">
      <c r="A1738" s="102">
        <v>33199</v>
      </c>
      <c r="B1738" s="76"/>
      <c r="C1738" s="76"/>
      <c r="D1738" s="92">
        <v>30.08</v>
      </c>
      <c r="E1738" s="75"/>
      <c r="F1738" s="92"/>
      <c r="G1738" s="93"/>
      <c r="H1738" s="94"/>
      <c r="I1738" s="100"/>
    </row>
    <row r="1739" spans="1:9" x14ac:dyDescent="0.2">
      <c r="A1739" s="102">
        <v>33200</v>
      </c>
      <c r="B1739" s="76"/>
      <c r="C1739" s="76"/>
      <c r="D1739" s="92">
        <v>32.35</v>
      </c>
      <c r="E1739" s="75"/>
      <c r="F1739" s="92"/>
      <c r="G1739" s="93"/>
      <c r="H1739" s="94"/>
      <c r="I1739" s="100"/>
    </row>
    <row r="1740" spans="1:9" x14ac:dyDescent="0.2">
      <c r="A1740" s="98">
        <v>33203</v>
      </c>
      <c r="B1740" s="76"/>
      <c r="C1740" s="76"/>
      <c r="D1740" s="92">
        <v>33.28</v>
      </c>
      <c r="E1740" s="75"/>
      <c r="F1740" s="92"/>
      <c r="G1740" s="93"/>
      <c r="H1740" s="94"/>
      <c r="I1740" s="100"/>
    </row>
    <row r="1741" spans="1:9" x14ac:dyDescent="0.2">
      <c r="A1741" s="102">
        <v>33204</v>
      </c>
      <c r="B1741" s="76"/>
      <c r="C1741" s="76"/>
      <c r="D1741" s="92">
        <v>33.049999999999997</v>
      </c>
      <c r="E1741" s="75"/>
      <c r="F1741" s="92"/>
      <c r="G1741" s="93"/>
      <c r="H1741" s="94"/>
      <c r="I1741" s="100"/>
    </row>
    <row r="1742" spans="1:9" x14ac:dyDescent="0.2">
      <c r="A1742" s="102">
        <v>33205</v>
      </c>
      <c r="B1742" s="76"/>
      <c r="C1742" s="76"/>
      <c r="D1742" s="92">
        <v>33.28</v>
      </c>
      <c r="E1742" s="75"/>
      <c r="F1742" s="92"/>
      <c r="G1742" s="93"/>
      <c r="H1742" s="94"/>
      <c r="I1742" s="100"/>
    </row>
    <row r="1743" spans="1:9" x14ac:dyDescent="0.2">
      <c r="A1743" s="102">
        <v>33206</v>
      </c>
      <c r="B1743" s="76"/>
      <c r="C1743" s="76"/>
      <c r="D1743" s="92">
        <v>32.93</v>
      </c>
      <c r="E1743" s="75"/>
      <c r="F1743" s="92"/>
      <c r="G1743" s="93"/>
      <c r="H1743" s="94"/>
      <c r="I1743" s="100"/>
    </row>
    <row r="1744" spans="1:9" x14ac:dyDescent="0.2">
      <c r="A1744" s="102">
        <v>33207</v>
      </c>
      <c r="B1744" s="76"/>
      <c r="C1744" s="76"/>
      <c r="D1744" s="92">
        <v>29.08</v>
      </c>
      <c r="E1744" s="75"/>
      <c r="F1744" s="92"/>
      <c r="G1744" s="93"/>
      <c r="H1744" s="94"/>
      <c r="I1744" s="100"/>
    </row>
    <row r="1745" spans="1:9" x14ac:dyDescent="0.2">
      <c r="A1745" s="98">
        <v>33210</v>
      </c>
      <c r="B1745" s="76"/>
      <c r="C1745" s="76"/>
      <c r="D1745" s="92">
        <v>29.4</v>
      </c>
      <c r="E1745" s="75"/>
      <c r="F1745" s="92"/>
      <c r="G1745" s="93"/>
      <c r="H1745" s="94"/>
      <c r="I1745" s="100"/>
    </row>
    <row r="1746" spans="1:9" x14ac:dyDescent="0.2">
      <c r="A1746" s="102">
        <v>33211</v>
      </c>
      <c r="B1746" s="76"/>
      <c r="C1746" s="76"/>
      <c r="D1746" s="92">
        <v>29.05</v>
      </c>
      <c r="E1746" s="75"/>
      <c r="F1746" s="92"/>
      <c r="G1746" s="93"/>
      <c r="H1746" s="94"/>
      <c r="I1746" s="100"/>
    </row>
    <row r="1747" spans="1:9" x14ac:dyDescent="0.2">
      <c r="A1747" s="102">
        <v>33212</v>
      </c>
      <c r="B1747" s="76"/>
      <c r="C1747" s="76"/>
      <c r="D1747" s="92">
        <v>27.18</v>
      </c>
      <c r="E1747" s="75"/>
      <c r="F1747" s="92"/>
      <c r="G1747" s="93"/>
      <c r="H1747" s="94"/>
      <c r="I1747" s="100"/>
    </row>
    <row r="1748" spans="1:9" x14ac:dyDescent="0.2">
      <c r="A1748" s="102">
        <v>33213</v>
      </c>
      <c r="B1748" s="76"/>
      <c r="C1748" s="76"/>
      <c r="D1748" s="92">
        <v>26.35</v>
      </c>
      <c r="E1748" s="75"/>
      <c r="F1748" s="92"/>
      <c r="G1748" s="93"/>
      <c r="H1748" s="94"/>
      <c r="I1748" s="100"/>
    </row>
    <row r="1749" spans="1:9" x14ac:dyDescent="0.2">
      <c r="A1749" s="102">
        <v>33214</v>
      </c>
      <c r="B1749" s="76"/>
      <c r="C1749" s="76"/>
      <c r="D1749" s="92">
        <v>26.61</v>
      </c>
      <c r="E1749" s="75"/>
      <c r="F1749" s="92"/>
      <c r="G1749" s="93"/>
      <c r="H1749" s="94"/>
      <c r="I1749" s="100"/>
    </row>
    <row r="1750" spans="1:9" x14ac:dyDescent="0.2">
      <c r="A1750" s="98">
        <v>33217</v>
      </c>
      <c r="B1750" s="76"/>
      <c r="C1750" s="76"/>
      <c r="D1750" s="92">
        <v>27.08</v>
      </c>
      <c r="E1750" s="75"/>
      <c r="F1750" s="92"/>
      <c r="G1750" s="93"/>
      <c r="H1750" s="94"/>
      <c r="I1750" s="100"/>
    </row>
    <row r="1751" spans="1:9" x14ac:dyDescent="0.2">
      <c r="A1751" s="102">
        <v>33218</v>
      </c>
      <c r="B1751" s="76"/>
      <c r="C1751" s="76"/>
      <c r="D1751" s="92">
        <v>26.5</v>
      </c>
      <c r="E1751" s="75"/>
      <c r="F1751" s="92"/>
      <c r="G1751" s="93"/>
      <c r="H1751" s="94"/>
      <c r="I1751" s="100"/>
    </row>
    <row r="1752" spans="1:9" x14ac:dyDescent="0.2">
      <c r="A1752" s="102">
        <v>33219</v>
      </c>
      <c r="B1752" s="76"/>
      <c r="C1752" s="76"/>
      <c r="D1752" s="92">
        <v>25.3</v>
      </c>
      <c r="E1752" s="75"/>
      <c r="F1752" s="92"/>
      <c r="G1752" s="93"/>
      <c r="H1752" s="94"/>
      <c r="I1752" s="100"/>
    </row>
    <row r="1753" spans="1:9" x14ac:dyDescent="0.2">
      <c r="A1753" s="102">
        <v>33220</v>
      </c>
      <c r="B1753" s="76"/>
      <c r="C1753" s="76"/>
      <c r="D1753" s="92">
        <v>26.45</v>
      </c>
      <c r="E1753" s="75"/>
      <c r="F1753" s="92"/>
      <c r="G1753" s="93"/>
      <c r="H1753" s="94"/>
      <c r="I1753" s="100"/>
    </row>
    <row r="1754" spans="1:9" x14ac:dyDescent="0.2">
      <c r="A1754" s="102">
        <v>33221</v>
      </c>
      <c r="B1754" s="76"/>
      <c r="C1754" s="76"/>
      <c r="D1754" s="92">
        <v>26.6</v>
      </c>
      <c r="E1754" s="75"/>
      <c r="F1754" s="92"/>
      <c r="G1754" s="93"/>
      <c r="H1754" s="94"/>
      <c r="I1754" s="100"/>
    </row>
    <row r="1755" spans="1:9" x14ac:dyDescent="0.2">
      <c r="A1755" s="98">
        <v>33224</v>
      </c>
      <c r="B1755" s="76"/>
      <c r="C1755" s="76"/>
      <c r="D1755" s="92">
        <v>27.1</v>
      </c>
      <c r="E1755" s="75"/>
      <c r="F1755" s="92"/>
      <c r="G1755" s="93"/>
      <c r="H1755" s="94"/>
      <c r="I1755" s="100"/>
    </row>
    <row r="1756" spans="1:9" x14ac:dyDescent="0.2">
      <c r="A1756" s="102">
        <v>33225</v>
      </c>
      <c r="B1756" s="76"/>
      <c r="C1756" s="76"/>
      <c r="D1756" s="92">
        <v>27.85</v>
      </c>
      <c r="E1756" s="75"/>
      <c r="F1756" s="92"/>
      <c r="G1756" s="93"/>
      <c r="H1756" s="94"/>
      <c r="I1756" s="100"/>
    </row>
    <row r="1757" spans="1:9" x14ac:dyDescent="0.2">
      <c r="A1757" s="102">
        <v>33226</v>
      </c>
      <c r="B1757" s="76"/>
      <c r="C1757" s="76"/>
      <c r="D1757" s="92">
        <v>28.26</v>
      </c>
      <c r="E1757" s="75"/>
      <c r="F1757" s="92"/>
      <c r="G1757" s="93"/>
      <c r="H1757" s="94"/>
      <c r="I1757" s="100"/>
    </row>
    <row r="1758" spans="1:9" x14ac:dyDescent="0.2">
      <c r="A1758" s="102">
        <v>33227</v>
      </c>
      <c r="B1758" s="76"/>
      <c r="C1758" s="76"/>
      <c r="D1758" s="92">
        <v>27.5</v>
      </c>
      <c r="E1758" s="75"/>
      <c r="F1758" s="92"/>
      <c r="G1758" s="93"/>
      <c r="H1758" s="94"/>
      <c r="I1758" s="100"/>
    </row>
    <row r="1759" spans="1:9" x14ac:dyDescent="0.2">
      <c r="A1759" s="102">
        <v>33228</v>
      </c>
      <c r="B1759" s="76"/>
      <c r="C1759" s="76"/>
      <c r="D1759" s="92">
        <v>27.08</v>
      </c>
      <c r="E1759" s="75"/>
      <c r="F1759" s="92"/>
      <c r="G1759" s="93"/>
      <c r="H1759" s="94"/>
      <c r="I1759" s="100"/>
    </row>
    <row r="1760" spans="1:9" x14ac:dyDescent="0.2">
      <c r="A1760" s="98">
        <v>33231</v>
      </c>
      <c r="B1760" s="76"/>
      <c r="C1760" s="76"/>
      <c r="D1760" s="92">
        <v>26.95</v>
      </c>
      <c r="E1760" s="75"/>
      <c r="F1760" s="92"/>
      <c r="G1760" s="93"/>
      <c r="H1760" s="94"/>
      <c r="I1760" s="100"/>
    </row>
    <row r="1761" spans="1:9" x14ac:dyDescent="0.2">
      <c r="A1761" s="102">
        <v>33233</v>
      </c>
      <c r="B1761" s="76"/>
      <c r="C1761" s="76"/>
      <c r="D1761" s="92">
        <v>27.35</v>
      </c>
      <c r="E1761" s="75"/>
      <c r="F1761" s="92"/>
      <c r="G1761" s="93"/>
      <c r="H1761" s="94"/>
      <c r="I1761" s="100"/>
    </row>
    <row r="1762" spans="1:9" x14ac:dyDescent="0.2">
      <c r="A1762" s="102">
        <v>33234</v>
      </c>
      <c r="B1762" s="76"/>
      <c r="C1762" s="76"/>
      <c r="D1762" s="92">
        <v>26.95</v>
      </c>
      <c r="E1762" s="75"/>
      <c r="F1762" s="92"/>
      <c r="G1762" s="93"/>
      <c r="H1762" s="94"/>
      <c r="I1762" s="100"/>
    </row>
    <row r="1763" spans="1:9" x14ac:dyDescent="0.2">
      <c r="A1763" s="102">
        <v>33235</v>
      </c>
      <c r="B1763" s="76"/>
      <c r="C1763" s="76"/>
      <c r="D1763" s="92">
        <v>27.58</v>
      </c>
      <c r="E1763" s="75"/>
      <c r="F1763" s="92"/>
      <c r="G1763" s="93"/>
      <c r="H1763" s="94"/>
      <c r="I1763" s="100"/>
    </row>
    <row r="1764" spans="1:9" x14ac:dyDescent="0.2">
      <c r="A1764" s="98">
        <v>33238</v>
      </c>
      <c r="B1764" s="76"/>
      <c r="C1764" s="76"/>
      <c r="D1764" s="92">
        <v>28.48</v>
      </c>
      <c r="E1764" s="75"/>
      <c r="F1764" s="92"/>
      <c r="G1764" s="93"/>
      <c r="H1764" s="94"/>
      <c r="I1764" s="100"/>
    </row>
    <row r="1765" spans="1:9" x14ac:dyDescent="0.2">
      <c r="A1765" s="102">
        <v>33240</v>
      </c>
      <c r="B1765" s="76"/>
      <c r="C1765" s="76"/>
      <c r="D1765" s="92">
        <v>26.53</v>
      </c>
      <c r="E1765" s="75"/>
      <c r="F1765" s="92"/>
      <c r="G1765" s="93"/>
      <c r="H1765" s="94"/>
      <c r="I1765" s="100"/>
    </row>
    <row r="1766" spans="1:9" x14ac:dyDescent="0.2">
      <c r="A1766" s="102">
        <v>33241</v>
      </c>
      <c r="B1766" s="76"/>
      <c r="C1766" s="76"/>
      <c r="D1766" s="92">
        <v>25.61</v>
      </c>
      <c r="E1766" s="75"/>
      <c r="F1766" s="92"/>
      <c r="G1766" s="93"/>
      <c r="H1766" s="94"/>
      <c r="I1766" s="100"/>
    </row>
    <row r="1767" spans="1:9" x14ac:dyDescent="0.2">
      <c r="A1767" s="102">
        <v>33242</v>
      </c>
      <c r="B1767" s="76"/>
      <c r="C1767" s="76"/>
      <c r="D1767" s="92">
        <v>24.88</v>
      </c>
      <c r="E1767" s="75"/>
      <c r="F1767" s="92"/>
      <c r="G1767" s="93"/>
      <c r="H1767" s="94"/>
      <c r="I1767" s="100"/>
    </row>
    <row r="1768" spans="1:9" x14ac:dyDescent="0.2">
      <c r="A1768" s="98">
        <v>33245</v>
      </c>
      <c r="B1768" s="76"/>
      <c r="C1768" s="76"/>
      <c r="D1768" s="92">
        <v>27.25</v>
      </c>
      <c r="E1768" s="75"/>
      <c r="F1768" s="92"/>
      <c r="G1768" s="93"/>
      <c r="H1768" s="94"/>
      <c r="I1768" s="100"/>
    </row>
    <row r="1769" spans="1:9" x14ac:dyDescent="0.2">
      <c r="A1769" s="102">
        <v>33246</v>
      </c>
      <c r="B1769" s="76"/>
      <c r="C1769" s="76"/>
      <c r="D1769" s="92">
        <v>27.5</v>
      </c>
      <c r="E1769" s="75"/>
      <c r="F1769" s="92"/>
      <c r="G1769" s="93"/>
      <c r="H1769" s="94"/>
      <c r="I1769" s="100"/>
    </row>
    <row r="1770" spans="1:9" x14ac:dyDescent="0.2">
      <c r="A1770" s="102">
        <v>33247</v>
      </c>
      <c r="B1770" s="76"/>
      <c r="C1770" s="76"/>
      <c r="D1770" s="92">
        <v>28</v>
      </c>
      <c r="E1770" s="75"/>
      <c r="F1770" s="92"/>
      <c r="G1770" s="93"/>
      <c r="H1770" s="94"/>
      <c r="I1770" s="100"/>
    </row>
    <row r="1771" spans="1:9" x14ac:dyDescent="0.2">
      <c r="A1771" s="102">
        <v>33248</v>
      </c>
      <c r="B1771" s="76"/>
      <c r="C1771" s="76"/>
      <c r="D1771" s="92">
        <v>27.55</v>
      </c>
      <c r="E1771" s="75"/>
      <c r="F1771" s="92"/>
      <c r="G1771" s="93"/>
      <c r="H1771" s="94"/>
      <c r="I1771" s="100"/>
    </row>
    <row r="1772" spans="1:9" x14ac:dyDescent="0.2">
      <c r="A1772" s="102">
        <v>33249</v>
      </c>
      <c r="B1772" s="76"/>
      <c r="C1772" s="76"/>
      <c r="D1772" s="92">
        <v>27.43</v>
      </c>
      <c r="E1772" s="75"/>
      <c r="F1772" s="92"/>
      <c r="G1772" s="93"/>
      <c r="H1772" s="94"/>
      <c r="I1772" s="100"/>
    </row>
    <row r="1773" spans="1:9" x14ac:dyDescent="0.2">
      <c r="A1773" s="98">
        <v>33252</v>
      </c>
      <c r="B1773" s="76"/>
      <c r="C1773" s="76"/>
      <c r="D1773" s="92">
        <v>30.13</v>
      </c>
      <c r="E1773" s="75"/>
      <c r="F1773" s="92"/>
      <c r="G1773" s="93"/>
      <c r="H1773" s="94"/>
      <c r="I1773" s="100"/>
    </row>
    <row r="1774" spans="1:9" x14ac:dyDescent="0.2">
      <c r="A1774" s="102">
        <v>33253</v>
      </c>
      <c r="B1774" s="76"/>
      <c r="C1774" s="76"/>
      <c r="D1774" s="92">
        <v>30.35</v>
      </c>
      <c r="E1774" s="75"/>
      <c r="F1774" s="92"/>
      <c r="G1774" s="93"/>
      <c r="H1774" s="94"/>
      <c r="I1774" s="100"/>
    </row>
    <row r="1775" spans="1:9" x14ac:dyDescent="0.2">
      <c r="A1775" s="102">
        <v>33254</v>
      </c>
      <c r="B1775" s="76"/>
      <c r="C1775" s="76"/>
      <c r="D1775" s="92">
        <v>32.25</v>
      </c>
      <c r="E1775" s="75"/>
      <c r="F1775" s="92"/>
      <c r="G1775" s="93"/>
      <c r="H1775" s="94"/>
      <c r="I1775" s="100"/>
    </row>
    <row r="1776" spans="1:9" x14ac:dyDescent="0.2">
      <c r="A1776" s="102">
        <v>33255</v>
      </c>
      <c r="B1776" s="76"/>
      <c r="C1776" s="76"/>
      <c r="D1776" s="92">
        <v>21.48</v>
      </c>
      <c r="E1776" s="75"/>
      <c r="F1776" s="92"/>
      <c r="G1776" s="93"/>
      <c r="H1776" s="94"/>
      <c r="I1776" s="100"/>
    </row>
    <row r="1777" spans="1:9" x14ac:dyDescent="0.2">
      <c r="A1777" s="102">
        <v>33256</v>
      </c>
      <c r="B1777" s="76"/>
      <c r="C1777" s="76"/>
      <c r="D1777" s="92">
        <v>20.05</v>
      </c>
      <c r="E1777" s="75"/>
      <c r="F1777" s="92"/>
      <c r="G1777" s="93"/>
      <c r="H1777" s="94"/>
      <c r="I1777" s="100"/>
    </row>
    <row r="1778" spans="1:9" x14ac:dyDescent="0.2">
      <c r="A1778" s="98">
        <v>33259</v>
      </c>
      <c r="B1778" s="76"/>
      <c r="C1778" s="76"/>
      <c r="D1778" s="92">
        <v>21.63</v>
      </c>
      <c r="E1778" s="75"/>
      <c r="F1778" s="92"/>
      <c r="G1778" s="93"/>
      <c r="H1778" s="94"/>
      <c r="I1778" s="100"/>
    </row>
    <row r="1779" spans="1:9" x14ac:dyDescent="0.2">
      <c r="A1779" s="102">
        <v>33260</v>
      </c>
      <c r="B1779" s="76"/>
      <c r="C1779" s="76"/>
      <c r="D1779" s="92">
        <v>24.91</v>
      </c>
      <c r="E1779" s="75"/>
      <c r="F1779" s="92"/>
      <c r="G1779" s="93"/>
      <c r="H1779" s="94"/>
      <c r="I1779" s="100"/>
    </row>
    <row r="1780" spans="1:9" x14ac:dyDescent="0.2">
      <c r="A1780" s="102">
        <v>33261</v>
      </c>
      <c r="B1780" s="76"/>
      <c r="C1780" s="76"/>
      <c r="D1780" s="92">
        <v>24.08</v>
      </c>
      <c r="E1780" s="75"/>
      <c r="F1780" s="92"/>
      <c r="G1780" s="93"/>
      <c r="H1780" s="94"/>
      <c r="I1780" s="100"/>
    </row>
    <row r="1781" spans="1:9" x14ac:dyDescent="0.2">
      <c r="A1781" s="102">
        <v>33262</v>
      </c>
      <c r="B1781" s="76"/>
      <c r="C1781" s="76"/>
      <c r="D1781" s="92">
        <v>25.63</v>
      </c>
      <c r="E1781" s="75"/>
      <c r="F1781" s="92"/>
      <c r="G1781" s="93"/>
      <c r="H1781" s="94"/>
      <c r="I1781" s="100"/>
    </row>
    <row r="1782" spans="1:9" x14ac:dyDescent="0.2">
      <c r="A1782" s="102">
        <v>33263</v>
      </c>
      <c r="B1782" s="76"/>
      <c r="C1782" s="76"/>
      <c r="D1782" s="92">
        <v>24.15</v>
      </c>
      <c r="E1782" s="75"/>
      <c r="F1782" s="92"/>
      <c r="G1782" s="93"/>
      <c r="H1782" s="94"/>
      <c r="I1782" s="100"/>
    </row>
    <row r="1783" spans="1:9" x14ac:dyDescent="0.2">
      <c r="A1783" s="98">
        <v>33266</v>
      </c>
      <c r="B1783" s="76"/>
      <c r="C1783" s="76"/>
      <c r="D1783" s="92">
        <v>21.03</v>
      </c>
      <c r="E1783" s="75"/>
      <c r="F1783" s="92"/>
      <c r="G1783" s="93"/>
      <c r="H1783" s="94"/>
      <c r="I1783" s="100"/>
    </row>
    <row r="1784" spans="1:9" x14ac:dyDescent="0.2">
      <c r="A1784" s="102">
        <v>33267</v>
      </c>
      <c r="B1784" s="76"/>
      <c r="C1784" s="76"/>
      <c r="D1784" s="92">
        <v>21.73</v>
      </c>
      <c r="E1784" s="75"/>
      <c r="F1784" s="92"/>
      <c r="G1784" s="93"/>
      <c r="H1784" s="94"/>
      <c r="I1784" s="100"/>
    </row>
    <row r="1785" spans="1:9" x14ac:dyDescent="0.2">
      <c r="A1785" s="102">
        <v>33268</v>
      </c>
      <c r="B1785" s="76"/>
      <c r="C1785" s="76"/>
      <c r="D1785" s="92">
        <v>21.08</v>
      </c>
      <c r="E1785" s="75"/>
      <c r="F1785" s="92"/>
      <c r="G1785" s="93"/>
      <c r="H1785" s="94"/>
      <c r="I1785" s="100"/>
    </row>
    <row r="1786" spans="1:9" x14ac:dyDescent="0.2">
      <c r="A1786" s="102">
        <v>33269</v>
      </c>
      <c r="B1786" s="76"/>
      <c r="C1786" s="76"/>
      <c r="D1786" s="92">
        <v>21.9</v>
      </c>
      <c r="E1786" s="75"/>
      <c r="F1786" s="92"/>
      <c r="G1786" s="93"/>
      <c r="H1786" s="94"/>
      <c r="I1786" s="100"/>
    </row>
    <row r="1787" spans="1:9" x14ac:dyDescent="0.2">
      <c r="A1787" s="102">
        <v>33270</v>
      </c>
      <c r="B1787" s="76"/>
      <c r="C1787" s="76"/>
      <c r="D1787" s="92">
        <v>21.33</v>
      </c>
      <c r="E1787" s="75"/>
      <c r="F1787" s="92"/>
      <c r="G1787" s="93"/>
      <c r="H1787" s="94"/>
      <c r="I1787" s="100"/>
    </row>
    <row r="1788" spans="1:9" x14ac:dyDescent="0.2">
      <c r="A1788" s="98">
        <v>33273</v>
      </c>
      <c r="B1788" s="76"/>
      <c r="C1788" s="76"/>
      <c r="D1788" s="92">
        <v>21.23</v>
      </c>
      <c r="E1788" s="75"/>
      <c r="F1788" s="92"/>
      <c r="G1788" s="93"/>
      <c r="H1788" s="94"/>
      <c r="I1788" s="100"/>
    </row>
    <row r="1789" spans="1:9" x14ac:dyDescent="0.2">
      <c r="A1789" s="102">
        <v>33274</v>
      </c>
      <c r="B1789" s="76"/>
      <c r="C1789" s="76"/>
      <c r="D1789" s="92">
        <v>20.7</v>
      </c>
      <c r="E1789" s="75"/>
      <c r="F1789" s="92"/>
      <c r="G1789" s="93"/>
      <c r="H1789" s="94"/>
      <c r="I1789" s="100"/>
    </row>
    <row r="1790" spans="1:9" x14ac:dyDescent="0.2">
      <c r="A1790" s="102">
        <v>33275</v>
      </c>
      <c r="B1790" s="76"/>
      <c r="C1790" s="76"/>
      <c r="D1790" s="92">
        <v>21.48</v>
      </c>
      <c r="E1790" s="75"/>
      <c r="F1790" s="92"/>
      <c r="G1790" s="93"/>
      <c r="H1790" s="94"/>
      <c r="I1790" s="100"/>
    </row>
    <row r="1791" spans="1:9" x14ac:dyDescent="0.2">
      <c r="A1791" s="102">
        <v>33276</v>
      </c>
      <c r="B1791" s="76"/>
      <c r="C1791" s="76"/>
      <c r="D1791" s="92">
        <v>21.33</v>
      </c>
      <c r="E1791" s="75"/>
      <c r="F1791" s="92"/>
      <c r="G1791" s="93"/>
      <c r="H1791" s="94"/>
      <c r="I1791" s="100"/>
    </row>
    <row r="1792" spans="1:9" x14ac:dyDescent="0.2">
      <c r="A1792" s="102">
        <v>33277</v>
      </c>
      <c r="B1792" s="76"/>
      <c r="C1792" s="76"/>
      <c r="D1792" s="92">
        <v>21.78</v>
      </c>
      <c r="E1792" s="75"/>
      <c r="F1792" s="92"/>
      <c r="G1792" s="93"/>
      <c r="H1792" s="94"/>
      <c r="I1792" s="100"/>
    </row>
    <row r="1793" spans="1:9" x14ac:dyDescent="0.2">
      <c r="A1793" s="98">
        <v>33280</v>
      </c>
      <c r="B1793" s="76"/>
      <c r="C1793" s="76"/>
      <c r="D1793" s="92">
        <v>22.44</v>
      </c>
      <c r="E1793" s="75"/>
      <c r="F1793" s="92"/>
      <c r="G1793" s="93"/>
      <c r="H1793" s="94"/>
      <c r="I1793" s="100"/>
    </row>
    <row r="1794" spans="1:9" x14ac:dyDescent="0.2">
      <c r="A1794" s="102">
        <v>33281</v>
      </c>
      <c r="B1794" s="76"/>
      <c r="C1794" s="76"/>
      <c r="D1794" s="92">
        <v>22.78</v>
      </c>
      <c r="E1794" s="75"/>
      <c r="F1794" s="92"/>
      <c r="G1794" s="93"/>
      <c r="H1794" s="94"/>
      <c r="I1794" s="100"/>
    </row>
    <row r="1795" spans="1:9" x14ac:dyDescent="0.2">
      <c r="A1795" s="102">
        <v>33282</v>
      </c>
      <c r="B1795" s="76"/>
      <c r="C1795" s="76"/>
      <c r="D1795" s="92">
        <v>22.38</v>
      </c>
      <c r="E1795" s="75"/>
      <c r="F1795" s="92"/>
      <c r="G1795" s="93"/>
      <c r="H1795" s="94"/>
      <c r="I1795" s="100"/>
    </row>
    <row r="1796" spans="1:9" x14ac:dyDescent="0.2">
      <c r="A1796" s="102">
        <v>33283</v>
      </c>
      <c r="B1796" s="76"/>
      <c r="C1796" s="76"/>
      <c r="D1796" s="92">
        <v>22.25</v>
      </c>
      <c r="E1796" s="75"/>
      <c r="F1796" s="92"/>
      <c r="G1796" s="93"/>
      <c r="H1796" s="94"/>
      <c r="I1796" s="100"/>
    </row>
    <row r="1797" spans="1:9" x14ac:dyDescent="0.2">
      <c r="A1797" s="102">
        <v>33284</v>
      </c>
      <c r="B1797" s="76"/>
      <c r="C1797" s="76"/>
      <c r="D1797" s="92">
        <v>20.73</v>
      </c>
      <c r="E1797" s="75"/>
      <c r="F1797" s="92"/>
      <c r="G1797" s="93"/>
      <c r="H1797" s="94"/>
      <c r="I1797" s="100"/>
    </row>
    <row r="1798" spans="1:9" x14ac:dyDescent="0.2">
      <c r="A1798" s="98">
        <v>33287</v>
      </c>
      <c r="B1798" s="76"/>
      <c r="C1798" s="76"/>
      <c r="D1798" s="92">
        <v>20.73</v>
      </c>
      <c r="E1798" s="75"/>
      <c r="F1798" s="92"/>
      <c r="G1798" s="93"/>
      <c r="H1798" s="94"/>
      <c r="I1798" s="100"/>
    </row>
    <row r="1799" spans="1:9" x14ac:dyDescent="0.2">
      <c r="A1799" s="102">
        <v>33288</v>
      </c>
      <c r="B1799" s="76"/>
      <c r="C1799" s="76"/>
      <c r="D1799" s="92">
        <v>20.079999999999998</v>
      </c>
      <c r="E1799" s="75"/>
      <c r="F1799" s="92"/>
      <c r="G1799" s="93"/>
      <c r="H1799" s="94"/>
      <c r="I1799" s="100"/>
    </row>
    <row r="1800" spans="1:9" x14ac:dyDescent="0.2">
      <c r="A1800" s="102">
        <v>33289</v>
      </c>
      <c r="B1800" s="76"/>
      <c r="C1800" s="76"/>
      <c r="D1800" s="92">
        <v>20.18</v>
      </c>
      <c r="E1800" s="75"/>
      <c r="F1800" s="92"/>
      <c r="G1800" s="93"/>
      <c r="H1800" s="94"/>
      <c r="I1800" s="100"/>
    </row>
    <row r="1801" spans="1:9" x14ac:dyDescent="0.2">
      <c r="A1801" s="102">
        <v>33290</v>
      </c>
      <c r="B1801" s="76"/>
      <c r="C1801" s="76"/>
      <c r="D1801" s="92">
        <v>18.48</v>
      </c>
      <c r="E1801" s="75"/>
      <c r="F1801" s="92"/>
      <c r="G1801" s="93"/>
      <c r="H1801" s="94"/>
      <c r="I1801" s="100"/>
    </row>
    <row r="1802" spans="1:9" x14ac:dyDescent="0.2">
      <c r="A1802" s="102">
        <v>33291</v>
      </c>
      <c r="B1802" s="76"/>
      <c r="C1802" s="76"/>
      <c r="D1802" s="92">
        <v>17.43</v>
      </c>
      <c r="E1802" s="75"/>
      <c r="F1802" s="92"/>
      <c r="G1802" s="93"/>
      <c r="H1802" s="94"/>
      <c r="I1802" s="100"/>
    </row>
    <row r="1803" spans="1:9" x14ac:dyDescent="0.2">
      <c r="A1803" s="98">
        <v>33294</v>
      </c>
      <c r="B1803" s="76"/>
      <c r="C1803" s="76"/>
      <c r="D1803" s="92">
        <v>17.43</v>
      </c>
      <c r="E1803" s="75"/>
      <c r="F1803" s="92"/>
      <c r="G1803" s="93"/>
      <c r="H1803" s="94"/>
      <c r="I1803" s="100"/>
    </row>
    <row r="1804" spans="1:9" x14ac:dyDescent="0.2">
      <c r="A1804" s="102">
        <v>33295</v>
      </c>
      <c r="B1804" s="76"/>
      <c r="C1804" s="76"/>
      <c r="D1804" s="92">
        <v>18.48</v>
      </c>
      <c r="E1804" s="75"/>
      <c r="F1804" s="92"/>
      <c r="G1804" s="93"/>
      <c r="H1804" s="94"/>
      <c r="I1804" s="100"/>
    </row>
    <row r="1805" spans="1:9" x14ac:dyDescent="0.2">
      <c r="A1805" s="102">
        <v>33296</v>
      </c>
      <c r="B1805" s="76"/>
      <c r="C1805" s="76"/>
      <c r="D1805" s="92">
        <v>19.03</v>
      </c>
      <c r="E1805" s="75"/>
      <c r="F1805" s="92"/>
      <c r="G1805" s="93"/>
      <c r="H1805" s="94"/>
      <c r="I1805" s="100"/>
    </row>
    <row r="1806" spans="1:9" x14ac:dyDescent="0.2">
      <c r="A1806" s="102">
        <v>33297</v>
      </c>
      <c r="B1806" s="76"/>
      <c r="C1806" s="76"/>
      <c r="D1806" s="92">
        <v>19.28</v>
      </c>
      <c r="E1806" s="75"/>
      <c r="F1806" s="92"/>
      <c r="G1806" s="93"/>
      <c r="H1806" s="94"/>
      <c r="I1806" s="100"/>
    </row>
    <row r="1807" spans="1:9" x14ac:dyDescent="0.2">
      <c r="A1807" s="102">
        <v>33298</v>
      </c>
      <c r="B1807" s="76"/>
      <c r="C1807" s="76"/>
      <c r="D1807" s="92">
        <v>19.43</v>
      </c>
      <c r="E1807" s="75"/>
      <c r="F1807" s="92"/>
      <c r="G1807" s="93"/>
      <c r="H1807" s="94"/>
      <c r="I1807" s="100"/>
    </row>
    <row r="1808" spans="1:9" x14ac:dyDescent="0.2">
      <c r="A1808" s="98">
        <v>33301</v>
      </c>
      <c r="B1808" s="76"/>
      <c r="C1808" s="76"/>
      <c r="D1808" s="92">
        <v>20.329999999999998</v>
      </c>
      <c r="E1808" s="75"/>
      <c r="F1808" s="92"/>
      <c r="G1808" s="93"/>
      <c r="H1808" s="94"/>
      <c r="I1808" s="100"/>
    </row>
    <row r="1809" spans="1:9" x14ac:dyDescent="0.2">
      <c r="A1809" s="102">
        <v>33302</v>
      </c>
      <c r="B1809" s="76"/>
      <c r="C1809" s="76"/>
      <c r="D1809" s="92">
        <v>20.5</v>
      </c>
      <c r="E1809" s="75"/>
      <c r="F1809" s="92"/>
      <c r="G1809" s="93"/>
      <c r="H1809" s="94"/>
      <c r="I1809" s="100"/>
    </row>
    <row r="1810" spans="1:9" x14ac:dyDescent="0.2">
      <c r="A1810" s="102">
        <v>33303</v>
      </c>
      <c r="B1810" s="76"/>
      <c r="C1810" s="76"/>
      <c r="D1810" s="92">
        <v>19.78</v>
      </c>
      <c r="E1810" s="75"/>
      <c r="F1810" s="92"/>
      <c r="G1810" s="93"/>
      <c r="H1810" s="94"/>
      <c r="I1810" s="100"/>
    </row>
    <row r="1811" spans="1:9" x14ac:dyDescent="0.2">
      <c r="A1811" s="102">
        <v>33304</v>
      </c>
      <c r="B1811" s="76"/>
      <c r="C1811" s="76"/>
      <c r="D1811" s="92">
        <v>19.329999999999998</v>
      </c>
      <c r="E1811" s="75"/>
      <c r="F1811" s="92"/>
      <c r="G1811" s="93"/>
      <c r="H1811" s="94"/>
      <c r="I1811" s="100"/>
    </row>
    <row r="1812" spans="1:9" x14ac:dyDescent="0.2">
      <c r="A1812" s="102">
        <v>33305</v>
      </c>
      <c r="B1812" s="76"/>
      <c r="C1812" s="76"/>
      <c r="D1812" s="92">
        <v>19.34</v>
      </c>
      <c r="E1812" s="75"/>
      <c r="F1812" s="92"/>
      <c r="G1812" s="93"/>
      <c r="H1812" s="94"/>
      <c r="I1812" s="100"/>
    </row>
    <row r="1813" spans="1:9" x14ac:dyDescent="0.2">
      <c r="A1813" s="98">
        <v>33308</v>
      </c>
      <c r="B1813" s="76"/>
      <c r="C1813" s="76"/>
      <c r="D1813" s="92">
        <v>19</v>
      </c>
      <c r="E1813" s="75"/>
      <c r="F1813" s="92"/>
      <c r="G1813" s="93"/>
      <c r="H1813" s="94"/>
      <c r="I1813" s="100"/>
    </row>
    <row r="1814" spans="1:9" x14ac:dyDescent="0.2">
      <c r="A1814" s="102">
        <v>33309</v>
      </c>
      <c r="B1814" s="76"/>
      <c r="C1814" s="76"/>
      <c r="D1814" s="92">
        <v>20.059999999999999</v>
      </c>
      <c r="E1814" s="75"/>
      <c r="F1814" s="92"/>
      <c r="G1814" s="93"/>
      <c r="H1814" s="94"/>
      <c r="I1814" s="100"/>
    </row>
    <row r="1815" spans="1:9" x14ac:dyDescent="0.2">
      <c r="A1815" s="102">
        <v>33310</v>
      </c>
      <c r="B1815" s="76"/>
      <c r="C1815" s="76"/>
      <c r="D1815" s="92">
        <v>20.48</v>
      </c>
      <c r="E1815" s="75"/>
      <c r="F1815" s="92"/>
      <c r="G1815" s="93"/>
      <c r="H1815" s="94"/>
      <c r="I1815" s="100"/>
    </row>
    <row r="1816" spans="1:9" x14ac:dyDescent="0.2">
      <c r="A1816" s="102">
        <v>33311</v>
      </c>
      <c r="B1816" s="76"/>
      <c r="C1816" s="76"/>
      <c r="D1816" s="92">
        <v>20.05</v>
      </c>
      <c r="E1816" s="75"/>
      <c r="F1816" s="92"/>
      <c r="G1816" s="93"/>
      <c r="H1816" s="94"/>
      <c r="I1816" s="100"/>
    </row>
    <row r="1817" spans="1:9" x14ac:dyDescent="0.2">
      <c r="A1817" s="102">
        <v>33312</v>
      </c>
      <c r="B1817" s="76"/>
      <c r="C1817" s="76"/>
      <c r="D1817" s="92">
        <v>19.88</v>
      </c>
      <c r="E1817" s="75"/>
      <c r="F1817" s="92"/>
      <c r="G1817" s="93"/>
      <c r="H1817" s="94"/>
      <c r="I1817" s="100"/>
    </row>
    <row r="1818" spans="1:9" x14ac:dyDescent="0.2">
      <c r="A1818" s="98">
        <v>33315</v>
      </c>
      <c r="B1818" s="76"/>
      <c r="C1818" s="76"/>
      <c r="D1818" s="92">
        <v>19.78</v>
      </c>
      <c r="E1818" s="75"/>
      <c r="F1818" s="92"/>
      <c r="G1818" s="93"/>
      <c r="H1818" s="94"/>
      <c r="I1818" s="100"/>
    </row>
    <row r="1819" spans="1:9" x14ac:dyDescent="0.2">
      <c r="A1819" s="102">
        <v>33316</v>
      </c>
      <c r="B1819" s="76"/>
      <c r="C1819" s="76"/>
      <c r="D1819" s="92">
        <v>20.68</v>
      </c>
      <c r="E1819" s="75"/>
      <c r="F1819" s="92"/>
      <c r="G1819" s="93"/>
      <c r="H1819" s="94"/>
      <c r="I1819" s="100"/>
    </row>
    <row r="1820" spans="1:9" x14ac:dyDescent="0.2">
      <c r="A1820" s="102">
        <v>33317</v>
      </c>
      <c r="B1820" s="76"/>
      <c r="C1820" s="76"/>
      <c r="D1820" s="92">
        <v>20.399999999999999</v>
      </c>
      <c r="E1820" s="75"/>
      <c r="F1820" s="92"/>
      <c r="G1820" s="93"/>
      <c r="H1820" s="94"/>
      <c r="I1820" s="100"/>
    </row>
    <row r="1821" spans="1:9" x14ac:dyDescent="0.2">
      <c r="A1821" s="102">
        <v>33318</v>
      </c>
      <c r="B1821" s="76"/>
      <c r="C1821" s="76"/>
      <c r="D1821" s="92">
        <v>20.78</v>
      </c>
      <c r="E1821" s="75"/>
      <c r="F1821" s="92"/>
      <c r="G1821" s="93"/>
      <c r="H1821" s="94"/>
      <c r="I1821" s="100"/>
    </row>
    <row r="1822" spans="1:9" x14ac:dyDescent="0.2">
      <c r="A1822" s="102">
        <v>33319</v>
      </c>
      <c r="B1822" s="76"/>
      <c r="C1822" s="76"/>
      <c r="D1822" s="92">
        <v>19.88</v>
      </c>
      <c r="E1822" s="75"/>
      <c r="F1822" s="92"/>
      <c r="G1822" s="93"/>
      <c r="H1822" s="94"/>
      <c r="I1822" s="100"/>
    </row>
    <row r="1823" spans="1:9" x14ac:dyDescent="0.2">
      <c r="A1823" s="98">
        <v>33322</v>
      </c>
      <c r="B1823" s="76"/>
      <c r="C1823" s="76"/>
      <c r="D1823" s="92">
        <v>19.47</v>
      </c>
      <c r="E1823" s="75"/>
      <c r="F1823" s="92"/>
      <c r="G1823" s="93"/>
      <c r="H1823" s="94"/>
      <c r="I1823" s="100"/>
    </row>
    <row r="1824" spans="1:9" x14ac:dyDescent="0.2">
      <c r="A1824" s="102">
        <v>33323</v>
      </c>
      <c r="B1824" s="76"/>
      <c r="C1824" s="76"/>
      <c r="D1824" s="92">
        <v>19.78</v>
      </c>
      <c r="E1824" s="75"/>
      <c r="F1824" s="92"/>
      <c r="G1824" s="93"/>
      <c r="H1824" s="94"/>
      <c r="I1824" s="100"/>
    </row>
    <row r="1825" spans="1:9" x14ac:dyDescent="0.2">
      <c r="A1825" s="102">
        <v>33324</v>
      </c>
      <c r="B1825" s="76"/>
      <c r="C1825" s="76"/>
      <c r="D1825" s="92">
        <v>19.45</v>
      </c>
      <c r="E1825" s="75"/>
      <c r="F1825" s="92"/>
      <c r="G1825" s="93"/>
      <c r="H1825" s="94"/>
      <c r="I1825" s="100"/>
    </row>
    <row r="1826" spans="1:9" x14ac:dyDescent="0.2">
      <c r="A1826" s="102">
        <v>33325</v>
      </c>
      <c r="B1826" s="76"/>
      <c r="C1826" s="76"/>
      <c r="D1826" s="92">
        <v>19.63</v>
      </c>
      <c r="E1826" s="75"/>
      <c r="F1826" s="92"/>
      <c r="G1826" s="93"/>
      <c r="H1826" s="94"/>
      <c r="I1826" s="100"/>
    </row>
    <row r="1827" spans="1:9" x14ac:dyDescent="0.2">
      <c r="A1827" s="98">
        <v>33329</v>
      </c>
      <c r="B1827" s="76"/>
      <c r="C1827" s="76"/>
      <c r="D1827" s="92">
        <v>19.28</v>
      </c>
      <c r="E1827" s="75"/>
      <c r="F1827" s="92"/>
      <c r="G1827" s="93"/>
      <c r="H1827" s="94"/>
      <c r="I1827" s="100"/>
    </row>
    <row r="1828" spans="1:9" x14ac:dyDescent="0.2">
      <c r="A1828" s="102">
        <v>33330</v>
      </c>
      <c r="B1828" s="76"/>
      <c r="C1828" s="76"/>
      <c r="D1828" s="92">
        <v>19.38</v>
      </c>
      <c r="E1828" s="75"/>
      <c r="F1828" s="92"/>
      <c r="G1828" s="93"/>
      <c r="H1828" s="94"/>
      <c r="I1828" s="100"/>
    </row>
    <row r="1829" spans="1:9" x14ac:dyDescent="0.2">
      <c r="A1829" s="102">
        <v>33331</v>
      </c>
      <c r="B1829" s="76"/>
      <c r="C1829" s="76"/>
      <c r="D1829" s="92">
        <v>19.48</v>
      </c>
      <c r="E1829" s="75"/>
      <c r="F1829" s="92"/>
      <c r="G1829" s="93"/>
      <c r="H1829" s="94"/>
      <c r="I1829" s="100"/>
    </row>
    <row r="1830" spans="1:9" x14ac:dyDescent="0.2">
      <c r="A1830" s="102">
        <v>33332</v>
      </c>
      <c r="B1830" s="76"/>
      <c r="C1830" s="76"/>
      <c r="D1830" s="92">
        <v>19.98</v>
      </c>
      <c r="E1830" s="75"/>
      <c r="F1830" s="92"/>
      <c r="G1830" s="93"/>
      <c r="H1830" s="94"/>
      <c r="I1830" s="100"/>
    </row>
    <row r="1831" spans="1:9" x14ac:dyDescent="0.2">
      <c r="A1831" s="102">
        <v>33333</v>
      </c>
      <c r="B1831" s="76"/>
      <c r="C1831" s="76"/>
      <c r="D1831" s="92">
        <v>20.03</v>
      </c>
      <c r="E1831" s="75"/>
      <c r="F1831" s="92"/>
      <c r="G1831" s="93"/>
      <c r="H1831" s="94"/>
      <c r="I1831" s="100"/>
    </row>
    <row r="1832" spans="1:9" x14ac:dyDescent="0.2">
      <c r="A1832" s="98">
        <v>33336</v>
      </c>
      <c r="B1832" s="76"/>
      <c r="C1832" s="76"/>
      <c r="D1832" s="92">
        <v>20.28</v>
      </c>
      <c r="E1832" s="75"/>
      <c r="F1832" s="92"/>
      <c r="G1832" s="93"/>
      <c r="H1832" s="94"/>
      <c r="I1832" s="100"/>
    </row>
    <row r="1833" spans="1:9" x14ac:dyDescent="0.2">
      <c r="A1833" s="102">
        <v>33337</v>
      </c>
      <c r="B1833" s="76"/>
      <c r="C1833" s="76"/>
      <c r="D1833" s="92">
        <v>20.58</v>
      </c>
      <c r="E1833" s="75"/>
      <c r="F1833" s="92"/>
      <c r="G1833" s="93"/>
      <c r="H1833" s="94"/>
      <c r="I1833" s="100"/>
    </row>
    <row r="1834" spans="1:9" x14ac:dyDescent="0.2">
      <c r="A1834" s="102">
        <v>33338</v>
      </c>
      <c r="B1834" s="76"/>
      <c r="C1834" s="76"/>
      <c r="D1834" s="92">
        <v>21.08</v>
      </c>
      <c r="E1834" s="75"/>
      <c r="F1834" s="92"/>
      <c r="G1834" s="93"/>
      <c r="H1834" s="94"/>
      <c r="I1834" s="100"/>
    </row>
    <row r="1835" spans="1:9" x14ac:dyDescent="0.2">
      <c r="A1835" s="102">
        <v>33339</v>
      </c>
      <c r="B1835" s="76"/>
      <c r="C1835" s="76"/>
      <c r="D1835" s="92">
        <v>20.98</v>
      </c>
      <c r="E1835" s="75"/>
      <c r="F1835" s="92"/>
      <c r="G1835" s="93"/>
      <c r="H1835" s="94"/>
      <c r="I1835" s="100"/>
    </row>
    <row r="1836" spans="1:9" x14ac:dyDescent="0.2">
      <c r="A1836" s="102">
        <v>33340</v>
      </c>
      <c r="B1836" s="76"/>
      <c r="C1836" s="76"/>
      <c r="D1836" s="92">
        <v>21.54</v>
      </c>
      <c r="E1836" s="75"/>
      <c r="F1836" s="92"/>
      <c r="G1836" s="93"/>
      <c r="H1836" s="94"/>
      <c r="I1836" s="100"/>
    </row>
    <row r="1837" spans="1:9" x14ac:dyDescent="0.2">
      <c r="A1837" s="98">
        <v>33343</v>
      </c>
      <c r="B1837" s="76"/>
      <c r="C1837" s="76"/>
      <c r="D1837" s="92">
        <v>21.85</v>
      </c>
      <c r="E1837" s="75"/>
      <c r="F1837" s="92"/>
      <c r="G1837" s="93"/>
      <c r="H1837" s="94"/>
      <c r="I1837" s="100"/>
    </row>
    <row r="1838" spans="1:9" x14ac:dyDescent="0.2">
      <c r="A1838" s="102">
        <v>33344</v>
      </c>
      <c r="B1838" s="76"/>
      <c r="C1838" s="76"/>
      <c r="D1838" s="92">
        <v>21.6</v>
      </c>
      <c r="E1838" s="75"/>
      <c r="F1838" s="92"/>
      <c r="G1838" s="93"/>
      <c r="H1838" s="94"/>
      <c r="I1838" s="100"/>
    </row>
    <row r="1839" spans="1:9" x14ac:dyDescent="0.2">
      <c r="A1839" s="102">
        <v>33345</v>
      </c>
      <c r="B1839" s="76"/>
      <c r="C1839" s="76"/>
      <c r="D1839" s="92">
        <v>21.73</v>
      </c>
      <c r="E1839" s="75"/>
      <c r="F1839" s="92"/>
      <c r="G1839" s="93"/>
      <c r="H1839" s="94"/>
      <c r="I1839" s="100"/>
    </row>
    <row r="1840" spans="1:9" x14ac:dyDescent="0.2">
      <c r="A1840" s="102">
        <v>33346</v>
      </c>
      <c r="B1840" s="76"/>
      <c r="C1840" s="76"/>
      <c r="D1840" s="92">
        <v>21.08</v>
      </c>
      <c r="E1840" s="75"/>
      <c r="F1840" s="92"/>
      <c r="G1840" s="93"/>
      <c r="H1840" s="94"/>
      <c r="I1840" s="100"/>
    </row>
    <row r="1841" spans="1:9" x14ac:dyDescent="0.2">
      <c r="A1841" s="102">
        <v>33347</v>
      </c>
      <c r="B1841" s="76"/>
      <c r="C1841" s="76"/>
      <c r="D1841" s="92">
        <v>21.16</v>
      </c>
      <c r="E1841" s="75"/>
      <c r="F1841" s="92"/>
      <c r="G1841" s="93"/>
      <c r="H1841" s="94"/>
      <c r="I1841" s="100"/>
    </row>
    <row r="1842" spans="1:9" x14ac:dyDescent="0.2">
      <c r="A1842" s="98">
        <v>33350</v>
      </c>
      <c r="B1842" s="76"/>
      <c r="C1842" s="76"/>
      <c r="D1842" s="92">
        <v>21.68</v>
      </c>
      <c r="E1842" s="75"/>
      <c r="F1842" s="92"/>
      <c r="G1842" s="93"/>
      <c r="H1842" s="94"/>
      <c r="I1842" s="100"/>
    </row>
    <row r="1843" spans="1:9" x14ac:dyDescent="0.2">
      <c r="A1843" s="102">
        <v>33351</v>
      </c>
      <c r="B1843" s="76"/>
      <c r="C1843" s="76"/>
      <c r="D1843" s="92">
        <v>21.03</v>
      </c>
      <c r="E1843" s="75"/>
      <c r="F1843" s="92"/>
      <c r="G1843" s="93"/>
      <c r="H1843" s="94"/>
      <c r="I1843" s="100"/>
    </row>
    <row r="1844" spans="1:9" x14ac:dyDescent="0.2">
      <c r="A1844" s="102">
        <v>33352</v>
      </c>
      <c r="B1844" s="76"/>
      <c r="C1844" s="76"/>
      <c r="D1844" s="92">
        <v>21</v>
      </c>
      <c r="E1844" s="75"/>
      <c r="F1844" s="92"/>
      <c r="G1844" s="93"/>
      <c r="H1844" s="94"/>
      <c r="I1844" s="100"/>
    </row>
    <row r="1845" spans="1:9" x14ac:dyDescent="0.2">
      <c r="A1845" s="102">
        <v>33353</v>
      </c>
      <c r="B1845" s="76"/>
      <c r="C1845" s="76"/>
      <c r="D1845" s="92">
        <v>20.95</v>
      </c>
      <c r="E1845" s="75"/>
      <c r="F1845" s="92"/>
      <c r="G1845" s="93"/>
      <c r="H1845" s="94"/>
      <c r="I1845" s="100"/>
    </row>
    <row r="1846" spans="1:9" x14ac:dyDescent="0.2">
      <c r="A1846" s="102">
        <v>33354</v>
      </c>
      <c r="B1846" s="76"/>
      <c r="C1846" s="76"/>
      <c r="D1846" s="92">
        <v>21.28</v>
      </c>
      <c r="E1846" s="75"/>
      <c r="F1846" s="92"/>
      <c r="G1846" s="93"/>
      <c r="H1846" s="94"/>
      <c r="I1846" s="100"/>
    </row>
    <row r="1847" spans="1:9" x14ac:dyDescent="0.2">
      <c r="A1847" s="98">
        <v>33357</v>
      </c>
      <c r="B1847" s="76"/>
      <c r="C1847" s="76"/>
      <c r="D1847" s="92">
        <v>21.3</v>
      </c>
      <c r="E1847" s="75"/>
      <c r="F1847" s="92"/>
      <c r="G1847" s="93"/>
      <c r="H1847" s="94"/>
      <c r="I1847" s="100"/>
    </row>
    <row r="1848" spans="1:9" x14ac:dyDescent="0.2">
      <c r="A1848" s="102">
        <v>33358</v>
      </c>
      <c r="B1848" s="76"/>
      <c r="C1848" s="76"/>
      <c r="D1848" s="92">
        <v>20.99</v>
      </c>
      <c r="E1848" s="75"/>
      <c r="F1848" s="92"/>
      <c r="G1848" s="93"/>
      <c r="H1848" s="94"/>
      <c r="I1848" s="100"/>
    </row>
    <row r="1849" spans="1:9" x14ac:dyDescent="0.2">
      <c r="A1849" s="102">
        <v>33359</v>
      </c>
      <c r="B1849" s="76"/>
      <c r="C1849" s="76"/>
      <c r="D1849" s="92">
        <v>21.28</v>
      </c>
      <c r="E1849" s="75"/>
      <c r="F1849" s="92"/>
      <c r="G1849" s="93"/>
      <c r="H1849" s="94"/>
      <c r="I1849" s="100"/>
    </row>
    <row r="1850" spans="1:9" x14ac:dyDescent="0.2">
      <c r="A1850" s="102">
        <v>33360</v>
      </c>
      <c r="B1850" s="76"/>
      <c r="C1850" s="76"/>
      <c r="D1850" s="92">
        <v>21.17</v>
      </c>
      <c r="E1850" s="75"/>
      <c r="F1850" s="92"/>
      <c r="G1850" s="93"/>
      <c r="H1850" s="94"/>
      <c r="I1850" s="100"/>
    </row>
    <row r="1851" spans="1:9" x14ac:dyDescent="0.2">
      <c r="A1851" s="102">
        <v>33361</v>
      </c>
      <c r="B1851" s="76"/>
      <c r="C1851" s="76"/>
      <c r="D1851" s="92">
        <v>21.43</v>
      </c>
      <c r="E1851" s="75"/>
      <c r="F1851" s="92"/>
      <c r="G1851" s="93"/>
      <c r="H1851" s="94"/>
      <c r="I1851" s="100"/>
    </row>
    <row r="1852" spans="1:9" x14ac:dyDescent="0.2">
      <c r="A1852" s="98">
        <v>33364</v>
      </c>
      <c r="B1852" s="76"/>
      <c r="C1852" s="76"/>
      <c r="D1852" s="92">
        <v>21.73</v>
      </c>
      <c r="E1852" s="75"/>
      <c r="F1852" s="92"/>
      <c r="G1852" s="93"/>
      <c r="H1852" s="94"/>
      <c r="I1852" s="100"/>
    </row>
    <row r="1853" spans="1:9" x14ac:dyDescent="0.2">
      <c r="A1853" s="102">
        <v>33365</v>
      </c>
      <c r="B1853" s="76"/>
      <c r="C1853" s="76"/>
      <c r="D1853" s="92">
        <v>21.72</v>
      </c>
      <c r="E1853" s="75"/>
      <c r="F1853" s="92"/>
      <c r="G1853" s="93"/>
      <c r="H1853" s="94"/>
      <c r="I1853" s="100"/>
    </row>
    <row r="1854" spans="1:9" x14ac:dyDescent="0.2">
      <c r="A1854" s="102">
        <v>33366</v>
      </c>
      <c r="B1854" s="76"/>
      <c r="C1854" s="76"/>
      <c r="D1854" s="92">
        <v>21.83</v>
      </c>
      <c r="E1854" s="75"/>
      <c r="F1854" s="92"/>
      <c r="G1854" s="93"/>
      <c r="H1854" s="94"/>
      <c r="I1854" s="100"/>
    </row>
    <row r="1855" spans="1:9" x14ac:dyDescent="0.2">
      <c r="A1855" s="102">
        <v>33367</v>
      </c>
      <c r="B1855" s="76"/>
      <c r="C1855" s="76"/>
      <c r="D1855" s="92">
        <v>21.92</v>
      </c>
      <c r="E1855" s="75"/>
      <c r="F1855" s="92"/>
      <c r="G1855" s="93"/>
      <c r="H1855" s="94"/>
      <c r="I1855" s="100"/>
    </row>
    <row r="1856" spans="1:9" x14ac:dyDescent="0.2">
      <c r="A1856" s="102">
        <v>33368</v>
      </c>
      <c r="B1856" s="76"/>
      <c r="C1856" s="76"/>
      <c r="D1856" s="92">
        <v>21.25</v>
      </c>
      <c r="E1856" s="75"/>
      <c r="F1856" s="92"/>
      <c r="G1856" s="93"/>
      <c r="H1856" s="94"/>
      <c r="I1856" s="100"/>
    </row>
    <row r="1857" spans="1:9" x14ac:dyDescent="0.2">
      <c r="A1857" s="98">
        <v>33371</v>
      </c>
      <c r="B1857" s="76"/>
      <c r="C1857" s="76"/>
      <c r="D1857" s="92">
        <v>20.89</v>
      </c>
      <c r="E1857" s="75"/>
      <c r="F1857" s="92"/>
      <c r="G1857" s="93"/>
      <c r="H1857" s="94"/>
      <c r="I1857" s="100"/>
    </row>
    <row r="1858" spans="1:9" x14ac:dyDescent="0.2">
      <c r="A1858" s="102">
        <v>33372</v>
      </c>
      <c r="B1858" s="76"/>
      <c r="C1858" s="76"/>
      <c r="D1858" s="92">
        <v>20.73</v>
      </c>
      <c r="E1858" s="75"/>
      <c r="F1858" s="92"/>
      <c r="G1858" s="93"/>
      <c r="H1858" s="94"/>
      <c r="I1858" s="100"/>
    </row>
    <row r="1859" spans="1:9" x14ac:dyDescent="0.2">
      <c r="A1859" s="102">
        <v>33373</v>
      </c>
      <c r="B1859" s="76"/>
      <c r="C1859" s="76"/>
      <c r="D1859" s="92">
        <v>21.04</v>
      </c>
      <c r="E1859" s="75"/>
      <c r="F1859" s="92"/>
      <c r="G1859" s="93"/>
      <c r="H1859" s="94"/>
      <c r="I1859" s="100"/>
    </row>
    <row r="1860" spans="1:9" x14ac:dyDescent="0.2">
      <c r="A1860" s="102">
        <v>33374</v>
      </c>
      <c r="B1860" s="76"/>
      <c r="C1860" s="76"/>
      <c r="D1860" s="92">
        <v>20.91</v>
      </c>
      <c r="E1860" s="75"/>
      <c r="F1860" s="92"/>
      <c r="G1860" s="93"/>
      <c r="H1860" s="94"/>
      <c r="I1860" s="100"/>
    </row>
    <row r="1861" spans="1:9" x14ac:dyDescent="0.2">
      <c r="A1861" s="102">
        <v>33375</v>
      </c>
      <c r="B1861" s="76"/>
      <c r="C1861" s="76"/>
      <c r="D1861" s="92">
        <v>21.19</v>
      </c>
      <c r="E1861" s="75"/>
      <c r="F1861" s="92"/>
      <c r="G1861" s="93"/>
      <c r="H1861" s="94"/>
      <c r="I1861" s="100"/>
    </row>
    <row r="1862" spans="1:9" x14ac:dyDescent="0.2">
      <c r="A1862" s="98">
        <v>33378</v>
      </c>
      <c r="B1862" s="76"/>
      <c r="C1862" s="76"/>
      <c r="D1862" s="92">
        <v>21.39</v>
      </c>
      <c r="E1862" s="75"/>
      <c r="F1862" s="92"/>
      <c r="G1862" s="93"/>
      <c r="H1862" s="94"/>
      <c r="I1862" s="100"/>
    </row>
    <row r="1863" spans="1:9" x14ac:dyDescent="0.2">
      <c r="A1863" s="102">
        <v>33379</v>
      </c>
      <c r="B1863" s="76"/>
      <c r="C1863" s="76"/>
      <c r="D1863" s="92">
        <v>20.95</v>
      </c>
      <c r="E1863" s="75"/>
      <c r="F1863" s="92"/>
      <c r="G1863" s="93"/>
      <c r="H1863" s="94"/>
      <c r="I1863" s="100"/>
    </row>
    <row r="1864" spans="1:9" x14ac:dyDescent="0.2">
      <c r="A1864" s="102">
        <v>33380</v>
      </c>
      <c r="B1864" s="76"/>
      <c r="C1864" s="76"/>
      <c r="D1864" s="92">
        <v>20.85</v>
      </c>
      <c r="E1864" s="75"/>
      <c r="F1864" s="92"/>
      <c r="G1864" s="93"/>
      <c r="H1864" s="94"/>
      <c r="I1864" s="100"/>
    </row>
    <row r="1865" spans="1:9" x14ac:dyDescent="0.2">
      <c r="A1865" s="102">
        <v>33381</v>
      </c>
      <c r="B1865" s="76"/>
      <c r="C1865" s="76"/>
      <c r="D1865" s="92">
        <v>20.95</v>
      </c>
      <c r="E1865" s="75"/>
      <c r="F1865" s="92"/>
      <c r="G1865" s="93"/>
      <c r="H1865" s="94"/>
      <c r="I1865" s="100"/>
    </row>
    <row r="1866" spans="1:9" x14ac:dyDescent="0.2">
      <c r="A1866" s="102">
        <v>33382</v>
      </c>
      <c r="B1866" s="76"/>
      <c r="C1866" s="76"/>
      <c r="D1866" s="92">
        <v>21.04</v>
      </c>
      <c r="E1866" s="75"/>
      <c r="F1866" s="92"/>
      <c r="G1866" s="93"/>
      <c r="H1866" s="94"/>
      <c r="I1866" s="100"/>
    </row>
    <row r="1867" spans="1:9" x14ac:dyDescent="0.2">
      <c r="A1867" s="102">
        <v>33386</v>
      </c>
      <c r="B1867" s="76"/>
      <c r="C1867" s="76"/>
      <c r="D1867" s="92">
        <v>21.34</v>
      </c>
      <c r="E1867" s="75"/>
      <c r="F1867" s="92"/>
      <c r="G1867" s="93"/>
      <c r="H1867" s="94"/>
      <c r="I1867" s="100"/>
    </row>
    <row r="1868" spans="1:9" x14ac:dyDescent="0.2">
      <c r="A1868" s="102">
        <v>33387</v>
      </c>
      <c r="B1868" s="76"/>
      <c r="C1868" s="76"/>
      <c r="D1868" s="92">
        <v>21.04</v>
      </c>
      <c r="E1868" s="75"/>
      <c r="F1868" s="92"/>
      <c r="G1868" s="93"/>
      <c r="H1868" s="94"/>
      <c r="I1868" s="100"/>
    </row>
    <row r="1869" spans="1:9" x14ac:dyDescent="0.2">
      <c r="A1869" s="102">
        <v>33388</v>
      </c>
      <c r="B1869" s="76"/>
      <c r="C1869" s="76"/>
      <c r="D1869" s="92">
        <v>21.3</v>
      </c>
      <c r="E1869" s="75"/>
      <c r="F1869" s="92"/>
      <c r="G1869" s="93"/>
      <c r="H1869" s="94"/>
      <c r="I1869" s="100"/>
    </row>
    <row r="1870" spans="1:9" x14ac:dyDescent="0.2">
      <c r="A1870" s="102">
        <v>33389</v>
      </c>
      <c r="B1870" s="76"/>
      <c r="C1870" s="76"/>
      <c r="D1870" s="92">
        <v>21.16</v>
      </c>
      <c r="E1870" s="75"/>
      <c r="F1870" s="92"/>
      <c r="G1870" s="93"/>
      <c r="H1870" s="94"/>
      <c r="I1870" s="100"/>
    </row>
    <row r="1871" spans="1:9" x14ac:dyDescent="0.2">
      <c r="A1871" s="98">
        <v>33392</v>
      </c>
      <c r="B1871" s="76"/>
      <c r="C1871" s="76"/>
      <c r="D1871" s="92">
        <v>21.16</v>
      </c>
      <c r="E1871" s="75"/>
      <c r="F1871" s="92"/>
      <c r="G1871" s="93"/>
      <c r="H1871" s="94"/>
      <c r="I1871" s="100"/>
    </row>
    <row r="1872" spans="1:9" x14ac:dyDescent="0.2">
      <c r="A1872" s="102">
        <v>33393</v>
      </c>
      <c r="B1872" s="76"/>
      <c r="C1872" s="76"/>
      <c r="D1872" s="92">
        <v>20.9</v>
      </c>
      <c r="E1872" s="75"/>
      <c r="F1872" s="92"/>
      <c r="G1872" s="93"/>
      <c r="H1872" s="94"/>
      <c r="I1872" s="100"/>
    </row>
    <row r="1873" spans="1:9" x14ac:dyDescent="0.2">
      <c r="A1873" s="102">
        <v>33394</v>
      </c>
      <c r="B1873" s="76"/>
      <c r="C1873" s="76"/>
      <c r="D1873" s="92">
        <v>20.45</v>
      </c>
      <c r="E1873" s="75"/>
      <c r="F1873" s="92"/>
      <c r="G1873" s="93"/>
      <c r="H1873" s="94"/>
      <c r="I1873" s="100"/>
    </row>
    <row r="1874" spans="1:9" x14ac:dyDescent="0.2">
      <c r="A1874" s="102">
        <v>33395</v>
      </c>
      <c r="B1874" s="76"/>
      <c r="C1874" s="76"/>
      <c r="D1874" s="92">
        <v>20.38</v>
      </c>
      <c r="E1874" s="75"/>
      <c r="F1874" s="92"/>
      <c r="G1874" s="93"/>
      <c r="H1874" s="94"/>
      <c r="I1874" s="100"/>
    </row>
    <row r="1875" spans="1:9" x14ac:dyDescent="0.2">
      <c r="A1875" s="102">
        <v>33396</v>
      </c>
      <c r="B1875" s="76"/>
      <c r="C1875" s="76"/>
      <c r="D1875" s="92">
        <v>20.28</v>
      </c>
      <c r="E1875" s="75"/>
      <c r="F1875" s="92"/>
      <c r="G1875" s="93"/>
      <c r="H1875" s="94"/>
      <c r="I1875" s="100"/>
    </row>
    <row r="1876" spans="1:9" x14ac:dyDescent="0.2">
      <c r="A1876" s="98">
        <v>33399</v>
      </c>
      <c r="B1876" s="76"/>
      <c r="C1876" s="76"/>
      <c r="D1876" s="92">
        <v>19.84</v>
      </c>
      <c r="E1876" s="75"/>
      <c r="F1876" s="92"/>
      <c r="G1876" s="93"/>
      <c r="H1876" s="94"/>
      <c r="I1876" s="100"/>
    </row>
    <row r="1877" spans="1:9" x14ac:dyDescent="0.2">
      <c r="A1877" s="102">
        <v>33400</v>
      </c>
      <c r="B1877" s="76"/>
      <c r="C1877" s="76"/>
      <c r="D1877" s="92">
        <v>19.850000000000001</v>
      </c>
      <c r="E1877" s="75"/>
      <c r="F1877" s="92"/>
      <c r="G1877" s="93"/>
      <c r="H1877" s="94"/>
      <c r="I1877" s="100"/>
    </row>
    <row r="1878" spans="1:9" x14ac:dyDescent="0.2">
      <c r="A1878" s="102">
        <v>33401</v>
      </c>
      <c r="B1878" s="76"/>
      <c r="C1878" s="76"/>
      <c r="D1878" s="92">
        <v>20.079999999999998</v>
      </c>
      <c r="E1878" s="75"/>
      <c r="F1878" s="92"/>
      <c r="G1878" s="93"/>
      <c r="H1878" s="94"/>
      <c r="I1878" s="100"/>
    </row>
    <row r="1879" spans="1:9" x14ac:dyDescent="0.2">
      <c r="A1879" s="102">
        <v>33402</v>
      </c>
      <c r="B1879" s="76"/>
      <c r="C1879" s="76"/>
      <c r="D1879" s="92">
        <v>19.71</v>
      </c>
      <c r="E1879" s="75"/>
      <c r="F1879" s="92"/>
      <c r="G1879" s="93"/>
      <c r="H1879" s="94"/>
      <c r="I1879" s="100"/>
    </row>
    <row r="1880" spans="1:9" x14ac:dyDescent="0.2">
      <c r="A1880" s="102">
        <v>33403</v>
      </c>
      <c r="B1880" s="76"/>
      <c r="C1880" s="76"/>
      <c r="D1880" s="92">
        <v>19.7</v>
      </c>
      <c r="E1880" s="75"/>
      <c r="F1880" s="92"/>
      <c r="G1880" s="93"/>
      <c r="H1880" s="94"/>
      <c r="I1880" s="100"/>
    </row>
    <row r="1881" spans="1:9" x14ac:dyDescent="0.2">
      <c r="A1881" s="98">
        <v>33406</v>
      </c>
      <c r="B1881" s="76"/>
      <c r="C1881" s="76"/>
      <c r="D1881" s="92">
        <v>19.97</v>
      </c>
      <c r="E1881" s="75"/>
      <c r="F1881" s="92"/>
      <c r="G1881" s="93"/>
      <c r="H1881" s="94"/>
      <c r="I1881" s="100"/>
    </row>
    <row r="1882" spans="1:9" x14ac:dyDescent="0.2">
      <c r="A1882" s="102">
        <v>33407</v>
      </c>
      <c r="B1882" s="76"/>
      <c r="C1882" s="76"/>
      <c r="D1882" s="92">
        <v>20.11</v>
      </c>
      <c r="E1882" s="75"/>
      <c r="F1882" s="92"/>
      <c r="G1882" s="93"/>
      <c r="H1882" s="94"/>
      <c r="I1882" s="100"/>
    </row>
    <row r="1883" spans="1:9" x14ac:dyDescent="0.2">
      <c r="A1883" s="102">
        <v>33408</v>
      </c>
      <c r="B1883" s="76"/>
      <c r="C1883" s="76"/>
      <c r="D1883" s="92">
        <v>19.989999999999998</v>
      </c>
      <c r="E1883" s="75"/>
      <c r="F1883" s="92"/>
      <c r="G1883" s="93"/>
      <c r="H1883" s="94"/>
      <c r="I1883" s="100"/>
    </row>
    <row r="1884" spans="1:9" x14ac:dyDescent="0.2">
      <c r="A1884" s="102">
        <v>33409</v>
      </c>
      <c r="B1884" s="76"/>
      <c r="C1884" s="76"/>
      <c r="D1884" s="92">
        <v>20.22</v>
      </c>
      <c r="E1884" s="75"/>
      <c r="F1884" s="92"/>
      <c r="G1884" s="93"/>
      <c r="H1884" s="94"/>
      <c r="I1884" s="100"/>
    </row>
    <row r="1885" spans="1:9" x14ac:dyDescent="0.2">
      <c r="A1885" s="102">
        <v>33410</v>
      </c>
      <c r="B1885" s="76"/>
      <c r="C1885" s="76"/>
      <c r="D1885" s="92">
        <v>20.100000000000001</v>
      </c>
      <c r="E1885" s="75"/>
      <c r="F1885" s="92"/>
      <c r="G1885" s="93"/>
      <c r="H1885" s="94"/>
      <c r="I1885" s="100"/>
    </row>
    <row r="1886" spans="1:9" x14ac:dyDescent="0.2">
      <c r="A1886" s="98">
        <v>33413</v>
      </c>
      <c r="B1886" s="76"/>
      <c r="C1886" s="76"/>
      <c r="D1886" s="92">
        <v>19.920000000000002</v>
      </c>
      <c r="E1886" s="75"/>
      <c r="F1886" s="92"/>
      <c r="G1886" s="93"/>
      <c r="H1886" s="94"/>
      <c r="I1886" s="100"/>
    </row>
    <row r="1887" spans="1:9" x14ac:dyDescent="0.2">
      <c r="A1887" s="102">
        <v>33414</v>
      </c>
      <c r="B1887" s="76"/>
      <c r="C1887" s="76"/>
      <c r="D1887" s="92">
        <v>20.03</v>
      </c>
      <c r="E1887" s="75"/>
      <c r="F1887" s="92"/>
      <c r="G1887" s="93"/>
      <c r="H1887" s="94"/>
      <c r="I1887" s="100"/>
    </row>
    <row r="1888" spans="1:9" x14ac:dyDescent="0.2">
      <c r="A1888" s="102">
        <v>33415</v>
      </c>
      <c r="B1888" s="76"/>
      <c r="C1888" s="76"/>
      <c r="D1888" s="92">
        <v>20.12</v>
      </c>
      <c r="E1888" s="75"/>
      <c r="F1888" s="92"/>
      <c r="G1888" s="93"/>
      <c r="H1888" s="94"/>
      <c r="I1888" s="100"/>
    </row>
    <row r="1889" spans="1:9" x14ac:dyDescent="0.2">
      <c r="A1889" s="102">
        <v>33416</v>
      </c>
      <c r="B1889" s="76"/>
      <c r="C1889" s="76"/>
      <c r="D1889" s="92">
        <v>20.41</v>
      </c>
      <c r="E1889" s="75"/>
      <c r="F1889" s="92"/>
      <c r="G1889" s="93"/>
      <c r="H1889" s="94"/>
      <c r="I1889" s="100"/>
    </row>
    <row r="1890" spans="1:9" x14ac:dyDescent="0.2">
      <c r="A1890" s="102">
        <v>33417</v>
      </c>
      <c r="B1890" s="76"/>
      <c r="C1890" s="76"/>
      <c r="D1890" s="92">
        <v>20.56</v>
      </c>
      <c r="E1890" s="75"/>
      <c r="F1890" s="92"/>
      <c r="G1890" s="93"/>
      <c r="H1890" s="94"/>
      <c r="I1890" s="100"/>
    </row>
    <row r="1891" spans="1:9" x14ac:dyDescent="0.2">
      <c r="A1891" s="98">
        <v>33420</v>
      </c>
      <c r="B1891" s="76"/>
      <c r="C1891" s="76"/>
      <c r="D1891" s="92">
        <v>20.78</v>
      </c>
      <c r="E1891" s="75"/>
      <c r="F1891" s="92"/>
      <c r="G1891" s="93"/>
      <c r="H1891" s="94"/>
      <c r="I1891" s="100"/>
    </row>
    <row r="1892" spans="1:9" x14ac:dyDescent="0.2">
      <c r="A1892" s="102">
        <v>33421</v>
      </c>
      <c r="B1892" s="76"/>
      <c r="C1892" s="76"/>
      <c r="D1892" s="92">
        <v>20.92</v>
      </c>
      <c r="E1892" s="75"/>
      <c r="F1892" s="92"/>
      <c r="G1892" s="93"/>
      <c r="H1892" s="94"/>
      <c r="I1892" s="100"/>
    </row>
    <row r="1893" spans="1:9" x14ac:dyDescent="0.2">
      <c r="A1893" s="102">
        <v>33422</v>
      </c>
      <c r="B1893" s="76"/>
      <c r="C1893" s="76"/>
      <c r="D1893" s="92">
        <v>20.69</v>
      </c>
      <c r="E1893" s="75"/>
      <c r="F1893" s="92"/>
      <c r="G1893" s="93"/>
      <c r="H1893" s="94"/>
      <c r="I1893" s="100"/>
    </row>
    <row r="1894" spans="1:9" x14ac:dyDescent="0.2">
      <c r="A1894" s="102">
        <v>33423</v>
      </c>
      <c r="B1894" s="76"/>
      <c r="C1894" s="76"/>
      <c r="D1894" s="92">
        <v>20.69</v>
      </c>
      <c r="E1894" s="75"/>
      <c r="F1894" s="92"/>
      <c r="G1894" s="93"/>
      <c r="H1894" s="94"/>
      <c r="I1894" s="100"/>
    </row>
    <row r="1895" spans="1:9" x14ac:dyDescent="0.2">
      <c r="A1895" s="102">
        <v>33424</v>
      </c>
      <c r="B1895" s="76"/>
      <c r="C1895" s="76"/>
      <c r="D1895" s="92">
        <v>20.91</v>
      </c>
      <c r="E1895" s="75"/>
      <c r="F1895" s="92"/>
      <c r="G1895" s="93"/>
      <c r="H1895" s="94"/>
      <c r="I1895" s="100"/>
    </row>
    <row r="1896" spans="1:9" x14ac:dyDescent="0.2">
      <c r="A1896" s="98">
        <v>33427</v>
      </c>
      <c r="B1896" s="76"/>
      <c r="C1896" s="76"/>
      <c r="D1896" s="92">
        <v>21.29</v>
      </c>
      <c r="E1896" s="75"/>
      <c r="F1896" s="92"/>
      <c r="G1896" s="93"/>
      <c r="H1896" s="94"/>
      <c r="I1896" s="100"/>
    </row>
    <row r="1897" spans="1:9" x14ac:dyDescent="0.2">
      <c r="A1897" s="102">
        <v>33428</v>
      </c>
      <c r="B1897" s="76"/>
      <c r="C1897" s="76"/>
      <c r="D1897" s="92">
        <v>21.35</v>
      </c>
      <c r="E1897" s="75"/>
      <c r="F1897" s="92"/>
      <c r="G1897" s="93"/>
      <c r="H1897" s="94"/>
      <c r="I1897" s="100"/>
    </row>
    <row r="1898" spans="1:9" x14ac:dyDescent="0.2">
      <c r="A1898" s="102">
        <v>33429</v>
      </c>
      <c r="B1898" s="76"/>
      <c r="C1898" s="76"/>
      <c r="D1898" s="92">
        <v>21.43</v>
      </c>
      <c r="E1898" s="75"/>
      <c r="F1898" s="92"/>
      <c r="G1898" s="93"/>
      <c r="H1898" s="94"/>
      <c r="I1898" s="100"/>
    </row>
    <row r="1899" spans="1:9" x14ac:dyDescent="0.2">
      <c r="A1899" s="102">
        <v>33430</v>
      </c>
      <c r="B1899" s="76"/>
      <c r="C1899" s="76"/>
      <c r="D1899" s="92">
        <v>21.32</v>
      </c>
      <c r="E1899" s="75"/>
      <c r="F1899" s="92"/>
      <c r="G1899" s="93"/>
      <c r="H1899" s="94"/>
      <c r="I1899" s="100"/>
    </row>
    <row r="1900" spans="1:9" x14ac:dyDescent="0.2">
      <c r="A1900" s="102">
        <v>33431</v>
      </c>
      <c r="B1900" s="76"/>
      <c r="C1900" s="76"/>
      <c r="D1900" s="92">
        <v>21.74</v>
      </c>
      <c r="E1900" s="75"/>
      <c r="F1900" s="92"/>
      <c r="G1900" s="93"/>
      <c r="H1900" s="94"/>
      <c r="I1900" s="100"/>
    </row>
    <row r="1901" spans="1:9" x14ac:dyDescent="0.2">
      <c r="A1901" s="98">
        <v>33434</v>
      </c>
      <c r="B1901" s="76"/>
      <c r="C1901" s="76"/>
      <c r="D1901" s="92">
        <v>21.5</v>
      </c>
      <c r="E1901" s="75"/>
      <c r="F1901" s="92"/>
      <c r="G1901" s="93"/>
      <c r="H1901" s="94"/>
      <c r="I1901" s="100"/>
    </row>
    <row r="1902" spans="1:9" x14ac:dyDescent="0.2">
      <c r="A1902" s="102">
        <v>33435</v>
      </c>
      <c r="B1902" s="76"/>
      <c r="C1902" s="76"/>
      <c r="D1902" s="92">
        <v>21.7</v>
      </c>
      <c r="E1902" s="75"/>
      <c r="F1902" s="92"/>
      <c r="G1902" s="93"/>
      <c r="H1902" s="94"/>
      <c r="I1902" s="100"/>
    </row>
    <row r="1903" spans="1:9" x14ac:dyDescent="0.2">
      <c r="A1903" s="102">
        <v>33436</v>
      </c>
      <c r="B1903" s="76"/>
      <c r="C1903" s="76"/>
      <c r="D1903" s="92">
        <v>22.2</v>
      </c>
      <c r="E1903" s="75"/>
      <c r="F1903" s="92"/>
      <c r="G1903" s="93"/>
      <c r="H1903" s="94"/>
      <c r="I1903" s="100"/>
    </row>
    <row r="1904" spans="1:9" x14ac:dyDescent="0.2">
      <c r="A1904" s="102">
        <v>33437</v>
      </c>
      <c r="B1904" s="76"/>
      <c r="C1904" s="76"/>
      <c r="D1904" s="92">
        <v>21.97</v>
      </c>
      <c r="E1904" s="75"/>
      <c r="F1904" s="92"/>
      <c r="G1904" s="93"/>
      <c r="H1904" s="94"/>
      <c r="I1904" s="100"/>
    </row>
    <row r="1905" spans="1:9" x14ac:dyDescent="0.2">
      <c r="A1905" s="102">
        <v>33438</v>
      </c>
      <c r="B1905" s="76"/>
      <c r="C1905" s="76"/>
      <c r="D1905" s="92">
        <v>22.16</v>
      </c>
      <c r="E1905" s="75"/>
      <c r="F1905" s="92"/>
      <c r="G1905" s="93"/>
      <c r="H1905" s="94"/>
      <c r="I1905" s="100"/>
    </row>
    <row r="1906" spans="1:9" x14ac:dyDescent="0.2">
      <c r="A1906" s="98">
        <v>33441</v>
      </c>
      <c r="B1906" s="76"/>
      <c r="C1906" s="76"/>
      <c r="D1906" s="92">
        <v>21.74</v>
      </c>
      <c r="E1906" s="75"/>
      <c r="F1906" s="92"/>
      <c r="G1906" s="93"/>
      <c r="H1906" s="94"/>
      <c r="I1906" s="100"/>
    </row>
    <row r="1907" spans="1:9" x14ac:dyDescent="0.2">
      <c r="A1907" s="102">
        <v>33442</v>
      </c>
      <c r="B1907" s="76"/>
      <c r="C1907" s="76"/>
      <c r="D1907" s="92">
        <v>21.25</v>
      </c>
      <c r="E1907" s="75"/>
      <c r="F1907" s="92"/>
      <c r="G1907" s="93"/>
      <c r="H1907" s="94"/>
      <c r="I1907" s="100"/>
    </row>
    <row r="1908" spans="1:9" x14ac:dyDescent="0.2">
      <c r="A1908" s="102">
        <v>33443</v>
      </c>
      <c r="B1908" s="76"/>
      <c r="C1908" s="76"/>
      <c r="D1908" s="92">
        <v>21.41</v>
      </c>
      <c r="E1908" s="75"/>
      <c r="F1908" s="92"/>
      <c r="G1908" s="93"/>
      <c r="H1908" s="94"/>
      <c r="I1908" s="100"/>
    </row>
    <row r="1909" spans="1:9" x14ac:dyDescent="0.2">
      <c r="A1909" s="102">
        <v>33444</v>
      </c>
      <c r="B1909" s="76"/>
      <c r="C1909" s="76"/>
      <c r="D1909" s="92">
        <v>21.11</v>
      </c>
      <c r="E1909" s="75"/>
      <c r="F1909" s="92"/>
      <c r="G1909" s="93"/>
      <c r="H1909" s="94"/>
      <c r="I1909" s="100"/>
    </row>
    <row r="1910" spans="1:9" x14ac:dyDescent="0.2">
      <c r="A1910" s="102">
        <v>33445</v>
      </c>
      <c r="B1910" s="76"/>
      <c r="C1910" s="76"/>
      <c r="D1910" s="92">
        <v>21.48</v>
      </c>
      <c r="E1910" s="75"/>
      <c r="F1910" s="92"/>
      <c r="G1910" s="93"/>
      <c r="H1910" s="94"/>
      <c r="I1910" s="100"/>
    </row>
    <row r="1911" spans="1:9" x14ac:dyDescent="0.2">
      <c r="A1911" s="98">
        <v>33448</v>
      </c>
      <c r="B1911" s="76"/>
      <c r="C1911" s="76"/>
      <c r="D1911" s="92">
        <v>21.38</v>
      </c>
      <c r="E1911" s="75"/>
      <c r="F1911" s="92"/>
      <c r="G1911" s="93"/>
      <c r="H1911" s="94"/>
      <c r="I1911" s="100"/>
    </row>
    <row r="1912" spans="1:9" x14ac:dyDescent="0.2">
      <c r="A1912" s="102">
        <v>33449</v>
      </c>
      <c r="B1912" s="76"/>
      <c r="C1912" s="76"/>
      <c r="D1912" s="92">
        <v>21.55</v>
      </c>
      <c r="E1912" s="75"/>
      <c r="F1912" s="92"/>
      <c r="G1912" s="93"/>
      <c r="H1912" s="94"/>
      <c r="I1912" s="100"/>
    </row>
    <row r="1913" spans="1:9" x14ac:dyDescent="0.2">
      <c r="A1913" s="102">
        <v>33450</v>
      </c>
      <c r="B1913" s="76"/>
      <c r="C1913" s="76"/>
      <c r="D1913" s="92">
        <v>21.7</v>
      </c>
      <c r="E1913" s="75"/>
      <c r="F1913" s="92"/>
      <c r="G1913" s="93"/>
      <c r="H1913" s="94"/>
      <c r="I1913" s="100"/>
    </row>
    <row r="1914" spans="1:9" x14ac:dyDescent="0.2">
      <c r="A1914" s="102">
        <v>33451</v>
      </c>
      <c r="B1914" s="76"/>
      <c r="C1914" s="76"/>
      <c r="D1914" s="92">
        <v>21.33</v>
      </c>
      <c r="E1914" s="75"/>
      <c r="F1914" s="92"/>
      <c r="G1914" s="93"/>
      <c r="H1914" s="94"/>
      <c r="I1914" s="100"/>
    </row>
    <row r="1915" spans="1:9" x14ac:dyDescent="0.2">
      <c r="A1915" s="102">
        <v>33452</v>
      </c>
      <c r="B1915" s="76"/>
      <c r="C1915" s="76"/>
      <c r="D1915" s="92">
        <v>21.35</v>
      </c>
      <c r="E1915" s="75"/>
      <c r="F1915" s="92"/>
      <c r="G1915" s="93"/>
      <c r="H1915" s="94"/>
      <c r="I1915" s="100"/>
    </row>
    <row r="1916" spans="1:9" x14ac:dyDescent="0.2">
      <c r="A1916" s="98">
        <v>33455</v>
      </c>
      <c r="B1916" s="76"/>
      <c r="C1916" s="76"/>
      <c r="D1916" s="92">
        <v>21.5</v>
      </c>
      <c r="E1916" s="75"/>
      <c r="F1916" s="92"/>
      <c r="G1916" s="93"/>
      <c r="H1916" s="94"/>
      <c r="I1916" s="100"/>
    </row>
    <row r="1917" spans="1:9" x14ac:dyDescent="0.2">
      <c r="A1917" s="102">
        <v>33456</v>
      </c>
      <c r="B1917" s="76"/>
      <c r="C1917" s="76"/>
      <c r="D1917" s="92">
        <v>21.39</v>
      </c>
      <c r="E1917" s="75"/>
      <c r="F1917" s="92"/>
      <c r="G1917" s="93"/>
      <c r="H1917" s="94"/>
      <c r="I1917" s="100"/>
    </row>
    <row r="1918" spans="1:9" x14ac:dyDescent="0.2">
      <c r="A1918" s="102">
        <v>33457</v>
      </c>
      <c r="B1918" s="76"/>
      <c r="C1918" s="76"/>
      <c r="D1918" s="92">
        <v>21.38</v>
      </c>
      <c r="E1918" s="75"/>
      <c r="F1918" s="92"/>
      <c r="G1918" s="93"/>
      <c r="H1918" s="94"/>
      <c r="I1918" s="100"/>
    </row>
    <row r="1919" spans="1:9" x14ac:dyDescent="0.2">
      <c r="A1919" s="102">
        <v>33458</v>
      </c>
      <c r="B1919" s="76"/>
      <c r="C1919" s="76"/>
      <c r="D1919" s="92">
        <v>21.6</v>
      </c>
      <c r="E1919" s="75"/>
      <c r="F1919" s="92"/>
      <c r="G1919" s="93"/>
      <c r="H1919" s="94"/>
      <c r="I1919" s="100"/>
    </row>
    <row r="1920" spans="1:9" x14ac:dyDescent="0.2">
      <c r="A1920" s="102">
        <v>33459</v>
      </c>
      <c r="B1920" s="76"/>
      <c r="C1920" s="76"/>
      <c r="D1920" s="92">
        <v>21.64</v>
      </c>
      <c r="E1920" s="75"/>
      <c r="F1920" s="92"/>
      <c r="G1920" s="93"/>
      <c r="H1920" s="94"/>
      <c r="I1920" s="100"/>
    </row>
    <row r="1921" spans="1:9" x14ac:dyDescent="0.2">
      <c r="A1921" s="98">
        <v>33462</v>
      </c>
      <c r="B1921" s="76"/>
      <c r="C1921" s="76"/>
      <c r="D1921" s="92">
        <v>21.71</v>
      </c>
      <c r="E1921" s="75"/>
      <c r="F1921" s="92"/>
      <c r="G1921" s="93"/>
      <c r="H1921" s="94"/>
      <c r="I1921" s="100"/>
    </row>
    <row r="1922" spans="1:9" x14ac:dyDescent="0.2">
      <c r="A1922" s="102">
        <v>33463</v>
      </c>
      <c r="B1922" s="76"/>
      <c r="C1922" s="76"/>
      <c r="D1922" s="92">
        <v>21.52</v>
      </c>
      <c r="E1922" s="75"/>
      <c r="F1922" s="92"/>
      <c r="G1922" s="93"/>
      <c r="H1922" s="94"/>
      <c r="I1922" s="100"/>
    </row>
    <row r="1923" spans="1:9" x14ac:dyDescent="0.2">
      <c r="A1923" s="102">
        <v>33464</v>
      </c>
      <c r="B1923" s="76"/>
      <c r="C1923" s="76"/>
      <c r="D1923" s="92">
        <v>21.3</v>
      </c>
      <c r="E1923" s="75"/>
      <c r="F1923" s="92"/>
      <c r="G1923" s="93"/>
      <c r="H1923" s="94"/>
      <c r="I1923" s="100"/>
    </row>
    <row r="1924" spans="1:9" x14ac:dyDescent="0.2">
      <c r="A1924" s="102">
        <v>33465</v>
      </c>
      <c r="B1924" s="76"/>
      <c r="C1924" s="76"/>
      <c r="D1924" s="92">
        <v>21.39</v>
      </c>
      <c r="E1924" s="75"/>
      <c r="F1924" s="92"/>
      <c r="G1924" s="93"/>
      <c r="H1924" s="94"/>
      <c r="I1924" s="100"/>
    </row>
    <row r="1925" spans="1:9" x14ac:dyDescent="0.2">
      <c r="A1925" s="102">
        <v>33466</v>
      </c>
      <c r="B1925" s="76"/>
      <c r="C1925" s="76"/>
      <c r="D1925" s="92">
        <v>21.29</v>
      </c>
      <c r="E1925" s="75"/>
      <c r="F1925" s="92"/>
      <c r="G1925" s="93"/>
      <c r="H1925" s="94"/>
      <c r="I1925" s="100"/>
    </row>
    <row r="1926" spans="1:9" x14ac:dyDescent="0.2">
      <c r="A1926" s="98">
        <v>33469</v>
      </c>
      <c r="B1926" s="76"/>
      <c r="C1926" s="76"/>
      <c r="D1926" s="92">
        <v>22.5</v>
      </c>
      <c r="E1926" s="75"/>
      <c r="F1926" s="92"/>
      <c r="G1926" s="93"/>
      <c r="H1926" s="94"/>
      <c r="I1926" s="100"/>
    </row>
    <row r="1927" spans="1:9" x14ac:dyDescent="0.2">
      <c r="A1927" s="102">
        <v>33470</v>
      </c>
      <c r="B1927" s="76"/>
      <c r="C1927" s="76"/>
      <c r="D1927" s="92">
        <v>22.3</v>
      </c>
      <c r="E1927" s="75"/>
      <c r="F1927" s="92"/>
      <c r="G1927" s="93"/>
      <c r="H1927" s="94"/>
      <c r="I1927" s="100"/>
    </row>
    <row r="1928" spans="1:9" x14ac:dyDescent="0.2">
      <c r="A1928" s="102">
        <v>33471</v>
      </c>
      <c r="B1928" s="76"/>
      <c r="C1928" s="76"/>
      <c r="D1928" s="92">
        <v>21.44</v>
      </c>
      <c r="E1928" s="75"/>
      <c r="F1928" s="92"/>
      <c r="G1928" s="93"/>
      <c r="H1928" s="94"/>
      <c r="I1928" s="100"/>
    </row>
    <row r="1929" spans="1:9" x14ac:dyDescent="0.2">
      <c r="A1929" s="102">
        <v>33472</v>
      </c>
      <c r="B1929" s="76"/>
      <c r="C1929" s="76"/>
      <c r="D1929" s="92">
        <v>21.93</v>
      </c>
      <c r="E1929" s="75"/>
      <c r="F1929" s="92"/>
      <c r="G1929" s="93"/>
      <c r="H1929" s="94"/>
      <c r="I1929" s="100"/>
    </row>
    <row r="1930" spans="1:9" x14ac:dyDescent="0.2">
      <c r="A1930" s="102">
        <v>33473</v>
      </c>
      <c r="B1930" s="76"/>
      <c r="C1930" s="76"/>
      <c r="D1930" s="92">
        <v>21.78</v>
      </c>
      <c r="E1930" s="75"/>
      <c r="F1930" s="92"/>
      <c r="G1930" s="93"/>
      <c r="H1930" s="94"/>
      <c r="I1930" s="100"/>
    </row>
    <row r="1931" spans="1:9" x14ac:dyDescent="0.2">
      <c r="A1931" s="98">
        <v>33476</v>
      </c>
      <c r="B1931" s="76"/>
      <c r="C1931" s="76"/>
      <c r="D1931" s="92">
        <v>21.98</v>
      </c>
      <c r="E1931" s="75"/>
      <c r="F1931" s="92"/>
      <c r="G1931" s="93"/>
      <c r="H1931" s="94"/>
      <c r="I1931" s="100"/>
    </row>
    <row r="1932" spans="1:9" x14ac:dyDescent="0.2">
      <c r="A1932" s="102">
        <v>33477</v>
      </c>
      <c r="B1932" s="76"/>
      <c r="C1932" s="76"/>
      <c r="D1932" s="92">
        <v>21.86</v>
      </c>
      <c r="E1932" s="75"/>
      <c r="F1932" s="92"/>
      <c r="G1932" s="93"/>
      <c r="H1932" s="94"/>
      <c r="I1932" s="100"/>
    </row>
    <row r="1933" spans="1:9" x14ac:dyDescent="0.2">
      <c r="A1933" s="102">
        <v>33478</v>
      </c>
      <c r="B1933" s="76"/>
      <c r="C1933" s="76"/>
      <c r="D1933" s="92">
        <v>21.77</v>
      </c>
      <c r="E1933" s="75"/>
      <c r="F1933" s="92"/>
      <c r="G1933" s="93"/>
      <c r="H1933" s="94"/>
      <c r="I1933" s="100"/>
    </row>
    <row r="1934" spans="1:9" x14ac:dyDescent="0.2">
      <c r="A1934" s="102">
        <v>33479</v>
      </c>
      <c r="B1934" s="76"/>
      <c r="C1934" s="76"/>
      <c r="D1934" s="92">
        <v>22.02</v>
      </c>
      <c r="E1934" s="75"/>
      <c r="F1934" s="92"/>
      <c r="G1934" s="93"/>
      <c r="H1934" s="94"/>
      <c r="I1934" s="100"/>
    </row>
    <row r="1935" spans="1:9" x14ac:dyDescent="0.2">
      <c r="A1935" s="102">
        <v>33480</v>
      </c>
      <c r="B1935" s="76"/>
      <c r="C1935" s="76"/>
      <c r="D1935" s="92">
        <v>22.28</v>
      </c>
      <c r="E1935" s="75"/>
      <c r="F1935" s="92"/>
      <c r="G1935" s="93"/>
      <c r="H1935" s="94"/>
      <c r="I1935" s="100"/>
    </row>
    <row r="1936" spans="1:9" x14ac:dyDescent="0.2">
      <c r="A1936" s="98">
        <v>33483</v>
      </c>
      <c r="B1936" s="76"/>
      <c r="C1936" s="76"/>
      <c r="E1936" s="75"/>
      <c r="F1936" s="92"/>
      <c r="G1936" s="93"/>
      <c r="H1936" s="94"/>
      <c r="I1936" s="100"/>
    </row>
    <row r="1937" spans="1:9" x14ac:dyDescent="0.2">
      <c r="A1937" s="102">
        <v>33484</v>
      </c>
      <c r="B1937" s="76"/>
      <c r="C1937" s="76"/>
      <c r="D1937" s="92">
        <v>22.28</v>
      </c>
      <c r="E1937" s="75"/>
      <c r="F1937" s="92"/>
      <c r="G1937" s="93"/>
      <c r="H1937" s="94"/>
      <c r="I1937" s="100"/>
    </row>
    <row r="1938" spans="1:9" x14ac:dyDescent="0.2">
      <c r="A1938" s="102">
        <v>33485</v>
      </c>
      <c r="B1938" s="76"/>
      <c r="C1938" s="76"/>
      <c r="D1938" s="92">
        <v>21.76</v>
      </c>
      <c r="E1938" s="75"/>
      <c r="F1938" s="92"/>
      <c r="G1938" s="93"/>
      <c r="H1938" s="94"/>
      <c r="I1938" s="100"/>
    </row>
    <row r="1939" spans="1:9" x14ac:dyDescent="0.2">
      <c r="A1939" s="102">
        <v>33486</v>
      </c>
      <c r="B1939" s="76"/>
      <c r="C1939" s="76"/>
      <c r="D1939" s="92">
        <v>21.75</v>
      </c>
      <c r="E1939" s="75"/>
      <c r="F1939" s="92"/>
      <c r="G1939" s="93"/>
      <c r="H1939" s="94"/>
      <c r="I1939" s="100"/>
    </row>
    <row r="1940" spans="1:9" x14ac:dyDescent="0.2">
      <c r="A1940" s="102">
        <v>33487</v>
      </c>
      <c r="B1940" s="76"/>
      <c r="C1940" s="76"/>
      <c r="D1940" s="92">
        <v>21.56</v>
      </c>
      <c r="E1940" s="75"/>
      <c r="F1940" s="92"/>
      <c r="G1940" s="93"/>
      <c r="H1940" s="94"/>
      <c r="I1940" s="100"/>
    </row>
    <row r="1941" spans="1:9" x14ac:dyDescent="0.2">
      <c r="A1941" s="98">
        <v>33490</v>
      </c>
      <c r="B1941" s="76"/>
      <c r="C1941" s="76"/>
      <c r="D1941" s="92">
        <v>21.36</v>
      </c>
      <c r="E1941" s="75"/>
      <c r="F1941" s="92"/>
      <c r="G1941" s="93"/>
      <c r="H1941" s="94"/>
      <c r="I1941" s="100"/>
    </row>
    <row r="1942" spans="1:9" x14ac:dyDescent="0.2">
      <c r="A1942" s="102">
        <v>33491</v>
      </c>
      <c r="B1942" s="76"/>
      <c r="C1942" s="76"/>
      <c r="D1942" s="92">
        <v>21.44</v>
      </c>
      <c r="E1942" s="75"/>
      <c r="F1942" s="92"/>
      <c r="G1942" s="93"/>
      <c r="H1942" s="94"/>
      <c r="I1942" s="100"/>
    </row>
    <row r="1943" spans="1:9" x14ac:dyDescent="0.2">
      <c r="A1943" s="102">
        <v>33492</v>
      </c>
      <c r="B1943" s="76"/>
      <c r="C1943" s="76"/>
      <c r="D1943" s="92">
        <v>21.66</v>
      </c>
      <c r="E1943" s="75"/>
      <c r="F1943" s="92"/>
      <c r="G1943" s="93"/>
      <c r="H1943" s="94"/>
      <c r="I1943" s="100"/>
    </row>
    <row r="1944" spans="1:9" x14ac:dyDescent="0.2">
      <c r="A1944" s="102">
        <v>33493</v>
      </c>
      <c r="B1944" s="76"/>
      <c r="C1944" s="76"/>
      <c r="D1944" s="92">
        <v>21.51</v>
      </c>
      <c r="E1944" s="75"/>
      <c r="F1944" s="92"/>
      <c r="G1944" s="93"/>
      <c r="H1944" s="94"/>
      <c r="I1944" s="100"/>
    </row>
    <row r="1945" spans="1:9" x14ac:dyDescent="0.2">
      <c r="A1945" s="102">
        <v>33494</v>
      </c>
      <c r="B1945" s="76"/>
      <c r="C1945" s="76"/>
      <c r="D1945" s="92">
        <v>21.71</v>
      </c>
      <c r="E1945" s="75"/>
      <c r="F1945" s="92"/>
      <c r="G1945" s="93"/>
      <c r="H1945" s="94"/>
      <c r="I1945" s="100"/>
    </row>
    <row r="1946" spans="1:9" x14ac:dyDescent="0.2">
      <c r="A1946" s="98">
        <v>33497</v>
      </c>
      <c r="B1946" s="76"/>
      <c r="C1946" s="76"/>
      <c r="D1946" s="92">
        <v>21.84</v>
      </c>
      <c r="E1946" s="75"/>
      <c r="F1946" s="92"/>
      <c r="G1946" s="93"/>
      <c r="H1946" s="94"/>
      <c r="I1946" s="100"/>
    </row>
    <row r="1947" spans="1:9" x14ac:dyDescent="0.2">
      <c r="A1947" s="102">
        <v>33498</v>
      </c>
      <c r="B1947" s="76"/>
      <c r="C1947" s="76"/>
      <c r="D1947" s="92">
        <v>21.73</v>
      </c>
      <c r="E1947" s="75"/>
      <c r="F1947" s="92"/>
      <c r="G1947" s="93"/>
      <c r="H1947" s="94"/>
      <c r="I1947" s="100"/>
    </row>
    <row r="1948" spans="1:9" x14ac:dyDescent="0.2">
      <c r="A1948" s="102">
        <v>33499</v>
      </c>
      <c r="B1948" s="76"/>
      <c r="C1948" s="76"/>
      <c r="D1948" s="92">
        <v>21.87</v>
      </c>
      <c r="E1948" s="75"/>
      <c r="F1948" s="92"/>
      <c r="G1948" s="93"/>
      <c r="H1948" s="94"/>
      <c r="I1948" s="100"/>
    </row>
    <row r="1949" spans="1:9" x14ac:dyDescent="0.2">
      <c r="A1949" s="102">
        <v>33500</v>
      </c>
      <c r="B1949" s="76"/>
      <c r="C1949" s="76"/>
      <c r="D1949" s="92">
        <v>21.79</v>
      </c>
      <c r="E1949" s="75"/>
      <c r="F1949" s="92"/>
      <c r="G1949" s="93"/>
      <c r="H1949" s="94"/>
      <c r="I1949" s="100"/>
    </row>
    <row r="1950" spans="1:9" x14ac:dyDescent="0.2">
      <c r="A1950" s="102">
        <v>33501</v>
      </c>
      <c r="B1950" s="76"/>
      <c r="C1950" s="76"/>
      <c r="D1950" s="92">
        <v>22.02</v>
      </c>
      <c r="E1950" s="75"/>
      <c r="F1950" s="92"/>
      <c r="G1950" s="93"/>
      <c r="H1950" s="94"/>
      <c r="I1950" s="100"/>
    </row>
    <row r="1951" spans="1:9" x14ac:dyDescent="0.2">
      <c r="A1951" s="98">
        <v>33504</v>
      </c>
      <c r="B1951" s="76"/>
      <c r="C1951" s="76"/>
      <c r="D1951" s="92">
        <v>22.2</v>
      </c>
      <c r="E1951" s="75"/>
      <c r="F1951" s="92"/>
      <c r="G1951" s="93"/>
      <c r="H1951" s="94"/>
      <c r="I1951" s="100"/>
    </row>
    <row r="1952" spans="1:9" x14ac:dyDescent="0.2">
      <c r="A1952" s="102">
        <v>33505</v>
      </c>
      <c r="B1952" s="76"/>
      <c r="C1952" s="76"/>
      <c r="D1952" s="92">
        <v>22.24</v>
      </c>
      <c r="E1952" s="75"/>
      <c r="F1952" s="92"/>
      <c r="G1952" s="93"/>
      <c r="H1952" s="94"/>
      <c r="I1952" s="100"/>
    </row>
    <row r="1953" spans="1:9" x14ac:dyDescent="0.2">
      <c r="A1953" s="102">
        <v>33506</v>
      </c>
      <c r="B1953" s="76"/>
      <c r="C1953" s="76"/>
      <c r="D1953" s="92">
        <v>22.11</v>
      </c>
      <c r="E1953" s="75"/>
      <c r="F1953" s="92"/>
      <c r="G1953" s="93"/>
      <c r="H1953" s="94"/>
      <c r="I1953" s="100"/>
    </row>
    <row r="1954" spans="1:9" x14ac:dyDescent="0.2">
      <c r="A1954" s="102">
        <v>33507</v>
      </c>
      <c r="B1954" s="76"/>
      <c r="C1954" s="76"/>
      <c r="D1954" s="92">
        <v>22.23</v>
      </c>
      <c r="E1954" s="75"/>
      <c r="F1954" s="92"/>
      <c r="G1954" s="93"/>
      <c r="H1954" s="94"/>
      <c r="I1954" s="100"/>
    </row>
    <row r="1955" spans="1:9" x14ac:dyDescent="0.2">
      <c r="A1955" s="102">
        <v>33508</v>
      </c>
      <c r="B1955" s="76"/>
      <c r="C1955" s="76"/>
      <c r="D1955" s="92">
        <v>22.42</v>
      </c>
      <c r="E1955" s="75"/>
      <c r="F1955" s="92"/>
      <c r="G1955" s="93"/>
      <c r="H1955" s="94"/>
      <c r="I1955" s="100"/>
    </row>
    <row r="1956" spans="1:9" x14ac:dyDescent="0.2">
      <c r="A1956" s="98">
        <v>33511</v>
      </c>
      <c r="B1956" s="76"/>
      <c r="C1956" s="76"/>
      <c r="D1956" s="92">
        <v>22.25</v>
      </c>
      <c r="E1956" s="75"/>
      <c r="F1956" s="92"/>
      <c r="G1956" s="93"/>
      <c r="H1956" s="94"/>
      <c r="I1956" s="100"/>
    </row>
    <row r="1957" spans="1:9" x14ac:dyDescent="0.2">
      <c r="A1957" s="102">
        <v>33512</v>
      </c>
      <c r="B1957" s="76"/>
      <c r="C1957" s="76"/>
      <c r="D1957" s="92">
        <v>22.1</v>
      </c>
      <c r="E1957" s="75"/>
      <c r="F1957" s="92"/>
      <c r="G1957" s="93"/>
      <c r="H1957" s="94"/>
      <c r="I1957" s="100"/>
    </row>
    <row r="1958" spans="1:9" x14ac:dyDescent="0.2">
      <c r="A1958" s="102">
        <v>33513</v>
      </c>
      <c r="B1958" s="76"/>
      <c r="C1958" s="76"/>
      <c r="D1958" s="92">
        <v>22.34</v>
      </c>
      <c r="E1958" s="75"/>
      <c r="F1958" s="92"/>
      <c r="G1958" s="93"/>
      <c r="H1958" s="94"/>
      <c r="I1958" s="100"/>
    </row>
    <row r="1959" spans="1:9" x14ac:dyDescent="0.2">
      <c r="A1959" s="102">
        <v>33514</v>
      </c>
      <c r="B1959" s="76"/>
      <c r="C1959" s="76"/>
      <c r="D1959" s="92">
        <v>22.7</v>
      </c>
      <c r="E1959" s="75"/>
      <c r="F1959" s="92"/>
      <c r="G1959" s="93"/>
      <c r="H1959" s="94"/>
      <c r="I1959" s="100"/>
    </row>
    <row r="1960" spans="1:9" x14ac:dyDescent="0.2">
      <c r="A1960" s="102">
        <v>33515</v>
      </c>
      <c r="B1960" s="76"/>
      <c r="C1960" s="76"/>
      <c r="D1960" s="92">
        <v>22.64</v>
      </c>
      <c r="E1960" s="75"/>
      <c r="F1960" s="92"/>
      <c r="G1960" s="93"/>
      <c r="H1960" s="94"/>
      <c r="I1960" s="100"/>
    </row>
    <row r="1961" spans="1:9" x14ac:dyDescent="0.2">
      <c r="A1961" s="98">
        <v>33518</v>
      </c>
      <c r="B1961" s="76"/>
      <c r="C1961" s="76"/>
      <c r="D1961" s="92">
        <v>22.99</v>
      </c>
      <c r="E1961" s="75"/>
      <c r="F1961" s="92"/>
      <c r="G1961" s="93"/>
      <c r="H1961" s="94"/>
      <c r="I1961" s="100"/>
    </row>
    <row r="1962" spans="1:9" x14ac:dyDescent="0.2">
      <c r="A1962" s="102">
        <v>33519</v>
      </c>
      <c r="B1962" s="76"/>
      <c r="C1962" s="76"/>
      <c r="D1962" s="92">
        <v>23.02</v>
      </c>
      <c r="E1962" s="75"/>
      <c r="F1962" s="92"/>
      <c r="G1962" s="93"/>
      <c r="H1962" s="94"/>
      <c r="I1962" s="100"/>
    </row>
    <row r="1963" spans="1:9" x14ac:dyDescent="0.2">
      <c r="A1963" s="102">
        <v>33520</v>
      </c>
      <c r="B1963" s="76"/>
      <c r="C1963" s="76"/>
      <c r="D1963" s="92">
        <v>23.18</v>
      </c>
      <c r="E1963" s="75"/>
      <c r="F1963" s="92"/>
      <c r="G1963" s="93"/>
      <c r="H1963" s="94"/>
      <c r="I1963" s="100"/>
    </row>
    <row r="1964" spans="1:9" x14ac:dyDescent="0.2">
      <c r="A1964" s="102">
        <v>33521</v>
      </c>
      <c r="B1964" s="76"/>
      <c r="C1964" s="76"/>
      <c r="D1964" s="92">
        <v>23.01</v>
      </c>
      <c r="E1964" s="75"/>
      <c r="F1964" s="92"/>
      <c r="G1964" s="93"/>
      <c r="H1964" s="94"/>
      <c r="I1964" s="100"/>
    </row>
    <row r="1965" spans="1:9" x14ac:dyDescent="0.2">
      <c r="A1965" s="102">
        <v>33522</v>
      </c>
      <c r="B1965" s="76"/>
      <c r="C1965" s="76"/>
      <c r="D1965" s="92">
        <v>23.19</v>
      </c>
      <c r="E1965" s="75"/>
      <c r="F1965" s="92"/>
      <c r="G1965" s="93"/>
      <c r="H1965" s="94"/>
      <c r="I1965" s="100"/>
    </row>
    <row r="1966" spans="1:9" x14ac:dyDescent="0.2">
      <c r="A1966" s="98">
        <v>33525</v>
      </c>
      <c r="B1966" s="76"/>
      <c r="C1966" s="76"/>
      <c r="D1966" s="92">
        <v>23.48</v>
      </c>
      <c r="E1966" s="75"/>
      <c r="F1966" s="92"/>
      <c r="G1966" s="93"/>
      <c r="H1966" s="94"/>
      <c r="I1966" s="100"/>
    </row>
    <row r="1967" spans="1:9" x14ac:dyDescent="0.2">
      <c r="A1967" s="102">
        <v>33526</v>
      </c>
      <c r="B1967" s="76"/>
      <c r="C1967" s="76"/>
      <c r="D1967" s="92">
        <v>23.89</v>
      </c>
      <c r="E1967" s="75"/>
      <c r="F1967" s="92"/>
      <c r="G1967" s="93"/>
      <c r="H1967" s="94"/>
      <c r="I1967" s="100"/>
    </row>
    <row r="1968" spans="1:9" x14ac:dyDescent="0.2">
      <c r="A1968" s="102">
        <v>33527</v>
      </c>
      <c r="B1968" s="76"/>
      <c r="C1968" s="76"/>
      <c r="D1968" s="92">
        <v>23.67</v>
      </c>
      <c r="E1968" s="75"/>
      <c r="F1968" s="92"/>
      <c r="G1968" s="93"/>
      <c r="H1968" s="94"/>
      <c r="I1968" s="100"/>
    </row>
    <row r="1969" spans="1:9" x14ac:dyDescent="0.2">
      <c r="A1969" s="102">
        <v>33528</v>
      </c>
      <c r="B1969" s="76"/>
      <c r="C1969" s="76"/>
      <c r="D1969" s="92">
        <v>23.96</v>
      </c>
      <c r="E1969" s="75"/>
      <c r="F1969" s="92"/>
      <c r="G1969" s="93"/>
      <c r="H1969" s="94"/>
      <c r="I1969" s="100"/>
    </row>
    <row r="1970" spans="1:9" x14ac:dyDescent="0.2">
      <c r="A1970" s="102">
        <v>33529</v>
      </c>
      <c r="B1970" s="76"/>
      <c r="C1970" s="76"/>
      <c r="D1970" s="92">
        <v>24.12</v>
      </c>
      <c r="E1970" s="75"/>
      <c r="F1970" s="92"/>
      <c r="G1970" s="93"/>
      <c r="H1970" s="94"/>
      <c r="I1970" s="100"/>
    </row>
    <row r="1971" spans="1:9" x14ac:dyDescent="0.2">
      <c r="A1971" s="98">
        <v>33532</v>
      </c>
      <c r="B1971" s="76"/>
      <c r="C1971" s="76"/>
      <c r="D1971" s="92">
        <v>24.03</v>
      </c>
      <c r="E1971" s="75"/>
      <c r="F1971" s="92"/>
      <c r="G1971" s="93"/>
      <c r="H1971" s="94"/>
      <c r="I1971" s="100"/>
    </row>
    <row r="1972" spans="1:9" x14ac:dyDescent="0.2">
      <c r="A1972" s="102">
        <v>33533</v>
      </c>
      <c r="B1972" s="76"/>
      <c r="C1972" s="76"/>
      <c r="D1972" s="92">
        <v>23.47</v>
      </c>
      <c r="E1972" s="75"/>
      <c r="F1972" s="92"/>
      <c r="G1972" s="93"/>
      <c r="H1972" s="94"/>
      <c r="I1972" s="100"/>
    </row>
    <row r="1973" spans="1:9" x14ac:dyDescent="0.2">
      <c r="A1973" s="102">
        <v>33534</v>
      </c>
      <c r="B1973" s="76"/>
      <c r="C1973" s="76"/>
      <c r="D1973" s="92">
        <v>23.14</v>
      </c>
      <c r="E1973" s="75"/>
      <c r="F1973" s="92"/>
      <c r="G1973" s="93"/>
      <c r="H1973" s="94"/>
      <c r="I1973" s="100"/>
    </row>
    <row r="1974" spans="1:9" x14ac:dyDescent="0.2">
      <c r="A1974" s="102">
        <v>33535</v>
      </c>
      <c r="B1974" s="76"/>
      <c r="C1974" s="76"/>
      <c r="D1974" s="92">
        <v>23.47</v>
      </c>
      <c r="E1974" s="75"/>
      <c r="F1974" s="92"/>
      <c r="G1974" s="93"/>
      <c r="H1974" s="94"/>
      <c r="I1974" s="100"/>
    </row>
    <row r="1975" spans="1:9" x14ac:dyDescent="0.2">
      <c r="A1975" s="102">
        <v>33536</v>
      </c>
      <c r="B1975" s="76"/>
      <c r="C1975" s="76"/>
      <c r="D1975" s="92">
        <v>23.18</v>
      </c>
      <c r="E1975" s="75"/>
      <c r="F1975" s="92"/>
      <c r="G1975" s="93"/>
      <c r="H1975" s="94"/>
      <c r="I1975" s="100"/>
    </row>
    <row r="1976" spans="1:9" x14ac:dyDescent="0.2">
      <c r="A1976" s="98">
        <v>33539</v>
      </c>
      <c r="B1976" s="76"/>
      <c r="C1976" s="76"/>
      <c r="D1976" s="92">
        <v>23.24</v>
      </c>
      <c r="E1976" s="75"/>
      <c r="F1976" s="92"/>
      <c r="G1976" s="93"/>
      <c r="H1976" s="94"/>
      <c r="I1976" s="100"/>
    </row>
    <row r="1977" spans="1:9" x14ac:dyDescent="0.2">
      <c r="A1977" s="102">
        <v>33540</v>
      </c>
      <c r="B1977" s="76"/>
      <c r="C1977" s="76"/>
      <c r="D1977" s="92">
        <v>23.09</v>
      </c>
      <c r="E1977" s="75"/>
      <c r="F1977" s="92"/>
      <c r="G1977" s="93"/>
      <c r="H1977" s="94"/>
      <c r="I1977" s="100"/>
    </row>
    <row r="1978" spans="1:9" x14ac:dyDescent="0.2">
      <c r="A1978" s="102">
        <v>33541</v>
      </c>
      <c r="B1978" s="76"/>
      <c r="C1978" s="76"/>
      <c r="D1978" s="92">
        <v>23.11</v>
      </c>
      <c r="E1978" s="75"/>
      <c r="F1978" s="92"/>
      <c r="G1978" s="93"/>
      <c r="H1978" s="94"/>
      <c r="I1978" s="100"/>
    </row>
    <row r="1979" spans="1:9" x14ac:dyDescent="0.2">
      <c r="A1979" s="102">
        <v>33542</v>
      </c>
      <c r="B1979" s="76"/>
      <c r="C1979" s="76"/>
      <c r="D1979" s="92">
        <v>23.29</v>
      </c>
      <c r="E1979" s="75"/>
      <c r="F1979" s="92"/>
      <c r="G1979" s="93"/>
      <c r="H1979" s="94"/>
      <c r="I1979" s="100"/>
    </row>
    <row r="1980" spans="1:9" x14ac:dyDescent="0.2">
      <c r="A1980" s="102">
        <v>33543</v>
      </c>
      <c r="B1980" s="76"/>
      <c r="C1980" s="76"/>
      <c r="D1980" s="92">
        <v>23.85</v>
      </c>
      <c r="E1980" s="75"/>
      <c r="F1980" s="92"/>
      <c r="G1980" s="93"/>
      <c r="H1980" s="94"/>
      <c r="I1980" s="100"/>
    </row>
    <row r="1981" spans="1:9" x14ac:dyDescent="0.2">
      <c r="A1981" s="98">
        <v>33546</v>
      </c>
      <c r="B1981" s="76"/>
      <c r="C1981" s="76"/>
      <c r="D1981" s="92">
        <v>23.82</v>
      </c>
      <c r="E1981" s="75"/>
      <c r="F1981" s="92"/>
      <c r="G1981" s="93"/>
      <c r="H1981" s="94"/>
      <c r="I1981" s="100"/>
    </row>
    <row r="1982" spans="1:9" x14ac:dyDescent="0.2">
      <c r="A1982" s="102">
        <v>33547</v>
      </c>
      <c r="B1982" s="76"/>
      <c r="C1982" s="76"/>
      <c r="D1982" s="92">
        <v>23.78</v>
      </c>
      <c r="E1982" s="75"/>
      <c r="F1982" s="92"/>
      <c r="G1982" s="93"/>
      <c r="H1982" s="94"/>
      <c r="I1982" s="100"/>
    </row>
    <row r="1983" spans="1:9" x14ac:dyDescent="0.2">
      <c r="A1983" s="102">
        <v>33548</v>
      </c>
      <c r="B1983" s="76"/>
      <c r="C1983" s="76"/>
      <c r="D1983" s="92">
        <v>23.44</v>
      </c>
      <c r="E1983" s="75"/>
      <c r="F1983" s="92"/>
      <c r="G1983" s="93"/>
      <c r="H1983" s="94"/>
      <c r="I1983" s="100"/>
    </row>
    <row r="1984" spans="1:9" x14ac:dyDescent="0.2">
      <c r="A1984" s="102">
        <v>33549</v>
      </c>
      <c r="B1984" s="76"/>
      <c r="C1984" s="76"/>
      <c r="D1984" s="92">
        <v>23.29</v>
      </c>
      <c r="E1984" s="75"/>
      <c r="F1984" s="92"/>
      <c r="G1984" s="93"/>
      <c r="H1984" s="94"/>
      <c r="I1984" s="100"/>
    </row>
    <row r="1985" spans="1:9" x14ac:dyDescent="0.2">
      <c r="A1985" s="102">
        <v>33550</v>
      </c>
      <c r="B1985" s="76"/>
      <c r="C1985" s="76"/>
      <c r="D1985" s="92">
        <v>23</v>
      </c>
      <c r="E1985" s="75"/>
      <c r="F1985" s="92"/>
      <c r="G1985" s="93"/>
      <c r="H1985" s="94"/>
      <c r="I1985" s="100"/>
    </row>
    <row r="1986" spans="1:9" x14ac:dyDescent="0.2">
      <c r="A1986" s="98">
        <v>33553</v>
      </c>
      <c r="B1986" s="76"/>
      <c r="C1986" s="76"/>
      <c r="D1986" s="92">
        <v>22.66</v>
      </c>
      <c r="E1986" s="75"/>
      <c r="F1986" s="92"/>
      <c r="G1986" s="93"/>
      <c r="H1986" s="94"/>
      <c r="I1986" s="100"/>
    </row>
    <row r="1987" spans="1:9" x14ac:dyDescent="0.2">
      <c r="A1987" s="102">
        <v>33554</v>
      </c>
      <c r="B1987" s="76"/>
      <c r="C1987" s="76"/>
      <c r="D1987" s="92">
        <v>22.58</v>
      </c>
      <c r="E1987" s="75"/>
      <c r="F1987" s="92"/>
      <c r="G1987" s="93"/>
      <c r="H1987" s="94"/>
      <c r="I1987" s="100"/>
    </row>
    <row r="1988" spans="1:9" x14ac:dyDescent="0.2">
      <c r="A1988" s="102">
        <v>33555</v>
      </c>
      <c r="B1988" s="76"/>
      <c r="C1988" s="76"/>
      <c r="D1988" s="92">
        <v>22.28</v>
      </c>
      <c r="E1988" s="75"/>
      <c r="F1988" s="92"/>
      <c r="G1988" s="93"/>
      <c r="H1988" s="94"/>
      <c r="I1988" s="100"/>
    </row>
    <row r="1989" spans="1:9" x14ac:dyDescent="0.2">
      <c r="A1989" s="102">
        <v>33556</v>
      </c>
      <c r="B1989" s="76"/>
      <c r="C1989" s="76"/>
      <c r="D1989" s="92">
        <v>22.55</v>
      </c>
      <c r="E1989" s="75"/>
      <c r="F1989" s="92"/>
      <c r="G1989" s="93"/>
      <c r="H1989" s="94"/>
      <c r="I1989" s="100"/>
    </row>
    <row r="1990" spans="1:9" x14ac:dyDescent="0.2">
      <c r="A1990" s="102">
        <v>33557</v>
      </c>
      <c r="B1990" s="76"/>
      <c r="C1990" s="76"/>
      <c r="D1990" s="92">
        <v>22.79</v>
      </c>
      <c r="E1990" s="75"/>
      <c r="F1990" s="92"/>
      <c r="G1990" s="93"/>
      <c r="H1990" s="94"/>
      <c r="I1990" s="100"/>
    </row>
    <row r="1991" spans="1:9" x14ac:dyDescent="0.2">
      <c r="A1991" s="98">
        <v>33560</v>
      </c>
      <c r="B1991" s="76"/>
      <c r="C1991" s="76"/>
      <c r="D1991" s="92">
        <v>22.38</v>
      </c>
      <c r="E1991" s="75"/>
      <c r="F1991" s="92"/>
      <c r="G1991" s="93"/>
      <c r="H1991" s="94"/>
      <c r="I1991" s="100"/>
    </row>
    <row r="1992" spans="1:9" x14ac:dyDescent="0.2">
      <c r="A1992" s="102">
        <v>33561</v>
      </c>
      <c r="B1992" s="76"/>
      <c r="C1992" s="76"/>
      <c r="D1992" s="92">
        <v>21.88</v>
      </c>
      <c r="E1992" s="75"/>
      <c r="F1992" s="92"/>
      <c r="G1992" s="93"/>
      <c r="H1992" s="94"/>
      <c r="I1992" s="100"/>
    </row>
    <row r="1993" spans="1:9" x14ac:dyDescent="0.2">
      <c r="A1993" s="102">
        <v>33562</v>
      </c>
      <c r="B1993" s="76"/>
      <c r="C1993" s="76"/>
      <c r="D1993" s="92">
        <v>22.17</v>
      </c>
      <c r="E1993" s="75"/>
      <c r="F1993" s="92"/>
      <c r="G1993" s="93"/>
      <c r="H1993" s="94"/>
      <c r="I1993" s="100"/>
    </row>
    <row r="1994" spans="1:9" x14ac:dyDescent="0.2">
      <c r="A1994" s="102">
        <v>33563</v>
      </c>
      <c r="B1994" s="76"/>
      <c r="C1994" s="76"/>
      <c r="D1994" s="92">
        <v>21.93</v>
      </c>
      <c r="E1994" s="75"/>
      <c r="F1994" s="92"/>
      <c r="G1994" s="93"/>
      <c r="H1994" s="94"/>
      <c r="I1994" s="100"/>
    </row>
    <row r="1995" spans="1:9" x14ac:dyDescent="0.2">
      <c r="A1995" s="102">
        <v>33564</v>
      </c>
      <c r="B1995" s="76"/>
      <c r="C1995" s="76"/>
      <c r="D1995" s="92">
        <v>21.85</v>
      </c>
      <c r="E1995" s="75"/>
      <c r="F1995" s="92"/>
      <c r="G1995" s="93"/>
      <c r="H1995" s="94"/>
      <c r="I1995" s="100"/>
    </row>
    <row r="1996" spans="1:9" x14ac:dyDescent="0.2">
      <c r="A1996" s="98">
        <v>33567</v>
      </c>
      <c r="B1996" s="76"/>
      <c r="C1996" s="76"/>
      <c r="D1996" s="92">
        <v>22.15</v>
      </c>
      <c r="E1996" s="75"/>
      <c r="F1996" s="92"/>
      <c r="G1996" s="93"/>
      <c r="H1996" s="94"/>
      <c r="I1996" s="100"/>
    </row>
    <row r="1997" spans="1:9" x14ac:dyDescent="0.2">
      <c r="A1997" s="102">
        <v>33568</v>
      </c>
      <c r="B1997" s="76"/>
      <c r="C1997" s="76"/>
      <c r="D1997" s="92">
        <v>21.04</v>
      </c>
      <c r="E1997" s="75"/>
      <c r="F1997" s="92"/>
      <c r="G1997" s="93"/>
      <c r="H1997" s="94"/>
      <c r="I1997" s="100"/>
    </row>
    <row r="1998" spans="1:9" x14ac:dyDescent="0.2">
      <c r="A1998" s="102">
        <v>33569</v>
      </c>
      <c r="B1998" s="76"/>
      <c r="C1998" s="76"/>
      <c r="D1998" s="92">
        <v>21.38</v>
      </c>
      <c r="E1998" s="75"/>
      <c r="F1998" s="92"/>
      <c r="G1998" s="93"/>
      <c r="H1998" s="94"/>
      <c r="I1998" s="100"/>
    </row>
    <row r="1999" spans="1:9" x14ac:dyDescent="0.2">
      <c r="A1999" s="102">
        <v>33570</v>
      </c>
      <c r="B1999" s="76"/>
      <c r="C1999" s="76"/>
      <c r="D1999" s="92">
        <v>21.38</v>
      </c>
      <c r="E1999" s="75"/>
      <c r="F1999" s="92"/>
      <c r="G1999" s="93"/>
      <c r="H1999" s="94"/>
      <c r="I1999" s="100"/>
    </row>
    <row r="2000" spans="1:9" x14ac:dyDescent="0.2">
      <c r="A2000" s="102">
        <v>33571</v>
      </c>
      <c r="B2000" s="76"/>
      <c r="C2000" s="76"/>
      <c r="D2000" s="92">
        <v>21.48</v>
      </c>
      <c r="E2000" s="75"/>
      <c r="F2000" s="92"/>
      <c r="G2000" s="93"/>
      <c r="H2000" s="94"/>
      <c r="I2000" s="100"/>
    </row>
    <row r="2001" spans="1:9" x14ac:dyDescent="0.2">
      <c r="A2001" s="98">
        <v>33574</v>
      </c>
      <c r="B2001" s="76"/>
      <c r="C2001" s="76"/>
      <c r="D2001" s="92">
        <v>21.1</v>
      </c>
      <c r="E2001" s="75"/>
      <c r="F2001" s="92"/>
      <c r="G2001" s="93"/>
      <c r="H2001" s="94"/>
      <c r="I2001" s="100"/>
    </row>
    <row r="2002" spans="1:9" x14ac:dyDescent="0.2">
      <c r="A2002" s="102">
        <v>33575</v>
      </c>
      <c r="B2002" s="76"/>
      <c r="C2002" s="76"/>
      <c r="D2002" s="92">
        <v>20.61</v>
      </c>
      <c r="E2002" s="75"/>
      <c r="F2002" s="92"/>
      <c r="G2002" s="93"/>
      <c r="H2002" s="94"/>
      <c r="I2002" s="100"/>
    </row>
    <row r="2003" spans="1:9" x14ac:dyDescent="0.2">
      <c r="A2003" s="102">
        <v>33576</v>
      </c>
      <c r="B2003" s="76"/>
      <c r="C2003" s="76"/>
      <c r="D2003" s="92">
        <v>20.75</v>
      </c>
      <c r="E2003" s="75"/>
      <c r="F2003" s="92"/>
      <c r="G2003" s="93"/>
      <c r="H2003" s="94"/>
      <c r="I2003" s="100"/>
    </row>
    <row r="2004" spans="1:9" x14ac:dyDescent="0.2">
      <c r="A2004" s="102">
        <v>33577</v>
      </c>
      <c r="B2004" s="76"/>
      <c r="C2004" s="76"/>
      <c r="D2004" s="92">
        <v>20.420000000000002</v>
      </c>
      <c r="E2004" s="75"/>
      <c r="F2004" s="92"/>
      <c r="G2004" s="93"/>
      <c r="H2004" s="94"/>
      <c r="I2004" s="100"/>
    </row>
    <row r="2005" spans="1:9" x14ac:dyDescent="0.2">
      <c r="A2005" s="102">
        <v>33578</v>
      </c>
      <c r="B2005" s="76"/>
      <c r="C2005" s="76"/>
      <c r="D2005" s="92">
        <v>19.87</v>
      </c>
      <c r="E2005" s="75"/>
      <c r="F2005" s="92"/>
      <c r="G2005" s="93"/>
      <c r="H2005" s="94"/>
      <c r="I2005" s="100"/>
    </row>
    <row r="2006" spans="1:9" x14ac:dyDescent="0.2">
      <c r="A2006" s="98">
        <v>33581</v>
      </c>
      <c r="B2006" s="76"/>
      <c r="C2006" s="76"/>
      <c r="D2006" s="92">
        <v>19.39</v>
      </c>
      <c r="E2006" s="75"/>
      <c r="F2006" s="92"/>
      <c r="G2006" s="93"/>
      <c r="H2006" s="94"/>
      <c r="I2006" s="100"/>
    </row>
    <row r="2007" spans="1:9" x14ac:dyDescent="0.2">
      <c r="A2007" s="102">
        <v>33582</v>
      </c>
      <c r="B2007" s="76"/>
      <c r="C2007" s="76"/>
      <c r="D2007" s="92">
        <v>19.239999999999998</v>
      </c>
      <c r="E2007" s="75"/>
      <c r="F2007" s="92"/>
      <c r="G2007" s="93"/>
      <c r="H2007" s="94"/>
      <c r="I2007" s="100"/>
    </row>
    <row r="2008" spans="1:9" x14ac:dyDescent="0.2">
      <c r="A2008" s="102">
        <v>33583</v>
      </c>
      <c r="B2008" s="76"/>
      <c r="C2008" s="76"/>
      <c r="D2008" s="92">
        <v>19.54</v>
      </c>
      <c r="E2008" s="75"/>
      <c r="F2008" s="92"/>
      <c r="G2008" s="93"/>
      <c r="H2008" s="94"/>
      <c r="I2008" s="100"/>
    </row>
    <row r="2009" spans="1:9" x14ac:dyDescent="0.2">
      <c r="A2009" s="102">
        <v>33584</v>
      </c>
      <c r="B2009" s="76"/>
      <c r="C2009" s="76"/>
      <c r="D2009" s="92">
        <v>19.940000000000001</v>
      </c>
      <c r="E2009" s="75"/>
      <c r="F2009" s="92"/>
      <c r="G2009" s="93"/>
      <c r="H2009" s="94"/>
      <c r="I2009" s="100"/>
    </row>
    <row r="2010" spans="1:9" x14ac:dyDescent="0.2">
      <c r="A2010" s="102">
        <v>33585</v>
      </c>
      <c r="B2010" s="76"/>
      <c r="C2010" s="76"/>
      <c r="D2010" s="92">
        <v>20.09</v>
      </c>
      <c r="E2010" s="75"/>
      <c r="F2010" s="92"/>
      <c r="G2010" s="93"/>
      <c r="H2010" s="94"/>
      <c r="I2010" s="100"/>
    </row>
    <row r="2011" spans="1:9" x14ac:dyDescent="0.2">
      <c r="A2011" s="98">
        <v>33588</v>
      </c>
      <c r="B2011" s="76"/>
      <c r="C2011" s="76"/>
      <c r="D2011" s="92">
        <v>19.78</v>
      </c>
      <c r="E2011" s="75"/>
      <c r="F2011" s="92"/>
      <c r="G2011" s="93"/>
      <c r="H2011" s="94"/>
      <c r="I2011" s="100"/>
    </row>
    <row r="2012" spans="1:9" x14ac:dyDescent="0.2">
      <c r="A2012" s="102">
        <v>33589</v>
      </c>
      <c r="B2012" s="76"/>
      <c r="C2012" s="76"/>
      <c r="D2012" s="92">
        <v>19.45</v>
      </c>
      <c r="E2012" s="75"/>
      <c r="F2012" s="92"/>
      <c r="G2012" s="93"/>
      <c r="H2012" s="94"/>
      <c r="I2012" s="100"/>
    </row>
    <row r="2013" spans="1:9" x14ac:dyDescent="0.2">
      <c r="A2013" s="102">
        <v>33590</v>
      </c>
      <c r="B2013" s="76"/>
      <c r="C2013" s="76"/>
      <c r="D2013" s="92">
        <v>19.39</v>
      </c>
      <c r="E2013" s="75"/>
      <c r="F2013" s="92"/>
      <c r="G2013" s="93"/>
      <c r="H2013" s="94"/>
      <c r="I2013" s="100"/>
    </row>
    <row r="2014" spans="1:9" x14ac:dyDescent="0.2">
      <c r="A2014" s="102">
        <v>33591</v>
      </c>
      <c r="B2014" s="76"/>
      <c r="C2014" s="76"/>
      <c r="D2014" s="92">
        <v>19.12</v>
      </c>
      <c r="E2014" s="75"/>
      <c r="F2014" s="92"/>
      <c r="G2014" s="93"/>
      <c r="H2014" s="94"/>
      <c r="I2014" s="100"/>
    </row>
    <row r="2015" spans="1:9" x14ac:dyDescent="0.2">
      <c r="A2015" s="102">
        <v>33592</v>
      </c>
      <c r="B2015" s="76"/>
      <c r="C2015" s="76"/>
      <c r="D2015" s="92">
        <v>18.28</v>
      </c>
      <c r="E2015" s="75"/>
      <c r="F2015" s="92"/>
      <c r="G2015" s="93"/>
      <c r="H2015" s="94"/>
      <c r="I2015" s="100"/>
    </row>
    <row r="2016" spans="1:9" x14ac:dyDescent="0.2">
      <c r="A2016" s="98">
        <v>33595</v>
      </c>
      <c r="B2016" s="76"/>
      <c r="C2016" s="76"/>
      <c r="D2016" s="92">
        <v>18.579999999999998</v>
      </c>
      <c r="E2016" s="75"/>
      <c r="F2016" s="92"/>
      <c r="G2016" s="93"/>
      <c r="H2016" s="94"/>
      <c r="I2016" s="100"/>
    </row>
    <row r="2017" spans="1:9" x14ac:dyDescent="0.2">
      <c r="A2017" s="102">
        <v>33596</v>
      </c>
      <c r="B2017" s="76"/>
      <c r="C2017" s="76"/>
      <c r="D2017" s="92">
        <v>18.68</v>
      </c>
      <c r="E2017" s="75"/>
      <c r="F2017" s="92"/>
      <c r="G2017" s="93"/>
      <c r="H2017" s="94"/>
      <c r="I2017" s="100"/>
    </row>
    <row r="2018" spans="1:9" x14ac:dyDescent="0.2">
      <c r="A2018" s="102">
        <v>33598</v>
      </c>
      <c r="B2018" s="76"/>
      <c r="C2018" s="76"/>
      <c r="D2018" s="92">
        <v>18.63</v>
      </c>
      <c r="E2018" s="75"/>
      <c r="F2018" s="92"/>
      <c r="G2018" s="93"/>
      <c r="H2018" s="94"/>
      <c r="I2018" s="100"/>
    </row>
    <row r="2019" spans="1:9" x14ac:dyDescent="0.2">
      <c r="A2019" s="102">
        <v>33599</v>
      </c>
      <c r="B2019" s="76"/>
      <c r="C2019" s="76"/>
      <c r="D2019" s="92">
        <v>18.82</v>
      </c>
      <c r="E2019" s="75"/>
      <c r="F2019" s="92"/>
      <c r="G2019" s="93"/>
      <c r="H2019" s="94"/>
      <c r="I2019" s="100"/>
    </row>
    <row r="2020" spans="1:9" x14ac:dyDescent="0.2">
      <c r="A2020" s="98">
        <v>33602</v>
      </c>
      <c r="B2020" s="76"/>
      <c r="C2020" s="76"/>
      <c r="D2020" s="92">
        <v>18.63</v>
      </c>
      <c r="E2020" s="75"/>
      <c r="F2020" s="92"/>
      <c r="G2020" s="93"/>
      <c r="H2020" s="94"/>
      <c r="I2020" s="100"/>
    </row>
    <row r="2021" spans="1:9" x14ac:dyDescent="0.2">
      <c r="A2021" s="102">
        <v>33603</v>
      </c>
      <c r="B2021" s="76"/>
      <c r="C2021" s="76"/>
      <c r="D2021" s="92">
        <v>19.149999999999999</v>
      </c>
      <c r="E2021" s="75"/>
      <c r="F2021" s="92"/>
      <c r="G2021" s="93"/>
      <c r="H2021" s="94"/>
      <c r="I2021" s="100"/>
    </row>
    <row r="2022" spans="1:9" x14ac:dyDescent="0.2">
      <c r="A2022" s="102">
        <v>33605</v>
      </c>
      <c r="B2022" s="76"/>
      <c r="C2022" s="76"/>
      <c r="D2022" s="92">
        <v>19.43</v>
      </c>
      <c r="E2022" s="75"/>
      <c r="F2022" s="92"/>
      <c r="G2022" s="93"/>
      <c r="H2022" s="94"/>
      <c r="I2022" s="100"/>
    </row>
    <row r="2023" spans="1:9" x14ac:dyDescent="0.2">
      <c r="A2023" s="102">
        <v>33606</v>
      </c>
      <c r="B2023" s="76"/>
      <c r="C2023" s="76"/>
      <c r="D2023" s="92">
        <v>19.22</v>
      </c>
      <c r="E2023" s="75"/>
      <c r="F2023" s="92"/>
      <c r="G2023" s="93"/>
      <c r="H2023" s="94"/>
      <c r="I2023" s="100"/>
    </row>
    <row r="2024" spans="1:9" x14ac:dyDescent="0.2">
      <c r="A2024" s="98">
        <v>33609</v>
      </c>
      <c r="B2024" s="76"/>
      <c r="C2024" s="76"/>
      <c r="D2024" s="92">
        <v>19.239999999999998</v>
      </c>
      <c r="E2024" s="75"/>
      <c r="F2024" s="92"/>
      <c r="G2024" s="93"/>
      <c r="H2024" s="94"/>
      <c r="I2024" s="100"/>
    </row>
    <row r="2025" spans="1:9" x14ac:dyDescent="0.2">
      <c r="A2025" s="102">
        <v>33610</v>
      </c>
      <c r="B2025" s="76"/>
      <c r="C2025" s="76"/>
      <c r="D2025" s="92">
        <v>18.72</v>
      </c>
      <c r="E2025" s="75"/>
      <c r="F2025" s="92"/>
      <c r="G2025" s="93"/>
      <c r="H2025" s="94"/>
      <c r="I2025" s="100"/>
    </row>
    <row r="2026" spans="1:9" x14ac:dyDescent="0.2">
      <c r="A2026" s="102">
        <v>33611</v>
      </c>
      <c r="B2026" s="76"/>
      <c r="C2026" s="76"/>
      <c r="D2026" s="92">
        <v>17.95</v>
      </c>
      <c r="E2026" s="75"/>
      <c r="F2026" s="92"/>
      <c r="G2026" s="93"/>
      <c r="H2026" s="94"/>
      <c r="I2026" s="100"/>
    </row>
    <row r="2027" spans="1:9" x14ac:dyDescent="0.2">
      <c r="A2027" s="102">
        <v>33612</v>
      </c>
      <c r="B2027" s="76"/>
      <c r="C2027" s="76"/>
      <c r="D2027" s="92">
        <v>17.89</v>
      </c>
      <c r="E2027" s="75"/>
      <c r="F2027" s="92"/>
      <c r="G2027" s="93"/>
      <c r="H2027" s="94"/>
      <c r="I2027" s="100"/>
    </row>
    <row r="2028" spans="1:9" x14ac:dyDescent="0.2">
      <c r="A2028" s="102">
        <v>33613</v>
      </c>
      <c r="B2028" s="76"/>
      <c r="C2028" s="76"/>
      <c r="D2028" s="92">
        <v>18.260000000000002</v>
      </c>
      <c r="E2028" s="75"/>
      <c r="F2028" s="92"/>
      <c r="G2028" s="93"/>
      <c r="H2028" s="94"/>
      <c r="I2028" s="100"/>
    </row>
    <row r="2029" spans="1:9" x14ac:dyDescent="0.2">
      <c r="A2029" s="98">
        <v>33616</v>
      </c>
      <c r="B2029" s="76"/>
      <c r="C2029" s="76"/>
      <c r="D2029" s="92">
        <v>18.77</v>
      </c>
      <c r="E2029" s="75"/>
      <c r="F2029" s="92"/>
      <c r="G2029" s="93"/>
      <c r="H2029" s="94"/>
      <c r="I2029" s="100"/>
    </row>
    <row r="2030" spans="1:9" x14ac:dyDescent="0.2">
      <c r="A2030" s="102">
        <v>33617</v>
      </c>
      <c r="B2030" s="76"/>
      <c r="C2030" s="76"/>
      <c r="D2030" s="92">
        <v>18.399999999999999</v>
      </c>
      <c r="E2030" s="75"/>
      <c r="F2030" s="92"/>
      <c r="G2030" s="93"/>
      <c r="H2030" s="94"/>
      <c r="I2030" s="100"/>
    </row>
    <row r="2031" spans="1:9" x14ac:dyDescent="0.2">
      <c r="A2031" s="102">
        <v>33618</v>
      </c>
      <c r="B2031" s="76"/>
      <c r="C2031" s="76"/>
      <c r="D2031" s="92">
        <v>18.829999999999998</v>
      </c>
      <c r="E2031" s="75"/>
      <c r="F2031" s="92"/>
      <c r="G2031" s="93"/>
      <c r="H2031" s="94"/>
      <c r="I2031" s="100"/>
    </row>
    <row r="2032" spans="1:9" x14ac:dyDescent="0.2">
      <c r="A2032" s="102">
        <v>33619</v>
      </c>
      <c r="B2032" s="76"/>
      <c r="C2032" s="76"/>
      <c r="D2032" s="92">
        <v>18.940000000000001</v>
      </c>
      <c r="E2032" s="75"/>
      <c r="F2032" s="92"/>
      <c r="G2032" s="93"/>
      <c r="H2032" s="94"/>
      <c r="I2032" s="100"/>
    </row>
    <row r="2033" spans="1:9" x14ac:dyDescent="0.2">
      <c r="A2033" s="102">
        <v>33620</v>
      </c>
      <c r="B2033" s="76"/>
      <c r="C2033" s="76"/>
      <c r="D2033" s="92">
        <v>19.11</v>
      </c>
      <c r="E2033" s="75"/>
      <c r="F2033" s="92"/>
      <c r="G2033" s="93"/>
      <c r="H2033" s="94"/>
      <c r="I2033" s="100"/>
    </row>
    <row r="2034" spans="1:9" x14ac:dyDescent="0.2">
      <c r="A2034" s="98">
        <v>33623</v>
      </c>
      <c r="B2034" s="76"/>
      <c r="C2034" s="76"/>
      <c r="D2034" s="92">
        <v>18.920000000000002</v>
      </c>
      <c r="E2034" s="75"/>
      <c r="F2034" s="92"/>
      <c r="G2034" s="93"/>
      <c r="H2034" s="94"/>
      <c r="I2034" s="100"/>
    </row>
    <row r="2035" spans="1:9" x14ac:dyDescent="0.2">
      <c r="A2035" s="102">
        <v>33624</v>
      </c>
      <c r="B2035" s="76"/>
      <c r="C2035" s="76"/>
      <c r="D2035" s="92">
        <v>18.5</v>
      </c>
      <c r="E2035" s="75"/>
      <c r="F2035" s="92"/>
      <c r="G2035" s="93"/>
      <c r="H2035" s="94"/>
      <c r="I2035" s="100"/>
    </row>
    <row r="2036" spans="1:9" x14ac:dyDescent="0.2">
      <c r="A2036" s="102">
        <v>33625</v>
      </c>
      <c r="B2036" s="76"/>
      <c r="C2036" s="76"/>
      <c r="D2036" s="92">
        <v>18.73</v>
      </c>
      <c r="E2036" s="75"/>
      <c r="F2036" s="92"/>
      <c r="G2036" s="93"/>
      <c r="H2036" s="94"/>
      <c r="I2036" s="100"/>
    </row>
    <row r="2037" spans="1:9" x14ac:dyDescent="0.2">
      <c r="A2037" s="102">
        <v>33626</v>
      </c>
      <c r="B2037" s="76"/>
      <c r="C2037" s="76"/>
      <c r="D2037" s="92">
        <v>18.38</v>
      </c>
      <c r="E2037" s="75"/>
      <c r="F2037" s="92"/>
      <c r="G2037" s="93"/>
      <c r="H2037" s="94"/>
      <c r="I2037" s="100"/>
    </row>
    <row r="2038" spans="1:9" x14ac:dyDescent="0.2">
      <c r="A2038" s="102">
        <v>33627</v>
      </c>
      <c r="B2038" s="76"/>
      <c r="C2038" s="76"/>
      <c r="D2038" s="92">
        <v>18.75</v>
      </c>
      <c r="E2038" s="75"/>
      <c r="F2038" s="92"/>
      <c r="G2038" s="93"/>
      <c r="H2038" s="94"/>
      <c r="I2038" s="100"/>
    </row>
    <row r="2039" spans="1:9" x14ac:dyDescent="0.2">
      <c r="A2039" s="98">
        <v>33630</v>
      </c>
      <c r="B2039" s="76"/>
      <c r="C2039" s="76"/>
      <c r="D2039" s="92">
        <v>19.350000000000001</v>
      </c>
      <c r="E2039" s="75"/>
      <c r="F2039" s="92"/>
      <c r="G2039" s="93"/>
      <c r="H2039" s="94"/>
      <c r="I2039" s="100"/>
    </row>
    <row r="2040" spans="1:9" x14ac:dyDescent="0.2">
      <c r="A2040" s="102">
        <v>33631</v>
      </c>
      <c r="B2040" s="76"/>
      <c r="C2040" s="76"/>
      <c r="D2040" s="92">
        <v>19.09</v>
      </c>
      <c r="E2040" s="75"/>
      <c r="F2040" s="92"/>
      <c r="G2040" s="93"/>
      <c r="H2040" s="94"/>
      <c r="I2040" s="100"/>
    </row>
    <row r="2041" spans="1:9" x14ac:dyDescent="0.2">
      <c r="A2041" s="102">
        <v>33632</v>
      </c>
      <c r="B2041" s="76"/>
      <c r="C2041" s="76"/>
      <c r="D2041" s="92">
        <v>18.920000000000002</v>
      </c>
      <c r="E2041" s="75"/>
      <c r="F2041" s="92"/>
      <c r="G2041" s="93"/>
      <c r="H2041" s="94"/>
      <c r="I2041" s="100"/>
    </row>
    <row r="2042" spans="1:9" x14ac:dyDescent="0.2">
      <c r="A2042" s="102">
        <v>33633</v>
      </c>
      <c r="B2042" s="76"/>
      <c r="C2042" s="76"/>
      <c r="D2042" s="92">
        <v>18.95</v>
      </c>
      <c r="E2042" s="75"/>
      <c r="F2042" s="92"/>
      <c r="G2042" s="93"/>
      <c r="H2042" s="94"/>
      <c r="I2042" s="100"/>
    </row>
    <row r="2043" spans="1:9" x14ac:dyDescent="0.2">
      <c r="A2043" s="102">
        <v>33634</v>
      </c>
      <c r="B2043" s="76"/>
      <c r="C2043" s="76"/>
      <c r="D2043" s="92">
        <v>18.93</v>
      </c>
      <c r="E2043" s="75"/>
      <c r="F2043" s="92"/>
      <c r="G2043" s="93"/>
      <c r="H2043" s="94"/>
      <c r="I2043" s="100"/>
    </row>
    <row r="2044" spans="1:9" x14ac:dyDescent="0.2">
      <c r="A2044" s="98">
        <v>33637</v>
      </c>
      <c r="B2044" s="76"/>
      <c r="C2044" s="76"/>
      <c r="D2044" s="92">
        <v>18.97</v>
      </c>
      <c r="E2044" s="75"/>
      <c r="F2044" s="92"/>
      <c r="G2044" s="93"/>
      <c r="H2044" s="94"/>
      <c r="I2044" s="100"/>
    </row>
    <row r="2045" spans="1:9" x14ac:dyDescent="0.2">
      <c r="A2045" s="102">
        <v>33638</v>
      </c>
      <c r="B2045" s="76"/>
      <c r="C2045" s="76"/>
      <c r="D2045" s="92">
        <v>19.260000000000002</v>
      </c>
      <c r="E2045" s="75"/>
      <c r="F2045" s="92"/>
      <c r="G2045" s="93"/>
      <c r="H2045" s="94"/>
      <c r="I2045" s="100"/>
    </row>
    <row r="2046" spans="1:9" x14ac:dyDescent="0.2">
      <c r="A2046" s="102">
        <v>33639</v>
      </c>
      <c r="B2046" s="76"/>
      <c r="C2046" s="76"/>
      <c r="D2046" s="92">
        <v>19.5</v>
      </c>
      <c r="E2046" s="75"/>
      <c r="F2046" s="92"/>
      <c r="G2046" s="93"/>
      <c r="H2046" s="94"/>
      <c r="I2046" s="100"/>
    </row>
    <row r="2047" spans="1:9" x14ac:dyDescent="0.2">
      <c r="A2047" s="102">
        <v>33640</v>
      </c>
      <c r="B2047" s="76"/>
      <c r="C2047" s="76"/>
      <c r="D2047" s="92">
        <v>19.48</v>
      </c>
      <c r="E2047" s="75"/>
      <c r="F2047" s="92"/>
      <c r="G2047" s="93"/>
      <c r="H2047" s="94"/>
      <c r="I2047" s="100"/>
    </row>
    <row r="2048" spans="1:9" x14ac:dyDescent="0.2">
      <c r="A2048" s="102">
        <v>33641</v>
      </c>
      <c r="B2048" s="76"/>
      <c r="C2048" s="76"/>
      <c r="D2048" s="92">
        <v>19.91</v>
      </c>
      <c r="E2048" s="75"/>
      <c r="F2048" s="92"/>
      <c r="G2048" s="93"/>
      <c r="H2048" s="94"/>
      <c r="I2048" s="100"/>
    </row>
    <row r="2049" spans="1:9" x14ac:dyDescent="0.2">
      <c r="A2049" s="98">
        <v>33644</v>
      </c>
      <c r="B2049" s="76"/>
      <c r="C2049" s="76"/>
      <c r="D2049" s="92">
        <v>19.690000000000001</v>
      </c>
      <c r="E2049" s="75"/>
      <c r="F2049" s="92"/>
      <c r="G2049" s="93"/>
      <c r="H2049" s="94"/>
      <c r="I2049" s="100"/>
    </row>
    <row r="2050" spans="1:9" x14ac:dyDescent="0.2">
      <c r="A2050" s="102">
        <v>33645</v>
      </c>
      <c r="B2050" s="76"/>
      <c r="C2050" s="76"/>
      <c r="D2050" s="92">
        <v>19.36</v>
      </c>
      <c r="E2050" s="75"/>
      <c r="F2050" s="92"/>
      <c r="G2050" s="93"/>
      <c r="H2050" s="94"/>
      <c r="I2050" s="100"/>
    </row>
    <row r="2051" spans="1:9" x14ac:dyDescent="0.2">
      <c r="A2051" s="102">
        <v>33646</v>
      </c>
      <c r="B2051" s="76"/>
      <c r="C2051" s="76"/>
      <c r="D2051" s="92">
        <v>19.29</v>
      </c>
      <c r="E2051" s="75"/>
      <c r="F2051" s="92"/>
      <c r="G2051" s="93"/>
      <c r="H2051" s="94"/>
      <c r="I2051" s="100"/>
    </row>
    <row r="2052" spans="1:9" x14ac:dyDescent="0.2">
      <c r="A2052" s="102">
        <v>33647</v>
      </c>
      <c r="B2052" s="76"/>
      <c r="C2052" s="76"/>
      <c r="D2052" s="92">
        <v>19.7</v>
      </c>
      <c r="E2052" s="75"/>
      <c r="F2052" s="92"/>
      <c r="G2052" s="93"/>
      <c r="H2052" s="94"/>
      <c r="I2052" s="100"/>
    </row>
    <row r="2053" spans="1:9" x14ac:dyDescent="0.2">
      <c r="A2053" s="102">
        <v>33648</v>
      </c>
      <c r="B2053" s="76"/>
      <c r="C2053" s="76"/>
      <c r="D2053" s="92">
        <v>19.420000000000002</v>
      </c>
      <c r="E2053" s="75"/>
      <c r="F2053" s="92"/>
      <c r="G2053" s="93"/>
      <c r="H2053" s="94"/>
      <c r="I2053" s="100"/>
    </row>
    <row r="2054" spans="1:9" x14ac:dyDescent="0.2">
      <c r="A2054" s="98">
        <v>33651</v>
      </c>
      <c r="B2054" s="76"/>
      <c r="C2054" s="76"/>
      <c r="D2054" s="92">
        <v>19.420000000000002</v>
      </c>
      <c r="E2054" s="75"/>
      <c r="F2054" s="92"/>
      <c r="G2054" s="93"/>
      <c r="H2054" s="94"/>
      <c r="I2054" s="100"/>
    </row>
    <row r="2055" spans="1:9" x14ac:dyDescent="0.2">
      <c r="A2055" s="102">
        <v>33652</v>
      </c>
      <c r="B2055" s="76"/>
      <c r="C2055" s="76"/>
      <c r="D2055" s="92">
        <v>18.14</v>
      </c>
      <c r="E2055" s="75"/>
      <c r="F2055" s="92"/>
      <c r="G2055" s="93"/>
      <c r="H2055" s="94"/>
      <c r="I2055" s="100"/>
    </row>
    <row r="2056" spans="1:9" x14ac:dyDescent="0.2">
      <c r="A2056" s="102">
        <v>33653</v>
      </c>
      <c r="B2056" s="76"/>
      <c r="C2056" s="76"/>
      <c r="D2056" s="92">
        <v>18.420000000000002</v>
      </c>
      <c r="E2056" s="75"/>
      <c r="F2056" s="92"/>
      <c r="G2056" s="93"/>
      <c r="H2056" s="94"/>
      <c r="I2056" s="100"/>
    </row>
    <row r="2057" spans="1:9" x14ac:dyDescent="0.2">
      <c r="A2057" s="102">
        <v>33654</v>
      </c>
      <c r="B2057" s="76"/>
      <c r="C2057" s="76"/>
      <c r="D2057" s="92">
        <v>18.52</v>
      </c>
      <c r="E2057" s="75"/>
      <c r="F2057" s="92"/>
      <c r="G2057" s="93"/>
      <c r="H2057" s="94"/>
      <c r="I2057" s="100"/>
    </row>
    <row r="2058" spans="1:9" x14ac:dyDescent="0.2">
      <c r="A2058" s="102">
        <v>33655</v>
      </c>
      <c r="B2058" s="76"/>
      <c r="C2058" s="76"/>
      <c r="D2058" s="92">
        <v>18.600000000000001</v>
      </c>
      <c r="E2058" s="75"/>
      <c r="F2058" s="92"/>
      <c r="G2058" s="93"/>
      <c r="H2058" s="94"/>
      <c r="I2058" s="100"/>
    </row>
    <row r="2059" spans="1:9" x14ac:dyDescent="0.2">
      <c r="A2059" s="98">
        <v>33658</v>
      </c>
      <c r="B2059" s="76"/>
      <c r="C2059" s="76"/>
      <c r="D2059" s="92">
        <v>18.37</v>
      </c>
      <c r="E2059" s="75"/>
      <c r="F2059" s="92"/>
      <c r="G2059" s="93"/>
      <c r="H2059" s="94"/>
      <c r="I2059" s="100"/>
    </row>
    <row r="2060" spans="1:9" x14ac:dyDescent="0.2">
      <c r="A2060" s="102">
        <v>33659</v>
      </c>
      <c r="B2060" s="76"/>
      <c r="C2060" s="76"/>
      <c r="D2060" s="92">
        <v>18.3</v>
      </c>
      <c r="E2060" s="75"/>
      <c r="F2060" s="92"/>
      <c r="G2060" s="93"/>
      <c r="H2060" s="94"/>
      <c r="I2060" s="100"/>
    </row>
    <row r="2061" spans="1:9" x14ac:dyDescent="0.2">
      <c r="A2061" s="102">
        <v>33660</v>
      </c>
      <c r="B2061" s="76"/>
      <c r="C2061" s="76"/>
      <c r="D2061" s="92">
        <v>18.440000000000001</v>
      </c>
      <c r="E2061" s="75"/>
      <c r="F2061" s="92"/>
      <c r="G2061" s="93"/>
      <c r="H2061" s="94"/>
      <c r="I2061" s="100"/>
    </row>
    <row r="2062" spans="1:9" x14ac:dyDescent="0.2">
      <c r="A2062" s="102">
        <v>33661</v>
      </c>
      <c r="B2062" s="76"/>
      <c r="C2062" s="76"/>
      <c r="D2062" s="92">
        <v>18.77</v>
      </c>
      <c r="E2062" s="75"/>
      <c r="F2062" s="92"/>
      <c r="G2062" s="93"/>
      <c r="H2062" s="94"/>
      <c r="I2062" s="100"/>
    </row>
    <row r="2063" spans="1:9" x14ac:dyDescent="0.2">
      <c r="A2063" s="102">
        <v>33662</v>
      </c>
      <c r="B2063" s="76"/>
      <c r="C2063" s="76"/>
      <c r="D2063" s="92">
        <v>18.690000000000001</v>
      </c>
      <c r="E2063" s="75"/>
      <c r="F2063" s="92"/>
      <c r="G2063" s="93"/>
      <c r="H2063" s="94"/>
      <c r="I2063" s="100"/>
    </row>
    <row r="2064" spans="1:9" x14ac:dyDescent="0.2">
      <c r="A2064" s="98">
        <v>33665</v>
      </c>
      <c r="B2064" s="76"/>
      <c r="C2064" s="76"/>
      <c r="D2064" s="92">
        <v>18.36</v>
      </c>
      <c r="E2064" s="75"/>
      <c r="F2064" s="92"/>
      <c r="G2064" s="93"/>
      <c r="H2064" s="94"/>
      <c r="I2064" s="100"/>
    </row>
    <row r="2065" spans="1:9" x14ac:dyDescent="0.2">
      <c r="A2065" s="102">
        <v>33666</v>
      </c>
      <c r="B2065" s="76"/>
      <c r="C2065" s="76"/>
      <c r="D2065" s="92">
        <v>18.670000000000002</v>
      </c>
      <c r="E2065" s="75"/>
      <c r="F2065" s="92"/>
      <c r="G2065" s="93"/>
      <c r="H2065" s="94"/>
      <c r="I2065" s="100"/>
    </row>
    <row r="2066" spans="1:9" x14ac:dyDescent="0.2">
      <c r="A2066" s="102">
        <v>33667</v>
      </c>
      <c r="B2066" s="76"/>
      <c r="C2066" s="76"/>
      <c r="D2066" s="92">
        <v>18.62</v>
      </c>
      <c r="E2066" s="75"/>
      <c r="F2066" s="92"/>
      <c r="G2066" s="93"/>
      <c r="H2066" s="94"/>
      <c r="I2066" s="100"/>
    </row>
    <row r="2067" spans="1:9" x14ac:dyDescent="0.2">
      <c r="A2067" s="102">
        <v>33668</v>
      </c>
      <c r="B2067" s="76"/>
      <c r="C2067" s="76"/>
      <c r="D2067" s="92">
        <v>18.579999999999998</v>
      </c>
      <c r="E2067" s="75"/>
      <c r="F2067" s="92"/>
      <c r="G2067" s="93"/>
      <c r="H2067" s="94"/>
      <c r="I2067" s="100"/>
    </row>
    <row r="2068" spans="1:9" x14ac:dyDescent="0.2">
      <c r="A2068" s="102">
        <v>33669</v>
      </c>
      <c r="B2068" s="76"/>
      <c r="C2068" s="76"/>
      <c r="D2068" s="92">
        <v>18.53</v>
      </c>
      <c r="E2068" s="75"/>
      <c r="F2068" s="92"/>
      <c r="G2068" s="93"/>
      <c r="H2068" s="94"/>
      <c r="I2068" s="100"/>
    </row>
    <row r="2069" spans="1:9" x14ac:dyDescent="0.2">
      <c r="A2069" s="98">
        <v>33672</v>
      </c>
      <c r="B2069" s="76"/>
      <c r="C2069" s="76"/>
      <c r="D2069" s="92">
        <v>18.649999999999999</v>
      </c>
      <c r="E2069" s="75"/>
      <c r="F2069" s="92"/>
      <c r="G2069" s="93"/>
      <c r="H2069" s="94"/>
      <c r="I2069" s="100"/>
    </row>
    <row r="2070" spans="1:9" x14ac:dyDescent="0.2">
      <c r="A2070" s="102">
        <v>33673</v>
      </c>
      <c r="B2070" s="76"/>
      <c r="C2070" s="76"/>
      <c r="D2070" s="92">
        <v>18.62</v>
      </c>
      <c r="E2070" s="75"/>
      <c r="F2070" s="92"/>
      <c r="G2070" s="93"/>
      <c r="H2070" s="94"/>
      <c r="I2070" s="100"/>
    </row>
    <row r="2071" spans="1:9" x14ac:dyDescent="0.2">
      <c r="A2071" s="102">
        <v>33674</v>
      </c>
      <c r="B2071" s="76"/>
      <c r="C2071" s="76"/>
      <c r="D2071" s="92">
        <v>18.5</v>
      </c>
      <c r="E2071" s="75"/>
      <c r="F2071" s="92"/>
      <c r="G2071" s="93"/>
      <c r="H2071" s="94"/>
      <c r="I2071" s="100"/>
    </row>
    <row r="2072" spans="1:9" x14ac:dyDescent="0.2">
      <c r="A2072" s="102">
        <v>33675</v>
      </c>
      <c r="B2072" s="76"/>
      <c r="C2072" s="76"/>
      <c r="D2072" s="92">
        <v>18.86</v>
      </c>
      <c r="E2072" s="75"/>
      <c r="F2072" s="92"/>
      <c r="G2072" s="93"/>
      <c r="H2072" s="94"/>
      <c r="I2072" s="100"/>
    </row>
    <row r="2073" spans="1:9" x14ac:dyDescent="0.2">
      <c r="A2073" s="102">
        <v>33676</v>
      </c>
      <c r="B2073" s="76"/>
      <c r="C2073" s="76"/>
      <c r="D2073" s="92">
        <v>19.16</v>
      </c>
      <c r="E2073" s="75"/>
      <c r="F2073" s="92"/>
      <c r="G2073" s="93"/>
      <c r="H2073" s="94"/>
      <c r="I2073" s="100"/>
    </row>
    <row r="2074" spans="1:9" x14ac:dyDescent="0.2">
      <c r="A2074" s="98">
        <v>33679</v>
      </c>
      <c r="B2074" s="76"/>
      <c r="C2074" s="76"/>
      <c r="D2074" s="92">
        <v>19.149999999999999</v>
      </c>
      <c r="E2074" s="75"/>
      <c r="F2074" s="92"/>
      <c r="G2074" s="93"/>
      <c r="H2074" s="94"/>
      <c r="I2074" s="100"/>
    </row>
    <row r="2075" spans="1:9" x14ac:dyDescent="0.2">
      <c r="A2075" s="102">
        <v>33680</v>
      </c>
      <c r="B2075" s="76"/>
      <c r="C2075" s="76"/>
      <c r="D2075" s="92">
        <v>19.27</v>
      </c>
      <c r="E2075" s="75"/>
      <c r="F2075" s="92"/>
      <c r="G2075" s="93"/>
      <c r="H2075" s="94"/>
      <c r="I2075" s="100"/>
    </row>
    <row r="2076" spans="1:9" x14ac:dyDescent="0.2">
      <c r="A2076" s="102">
        <v>33681</v>
      </c>
      <c r="B2076" s="76"/>
      <c r="C2076" s="76"/>
      <c r="D2076" s="92">
        <v>19.05</v>
      </c>
      <c r="E2076" s="75"/>
      <c r="F2076" s="92"/>
      <c r="G2076" s="93"/>
      <c r="H2076" s="94"/>
      <c r="I2076" s="100"/>
    </row>
    <row r="2077" spans="1:9" x14ac:dyDescent="0.2">
      <c r="A2077" s="102">
        <v>33682</v>
      </c>
      <c r="B2077" s="76"/>
      <c r="C2077" s="76"/>
      <c r="D2077" s="92">
        <v>19.27</v>
      </c>
      <c r="E2077" s="75"/>
      <c r="F2077" s="92"/>
      <c r="G2077" s="93"/>
      <c r="H2077" s="94"/>
      <c r="I2077" s="100"/>
    </row>
    <row r="2078" spans="1:9" x14ac:dyDescent="0.2">
      <c r="A2078" s="102">
        <v>33683</v>
      </c>
      <c r="B2078" s="76"/>
      <c r="C2078" s="76"/>
      <c r="D2078" s="92">
        <v>18.78</v>
      </c>
      <c r="E2078" s="75"/>
      <c r="F2078" s="92"/>
      <c r="G2078" s="93"/>
      <c r="H2078" s="94"/>
      <c r="I2078" s="100"/>
    </row>
    <row r="2079" spans="1:9" x14ac:dyDescent="0.2">
      <c r="A2079" s="98">
        <v>33686</v>
      </c>
      <c r="B2079" s="76"/>
      <c r="C2079" s="76"/>
      <c r="D2079" s="92">
        <v>18.91</v>
      </c>
      <c r="E2079" s="75"/>
      <c r="F2079" s="92"/>
      <c r="G2079" s="93"/>
      <c r="H2079" s="94"/>
      <c r="I2079" s="100"/>
    </row>
    <row r="2080" spans="1:9" x14ac:dyDescent="0.2">
      <c r="A2080" s="102">
        <v>33687</v>
      </c>
      <c r="B2080" s="76"/>
      <c r="C2080" s="76"/>
      <c r="D2080" s="92">
        <v>19.059999999999999</v>
      </c>
      <c r="E2080" s="75"/>
      <c r="F2080" s="92"/>
      <c r="G2080" s="93"/>
      <c r="H2080" s="94"/>
      <c r="I2080" s="100"/>
    </row>
    <row r="2081" spans="1:9" x14ac:dyDescent="0.2">
      <c r="A2081" s="102">
        <v>33688</v>
      </c>
      <c r="B2081" s="76"/>
      <c r="C2081" s="76"/>
      <c r="D2081" s="92">
        <v>19</v>
      </c>
      <c r="E2081" s="75"/>
      <c r="F2081" s="92"/>
      <c r="G2081" s="93"/>
      <c r="H2081" s="94"/>
      <c r="I2081" s="100"/>
    </row>
    <row r="2082" spans="1:9" x14ac:dyDescent="0.2">
      <c r="A2082" s="102">
        <v>33689</v>
      </c>
      <c r="B2082" s="76"/>
      <c r="C2082" s="76"/>
      <c r="D2082" s="92">
        <v>19.309999999999999</v>
      </c>
      <c r="E2082" s="75"/>
      <c r="F2082" s="92"/>
      <c r="G2082" s="93"/>
      <c r="H2082" s="94"/>
      <c r="I2082" s="100"/>
    </row>
    <row r="2083" spans="1:9" x14ac:dyDescent="0.2">
      <c r="A2083" s="102">
        <v>33690</v>
      </c>
      <c r="B2083" s="76"/>
      <c r="C2083" s="76"/>
      <c r="D2083" s="92">
        <v>19.190000000000001</v>
      </c>
      <c r="E2083" s="75"/>
      <c r="F2083" s="92"/>
      <c r="G2083" s="93"/>
      <c r="H2083" s="94"/>
      <c r="I2083" s="100"/>
    </row>
    <row r="2084" spans="1:9" x14ac:dyDescent="0.2">
      <c r="A2084" s="98">
        <v>33693</v>
      </c>
      <c r="B2084" s="76"/>
      <c r="C2084" s="76"/>
      <c r="D2084" s="92">
        <v>19.25</v>
      </c>
      <c r="E2084" s="75"/>
      <c r="F2084" s="92"/>
      <c r="G2084" s="93"/>
      <c r="H2084" s="94"/>
      <c r="I2084" s="100"/>
    </row>
    <row r="2085" spans="1:9" x14ac:dyDescent="0.2">
      <c r="A2085" s="102">
        <v>33694</v>
      </c>
      <c r="B2085" s="76"/>
      <c r="C2085" s="76"/>
      <c r="D2085" s="92">
        <v>19.489999999999998</v>
      </c>
      <c r="E2085" s="75"/>
      <c r="F2085" s="92"/>
      <c r="G2085" s="93"/>
      <c r="H2085" s="94"/>
      <c r="I2085" s="100"/>
    </row>
    <row r="2086" spans="1:9" x14ac:dyDescent="0.2">
      <c r="A2086" s="102">
        <v>33695</v>
      </c>
      <c r="B2086" s="76"/>
      <c r="C2086" s="76"/>
      <c r="D2086" s="92">
        <v>19.850000000000001</v>
      </c>
      <c r="E2086" s="75"/>
      <c r="F2086" s="92"/>
      <c r="G2086" s="93"/>
      <c r="H2086" s="94"/>
      <c r="I2086" s="100"/>
    </row>
    <row r="2087" spans="1:9" x14ac:dyDescent="0.2">
      <c r="A2087" s="102">
        <v>33696</v>
      </c>
      <c r="B2087" s="76"/>
      <c r="C2087" s="76"/>
      <c r="D2087" s="92">
        <v>19.79</v>
      </c>
      <c r="E2087" s="75"/>
      <c r="F2087" s="92"/>
      <c r="G2087" s="93"/>
      <c r="H2087" s="94"/>
      <c r="I2087" s="100"/>
    </row>
    <row r="2088" spans="1:9" x14ac:dyDescent="0.2">
      <c r="A2088" s="102">
        <v>33697</v>
      </c>
      <c r="B2088" s="76"/>
      <c r="C2088" s="76"/>
      <c r="D2088" s="92">
        <v>20.25</v>
      </c>
      <c r="E2088" s="75"/>
      <c r="F2088" s="92"/>
      <c r="G2088" s="93"/>
      <c r="H2088" s="94"/>
      <c r="I2088" s="100"/>
    </row>
    <row r="2089" spans="1:9" x14ac:dyDescent="0.2">
      <c r="A2089" s="98">
        <v>33700</v>
      </c>
      <c r="B2089" s="76"/>
      <c r="C2089" s="76"/>
      <c r="D2089" s="92">
        <v>20.440000000000001</v>
      </c>
      <c r="E2089" s="75"/>
      <c r="F2089" s="92"/>
      <c r="G2089" s="93"/>
      <c r="H2089" s="94"/>
      <c r="I2089" s="100"/>
    </row>
    <row r="2090" spans="1:9" x14ac:dyDescent="0.2">
      <c r="A2090" s="102">
        <v>33701</v>
      </c>
      <c r="B2090" s="76"/>
      <c r="C2090" s="76"/>
      <c r="D2090" s="92">
        <v>20.29</v>
      </c>
      <c r="E2090" s="75"/>
      <c r="F2090" s="92"/>
      <c r="G2090" s="93"/>
      <c r="H2090" s="94"/>
      <c r="I2090" s="100"/>
    </row>
    <row r="2091" spans="1:9" x14ac:dyDescent="0.2">
      <c r="A2091" s="102">
        <v>33702</v>
      </c>
      <c r="B2091" s="76"/>
      <c r="C2091" s="76"/>
      <c r="D2091" s="92">
        <v>20.64</v>
      </c>
      <c r="E2091" s="75"/>
      <c r="F2091" s="92"/>
      <c r="G2091" s="93"/>
      <c r="H2091" s="94"/>
      <c r="I2091" s="100"/>
    </row>
    <row r="2092" spans="1:9" x14ac:dyDescent="0.2">
      <c r="A2092" s="102">
        <v>33703</v>
      </c>
      <c r="B2092" s="76"/>
      <c r="C2092" s="76"/>
      <c r="D2092" s="92">
        <v>20.329999999999998</v>
      </c>
      <c r="E2092" s="75"/>
      <c r="F2092" s="92"/>
      <c r="G2092" s="93"/>
      <c r="H2092" s="94"/>
      <c r="I2092" s="100"/>
    </row>
    <row r="2093" spans="1:9" x14ac:dyDescent="0.2">
      <c r="A2093" s="102">
        <v>33704</v>
      </c>
      <c r="B2093" s="76"/>
      <c r="C2093" s="76"/>
      <c r="D2093" s="92">
        <v>20.45</v>
      </c>
      <c r="E2093" s="75"/>
      <c r="F2093" s="92"/>
      <c r="G2093" s="93"/>
      <c r="H2093" s="94"/>
      <c r="I2093" s="100"/>
    </row>
    <row r="2094" spans="1:9" x14ac:dyDescent="0.2">
      <c r="A2094" s="98">
        <v>33707</v>
      </c>
      <c r="B2094" s="76"/>
      <c r="C2094" s="76"/>
      <c r="D2094" s="92">
        <v>20.239999999999998</v>
      </c>
      <c r="E2094" s="75"/>
      <c r="F2094" s="92"/>
      <c r="G2094" s="93"/>
      <c r="H2094" s="94"/>
      <c r="I2094" s="100"/>
    </row>
    <row r="2095" spans="1:9" x14ac:dyDescent="0.2">
      <c r="A2095" s="102">
        <v>33708</v>
      </c>
      <c r="B2095" s="76"/>
      <c r="C2095" s="76"/>
      <c r="D2095" s="92">
        <v>19.809999999999999</v>
      </c>
      <c r="E2095" s="75"/>
      <c r="F2095" s="92"/>
      <c r="G2095" s="93"/>
      <c r="H2095" s="94"/>
      <c r="I2095" s="100"/>
    </row>
    <row r="2096" spans="1:9" x14ac:dyDescent="0.2">
      <c r="A2096" s="102">
        <v>33709</v>
      </c>
      <c r="B2096" s="76"/>
      <c r="C2096" s="76"/>
      <c r="D2096" s="92">
        <v>19.93</v>
      </c>
      <c r="E2096" s="75"/>
      <c r="F2096" s="92"/>
      <c r="G2096" s="93"/>
      <c r="H2096" s="94"/>
      <c r="I2096" s="100"/>
    </row>
    <row r="2097" spans="1:9" x14ac:dyDescent="0.2">
      <c r="A2097" s="102">
        <v>33710</v>
      </c>
      <c r="B2097" s="76"/>
      <c r="C2097" s="76"/>
      <c r="D2097" s="92">
        <v>20.25</v>
      </c>
      <c r="E2097" s="75"/>
      <c r="F2097" s="92"/>
      <c r="G2097" s="93"/>
      <c r="H2097" s="94"/>
      <c r="I2097" s="100"/>
    </row>
    <row r="2098" spans="1:9" x14ac:dyDescent="0.2">
      <c r="A2098" s="98">
        <v>33714</v>
      </c>
      <c r="B2098" s="76"/>
      <c r="C2098" s="76"/>
      <c r="D2098" s="92">
        <v>20.260000000000002</v>
      </c>
      <c r="E2098" s="75"/>
      <c r="F2098" s="92"/>
      <c r="G2098" s="93"/>
      <c r="H2098" s="94"/>
      <c r="I2098" s="100"/>
    </row>
    <row r="2099" spans="1:9" x14ac:dyDescent="0.2">
      <c r="A2099" s="102">
        <v>33715</v>
      </c>
      <c r="B2099" s="76"/>
      <c r="C2099" s="76"/>
      <c r="D2099" s="92">
        <v>20.170000000000002</v>
      </c>
      <c r="E2099" s="75"/>
      <c r="F2099" s="92"/>
      <c r="G2099" s="93"/>
      <c r="H2099" s="94"/>
      <c r="I2099" s="100"/>
    </row>
    <row r="2100" spans="1:9" x14ac:dyDescent="0.2">
      <c r="A2100" s="102">
        <v>33716</v>
      </c>
      <c r="B2100" s="76"/>
      <c r="C2100" s="76"/>
      <c r="D2100" s="92">
        <v>19.920000000000002</v>
      </c>
      <c r="E2100" s="75"/>
      <c r="F2100" s="92"/>
      <c r="G2100" s="93"/>
      <c r="H2100" s="94"/>
      <c r="I2100" s="100"/>
    </row>
    <row r="2101" spans="1:9" x14ac:dyDescent="0.2">
      <c r="A2101" s="102">
        <v>33717</v>
      </c>
      <c r="B2101" s="76"/>
      <c r="C2101" s="76"/>
      <c r="D2101" s="92">
        <v>19.91</v>
      </c>
      <c r="E2101" s="75"/>
      <c r="F2101" s="92"/>
      <c r="G2101" s="93"/>
      <c r="H2101" s="94"/>
      <c r="I2101" s="100"/>
    </row>
    <row r="2102" spans="1:9" x14ac:dyDescent="0.2">
      <c r="A2102" s="102">
        <v>33718</v>
      </c>
      <c r="B2102" s="76"/>
      <c r="C2102" s="76"/>
      <c r="D2102" s="92">
        <v>20.05</v>
      </c>
      <c r="E2102" s="75"/>
      <c r="F2102" s="92"/>
      <c r="G2102" s="93"/>
      <c r="H2102" s="94"/>
      <c r="I2102" s="100"/>
    </row>
    <row r="2103" spans="1:9" x14ac:dyDescent="0.2">
      <c r="A2103" s="98">
        <v>33721</v>
      </c>
      <c r="B2103" s="76"/>
      <c r="C2103" s="76"/>
      <c r="D2103" s="92">
        <v>20.309999999999999</v>
      </c>
      <c r="E2103" s="75"/>
      <c r="F2103" s="92"/>
      <c r="G2103" s="93"/>
      <c r="H2103" s="94"/>
      <c r="I2103" s="100"/>
    </row>
    <row r="2104" spans="1:9" x14ac:dyDescent="0.2">
      <c r="A2104" s="102">
        <v>33722</v>
      </c>
      <c r="B2104" s="76"/>
      <c r="C2104" s="76"/>
      <c r="D2104" s="92">
        <v>20.29</v>
      </c>
      <c r="E2104" s="75"/>
      <c r="F2104" s="92"/>
      <c r="G2104" s="93"/>
      <c r="H2104" s="94"/>
      <c r="I2104" s="100"/>
    </row>
    <row r="2105" spans="1:9" x14ac:dyDescent="0.2">
      <c r="A2105" s="102">
        <v>33723</v>
      </c>
      <c r="B2105" s="76"/>
      <c r="C2105" s="76"/>
      <c r="D2105" s="92">
        <v>20.77</v>
      </c>
      <c r="E2105" s="75"/>
      <c r="F2105" s="92"/>
      <c r="G2105" s="93"/>
      <c r="H2105" s="94"/>
      <c r="I2105" s="100"/>
    </row>
    <row r="2106" spans="1:9" x14ac:dyDescent="0.2">
      <c r="A2106" s="102">
        <v>33724</v>
      </c>
      <c r="B2106" s="76"/>
      <c r="C2106" s="76"/>
      <c r="D2106" s="92">
        <v>20.88</v>
      </c>
      <c r="E2106" s="75"/>
      <c r="F2106" s="92"/>
      <c r="G2106" s="93"/>
      <c r="H2106" s="94"/>
      <c r="I2106" s="100"/>
    </row>
    <row r="2107" spans="1:9" x14ac:dyDescent="0.2">
      <c r="A2107" s="102">
        <v>33725</v>
      </c>
      <c r="B2107" s="76"/>
      <c r="C2107" s="76"/>
      <c r="D2107" s="92">
        <v>20.88</v>
      </c>
      <c r="E2107" s="75"/>
      <c r="F2107" s="92"/>
      <c r="G2107" s="93"/>
      <c r="H2107" s="94"/>
      <c r="I2107" s="100"/>
    </row>
    <row r="2108" spans="1:9" x14ac:dyDescent="0.2">
      <c r="A2108" s="98">
        <v>33728</v>
      </c>
      <c r="B2108" s="76"/>
      <c r="C2108" s="76"/>
      <c r="D2108" s="92">
        <v>21.13</v>
      </c>
      <c r="E2108" s="75"/>
      <c r="F2108" s="92"/>
      <c r="G2108" s="93"/>
      <c r="H2108" s="94"/>
      <c r="I2108" s="100"/>
    </row>
    <row r="2109" spans="1:9" x14ac:dyDescent="0.2">
      <c r="A2109" s="102">
        <v>33729</v>
      </c>
      <c r="B2109" s="76"/>
      <c r="C2109" s="76"/>
      <c r="D2109" s="92">
        <v>20.78</v>
      </c>
      <c r="E2109" s="75"/>
      <c r="F2109" s="92"/>
      <c r="G2109" s="93"/>
      <c r="H2109" s="94"/>
      <c r="I2109" s="100"/>
    </row>
    <row r="2110" spans="1:9" x14ac:dyDescent="0.2">
      <c r="A2110" s="102">
        <v>33730</v>
      </c>
      <c r="B2110" s="76"/>
      <c r="C2110" s="76"/>
      <c r="D2110" s="92">
        <v>20.79</v>
      </c>
      <c r="E2110" s="75"/>
      <c r="F2110" s="92"/>
      <c r="G2110" s="93"/>
      <c r="H2110" s="94"/>
      <c r="I2110" s="100"/>
    </row>
    <row r="2111" spans="1:9" x14ac:dyDescent="0.2">
      <c r="A2111" s="102">
        <v>33731</v>
      </c>
      <c r="B2111" s="76"/>
      <c r="C2111" s="76"/>
      <c r="D2111" s="92">
        <v>20.73</v>
      </c>
      <c r="E2111" s="75"/>
      <c r="F2111" s="92"/>
      <c r="G2111" s="93"/>
      <c r="H2111" s="94"/>
      <c r="I2111" s="100"/>
    </row>
    <row r="2112" spans="1:9" x14ac:dyDescent="0.2">
      <c r="A2112" s="102">
        <v>33732</v>
      </c>
      <c r="B2112" s="76"/>
      <c r="C2112" s="76"/>
      <c r="D2112" s="92">
        <v>20.85</v>
      </c>
      <c r="E2112" s="75"/>
      <c r="F2112" s="92"/>
      <c r="G2112" s="93"/>
      <c r="H2112" s="94"/>
      <c r="I2112" s="100"/>
    </row>
    <row r="2113" spans="1:9" x14ac:dyDescent="0.2">
      <c r="A2113" s="98">
        <v>33735</v>
      </c>
      <c r="B2113" s="76"/>
      <c r="C2113" s="76"/>
      <c r="D2113" s="92">
        <v>21.02</v>
      </c>
      <c r="E2113" s="75"/>
      <c r="F2113" s="92"/>
      <c r="G2113" s="93"/>
      <c r="H2113" s="94"/>
      <c r="I2113" s="100"/>
    </row>
    <row r="2114" spans="1:9" x14ac:dyDescent="0.2">
      <c r="A2114" s="102">
        <v>33736</v>
      </c>
      <c r="B2114" s="76"/>
      <c r="C2114" s="76"/>
      <c r="D2114" s="92">
        <v>20.98</v>
      </c>
      <c r="E2114" s="75"/>
      <c r="F2114" s="92"/>
      <c r="G2114" s="93"/>
      <c r="H2114" s="94"/>
      <c r="I2114" s="100"/>
    </row>
    <row r="2115" spans="1:9" x14ac:dyDescent="0.2">
      <c r="A2115" s="102">
        <v>33737</v>
      </c>
      <c r="B2115" s="76"/>
      <c r="C2115" s="76"/>
      <c r="D2115" s="92">
        <v>20.75</v>
      </c>
      <c r="E2115" s="75"/>
      <c r="F2115" s="92"/>
      <c r="G2115" s="93"/>
      <c r="H2115" s="94"/>
      <c r="I2115" s="100"/>
    </row>
    <row r="2116" spans="1:9" x14ac:dyDescent="0.2">
      <c r="A2116" s="102">
        <v>33738</v>
      </c>
      <c r="B2116" s="76"/>
      <c r="C2116" s="76"/>
      <c r="D2116" s="92">
        <v>20.56</v>
      </c>
      <c r="E2116" s="75"/>
      <c r="F2116" s="92"/>
      <c r="G2116" s="93"/>
      <c r="H2116" s="94"/>
      <c r="I2116" s="100"/>
    </row>
    <row r="2117" spans="1:9" x14ac:dyDescent="0.2">
      <c r="A2117" s="102">
        <v>33739</v>
      </c>
      <c r="B2117" s="76"/>
      <c r="C2117" s="76"/>
      <c r="D2117" s="92">
        <v>20.7</v>
      </c>
      <c r="E2117" s="75"/>
      <c r="F2117" s="92"/>
      <c r="G2117" s="93"/>
      <c r="H2117" s="94"/>
      <c r="I2117" s="100"/>
    </row>
    <row r="2118" spans="1:9" x14ac:dyDescent="0.2">
      <c r="A2118" s="98">
        <v>33742</v>
      </c>
      <c r="B2118" s="76"/>
      <c r="C2118" s="76"/>
      <c r="D2118" s="92">
        <v>20.54</v>
      </c>
      <c r="E2118" s="75"/>
      <c r="F2118" s="92"/>
      <c r="G2118" s="93"/>
      <c r="H2118" s="94"/>
      <c r="I2118" s="100"/>
    </row>
    <row r="2119" spans="1:9" x14ac:dyDescent="0.2">
      <c r="A2119" s="102">
        <v>33743</v>
      </c>
      <c r="B2119" s="76"/>
      <c r="C2119" s="76"/>
      <c r="D2119" s="92">
        <v>20.12</v>
      </c>
      <c r="E2119" s="75"/>
      <c r="F2119" s="92"/>
      <c r="G2119" s="93"/>
      <c r="H2119" s="94"/>
      <c r="I2119" s="100"/>
    </row>
    <row r="2120" spans="1:9" x14ac:dyDescent="0.2">
      <c r="A2120" s="102">
        <v>33744</v>
      </c>
      <c r="B2120" s="76"/>
      <c r="C2120" s="76"/>
      <c r="D2120" s="92">
        <v>20.2</v>
      </c>
      <c r="E2120" s="75"/>
      <c r="F2120" s="92"/>
      <c r="G2120" s="93"/>
      <c r="H2120" s="94"/>
      <c r="I2120" s="100"/>
    </row>
    <row r="2121" spans="1:9" x14ac:dyDescent="0.2">
      <c r="A2121" s="102">
        <v>33745</v>
      </c>
      <c r="B2121" s="76"/>
      <c r="C2121" s="76"/>
      <c r="D2121" s="92">
        <v>20.79</v>
      </c>
      <c r="E2121" s="75"/>
      <c r="F2121" s="92"/>
      <c r="G2121" s="93"/>
      <c r="H2121" s="94"/>
      <c r="I2121" s="100"/>
    </row>
    <row r="2122" spans="1:9" x14ac:dyDescent="0.2">
      <c r="A2122" s="102">
        <v>33746</v>
      </c>
      <c r="B2122" s="76"/>
      <c r="C2122" s="76"/>
      <c r="D2122" s="92">
        <v>20.79</v>
      </c>
      <c r="E2122" s="75"/>
      <c r="F2122" s="92"/>
      <c r="G2122" s="93"/>
      <c r="H2122" s="94"/>
      <c r="I2122" s="100"/>
    </row>
    <row r="2123" spans="1:9" x14ac:dyDescent="0.2">
      <c r="A2123" s="102">
        <v>33750</v>
      </c>
      <c r="B2123" s="76"/>
      <c r="C2123" s="76"/>
      <c r="D2123" s="92">
        <v>21.8</v>
      </c>
      <c r="E2123" s="75"/>
      <c r="F2123" s="92"/>
      <c r="G2123" s="93"/>
      <c r="H2123" s="94"/>
      <c r="I2123" s="100"/>
    </row>
    <row r="2124" spans="1:9" x14ac:dyDescent="0.2">
      <c r="A2124" s="102">
        <v>33751</v>
      </c>
      <c r="B2124" s="76"/>
      <c r="C2124" s="76"/>
      <c r="D2124" s="92">
        <v>22</v>
      </c>
      <c r="E2124" s="75"/>
      <c r="F2124" s="92"/>
      <c r="G2124" s="93"/>
      <c r="H2124" s="94"/>
      <c r="I2124" s="100"/>
    </row>
    <row r="2125" spans="1:9" x14ac:dyDescent="0.2">
      <c r="A2125" s="102">
        <v>33752</v>
      </c>
      <c r="B2125" s="76"/>
      <c r="C2125" s="76"/>
      <c r="D2125" s="92">
        <v>21.97</v>
      </c>
      <c r="E2125" s="75"/>
      <c r="F2125" s="92"/>
      <c r="G2125" s="93"/>
      <c r="H2125" s="94"/>
      <c r="I2125" s="100"/>
    </row>
    <row r="2126" spans="1:9" x14ac:dyDescent="0.2">
      <c r="A2126" s="102">
        <v>33753</v>
      </c>
      <c r="B2126" s="76"/>
      <c r="C2126" s="76"/>
      <c r="D2126" s="92">
        <v>22.13</v>
      </c>
      <c r="E2126" s="75"/>
      <c r="F2126" s="92"/>
      <c r="G2126" s="93"/>
      <c r="H2126" s="94"/>
      <c r="I2126" s="100"/>
    </row>
    <row r="2127" spans="1:9" x14ac:dyDescent="0.2">
      <c r="A2127" s="98">
        <v>33756</v>
      </c>
      <c r="B2127" s="76"/>
      <c r="C2127" s="76"/>
      <c r="D2127" s="92">
        <v>22.07</v>
      </c>
      <c r="E2127" s="75"/>
      <c r="F2127" s="92"/>
      <c r="G2127" s="93"/>
      <c r="H2127" s="94"/>
      <c r="I2127" s="100"/>
    </row>
    <row r="2128" spans="1:9" x14ac:dyDescent="0.2">
      <c r="A2128" s="102">
        <v>33757</v>
      </c>
      <c r="B2128" s="76"/>
      <c r="C2128" s="76"/>
      <c r="D2128" s="92">
        <v>22.2</v>
      </c>
      <c r="E2128" s="75"/>
      <c r="F2128" s="92"/>
      <c r="G2128" s="93"/>
      <c r="H2128" s="94"/>
      <c r="I2128" s="100"/>
    </row>
    <row r="2129" spans="1:9" x14ac:dyDescent="0.2">
      <c r="A2129" s="102">
        <v>33758</v>
      </c>
      <c r="B2129" s="76"/>
      <c r="C2129" s="76"/>
      <c r="D2129" s="92">
        <v>22.45</v>
      </c>
      <c r="E2129" s="75"/>
      <c r="F2129" s="92"/>
      <c r="G2129" s="93"/>
      <c r="H2129" s="94"/>
      <c r="I2129" s="100"/>
    </row>
    <row r="2130" spans="1:9" x14ac:dyDescent="0.2">
      <c r="A2130" s="102">
        <v>33759</v>
      </c>
      <c r="B2130" s="76"/>
      <c r="C2130" s="76"/>
      <c r="D2130" s="92">
        <v>22.53</v>
      </c>
      <c r="E2130" s="75"/>
      <c r="F2130" s="92"/>
      <c r="G2130" s="93"/>
      <c r="H2130" s="94"/>
      <c r="I2130" s="100"/>
    </row>
    <row r="2131" spans="1:9" x14ac:dyDescent="0.2">
      <c r="A2131" s="102">
        <v>33760</v>
      </c>
      <c r="B2131" s="76"/>
      <c r="C2131" s="76"/>
      <c r="D2131" s="92">
        <v>22.65</v>
      </c>
      <c r="E2131" s="75"/>
      <c r="F2131" s="92"/>
      <c r="G2131" s="93"/>
      <c r="H2131" s="94"/>
      <c r="I2131" s="100"/>
    </row>
    <row r="2132" spans="1:9" x14ac:dyDescent="0.2">
      <c r="A2132" s="98">
        <v>33763</v>
      </c>
      <c r="B2132" s="76"/>
      <c r="C2132" s="76"/>
      <c r="D2132" s="92">
        <v>22.43</v>
      </c>
      <c r="E2132" s="75"/>
      <c r="F2132" s="92"/>
      <c r="G2132" s="93"/>
      <c r="H2132" s="94"/>
      <c r="I2132" s="100"/>
    </row>
    <row r="2133" spans="1:9" x14ac:dyDescent="0.2">
      <c r="A2133" s="102">
        <v>33764</v>
      </c>
      <c r="B2133" s="76"/>
      <c r="C2133" s="76"/>
      <c r="D2133" s="92">
        <v>22.23</v>
      </c>
      <c r="E2133" s="75"/>
      <c r="F2133" s="92"/>
      <c r="G2133" s="93"/>
      <c r="H2133" s="94"/>
      <c r="I2133" s="100"/>
    </row>
    <row r="2134" spans="1:9" x14ac:dyDescent="0.2">
      <c r="A2134" s="102">
        <v>33765</v>
      </c>
      <c r="B2134" s="76"/>
      <c r="C2134" s="76"/>
      <c r="D2134" s="92">
        <v>22.49</v>
      </c>
      <c r="E2134" s="75"/>
      <c r="F2134" s="92"/>
      <c r="G2134" s="93"/>
      <c r="H2134" s="94"/>
      <c r="I2134" s="100"/>
    </row>
    <row r="2135" spans="1:9" x14ac:dyDescent="0.2">
      <c r="A2135" s="102">
        <v>33766</v>
      </c>
      <c r="B2135" s="76"/>
      <c r="C2135" s="76"/>
      <c r="D2135" s="92">
        <v>22.33</v>
      </c>
      <c r="E2135" s="75"/>
      <c r="F2135" s="92"/>
      <c r="G2135" s="93"/>
      <c r="H2135" s="94"/>
      <c r="I2135" s="100"/>
    </row>
    <row r="2136" spans="1:9" x14ac:dyDescent="0.2">
      <c r="A2136" s="102">
        <v>33767</v>
      </c>
      <c r="B2136" s="76"/>
      <c r="C2136" s="76"/>
      <c r="D2136" s="92">
        <v>22.28</v>
      </c>
      <c r="E2136" s="75"/>
      <c r="F2136" s="92"/>
      <c r="G2136" s="93"/>
      <c r="H2136" s="94"/>
      <c r="I2136" s="100"/>
    </row>
    <row r="2137" spans="1:9" x14ac:dyDescent="0.2">
      <c r="A2137" s="98">
        <v>33770</v>
      </c>
      <c r="B2137" s="76"/>
      <c r="C2137" s="76"/>
      <c r="D2137" s="92">
        <v>22.38</v>
      </c>
      <c r="E2137" s="75"/>
      <c r="F2137" s="92"/>
      <c r="G2137" s="93"/>
      <c r="H2137" s="94"/>
      <c r="I2137" s="100"/>
    </row>
    <row r="2138" spans="1:9" x14ac:dyDescent="0.2">
      <c r="A2138" s="102">
        <v>33771</v>
      </c>
      <c r="B2138" s="76"/>
      <c r="C2138" s="76"/>
      <c r="D2138" s="92">
        <v>22.23</v>
      </c>
      <c r="E2138" s="75"/>
      <c r="F2138" s="92"/>
      <c r="G2138" s="93"/>
      <c r="H2138" s="94"/>
      <c r="I2138" s="100"/>
    </row>
    <row r="2139" spans="1:9" x14ac:dyDescent="0.2">
      <c r="A2139" s="102">
        <v>33772</v>
      </c>
      <c r="B2139" s="76"/>
      <c r="C2139" s="76"/>
      <c r="D2139" s="92">
        <v>22.3</v>
      </c>
      <c r="E2139" s="75"/>
      <c r="F2139" s="92"/>
      <c r="G2139" s="93"/>
      <c r="H2139" s="94"/>
      <c r="I2139" s="100"/>
    </row>
    <row r="2140" spans="1:9" x14ac:dyDescent="0.2">
      <c r="A2140" s="102">
        <v>33773</v>
      </c>
      <c r="B2140" s="76"/>
      <c r="C2140" s="76"/>
      <c r="D2140" s="92">
        <v>22.23</v>
      </c>
      <c r="E2140" s="75"/>
      <c r="F2140" s="92"/>
      <c r="G2140" s="93"/>
      <c r="H2140" s="94"/>
      <c r="I2140" s="100"/>
    </row>
    <row r="2141" spans="1:9" x14ac:dyDescent="0.2">
      <c r="A2141" s="102">
        <v>33774</v>
      </c>
      <c r="B2141" s="76"/>
      <c r="C2141" s="76"/>
      <c r="D2141" s="92">
        <v>22.16</v>
      </c>
      <c r="E2141" s="75"/>
      <c r="F2141" s="92"/>
      <c r="G2141" s="93"/>
      <c r="H2141" s="94"/>
      <c r="I2141" s="100"/>
    </row>
    <row r="2142" spans="1:9" x14ac:dyDescent="0.2">
      <c r="A2142" s="98">
        <v>33777</v>
      </c>
      <c r="B2142" s="76"/>
      <c r="C2142" s="76"/>
      <c r="D2142" s="92">
        <v>22.47</v>
      </c>
      <c r="E2142" s="75"/>
      <c r="F2142" s="92"/>
      <c r="G2142" s="93"/>
      <c r="H2142" s="94"/>
      <c r="I2142" s="100"/>
    </row>
    <row r="2143" spans="1:9" x14ac:dyDescent="0.2">
      <c r="A2143" s="102">
        <v>33778</v>
      </c>
      <c r="B2143" s="76"/>
      <c r="C2143" s="76"/>
      <c r="D2143" s="92">
        <v>22.74</v>
      </c>
      <c r="E2143" s="75"/>
      <c r="F2143" s="92"/>
      <c r="G2143" s="93"/>
      <c r="H2143" s="94"/>
      <c r="I2143" s="100"/>
    </row>
    <row r="2144" spans="1:9" x14ac:dyDescent="0.2">
      <c r="A2144" s="102">
        <v>33779</v>
      </c>
      <c r="B2144" s="76"/>
      <c r="C2144" s="76"/>
      <c r="D2144" s="92">
        <v>23.03</v>
      </c>
      <c r="E2144" s="75"/>
      <c r="F2144" s="92"/>
      <c r="G2144" s="93"/>
      <c r="H2144" s="94"/>
      <c r="I2144" s="100"/>
    </row>
    <row r="2145" spans="1:9" x14ac:dyDescent="0.2">
      <c r="A2145" s="102">
        <v>33780</v>
      </c>
      <c r="B2145" s="76"/>
      <c r="C2145" s="76"/>
      <c r="D2145" s="92">
        <v>22.73</v>
      </c>
      <c r="E2145" s="75"/>
      <c r="F2145" s="92"/>
      <c r="G2145" s="93"/>
      <c r="H2145" s="94"/>
      <c r="I2145" s="100"/>
    </row>
    <row r="2146" spans="1:9" x14ac:dyDescent="0.2">
      <c r="A2146" s="102">
        <v>33781</v>
      </c>
      <c r="B2146" s="76"/>
      <c r="C2146" s="76"/>
      <c r="D2146" s="92">
        <v>22.42</v>
      </c>
      <c r="E2146" s="75"/>
      <c r="F2146" s="92"/>
      <c r="G2146" s="93"/>
      <c r="H2146" s="94"/>
      <c r="I2146" s="100"/>
    </row>
    <row r="2147" spans="1:9" x14ac:dyDescent="0.2">
      <c r="A2147" s="98">
        <v>33784</v>
      </c>
      <c r="B2147" s="76"/>
      <c r="C2147" s="76"/>
      <c r="D2147" s="92">
        <v>22.27</v>
      </c>
      <c r="E2147" s="75"/>
      <c r="F2147" s="92"/>
      <c r="G2147" s="93"/>
      <c r="H2147" s="94"/>
      <c r="I2147" s="100"/>
    </row>
    <row r="2148" spans="1:9" x14ac:dyDescent="0.2">
      <c r="A2148" s="102">
        <v>33785</v>
      </c>
      <c r="B2148" s="76"/>
      <c r="C2148" s="76"/>
      <c r="D2148" s="92">
        <v>21.84</v>
      </c>
      <c r="E2148" s="75"/>
      <c r="F2148" s="92"/>
      <c r="G2148" s="93"/>
      <c r="H2148" s="94"/>
      <c r="I2148" s="100"/>
    </row>
    <row r="2149" spans="1:9" x14ac:dyDescent="0.2">
      <c r="A2149" s="102">
        <v>33786</v>
      </c>
      <c r="B2149" s="76"/>
      <c r="C2149" s="76"/>
      <c r="D2149" s="92">
        <v>21.9</v>
      </c>
      <c r="E2149" s="75"/>
      <c r="F2149" s="92"/>
      <c r="G2149" s="93"/>
      <c r="H2149" s="94"/>
      <c r="I2149" s="100"/>
    </row>
    <row r="2150" spans="1:9" x14ac:dyDescent="0.2">
      <c r="A2150" s="102">
        <v>33787</v>
      </c>
      <c r="B2150" s="76"/>
      <c r="C2150" s="76"/>
      <c r="D2150" s="92">
        <v>22.08</v>
      </c>
      <c r="E2150" s="75"/>
      <c r="F2150" s="92"/>
      <c r="G2150" s="93"/>
      <c r="H2150" s="94"/>
      <c r="I2150" s="100"/>
    </row>
    <row r="2151" spans="1:9" x14ac:dyDescent="0.2">
      <c r="A2151" s="102">
        <v>33788</v>
      </c>
      <c r="B2151" s="76"/>
      <c r="C2151" s="76"/>
      <c r="D2151" s="92">
        <v>22.08</v>
      </c>
      <c r="E2151" s="75"/>
      <c r="F2151" s="92"/>
      <c r="G2151" s="93"/>
      <c r="H2151" s="94"/>
      <c r="I2151" s="100"/>
    </row>
    <row r="2152" spans="1:9" x14ac:dyDescent="0.2">
      <c r="A2152" s="98">
        <v>33791</v>
      </c>
      <c r="B2152" s="76"/>
      <c r="C2152" s="76"/>
      <c r="D2152" s="92">
        <v>21.87</v>
      </c>
      <c r="E2152" s="75"/>
      <c r="F2152" s="92"/>
      <c r="G2152" s="93"/>
      <c r="H2152" s="94"/>
      <c r="I2152" s="100"/>
    </row>
    <row r="2153" spans="1:9" x14ac:dyDescent="0.2">
      <c r="A2153" s="102">
        <v>33792</v>
      </c>
      <c r="B2153" s="76"/>
      <c r="C2153" s="76"/>
      <c r="D2153" s="92">
        <v>21.51</v>
      </c>
      <c r="E2153" s="75"/>
      <c r="F2153" s="92"/>
      <c r="G2153" s="93"/>
      <c r="H2153" s="94"/>
      <c r="I2153" s="100"/>
    </row>
    <row r="2154" spans="1:9" x14ac:dyDescent="0.2">
      <c r="A2154" s="102">
        <v>33793</v>
      </c>
      <c r="B2154" s="76"/>
      <c r="C2154" s="76"/>
      <c r="D2154" s="92">
        <v>21.38</v>
      </c>
      <c r="E2154" s="75"/>
      <c r="F2154" s="92"/>
      <c r="G2154" s="93"/>
      <c r="H2154" s="94"/>
      <c r="I2154" s="100"/>
    </row>
    <row r="2155" spans="1:9" x14ac:dyDescent="0.2">
      <c r="A2155" s="102">
        <v>33794</v>
      </c>
      <c r="B2155" s="76"/>
      <c r="C2155" s="76"/>
      <c r="D2155" s="92">
        <v>21.38</v>
      </c>
      <c r="E2155" s="75"/>
      <c r="F2155" s="92"/>
      <c r="G2155" s="93"/>
      <c r="H2155" s="94"/>
      <c r="I2155" s="100"/>
    </row>
    <row r="2156" spans="1:9" x14ac:dyDescent="0.2">
      <c r="A2156" s="102">
        <v>33795</v>
      </c>
      <c r="B2156" s="76"/>
      <c r="C2156" s="76"/>
      <c r="D2156" s="92">
        <v>21.25</v>
      </c>
      <c r="E2156" s="75"/>
      <c r="F2156" s="92"/>
      <c r="G2156" s="93"/>
      <c r="H2156" s="94"/>
      <c r="I2156" s="100"/>
    </row>
    <row r="2157" spans="1:9" x14ac:dyDescent="0.2">
      <c r="A2157" s="98">
        <v>33798</v>
      </c>
      <c r="B2157" s="76"/>
      <c r="C2157" s="76"/>
      <c r="D2157" s="92">
        <v>21.38</v>
      </c>
      <c r="E2157" s="75"/>
      <c r="F2157" s="92"/>
      <c r="G2157" s="93"/>
      <c r="H2157" s="94"/>
      <c r="I2157" s="100"/>
    </row>
    <row r="2158" spans="1:9" x14ac:dyDescent="0.2">
      <c r="A2158" s="102">
        <v>33799</v>
      </c>
      <c r="B2158" s="76"/>
      <c r="C2158" s="76"/>
      <c r="D2158" s="92">
        <v>21.42</v>
      </c>
      <c r="E2158" s="75"/>
      <c r="F2158" s="92"/>
      <c r="G2158" s="93"/>
      <c r="H2158" s="94"/>
      <c r="I2158" s="100"/>
    </row>
    <row r="2159" spans="1:9" x14ac:dyDescent="0.2">
      <c r="A2159" s="102">
        <v>33800</v>
      </c>
      <c r="B2159" s="76"/>
      <c r="C2159" s="76"/>
      <c r="D2159" s="92">
        <v>21.73</v>
      </c>
      <c r="E2159" s="75"/>
      <c r="F2159" s="92"/>
      <c r="G2159" s="93"/>
      <c r="H2159" s="94"/>
      <c r="I2159" s="100"/>
    </row>
    <row r="2160" spans="1:9" x14ac:dyDescent="0.2">
      <c r="A2160" s="102">
        <v>33801</v>
      </c>
      <c r="B2160" s="76"/>
      <c r="C2160" s="76"/>
      <c r="D2160" s="92">
        <v>21.8</v>
      </c>
      <c r="E2160" s="75"/>
      <c r="F2160" s="92"/>
      <c r="G2160" s="93"/>
      <c r="H2160" s="94"/>
      <c r="I2160" s="100"/>
    </row>
    <row r="2161" spans="1:9" x14ac:dyDescent="0.2">
      <c r="A2161" s="102">
        <v>33802</v>
      </c>
      <c r="B2161" s="76"/>
      <c r="C2161" s="76"/>
      <c r="D2161" s="92">
        <v>21.56</v>
      </c>
      <c r="E2161" s="75"/>
      <c r="F2161" s="92"/>
      <c r="G2161" s="93"/>
      <c r="H2161" s="94"/>
      <c r="I2161" s="100"/>
    </row>
    <row r="2162" spans="1:9" x14ac:dyDescent="0.2">
      <c r="A2162" s="98">
        <v>33805</v>
      </c>
      <c r="B2162" s="76"/>
      <c r="C2162" s="76"/>
      <c r="D2162" s="92">
        <v>21.78</v>
      </c>
      <c r="E2162" s="75"/>
      <c r="F2162" s="92"/>
      <c r="G2162" s="93"/>
      <c r="H2162" s="94"/>
      <c r="I2162" s="100"/>
    </row>
    <row r="2163" spans="1:9" x14ac:dyDescent="0.2">
      <c r="A2163" s="102">
        <v>33806</v>
      </c>
      <c r="B2163" s="76"/>
      <c r="C2163" s="76"/>
      <c r="D2163" s="92">
        <v>21.91</v>
      </c>
      <c r="E2163" s="75"/>
      <c r="F2163" s="92"/>
      <c r="G2163" s="93"/>
      <c r="H2163" s="94"/>
      <c r="I2163" s="100"/>
    </row>
    <row r="2164" spans="1:9" x14ac:dyDescent="0.2">
      <c r="A2164" s="102">
        <v>33807</v>
      </c>
      <c r="B2164" s="76"/>
      <c r="C2164" s="76"/>
      <c r="D2164" s="92">
        <v>21.99</v>
      </c>
      <c r="E2164" s="75"/>
      <c r="F2164" s="92"/>
      <c r="G2164" s="93"/>
      <c r="H2164" s="94"/>
      <c r="I2164" s="100"/>
    </row>
    <row r="2165" spans="1:9" x14ac:dyDescent="0.2">
      <c r="A2165" s="102">
        <v>33808</v>
      </c>
      <c r="B2165" s="76"/>
      <c r="C2165" s="76"/>
      <c r="D2165" s="92">
        <v>22.11</v>
      </c>
      <c r="E2165" s="75"/>
      <c r="F2165" s="92"/>
      <c r="G2165" s="93"/>
      <c r="H2165" s="94"/>
      <c r="I2165" s="100"/>
    </row>
    <row r="2166" spans="1:9" x14ac:dyDescent="0.2">
      <c r="A2166" s="102">
        <v>33809</v>
      </c>
      <c r="B2166" s="76"/>
      <c r="C2166" s="76"/>
      <c r="D2166" s="92">
        <v>21.95</v>
      </c>
      <c r="E2166" s="75"/>
      <c r="F2166" s="92"/>
      <c r="G2166" s="93"/>
      <c r="H2166" s="94"/>
      <c r="I2166" s="100"/>
    </row>
    <row r="2167" spans="1:9" x14ac:dyDescent="0.2">
      <c r="A2167" s="98">
        <v>33812</v>
      </c>
      <c r="B2167" s="76"/>
      <c r="C2167" s="76"/>
      <c r="D2167" s="92">
        <v>22.09</v>
      </c>
      <c r="E2167" s="75"/>
      <c r="F2167" s="92"/>
      <c r="G2167" s="93"/>
      <c r="H2167" s="94"/>
      <c r="I2167" s="100"/>
    </row>
    <row r="2168" spans="1:9" x14ac:dyDescent="0.2">
      <c r="A2168" s="102">
        <v>33813</v>
      </c>
      <c r="B2168" s="76"/>
      <c r="C2168" s="76"/>
      <c r="D2168" s="92">
        <v>22.03</v>
      </c>
      <c r="E2168" s="75"/>
      <c r="F2168" s="92"/>
      <c r="G2168" s="93"/>
      <c r="H2168" s="94"/>
      <c r="I2168" s="100"/>
    </row>
    <row r="2169" spans="1:9" x14ac:dyDescent="0.2">
      <c r="A2169" s="102">
        <v>33814</v>
      </c>
      <c r="B2169" s="76"/>
      <c r="C2169" s="76"/>
      <c r="D2169" s="92">
        <v>21.98</v>
      </c>
      <c r="E2169" s="75"/>
      <c r="F2169" s="92"/>
      <c r="G2169" s="93"/>
      <c r="H2169" s="94"/>
      <c r="I2169" s="100"/>
    </row>
    <row r="2170" spans="1:9" x14ac:dyDescent="0.2">
      <c r="A2170" s="102">
        <v>33815</v>
      </c>
      <c r="B2170" s="76"/>
      <c r="C2170" s="76"/>
      <c r="D2170" s="92">
        <v>21.82</v>
      </c>
      <c r="E2170" s="75"/>
      <c r="F2170" s="92"/>
      <c r="G2170" s="93"/>
      <c r="H2170" s="94"/>
      <c r="I2170" s="100"/>
    </row>
    <row r="2171" spans="1:9" x14ac:dyDescent="0.2">
      <c r="A2171" s="102">
        <v>33816</v>
      </c>
      <c r="B2171" s="76"/>
      <c r="C2171" s="76"/>
      <c r="D2171" s="92">
        <v>21.83</v>
      </c>
      <c r="E2171" s="75"/>
      <c r="F2171" s="92"/>
      <c r="G2171" s="93"/>
      <c r="H2171" s="94"/>
      <c r="I2171" s="100"/>
    </row>
    <row r="2172" spans="1:9" x14ac:dyDescent="0.2">
      <c r="A2172" s="98">
        <v>33819</v>
      </c>
      <c r="B2172" s="76"/>
      <c r="C2172" s="76"/>
      <c r="D2172" s="92">
        <v>21.6</v>
      </c>
      <c r="E2172" s="75"/>
      <c r="F2172" s="92"/>
      <c r="G2172" s="93"/>
      <c r="H2172" s="94"/>
      <c r="I2172" s="100"/>
    </row>
    <row r="2173" spans="1:9" x14ac:dyDescent="0.2">
      <c r="A2173" s="102">
        <v>33820</v>
      </c>
      <c r="B2173" s="76"/>
      <c r="C2173" s="76"/>
      <c r="D2173" s="92">
        <v>21.23</v>
      </c>
      <c r="E2173" s="75"/>
      <c r="F2173" s="92"/>
      <c r="G2173" s="93"/>
      <c r="H2173" s="94"/>
      <c r="I2173" s="100"/>
    </row>
    <row r="2174" spans="1:9" x14ac:dyDescent="0.2">
      <c r="A2174" s="102">
        <v>33821</v>
      </c>
      <c r="B2174" s="76"/>
      <c r="C2174" s="76"/>
      <c r="D2174" s="92">
        <v>21.18</v>
      </c>
      <c r="E2174" s="75"/>
      <c r="F2174" s="92"/>
      <c r="G2174" s="93"/>
      <c r="H2174" s="94"/>
      <c r="I2174" s="100"/>
    </row>
    <row r="2175" spans="1:9" x14ac:dyDescent="0.2">
      <c r="A2175" s="102">
        <v>33822</v>
      </c>
      <c r="B2175" s="76"/>
      <c r="C2175" s="76"/>
      <c r="D2175" s="92">
        <v>21.41</v>
      </c>
      <c r="E2175" s="75"/>
      <c r="F2175" s="92"/>
      <c r="G2175" s="93"/>
      <c r="H2175" s="94"/>
      <c r="I2175" s="100"/>
    </row>
    <row r="2176" spans="1:9" x14ac:dyDescent="0.2">
      <c r="A2176" s="102">
        <v>33823</v>
      </c>
      <c r="B2176" s="76"/>
      <c r="C2176" s="76"/>
      <c r="D2176" s="92">
        <v>21.27</v>
      </c>
      <c r="E2176" s="75"/>
      <c r="F2176" s="92"/>
      <c r="G2176" s="93"/>
      <c r="H2176" s="94"/>
      <c r="I2176" s="100"/>
    </row>
    <row r="2177" spans="1:9" x14ac:dyDescent="0.2">
      <c r="A2177" s="98">
        <v>33826</v>
      </c>
      <c r="B2177" s="76"/>
      <c r="C2177" s="76"/>
      <c r="D2177" s="92">
        <v>21.12</v>
      </c>
      <c r="E2177" s="75"/>
      <c r="F2177" s="92"/>
      <c r="G2177" s="93"/>
      <c r="H2177" s="94"/>
      <c r="I2177" s="100"/>
    </row>
    <row r="2178" spans="1:9" x14ac:dyDescent="0.2">
      <c r="A2178" s="102">
        <v>33827</v>
      </c>
      <c r="B2178" s="76"/>
      <c r="C2178" s="76"/>
      <c r="D2178" s="92">
        <v>21</v>
      </c>
      <c r="E2178" s="75"/>
      <c r="F2178" s="92"/>
      <c r="G2178" s="93"/>
      <c r="H2178" s="94"/>
      <c r="I2178" s="100"/>
    </row>
    <row r="2179" spans="1:9" x14ac:dyDescent="0.2">
      <c r="A2179" s="102">
        <v>33828</v>
      </c>
      <c r="B2179" s="76"/>
      <c r="C2179" s="76"/>
      <c r="D2179" s="92">
        <v>21.13</v>
      </c>
      <c r="E2179" s="75"/>
      <c r="F2179" s="92"/>
      <c r="G2179" s="93"/>
      <c r="H2179" s="94"/>
      <c r="I2179" s="100"/>
    </row>
    <row r="2180" spans="1:9" x14ac:dyDescent="0.2">
      <c r="A2180" s="102">
        <v>33829</v>
      </c>
      <c r="B2180" s="76"/>
      <c r="C2180" s="76"/>
      <c r="D2180" s="92">
        <v>21.35</v>
      </c>
      <c r="E2180" s="75"/>
      <c r="F2180" s="92"/>
      <c r="G2180" s="93"/>
      <c r="H2180" s="94"/>
      <c r="I2180" s="100"/>
    </row>
    <row r="2181" spans="1:9" x14ac:dyDescent="0.2">
      <c r="A2181" s="102">
        <v>33830</v>
      </c>
      <c r="B2181" s="76"/>
      <c r="C2181" s="76"/>
      <c r="D2181" s="92">
        <v>21.31</v>
      </c>
      <c r="E2181" s="75"/>
      <c r="F2181" s="92"/>
      <c r="G2181" s="93"/>
      <c r="H2181" s="94"/>
      <c r="I2181" s="100"/>
    </row>
    <row r="2182" spans="1:9" x14ac:dyDescent="0.2">
      <c r="A2182" s="98">
        <v>33833</v>
      </c>
      <c r="B2182" s="76"/>
      <c r="C2182" s="76"/>
      <c r="D2182" s="92">
        <v>21.47</v>
      </c>
      <c r="E2182" s="75"/>
      <c r="F2182" s="92"/>
      <c r="G2182" s="93"/>
      <c r="H2182" s="94"/>
      <c r="I2182" s="100"/>
    </row>
    <row r="2183" spans="1:9" x14ac:dyDescent="0.2">
      <c r="A2183" s="102">
        <v>33834</v>
      </c>
      <c r="B2183" s="76"/>
      <c r="C2183" s="76"/>
      <c r="D2183" s="92">
        <v>21.54</v>
      </c>
      <c r="E2183" s="75"/>
      <c r="F2183" s="92"/>
      <c r="G2183" s="93"/>
      <c r="H2183" s="94"/>
      <c r="I2183" s="100"/>
    </row>
    <row r="2184" spans="1:9" x14ac:dyDescent="0.2">
      <c r="A2184" s="102">
        <v>33835</v>
      </c>
      <c r="B2184" s="76"/>
      <c r="C2184" s="76"/>
      <c r="D2184" s="92">
        <v>21.33</v>
      </c>
      <c r="E2184" s="75"/>
      <c r="F2184" s="92"/>
      <c r="G2184" s="93"/>
      <c r="H2184" s="94"/>
      <c r="I2184" s="100"/>
    </row>
    <row r="2185" spans="1:9" x14ac:dyDescent="0.2">
      <c r="A2185" s="102">
        <v>33836</v>
      </c>
      <c r="B2185" s="76"/>
      <c r="C2185" s="76"/>
      <c r="D2185" s="92">
        <v>21.4</v>
      </c>
      <c r="E2185" s="75"/>
      <c r="F2185" s="92"/>
      <c r="G2185" s="93"/>
      <c r="H2185" s="94"/>
      <c r="I2185" s="100"/>
    </row>
    <row r="2186" spans="1:9" x14ac:dyDescent="0.2">
      <c r="A2186" s="102">
        <v>33837</v>
      </c>
      <c r="B2186" s="76"/>
      <c r="C2186" s="76"/>
      <c r="D2186" s="92">
        <v>21.19</v>
      </c>
      <c r="E2186" s="75"/>
      <c r="F2186" s="92"/>
      <c r="G2186" s="93"/>
      <c r="H2186" s="94"/>
      <c r="I2186" s="100"/>
    </row>
    <row r="2187" spans="1:9" x14ac:dyDescent="0.2">
      <c r="A2187" s="98">
        <v>33840</v>
      </c>
      <c r="B2187" s="76"/>
      <c r="C2187" s="76"/>
      <c r="D2187" s="92">
        <v>21.85</v>
      </c>
      <c r="E2187" s="75"/>
      <c r="F2187" s="92"/>
      <c r="G2187" s="93"/>
      <c r="H2187" s="94"/>
      <c r="I2187" s="100"/>
    </row>
    <row r="2188" spans="1:9" x14ac:dyDescent="0.2">
      <c r="A2188" s="102">
        <v>33841</v>
      </c>
      <c r="B2188" s="76"/>
      <c r="C2188" s="76"/>
      <c r="D2188" s="92">
        <v>21.6</v>
      </c>
      <c r="E2188" s="75"/>
      <c r="F2188" s="92"/>
      <c r="G2188" s="93"/>
      <c r="H2188" s="94"/>
      <c r="I2188" s="100"/>
    </row>
    <row r="2189" spans="1:9" x14ac:dyDescent="0.2">
      <c r="A2189" s="102">
        <v>33842</v>
      </c>
      <c r="B2189" s="76"/>
      <c r="C2189" s="76"/>
      <c r="D2189" s="92">
        <v>21.24</v>
      </c>
      <c r="E2189" s="75"/>
      <c r="F2189" s="92"/>
      <c r="G2189" s="93"/>
      <c r="H2189" s="94"/>
      <c r="I2189" s="100"/>
    </row>
    <row r="2190" spans="1:9" x14ac:dyDescent="0.2">
      <c r="A2190" s="102">
        <v>33843</v>
      </c>
      <c r="B2190" s="76"/>
      <c r="C2190" s="76"/>
      <c r="D2190" s="92">
        <v>21.14</v>
      </c>
      <c r="E2190" s="75"/>
      <c r="F2190" s="92"/>
      <c r="G2190" s="93"/>
      <c r="H2190" s="94"/>
      <c r="I2190" s="100"/>
    </row>
    <row r="2191" spans="1:9" x14ac:dyDescent="0.2">
      <c r="A2191" s="102">
        <v>33844</v>
      </c>
      <c r="B2191" s="76"/>
      <c r="C2191" s="76"/>
      <c r="D2191" s="92">
        <v>21.3</v>
      </c>
      <c r="E2191" s="75"/>
      <c r="F2191" s="92"/>
      <c r="G2191" s="93"/>
      <c r="H2191" s="94"/>
      <c r="I2191" s="100"/>
    </row>
    <row r="2192" spans="1:9" x14ac:dyDescent="0.2">
      <c r="A2192" s="98">
        <v>33847</v>
      </c>
      <c r="B2192" s="76"/>
      <c r="C2192" s="76"/>
      <c r="D2192" s="92">
        <v>21.46</v>
      </c>
      <c r="E2192" s="75"/>
      <c r="F2192" s="92"/>
      <c r="G2192" s="93"/>
      <c r="H2192" s="94"/>
      <c r="I2192" s="100"/>
    </row>
    <row r="2193" spans="1:9" x14ac:dyDescent="0.2">
      <c r="A2193" s="102">
        <v>33848</v>
      </c>
      <c r="B2193" s="76"/>
      <c r="C2193" s="76"/>
      <c r="D2193" s="92">
        <v>21.72</v>
      </c>
      <c r="E2193" s="75"/>
      <c r="F2193" s="92"/>
      <c r="G2193" s="93"/>
      <c r="H2193" s="94"/>
      <c r="I2193" s="100"/>
    </row>
    <row r="2194" spans="1:9" x14ac:dyDescent="0.2">
      <c r="A2194" s="102">
        <v>33849</v>
      </c>
      <c r="B2194" s="76"/>
      <c r="C2194" s="76"/>
      <c r="D2194" s="92">
        <v>21.65</v>
      </c>
      <c r="E2194" s="75"/>
      <c r="F2194" s="92"/>
      <c r="G2194" s="93"/>
      <c r="H2194" s="94"/>
      <c r="I2194" s="100"/>
    </row>
    <row r="2195" spans="1:9" x14ac:dyDescent="0.2">
      <c r="A2195" s="102">
        <v>33850</v>
      </c>
      <c r="B2195" s="76"/>
      <c r="C2195" s="76"/>
      <c r="D2195" s="92">
        <v>21.69</v>
      </c>
      <c r="E2195" s="75"/>
      <c r="F2195" s="92"/>
      <c r="G2195" s="93"/>
      <c r="H2195" s="94"/>
      <c r="I2195" s="100"/>
    </row>
    <row r="2196" spans="1:9" x14ac:dyDescent="0.2">
      <c r="A2196" s="102">
        <v>33851</v>
      </c>
      <c r="B2196" s="76"/>
      <c r="C2196" s="76"/>
      <c r="D2196" s="92">
        <v>21.77</v>
      </c>
      <c r="E2196" s="75"/>
      <c r="F2196" s="92"/>
      <c r="G2196" s="93"/>
      <c r="H2196" s="94"/>
      <c r="I2196" s="100"/>
    </row>
    <row r="2197" spans="1:9" x14ac:dyDescent="0.2">
      <c r="A2197" s="98">
        <v>33854</v>
      </c>
      <c r="B2197" s="76"/>
      <c r="C2197" s="76"/>
      <c r="D2197" s="92">
        <v>21.77</v>
      </c>
      <c r="E2197" s="75"/>
      <c r="F2197" s="92"/>
      <c r="G2197" s="93"/>
      <c r="H2197" s="94"/>
      <c r="I2197" s="100"/>
    </row>
    <row r="2198" spans="1:9" x14ac:dyDescent="0.2">
      <c r="A2198" s="102">
        <v>33855</v>
      </c>
      <c r="B2198" s="76"/>
      <c r="C2198" s="76"/>
      <c r="D2198" s="92">
        <v>21.98</v>
      </c>
      <c r="E2198" s="75"/>
      <c r="F2198" s="92"/>
      <c r="G2198" s="93"/>
      <c r="H2198" s="94"/>
      <c r="I2198" s="100"/>
    </row>
    <row r="2199" spans="1:9" x14ac:dyDescent="0.2">
      <c r="A2199" s="102">
        <v>33856</v>
      </c>
      <c r="B2199" s="76"/>
      <c r="C2199" s="76"/>
      <c r="D2199" s="92">
        <v>22</v>
      </c>
      <c r="E2199" s="75"/>
      <c r="F2199" s="92"/>
      <c r="G2199" s="93"/>
      <c r="H2199" s="94"/>
      <c r="I2199" s="100"/>
    </row>
    <row r="2200" spans="1:9" x14ac:dyDescent="0.2">
      <c r="A2200" s="102">
        <v>33857</v>
      </c>
      <c r="B2200" s="76"/>
      <c r="C2200" s="76"/>
      <c r="D2200" s="92">
        <v>21.93</v>
      </c>
      <c r="E2200" s="75"/>
      <c r="F2200" s="92"/>
      <c r="G2200" s="93"/>
      <c r="H2200" s="94"/>
      <c r="I2200" s="100"/>
    </row>
    <row r="2201" spans="1:9" x14ac:dyDescent="0.2">
      <c r="A2201" s="102">
        <v>33858</v>
      </c>
      <c r="B2201" s="76"/>
      <c r="C2201" s="76"/>
      <c r="D2201" s="92">
        <v>22</v>
      </c>
      <c r="E2201" s="75"/>
      <c r="F2201" s="92"/>
      <c r="G2201" s="93"/>
      <c r="H2201" s="94"/>
      <c r="I2201" s="100"/>
    </row>
    <row r="2202" spans="1:9" x14ac:dyDescent="0.2">
      <c r="A2202" s="98">
        <v>33861</v>
      </c>
      <c r="B2202" s="76"/>
      <c r="C2202" s="76"/>
      <c r="D2202" s="92">
        <v>22.35</v>
      </c>
      <c r="E2202" s="75"/>
      <c r="F2202" s="92"/>
      <c r="G2202" s="93"/>
      <c r="H2202" s="94"/>
      <c r="I2202" s="100"/>
    </row>
    <row r="2203" spans="1:9" x14ac:dyDescent="0.2">
      <c r="A2203" s="102">
        <v>33862</v>
      </c>
      <c r="B2203" s="76"/>
      <c r="C2203" s="76"/>
      <c r="D2203" s="92">
        <v>22.13</v>
      </c>
      <c r="E2203" s="75"/>
      <c r="F2203" s="92"/>
      <c r="G2203" s="93"/>
      <c r="H2203" s="94"/>
      <c r="I2203" s="100"/>
    </row>
    <row r="2204" spans="1:9" x14ac:dyDescent="0.2">
      <c r="A2204" s="102">
        <v>33863</v>
      </c>
      <c r="B2204" s="76"/>
      <c r="C2204" s="76"/>
      <c r="D2204" s="92">
        <v>22.39</v>
      </c>
      <c r="E2204" s="75"/>
      <c r="F2204" s="92"/>
      <c r="G2204" s="93"/>
      <c r="H2204" s="94"/>
      <c r="I2204" s="100"/>
    </row>
    <row r="2205" spans="1:9" x14ac:dyDescent="0.2">
      <c r="A2205" s="102">
        <v>33864</v>
      </c>
      <c r="B2205" s="76"/>
      <c r="C2205" s="76"/>
      <c r="D2205" s="92">
        <v>22.23</v>
      </c>
      <c r="E2205" s="75"/>
      <c r="F2205" s="92"/>
      <c r="G2205" s="93"/>
      <c r="H2205" s="94"/>
      <c r="I2205" s="100"/>
    </row>
    <row r="2206" spans="1:9" x14ac:dyDescent="0.2">
      <c r="A2206" s="102">
        <v>33865</v>
      </c>
      <c r="B2206" s="76"/>
      <c r="C2206" s="76"/>
      <c r="D2206" s="92">
        <v>21.96</v>
      </c>
      <c r="E2206" s="75"/>
      <c r="F2206" s="92"/>
      <c r="G2206" s="93"/>
      <c r="H2206" s="94"/>
      <c r="I2206" s="100"/>
    </row>
    <row r="2207" spans="1:9" x14ac:dyDescent="0.2">
      <c r="A2207" s="98">
        <v>33868</v>
      </c>
      <c r="B2207" s="76"/>
      <c r="C2207" s="76"/>
      <c r="D2207" s="92">
        <v>21.91</v>
      </c>
      <c r="E2207" s="75"/>
      <c r="F2207" s="92"/>
      <c r="G2207" s="93"/>
      <c r="H2207" s="94"/>
      <c r="I2207" s="100"/>
    </row>
    <row r="2208" spans="1:9" x14ac:dyDescent="0.2">
      <c r="A2208" s="102">
        <v>33869</v>
      </c>
      <c r="B2208" s="76"/>
      <c r="C2208" s="76"/>
      <c r="D2208" s="92">
        <v>21.78</v>
      </c>
      <c r="E2208" s="75"/>
      <c r="F2208" s="92"/>
      <c r="G2208" s="93"/>
      <c r="H2208" s="94"/>
      <c r="I2208" s="100"/>
    </row>
    <row r="2209" spans="1:9" x14ac:dyDescent="0.2">
      <c r="A2209" s="102">
        <v>33870</v>
      </c>
      <c r="B2209" s="76"/>
      <c r="C2209" s="76"/>
      <c r="D2209" s="92">
        <v>21.78</v>
      </c>
      <c r="E2209" s="75"/>
      <c r="F2209" s="92"/>
      <c r="G2209" s="93"/>
      <c r="H2209" s="94"/>
      <c r="I2209" s="100"/>
    </row>
    <row r="2210" spans="1:9" x14ac:dyDescent="0.2">
      <c r="A2210" s="102">
        <v>33871</v>
      </c>
      <c r="B2210" s="76"/>
      <c r="C2210" s="76"/>
      <c r="D2210" s="92">
        <v>21.57</v>
      </c>
      <c r="E2210" s="75"/>
      <c r="F2210" s="92"/>
      <c r="G2210" s="93"/>
      <c r="H2210" s="94"/>
      <c r="I2210" s="100"/>
    </row>
    <row r="2211" spans="1:9" x14ac:dyDescent="0.2">
      <c r="A2211" s="102">
        <v>33872</v>
      </c>
      <c r="B2211" s="76"/>
      <c r="C2211" s="76"/>
      <c r="D2211" s="92">
        <v>21.51</v>
      </c>
      <c r="E2211" s="75"/>
      <c r="F2211" s="92"/>
      <c r="G2211" s="93"/>
      <c r="H2211" s="94"/>
      <c r="I2211" s="100"/>
    </row>
    <row r="2212" spans="1:9" x14ac:dyDescent="0.2">
      <c r="A2212" s="98">
        <v>33875</v>
      </c>
      <c r="B2212" s="76"/>
      <c r="C2212" s="76"/>
      <c r="D2212" s="92">
        <v>21.78</v>
      </c>
      <c r="E2212" s="75"/>
      <c r="F2212" s="92"/>
      <c r="G2212" s="93"/>
      <c r="H2212" s="94"/>
      <c r="I2212" s="100"/>
    </row>
    <row r="2213" spans="1:9" x14ac:dyDescent="0.2">
      <c r="A2213" s="102">
        <v>33876</v>
      </c>
      <c r="B2213" s="76"/>
      <c r="C2213" s="76"/>
      <c r="D2213" s="92">
        <v>21.66</v>
      </c>
      <c r="E2213" s="75"/>
      <c r="F2213" s="92"/>
      <c r="G2213" s="93"/>
      <c r="H2213" s="94"/>
      <c r="I2213" s="100"/>
    </row>
    <row r="2214" spans="1:9" x14ac:dyDescent="0.2">
      <c r="A2214" s="102">
        <v>33877</v>
      </c>
      <c r="B2214" s="76"/>
      <c r="C2214" s="76"/>
      <c r="D2214" s="92">
        <v>21.83</v>
      </c>
      <c r="E2214" s="75"/>
      <c r="F2214" s="92"/>
      <c r="G2214" s="93"/>
      <c r="H2214" s="94"/>
      <c r="I2214" s="100"/>
    </row>
    <row r="2215" spans="1:9" x14ac:dyDescent="0.2">
      <c r="A2215" s="102">
        <v>33878</v>
      </c>
      <c r="B2215" s="76"/>
      <c r="C2215" s="76"/>
      <c r="D2215" s="92">
        <v>21.83</v>
      </c>
      <c r="E2215" s="75"/>
      <c r="F2215" s="92"/>
      <c r="G2215" s="93"/>
      <c r="H2215" s="94"/>
      <c r="I2215" s="100"/>
    </row>
    <row r="2216" spans="1:9" x14ac:dyDescent="0.2">
      <c r="A2216" s="102">
        <v>33879</v>
      </c>
      <c r="B2216" s="76"/>
      <c r="C2216" s="76"/>
      <c r="D2216" s="92">
        <v>21.93</v>
      </c>
      <c r="E2216" s="75"/>
      <c r="F2216" s="92"/>
      <c r="G2216" s="93"/>
      <c r="H2216" s="94"/>
      <c r="I2216" s="100"/>
    </row>
    <row r="2217" spans="1:9" x14ac:dyDescent="0.2">
      <c r="A2217" s="98">
        <v>33882</v>
      </c>
      <c r="B2217" s="76"/>
      <c r="C2217" s="76"/>
      <c r="D2217" s="92">
        <v>21.76</v>
      </c>
      <c r="E2217" s="75"/>
      <c r="F2217" s="92"/>
      <c r="G2217" s="93"/>
      <c r="H2217" s="94"/>
      <c r="I2217" s="100"/>
    </row>
    <row r="2218" spans="1:9" x14ac:dyDescent="0.2">
      <c r="A2218" s="102">
        <v>33883</v>
      </c>
      <c r="B2218" s="76"/>
      <c r="C2218" s="76"/>
      <c r="D2218" s="92">
        <v>21.85</v>
      </c>
      <c r="E2218" s="75"/>
      <c r="F2218" s="92"/>
      <c r="G2218" s="93"/>
      <c r="H2218" s="94"/>
      <c r="I2218" s="100"/>
    </row>
    <row r="2219" spans="1:9" x14ac:dyDescent="0.2">
      <c r="A2219" s="102">
        <v>33884</v>
      </c>
      <c r="B2219" s="76"/>
      <c r="C2219" s="76"/>
      <c r="D2219" s="92">
        <v>21.89</v>
      </c>
      <c r="E2219" s="75"/>
      <c r="F2219" s="92"/>
      <c r="G2219" s="93"/>
      <c r="H2219" s="94"/>
      <c r="I2219" s="100"/>
    </row>
    <row r="2220" spans="1:9" x14ac:dyDescent="0.2">
      <c r="A2220" s="102">
        <v>33885</v>
      </c>
      <c r="B2220" s="76"/>
      <c r="C2220" s="76"/>
      <c r="D2220" s="92">
        <v>21.99</v>
      </c>
      <c r="E2220" s="75"/>
      <c r="F2220" s="92"/>
      <c r="G2220" s="93"/>
      <c r="H2220" s="94"/>
      <c r="I2220" s="100"/>
    </row>
    <row r="2221" spans="1:9" x14ac:dyDescent="0.2">
      <c r="A2221" s="102">
        <v>33886</v>
      </c>
      <c r="B2221" s="76"/>
      <c r="C2221" s="76"/>
      <c r="D2221" s="92">
        <v>21.99</v>
      </c>
      <c r="E2221" s="75"/>
      <c r="F2221" s="92"/>
      <c r="G2221" s="93"/>
      <c r="H2221" s="94"/>
      <c r="I2221" s="100"/>
    </row>
    <row r="2222" spans="1:9" x14ac:dyDescent="0.2">
      <c r="A2222" s="98">
        <v>33889</v>
      </c>
      <c r="B2222" s="76"/>
      <c r="C2222" s="76"/>
      <c r="D2222" s="92">
        <v>22.28</v>
      </c>
      <c r="E2222" s="75"/>
      <c r="F2222" s="92"/>
      <c r="G2222" s="93"/>
      <c r="H2222" s="94"/>
      <c r="I2222" s="100"/>
    </row>
    <row r="2223" spans="1:9" x14ac:dyDescent="0.2">
      <c r="A2223" s="102">
        <v>33890</v>
      </c>
      <c r="B2223" s="76"/>
      <c r="C2223" s="76"/>
      <c r="D2223" s="92">
        <v>22.12</v>
      </c>
      <c r="E2223" s="75"/>
      <c r="F2223" s="92"/>
      <c r="G2223" s="93"/>
      <c r="H2223" s="94"/>
      <c r="I2223" s="100"/>
    </row>
    <row r="2224" spans="1:9" x14ac:dyDescent="0.2">
      <c r="A2224" s="102">
        <v>33891</v>
      </c>
      <c r="B2224" s="76"/>
      <c r="C2224" s="76"/>
      <c r="D2224" s="92">
        <v>22.16</v>
      </c>
      <c r="E2224" s="75"/>
      <c r="F2224" s="92"/>
      <c r="G2224" s="93"/>
      <c r="H2224" s="94"/>
      <c r="I2224" s="100"/>
    </row>
    <row r="2225" spans="1:9" x14ac:dyDescent="0.2">
      <c r="A2225" s="102">
        <v>33892</v>
      </c>
      <c r="B2225" s="76"/>
      <c r="C2225" s="76"/>
      <c r="D2225" s="92">
        <v>22.37</v>
      </c>
      <c r="E2225" s="75"/>
      <c r="F2225" s="92"/>
      <c r="G2225" s="93"/>
      <c r="H2225" s="94"/>
      <c r="I2225" s="100"/>
    </row>
    <row r="2226" spans="1:9" x14ac:dyDescent="0.2">
      <c r="A2226" s="102">
        <v>33893</v>
      </c>
      <c r="B2226" s="76"/>
      <c r="C2226" s="76"/>
      <c r="D2226" s="92">
        <v>22.31</v>
      </c>
      <c r="E2226" s="75"/>
      <c r="F2226" s="92"/>
      <c r="G2226" s="93"/>
      <c r="H2226" s="94"/>
      <c r="I2226" s="100"/>
    </row>
    <row r="2227" spans="1:9" x14ac:dyDescent="0.2">
      <c r="A2227" s="98">
        <v>33896</v>
      </c>
      <c r="B2227" s="76"/>
      <c r="C2227" s="76"/>
      <c r="D2227" s="92">
        <v>22.18</v>
      </c>
      <c r="E2227" s="75"/>
      <c r="F2227" s="92"/>
      <c r="G2227" s="93"/>
      <c r="H2227" s="94"/>
      <c r="I2227" s="100"/>
    </row>
    <row r="2228" spans="1:9" x14ac:dyDescent="0.2">
      <c r="A2228" s="102">
        <v>33897</v>
      </c>
      <c r="B2228" s="76"/>
      <c r="C2228" s="76"/>
      <c r="D2228" s="92">
        <v>21.88</v>
      </c>
      <c r="E2228" s="75"/>
      <c r="F2228" s="92"/>
      <c r="G2228" s="93"/>
      <c r="H2228" s="94"/>
      <c r="I2228" s="100"/>
    </row>
    <row r="2229" spans="1:9" x14ac:dyDescent="0.2">
      <c r="A2229" s="102">
        <v>33898</v>
      </c>
      <c r="B2229" s="76"/>
      <c r="C2229" s="76"/>
      <c r="D2229" s="92">
        <v>21.49</v>
      </c>
      <c r="E2229" s="75"/>
      <c r="F2229" s="92"/>
      <c r="G2229" s="93"/>
      <c r="H2229" s="94"/>
      <c r="I2229" s="100"/>
    </row>
    <row r="2230" spans="1:9" x14ac:dyDescent="0.2">
      <c r="A2230" s="102">
        <v>33899</v>
      </c>
      <c r="B2230" s="76"/>
      <c r="C2230" s="76"/>
      <c r="D2230" s="92">
        <v>21.22</v>
      </c>
      <c r="E2230" s="75"/>
      <c r="F2230" s="92"/>
      <c r="G2230" s="93"/>
      <c r="H2230" s="94"/>
      <c r="I2230" s="100"/>
    </row>
    <row r="2231" spans="1:9" x14ac:dyDescent="0.2">
      <c r="A2231" s="102">
        <v>33900</v>
      </c>
      <c r="B2231" s="76"/>
      <c r="C2231" s="76"/>
      <c r="D2231" s="92">
        <v>21.11</v>
      </c>
      <c r="E2231" s="75"/>
      <c r="F2231" s="92"/>
      <c r="G2231" s="93"/>
      <c r="H2231" s="94"/>
      <c r="I2231" s="100"/>
    </row>
    <row r="2232" spans="1:9" x14ac:dyDescent="0.2">
      <c r="A2232" s="98">
        <v>33903</v>
      </c>
      <c r="B2232" s="76"/>
      <c r="C2232" s="76"/>
      <c r="D2232" s="92">
        <v>21.14</v>
      </c>
      <c r="E2232" s="75"/>
      <c r="F2232" s="92"/>
      <c r="G2232" s="93"/>
      <c r="H2232" s="94"/>
      <c r="I2232" s="100"/>
    </row>
    <row r="2233" spans="1:9" x14ac:dyDescent="0.2">
      <c r="A2233" s="102">
        <v>33904</v>
      </c>
      <c r="B2233" s="76"/>
      <c r="C2233" s="76"/>
      <c r="D2233" s="92">
        <v>21.03</v>
      </c>
      <c r="E2233" s="75"/>
      <c r="F2233" s="92"/>
      <c r="G2233" s="93"/>
      <c r="H2233" s="94"/>
      <c r="I2233" s="100"/>
    </row>
    <row r="2234" spans="1:9" x14ac:dyDescent="0.2">
      <c r="A2234" s="102">
        <v>33905</v>
      </c>
      <c r="B2234" s="76"/>
      <c r="C2234" s="76"/>
      <c r="D2234" s="92">
        <v>21.17</v>
      </c>
      <c r="E2234" s="75"/>
      <c r="F2234" s="92"/>
      <c r="G2234" s="93"/>
      <c r="H2234" s="94"/>
      <c r="I2234" s="100"/>
    </row>
    <row r="2235" spans="1:9" x14ac:dyDescent="0.2">
      <c r="A2235" s="102">
        <v>33906</v>
      </c>
      <c r="B2235" s="76"/>
      <c r="C2235" s="76"/>
      <c r="D2235" s="92">
        <v>20.71</v>
      </c>
      <c r="E2235" s="75"/>
      <c r="F2235" s="92"/>
      <c r="G2235" s="93"/>
      <c r="H2235" s="94"/>
      <c r="I2235" s="100"/>
    </row>
    <row r="2236" spans="1:9" x14ac:dyDescent="0.2">
      <c r="A2236" s="102">
        <v>33907</v>
      </c>
      <c r="B2236" s="76"/>
      <c r="C2236" s="76"/>
      <c r="D2236" s="92">
        <v>20.68</v>
      </c>
      <c r="E2236" s="75"/>
      <c r="F2236" s="92"/>
      <c r="G2236" s="93"/>
      <c r="H2236" s="94"/>
      <c r="I2236" s="100"/>
    </row>
    <row r="2237" spans="1:9" x14ac:dyDescent="0.2">
      <c r="A2237" s="98">
        <v>33910</v>
      </c>
      <c r="B2237" s="76"/>
      <c r="C2237" s="76"/>
      <c r="D2237" s="92">
        <v>20.77</v>
      </c>
      <c r="E2237" s="75"/>
      <c r="F2237" s="92"/>
      <c r="G2237" s="93"/>
      <c r="H2237" s="94"/>
      <c r="I2237" s="100"/>
    </row>
    <row r="2238" spans="1:9" x14ac:dyDescent="0.2">
      <c r="A2238" s="102">
        <v>33911</v>
      </c>
      <c r="B2238" s="76"/>
      <c r="C2238" s="76"/>
      <c r="D2238" s="92">
        <v>20.6</v>
      </c>
      <c r="E2238" s="75"/>
      <c r="F2238" s="92"/>
      <c r="G2238" s="93"/>
      <c r="H2238" s="94"/>
      <c r="I2238" s="100"/>
    </row>
    <row r="2239" spans="1:9" x14ac:dyDescent="0.2">
      <c r="A2239" s="102">
        <v>33912</v>
      </c>
      <c r="B2239" s="76"/>
      <c r="C2239" s="76"/>
      <c r="D2239" s="92">
        <v>20.329999999999998</v>
      </c>
      <c r="E2239" s="75"/>
      <c r="F2239" s="92"/>
      <c r="G2239" s="93"/>
      <c r="H2239" s="94"/>
      <c r="I2239" s="100"/>
    </row>
    <row r="2240" spans="1:9" x14ac:dyDescent="0.2">
      <c r="A2240" s="102">
        <v>33913</v>
      </c>
      <c r="B2240" s="76"/>
      <c r="C2240" s="76"/>
      <c r="D2240" s="92">
        <v>20.62</v>
      </c>
      <c r="E2240" s="75"/>
      <c r="F2240" s="92"/>
      <c r="G2240" s="93"/>
      <c r="H2240" s="94"/>
      <c r="I2240" s="100"/>
    </row>
    <row r="2241" spans="1:9" x14ac:dyDescent="0.2">
      <c r="A2241" s="102">
        <v>33914</v>
      </c>
      <c r="B2241" s="76"/>
      <c r="C2241" s="76"/>
      <c r="D2241" s="92">
        <v>20.260000000000002</v>
      </c>
      <c r="E2241" s="75"/>
      <c r="F2241" s="92"/>
      <c r="G2241" s="93"/>
      <c r="H2241" s="94"/>
      <c r="I2241" s="100"/>
    </row>
    <row r="2242" spans="1:9" x14ac:dyDescent="0.2">
      <c r="A2242" s="98">
        <v>33917</v>
      </c>
      <c r="B2242" s="76"/>
      <c r="C2242" s="76"/>
      <c r="D2242" s="92">
        <v>20.63</v>
      </c>
      <c r="E2242" s="75"/>
      <c r="F2242" s="92"/>
      <c r="G2242" s="93"/>
      <c r="H2242" s="94"/>
      <c r="I2242" s="100"/>
    </row>
    <row r="2243" spans="1:9" x14ac:dyDescent="0.2">
      <c r="A2243" s="102">
        <v>33918</v>
      </c>
      <c r="B2243" s="76"/>
      <c r="C2243" s="76"/>
      <c r="D2243" s="92">
        <v>20.54</v>
      </c>
      <c r="E2243" s="75"/>
      <c r="F2243" s="92"/>
      <c r="G2243" s="93"/>
      <c r="H2243" s="94"/>
      <c r="I2243" s="100"/>
    </row>
    <row r="2244" spans="1:9" x14ac:dyDescent="0.2">
      <c r="A2244" s="102">
        <v>33919</v>
      </c>
      <c r="B2244" s="76"/>
      <c r="C2244" s="76"/>
      <c r="D2244" s="92">
        <v>20.46</v>
      </c>
      <c r="E2244" s="75"/>
      <c r="F2244" s="92"/>
      <c r="G2244" s="93"/>
      <c r="H2244" s="94"/>
      <c r="I2244" s="100"/>
    </row>
    <row r="2245" spans="1:9" x14ac:dyDescent="0.2">
      <c r="A2245" s="102">
        <v>33920</v>
      </c>
      <c r="B2245" s="76"/>
      <c r="C2245" s="76"/>
      <c r="D2245" s="92">
        <v>20.190000000000001</v>
      </c>
      <c r="E2245" s="75"/>
      <c r="F2245" s="92"/>
      <c r="G2245" s="93"/>
      <c r="H2245" s="94"/>
      <c r="I2245" s="100"/>
    </row>
    <row r="2246" spans="1:9" x14ac:dyDescent="0.2">
      <c r="A2246" s="102">
        <v>33921</v>
      </c>
      <c r="B2246" s="76"/>
      <c r="C2246" s="76"/>
      <c r="D2246" s="92">
        <v>20.04</v>
      </c>
      <c r="E2246" s="75"/>
      <c r="F2246" s="92"/>
      <c r="G2246" s="93"/>
      <c r="H2246" s="94"/>
      <c r="I2246" s="100"/>
    </row>
    <row r="2247" spans="1:9" x14ac:dyDescent="0.2">
      <c r="A2247" s="98">
        <v>33924</v>
      </c>
      <c r="B2247" s="76"/>
      <c r="C2247" s="76"/>
      <c r="D2247" s="92">
        <v>20.37</v>
      </c>
      <c r="E2247" s="75"/>
      <c r="F2247" s="92"/>
      <c r="G2247" s="93"/>
      <c r="H2247" s="94"/>
      <c r="I2247" s="100"/>
    </row>
    <row r="2248" spans="1:9" x14ac:dyDescent="0.2">
      <c r="A2248" s="102">
        <v>33925</v>
      </c>
      <c r="B2248" s="76"/>
      <c r="C2248" s="76"/>
      <c r="D2248" s="92">
        <v>20.32</v>
      </c>
      <c r="E2248" s="75"/>
      <c r="F2248" s="92"/>
      <c r="G2248" s="93"/>
      <c r="H2248" s="94"/>
      <c r="I2248" s="100"/>
    </row>
    <row r="2249" spans="1:9" x14ac:dyDescent="0.2">
      <c r="A2249" s="102">
        <v>33926</v>
      </c>
      <c r="B2249" s="76"/>
      <c r="C2249" s="76"/>
      <c r="D2249" s="92">
        <v>20.21</v>
      </c>
      <c r="E2249" s="75"/>
      <c r="F2249" s="92"/>
      <c r="G2249" s="93"/>
      <c r="H2249" s="94"/>
      <c r="I2249" s="100"/>
    </row>
    <row r="2250" spans="1:9" x14ac:dyDescent="0.2">
      <c r="A2250" s="102">
        <v>33927</v>
      </c>
      <c r="B2250" s="76"/>
      <c r="C2250" s="76"/>
      <c r="D2250" s="92">
        <v>20.5</v>
      </c>
      <c r="E2250" s="75"/>
      <c r="F2250" s="92"/>
      <c r="G2250" s="93"/>
      <c r="H2250" s="94"/>
      <c r="I2250" s="100"/>
    </row>
    <row r="2251" spans="1:9" x14ac:dyDescent="0.2">
      <c r="A2251" s="102">
        <v>33928</v>
      </c>
      <c r="B2251" s="76"/>
      <c r="C2251" s="76"/>
      <c r="D2251" s="92">
        <v>20.37</v>
      </c>
      <c r="E2251" s="75"/>
      <c r="F2251" s="92"/>
      <c r="G2251" s="93"/>
      <c r="H2251" s="94"/>
      <c r="I2251" s="100"/>
    </row>
    <row r="2252" spans="1:9" x14ac:dyDescent="0.2">
      <c r="A2252" s="98">
        <v>33931</v>
      </c>
      <c r="B2252" s="76"/>
      <c r="C2252" s="76"/>
      <c r="D2252" s="92">
        <v>20.010000000000002</v>
      </c>
      <c r="E2252" s="75"/>
      <c r="F2252" s="92"/>
      <c r="G2252" s="93"/>
      <c r="H2252" s="94"/>
      <c r="I2252" s="100"/>
    </row>
    <row r="2253" spans="1:9" x14ac:dyDescent="0.2">
      <c r="A2253" s="102">
        <v>33932</v>
      </c>
      <c r="B2253" s="76"/>
      <c r="C2253" s="76"/>
      <c r="D2253" s="92">
        <v>20.059999999999999</v>
      </c>
      <c r="E2253" s="75"/>
      <c r="F2253" s="92"/>
      <c r="G2253" s="93"/>
      <c r="H2253" s="94"/>
      <c r="I2253" s="100"/>
    </row>
    <row r="2254" spans="1:9" x14ac:dyDescent="0.2">
      <c r="A2254" s="102">
        <v>33933</v>
      </c>
      <c r="B2254" s="76"/>
      <c r="C2254" s="76"/>
      <c r="D2254" s="92">
        <v>20.29</v>
      </c>
      <c r="E2254" s="75"/>
      <c r="F2254" s="92"/>
      <c r="G2254" s="93"/>
      <c r="H2254" s="94"/>
      <c r="I2254" s="100"/>
    </row>
    <row r="2255" spans="1:9" x14ac:dyDescent="0.2">
      <c r="A2255" s="102">
        <v>33934</v>
      </c>
      <c r="B2255" s="76"/>
      <c r="C2255" s="76"/>
      <c r="E2255" s="75"/>
      <c r="F2255" s="92"/>
      <c r="G2255" s="93"/>
      <c r="H2255" s="94"/>
      <c r="I2255" s="100"/>
    </row>
    <row r="2256" spans="1:9" x14ac:dyDescent="0.2">
      <c r="A2256" s="102">
        <v>33935</v>
      </c>
      <c r="B2256" s="76"/>
      <c r="C2256" s="76"/>
      <c r="D2256" s="92">
        <v>20.29</v>
      </c>
      <c r="E2256" s="75"/>
      <c r="F2256" s="92"/>
      <c r="G2256" s="93"/>
      <c r="H2256" s="94"/>
      <c r="I2256" s="100"/>
    </row>
    <row r="2257" spans="1:9" x14ac:dyDescent="0.2">
      <c r="A2257" s="98">
        <v>33938</v>
      </c>
      <c r="B2257" s="76"/>
      <c r="C2257" s="76"/>
      <c r="D2257" s="92">
        <v>19.91</v>
      </c>
      <c r="E2257" s="75"/>
      <c r="F2257" s="92"/>
      <c r="G2257" s="93"/>
      <c r="H2257" s="94"/>
      <c r="I2257" s="100"/>
    </row>
    <row r="2258" spans="1:9" x14ac:dyDescent="0.2">
      <c r="A2258" s="102">
        <v>33939</v>
      </c>
      <c r="B2258" s="76"/>
      <c r="C2258" s="76"/>
      <c r="D2258" s="92">
        <v>19.559999999999999</v>
      </c>
      <c r="E2258" s="75"/>
      <c r="F2258" s="92"/>
      <c r="G2258" s="93"/>
      <c r="H2258" s="94"/>
      <c r="I2258" s="100"/>
    </row>
    <row r="2259" spans="1:9" x14ac:dyDescent="0.2">
      <c r="A2259" s="102">
        <v>33940</v>
      </c>
      <c r="B2259" s="76"/>
      <c r="C2259" s="76"/>
      <c r="D2259" s="92">
        <v>19.38</v>
      </c>
      <c r="E2259" s="75"/>
      <c r="F2259" s="92"/>
      <c r="G2259" s="93"/>
      <c r="H2259" s="94"/>
      <c r="I2259" s="100"/>
    </row>
    <row r="2260" spans="1:9" x14ac:dyDescent="0.2">
      <c r="A2260" s="102">
        <v>33941</v>
      </c>
      <c r="B2260" s="76"/>
      <c r="C2260" s="76"/>
      <c r="D2260" s="92">
        <v>19.079999999999998</v>
      </c>
      <c r="E2260" s="75"/>
      <c r="F2260" s="92"/>
      <c r="G2260" s="93"/>
      <c r="H2260" s="94"/>
      <c r="I2260" s="100"/>
    </row>
    <row r="2261" spans="1:9" x14ac:dyDescent="0.2">
      <c r="A2261" s="102">
        <v>33942</v>
      </c>
      <c r="B2261" s="76"/>
      <c r="C2261" s="76"/>
      <c r="D2261" s="92">
        <v>18.95</v>
      </c>
      <c r="E2261" s="75"/>
      <c r="F2261" s="92"/>
      <c r="G2261" s="93"/>
      <c r="H2261" s="94"/>
      <c r="I2261" s="100"/>
    </row>
    <row r="2262" spans="1:9" x14ac:dyDescent="0.2">
      <c r="A2262" s="98">
        <v>33945</v>
      </c>
      <c r="B2262" s="76"/>
      <c r="C2262" s="76"/>
      <c r="D2262" s="92">
        <v>19.170000000000002</v>
      </c>
      <c r="E2262" s="75"/>
      <c r="F2262" s="92"/>
      <c r="G2262" s="93"/>
      <c r="H2262" s="94"/>
      <c r="I2262" s="100"/>
    </row>
    <row r="2263" spans="1:9" x14ac:dyDescent="0.2">
      <c r="A2263" s="102">
        <v>33946</v>
      </c>
      <c r="B2263" s="76"/>
      <c r="C2263" s="76"/>
      <c r="D2263" s="92">
        <v>18.690000000000001</v>
      </c>
      <c r="E2263" s="75"/>
      <c r="F2263" s="92"/>
      <c r="G2263" s="93"/>
      <c r="H2263" s="94"/>
      <c r="I2263" s="100"/>
    </row>
    <row r="2264" spans="1:9" x14ac:dyDescent="0.2">
      <c r="A2264" s="102">
        <v>33947</v>
      </c>
      <c r="B2264" s="76"/>
      <c r="C2264" s="76"/>
      <c r="D2264" s="92">
        <v>18.86</v>
      </c>
      <c r="E2264" s="75"/>
      <c r="F2264" s="92"/>
      <c r="G2264" s="93"/>
      <c r="H2264" s="94"/>
      <c r="I2264" s="100"/>
    </row>
    <row r="2265" spans="1:9" x14ac:dyDescent="0.2">
      <c r="A2265" s="102">
        <v>33948</v>
      </c>
      <c r="B2265" s="76"/>
      <c r="C2265" s="76"/>
      <c r="D2265" s="92">
        <v>19.260000000000002</v>
      </c>
      <c r="E2265" s="75"/>
      <c r="F2265" s="92"/>
      <c r="G2265" s="93"/>
      <c r="H2265" s="94"/>
      <c r="I2265" s="100"/>
    </row>
    <row r="2266" spans="1:9" x14ac:dyDescent="0.2">
      <c r="A2266" s="102">
        <v>33949</v>
      </c>
      <c r="B2266" s="76"/>
      <c r="C2266" s="76"/>
      <c r="D2266" s="92">
        <v>19.09</v>
      </c>
      <c r="E2266" s="75"/>
      <c r="F2266" s="92"/>
      <c r="G2266" s="93"/>
      <c r="H2266" s="94"/>
      <c r="I2266" s="100"/>
    </row>
    <row r="2267" spans="1:9" x14ac:dyDescent="0.2">
      <c r="A2267" s="98">
        <v>33952</v>
      </c>
      <c r="B2267" s="76"/>
      <c r="C2267" s="76"/>
      <c r="D2267" s="92">
        <v>19.059999999999999</v>
      </c>
      <c r="E2267" s="75"/>
      <c r="F2267" s="92"/>
      <c r="G2267" s="93"/>
      <c r="H2267" s="94"/>
      <c r="I2267" s="100"/>
    </row>
    <row r="2268" spans="1:9" x14ac:dyDescent="0.2">
      <c r="A2268" s="102">
        <v>33953</v>
      </c>
      <c r="B2268" s="76"/>
      <c r="C2268" s="76"/>
      <c r="D2268" s="92">
        <v>18.940000000000001</v>
      </c>
      <c r="E2268" s="75"/>
      <c r="F2268" s="92"/>
      <c r="G2268" s="93"/>
      <c r="H2268" s="94"/>
      <c r="I2268" s="100"/>
    </row>
    <row r="2269" spans="1:9" x14ac:dyDescent="0.2">
      <c r="A2269" s="102">
        <v>33954</v>
      </c>
      <c r="B2269" s="76"/>
      <c r="C2269" s="76"/>
      <c r="D2269" s="92">
        <v>19.420000000000002</v>
      </c>
      <c r="E2269" s="75"/>
      <c r="F2269" s="92"/>
      <c r="G2269" s="93"/>
      <c r="H2269" s="94"/>
      <c r="I2269" s="100"/>
    </row>
    <row r="2270" spans="1:9" x14ac:dyDescent="0.2">
      <c r="A2270" s="102">
        <v>33955</v>
      </c>
      <c r="B2270" s="76"/>
      <c r="C2270" s="76"/>
      <c r="D2270" s="92">
        <v>19.68</v>
      </c>
      <c r="E2270" s="75"/>
      <c r="F2270" s="92"/>
      <c r="G2270" s="93"/>
      <c r="H2270" s="94"/>
      <c r="I2270" s="100"/>
    </row>
    <row r="2271" spans="1:9" x14ac:dyDescent="0.2">
      <c r="A2271" s="102">
        <v>33956</v>
      </c>
      <c r="B2271" s="76"/>
      <c r="C2271" s="76"/>
      <c r="D2271" s="92">
        <v>19.809999999999999</v>
      </c>
      <c r="E2271" s="75"/>
      <c r="F2271" s="92"/>
      <c r="G2271" s="93"/>
      <c r="H2271" s="94"/>
      <c r="I2271" s="100"/>
    </row>
    <row r="2272" spans="1:9" x14ac:dyDescent="0.2">
      <c r="A2272" s="98">
        <v>33959</v>
      </c>
      <c r="B2272" s="76"/>
      <c r="C2272" s="76"/>
      <c r="D2272" s="92">
        <v>19.920000000000002</v>
      </c>
      <c r="E2272" s="75"/>
      <c r="F2272" s="92"/>
      <c r="G2272" s="93"/>
      <c r="H2272" s="94"/>
      <c r="I2272" s="100"/>
    </row>
    <row r="2273" spans="1:9" x14ac:dyDescent="0.2">
      <c r="A2273" s="102">
        <v>33960</v>
      </c>
      <c r="B2273" s="76"/>
      <c r="C2273" s="76"/>
      <c r="D2273" s="92">
        <v>19.79</v>
      </c>
      <c r="E2273" s="75"/>
      <c r="F2273" s="92"/>
      <c r="G2273" s="93"/>
      <c r="H2273" s="94"/>
      <c r="I2273" s="100"/>
    </row>
    <row r="2274" spans="1:9" x14ac:dyDescent="0.2">
      <c r="A2274" s="102">
        <v>33961</v>
      </c>
      <c r="B2274" s="76"/>
      <c r="C2274" s="76"/>
      <c r="D2274" s="92">
        <v>19.97</v>
      </c>
      <c r="E2274" s="75"/>
      <c r="F2274" s="92"/>
      <c r="G2274" s="93"/>
      <c r="H2274" s="94"/>
      <c r="I2274" s="100"/>
    </row>
    <row r="2275" spans="1:9" x14ac:dyDescent="0.2">
      <c r="A2275" s="102">
        <v>33962</v>
      </c>
      <c r="B2275" s="76"/>
      <c r="C2275" s="76"/>
      <c r="D2275" s="92">
        <v>19.97</v>
      </c>
      <c r="E2275" s="75"/>
      <c r="F2275" s="92"/>
      <c r="G2275" s="93"/>
      <c r="H2275" s="94"/>
      <c r="I2275" s="100"/>
    </row>
    <row r="2276" spans="1:9" x14ac:dyDescent="0.2">
      <c r="A2276" s="98">
        <v>33966</v>
      </c>
      <c r="B2276" s="76"/>
      <c r="C2276" s="76"/>
      <c r="D2276" s="92">
        <v>19.77</v>
      </c>
      <c r="E2276" s="75"/>
      <c r="F2276" s="92"/>
      <c r="G2276" s="93"/>
      <c r="H2276" s="94"/>
      <c r="I2276" s="100"/>
    </row>
    <row r="2277" spans="1:9" x14ac:dyDescent="0.2">
      <c r="A2277" s="102">
        <v>33967</v>
      </c>
      <c r="B2277" s="76"/>
      <c r="C2277" s="76"/>
      <c r="D2277" s="92">
        <v>19.62</v>
      </c>
      <c r="E2277" s="75"/>
      <c r="F2277" s="92"/>
      <c r="G2277" s="93"/>
      <c r="H2277" s="94"/>
      <c r="I2277" s="100"/>
    </row>
    <row r="2278" spans="1:9" x14ac:dyDescent="0.2">
      <c r="A2278" s="102">
        <v>33968</v>
      </c>
      <c r="B2278" s="76"/>
      <c r="C2278" s="76"/>
      <c r="D2278" s="92">
        <v>19.63</v>
      </c>
      <c r="E2278" s="75"/>
      <c r="F2278" s="92"/>
      <c r="G2278" s="93"/>
      <c r="H2278" s="94"/>
      <c r="I2278" s="100"/>
    </row>
    <row r="2279" spans="1:9" x14ac:dyDescent="0.2">
      <c r="A2279" s="102">
        <v>33969</v>
      </c>
      <c r="B2279" s="76"/>
      <c r="C2279" s="76"/>
      <c r="D2279" s="92">
        <v>19.489999999999998</v>
      </c>
      <c r="E2279" s="75"/>
      <c r="F2279" s="92"/>
      <c r="G2279" s="93"/>
      <c r="H2279" s="94"/>
      <c r="I2279" s="100"/>
    </row>
    <row r="2280" spans="1:9" x14ac:dyDescent="0.2">
      <c r="A2280" s="98">
        <v>33973</v>
      </c>
      <c r="B2280" s="76"/>
      <c r="C2280" s="76"/>
      <c r="D2280" s="92">
        <v>19.03</v>
      </c>
      <c r="E2280" s="75"/>
      <c r="F2280" s="92"/>
      <c r="G2280" s="93"/>
      <c r="H2280" s="94"/>
      <c r="I2280" s="100"/>
    </row>
    <row r="2281" spans="1:9" x14ac:dyDescent="0.2">
      <c r="A2281" s="102">
        <v>33974</v>
      </c>
      <c r="B2281" s="76"/>
      <c r="C2281" s="76"/>
      <c r="D2281" s="92">
        <v>19.13</v>
      </c>
      <c r="E2281" s="75"/>
      <c r="F2281" s="92"/>
      <c r="G2281" s="93"/>
      <c r="H2281" s="94"/>
      <c r="I2281" s="100"/>
    </row>
    <row r="2282" spans="1:9" x14ac:dyDescent="0.2">
      <c r="A2282" s="102">
        <v>33975</v>
      </c>
      <c r="B2282" s="76"/>
      <c r="C2282" s="76"/>
      <c r="D2282" s="92">
        <v>19.03</v>
      </c>
      <c r="E2282" s="75"/>
      <c r="F2282" s="92"/>
      <c r="G2282" s="93"/>
      <c r="H2282" s="94"/>
      <c r="I2282" s="100"/>
    </row>
    <row r="2283" spans="1:9" x14ac:dyDescent="0.2">
      <c r="A2283" s="102">
        <v>33976</v>
      </c>
      <c r="B2283" s="76"/>
      <c r="C2283" s="76"/>
      <c r="D2283" s="92">
        <v>18.920000000000002</v>
      </c>
      <c r="E2283" s="75"/>
      <c r="F2283" s="92"/>
      <c r="G2283" s="93"/>
      <c r="H2283" s="94"/>
      <c r="I2283" s="100"/>
    </row>
    <row r="2284" spans="1:9" x14ac:dyDescent="0.2">
      <c r="A2284" s="102">
        <v>33977</v>
      </c>
      <c r="B2284" s="76"/>
      <c r="C2284" s="76"/>
      <c r="D2284" s="92">
        <v>18.899999999999999</v>
      </c>
      <c r="E2284" s="75"/>
      <c r="F2284" s="92"/>
      <c r="G2284" s="93"/>
      <c r="H2284" s="94"/>
      <c r="I2284" s="100"/>
    </row>
    <row r="2285" spans="1:9" x14ac:dyDescent="0.2">
      <c r="A2285" s="98">
        <v>33980</v>
      </c>
      <c r="B2285" s="76"/>
      <c r="C2285" s="76"/>
      <c r="D2285" s="92">
        <v>18.78</v>
      </c>
      <c r="E2285" s="75"/>
      <c r="F2285" s="92"/>
      <c r="G2285" s="93"/>
      <c r="H2285" s="94"/>
      <c r="I2285" s="100"/>
    </row>
    <row r="2286" spans="1:9" x14ac:dyDescent="0.2">
      <c r="A2286" s="102">
        <v>33981</v>
      </c>
      <c r="B2286" s="76"/>
      <c r="C2286" s="76"/>
      <c r="D2286" s="92">
        <v>18.21</v>
      </c>
      <c r="E2286" s="75"/>
      <c r="F2286" s="92"/>
      <c r="G2286" s="93"/>
      <c r="H2286" s="94"/>
      <c r="I2286" s="100"/>
    </row>
    <row r="2287" spans="1:9" x14ac:dyDescent="0.2">
      <c r="A2287" s="102">
        <v>33982</v>
      </c>
      <c r="B2287" s="76"/>
      <c r="C2287" s="76"/>
      <c r="D2287" s="92">
        <v>18.510000000000002</v>
      </c>
      <c r="E2287" s="75"/>
      <c r="F2287" s="92"/>
      <c r="G2287" s="93"/>
      <c r="H2287" s="94"/>
      <c r="I2287" s="100"/>
    </row>
    <row r="2288" spans="1:9" x14ac:dyDescent="0.2">
      <c r="A2288" s="102">
        <v>33983</v>
      </c>
      <c r="B2288" s="76"/>
      <c r="C2288" s="76"/>
      <c r="D2288" s="92">
        <v>18.71</v>
      </c>
      <c r="E2288" s="75"/>
      <c r="F2288" s="92"/>
      <c r="G2288" s="93"/>
      <c r="H2288" s="94"/>
      <c r="I2288" s="100"/>
    </row>
    <row r="2289" spans="1:9" x14ac:dyDescent="0.2">
      <c r="A2289" s="102">
        <v>33984</v>
      </c>
      <c r="B2289" s="76"/>
      <c r="C2289" s="76"/>
      <c r="D2289" s="92">
        <v>18.89</v>
      </c>
      <c r="E2289" s="75"/>
      <c r="F2289" s="92"/>
      <c r="G2289" s="93"/>
      <c r="H2289" s="94"/>
      <c r="I2289" s="100"/>
    </row>
    <row r="2290" spans="1:9" x14ac:dyDescent="0.2">
      <c r="A2290" s="98">
        <v>33987</v>
      </c>
      <c r="B2290" s="76"/>
      <c r="C2290" s="76"/>
      <c r="D2290" s="92">
        <v>18.940000000000001</v>
      </c>
      <c r="E2290" s="75"/>
      <c r="F2290" s="92"/>
      <c r="G2290" s="93"/>
      <c r="H2290" s="94"/>
      <c r="I2290" s="100"/>
    </row>
    <row r="2291" spans="1:9" x14ac:dyDescent="0.2">
      <c r="A2291" s="102">
        <v>33988</v>
      </c>
      <c r="B2291" s="76"/>
      <c r="C2291" s="76"/>
      <c r="D2291" s="92">
        <v>18.399999999999999</v>
      </c>
      <c r="E2291" s="75"/>
      <c r="F2291" s="92"/>
      <c r="G2291" s="93"/>
      <c r="H2291" s="94"/>
      <c r="I2291" s="100"/>
    </row>
    <row r="2292" spans="1:9" x14ac:dyDescent="0.2">
      <c r="A2292" s="102">
        <v>33989</v>
      </c>
      <c r="B2292" s="76"/>
      <c r="C2292" s="76"/>
      <c r="D2292" s="92">
        <v>18.350000000000001</v>
      </c>
      <c r="E2292" s="75"/>
      <c r="F2292" s="92"/>
      <c r="G2292" s="93"/>
      <c r="H2292" s="94"/>
      <c r="I2292" s="100"/>
    </row>
    <row r="2293" spans="1:9" x14ac:dyDescent="0.2">
      <c r="A2293" s="102">
        <v>33990</v>
      </c>
      <c r="B2293" s="76"/>
      <c r="C2293" s="76"/>
      <c r="D2293" s="92">
        <v>18.71</v>
      </c>
      <c r="E2293" s="75"/>
      <c r="F2293" s="92"/>
      <c r="G2293" s="93"/>
      <c r="H2293" s="94"/>
      <c r="I2293" s="100"/>
    </row>
    <row r="2294" spans="1:9" x14ac:dyDescent="0.2">
      <c r="A2294" s="102">
        <v>33991</v>
      </c>
      <c r="B2294" s="76"/>
      <c r="C2294" s="76"/>
      <c r="D2294" s="92">
        <v>18.64</v>
      </c>
      <c r="E2294" s="75"/>
      <c r="F2294" s="92"/>
      <c r="G2294" s="93"/>
      <c r="H2294" s="94"/>
      <c r="I2294" s="100"/>
    </row>
    <row r="2295" spans="1:9" x14ac:dyDescent="0.2">
      <c r="A2295" s="98">
        <v>33994</v>
      </c>
      <c r="B2295" s="76"/>
      <c r="C2295" s="76"/>
      <c r="D2295" s="92">
        <v>19.510000000000002</v>
      </c>
      <c r="E2295" s="75"/>
      <c r="F2295" s="92"/>
      <c r="G2295" s="93"/>
      <c r="H2295" s="94"/>
      <c r="I2295" s="100"/>
    </row>
    <row r="2296" spans="1:9" x14ac:dyDescent="0.2">
      <c r="A2296" s="102">
        <v>33995</v>
      </c>
      <c r="B2296" s="76"/>
      <c r="C2296" s="76"/>
      <c r="D2296" s="92">
        <v>19.670000000000002</v>
      </c>
      <c r="E2296" s="75"/>
      <c r="F2296" s="92"/>
      <c r="G2296" s="93"/>
      <c r="H2296" s="94"/>
      <c r="I2296" s="100"/>
    </row>
    <row r="2297" spans="1:9" x14ac:dyDescent="0.2">
      <c r="A2297" s="102">
        <v>33996</v>
      </c>
      <c r="B2297" s="76"/>
      <c r="C2297" s="76"/>
      <c r="D2297" s="92">
        <v>19.66</v>
      </c>
      <c r="E2297" s="75"/>
      <c r="F2297" s="92"/>
      <c r="G2297" s="93"/>
      <c r="H2297" s="94"/>
      <c r="I2297" s="100"/>
    </row>
    <row r="2298" spans="1:9" x14ac:dyDescent="0.2">
      <c r="A2298" s="102">
        <v>33997</v>
      </c>
      <c r="B2298" s="76"/>
      <c r="C2298" s="76"/>
      <c r="D2298" s="92">
        <v>20.38</v>
      </c>
      <c r="E2298" s="75"/>
      <c r="F2298" s="92"/>
      <c r="G2298" s="93"/>
      <c r="H2298" s="94"/>
      <c r="I2298" s="100"/>
    </row>
    <row r="2299" spans="1:9" x14ac:dyDescent="0.2">
      <c r="A2299" s="102">
        <v>33998</v>
      </c>
      <c r="B2299" s="76"/>
      <c r="C2299" s="76"/>
      <c r="D2299" s="92">
        <v>20.27</v>
      </c>
      <c r="E2299" s="75"/>
      <c r="F2299" s="92"/>
      <c r="G2299" s="93"/>
      <c r="H2299" s="94"/>
      <c r="I2299" s="100"/>
    </row>
    <row r="2300" spans="1:9" x14ac:dyDescent="0.2">
      <c r="A2300" s="98">
        <v>34001</v>
      </c>
      <c r="B2300" s="76"/>
      <c r="C2300" s="76"/>
      <c r="D2300" s="92">
        <v>20.32</v>
      </c>
      <c r="E2300" s="75"/>
      <c r="F2300" s="92"/>
      <c r="G2300" s="93"/>
      <c r="H2300" s="94"/>
      <c r="I2300" s="100"/>
    </row>
    <row r="2301" spans="1:9" x14ac:dyDescent="0.2">
      <c r="A2301" s="102">
        <v>34002</v>
      </c>
      <c r="B2301" s="76"/>
      <c r="C2301" s="76"/>
      <c r="D2301" s="92">
        <v>20</v>
      </c>
      <c r="E2301" s="75"/>
      <c r="F2301" s="92"/>
      <c r="G2301" s="93"/>
      <c r="H2301" s="94"/>
      <c r="I2301" s="100"/>
    </row>
    <row r="2302" spans="1:9" x14ac:dyDescent="0.2">
      <c r="A2302" s="102">
        <v>34004</v>
      </c>
      <c r="B2302" s="76"/>
      <c r="C2302" s="76"/>
      <c r="D2302" s="92">
        <v>20.29</v>
      </c>
      <c r="E2302" s="75"/>
      <c r="F2302" s="92"/>
      <c r="G2302" s="93"/>
      <c r="H2302" s="94"/>
      <c r="I2302" s="100"/>
    </row>
    <row r="2303" spans="1:9" x14ac:dyDescent="0.2">
      <c r="A2303" s="102">
        <v>34005</v>
      </c>
      <c r="B2303" s="76"/>
      <c r="C2303" s="76"/>
      <c r="D2303" s="92">
        <v>20.27</v>
      </c>
      <c r="E2303" s="75"/>
      <c r="F2303" s="92"/>
      <c r="G2303" s="93"/>
      <c r="H2303" s="94"/>
      <c r="I2303" s="100"/>
    </row>
    <row r="2304" spans="1:9" x14ac:dyDescent="0.2">
      <c r="A2304" s="98">
        <v>34008</v>
      </c>
      <c r="B2304" s="76"/>
      <c r="C2304" s="76"/>
      <c r="D2304" s="92">
        <v>20.07</v>
      </c>
      <c r="E2304" s="75"/>
      <c r="F2304" s="92"/>
      <c r="G2304" s="93"/>
      <c r="H2304" s="94"/>
      <c r="I2304" s="100"/>
    </row>
    <row r="2305" spans="1:9" x14ac:dyDescent="0.2">
      <c r="A2305" s="102">
        <v>34009</v>
      </c>
      <c r="B2305" s="76"/>
      <c r="C2305" s="76"/>
      <c r="D2305" s="92">
        <v>20.12</v>
      </c>
      <c r="E2305" s="75"/>
      <c r="F2305" s="92"/>
      <c r="G2305" s="93"/>
      <c r="H2305" s="94"/>
      <c r="I2305" s="100"/>
    </row>
    <row r="2306" spans="1:9" x14ac:dyDescent="0.2">
      <c r="A2306" s="102">
        <v>34010</v>
      </c>
      <c r="B2306" s="76"/>
      <c r="C2306" s="76"/>
      <c r="D2306" s="92">
        <v>20.2</v>
      </c>
      <c r="E2306" s="75"/>
      <c r="F2306" s="92"/>
      <c r="G2306" s="93"/>
      <c r="H2306" s="94"/>
      <c r="I2306" s="100"/>
    </row>
    <row r="2307" spans="1:9" x14ac:dyDescent="0.2">
      <c r="A2307" s="102">
        <v>34011</v>
      </c>
      <c r="B2307" s="76"/>
      <c r="C2307" s="76"/>
      <c r="D2307" s="92">
        <v>20.29</v>
      </c>
      <c r="E2307" s="75"/>
      <c r="F2307" s="92"/>
      <c r="G2307" s="93"/>
      <c r="H2307" s="94"/>
      <c r="I2307" s="100"/>
    </row>
    <row r="2308" spans="1:9" x14ac:dyDescent="0.2">
      <c r="A2308" s="102">
        <v>34012</v>
      </c>
      <c r="B2308" s="76"/>
      <c r="C2308" s="76"/>
      <c r="D2308" s="92">
        <v>19.96</v>
      </c>
      <c r="E2308" s="75"/>
      <c r="F2308" s="92"/>
      <c r="G2308" s="93"/>
      <c r="H2308" s="94"/>
      <c r="I2308" s="100"/>
    </row>
    <row r="2309" spans="1:9" x14ac:dyDescent="0.2">
      <c r="A2309" s="98">
        <v>34015</v>
      </c>
      <c r="B2309" s="76"/>
      <c r="C2309" s="76"/>
      <c r="E2309" s="75"/>
      <c r="F2309" s="92"/>
      <c r="G2309" s="93"/>
      <c r="H2309" s="94"/>
      <c r="I2309" s="100"/>
    </row>
    <row r="2310" spans="1:9" x14ac:dyDescent="0.2">
      <c r="A2310" s="102">
        <v>34016</v>
      </c>
      <c r="B2310" s="76"/>
      <c r="C2310" s="76"/>
      <c r="D2310" s="92">
        <v>19.59</v>
      </c>
      <c r="E2310" s="75"/>
      <c r="F2310" s="92"/>
      <c r="G2310" s="93"/>
      <c r="H2310" s="94"/>
      <c r="I2310" s="100"/>
    </row>
    <row r="2311" spans="1:9" x14ac:dyDescent="0.2">
      <c r="A2311" s="102">
        <v>34017</v>
      </c>
      <c r="B2311" s="76"/>
      <c r="C2311" s="76"/>
      <c r="D2311" s="92">
        <v>19.3</v>
      </c>
      <c r="E2311" s="75"/>
      <c r="F2311" s="92"/>
      <c r="G2311" s="93"/>
      <c r="H2311" s="94"/>
      <c r="I2311" s="100"/>
    </row>
    <row r="2312" spans="1:9" x14ac:dyDescent="0.2">
      <c r="A2312" s="102">
        <v>34018</v>
      </c>
      <c r="B2312" s="76"/>
      <c r="C2312" s="76"/>
      <c r="D2312" s="92">
        <v>19.440000000000001</v>
      </c>
      <c r="E2312" s="75"/>
      <c r="F2312" s="92"/>
      <c r="G2312" s="93"/>
      <c r="H2312" s="94"/>
      <c r="I2312" s="100"/>
    </row>
    <row r="2313" spans="1:9" x14ac:dyDescent="0.2">
      <c r="A2313" s="102">
        <v>34019</v>
      </c>
      <c r="B2313" s="76"/>
      <c r="C2313" s="76"/>
      <c r="D2313" s="92">
        <v>19.690000000000001</v>
      </c>
      <c r="E2313" s="75"/>
      <c r="F2313" s="92"/>
      <c r="G2313" s="93"/>
      <c r="H2313" s="94"/>
      <c r="I2313" s="100"/>
    </row>
    <row r="2314" spans="1:9" x14ac:dyDescent="0.2">
      <c r="A2314" s="98">
        <v>34022</v>
      </c>
      <c r="B2314" s="76"/>
      <c r="C2314" s="76"/>
      <c r="D2314" s="92">
        <v>20.079999999999998</v>
      </c>
      <c r="E2314" s="75"/>
      <c r="F2314" s="92"/>
      <c r="G2314" s="93"/>
      <c r="H2314" s="94"/>
      <c r="I2314" s="100"/>
    </row>
    <row r="2315" spans="1:9" x14ac:dyDescent="0.2">
      <c r="A2315" s="102">
        <v>34023</v>
      </c>
      <c r="B2315" s="76"/>
      <c r="C2315" s="76"/>
      <c r="D2315" s="92">
        <v>20.49</v>
      </c>
      <c r="E2315" s="75"/>
      <c r="F2315" s="92"/>
      <c r="G2315" s="93"/>
      <c r="H2315" s="94"/>
      <c r="I2315" s="100"/>
    </row>
    <row r="2316" spans="1:9" x14ac:dyDescent="0.2">
      <c r="A2316" s="102">
        <v>34024</v>
      </c>
      <c r="B2316" s="76"/>
      <c r="C2316" s="76"/>
      <c r="D2316" s="92">
        <v>20.28</v>
      </c>
      <c r="E2316" s="75"/>
      <c r="F2316" s="92"/>
      <c r="G2316" s="93"/>
      <c r="H2316" s="94"/>
      <c r="I2316" s="100"/>
    </row>
    <row r="2317" spans="1:9" x14ac:dyDescent="0.2">
      <c r="A2317" s="102">
        <v>34025</v>
      </c>
      <c r="B2317" s="76"/>
      <c r="C2317" s="76"/>
      <c r="D2317" s="92">
        <v>20.63</v>
      </c>
      <c r="E2317" s="75"/>
      <c r="F2317" s="92"/>
      <c r="G2317" s="93"/>
      <c r="H2317" s="94"/>
      <c r="I2317" s="100"/>
    </row>
    <row r="2318" spans="1:9" x14ac:dyDescent="0.2">
      <c r="A2318" s="102">
        <v>34026</v>
      </c>
      <c r="B2318" s="76"/>
      <c r="C2318" s="76"/>
      <c r="D2318" s="92">
        <v>20.53</v>
      </c>
      <c r="E2318" s="75"/>
      <c r="F2318" s="92"/>
      <c r="G2318" s="93"/>
      <c r="H2318" s="94"/>
      <c r="I2318" s="100"/>
    </row>
    <row r="2319" spans="1:9" x14ac:dyDescent="0.2">
      <c r="A2319" s="98">
        <v>34029</v>
      </c>
      <c r="B2319" s="76"/>
      <c r="C2319" s="76"/>
      <c r="D2319" s="92">
        <v>20.62</v>
      </c>
      <c r="E2319" s="75"/>
      <c r="F2319" s="92"/>
      <c r="G2319" s="93"/>
      <c r="H2319" s="94"/>
      <c r="I2319" s="100"/>
    </row>
    <row r="2320" spans="1:9" x14ac:dyDescent="0.2">
      <c r="A2320" s="102">
        <v>34030</v>
      </c>
      <c r="B2320" s="76"/>
      <c r="C2320" s="76"/>
      <c r="D2320" s="92">
        <v>20.48</v>
      </c>
      <c r="E2320" s="75"/>
      <c r="F2320" s="92"/>
      <c r="G2320" s="93"/>
      <c r="H2320" s="94"/>
      <c r="I2320" s="100"/>
    </row>
    <row r="2321" spans="1:9" x14ac:dyDescent="0.2">
      <c r="A2321" s="102">
        <v>34031</v>
      </c>
      <c r="B2321" s="76"/>
      <c r="C2321" s="76"/>
      <c r="D2321" s="92">
        <v>20.46</v>
      </c>
      <c r="E2321" s="75"/>
      <c r="F2321" s="92"/>
      <c r="G2321" s="93"/>
      <c r="H2321" s="94"/>
      <c r="I2321" s="100"/>
    </row>
    <row r="2322" spans="1:9" x14ac:dyDescent="0.2">
      <c r="A2322" s="102">
        <v>34032</v>
      </c>
      <c r="B2322" s="76"/>
      <c r="C2322" s="76"/>
      <c r="D2322" s="92">
        <v>21.05</v>
      </c>
      <c r="E2322" s="75"/>
      <c r="F2322" s="92"/>
      <c r="G2322" s="93"/>
      <c r="H2322" s="94"/>
      <c r="I2322" s="100"/>
    </row>
    <row r="2323" spans="1:9" x14ac:dyDescent="0.2">
      <c r="A2323" s="102">
        <v>34033</v>
      </c>
      <c r="B2323" s="76"/>
      <c r="C2323" s="76"/>
      <c r="D2323" s="92">
        <v>20.85</v>
      </c>
      <c r="E2323" s="75"/>
      <c r="F2323" s="92"/>
      <c r="G2323" s="93"/>
      <c r="H2323" s="94"/>
      <c r="I2323" s="100"/>
    </row>
    <row r="2324" spans="1:9" x14ac:dyDescent="0.2">
      <c r="A2324" s="98">
        <v>34036</v>
      </c>
      <c r="B2324" s="76"/>
      <c r="C2324" s="76"/>
      <c r="D2324" s="92">
        <v>20.63</v>
      </c>
      <c r="E2324" s="75"/>
      <c r="F2324" s="92"/>
      <c r="G2324" s="93"/>
      <c r="H2324" s="94"/>
      <c r="I2324" s="100"/>
    </row>
    <row r="2325" spans="1:9" x14ac:dyDescent="0.2">
      <c r="A2325" s="102">
        <v>34037</v>
      </c>
      <c r="B2325" s="76"/>
      <c r="C2325" s="76"/>
      <c r="D2325" s="92">
        <v>20.71</v>
      </c>
      <c r="E2325" s="75"/>
      <c r="F2325" s="92"/>
      <c r="G2325" s="93"/>
      <c r="H2325" s="94"/>
      <c r="I2325" s="100"/>
    </row>
    <row r="2326" spans="1:9" x14ac:dyDescent="0.2">
      <c r="A2326" s="102">
        <v>34038</v>
      </c>
      <c r="B2326" s="76"/>
      <c r="C2326" s="76"/>
      <c r="D2326" s="92">
        <v>20.420000000000002</v>
      </c>
      <c r="E2326" s="75"/>
      <c r="F2326" s="92"/>
      <c r="G2326" s="93"/>
      <c r="H2326" s="94"/>
      <c r="I2326" s="100"/>
    </row>
    <row r="2327" spans="1:9" x14ac:dyDescent="0.2">
      <c r="A2327" s="102">
        <v>34039</v>
      </c>
      <c r="B2327" s="76"/>
      <c r="C2327" s="76"/>
      <c r="D2327" s="92">
        <v>20.12</v>
      </c>
      <c r="E2327" s="75"/>
      <c r="F2327" s="92"/>
      <c r="G2327" s="93"/>
      <c r="H2327" s="94"/>
      <c r="I2327" s="100"/>
    </row>
    <row r="2328" spans="1:9" x14ac:dyDescent="0.2">
      <c r="A2328" s="102">
        <v>34040</v>
      </c>
      <c r="B2328" s="76"/>
      <c r="C2328" s="76"/>
      <c r="D2328" s="92">
        <v>20.38</v>
      </c>
      <c r="E2328" s="75"/>
      <c r="F2328" s="92"/>
      <c r="G2328" s="93"/>
      <c r="H2328" s="94"/>
      <c r="I2328" s="100"/>
    </row>
    <row r="2329" spans="1:9" x14ac:dyDescent="0.2">
      <c r="A2329" s="98">
        <v>34043</v>
      </c>
      <c r="B2329" s="76"/>
      <c r="C2329" s="76"/>
      <c r="D2329" s="92">
        <v>20.18</v>
      </c>
      <c r="E2329" s="75"/>
      <c r="F2329" s="92"/>
      <c r="G2329" s="93"/>
      <c r="H2329" s="94"/>
      <c r="I2329" s="100"/>
    </row>
    <row r="2330" spans="1:9" x14ac:dyDescent="0.2">
      <c r="A2330" s="102">
        <v>34044</v>
      </c>
      <c r="B2330" s="76"/>
      <c r="C2330" s="76"/>
      <c r="D2330" s="92">
        <v>20.04</v>
      </c>
      <c r="E2330" s="75"/>
      <c r="F2330" s="92"/>
      <c r="G2330" s="93"/>
      <c r="H2330" s="94"/>
      <c r="I2330" s="100"/>
    </row>
    <row r="2331" spans="1:9" x14ac:dyDescent="0.2">
      <c r="A2331" s="102">
        <v>34045</v>
      </c>
      <c r="B2331" s="76"/>
      <c r="C2331" s="76"/>
      <c r="D2331" s="92">
        <v>20.14</v>
      </c>
      <c r="E2331" s="75"/>
      <c r="F2331" s="92"/>
      <c r="G2331" s="93"/>
      <c r="H2331" s="94"/>
      <c r="I2331" s="100"/>
    </row>
    <row r="2332" spans="1:9" x14ac:dyDescent="0.2">
      <c r="A2332" s="102">
        <v>34046</v>
      </c>
      <c r="B2332" s="76"/>
      <c r="C2332" s="76"/>
      <c r="D2332" s="92">
        <v>20.29</v>
      </c>
      <c r="E2332" s="75"/>
      <c r="F2332" s="92"/>
      <c r="G2332" s="93"/>
      <c r="H2332" s="94"/>
      <c r="I2332" s="100"/>
    </row>
    <row r="2333" spans="1:9" x14ac:dyDescent="0.2">
      <c r="A2333" s="102">
        <v>34047</v>
      </c>
      <c r="B2333" s="76"/>
      <c r="C2333" s="76"/>
      <c r="D2333" s="92">
        <v>20.05</v>
      </c>
      <c r="E2333" s="75"/>
      <c r="F2333" s="92"/>
      <c r="G2333" s="93"/>
      <c r="H2333" s="94"/>
      <c r="I2333" s="100"/>
    </row>
    <row r="2334" spans="1:9" x14ac:dyDescent="0.2">
      <c r="A2334" s="98">
        <v>34050</v>
      </c>
      <c r="B2334" s="76"/>
      <c r="C2334" s="76"/>
      <c r="D2334" s="92">
        <v>19.52</v>
      </c>
      <c r="E2334" s="75"/>
      <c r="F2334" s="92"/>
      <c r="G2334" s="93"/>
      <c r="H2334" s="94"/>
      <c r="I2334" s="100"/>
    </row>
    <row r="2335" spans="1:9" x14ac:dyDescent="0.2">
      <c r="A2335" s="102">
        <v>34051</v>
      </c>
      <c r="B2335" s="76"/>
      <c r="C2335" s="76"/>
      <c r="D2335" s="92">
        <v>19.98</v>
      </c>
      <c r="E2335" s="75"/>
      <c r="F2335" s="92"/>
      <c r="G2335" s="93"/>
      <c r="H2335" s="94"/>
      <c r="I2335" s="100"/>
    </row>
    <row r="2336" spans="1:9" x14ac:dyDescent="0.2">
      <c r="A2336" s="102">
        <v>34052</v>
      </c>
      <c r="B2336" s="76"/>
      <c r="C2336" s="76"/>
      <c r="D2336" s="92">
        <v>19.97</v>
      </c>
      <c r="E2336" s="75"/>
      <c r="F2336" s="92"/>
      <c r="G2336" s="93"/>
      <c r="H2336" s="94"/>
      <c r="I2336" s="100"/>
    </row>
    <row r="2337" spans="1:9" x14ac:dyDescent="0.2">
      <c r="A2337" s="102">
        <v>34053</v>
      </c>
      <c r="B2337" s="76"/>
      <c r="C2337" s="76"/>
      <c r="D2337" s="92">
        <v>20.12</v>
      </c>
      <c r="E2337" s="75"/>
      <c r="F2337" s="92"/>
      <c r="G2337" s="93"/>
      <c r="H2337" s="94"/>
      <c r="I2337" s="100"/>
    </row>
    <row r="2338" spans="1:9" x14ac:dyDescent="0.2">
      <c r="A2338" s="102">
        <v>34054</v>
      </c>
      <c r="B2338" s="76"/>
      <c r="C2338" s="76"/>
      <c r="D2338" s="92">
        <v>20.420000000000002</v>
      </c>
      <c r="E2338" s="75"/>
      <c r="F2338" s="92"/>
      <c r="G2338" s="93"/>
      <c r="H2338" s="94"/>
      <c r="I2338" s="100"/>
    </row>
    <row r="2339" spans="1:9" x14ac:dyDescent="0.2">
      <c r="A2339" s="98">
        <v>34057</v>
      </c>
      <c r="B2339" s="76"/>
      <c r="C2339" s="76"/>
      <c r="D2339" s="92">
        <v>20.27</v>
      </c>
      <c r="E2339" s="75"/>
      <c r="F2339" s="92"/>
      <c r="G2339" s="93"/>
      <c r="H2339" s="94"/>
      <c r="I2339" s="100"/>
    </row>
    <row r="2340" spans="1:9" x14ac:dyDescent="0.2">
      <c r="A2340" s="102">
        <v>34058</v>
      </c>
      <c r="B2340" s="76"/>
      <c r="C2340" s="76"/>
      <c r="D2340" s="92">
        <v>20.27</v>
      </c>
      <c r="E2340" s="75"/>
      <c r="F2340" s="92"/>
      <c r="G2340" s="93"/>
      <c r="H2340" s="94"/>
      <c r="I2340" s="100"/>
    </row>
    <row r="2341" spans="1:9" x14ac:dyDescent="0.2">
      <c r="A2341" s="102">
        <v>34059</v>
      </c>
      <c r="B2341" s="76"/>
      <c r="C2341" s="76"/>
      <c r="D2341" s="92">
        <v>20.440000000000001</v>
      </c>
      <c r="E2341" s="75"/>
      <c r="F2341" s="92"/>
      <c r="G2341" s="93"/>
      <c r="H2341" s="94"/>
      <c r="I2341" s="100"/>
    </row>
    <row r="2342" spans="1:9" x14ac:dyDescent="0.2">
      <c r="A2342" s="102">
        <v>34060</v>
      </c>
      <c r="B2342" s="76"/>
      <c r="C2342" s="76"/>
      <c r="D2342" s="92">
        <v>20.54</v>
      </c>
      <c r="E2342" s="75"/>
      <c r="F2342" s="92"/>
      <c r="G2342" s="93"/>
      <c r="H2342" s="94"/>
      <c r="I2342" s="100"/>
    </row>
    <row r="2343" spans="1:9" x14ac:dyDescent="0.2">
      <c r="A2343" s="102">
        <v>34061</v>
      </c>
      <c r="B2343" s="76"/>
      <c r="C2343" s="76"/>
      <c r="D2343" s="92">
        <v>20.67</v>
      </c>
      <c r="E2343" s="75"/>
      <c r="F2343" s="92"/>
      <c r="G2343" s="93"/>
      <c r="H2343" s="94"/>
      <c r="I2343" s="100"/>
    </row>
    <row r="2344" spans="1:9" x14ac:dyDescent="0.2">
      <c r="A2344" s="98">
        <v>34064</v>
      </c>
      <c r="B2344" s="76"/>
      <c r="C2344" s="76"/>
      <c r="D2344" s="92">
        <v>20.59</v>
      </c>
      <c r="E2344" s="75"/>
      <c r="F2344" s="92"/>
      <c r="G2344" s="93"/>
      <c r="H2344" s="94"/>
      <c r="I2344" s="100"/>
    </row>
    <row r="2345" spans="1:9" x14ac:dyDescent="0.2">
      <c r="A2345" s="102">
        <v>34065</v>
      </c>
      <c r="B2345" s="76"/>
      <c r="C2345" s="76"/>
      <c r="D2345" s="92">
        <v>20.329999999999998</v>
      </c>
      <c r="E2345" s="75"/>
      <c r="F2345" s="92"/>
      <c r="G2345" s="93"/>
      <c r="H2345" s="94"/>
      <c r="I2345" s="100"/>
    </row>
    <row r="2346" spans="1:9" x14ac:dyDescent="0.2">
      <c r="A2346" s="102">
        <v>34066</v>
      </c>
      <c r="B2346" s="76"/>
      <c r="C2346" s="76"/>
      <c r="D2346" s="92">
        <v>20.350000000000001</v>
      </c>
      <c r="E2346" s="75"/>
      <c r="F2346" s="92"/>
      <c r="G2346" s="93"/>
      <c r="H2346" s="94"/>
      <c r="I2346" s="100"/>
    </row>
    <row r="2347" spans="1:9" x14ac:dyDescent="0.2">
      <c r="A2347" s="102">
        <v>34067</v>
      </c>
      <c r="B2347" s="76"/>
      <c r="C2347" s="76"/>
      <c r="D2347" s="92">
        <v>20.22</v>
      </c>
      <c r="E2347" s="75"/>
      <c r="F2347" s="92"/>
      <c r="G2347" s="93"/>
      <c r="H2347" s="94"/>
      <c r="I2347" s="100"/>
    </row>
    <row r="2348" spans="1:9" x14ac:dyDescent="0.2">
      <c r="A2348" s="98">
        <v>34071</v>
      </c>
      <c r="B2348" s="76"/>
      <c r="C2348" s="76"/>
      <c r="D2348" s="92">
        <v>20.43</v>
      </c>
      <c r="E2348" s="75"/>
      <c r="F2348" s="92"/>
      <c r="G2348" s="93"/>
      <c r="H2348" s="94"/>
      <c r="I2348" s="100"/>
    </row>
    <row r="2349" spans="1:9" x14ac:dyDescent="0.2">
      <c r="A2349" s="102">
        <v>34072</v>
      </c>
      <c r="B2349" s="76"/>
      <c r="C2349" s="76"/>
      <c r="D2349" s="92">
        <v>20.28</v>
      </c>
      <c r="E2349" s="75"/>
      <c r="F2349" s="92"/>
      <c r="G2349" s="93"/>
      <c r="H2349" s="94"/>
      <c r="I2349" s="100"/>
    </row>
    <row r="2350" spans="1:9" x14ac:dyDescent="0.2">
      <c r="A2350" s="102">
        <v>34073</v>
      </c>
      <c r="B2350" s="76"/>
      <c r="C2350" s="76"/>
      <c r="D2350" s="92">
        <v>20.38</v>
      </c>
      <c r="E2350" s="75"/>
      <c r="F2350" s="92"/>
      <c r="G2350" s="93"/>
      <c r="H2350" s="94"/>
      <c r="I2350" s="100"/>
    </row>
    <row r="2351" spans="1:9" x14ac:dyDescent="0.2">
      <c r="A2351" s="102">
        <v>34074</v>
      </c>
      <c r="B2351" s="76"/>
      <c r="C2351" s="76"/>
      <c r="D2351" s="92">
        <v>20.21</v>
      </c>
      <c r="E2351" s="75"/>
      <c r="F2351" s="92"/>
      <c r="G2351" s="93"/>
      <c r="H2351" s="94"/>
      <c r="I2351" s="100"/>
    </row>
    <row r="2352" spans="1:9" x14ac:dyDescent="0.2">
      <c r="A2352" s="102">
        <v>34075</v>
      </c>
      <c r="B2352" s="76"/>
      <c r="C2352" s="76"/>
      <c r="D2352" s="92">
        <v>20.09</v>
      </c>
      <c r="E2352" s="75"/>
      <c r="F2352" s="92"/>
      <c r="G2352" s="93"/>
      <c r="H2352" s="94"/>
      <c r="I2352" s="100"/>
    </row>
    <row r="2353" spans="1:9" x14ac:dyDescent="0.2">
      <c r="A2353" s="98">
        <v>34078</v>
      </c>
      <c r="B2353" s="76"/>
      <c r="C2353" s="76"/>
      <c r="D2353" s="92">
        <v>19.989999999999998</v>
      </c>
      <c r="E2353" s="75"/>
      <c r="F2353" s="92"/>
      <c r="G2353" s="93"/>
      <c r="H2353" s="94"/>
      <c r="I2353" s="100"/>
    </row>
    <row r="2354" spans="1:9" x14ac:dyDescent="0.2">
      <c r="A2354" s="102">
        <v>34079</v>
      </c>
      <c r="B2354" s="76"/>
      <c r="C2354" s="76"/>
      <c r="D2354" s="92">
        <v>20.05</v>
      </c>
      <c r="E2354" s="75"/>
      <c r="F2354" s="92"/>
      <c r="G2354" s="93"/>
      <c r="H2354" s="94"/>
      <c r="I2354" s="100"/>
    </row>
    <row r="2355" spans="1:9" x14ac:dyDescent="0.2">
      <c r="A2355" s="102">
        <v>34080</v>
      </c>
      <c r="B2355" s="76"/>
      <c r="C2355" s="76"/>
      <c r="D2355" s="92">
        <v>19.989999999999998</v>
      </c>
      <c r="E2355" s="75"/>
      <c r="F2355" s="92"/>
      <c r="G2355" s="93"/>
      <c r="H2355" s="94"/>
      <c r="I2355" s="100"/>
    </row>
    <row r="2356" spans="1:9" x14ac:dyDescent="0.2">
      <c r="A2356" s="102">
        <v>34081</v>
      </c>
      <c r="B2356" s="76"/>
      <c r="C2356" s="76"/>
      <c r="D2356" s="92">
        <v>19.79</v>
      </c>
      <c r="E2356" s="75"/>
      <c r="F2356" s="92"/>
      <c r="G2356" s="93"/>
      <c r="H2356" s="94"/>
      <c r="I2356" s="100"/>
    </row>
    <row r="2357" spans="1:9" x14ac:dyDescent="0.2">
      <c r="A2357" s="102">
        <v>34082</v>
      </c>
      <c r="B2357" s="76"/>
      <c r="C2357" s="76"/>
      <c r="D2357" s="92">
        <v>19.93</v>
      </c>
      <c r="E2357" s="75"/>
      <c r="F2357" s="92"/>
      <c r="G2357" s="93"/>
      <c r="H2357" s="94"/>
      <c r="I2357" s="100"/>
    </row>
    <row r="2358" spans="1:9" x14ac:dyDescent="0.2">
      <c r="A2358" s="98">
        <v>34085</v>
      </c>
      <c r="B2358" s="76"/>
      <c r="C2358" s="76"/>
      <c r="D2358" s="92">
        <v>19.829999999999998</v>
      </c>
      <c r="E2358" s="75"/>
      <c r="F2358" s="92"/>
      <c r="G2358" s="93"/>
      <c r="H2358" s="94"/>
      <c r="I2358" s="100"/>
    </row>
    <row r="2359" spans="1:9" x14ac:dyDescent="0.2">
      <c r="A2359" s="102">
        <v>34086</v>
      </c>
      <c r="B2359" s="76"/>
      <c r="C2359" s="76"/>
      <c r="D2359" s="92">
        <v>20.21</v>
      </c>
      <c r="E2359" s="75"/>
      <c r="F2359" s="92"/>
      <c r="G2359" s="93"/>
      <c r="H2359" s="94"/>
      <c r="I2359" s="100"/>
    </row>
    <row r="2360" spans="1:9" x14ac:dyDescent="0.2">
      <c r="A2360" s="102">
        <v>34087</v>
      </c>
      <c r="B2360" s="76"/>
      <c r="C2360" s="76"/>
      <c r="E2360" s="75"/>
      <c r="F2360" s="92"/>
      <c r="G2360" s="93"/>
      <c r="H2360" s="94"/>
      <c r="I2360" s="100"/>
    </row>
    <row r="2361" spans="1:9" x14ac:dyDescent="0.2">
      <c r="A2361" s="102">
        <v>34088</v>
      </c>
      <c r="B2361" s="76"/>
      <c r="C2361" s="76"/>
      <c r="D2361" s="92">
        <v>20.63</v>
      </c>
      <c r="E2361" s="75"/>
      <c r="F2361" s="92"/>
      <c r="G2361" s="93"/>
      <c r="H2361" s="94"/>
      <c r="I2361" s="100"/>
    </row>
    <row r="2362" spans="1:9" x14ac:dyDescent="0.2">
      <c r="A2362" s="102">
        <v>34089</v>
      </c>
      <c r="B2362" s="76"/>
      <c r="C2362" s="76"/>
      <c r="D2362" s="92">
        <v>20.54</v>
      </c>
      <c r="E2362" s="75"/>
      <c r="F2362" s="92"/>
      <c r="G2362" s="93"/>
      <c r="H2362" s="94"/>
      <c r="I2362" s="100"/>
    </row>
    <row r="2363" spans="1:9" x14ac:dyDescent="0.2">
      <c r="A2363" s="98">
        <v>34092</v>
      </c>
      <c r="B2363" s="76"/>
      <c r="C2363" s="76"/>
      <c r="D2363" s="92">
        <v>20.58</v>
      </c>
      <c r="E2363" s="75"/>
      <c r="F2363" s="92"/>
      <c r="G2363" s="93"/>
      <c r="H2363" s="94"/>
      <c r="I2363" s="100"/>
    </row>
    <row r="2364" spans="1:9" x14ac:dyDescent="0.2">
      <c r="A2364" s="102">
        <v>34093</v>
      </c>
      <c r="B2364" s="76"/>
      <c r="C2364" s="76"/>
      <c r="D2364" s="92">
        <v>20.399999999999999</v>
      </c>
      <c r="E2364" s="75"/>
      <c r="F2364" s="92"/>
      <c r="G2364" s="93"/>
      <c r="H2364" s="94"/>
      <c r="I2364" s="100"/>
    </row>
    <row r="2365" spans="1:9" x14ac:dyDescent="0.2">
      <c r="A2365" s="102">
        <v>34094</v>
      </c>
      <c r="B2365" s="76"/>
      <c r="C2365" s="76"/>
      <c r="D2365" s="92">
        <v>20.46</v>
      </c>
      <c r="E2365" s="75"/>
      <c r="F2365" s="92"/>
      <c r="G2365" s="93"/>
      <c r="H2365" s="94"/>
      <c r="I2365" s="100"/>
    </row>
    <row r="2366" spans="1:9" x14ac:dyDescent="0.2">
      <c r="A2366" s="102">
        <v>34095</v>
      </c>
      <c r="B2366" s="76"/>
      <c r="C2366" s="76"/>
      <c r="D2366" s="92">
        <v>20.49</v>
      </c>
      <c r="E2366" s="75"/>
      <c r="F2366" s="92"/>
      <c r="G2366" s="93"/>
      <c r="H2366" s="94"/>
      <c r="I2366" s="100"/>
    </row>
    <row r="2367" spans="1:9" x14ac:dyDescent="0.2">
      <c r="A2367" s="102">
        <v>34096</v>
      </c>
      <c r="B2367" s="76"/>
      <c r="C2367" s="76"/>
      <c r="D2367" s="92">
        <v>20.43</v>
      </c>
      <c r="E2367" s="75"/>
      <c r="F2367" s="92"/>
      <c r="G2367" s="93"/>
      <c r="H2367" s="94"/>
      <c r="I2367" s="100"/>
    </row>
    <row r="2368" spans="1:9" x14ac:dyDescent="0.2">
      <c r="A2368" s="98">
        <v>34099</v>
      </c>
      <c r="B2368" s="76"/>
      <c r="C2368" s="76"/>
      <c r="D2368" s="92">
        <v>20.420000000000002</v>
      </c>
      <c r="E2368" s="75"/>
      <c r="F2368" s="92"/>
      <c r="G2368" s="93"/>
      <c r="H2368" s="94"/>
      <c r="I2368" s="100"/>
    </row>
    <row r="2369" spans="1:9" x14ac:dyDescent="0.2">
      <c r="A2369" s="102">
        <v>34100</v>
      </c>
      <c r="B2369" s="76"/>
      <c r="C2369" s="76"/>
      <c r="D2369" s="92">
        <v>20.38</v>
      </c>
      <c r="E2369" s="75"/>
      <c r="F2369" s="92"/>
      <c r="G2369" s="93"/>
      <c r="H2369" s="94"/>
      <c r="I2369" s="100"/>
    </row>
    <row r="2370" spans="1:9" x14ac:dyDescent="0.2">
      <c r="A2370" s="102">
        <v>34101</v>
      </c>
      <c r="B2370" s="76"/>
      <c r="C2370" s="76"/>
      <c r="D2370" s="92">
        <v>20.190000000000001</v>
      </c>
      <c r="E2370" s="75"/>
      <c r="F2370" s="92"/>
      <c r="G2370" s="93"/>
      <c r="H2370" s="94"/>
      <c r="I2370" s="100"/>
    </row>
    <row r="2371" spans="1:9" x14ac:dyDescent="0.2">
      <c r="A2371" s="102">
        <v>34102</v>
      </c>
      <c r="B2371" s="76"/>
      <c r="C2371" s="76"/>
      <c r="D2371" s="92">
        <v>19.8</v>
      </c>
      <c r="E2371" s="75"/>
      <c r="F2371" s="92"/>
      <c r="G2371" s="93"/>
      <c r="H2371" s="94"/>
      <c r="I2371" s="100"/>
    </row>
    <row r="2372" spans="1:9" x14ac:dyDescent="0.2">
      <c r="A2372" s="102">
        <v>34103</v>
      </c>
      <c r="B2372" s="76"/>
      <c r="C2372" s="76"/>
      <c r="D2372" s="92">
        <v>19.510000000000002</v>
      </c>
      <c r="E2372" s="75"/>
      <c r="F2372" s="92"/>
      <c r="G2372" s="93"/>
      <c r="H2372" s="94"/>
      <c r="I2372" s="100"/>
    </row>
    <row r="2373" spans="1:9" x14ac:dyDescent="0.2">
      <c r="A2373" s="98">
        <v>34106</v>
      </c>
      <c r="B2373" s="76"/>
      <c r="C2373" s="76"/>
      <c r="D2373" s="92">
        <v>19.510000000000002</v>
      </c>
      <c r="E2373" s="75"/>
      <c r="F2373" s="92"/>
      <c r="G2373" s="93"/>
      <c r="H2373" s="94"/>
      <c r="I2373" s="100"/>
    </row>
    <row r="2374" spans="1:9" x14ac:dyDescent="0.2">
      <c r="A2374" s="102">
        <v>34107</v>
      </c>
      <c r="B2374" s="76"/>
      <c r="C2374" s="76"/>
      <c r="D2374" s="92">
        <v>19.32</v>
      </c>
      <c r="E2374" s="75"/>
      <c r="F2374" s="92"/>
      <c r="G2374" s="93"/>
      <c r="H2374" s="94"/>
      <c r="I2374" s="100"/>
    </row>
    <row r="2375" spans="1:9" x14ac:dyDescent="0.2">
      <c r="A2375" s="102">
        <v>34108</v>
      </c>
      <c r="B2375" s="76"/>
      <c r="C2375" s="76"/>
      <c r="D2375" s="92">
        <v>19.149999999999999</v>
      </c>
      <c r="E2375" s="75"/>
      <c r="F2375" s="92"/>
      <c r="G2375" s="93"/>
      <c r="H2375" s="94"/>
      <c r="I2375" s="100"/>
    </row>
    <row r="2376" spans="1:9" x14ac:dyDescent="0.2">
      <c r="A2376" s="102">
        <v>34109</v>
      </c>
      <c r="B2376" s="76"/>
      <c r="C2376" s="76"/>
      <c r="D2376" s="92">
        <v>19.559999999999999</v>
      </c>
      <c r="E2376" s="75"/>
      <c r="F2376" s="92"/>
      <c r="G2376" s="93"/>
      <c r="H2376" s="94"/>
      <c r="I2376" s="100"/>
    </row>
    <row r="2377" spans="1:9" x14ac:dyDescent="0.2">
      <c r="A2377" s="102">
        <v>34110</v>
      </c>
      <c r="B2377" s="76"/>
      <c r="C2377" s="76"/>
      <c r="D2377" s="92">
        <v>19.600000000000001</v>
      </c>
      <c r="E2377" s="75"/>
      <c r="F2377" s="92"/>
      <c r="G2377" s="93"/>
      <c r="H2377" s="94"/>
      <c r="I2377" s="100"/>
    </row>
    <row r="2378" spans="1:9" x14ac:dyDescent="0.2">
      <c r="A2378" s="98">
        <v>34113</v>
      </c>
      <c r="B2378" s="76"/>
      <c r="C2378" s="76"/>
      <c r="D2378" s="92">
        <v>19.43</v>
      </c>
      <c r="E2378" s="75"/>
      <c r="F2378" s="92"/>
      <c r="G2378" s="93"/>
      <c r="H2378" s="94"/>
      <c r="I2378" s="100"/>
    </row>
    <row r="2379" spans="1:9" x14ac:dyDescent="0.2">
      <c r="A2379" s="102">
        <v>34114</v>
      </c>
      <c r="B2379" s="76"/>
      <c r="C2379" s="76"/>
      <c r="D2379" s="92">
        <v>19.75</v>
      </c>
      <c r="E2379" s="75"/>
      <c r="F2379" s="92"/>
      <c r="G2379" s="93"/>
      <c r="H2379" s="94"/>
      <c r="I2379" s="100"/>
    </row>
    <row r="2380" spans="1:9" x14ac:dyDescent="0.2">
      <c r="A2380" s="102">
        <v>34115</v>
      </c>
      <c r="B2380" s="76"/>
      <c r="C2380" s="76"/>
      <c r="D2380" s="92">
        <v>19.920000000000002</v>
      </c>
      <c r="E2380" s="75"/>
      <c r="F2380" s="92"/>
      <c r="G2380" s="93"/>
      <c r="H2380" s="94"/>
      <c r="I2380" s="100"/>
    </row>
    <row r="2381" spans="1:9" x14ac:dyDescent="0.2">
      <c r="A2381" s="102">
        <v>34116</v>
      </c>
      <c r="B2381" s="76"/>
      <c r="C2381" s="76"/>
      <c r="D2381" s="92">
        <v>20.05</v>
      </c>
      <c r="E2381" s="75"/>
      <c r="F2381" s="92"/>
      <c r="G2381" s="93"/>
      <c r="H2381" s="94"/>
      <c r="I2381" s="100"/>
    </row>
    <row r="2382" spans="1:9" x14ac:dyDescent="0.2">
      <c r="A2382" s="102">
        <v>34117</v>
      </c>
      <c r="B2382" s="76"/>
      <c r="C2382" s="76"/>
      <c r="D2382" s="92">
        <v>20.04</v>
      </c>
      <c r="E2382" s="75"/>
      <c r="F2382" s="92"/>
      <c r="G2382" s="93"/>
      <c r="H2382" s="94"/>
      <c r="I2382" s="100"/>
    </row>
    <row r="2383" spans="1:9" x14ac:dyDescent="0.2">
      <c r="A2383" s="102">
        <v>34121</v>
      </c>
      <c r="B2383" s="76"/>
      <c r="C2383" s="76"/>
      <c r="D2383" s="92">
        <v>20.2</v>
      </c>
      <c r="E2383" s="75"/>
      <c r="F2383" s="92"/>
      <c r="G2383" s="93"/>
      <c r="H2383" s="94"/>
      <c r="I2383" s="100"/>
    </row>
    <row r="2384" spans="1:9" x14ac:dyDescent="0.2">
      <c r="A2384" s="102">
        <v>34122</v>
      </c>
      <c r="B2384" s="76"/>
      <c r="C2384" s="76"/>
      <c r="D2384" s="92">
        <v>20.05</v>
      </c>
      <c r="E2384" s="75"/>
      <c r="F2384" s="92"/>
      <c r="G2384" s="93"/>
      <c r="H2384" s="94"/>
      <c r="I2384" s="100"/>
    </row>
    <row r="2385" spans="1:9" x14ac:dyDescent="0.2">
      <c r="A2385" s="102">
        <v>34123</v>
      </c>
      <c r="B2385" s="76"/>
      <c r="C2385" s="76"/>
      <c r="D2385" s="92">
        <v>19.77</v>
      </c>
      <c r="E2385" s="75"/>
      <c r="F2385" s="92"/>
      <c r="G2385" s="93"/>
      <c r="H2385" s="94"/>
      <c r="I2385" s="100"/>
    </row>
    <row r="2386" spans="1:9" x14ac:dyDescent="0.2">
      <c r="A2386" s="102">
        <v>34124</v>
      </c>
      <c r="B2386" s="76"/>
      <c r="C2386" s="76"/>
      <c r="D2386" s="92">
        <v>19.79</v>
      </c>
      <c r="E2386" s="75"/>
      <c r="F2386" s="92"/>
      <c r="G2386" s="93"/>
      <c r="H2386" s="94"/>
      <c r="I2386" s="100"/>
    </row>
    <row r="2387" spans="1:9" x14ac:dyDescent="0.2">
      <c r="A2387" s="98">
        <v>34127</v>
      </c>
      <c r="B2387" s="76"/>
      <c r="C2387" s="76"/>
      <c r="D2387" s="92">
        <v>19.600000000000001</v>
      </c>
      <c r="E2387" s="75"/>
      <c r="F2387" s="92"/>
      <c r="G2387" s="93"/>
      <c r="H2387" s="94"/>
      <c r="I2387" s="100"/>
    </row>
    <row r="2388" spans="1:9" x14ac:dyDescent="0.2">
      <c r="A2388" s="102">
        <v>34128</v>
      </c>
      <c r="B2388" s="76"/>
      <c r="C2388" s="76"/>
      <c r="D2388" s="92">
        <v>19.649999999999999</v>
      </c>
      <c r="E2388" s="75"/>
      <c r="F2388" s="92"/>
      <c r="G2388" s="93"/>
      <c r="H2388" s="94"/>
      <c r="I2388" s="100"/>
    </row>
    <row r="2389" spans="1:9" x14ac:dyDescent="0.2">
      <c r="A2389" s="102">
        <v>34129</v>
      </c>
      <c r="B2389" s="76"/>
      <c r="C2389" s="76"/>
      <c r="D2389" s="92">
        <v>19.66</v>
      </c>
      <c r="E2389" s="75"/>
      <c r="F2389" s="92"/>
      <c r="G2389" s="93"/>
      <c r="H2389" s="94"/>
      <c r="I2389" s="100"/>
    </row>
    <row r="2390" spans="1:9" x14ac:dyDescent="0.2">
      <c r="A2390" s="102">
        <v>34130</v>
      </c>
      <c r="B2390" s="76"/>
      <c r="C2390" s="76"/>
      <c r="D2390" s="92">
        <v>19.27</v>
      </c>
      <c r="E2390" s="75"/>
      <c r="F2390" s="92"/>
      <c r="G2390" s="93"/>
      <c r="H2390" s="94"/>
      <c r="I2390" s="100"/>
    </row>
    <row r="2391" spans="1:9" x14ac:dyDescent="0.2">
      <c r="A2391" s="102">
        <v>34131</v>
      </c>
      <c r="B2391" s="76"/>
      <c r="C2391" s="76"/>
      <c r="D2391" s="92">
        <v>18.989999999999998</v>
      </c>
      <c r="E2391" s="75"/>
      <c r="F2391" s="92"/>
      <c r="G2391" s="93"/>
      <c r="H2391" s="94"/>
      <c r="I2391" s="100"/>
    </row>
    <row r="2392" spans="1:9" x14ac:dyDescent="0.2">
      <c r="A2392" s="98">
        <v>34134</v>
      </c>
      <c r="B2392" s="76"/>
      <c r="C2392" s="76"/>
      <c r="D2392" s="92">
        <v>18.899999999999999</v>
      </c>
      <c r="E2392" s="75"/>
      <c r="F2392" s="92"/>
      <c r="G2392" s="93"/>
      <c r="H2392" s="94"/>
      <c r="I2392" s="100"/>
    </row>
    <row r="2393" spans="1:9" x14ac:dyDescent="0.2">
      <c r="A2393" s="102">
        <v>34135</v>
      </c>
      <c r="B2393" s="76"/>
      <c r="C2393" s="76"/>
      <c r="D2393" s="92">
        <v>18.600000000000001</v>
      </c>
      <c r="E2393" s="75"/>
      <c r="F2393" s="92"/>
      <c r="G2393" s="93"/>
      <c r="H2393" s="94"/>
      <c r="I2393" s="100"/>
    </row>
    <row r="2394" spans="1:9" x14ac:dyDescent="0.2">
      <c r="A2394" s="102">
        <v>34136</v>
      </c>
      <c r="B2394" s="76"/>
      <c r="C2394" s="76"/>
      <c r="D2394" s="92">
        <v>18.87</v>
      </c>
      <c r="E2394" s="75"/>
      <c r="F2394" s="92"/>
      <c r="G2394" s="93"/>
      <c r="H2394" s="94"/>
      <c r="I2394" s="100"/>
    </row>
    <row r="2395" spans="1:9" x14ac:dyDescent="0.2">
      <c r="A2395" s="102">
        <v>34137</v>
      </c>
      <c r="B2395" s="76"/>
      <c r="C2395" s="76"/>
      <c r="D2395" s="92">
        <v>18.7</v>
      </c>
      <c r="E2395" s="75"/>
      <c r="F2395" s="92"/>
      <c r="G2395" s="93"/>
      <c r="H2395" s="94"/>
      <c r="I2395" s="100"/>
    </row>
    <row r="2396" spans="1:9" x14ac:dyDescent="0.2">
      <c r="A2396" s="102">
        <v>34138</v>
      </c>
      <c r="B2396" s="76"/>
      <c r="C2396" s="76"/>
      <c r="D2396" s="92">
        <v>18.71</v>
      </c>
      <c r="E2396" s="75"/>
      <c r="F2396" s="92"/>
      <c r="G2396" s="93"/>
      <c r="H2396" s="94"/>
      <c r="I2396" s="100"/>
    </row>
    <row r="2397" spans="1:9" x14ac:dyDescent="0.2">
      <c r="A2397" s="98">
        <v>34141</v>
      </c>
      <c r="B2397" s="76"/>
      <c r="C2397" s="76"/>
      <c r="D2397" s="92">
        <v>18.63</v>
      </c>
      <c r="E2397" s="75"/>
      <c r="F2397" s="92"/>
      <c r="G2397" s="93"/>
      <c r="H2397" s="94"/>
      <c r="I2397" s="100"/>
    </row>
    <row r="2398" spans="1:9" x14ac:dyDescent="0.2">
      <c r="A2398" s="102">
        <v>34142</v>
      </c>
      <c r="B2398" s="76"/>
      <c r="C2398" s="76"/>
      <c r="D2398" s="92">
        <v>18.350000000000001</v>
      </c>
      <c r="E2398" s="75"/>
      <c r="F2398" s="92"/>
      <c r="G2398" s="93"/>
      <c r="H2398" s="94"/>
      <c r="I2398" s="100"/>
    </row>
    <row r="2399" spans="1:9" x14ac:dyDescent="0.2">
      <c r="A2399" s="102">
        <v>34143</v>
      </c>
      <c r="B2399" s="76"/>
      <c r="C2399" s="76"/>
      <c r="D2399" s="92">
        <v>18.440000000000001</v>
      </c>
      <c r="E2399" s="75"/>
      <c r="F2399" s="92"/>
      <c r="G2399" s="93"/>
      <c r="H2399" s="94"/>
      <c r="I2399" s="100"/>
    </row>
    <row r="2400" spans="1:9" x14ac:dyDescent="0.2">
      <c r="A2400" s="102">
        <v>34144</v>
      </c>
      <c r="B2400" s="76"/>
      <c r="C2400" s="76"/>
      <c r="D2400" s="92">
        <v>18.36</v>
      </c>
      <c r="E2400" s="75"/>
      <c r="F2400" s="92"/>
      <c r="G2400" s="93"/>
      <c r="H2400" s="94"/>
      <c r="I2400" s="100"/>
    </row>
    <row r="2401" spans="1:9" x14ac:dyDescent="0.2">
      <c r="A2401" s="102">
        <v>34145</v>
      </c>
      <c r="B2401" s="76"/>
      <c r="C2401" s="76"/>
      <c r="D2401" s="92">
        <v>18.829999999999998</v>
      </c>
      <c r="E2401" s="75"/>
      <c r="F2401" s="92"/>
      <c r="G2401" s="93"/>
      <c r="H2401" s="94"/>
      <c r="I2401" s="100"/>
    </row>
    <row r="2402" spans="1:9" x14ac:dyDescent="0.2">
      <c r="A2402" s="98">
        <v>34148</v>
      </c>
      <c r="B2402" s="76"/>
      <c r="C2402" s="76"/>
      <c r="D2402" s="92">
        <v>18.89</v>
      </c>
      <c r="E2402" s="75"/>
      <c r="F2402" s="92"/>
      <c r="G2402" s="93"/>
      <c r="H2402" s="94"/>
      <c r="I2402" s="100"/>
    </row>
    <row r="2403" spans="1:9" x14ac:dyDescent="0.2">
      <c r="A2403" s="102">
        <v>34149</v>
      </c>
      <c r="B2403" s="76"/>
      <c r="C2403" s="76"/>
      <c r="D2403" s="92">
        <v>18.989999999999998</v>
      </c>
      <c r="E2403" s="75"/>
      <c r="F2403" s="92"/>
      <c r="G2403" s="93"/>
      <c r="H2403" s="94"/>
      <c r="I2403" s="100"/>
    </row>
    <row r="2404" spans="1:9" x14ac:dyDescent="0.2">
      <c r="A2404" s="102">
        <v>34150</v>
      </c>
      <c r="B2404" s="76"/>
      <c r="C2404" s="76"/>
      <c r="D2404" s="92">
        <v>18.82</v>
      </c>
      <c r="E2404" s="75"/>
      <c r="F2404" s="92"/>
      <c r="G2404" s="93"/>
      <c r="H2404" s="94"/>
      <c r="I2404" s="100"/>
    </row>
    <row r="2405" spans="1:9" x14ac:dyDescent="0.2">
      <c r="A2405" s="102">
        <v>34151</v>
      </c>
      <c r="B2405" s="76"/>
      <c r="C2405" s="76"/>
      <c r="D2405" s="92">
        <v>18.440000000000001</v>
      </c>
      <c r="E2405" s="75"/>
      <c r="F2405" s="92"/>
      <c r="G2405" s="93"/>
      <c r="H2405" s="94"/>
      <c r="I2405" s="100"/>
    </row>
    <row r="2406" spans="1:9" x14ac:dyDescent="0.2">
      <c r="A2406" s="102">
        <v>34152</v>
      </c>
      <c r="B2406" s="76"/>
      <c r="C2406" s="76"/>
      <c r="D2406" s="92">
        <v>17.93</v>
      </c>
      <c r="E2406" s="75"/>
      <c r="F2406" s="92"/>
      <c r="G2406" s="93"/>
      <c r="H2406" s="94"/>
      <c r="I2406" s="100"/>
    </row>
    <row r="2407" spans="1:9" x14ac:dyDescent="0.2">
      <c r="A2407" s="98">
        <v>34155</v>
      </c>
      <c r="B2407" s="76"/>
      <c r="C2407" s="76"/>
      <c r="E2407" s="75"/>
      <c r="F2407" s="92"/>
      <c r="G2407" s="93"/>
      <c r="H2407" s="94"/>
      <c r="I2407" s="100"/>
    </row>
    <row r="2408" spans="1:9" x14ac:dyDescent="0.2">
      <c r="A2408" s="102">
        <v>34156</v>
      </c>
      <c r="B2408" s="76"/>
      <c r="C2408" s="76"/>
      <c r="D2408" s="92">
        <v>18.29</v>
      </c>
      <c r="E2408" s="75"/>
      <c r="F2408" s="92"/>
      <c r="G2408" s="93"/>
      <c r="H2408" s="94"/>
      <c r="I2408" s="100"/>
    </row>
    <row r="2409" spans="1:9" x14ac:dyDescent="0.2">
      <c r="A2409" s="102">
        <v>34157</v>
      </c>
      <c r="B2409" s="76"/>
      <c r="C2409" s="76"/>
      <c r="D2409" s="92">
        <v>18.059999999999999</v>
      </c>
      <c r="E2409" s="75"/>
      <c r="F2409" s="92"/>
      <c r="G2409" s="93"/>
      <c r="H2409" s="94"/>
      <c r="I2409" s="100"/>
    </row>
    <row r="2410" spans="1:9" x14ac:dyDescent="0.2">
      <c r="A2410" s="102">
        <v>34158</v>
      </c>
      <c r="B2410" s="76"/>
      <c r="C2410" s="76"/>
      <c r="D2410" s="92">
        <v>17.79</v>
      </c>
      <c r="E2410" s="75"/>
      <c r="F2410" s="92"/>
      <c r="G2410" s="93"/>
      <c r="H2410" s="94"/>
      <c r="I2410" s="100"/>
    </row>
    <row r="2411" spans="1:9" x14ac:dyDescent="0.2">
      <c r="A2411" s="102">
        <v>34159</v>
      </c>
      <c r="B2411" s="76"/>
      <c r="C2411" s="76"/>
      <c r="D2411" s="92">
        <v>17.920000000000002</v>
      </c>
      <c r="E2411" s="75"/>
      <c r="F2411" s="92"/>
      <c r="G2411" s="93"/>
      <c r="H2411" s="94"/>
      <c r="I2411" s="100"/>
    </row>
    <row r="2412" spans="1:9" x14ac:dyDescent="0.2">
      <c r="A2412" s="98">
        <v>34162</v>
      </c>
      <c r="B2412" s="76"/>
      <c r="C2412" s="76"/>
      <c r="D2412" s="92">
        <v>18.12</v>
      </c>
      <c r="E2412" s="75"/>
      <c r="F2412" s="92"/>
      <c r="G2412" s="93"/>
      <c r="H2412" s="94"/>
      <c r="I2412" s="100"/>
    </row>
    <row r="2413" spans="1:9" x14ac:dyDescent="0.2">
      <c r="A2413" s="102">
        <v>34163</v>
      </c>
      <c r="B2413" s="76"/>
      <c r="C2413" s="76"/>
      <c r="D2413" s="92">
        <v>18.05</v>
      </c>
      <c r="E2413" s="75"/>
      <c r="F2413" s="92"/>
      <c r="G2413" s="93"/>
      <c r="H2413" s="94"/>
      <c r="I2413" s="100"/>
    </row>
    <row r="2414" spans="1:9" x14ac:dyDescent="0.2">
      <c r="A2414" s="102">
        <v>34164</v>
      </c>
      <c r="B2414" s="76"/>
      <c r="C2414" s="76"/>
      <c r="D2414" s="92">
        <v>17.43</v>
      </c>
      <c r="E2414" s="75"/>
      <c r="F2414" s="92"/>
      <c r="G2414" s="93"/>
      <c r="H2414" s="94"/>
      <c r="I2414" s="100"/>
    </row>
    <row r="2415" spans="1:9" x14ac:dyDescent="0.2">
      <c r="A2415" s="102">
        <v>34165</v>
      </c>
      <c r="B2415" s="76"/>
      <c r="C2415" s="76"/>
      <c r="D2415" s="92">
        <v>17.73</v>
      </c>
      <c r="E2415" s="75"/>
      <c r="F2415" s="92"/>
      <c r="G2415" s="93"/>
      <c r="H2415" s="94"/>
      <c r="I2415" s="100"/>
    </row>
    <row r="2416" spans="1:9" x14ac:dyDescent="0.2">
      <c r="A2416" s="102">
        <v>34166</v>
      </c>
      <c r="B2416" s="76"/>
      <c r="C2416" s="76"/>
      <c r="D2416" s="92">
        <v>17.29</v>
      </c>
      <c r="E2416" s="75"/>
      <c r="F2416" s="92"/>
      <c r="G2416" s="93"/>
      <c r="H2416" s="94"/>
      <c r="I2416" s="100"/>
    </row>
    <row r="2417" spans="1:9" x14ac:dyDescent="0.2">
      <c r="A2417" s="98">
        <v>34169</v>
      </c>
      <c r="B2417" s="76"/>
      <c r="C2417" s="76"/>
      <c r="D2417" s="92">
        <v>17.68</v>
      </c>
      <c r="E2417" s="75"/>
      <c r="F2417" s="92"/>
      <c r="G2417" s="93"/>
      <c r="H2417" s="94"/>
      <c r="I2417" s="100"/>
    </row>
    <row r="2418" spans="1:9" x14ac:dyDescent="0.2">
      <c r="A2418" s="102">
        <v>34170</v>
      </c>
      <c r="B2418" s="76"/>
      <c r="C2418" s="76"/>
      <c r="D2418" s="92">
        <v>17.2</v>
      </c>
      <c r="E2418" s="75"/>
      <c r="F2418" s="92"/>
      <c r="G2418" s="93"/>
      <c r="H2418" s="94"/>
      <c r="I2418" s="100"/>
    </row>
    <row r="2419" spans="1:9" x14ac:dyDescent="0.2">
      <c r="A2419" s="102">
        <v>34171</v>
      </c>
      <c r="B2419" s="76"/>
      <c r="C2419" s="76"/>
      <c r="D2419" s="92">
        <v>17.600000000000001</v>
      </c>
      <c r="E2419" s="75"/>
      <c r="F2419" s="92"/>
      <c r="G2419" s="93"/>
      <c r="H2419" s="94"/>
      <c r="I2419" s="100"/>
    </row>
    <row r="2420" spans="1:9" x14ac:dyDescent="0.2">
      <c r="A2420" s="102">
        <v>34172</v>
      </c>
      <c r="B2420" s="76"/>
      <c r="C2420" s="76"/>
      <c r="D2420" s="92">
        <v>17.57</v>
      </c>
      <c r="E2420" s="75"/>
      <c r="F2420" s="92"/>
      <c r="G2420" s="93"/>
      <c r="H2420" s="94"/>
      <c r="I2420" s="100"/>
    </row>
    <row r="2421" spans="1:9" x14ac:dyDescent="0.2">
      <c r="A2421" s="102">
        <v>34173</v>
      </c>
      <c r="B2421" s="76"/>
      <c r="C2421" s="76"/>
      <c r="D2421" s="92">
        <v>17.670000000000002</v>
      </c>
      <c r="E2421" s="75"/>
      <c r="F2421" s="92"/>
      <c r="G2421" s="93"/>
      <c r="H2421" s="94"/>
      <c r="I2421" s="100"/>
    </row>
    <row r="2422" spans="1:9" x14ac:dyDescent="0.2">
      <c r="A2422" s="98">
        <v>34176</v>
      </c>
      <c r="B2422" s="76"/>
      <c r="C2422" s="76"/>
      <c r="D2422" s="92">
        <v>18.11</v>
      </c>
      <c r="E2422" s="75"/>
      <c r="F2422" s="92"/>
      <c r="G2422" s="93"/>
      <c r="H2422" s="94"/>
      <c r="I2422" s="100"/>
    </row>
    <row r="2423" spans="1:9" x14ac:dyDescent="0.2">
      <c r="A2423" s="102">
        <v>34177</v>
      </c>
      <c r="B2423" s="76"/>
      <c r="C2423" s="76"/>
      <c r="D2423" s="92">
        <v>18.5</v>
      </c>
      <c r="E2423" s="75"/>
      <c r="F2423" s="92"/>
      <c r="G2423" s="93"/>
      <c r="H2423" s="94"/>
      <c r="I2423" s="100"/>
    </row>
    <row r="2424" spans="1:9" x14ac:dyDescent="0.2">
      <c r="A2424" s="102">
        <v>34178</v>
      </c>
      <c r="B2424" s="76"/>
      <c r="C2424" s="76"/>
      <c r="D2424" s="92">
        <v>18.25</v>
      </c>
      <c r="E2424" s="75"/>
      <c r="F2424" s="92"/>
      <c r="G2424" s="93"/>
      <c r="H2424" s="94"/>
      <c r="I2424" s="100"/>
    </row>
    <row r="2425" spans="1:9" x14ac:dyDescent="0.2">
      <c r="A2425" s="102">
        <v>34179</v>
      </c>
      <c r="B2425" s="76"/>
      <c r="C2425" s="76"/>
      <c r="D2425" s="92">
        <v>18.12</v>
      </c>
      <c r="E2425" s="75"/>
      <c r="F2425" s="92"/>
      <c r="G2425" s="93"/>
      <c r="H2425" s="94"/>
      <c r="I2425" s="100"/>
    </row>
    <row r="2426" spans="1:9" x14ac:dyDescent="0.2">
      <c r="A2426" s="102">
        <v>34180</v>
      </c>
      <c r="B2426" s="76"/>
      <c r="C2426" s="76"/>
      <c r="D2426" s="92">
        <v>17.940000000000001</v>
      </c>
      <c r="E2426" s="75"/>
      <c r="F2426" s="92"/>
      <c r="G2426" s="93"/>
      <c r="H2426" s="94"/>
      <c r="I2426" s="100"/>
    </row>
    <row r="2427" spans="1:9" x14ac:dyDescent="0.2">
      <c r="A2427" s="98">
        <v>34183</v>
      </c>
      <c r="B2427" s="76"/>
      <c r="C2427" s="76"/>
      <c r="D2427" s="92">
        <v>17.895</v>
      </c>
      <c r="E2427" s="75"/>
      <c r="F2427" s="92"/>
      <c r="G2427" s="93"/>
      <c r="H2427" s="94"/>
      <c r="I2427" s="100"/>
    </row>
    <row r="2428" spans="1:9" x14ac:dyDescent="0.2">
      <c r="A2428" s="102">
        <v>34184</v>
      </c>
      <c r="B2428" s="76"/>
      <c r="C2428" s="76"/>
      <c r="D2428" s="92">
        <v>17.809999999999999</v>
      </c>
      <c r="E2428" s="75"/>
      <c r="F2428" s="92"/>
      <c r="G2428" s="93"/>
      <c r="H2428" s="94"/>
      <c r="I2428" s="100"/>
    </row>
    <row r="2429" spans="1:9" x14ac:dyDescent="0.2">
      <c r="A2429" s="102">
        <v>34185</v>
      </c>
      <c r="B2429" s="76"/>
      <c r="C2429" s="76"/>
      <c r="D2429" s="92">
        <v>17.815000000000001</v>
      </c>
      <c r="E2429" s="75"/>
      <c r="F2429" s="92"/>
      <c r="G2429" s="93"/>
      <c r="H2429" s="94"/>
      <c r="I2429" s="100"/>
    </row>
    <row r="2430" spans="1:9" x14ac:dyDescent="0.2">
      <c r="A2430" s="102">
        <v>34186</v>
      </c>
      <c r="B2430" s="76"/>
      <c r="C2430" s="76"/>
      <c r="D2430" s="92">
        <v>17.535</v>
      </c>
      <c r="E2430" s="75"/>
      <c r="F2430" s="92"/>
      <c r="G2430" s="93"/>
      <c r="H2430" s="94"/>
      <c r="I2430" s="100"/>
    </row>
    <row r="2431" spans="1:9" x14ac:dyDescent="0.2">
      <c r="A2431" s="102">
        <v>34187</v>
      </c>
      <c r="B2431" s="76"/>
      <c r="C2431" s="76"/>
      <c r="D2431" s="92">
        <v>17.3</v>
      </c>
      <c r="E2431" s="75"/>
      <c r="F2431" s="92"/>
      <c r="G2431" s="93"/>
      <c r="H2431" s="94"/>
      <c r="I2431" s="100"/>
    </row>
    <row r="2432" spans="1:9" x14ac:dyDescent="0.2">
      <c r="A2432" s="98">
        <v>34190</v>
      </c>
      <c r="B2432" s="76"/>
      <c r="C2432" s="76"/>
      <c r="D2432" s="92">
        <v>17.579999999999998</v>
      </c>
      <c r="E2432" s="75"/>
      <c r="F2432" s="92"/>
      <c r="G2432" s="93"/>
      <c r="H2432" s="94"/>
      <c r="I2432" s="100"/>
    </row>
    <row r="2433" spans="1:9" x14ac:dyDescent="0.2">
      <c r="A2433" s="102">
        <v>34191</v>
      </c>
      <c r="B2433" s="76"/>
      <c r="C2433" s="76"/>
      <c r="D2433" s="92">
        <v>17.579999999999998</v>
      </c>
      <c r="E2433" s="75"/>
      <c r="F2433" s="92"/>
      <c r="G2433" s="93"/>
      <c r="H2433" s="94"/>
      <c r="I2433" s="100"/>
    </row>
    <row r="2434" spans="1:9" x14ac:dyDescent="0.2">
      <c r="A2434" s="102">
        <v>34192</v>
      </c>
      <c r="B2434" s="76"/>
      <c r="C2434" s="76"/>
      <c r="D2434" s="92">
        <v>17.87</v>
      </c>
      <c r="E2434" s="75"/>
      <c r="F2434" s="92"/>
      <c r="G2434" s="93"/>
      <c r="H2434" s="94"/>
      <c r="I2434" s="100"/>
    </row>
    <row r="2435" spans="1:9" x14ac:dyDescent="0.2">
      <c r="A2435" s="102">
        <v>34193</v>
      </c>
      <c r="B2435" s="76"/>
      <c r="C2435" s="76"/>
      <c r="D2435" s="92">
        <v>18.16</v>
      </c>
      <c r="E2435" s="75"/>
      <c r="F2435" s="92"/>
      <c r="G2435" s="93"/>
      <c r="H2435" s="94"/>
      <c r="I2435" s="100"/>
    </row>
    <row r="2436" spans="1:9" x14ac:dyDescent="0.2">
      <c r="A2436" s="102">
        <v>34194</v>
      </c>
      <c r="B2436" s="76"/>
      <c r="C2436" s="76"/>
      <c r="D2436" s="92">
        <v>18.14</v>
      </c>
      <c r="E2436" s="75"/>
      <c r="F2436" s="92"/>
      <c r="G2436" s="93"/>
      <c r="H2436" s="94"/>
      <c r="I2436" s="100"/>
    </row>
    <row r="2437" spans="1:9" x14ac:dyDescent="0.2">
      <c r="A2437" s="98">
        <v>34197</v>
      </c>
      <c r="B2437" s="76"/>
      <c r="C2437" s="76"/>
      <c r="D2437" s="92">
        <v>17.84</v>
      </c>
      <c r="E2437" s="75"/>
      <c r="F2437" s="92"/>
      <c r="G2437" s="93"/>
      <c r="H2437" s="94"/>
      <c r="I2437" s="100"/>
    </row>
    <row r="2438" spans="1:9" x14ac:dyDescent="0.2">
      <c r="A2438" s="102">
        <v>34198</v>
      </c>
      <c r="B2438" s="76"/>
      <c r="C2438" s="76"/>
      <c r="D2438" s="92">
        <v>17.95</v>
      </c>
      <c r="E2438" s="75"/>
      <c r="F2438" s="92"/>
      <c r="G2438" s="93"/>
      <c r="H2438" s="94"/>
      <c r="I2438" s="100"/>
    </row>
    <row r="2439" spans="1:9" x14ac:dyDescent="0.2">
      <c r="A2439" s="102">
        <v>34199</v>
      </c>
      <c r="B2439" s="76"/>
      <c r="C2439" s="76"/>
      <c r="D2439" s="92">
        <v>17.68</v>
      </c>
      <c r="E2439" s="75"/>
      <c r="F2439" s="92"/>
      <c r="G2439" s="93"/>
      <c r="H2439" s="94"/>
      <c r="I2439" s="100"/>
    </row>
    <row r="2440" spans="1:9" x14ac:dyDescent="0.2">
      <c r="A2440" s="102">
        <v>34200</v>
      </c>
      <c r="B2440" s="76"/>
      <c r="C2440" s="76"/>
      <c r="D2440" s="92">
        <v>17.64</v>
      </c>
      <c r="E2440" s="75"/>
      <c r="F2440" s="92"/>
      <c r="G2440" s="93"/>
      <c r="H2440" s="94"/>
      <c r="I2440" s="100"/>
    </row>
    <row r="2441" spans="1:9" x14ac:dyDescent="0.2">
      <c r="A2441" s="102">
        <v>34201</v>
      </c>
      <c r="B2441" s="76"/>
      <c r="C2441" s="76"/>
      <c r="D2441" s="92">
        <v>18.09</v>
      </c>
      <c r="E2441" s="75"/>
      <c r="F2441" s="92"/>
      <c r="G2441" s="93"/>
      <c r="H2441" s="94"/>
      <c r="I2441" s="100"/>
    </row>
    <row r="2442" spans="1:9" x14ac:dyDescent="0.2">
      <c r="A2442" s="98">
        <v>34204</v>
      </c>
      <c r="B2442" s="76"/>
      <c r="C2442" s="76"/>
      <c r="D2442" s="92">
        <v>18.420000000000002</v>
      </c>
      <c r="E2442" s="75"/>
      <c r="F2442" s="92"/>
      <c r="G2442" s="93"/>
      <c r="H2442" s="94"/>
      <c r="I2442" s="100"/>
    </row>
    <row r="2443" spans="1:9" x14ac:dyDescent="0.2">
      <c r="A2443" s="102">
        <v>34205</v>
      </c>
      <c r="B2443" s="76"/>
      <c r="C2443" s="76"/>
      <c r="D2443" s="92">
        <v>18.38</v>
      </c>
      <c r="E2443" s="75"/>
      <c r="F2443" s="92"/>
      <c r="G2443" s="93"/>
      <c r="H2443" s="94"/>
      <c r="I2443" s="100"/>
    </row>
    <row r="2444" spans="1:9" x14ac:dyDescent="0.2">
      <c r="A2444" s="102">
        <v>34206</v>
      </c>
      <c r="B2444" s="76"/>
      <c r="C2444" s="76"/>
      <c r="D2444" s="92">
        <v>18.45</v>
      </c>
      <c r="E2444" s="75"/>
      <c r="F2444" s="92"/>
      <c r="G2444" s="93"/>
      <c r="H2444" s="94"/>
      <c r="I2444" s="100"/>
    </row>
    <row r="2445" spans="1:9" x14ac:dyDescent="0.2">
      <c r="A2445" s="102">
        <v>34207</v>
      </c>
      <c r="B2445" s="76"/>
      <c r="C2445" s="76"/>
      <c r="D2445" s="92">
        <v>18.399999999999999</v>
      </c>
      <c r="E2445" s="75"/>
      <c r="F2445" s="92"/>
      <c r="G2445" s="93"/>
      <c r="H2445" s="94"/>
      <c r="I2445" s="100"/>
    </row>
    <row r="2446" spans="1:9" x14ac:dyDescent="0.2">
      <c r="A2446" s="102">
        <v>34208</v>
      </c>
      <c r="B2446" s="76"/>
      <c r="C2446" s="76"/>
      <c r="D2446" s="92">
        <v>18.82</v>
      </c>
      <c r="E2446" s="75"/>
      <c r="F2446" s="92"/>
      <c r="G2446" s="93"/>
      <c r="H2446" s="94"/>
      <c r="I2446" s="100"/>
    </row>
    <row r="2447" spans="1:9" x14ac:dyDescent="0.2">
      <c r="A2447" s="98">
        <v>34211</v>
      </c>
      <c r="B2447" s="76"/>
      <c r="C2447" s="76"/>
      <c r="D2447" s="92">
        <v>18.63</v>
      </c>
      <c r="E2447" s="75"/>
      <c r="F2447" s="92"/>
      <c r="G2447" s="93"/>
      <c r="H2447" s="94"/>
      <c r="I2447" s="100"/>
    </row>
    <row r="2448" spans="1:9" x14ac:dyDescent="0.2">
      <c r="A2448" s="102">
        <v>34212</v>
      </c>
      <c r="B2448" s="76"/>
      <c r="C2448" s="76"/>
      <c r="D2448" s="92">
        <v>18.239999999999998</v>
      </c>
      <c r="E2448" s="75"/>
      <c r="F2448" s="92"/>
      <c r="G2448" s="93"/>
      <c r="H2448" s="94"/>
      <c r="I2448" s="100"/>
    </row>
    <row r="2449" spans="1:9" x14ac:dyDescent="0.2">
      <c r="A2449" s="102">
        <v>34213</v>
      </c>
      <c r="B2449" s="76"/>
      <c r="C2449" s="76"/>
      <c r="D2449" s="92">
        <v>17.920000000000002</v>
      </c>
      <c r="E2449" s="75"/>
      <c r="F2449" s="92"/>
      <c r="G2449" s="93"/>
      <c r="H2449" s="94"/>
      <c r="I2449" s="100"/>
    </row>
    <row r="2450" spans="1:9" x14ac:dyDescent="0.2">
      <c r="A2450" s="102">
        <v>34214</v>
      </c>
      <c r="B2450" s="76"/>
      <c r="C2450" s="76"/>
      <c r="D2450" s="92">
        <v>17.97</v>
      </c>
      <c r="E2450" s="75"/>
      <c r="F2450" s="92"/>
      <c r="G2450" s="93"/>
      <c r="H2450" s="94"/>
      <c r="I2450" s="100"/>
    </row>
    <row r="2451" spans="1:9" x14ac:dyDescent="0.2">
      <c r="A2451" s="102">
        <v>34215</v>
      </c>
      <c r="B2451" s="76"/>
      <c r="C2451" s="76"/>
      <c r="D2451" s="92">
        <v>17.72</v>
      </c>
      <c r="E2451" s="75"/>
      <c r="F2451" s="92"/>
      <c r="G2451" s="93"/>
      <c r="H2451" s="94"/>
      <c r="I2451" s="100"/>
    </row>
    <row r="2452" spans="1:9" x14ac:dyDescent="0.2">
      <c r="A2452" s="98">
        <v>34218</v>
      </c>
      <c r="B2452" s="76"/>
      <c r="C2452" s="76"/>
      <c r="E2452" s="75"/>
      <c r="F2452" s="92"/>
      <c r="G2452" s="93"/>
      <c r="H2452" s="94"/>
      <c r="I2452" s="100"/>
    </row>
    <row r="2453" spans="1:9" x14ac:dyDescent="0.2">
      <c r="A2453" s="102">
        <v>34219</v>
      </c>
      <c r="B2453" s="76"/>
      <c r="C2453" s="76"/>
      <c r="D2453" s="92">
        <v>17.14</v>
      </c>
      <c r="E2453" s="75"/>
      <c r="F2453" s="92"/>
      <c r="G2453" s="93"/>
      <c r="H2453" s="94"/>
      <c r="I2453" s="100"/>
    </row>
    <row r="2454" spans="1:9" x14ac:dyDescent="0.2">
      <c r="A2454" s="102">
        <v>34220</v>
      </c>
      <c r="B2454" s="76"/>
      <c r="C2454" s="76"/>
      <c r="D2454" s="92">
        <v>17</v>
      </c>
      <c r="E2454" s="75"/>
      <c r="F2454" s="92"/>
      <c r="G2454" s="93"/>
      <c r="H2454" s="94"/>
      <c r="I2454" s="100"/>
    </row>
    <row r="2455" spans="1:9" x14ac:dyDescent="0.2">
      <c r="A2455" s="102">
        <v>34221</v>
      </c>
      <c r="B2455" s="76"/>
      <c r="C2455" s="76"/>
      <c r="D2455" s="92">
        <v>16.97</v>
      </c>
      <c r="E2455" s="75"/>
      <c r="F2455" s="92"/>
      <c r="G2455" s="93"/>
      <c r="H2455" s="94"/>
      <c r="I2455" s="100"/>
    </row>
    <row r="2456" spans="1:9" x14ac:dyDescent="0.2">
      <c r="A2456" s="102">
        <v>34222</v>
      </c>
      <c r="B2456" s="76"/>
      <c r="C2456" s="76"/>
      <c r="D2456" s="92">
        <v>16.739999999999998</v>
      </c>
      <c r="E2456" s="75"/>
      <c r="F2456" s="92"/>
      <c r="G2456" s="93"/>
      <c r="H2456" s="94"/>
      <c r="I2456" s="100"/>
    </row>
    <row r="2457" spans="1:9" x14ac:dyDescent="0.2">
      <c r="A2457" s="98">
        <v>34225</v>
      </c>
      <c r="B2457" s="76"/>
      <c r="C2457" s="76"/>
      <c r="D2457" s="92">
        <v>16.98</v>
      </c>
      <c r="E2457" s="75"/>
      <c r="F2457" s="92"/>
      <c r="G2457" s="93"/>
      <c r="H2457" s="94"/>
      <c r="I2457" s="100"/>
    </row>
    <row r="2458" spans="1:9" x14ac:dyDescent="0.2">
      <c r="A2458" s="102">
        <v>34226</v>
      </c>
      <c r="B2458" s="76"/>
      <c r="C2458" s="76"/>
      <c r="D2458" s="92">
        <v>16.940000000000001</v>
      </c>
      <c r="E2458" s="75"/>
      <c r="F2458" s="92"/>
      <c r="G2458" s="93"/>
      <c r="H2458" s="94"/>
      <c r="I2458" s="100"/>
    </row>
    <row r="2459" spans="1:9" x14ac:dyDescent="0.2">
      <c r="A2459" s="102">
        <v>34227</v>
      </c>
      <c r="B2459" s="76"/>
      <c r="C2459" s="76"/>
      <c r="D2459" s="92">
        <v>16.850000000000001</v>
      </c>
      <c r="E2459" s="75"/>
      <c r="F2459" s="92"/>
      <c r="G2459" s="93"/>
      <c r="H2459" s="94"/>
      <c r="I2459" s="100"/>
    </row>
    <row r="2460" spans="1:9" x14ac:dyDescent="0.2">
      <c r="A2460" s="102">
        <v>34228</v>
      </c>
      <c r="B2460" s="76"/>
      <c r="C2460" s="76"/>
      <c r="D2460" s="92">
        <v>16.850000000000001</v>
      </c>
      <c r="E2460" s="75"/>
      <c r="F2460" s="92"/>
      <c r="G2460" s="93"/>
      <c r="H2460" s="94"/>
      <c r="I2460" s="100"/>
    </row>
    <row r="2461" spans="1:9" x14ac:dyDescent="0.2">
      <c r="A2461" s="102">
        <v>34229</v>
      </c>
      <c r="B2461" s="76"/>
      <c r="C2461" s="76"/>
      <c r="D2461" s="92">
        <v>17.100000000000001</v>
      </c>
      <c r="E2461" s="75"/>
      <c r="F2461" s="92"/>
      <c r="G2461" s="93"/>
      <c r="H2461" s="94"/>
      <c r="I2461" s="100"/>
    </row>
    <row r="2462" spans="1:9" x14ac:dyDescent="0.2">
      <c r="A2462" s="98">
        <v>34232</v>
      </c>
      <c r="B2462" s="76"/>
      <c r="C2462" s="76"/>
      <c r="D2462" s="92">
        <v>17.68</v>
      </c>
      <c r="E2462" s="75"/>
      <c r="F2462" s="92"/>
      <c r="G2462" s="93"/>
      <c r="H2462" s="94"/>
      <c r="I2462" s="100"/>
    </row>
    <row r="2463" spans="1:9" x14ac:dyDescent="0.2">
      <c r="A2463" s="102">
        <v>34233</v>
      </c>
      <c r="B2463" s="76"/>
      <c r="C2463" s="76"/>
      <c r="D2463" s="92">
        <v>18.12</v>
      </c>
      <c r="E2463" s="75"/>
      <c r="F2463" s="92"/>
      <c r="G2463" s="93"/>
      <c r="H2463" s="94"/>
      <c r="I2463" s="100"/>
    </row>
    <row r="2464" spans="1:9" x14ac:dyDescent="0.2">
      <c r="A2464" s="102">
        <v>34234</v>
      </c>
      <c r="B2464" s="76"/>
      <c r="C2464" s="76"/>
      <c r="D2464" s="92">
        <v>17.53</v>
      </c>
      <c r="E2464" s="75"/>
      <c r="F2464" s="92"/>
      <c r="G2464" s="93"/>
      <c r="H2464" s="94"/>
      <c r="I2464" s="100"/>
    </row>
    <row r="2465" spans="1:9" x14ac:dyDescent="0.2">
      <c r="A2465" s="102">
        <v>34235</v>
      </c>
      <c r="B2465" s="76"/>
      <c r="C2465" s="76"/>
      <c r="D2465" s="92">
        <v>17.52</v>
      </c>
      <c r="E2465" s="75"/>
      <c r="F2465" s="92"/>
      <c r="G2465" s="93"/>
      <c r="H2465" s="94"/>
      <c r="I2465" s="100"/>
    </row>
    <row r="2466" spans="1:9" x14ac:dyDescent="0.2">
      <c r="A2466" s="102">
        <v>34236</v>
      </c>
      <c r="B2466" s="76"/>
      <c r="C2466" s="76"/>
      <c r="D2466" s="92">
        <v>17.52</v>
      </c>
      <c r="E2466" s="75"/>
      <c r="F2466" s="92"/>
      <c r="G2466" s="93"/>
      <c r="H2466" s="94"/>
      <c r="I2466" s="100"/>
    </row>
    <row r="2467" spans="1:9" x14ac:dyDescent="0.2">
      <c r="A2467" s="98">
        <v>34239</v>
      </c>
      <c r="B2467" s="76"/>
      <c r="C2467" s="76"/>
      <c r="D2467" s="92">
        <v>17.52</v>
      </c>
      <c r="E2467" s="75"/>
      <c r="F2467" s="92"/>
      <c r="G2467" s="93"/>
      <c r="H2467" s="94"/>
      <c r="I2467" s="100"/>
    </row>
    <row r="2468" spans="1:9" x14ac:dyDescent="0.2">
      <c r="A2468" s="102">
        <v>34240</v>
      </c>
      <c r="B2468" s="76"/>
      <c r="C2468" s="76"/>
      <c r="D2468" s="92">
        <v>18.07</v>
      </c>
      <c r="E2468" s="75"/>
      <c r="F2468" s="92"/>
      <c r="G2468" s="93"/>
      <c r="H2468" s="94"/>
      <c r="I2468" s="100"/>
    </row>
    <row r="2469" spans="1:9" x14ac:dyDescent="0.2">
      <c r="A2469" s="102">
        <v>34241</v>
      </c>
      <c r="B2469" s="76"/>
      <c r="C2469" s="76"/>
      <c r="D2469" s="92">
        <v>18.73</v>
      </c>
      <c r="E2469" s="75"/>
      <c r="F2469" s="92"/>
      <c r="G2469" s="93"/>
      <c r="H2469" s="94"/>
      <c r="I2469" s="100"/>
    </row>
    <row r="2470" spans="1:9" x14ac:dyDescent="0.2">
      <c r="A2470" s="102">
        <v>34242</v>
      </c>
      <c r="B2470" s="76"/>
      <c r="C2470" s="76"/>
      <c r="D2470" s="92">
        <v>18.72</v>
      </c>
      <c r="E2470" s="75"/>
      <c r="F2470" s="92"/>
      <c r="G2470" s="93"/>
      <c r="H2470" s="94"/>
      <c r="I2470" s="100"/>
    </row>
    <row r="2471" spans="1:9" x14ac:dyDescent="0.2">
      <c r="A2471" s="102">
        <v>34243</v>
      </c>
      <c r="B2471" s="76"/>
      <c r="C2471" s="76"/>
      <c r="D2471" s="92">
        <v>18.63</v>
      </c>
      <c r="E2471" s="75"/>
      <c r="F2471" s="92"/>
      <c r="G2471" s="93"/>
      <c r="H2471" s="94"/>
      <c r="I2471" s="100"/>
    </row>
    <row r="2472" spans="1:9" x14ac:dyDescent="0.2">
      <c r="A2472" s="98">
        <v>34246</v>
      </c>
      <c r="B2472" s="76"/>
      <c r="C2472" s="76"/>
      <c r="D2472" s="92">
        <v>18.399999999999999</v>
      </c>
      <c r="E2472" s="75"/>
      <c r="F2472" s="92"/>
      <c r="G2472" s="93"/>
      <c r="H2472" s="94"/>
      <c r="I2472" s="100"/>
    </row>
    <row r="2473" spans="1:9" x14ac:dyDescent="0.2">
      <c r="A2473" s="102">
        <v>34247</v>
      </c>
      <c r="B2473" s="76"/>
      <c r="C2473" s="76"/>
      <c r="D2473" s="92">
        <v>18.43</v>
      </c>
      <c r="E2473" s="75"/>
      <c r="F2473" s="92"/>
      <c r="G2473" s="93"/>
      <c r="H2473" s="94"/>
      <c r="I2473" s="100"/>
    </row>
    <row r="2474" spans="1:9" x14ac:dyDescent="0.2">
      <c r="A2474" s="102">
        <v>34248</v>
      </c>
      <c r="B2474" s="76"/>
      <c r="C2474" s="76"/>
      <c r="D2474" s="92">
        <v>18.43</v>
      </c>
      <c r="E2474" s="75"/>
      <c r="F2474" s="92"/>
      <c r="G2474" s="93"/>
      <c r="H2474" s="94"/>
      <c r="I2474" s="100"/>
    </row>
    <row r="2475" spans="1:9" x14ac:dyDescent="0.2">
      <c r="A2475" s="102">
        <v>34249</v>
      </c>
      <c r="B2475" s="76"/>
      <c r="C2475" s="76"/>
      <c r="D2475" s="92">
        <v>18.489999999999998</v>
      </c>
      <c r="E2475" s="75"/>
      <c r="F2475" s="92"/>
      <c r="G2475" s="93"/>
      <c r="H2475" s="94"/>
      <c r="I2475" s="100"/>
    </row>
    <row r="2476" spans="1:9" x14ac:dyDescent="0.2">
      <c r="A2476" s="102">
        <v>34250</v>
      </c>
      <c r="B2476" s="76"/>
      <c r="C2476" s="76"/>
      <c r="D2476" s="92">
        <v>18.53</v>
      </c>
      <c r="E2476" s="75"/>
      <c r="F2476" s="92"/>
      <c r="G2476" s="93"/>
      <c r="H2476" s="94"/>
      <c r="I2476" s="100"/>
    </row>
    <row r="2477" spans="1:9" x14ac:dyDescent="0.2">
      <c r="A2477" s="98">
        <v>34253</v>
      </c>
      <c r="B2477" s="76"/>
      <c r="C2477" s="76"/>
      <c r="D2477" s="92">
        <v>18.760000000000002</v>
      </c>
      <c r="E2477" s="75"/>
      <c r="F2477" s="92"/>
      <c r="G2477" s="93"/>
      <c r="H2477" s="94"/>
      <c r="I2477" s="100"/>
    </row>
    <row r="2478" spans="1:9" x14ac:dyDescent="0.2">
      <c r="A2478" s="102">
        <v>34254</v>
      </c>
      <c r="B2478" s="76"/>
      <c r="C2478" s="76"/>
      <c r="D2478" s="92">
        <v>18.7</v>
      </c>
      <c r="E2478" s="75"/>
      <c r="F2478" s="92"/>
      <c r="G2478" s="93"/>
      <c r="H2478" s="94"/>
      <c r="I2478" s="100"/>
    </row>
    <row r="2479" spans="1:9" x14ac:dyDescent="0.2">
      <c r="A2479" s="102">
        <v>34255</v>
      </c>
      <c r="B2479" s="76"/>
      <c r="C2479" s="76"/>
      <c r="D2479" s="92">
        <v>18.649999999999999</v>
      </c>
      <c r="E2479" s="75"/>
      <c r="F2479" s="92"/>
      <c r="G2479" s="93"/>
      <c r="H2479" s="94"/>
      <c r="I2479" s="100"/>
    </row>
    <row r="2480" spans="1:9" x14ac:dyDescent="0.2">
      <c r="A2480" s="102">
        <v>34256</v>
      </c>
      <c r="B2480" s="76"/>
      <c r="C2480" s="76"/>
      <c r="D2480" s="92">
        <v>18.5</v>
      </c>
      <c r="E2480" s="75"/>
      <c r="F2480" s="92"/>
      <c r="G2480" s="93"/>
      <c r="H2480" s="94"/>
      <c r="I2480" s="100"/>
    </row>
    <row r="2481" spans="1:9" x14ac:dyDescent="0.2">
      <c r="A2481" s="102">
        <v>34257</v>
      </c>
      <c r="B2481" s="76"/>
      <c r="C2481" s="76"/>
      <c r="D2481" s="92">
        <v>18.239999999999998</v>
      </c>
      <c r="E2481" s="75"/>
      <c r="F2481" s="92"/>
      <c r="G2481" s="93"/>
      <c r="H2481" s="94"/>
      <c r="I2481" s="100"/>
    </row>
    <row r="2482" spans="1:9" x14ac:dyDescent="0.2">
      <c r="A2482" s="98">
        <v>34260</v>
      </c>
      <c r="B2482" s="76"/>
      <c r="C2482" s="76"/>
      <c r="D2482" s="92">
        <v>18.13</v>
      </c>
      <c r="E2482" s="75"/>
      <c r="F2482" s="92"/>
      <c r="G2482" s="93"/>
      <c r="H2482" s="94"/>
      <c r="I2482" s="100"/>
    </row>
    <row r="2483" spans="1:9" x14ac:dyDescent="0.2">
      <c r="A2483" s="102">
        <v>34261</v>
      </c>
      <c r="B2483" s="76"/>
      <c r="C2483" s="76"/>
      <c r="D2483" s="92">
        <v>18.04</v>
      </c>
      <c r="E2483" s="75"/>
      <c r="F2483" s="92"/>
      <c r="G2483" s="93"/>
      <c r="H2483" s="94"/>
      <c r="I2483" s="100"/>
    </row>
    <row r="2484" spans="1:9" x14ac:dyDescent="0.2">
      <c r="A2484" s="102">
        <v>34262</v>
      </c>
      <c r="B2484" s="76"/>
      <c r="C2484" s="76"/>
      <c r="D2484" s="92">
        <v>18.25</v>
      </c>
      <c r="E2484" s="75"/>
      <c r="F2484" s="92"/>
      <c r="G2484" s="93"/>
      <c r="H2484" s="94"/>
      <c r="I2484" s="100"/>
    </row>
    <row r="2485" spans="1:9" x14ac:dyDescent="0.2">
      <c r="A2485" s="102">
        <v>34263</v>
      </c>
      <c r="B2485" s="76"/>
      <c r="C2485" s="76"/>
      <c r="D2485" s="92">
        <v>18.28</v>
      </c>
      <c r="E2485" s="75"/>
      <c r="F2485" s="92"/>
      <c r="G2485" s="93"/>
      <c r="H2485" s="94"/>
      <c r="I2485" s="100"/>
    </row>
    <row r="2486" spans="1:9" x14ac:dyDescent="0.2">
      <c r="A2486" s="102">
        <v>34264</v>
      </c>
      <c r="B2486" s="76"/>
      <c r="C2486" s="76"/>
      <c r="D2486" s="92">
        <v>17.920000000000002</v>
      </c>
      <c r="E2486" s="75"/>
      <c r="F2486" s="92"/>
      <c r="G2486" s="93"/>
      <c r="H2486" s="94"/>
      <c r="I2486" s="100"/>
    </row>
    <row r="2487" spans="1:9" x14ac:dyDescent="0.2">
      <c r="A2487" s="98">
        <v>34267</v>
      </c>
      <c r="B2487" s="76"/>
      <c r="C2487" s="76"/>
      <c r="D2487" s="92">
        <v>17.36</v>
      </c>
      <c r="E2487" s="75"/>
      <c r="F2487" s="92"/>
      <c r="G2487" s="93"/>
      <c r="H2487" s="94"/>
      <c r="I2487" s="100"/>
    </row>
    <row r="2488" spans="1:9" x14ac:dyDescent="0.2">
      <c r="A2488" s="102">
        <v>34268</v>
      </c>
      <c r="B2488" s="76"/>
      <c r="C2488" s="76"/>
      <c r="D2488" s="92">
        <v>17.55</v>
      </c>
      <c r="E2488" s="75"/>
      <c r="F2488" s="92"/>
      <c r="G2488" s="93"/>
      <c r="H2488" s="94"/>
      <c r="I2488" s="100"/>
    </row>
    <row r="2489" spans="1:9" x14ac:dyDescent="0.2">
      <c r="A2489" s="102">
        <v>34269</v>
      </c>
      <c r="B2489" s="76"/>
      <c r="C2489" s="76"/>
      <c r="D2489" s="92">
        <v>17.66</v>
      </c>
      <c r="E2489" s="75"/>
      <c r="F2489" s="92"/>
      <c r="G2489" s="93"/>
      <c r="H2489" s="94"/>
      <c r="I2489" s="100"/>
    </row>
    <row r="2490" spans="1:9" x14ac:dyDescent="0.2">
      <c r="A2490" s="102">
        <v>34270</v>
      </c>
      <c r="B2490" s="76"/>
      <c r="C2490" s="76"/>
      <c r="D2490" s="92">
        <v>17.3</v>
      </c>
      <c r="E2490" s="75"/>
      <c r="F2490" s="92"/>
      <c r="G2490" s="93"/>
      <c r="H2490" s="94"/>
      <c r="I2490" s="100"/>
    </row>
    <row r="2491" spans="1:9" x14ac:dyDescent="0.2">
      <c r="A2491" s="102">
        <v>34271</v>
      </c>
      <c r="B2491" s="76"/>
      <c r="C2491" s="76"/>
      <c r="D2491" s="92">
        <v>16.97</v>
      </c>
      <c r="E2491" s="75"/>
      <c r="F2491" s="92"/>
      <c r="G2491" s="93"/>
      <c r="H2491" s="94"/>
      <c r="I2491" s="100"/>
    </row>
    <row r="2492" spans="1:9" x14ac:dyDescent="0.2">
      <c r="A2492" s="98">
        <v>34274</v>
      </c>
      <c r="B2492" s="76"/>
      <c r="C2492" s="76"/>
      <c r="D2492" s="92">
        <v>17.5</v>
      </c>
      <c r="E2492" s="75"/>
      <c r="F2492" s="92"/>
      <c r="G2492" s="93"/>
      <c r="H2492" s="94"/>
      <c r="I2492" s="100"/>
    </row>
    <row r="2493" spans="1:9" x14ac:dyDescent="0.2">
      <c r="A2493" s="102">
        <v>34275</v>
      </c>
      <c r="B2493" s="76"/>
      <c r="C2493" s="76"/>
      <c r="D2493" s="92">
        <v>17.03</v>
      </c>
      <c r="E2493" s="75"/>
      <c r="F2493" s="92"/>
      <c r="G2493" s="93"/>
      <c r="H2493" s="94"/>
      <c r="I2493" s="100"/>
    </row>
    <row r="2494" spans="1:9" x14ac:dyDescent="0.2">
      <c r="A2494" s="102">
        <v>34276</v>
      </c>
      <c r="B2494" s="76"/>
      <c r="C2494" s="76"/>
      <c r="D2494" s="92">
        <v>17.47</v>
      </c>
      <c r="E2494" s="75"/>
      <c r="F2494" s="92"/>
      <c r="G2494" s="93"/>
      <c r="H2494" s="94"/>
      <c r="I2494" s="100"/>
    </row>
    <row r="2495" spans="1:9" x14ac:dyDescent="0.2">
      <c r="A2495" s="102">
        <v>34277</v>
      </c>
      <c r="B2495" s="76"/>
      <c r="C2495" s="76"/>
      <c r="D2495" s="92">
        <v>17.38</v>
      </c>
      <c r="E2495" s="75"/>
      <c r="F2495" s="92"/>
      <c r="G2495" s="93"/>
      <c r="H2495" s="94"/>
      <c r="I2495" s="100"/>
    </row>
    <row r="2496" spans="1:9" x14ac:dyDescent="0.2">
      <c r="A2496" s="102">
        <v>34278</v>
      </c>
      <c r="B2496" s="76"/>
      <c r="C2496" s="76"/>
      <c r="D2496" s="92">
        <v>17.09</v>
      </c>
      <c r="E2496" s="75"/>
      <c r="F2496" s="92"/>
      <c r="G2496" s="93"/>
      <c r="H2496" s="94"/>
      <c r="I2496" s="100"/>
    </row>
    <row r="2497" spans="1:9" x14ac:dyDescent="0.2">
      <c r="A2497" s="98">
        <v>34281</v>
      </c>
      <c r="B2497" s="76"/>
      <c r="C2497" s="76"/>
      <c r="D2497" s="92">
        <v>16.690000000000001</v>
      </c>
      <c r="E2497" s="75"/>
      <c r="F2497" s="92"/>
      <c r="G2497" s="93"/>
      <c r="H2497" s="94"/>
      <c r="I2497" s="100"/>
    </row>
    <row r="2498" spans="1:9" x14ac:dyDescent="0.2">
      <c r="A2498" s="102">
        <v>34282</v>
      </c>
      <c r="B2498" s="76"/>
      <c r="C2498" s="76"/>
      <c r="D2498" s="92">
        <v>16.71</v>
      </c>
      <c r="E2498" s="75"/>
      <c r="F2498" s="92"/>
      <c r="G2498" s="93"/>
      <c r="H2498" s="94"/>
      <c r="I2498" s="100"/>
    </row>
    <row r="2499" spans="1:9" x14ac:dyDescent="0.2">
      <c r="A2499" s="102">
        <v>34283</v>
      </c>
      <c r="B2499" s="76"/>
      <c r="C2499" s="76"/>
      <c r="D2499" s="92">
        <v>16.54</v>
      </c>
      <c r="E2499" s="75"/>
      <c r="F2499" s="92"/>
      <c r="G2499" s="93"/>
      <c r="H2499" s="94"/>
      <c r="I2499" s="100"/>
    </row>
    <row r="2500" spans="1:9" x14ac:dyDescent="0.2">
      <c r="A2500" s="102">
        <v>34284</v>
      </c>
      <c r="B2500" s="76"/>
      <c r="C2500" s="76"/>
      <c r="D2500" s="92">
        <v>16.91</v>
      </c>
      <c r="E2500" s="75"/>
      <c r="F2500" s="92"/>
      <c r="G2500" s="93"/>
      <c r="H2500" s="94"/>
      <c r="I2500" s="100"/>
    </row>
    <row r="2501" spans="1:9" x14ac:dyDescent="0.2">
      <c r="A2501" s="102">
        <v>34285</v>
      </c>
      <c r="B2501" s="76"/>
      <c r="C2501" s="76"/>
      <c r="D2501" s="92">
        <v>16.72</v>
      </c>
      <c r="E2501" s="75"/>
      <c r="F2501" s="92"/>
      <c r="G2501" s="93"/>
      <c r="H2501" s="94"/>
      <c r="I2501" s="100"/>
    </row>
    <row r="2502" spans="1:9" x14ac:dyDescent="0.2">
      <c r="A2502" s="98">
        <v>34288</v>
      </c>
      <c r="B2502" s="76"/>
      <c r="C2502" s="76"/>
      <c r="D2502" s="92">
        <v>16.78</v>
      </c>
      <c r="E2502" s="75"/>
      <c r="F2502" s="92"/>
      <c r="G2502" s="93"/>
      <c r="H2502" s="94"/>
      <c r="I2502" s="100"/>
    </row>
    <row r="2503" spans="1:9" x14ac:dyDescent="0.2">
      <c r="A2503" s="102">
        <v>34289</v>
      </c>
      <c r="B2503" s="76"/>
      <c r="C2503" s="76"/>
      <c r="D2503" s="92">
        <v>16.690000000000001</v>
      </c>
      <c r="E2503" s="75"/>
      <c r="F2503" s="92"/>
      <c r="G2503" s="93"/>
      <c r="H2503" s="94"/>
      <c r="I2503" s="100"/>
    </row>
    <row r="2504" spans="1:9" x14ac:dyDescent="0.2">
      <c r="A2504" s="102">
        <v>34290</v>
      </c>
      <c r="B2504" s="76"/>
      <c r="C2504" s="76"/>
      <c r="D2504" s="92">
        <v>17.079999999999998</v>
      </c>
      <c r="E2504" s="75"/>
      <c r="F2504" s="92"/>
      <c r="G2504" s="93"/>
      <c r="H2504" s="94"/>
      <c r="I2504" s="100"/>
    </row>
    <row r="2505" spans="1:9" x14ac:dyDescent="0.2">
      <c r="A2505" s="102">
        <v>34291</v>
      </c>
      <c r="B2505" s="76"/>
      <c r="C2505" s="76"/>
      <c r="D2505" s="92">
        <v>16.670000000000002</v>
      </c>
      <c r="E2505" s="75"/>
      <c r="F2505" s="92"/>
      <c r="G2505" s="93"/>
      <c r="H2505" s="94"/>
      <c r="I2505" s="100"/>
    </row>
    <row r="2506" spans="1:9" x14ac:dyDescent="0.2">
      <c r="A2506" s="102">
        <v>34292</v>
      </c>
      <c r="B2506" s="76"/>
      <c r="C2506" s="76"/>
      <c r="D2506" s="92">
        <v>16.55</v>
      </c>
      <c r="E2506" s="75"/>
      <c r="F2506" s="92"/>
      <c r="G2506" s="93"/>
      <c r="H2506" s="94"/>
      <c r="I2506" s="100"/>
    </row>
    <row r="2507" spans="1:9" x14ac:dyDescent="0.2">
      <c r="A2507" s="98">
        <v>34295</v>
      </c>
      <c r="B2507" s="76"/>
      <c r="C2507" s="76"/>
      <c r="D2507" s="92">
        <v>16.670000000000002</v>
      </c>
      <c r="E2507" s="75"/>
      <c r="F2507" s="92"/>
      <c r="G2507" s="93"/>
      <c r="H2507" s="94"/>
      <c r="I2507" s="100"/>
    </row>
    <row r="2508" spans="1:9" x14ac:dyDescent="0.2">
      <c r="A2508" s="102">
        <v>34296</v>
      </c>
      <c r="B2508" s="76"/>
      <c r="C2508" s="76"/>
      <c r="D2508" s="92">
        <v>16.39</v>
      </c>
      <c r="E2508" s="75"/>
      <c r="F2508" s="92"/>
      <c r="G2508" s="93"/>
      <c r="H2508" s="94"/>
      <c r="I2508" s="100"/>
    </row>
    <row r="2509" spans="1:9" x14ac:dyDescent="0.2">
      <c r="A2509" s="102">
        <v>34297</v>
      </c>
      <c r="B2509" s="76"/>
      <c r="C2509" s="76"/>
      <c r="D2509" s="92">
        <v>15.73</v>
      </c>
      <c r="E2509" s="75"/>
      <c r="F2509" s="92"/>
      <c r="G2509" s="93"/>
      <c r="H2509" s="94"/>
      <c r="I2509" s="100"/>
    </row>
    <row r="2510" spans="1:9" x14ac:dyDescent="0.2">
      <c r="A2510" s="102">
        <v>34298</v>
      </c>
      <c r="B2510" s="76"/>
      <c r="C2510" s="76"/>
      <c r="E2510" s="75"/>
      <c r="F2510" s="92"/>
      <c r="G2510" s="93"/>
      <c r="H2510" s="94"/>
      <c r="I2510" s="100"/>
    </row>
    <row r="2511" spans="1:9" x14ac:dyDescent="0.2">
      <c r="A2511" s="102">
        <v>34299</v>
      </c>
      <c r="B2511" s="76"/>
      <c r="C2511" s="76"/>
      <c r="D2511" s="92">
        <v>15.53</v>
      </c>
      <c r="E2511" s="75"/>
      <c r="F2511" s="92"/>
      <c r="G2511" s="93"/>
      <c r="H2511" s="94"/>
      <c r="I2511" s="100"/>
    </row>
    <row r="2512" spans="1:9" x14ac:dyDescent="0.2">
      <c r="A2512" s="98">
        <v>34302</v>
      </c>
      <c r="B2512" s="76"/>
      <c r="C2512" s="76"/>
      <c r="D2512" s="92">
        <v>15.3</v>
      </c>
      <c r="E2512" s="75"/>
      <c r="F2512" s="92"/>
      <c r="G2512" s="93"/>
      <c r="H2512" s="94"/>
      <c r="I2512" s="100"/>
    </row>
    <row r="2513" spans="1:9" x14ac:dyDescent="0.2">
      <c r="A2513" s="102">
        <v>34303</v>
      </c>
      <c r="B2513" s="76"/>
      <c r="C2513" s="76"/>
      <c r="D2513" s="92">
        <v>15.36</v>
      </c>
      <c r="E2513" s="75"/>
      <c r="F2513" s="92"/>
      <c r="G2513" s="93"/>
      <c r="H2513" s="94"/>
      <c r="I2513" s="100"/>
    </row>
    <row r="2514" spans="1:9" x14ac:dyDescent="0.2">
      <c r="A2514" s="102">
        <v>34304</v>
      </c>
      <c r="B2514" s="76"/>
      <c r="C2514" s="76"/>
      <c r="D2514" s="92">
        <v>15.45</v>
      </c>
      <c r="E2514" s="75"/>
      <c r="F2514" s="92"/>
      <c r="G2514" s="93"/>
      <c r="H2514" s="94"/>
      <c r="I2514" s="100"/>
    </row>
    <row r="2515" spans="1:9" x14ac:dyDescent="0.2">
      <c r="A2515" s="102">
        <v>34305</v>
      </c>
      <c r="B2515" s="76"/>
      <c r="C2515" s="76"/>
      <c r="D2515" s="92">
        <v>14.93</v>
      </c>
      <c r="E2515" s="75"/>
      <c r="F2515" s="92"/>
      <c r="G2515" s="93"/>
      <c r="H2515" s="94"/>
      <c r="I2515" s="100"/>
    </row>
    <row r="2516" spans="1:9" x14ac:dyDescent="0.2">
      <c r="A2516" s="102">
        <v>34306</v>
      </c>
      <c r="B2516" s="76"/>
      <c r="C2516" s="76"/>
      <c r="D2516" s="92">
        <v>15.03</v>
      </c>
      <c r="E2516" s="75"/>
      <c r="F2516" s="92"/>
      <c r="G2516" s="93"/>
      <c r="H2516" s="94"/>
      <c r="I2516" s="100"/>
    </row>
    <row r="2517" spans="1:9" x14ac:dyDescent="0.2">
      <c r="A2517" s="98">
        <v>34309</v>
      </c>
      <c r="B2517" s="76"/>
      <c r="C2517" s="76"/>
      <c r="D2517" s="92">
        <v>14.57</v>
      </c>
      <c r="E2517" s="75"/>
      <c r="F2517" s="92"/>
      <c r="G2517" s="93"/>
      <c r="H2517" s="94"/>
      <c r="I2517" s="100"/>
    </row>
    <row r="2518" spans="1:9" x14ac:dyDescent="0.2">
      <c r="A2518" s="102">
        <v>34310</v>
      </c>
      <c r="B2518" s="76"/>
      <c r="C2518" s="76"/>
      <c r="D2518" s="92">
        <v>14.53</v>
      </c>
      <c r="E2518" s="75"/>
      <c r="F2518" s="92"/>
      <c r="G2518" s="93"/>
      <c r="H2518" s="94"/>
      <c r="I2518" s="100"/>
    </row>
    <row r="2519" spans="1:9" x14ac:dyDescent="0.2">
      <c r="A2519" s="102">
        <v>34311</v>
      </c>
      <c r="B2519" s="76"/>
      <c r="C2519" s="76"/>
      <c r="D2519" s="92">
        <v>14.61</v>
      </c>
      <c r="E2519" s="75"/>
      <c r="F2519" s="92"/>
      <c r="G2519" s="93"/>
      <c r="H2519" s="94"/>
      <c r="I2519" s="100"/>
    </row>
    <row r="2520" spans="1:9" x14ac:dyDescent="0.2">
      <c r="A2520" s="102">
        <v>34312</v>
      </c>
      <c r="B2520" s="76"/>
      <c r="C2520" s="76"/>
      <c r="D2520" s="92">
        <v>14.65</v>
      </c>
      <c r="E2520" s="75"/>
      <c r="F2520" s="92"/>
      <c r="G2520" s="93"/>
      <c r="H2520" s="94"/>
      <c r="I2520" s="100"/>
    </row>
    <row r="2521" spans="1:9" x14ac:dyDescent="0.2">
      <c r="A2521" s="102">
        <v>34313</v>
      </c>
      <c r="B2521" s="76"/>
      <c r="C2521" s="76"/>
      <c r="D2521" s="92">
        <v>15.04</v>
      </c>
      <c r="E2521" s="75"/>
      <c r="F2521" s="92"/>
      <c r="G2521" s="93"/>
      <c r="H2521" s="94"/>
      <c r="I2521" s="100"/>
    </row>
    <row r="2522" spans="1:9" x14ac:dyDescent="0.2">
      <c r="A2522" s="98">
        <v>34316</v>
      </c>
      <c r="B2522" s="76"/>
      <c r="C2522" s="76"/>
      <c r="D2522" s="92">
        <v>14.5</v>
      </c>
      <c r="E2522" s="75"/>
      <c r="F2522" s="92"/>
      <c r="G2522" s="93"/>
      <c r="H2522" s="94"/>
      <c r="I2522" s="100"/>
    </row>
    <row r="2523" spans="1:9" x14ac:dyDescent="0.2">
      <c r="A2523" s="102">
        <v>34317</v>
      </c>
      <c r="B2523" s="76"/>
      <c r="C2523" s="76"/>
      <c r="D2523" s="92">
        <v>14.47</v>
      </c>
      <c r="E2523" s="75"/>
      <c r="F2523" s="92"/>
      <c r="G2523" s="93"/>
      <c r="H2523" s="94"/>
      <c r="I2523" s="100"/>
    </row>
    <row r="2524" spans="1:9" x14ac:dyDescent="0.2">
      <c r="A2524" s="102">
        <v>34318</v>
      </c>
      <c r="B2524" s="76"/>
      <c r="C2524" s="76"/>
      <c r="D2524" s="92">
        <v>14.39</v>
      </c>
      <c r="E2524" s="75"/>
      <c r="F2524" s="92"/>
      <c r="G2524" s="93"/>
      <c r="H2524" s="94"/>
      <c r="I2524" s="100"/>
    </row>
    <row r="2525" spans="1:9" x14ac:dyDescent="0.2">
      <c r="A2525" s="102">
        <v>34319</v>
      </c>
      <c r="B2525" s="76"/>
      <c r="C2525" s="76"/>
      <c r="D2525" s="92">
        <v>14.21</v>
      </c>
      <c r="E2525" s="75"/>
      <c r="F2525" s="92"/>
      <c r="G2525" s="93"/>
      <c r="H2525" s="94"/>
      <c r="I2525" s="100"/>
    </row>
    <row r="2526" spans="1:9" x14ac:dyDescent="0.2">
      <c r="A2526" s="102">
        <v>34320</v>
      </c>
      <c r="B2526" s="76"/>
      <c r="C2526" s="76"/>
      <c r="D2526" s="92">
        <v>13.98</v>
      </c>
      <c r="E2526" s="75"/>
      <c r="F2526" s="92"/>
      <c r="G2526" s="93"/>
      <c r="H2526" s="94"/>
      <c r="I2526" s="100"/>
    </row>
    <row r="2527" spans="1:9" x14ac:dyDescent="0.2">
      <c r="A2527" s="98">
        <v>34323</v>
      </c>
      <c r="B2527" s="76"/>
      <c r="C2527" s="76"/>
      <c r="D2527" s="92">
        <v>14.2</v>
      </c>
      <c r="E2527" s="75"/>
      <c r="F2527" s="92"/>
      <c r="G2527" s="93"/>
      <c r="H2527" s="94"/>
      <c r="I2527" s="100"/>
    </row>
    <row r="2528" spans="1:9" x14ac:dyDescent="0.2">
      <c r="A2528" s="102">
        <v>34324</v>
      </c>
      <c r="B2528" s="76"/>
      <c r="C2528" s="76"/>
      <c r="D2528" s="92">
        <v>14.32</v>
      </c>
      <c r="E2528" s="75"/>
      <c r="F2528" s="92"/>
      <c r="G2528" s="93"/>
      <c r="H2528" s="94"/>
      <c r="I2528" s="100"/>
    </row>
    <row r="2529" spans="1:9" x14ac:dyDescent="0.2">
      <c r="A2529" s="102">
        <v>34325</v>
      </c>
      <c r="B2529" s="76"/>
      <c r="C2529" s="76"/>
      <c r="D2529" s="92">
        <v>14.61</v>
      </c>
      <c r="E2529" s="75"/>
      <c r="F2529" s="92"/>
      <c r="G2529" s="93"/>
      <c r="H2529" s="94"/>
      <c r="I2529" s="100"/>
    </row>
    <row r="2530" spans="1:9" x14ac:dyDescent="0.2">
      <c r="A2530" s="102">
        <v>34326</v>
      </c>
      <c r="B2530" s="76"/>
      <c r="C2530" s="76"/>
      <c r="D2530" s="92">
        <v>14.48</v>
      </c>
      <c r="E2530" s="75"/>
      <c r="F2530" s="92"/>
      <c r="G2530" s="93"/>
      <c r="H2530" s="94"/>
      <c r="I2530" s="100"/>
    </row>
    <row r="2531" spans="1:9" x14ac:dyDescent="0.2">
      <c r="A2531" s="102">
        <v>34327</v>
      </c>
      <c r="B2531" s="76"/>
      <c r="C2531" s="76"/>
      <c r="E2531" s="75"/>
      <c r="F2531" s="92"/>
      <c r="G2531" s="93"/>
      <c r="H2531" s="94"/>
      <c r="I2531" s="100"/>
    </row>
    <row r="2532" spans="1:9" x14ac:dyDescent="0.2">
      <c r="A2532" s="98">
        <v>34330</v>
      </c>
      <c r="B2532" s="76"/>
      <c r="C2532" s="76"/>
      <c r="D2532" s="92">
        <v>14.09</v>
      </c>
      <c r="E2532" s="75"/>
      <c r="F2532" s="92"/>
      <c r="G2532" s="93"/>
      <c r="H2532" s="94"/>
      <c r="I2532" s="100"/>
    </row>
    <row r="2533" spans="1:9" x14ac:dyDescent="0.2">
      <c r="A2533" s="102">
        <v>34331</v>
      </c>
      <c r="B2533" s="76"/>
      <c r="C2533" s="76"/>
      <c r="D2533" s="92">
        <v>14.11</v>
      </c>
      <c r="E2533" s="75"/>
      <c r="F2533" s="92"/>
      <c r="G2533" s="93"/>
      <c r="H2533" s="94"/>
      <c r="I2533" s="100"/>
    </row>
    <row r="2534" spans="1:9" x14ac:dyDescent="0.2">
      <c r="A2534" s="102">
        <v>34332</v>
      </c>
      <c r="B2534" s="76"/>
      <c r="C2534" s="76"/>
      <c r="D2534" s="92">
        <v>14.45</v>
      </c>
      <c r="E2534" s="75"/>
      <c r="F2534" s="92"/>
      <c r="G2534" s="93"/>
      <c r="H2534" s="94"/>
      <c r="I2534" s="100"/>
    </row>
    <row r="2535" spans="1:9" x14ac:dyDescent="0.2">
      <c r="A2535" s="102">
        <v>34333</v>
      </c>
      <c r="B2535" s="76"/>
      <c r="C2535" s="76"/>
      <c r="D2535" s="92">
        <v>14.19</v>
      </c>
      <c r="E2535" s="75"/>
      <c r="F2535" s="92"/>
      <c r="G2535" s="93"/>
      <c r="H2535" s="94"/>
      <c r="I2535" s="100"/>
    </row>
    <row r="2536" spans="1:9" x14ac:dyDescent="0.2">
      <c r="A2536" s="102">
        <v>34334</v>
      </c>
      <c r="B2536" s="76"/>
      <c r="C2536" s="76"/>
      <c r="E2536" s="75"/>
      <c r="F2536" s="92"/>
      <c r="G2536" s="93"/>
      <c r="H2536" s="94"/>
      <c r="I2536" s="100"/>
    </row>
    <row r="2537" spans="1:9" x14ac:dyDescent="0.2">
      <c r="A2537" s="98">
        <v>34337</v>
      </c>
      <c r="B2537" s="76"/>
      <c r="C2537" s="76"/>
      <c r="D2537" s="92">
        <v>14.52</v>
      </c>
      <c r="E2537" s="75"/>
      <c r="F2537" s="92"/>
      <c r="G2537" s="93"/>
      <c r="H2537" s="94"/>
      <c r="I2537" s="100"/>
    </row>
    <row r="2538" spans="1:9" x14ac:dyDescent="0.2">
      <c r="A2538" s="102">
        <v>34338</v>
      </c>
      <c r="B2538" s="76"/>
      <c r="C2538" s="76"/>
      <c r="D2538" s="92">
        <v>14.66</v>
      </c>
      <c r="E2538" s="75"/>
      <c r="F2538" s="92"/>
      <c r="G2538" s="93"/>
      <c r="H2538" s="94"/>
      <c r="I2538" s="100"/>
    </row>
    <row r="2539" spans="1:9" x14ac:dyDescent="0.2">
      <c r="A2539" s="102">
        <v>34339</v>
      </c>
      <c r="B2539" s="76"/>
      <c r="C2539" s="76"/>
      <c r="D2539" s="92">
        <v>15.3</v>
      </c>
      <c r="E2539" s="75"/>
      <c r="F2539" s="92"/>
      <c r="G2539" s="93"/>
      <c r="H2539" s="94"/>
      <c r="I2539" s="100"/>
    </row>
    <row r="2540" spans="1:9" x14ac:dyDescent="0.2">
      <c r="A2540" s="102">
        <v>34340</v>
      </c>
      <c r="B2540" s="76"/>
      <c r="C2540" s="76"/>
      <c r="D2540" s="92">
        <v>15.36</v>
      </c>
      <c r="E2540" s="75"/>
      <c r="F2540" s="92"/>
      <c r="G2540" s="93"/>
      <c r="H2540" s="94"/>
      <c r="I2540" s="100"/>
    </row>
    <row r="2541" spans="1:9" x14ac:dyDescent="0.2">
      <c r="A2541" s="102">
        <v>34341</v>
      </c>
      <c r="B2541" s="76"/>
      <c r="C2541" s="76"/>
      <c r="D2541" s="92">
        <v>15.33</v>
      </c>
      <c r="E2541" s="75"/>
      <c r="F2541" s="92"/>
      <c r="G2541" s="93"/>
      <c r="H2541" s="94"/>
      <c r="I2541" s="100"/>
    </row>
    <row r="2542" spans="1:9" x14ac:dyDescent="0.2">
      <c r="A2542" s="98">
        <v>34344</v>
      </c>
      <c r="B2542" s="76"/>
      <c r="C2542" s="76"/>
      <c r="D2542" s="92">
        <v>14.65</v>
      </c>
      <c r="E2542" s="75"/>
      <c r="F2542" s="92"/>
      <c r="G2542" s="93"/>
      <c r="H2542" s="94"/>
      <c r="I2542" s="100"/>
    </row>
    <row r="2543" spans="1:9" x14ac:dyDescent="0.2">
      <c r="A2543" s="102">
        <v>34345</v>
      </c>
      <c r="B2543" s="76"/>
      <c r="C2543" s="76"/>
      <c r="D2543" s="92">
        <v>14.95</v>
      </c>
      <c r="E2543" s="75"/>
      <c r="F2543" s="92"/>
      <c r="G2543" s="93"/>
      <c r="H2543" s="94"/>
      <c r="I2543" s="100"/>
    </row>
    <row r="2544" spans="1:9" x14ac:dyDescent="0.2">
      <c r="A2544" s="102">
        <v>34346</v>
      </c>
      <c r="B2544" s="76"/>
      <c r="C2544" s="76"/>
      <c r="D2544" s="92">
        <v>14.36</v>
      </c>
      <c r="E2544" s="75"/>
      <c r="F2544" s="92"/>
      <c r="G2544" s="93"/>
      <c r="H2544" s="94"/>
      <c r="I2544" s="100"/>
    </row>
    <row r="2545" spans="1:9" x14ac:dyDescent="0.2">
      <c r="A2545" s="102">
        <v>34347</v>
      </c>
      <c r="B2545" s="76"/>
      <c r="C2545" s="76"/>
      <c r="D2545" s="92">
        <v>14.56</v>
      </c>
      <c r="E2545" s="75"/>
      <c r="F2545" s="92"/>
      <c r="G2545" s="93"/>
      <c r="H2545" s="94"/>
      <c r="I2545" s="100"/>
    </row>
    <row r="2546" spans="1:9" x14ac:dyDescent="0.2">
      <c r="A2546" s="102">
        <v>34348</v>
      </c>
      <c r="B2546" s="76"/>
      <c r="C2546" s="76"/>
      <c r="D2546" s="92">
        <v>14.81</v>
      </c>
      <c r="E2546" s="75"/>
      <c r="F2546" s="92"/>
      <c r="G2546" s="93"/>
      <c r="H2546" s="94"/>
      <c r="I2546" s="100"/>
    </row>
    <row r="2547" spans="1:9" x14ac:dyDescent="0.2">
      <c r="A2547" s="98">
        <v>34351</v>
      </c>
      <c r="B2547" s="76"/>
      <c r="C2547" s="76"/>
      <c r="D2547" s="92">
        <v>15.15</v>
      </c>
      <c r="E2547" s="75"/>
      <c r="F2547" s="92"/>
      <c r="G2547" s="93"/>
      <c r="H2547" s="94"/>
      <c r="I2547" s="100"/>
    </row>
    <row r="2548" spans="1:9" x14ac:dyDescent="0.2">
      <c r="A2548" s="102">
        <v>34352</v>
      </c>
      <c r="B2548" s="76"/>
      <c r="C2548" s="76"/>
      <c r="D2548" s="92">
        <v>14.92</v>
      </c>
      <c r="E2548" s="75"/>
      <c r="F2548" s="92"/>
      <c r="G2548" s="93"/>
      <c r="H2548" s="94"/>
      <c r="I2548" s="100"/>
    </row>
    <row r="2549" spans="1:9" x14ac:dyDescent="0.2">
      <c r="A2549" s="102">
        <v>34353</v>
      </c>
      <c r="B2549" s="76"/>
      <c r="C2549" s="76"/>
      <c r="D2549" s="92">
        <v>15.25</v>
      </c>
      <c r="E2549" s="75"/>
      <c r="F2549" s="92"/>
      <c r="G2549" s="93"/>
      <c r="H2549" s="94"/>
      <c r="I2549" s="100"/>
    </row>
    <row r="2550" spans="1:9" x14ac:dyDescent="0.2">
      <c r="A2550" s="102">
        <v>34354</v>
      </c>
      <c r="B2550" s="76"/>
      <c r="C2550" s="76"/>
      <c r="D2550" s="92">
        <v>14.95</v>
      </c>
      <c r="E2550" s="75"/>
      <c r="F2550" s="92"/>
      <c r="G2550" s="93"/>
      <c r="H2550" s="94"/>
      <c r="I2550" s="100"/>
    </row>
    <row r="2551" spans="1:9" x14ac:dyDescent="0.2">
      <c r="A2551" s="102">
        <v>34355</v>
      </c>
      <c r="B2551" s="76"/>
      <c r="C2551" s="76"/>
      <c r="D2551" s="92">
        <v>14.85</v>
      </c>
      <c r="E2551" s="75"/>
      <c r="F2551" s="92"/>
      <c r="G2551" s="93"/>
      <c r="H2551" s="94"/>
      <c r="I2551" s="100"/>
    </row>
    <row r="2552" spans="1:9" x14ac:dyDescent="0.2">
      <c r="A2552" s="98">
        <v>34358</v>
      </c>
      <c r="B2552" s="76"/>
      <c r="C2552" s="76"/>
      <c r="D2552" s="92">
        <v>15.09</v>
      </c>
      <c r="E2552" s="75"/>
      <c r="F2552" s="92"/>
      <c r="G2552" s="93"/>
      <c r="H2552" s="94"/>
      <c r="I2552" s="100"/>
    </row>
    <row r="2553" spans="1:9" x14ac:dyDescent="0.2">
      <c r="A2553" s="102">
        <v>34359</v>
      </c>
      <c r="B2553" s="76"/>
      <c r="C2553" s="76"/>
      <c r="D2553" s="92">
        <v>15.26</v>
      </c>
      <c r="E2553" s="75"/>
      <c r="F2553" s="92"/>
      <c r="G2553" s="93"/>
      <c r="H2553" s="94"/>
      <c r="I2553" s="100"/>
    </row>
    <row r="2554" spans="1:9" x14ac:dyDescent="0.2">
      <c r="A2554" s="102">
        <v>34360</v>
      </c>
      <c r="B2554" s="76"/>
      <c r="C2554" s="76"/>
      <c r="D2554" s="92">
        <v>15.5</v>
      </c>
      <c r="E2554" s="75"/>
      <c r="F2554" s="92"/>
      <c r="G2554" s="93"/>
      <c r="H2554" s="94"/>
      <c r="I2554" s="100"/>
    </row>
    <row r="2555" spans="1:9" x14ac:dyDescent="0.2">
      <c r="A2555" s="102">
        <v>34361</v>
      </c>
      <c r="B2555" s="76"/>
      <c r="C2555" s="76"/>
      <c r="D2555" s="92">
        <v>15.48</v>
      </c>
      <c r="E2555" s="75"/>
      <c r="F2555" s="92"/>
      <c r="G2555" s="93"/>
      <c r="H2555" s="94"/>
      <c r="I2555" s="100"/>
    </row>
    <row r="2556" spans="1:9" x14ac:dyDescent="0.2">
      <c r="A2556" s="102">
        <v>34362</v>
      </c>
      <c r="B2556" s="76"/>
      <c r="C2556" s="76"/>
      <c r="D2556" s="92">
        <v>15.37</v>
      </c>
      <c r="E2556" s="75"/>
      <c r="F2556" s="92"/>
      <c r="G2556" s="93"/>
      <c r="H2556" s="94"/>
      <c r="I2556" s="100"/>
    </row>
    <row r="2557" spans="1:9" x14ac:dyDescent="0.2">
      <c r="A2557" s="98">
        <v>34365</v>
      </c>
      <c r="B2557" s="76"/>
      <c r="C2557" s="76"/>
      <c r="D2557" s="92">
        <v>15.24</v>
      </c>
      <c r="E2557" s="75"/>
      <c r="F2557" s="92"/>
      <c r="G2557" s="93"/>
      <c r="H2557" s="94"/>
      <c r="I2557" s="100"/>
    </row>
    <row r="2558" spans="1:9" x14ac:dyDescent="0.2">
      <c r="A2558" s="102">
        <v>34366</v>
      </c>
      <c r="B2558" s="76"/>
      <c r="C2558" s="76"/>
      <c r="D2558" s="92">
        <v>15.91</v>
      </c>
      <c r="E2558" s="75"/>
      <c r="F2558" s="92"/>
      <c r="G2558" s="93"/>
      <c r="H2558" s="94"/>
      <c r="I2558" s="100"/>
    </row>
    <row r="2559" spans="1:9" x14ac:dyDescent="0.2">
      <c r="A2559" s="102">
        <v>34367</v>
      </c>
      <c r="B2559" s="76"/>
      <c r="C2559" s="76"/>
      <c r="D2559" s="92">
        <v>16.059999999999999</v>
      </c>
      <c r="E2559" s="75"/>
      <c r="F2559" s="92"/>
      <c r="G2559" s="93"/>
      <c r="H2559" s="94"/>
      <c r="I2559" s="100"/>
    </row>
    <row r="2560" spans="1:9" x14ac:dyDescent="0.2">
      <c r="A2560" s="102">
        <v>34368</v>
      </c>
      <c r="B2560" s="76"/>
      <c r="C2560" s="76"/>
      <c r="D2560" s="92">
        <v>15.97</v>
      </c>
      <c r="E2560" s="75"/>
      <c r="F2560" s="92"/>
      <c r="G2560" s="93"/>
      <c r="H2560" s="94"/>
      <c r="I2560" s="100"/>
    </row>
    <row r="2561" spans="1:9" x14ac:dyDescent="0.2">
      <c r="A2561" s="102">
        <v>34369</v>
      </c>
      <c r="B2561" s="76"/>
      <c r="C2561" s="76"/>
      <c r="D2561" s="92">
        <v>15.63</v>
      </c>
      <c r="E2561" s="75"/>
      <c r="F2561" s="92"/>
      <c r="G2561" s="93"/>
      <c r="H2561" s="94"/>
      <c r="I2561" s="100"/>
    </row>
    <row r="2562" spans="1:9" x14ac:dyDescent="0.2">
      <c r="A2562" s="98">
        <v>34372</v>
      </c>
      <c r="B2562" s="76"/>
      <c r="C2562" s="76"/>
      <c r="D2562" s="92">
        <v>15.31</v>
      </c>
      <c r="E2562" s="75"/>
      <c r="F2562" s="92"/>
      <c r="G2562" s="93"/>
      <c r="H2562" s="94"/>
      <c r="I2562" s="100"/>
    </row>
    <row r="2563" spans="1:9" x14ac:dyDescent="0.2">
      <c r="A2563" s="102">
        <v>34373</v>
      </c>
      <c r="B2563" s="76"/>
      <c r="C2563" s="76"/>
      <c r="D2563" s="92">
        <v>15.12</v>
      </c>
      <c r="E2563" s="75"/>
      <c r="F2563" s="92"/>
      <c r="G2563" s="93"/>
      <c r="H2563" s="94"/>
      <c r="I2563" s="100"/>
    </row>
    <row r="2564" spans="1:9" x14ac:dyDescent="0.2">
      <c r="A2564" s="102">
        <v>34374</v>
      </c>
      <c r="B2564" s="76"/>
      <c r="C2564" s="76"/>
      <c r="D2564" s="92">
        <v>14.64</v>
      </c>
      <c r="E2564" s="75"/>
      <c r="F2564" s="92"/>
      <c r="G2564" s="93"/>
      <c r="H2564" s="94"/>
      <c r="I2564" s="100"/>
    </row>
    <row r="2565" spans="1:9" x14ac:dyDescent="0.2">
      <c r="A2565" s="102">
        <v>34375</v>
      </c>
      <c r="B2565" s="76"/>
      <c r="C2565" s="76"/>
      <c r="D2565" s="92">
        <v>14.59</v>
      </c>
      <c r="E2565" s="75"/>
      <c r="F2565" s="92"/>
      <c r="G2565" s="93"/>
      <c r="H2565" s="94"/>
      <c r="I2565" s="100"/>
    </row>
    <row r="2566" spans="1:9" x14ac:dyDescent="0.2">
      <c r="A2566" s="102">
        <v>34376</v>
      </c>
      <c r="B2566" s="76"/>
      <c r="C2566" s="76"/>
      <c r="D2566" s="92">
        <v>14.71</v>
      </c>
      <c r="E2566" s="75"/>
      <c r="F2566" s="92"/>
      <c r="G2566" s="93"/>
      <c r="H2566" s="94"/>
      <c r="I2566" s="100"/>
    </row>
    <row r="2567" spans="1:9" x14ac:dyDescent="0.2">
      <c r="A2567" s="98">
        <v>34379</v>
      </c>
      <c r="B2567" s="76"/>
      <c r="C2567" s="76"/>
      <c r="D2567" s="92">
        <v>14.15</v>
      </c>
      <c r="E2567" s="75"/>
      <c r="F2567" s="92"/>
      <c r="G2567" s="93"/>
      <c r="H2567" s="94"/>
      <c r="I2567" s="100"/>
    </row>
    <row r="2568" spans="1:9" x14ac:dyDescent="0.2">
      <c r="A2568" s="102">
        <v>34380</v>
      </c>
      <c r="B2568" s="76"/>
      <c r="C2568" s="76"/>
      <c r="D2568" s="92">
        <v>14.13</v>
      </c>
      <c r="E2568" s="75"/>
      <c r="F2568" s="92"/>
      <c r="G2568" s="93"/>
      <c r="H2568" s="94"/>
      <c r="I2568" s="100"/>
    </row>
    <row r="2569" spans="1:9" x14ac:dyDescent="0.2">
      <c r="A2569" s="102">
        <v>34381</v>
      </c>
      <c r="B2569" s="76"/>
      <c r="C2569" s="76"/>
      <c r="D2569" s="92">
        <v>13.89</v>
      </c>
      <c r="E2569" s="75"/>
      <c r="F2569" s="92"/>
      <c r="G2569" s="93"/>
      <c r="H2569" s="94"/>
      <c r="I2569" s="100"/>
    </row>
    <row r="2570" spans="1:9" x14ac:dyDescent="0.2">
      <c r="A2570" s="102">
        <v>34382</v>
      </c>
      <c r="B2570" s="76"/>
      <c r="C2570" s="76"/>
      <c r="D2570" s="92">
        <v>14.26</v>
      </c>
      <c r="E2570" s="75"/>
      <c r="F2570" s="92"/>
      <c r="G2570" s="93"/>
      <c r="H2570" s="94"/>
      <c r="I2570" s="100"/>
    </row>
    <row r="2571" spans="1:9" x14ac:dyDescent="0.2">
      <c r="A2571" s="102">
        <v>34383</v>
      </c>
      <c r="B2571" s="76"/>
      <c r="C2571" s="76"/>
      <c r="D2571" s="92">
        <v>14.21</v>
      </c>
      <c r="E2571" s="75"/>
      <c r="F2571" s="92"/>
      <c r="G2571" s="93"/>
      <c r="H2571" s="94"/>
      <c r="I2571" s="100"/>
    </row>
    <row r="2572" spans="1:9" x14ac:dyDescent="0.2">
      <c r="A2572" s="98">
        <v>34386</v>
      </c>
      <c r="B2572" s="76"/>
      <c r="C2572" s="76"/>
      <c r="E2572" s="75"/>
      <c r="F2572" s="92"/>
      <c r="G2572" s="93"/>
      <c r="H2572" s="94"/>
      <c r="I2572" s="100"/>
    </row>
    <row r="2573" spans="1:9" x14ac:dyDescent="0.2">
      <c r="A2573" s="102">
        <v>34387</v>
      </c>
      <c r="B2573" s="76"/>
      <c r="C2573" s="76"/>
      <c r="D2573" s="92">
        <v>14.28</v>
      </c>
      <c r="E2573" s="75"/>
      <c r="F2573" s="92"/>
      <c r="G2573" s="93"/>
      <c r="H2573" s="94"/>
      <c r="I2573" s="100"/>
    </row>
    <row r="2574" spans="1:9" x14ac:dyDescent="0.2">
      <c r="A2574" s="102">
        <v>34388</v>
      </c>
      <c r="B2574" s="76"/>
      <c r="C2574" s="76"/>
      <c r="D2574" s="92">
        <v>14.18</v>
      </c>
      <c r="E2574" s="75"/>
      <c r="F2574" s="92"/>
      <c r="G2574" s="93"/>
      <c r="H2574" s="94"/>
      <c r="I2574" s="100"/>
    </row>
    <row r="2575" spans="1:9" x14ac:dyDescent="0.2">
      <c r="A2575" s="102">
        <v>34389</v>
      </c>
      <c r="B2575" s="76"/>
      <c r="C2575" s="76"/>
      <c r="D2575" s="92">
        <v>14.82</v>
      </c>
      <c r="E2575" s="75"/>
      <c r="F2575" s="92"/>
      <c r="G2575" s="93"/>
      <c r="H2575" s="94"/>
      <c r="I2575" s="100"/>
    </row>
    <row r="2576" spans="1:9" x14ac:dyDescent="0.2">
      <c r="A2576" s="102">
        <v>34390</v>
      </c>
      <c r="B2576" s="76"/>
      <c r="C2576" s="76"/>
      <c r="D2576" s="92">
        <v>14.48</v>
      </c>
      <c r="E2576" s="75"/>
      <c r="F2576" s="92"/>
      <c r="G2576" s="93"/>
      <c r="H2576" s="94"/>
      <c r="I2576" s="100"/>
    </row>
    <row r="2577" spans="1:9" x14ac:dyDescent="0.2">
      <c r="A2577" s="98">
        <v>34393</v>
      </c>
      <c r="B2577" s="76"/>
      <c r="C2577" s="76"/>
      <c r="D2577" s="92">
        <v>14.5</v>
      </c>
      <c r="E2577" s="75"/>
      <c r="F2577" s="92"/>
      <c r="G2577" s="93"/>
      <c r="H2577" s="94"/>
      <c r="I2577" s="100"/>
    </row>
    <row r="2578" spans="1:9" x14ac:dyDescent="0.2">
      <c r="A2578" s="102">
        <v>34394</v>
      </c>
      <c r="B2578" s="76"/>
      <c r="C2578" s="76"/>
      <c r="D2578" s="92">
        <v>14.78</v>
      </c>
      <c r="E2578" s="75"/>
      <c r="F2578" s="92"/>
      <c r="G2578" s="93"/>
      <c r="H2578" s="94"/>
      <c r="I2578" s="100"/>
    </row>
    <row r="2579" spans="1:9" x14ac:dyDescent="0.2">
      <c r="A2579" s="102">
        <v>34395</v>
      </c>
      <c r="B2579" s="76"/>
      <c r="C2579" s="76"/>
      <c r="D2579" s="92">
        <v>14.8</v>
      </c>
      <c r="E2579" s="75"/>
      <c r="F2579" s="92"/>
      <c r="G2579" s="93"/>
      <c r="H2579" s="94"/>
      <c r="I2579" s="100"/>
    </row>
    <row r="2580" spans="1:9" x14ac:dyDescent="0.2">
      <c r="A2580" s="102">
        <v>34396</v>
      </c>
      <c r="B2580" s="76"/>
      <c r="C2580" s="76"/>
      <c r="D2580" s="92">
        <v>14.74</v>
      </c>
      <c r="E2580" s="75"/>
      <c r="F2580" s="92"/>
      <c r="G2580" s="93"/>
      <c r="H2580" s="94"/>
      <c r="I2580" s="100"/>
    </row>
    <row r="2581" spans="1:9" x14ac:dyDescent="0.2">
      <c r="A2581" s="102">
        <v>34397</v>
      </c>
      <c r="B2581" s="76"/>
      <c r="C2581" s="76"/>
      <c r="D2581" s="92">
        <v>14.57</v>
      </c>
      <c r="E2581" s="75"/>
      <c r="F2581" s="92"/>
      <c r="G2581" s="93"/>
      <c r="H2581" s="94"/>
      <c r="I2581" s="100"/>
    </row>
    <row r="2582" spans="1:9" x14ac:dyDescent="0.2">
      <c r="A2582" s="98">
        <v>34400</v>
      </c>
      <c r="B2582" s="76"/>
      <c r="C2582" s="76"/>
      <c r="D2582" s="92">
        <v>14.14</v>
      </c>
      <c r="E2582" s="75"/>
      <c r="F2582" s="92"/>
      <c r="G2582" s="93"/>
      <c r="H2582" s="94"/>
      <c r="I2582" s="100"/>
    </row>
    <row r="2583" spans="1:9" x14ac:dyDescent="0.2">
      <c r="A2583" s="102">
        <v>34401</v>
      </c>
      <c r="B2583" s="76"/>
      <c r="C2583" s="76"/>
      <c r="D2583" s="92">
        <v>14.17</v>
      </c>
      <c r="E2583" s="75"/>
      <c r="F2583" s="92"/>
      <c r="G2583" s="93"/>
      <c r="H2583" s="94"/>
      <c r="I2583" s="100"/>
    </row>
    <row r="2584" spans="1:9" x14ac:dyDescent="0.2">
      <c r="A2584" s="102">
        <v>34402</v>
      </c>
      <c r="B2584" s="76"/>
      <c r="C2584" s="76"/>
      <c r="D2584" s="92">
        <v>14.23</v>
      </c>
      <c r="E2584" s="75"/>
      <c r="F2584" s="92"/>
      <c r="G2584" s="93"/>
      <c r="H2584" s="94"/>
      <c r="I2584" s="100"/>
    </row>
    <row r="2585" spans="1:9" x14ac:dyDescent="0.2">
      <c r="A2585" s="102">
        <v>34403</v>
      </c>
      <c r="B2585" s="76"/>
      <c r="C2585" s="76"/>
      <c r="D2585" s="92">
        <v>14.19</v>
      </c>
      <c r="E2585" s="75"/>
      <c r="F2585" s="92"/>
      <c r="G2585" s="93"/>
      <c r="H2585" s="94"/>
      <c r="I2585" s="100"/>
    </row>
    <row r="2586" spans="1:9" x14ac:dyDescent="0.2">
      <c r="A2586" s="102">
        <v>34404</v>
      </c>
      <c r="B2586" s="76"/>
      <c r="C2586" s="76"/>
      <c r="D2586" s="92">
        <v>14.47</v>
      </c>
      <c r="E2586" s="75"/>
      <c r="F2586" s="92"/>
      <c r="G2586" s="93"/>
      <c r="H2586" s="94"/>
      <c r="I2586" s="100"/>
    </row>
    <row r="2587" spans="1:9" x14ac:dyDescent="0.2">
      <c r="A2587" s="98">
        <v>34407</v>
      </c>
      <c r="B2587" s="76"/>
      <c r="C2587" s="76"/>
      <c r="D2587" s="92">
        <v>14.52</v>
      </c>
      <c r="E2587" s="75"/>
      <c r="F2587" s="92"/>
      <c r="G2587" s="93"/>
      <c r="H2587" s="94"/>
      <c r="I2587" s="100"/>
    </row>
    <row r="2588" spans="1:9" x14ac:dyDescent="0.2">
      <c r="A2588" s="102">
        <v>34408</v>
      </c>
      <c r="B2588" s="76"/>
      <c r="C2588" s="76"/>
      <c r="D2588" s="92">
        <v>14.82</v>
      </c>
      <c r="E2588" s="75"/>
      <c r="F2588" s="92"/>
      <c r="G2588" s="93"/>
      <c r="H2588" s="94"/>
      <c r="I2588" s="100"/>
    </row>
    <row r="2589" spans="1:9" x14ac:dyDescent="0.2">
      <c r="A2589" s="102">
        <v>34409</v>
      </c>
      <c r="B2589" s="76"/>
      <c r="C2589" s="76"/>
      <c r="D2589" s="92">
        <v>15.03</v>
      </c>
      <c r="E2589" s="75"/>
      <c r="F2589" s="92"/>
      <c r="G2589" s="93"/>
      <c r="H2589" s="94"/>
      <c r="I2589" s="100"/>
    </row>
    <row r="2590" spans="1:9" x14ac:dyDescent="0.2">
      <c r="A2590" s="102">
        <v>34410</v>
      </c>
      <c r="B2590" s="76"/>
      <c r="C2590" s="76"/>
      <c r="D2590" s="92">
        <v>14.83</v>
      </c>
      <c r="E2590" s="75"/>
      <c r="F2590" s="92"/>
      <c r="G2590" s="93"/>
      <c r="H2590" s="94"/>
      <c r="I2590" s="100"/>
    </row>
    <row r="2591" spans="1:9" x14ac:dyDescent="0.2">
      <c r="A2591" s="102">
        <v>34411</v>
      </c>
      <c r="B2591" s="76"/>
      <c r="C2591" s="76"/>
      <c r="D2591" s="92">
        <v>14.88</v>
      </c>
      <c r="E2591" s="75"/>
      <c r="F2591" s="92"/>
      <c r="G2591" s="93"/>
      <c r="H2591" s="94"/>
      <c r="I2591" s="100"/>
    </row>
    <row r="2592" spans="1:9" x14ac:dyDescent="0.2">
      <c r="A2592" s="98">
        <v>34414</v>
      </c>
      <c r="B2592" s="76"/>
      <c r="C2592" s="76"/>
      <c r="D2592" s="92">
        <v>15.37</v>
      </c>
      <c r="E2592" s="75"/>
      <c r="F2592" s="92"/>
      <c r="G2592" s="93"/>
      <c r="H2592" s="94"/>
      <c r="I2592" s="100"/>
    </row>
    <row r="2593" spans="1:9" x14ac:dyDescent="0.2">
      <c r="A2593" s="102">
        <v>34415</v>
      </c>
      <c r="B2593" s="76"/>
      <c r="C2593" s="76"/>
      <c r="D2593" s="92">
        <v>15.04</v>
      </c>
      <c r="E2593" s="75"/>
      <c r="F2593" s="92"/>
      <c r="G2593" s="93"/>
      <c r="H2593" s="94"/>
      <c r="I2593" s="100"/>
    </row>
    <row r="2594" spans="1:9" x14ac:dyDescent="0.2">
      <c r="A2594" s="102">
        <v>34416</v>
      </c>
      <c r="B2594" s="76"/>
      <c r="C2594" s="76"/>
      <c r="D2594" s="92">
        <v>14.94</v>
      </c>
      <c r="E2594" s="75"/>
      <c r="F2594" s="92"/>
      <c r="G2594" s="93"/>
      <c r="H2594" s="94"/>
      <c r="I2594" s="100"/>
    </row>
    <row r="2595" spans="1:9" x14ac:dyDescent="0.2">
      <c r="A2595" s="102">
        <v>34417</v>
      </c>
      <c r="B2595" s="76"/>
      <c r="C2595" s="76"/>
      <c r="D2595" s="92">
        <v>15.21</v>
      </c>
      <c r="E2595" s="75"/>
      <c r="F2595" s="92"/>
      <c r="G2595" s="93"/>
      <c r="H2595" s="94"/>
      <c r="I2595" s="100"/>
    </row>
    <row r="2596" spans="1:9" x14ac:dyDescent="0.2">
      <c r="A2596" s="102">
        <v>34418</v>
      </c>
      <c r="B2596" s="76"/>
      <c r="C2596" s="76"/>
      <c r="D2596" s="92">
        <v>15.19</v>
      </c>
      <c r="E2596" s="75"/>
      <c r="F2596" s="92"/>
      <c r="G2596" s="93"/>
      <c r="H2596" s="94"/>
      <c r="I2596" s="100"/>
    </row>
    <row r="2597" spans="1:9" x14ac:dyDescent="0.2">
      <c r="A2597" s="98">
        <v>34421</v>
      </c>
      <c r="B2597" s="76"/>
      <c r="C2597" s="76"/>
      <c r="D2597" s="92">
        <v>14.15</v>
      </c>
      <c r="E2597" s="75"/>
      <c r="F2597" s="92"/>
      <c r="G2597" s="93"/>
      <c r="H2597" s="94"/>
      <c r="I2597" s="100"/>
    </row>
    <row r="2598" spans="1:9" x14ac:dyDescent="0.2">
      <c r="A2598" s="102">
        <v>34422</v>
      </c>
      <c r="B2598" s="76"/>
      <c r="C2598" s="76"/>
      <c r="D2598" s="92">
        <v>14.41</v>
      </c>
      <c r="E2598" s="75"/>
      <c r="F2598" s="92"/>
      <c r="G2598" s="93"/>
      <c r="H2598" s="94"/>
      <c r="I2598" s="100"/>
    </row>
    <row r="2599" spans="1:9" x14ac:dyDescent="0.2">
      <c r="A2599" s="102">
        <v>34423</v>
      </c>
      <c r="B2599" s="76"/>
      <c r="C2599" s="76"/>
      <c r="D2599" s="92">
        <v>14.4</v>
      </c>
      <c r="E2599" s="75"/>
      <c r="F2599" s="92"/>
      <c r="G2599" s="93"/>
      <c r="H2599" s="94"/>
      <c r="I2599" s="100"/>
    </row>
    <row r="2600" spans="1:9" x14ac:dyDescent="0.2">
      <c r="A2600" s="102">
        <v>34424</v>
      </c>
      <c r="B2600" s="76"/>
      <c r="C2600" s="76"/>
      <c r="D2600" s="92">
        <v>14.78</v>
      </c>
      <c r="E2600" s="75"/>
      <c r="F2600" s="92"/>
      <c r="G2600" s="93"/>
      <c r="H2600" s="94"/>
      <c r="I2600" s="100"/>
    </row>
    <row r="2601" spans="1:9" x14ac:dyDescent="0.2">
      <c r="A2601" s="98">
        <v>34428</v>
      </c>
      <c r="B2601" s="76"/>
      <c r="C2601" s="76"/>
      <c r="D2601" s="92">
        <v>15.67</v>
      </c>
      <c r="E2601" s="75"/>
      <c r="F2601" s="92"/>
      <c r="G2601" s="93"/>
      <c r="H2601" s="94"/>
      <c r="I2601" s="100"/>
    </row>
    <row r="2602" spans="1:9" x14ac:dyDescent="0.2">
      <c r="A2602" s="102">
        <v>34429</v>
      </c>
      <c r="B2602" s="76"/>
      <c r="C2602" s="76"/>
      <c r="D2602" s="92">
        <v>15.67</v>
      </c>
      <c r="E2602" s="75"/>
      <c r="F2602" s="92"/>
      <c r="G2602" s="93"/>
      <c r="H2602" s="94"/>
      <c r="I2602" s="100"/>
    </row>
    <row r="2603" spans="1:9" x14ac:dyDescent="0.2">
      <c r="A2603" s="102">
        <v>34430</v>
      </c>
      <c r="B2603" s="76"/>
      <c r="C2603" s="76"/>
      <c r="D2603" s="92">
        <v>15.77</v>
      </c>
      <c r="E2603" s="75"/>
      <c r="F2603" s="92"/>
      <c r="G2603" s="93"/>
      <c r="H2603" s="94"/>
      <c r="I2603" s="100"/>
    </row>
    <row r="2604" spans="1:9" x14ac:dyDescent="0.2">
      <c r="A2604" s="102">
        <v>34431</v>
      </c>
      <c r="B2604" s="76"/>
      <c r="C2604" s="76"/>
      <c r="D2604" s="92">
        <v>15.59</v>
      </c>
      <c r="E2604" s="75"/>
      <c r="F2604" s="92"/>
      <c r="G2604" s="93"/>
      <c r="H2604" s="94"/>
      <c r="I2604" s="100"/>
    </row>
    <row r="2605" spans="1:9" x14ac:dyDescent="0.2">
      <c r="A2605" s="102">
        <v>34432</v>
      </c>
      <c r="B2605" s="76"/>
      <c r="C2605" s="76"/>
      <c r="D2605" s="92">
        <v>15.57</v>
      </c>
      <c r="E2605" s="75"/>
      <c r="F2605" s="92"/>
      <c r="G2605" s="93"/>
      <c r="H2605" s="94"/>
      <c r="I2605" s="100"/>
    </row>
    <row r="2606" spans="1:9" x14ac:dyDescent="0.2">
      <c r="A2606" s="98">
        <v>34435</v>
      </c>
      <c r="B2606" s="76"/>
      <c r="C2606" s="76"/>
      <c r="D2606" s="92">
        <v>15.86</v>
      </c>
      <c r="E2606" s="75"/>
      <c r="F2606" s="92"/>
      <c r="G2606" s="93"/>
      <c r="H2606" s="94"/>
      <c r="I2606" s="100"/>
    </row>
    <row r="2607" spans="1:9" x14ac:dyDescent="0.2">
      <c r="A2607" s="102">
        <v>34436</v>
      </c>
      <c r="B2607" s="76"/>
      <c r="C2607" s="76"/>
      <c r="D2607" s="92">
        <v>15.74</v>
      </c>
      <c r="E2607" s="75"/>
      <c r="F2607" s="92"/>
      <c r="G2607" s="93"/>
      <c r="H2607" s="94"/>
      <c r="I2607" s="100"/>
    </row>
    <row r="2608" spans="1:9" x14ac:dyDescent="0.2">
      <c r="A2608" s="102">
        <v>34437</v>
      </c>
      <c r="B2608" s="76"/>
      <c r="C2608" s="76"/>
      <c r="D2608" s="92">
        <v>15.96</v>
      </c>
      <c r="E2608" s="75"/>
      <c r="F2608" s="92"/>
      <c r="G2608" s="93"/>
      <c r="H2608" s="94"/>
      <c r="I2608" s="100"/>
    </row>
    <row r="2609" spans="1:9" x14ac:dyDescent="0.2">
      <c r="A2609" s="102">
        <v>34438</v>
      </c>
      <c r="B2609" s="76"/>
      <c r="C2609" s="76"/>
      <c r="D2609" s="92">
        <v>16.2</v>
      </c>
      <c r="E2609" s="75"/>
      <c r="F2609" s="92"/>
      <c r="G2609" s="93"/>
      <c r="H2609" s="94"/>
      <c r="I2609" s="100"/>
    </row>
    <row r="2610" spans="1:9" x14ac:dyDescent="0.2">
      <c r="A2610" s="102">
        <v>34439</v>
      </c>
      <c r="B2610" s="76"/>
      <c r="C2610" s="76"/>
      <c r="D2610" s="92">
        <v>16.579999999999998</v>
      </c>
      <c r="E2610" s="75"/>
      <c r="F2610" s="92"/>
      <c r="G2610" s="93"/>
      <c r="H2610" s="94"/>
      <c r="I2610" s="100"/>
    </row>
    <row r="2611" spans="1:9" x14ac:dyDescent="0.2">
      <c r="A2611" s="98">
        <v>34442</v>
      </c>
      <c r="B2611" s="76"/>
      <c r="C2611" s="76"/>
      <c r="D2611" s="92">
        <v>16.64</v>
      </c>
      <c r="E2611" s="75"/>
      <c r="F2611" s="92"/>
      <c r="G2611" s="93"/>
      <c r="H2611" s="94"/>
      <c r="I2611" s="100"/>
    </row>
    <row r="2612" spans="1:9" x14ac:dyDescent="0.2">
      <c r="A2612" s="102">
        <v>34443</v>
      </c>
      <c r="B2612" s="76"/>
      <c r="C2612" s="76"/>
      <c r="D2612" s="92">
        <v>16.43</v>
      </c>
      <c r="E2612" s="75"/>
      <c r="F2612" s="92"/>
      <c r="G2612" s="93"/>
      <c r="H2612" s="94"/>
      <c r="I2612" s="100"/>
    </row>
    <row r="2613" spans="1:9" x14ac:dyDescent="0.2">
      <c r="A2613" s="102">
        <v>34444</v>
      </c>
      <c r="B2613" s="76"/>
      <c r="C2613" s="76"/>
      <c r="D2613" s="92">
        <v>16.649999999999999</v>
      </c>
      <c r="E2613" s="75"/>
      <c r="F2613" s="92"/>
      <c r="G2613" s="93"/>
      <c r="H2613" s="94"/>
      <c r="I2613" s="100"/>
    </row>
    <row r="2614" spans="1:9" x14ac:dyDescent="0.2">
      <c r="A2614" s="102">
        <v>34445</v>
      </c>
      <c r="B2614" s="76"/>
      <c r="C2614" s="76"/>
      <c r="D2614" s="92">
        <v>17.559999999999999</v>
      </c>
      <c r="E2614" s="75"/>
      <c r="F2614" s="92"/>
      <c r="G2614" s="93"/>
      <c r="H2614" s="94"/>
      <c r="I2614" s="100"/>
    </row>
    <row r="2615" spans="1:9" x14ac:dyDescent="0.2">
      <c r="A2615" s="102">
        <v>34446</v>
      </c>
      <c r="B2615" s="76"/>
      <c r="C2615" s="76"/>
      <c r="D2615" s="92">
        <v>17.84</v>
      </c>
      <c r="E2615" s="75"/>
      <c r="F2615" s="92"/>
      <c r="G2615" s="93"/>
      <c r="H2615" s="94"/>
      <c r="I2615" s="100"/>
    </row>
    <row r="2616" spans="1:9" x14ac:dyDescent="0.2">
      <c r="A2616" s="98">
        <v>34449</v>
      </c>
      <c r="B2616" s="76"/>
      <c r="C2616" s="76"/>
      <c r="D2616" s="92">
        <v>17.66</v>
      </c>
      <c r="E2616" s="75"/>
      <c r="F2616" s="92"/>
      <c r="G2616" s="93"/>
      <c r="H2616" s="94"/>
      <c r="I2616" s="100"/>
    </row>
    <row r="2617" spans="1:9" x14ac:dyDescent="0.2">
      <c r="A2617" s="102">
        <v>34450</v>
      </c>
      <c r="B2617" s="76"/>
      <c r="C2617" s="76"/>
      <c r="D2617" s="92">
        <v>16.82</v>
      </c>
      <c r="E2617" s="75"/>
      <c r="F2617" s="92"/>
      <c r="G2617" s="93"/>
      <c r="H2617" s="94"/>
      <c r="I2617" s="100"/>
    </row>
    <row r="2618" spans="1:9" x14ac:dyDescent="0.2">
      <c r="A2618" s="102">
        <v>34451</v>
      </c>
      <c r="B2618" s="76"/>
      <c r="C2618" s="76"/>
      <c r="D2618" s="92">
        <v>16.7</v>
      </c>
      <c r="E2618" s="75"/>
      <c r="F2618" s="92"/>
      <c r="G2618" s="93"/>
      <c r="H2618" s="94"/>
      <c r="I2618" s="100"/>
    </row>
    <row r="2619" spans="1:9" x14ac:dyDescent="0.2">
      <c r="A2619" s="102">
        <v>34452</v>
      </c>
      <c r="B2619" s="76"/>
      <c r="C2619" s="76"/>
      <c r="D2619" s="92">
        <v>16.57</v>
      </c>
      <c r="E2619" s="75"/>
      <c r="F2619" s="92"/>
      <c r="G2619" s="93"/>
      <c r="H2619" s="94"/>
      <c r="I2619" s="100"/>
    </row>
    <row r="2620" spans="1:9" x14ac:dyDescent="0.2">
      <c r="A2620" s="102">
        <v>34453</v>
      </c>
      <c r="B2620" s="76"/>
      <c r="C2620" s="76"/>
      <c r="D2620" s="92">
        <v>16.920000000000002</v>
      </c>
      <c r="E2620" s="75"/>
      <c r="F2620" s="92"/>
      <c r="G2620" s="93"/>
      <c r="H2620" s="94"/>
      <c r="I2620" s="100"/>
    </row>
    <row r="2621" spans="1:9" x14ac:dyDescent="0.2">
      <c r="A2621" s="103">
        <v>34456</v>
      </c>
      <c r="B2621" s="73" t="s">
        <v>12</v>
      </c>
      <c r="D2621" s="92">
        <v>17.149999999999999</v>
      </c>
      <c r="E2621" s="104">
        <v>2</v>
      </c>
      <c r="F2621" s="92"/>
      <c r="G2621" s="74"/>
      <c r="H2621" s="99"/>
    </row>
    <row r="2622" spans="1:9" x14ac:dyDescent="0.2">
      <c r="A2622" s="103">
        <f>A2621+1</f>
        <v>34457</v>
      </c>
      <c r="B2622" s="73" t="s">
        <v>13</v>
      </c>
      <c r="D2622" s="92">
        <v>16.899999999999999</v>
      </c>
      <c r="E2622" s="104">
        <v>1.98</v>
      </c>
      <c r="F2622" s="92"/>
      <c r="G2622" s="74"/>
      <c r="H2622" s="99"/>
    </row>
    <row r="2623" spans="1:9" x14ac:dyDescent="0.2">
      <c r="A2623" s="103">
        <f t="shared" ref="A2623:A2685" si="0">A2622+1</f>
        <v>34458</v>
      </c>
      <c r="B2623" s="73" t="s">
        <v>14</v>
      </c>
      <c r="D2623" s="92">
        <v>16.850000000000001</v>
      </c>
      <c r="E2623" s="104">
        <v>1.98</v>
      </c>
      <c r="F2623" s="92"/>
      <c r="G2623" s="74"/>
      <c r="H2623" s="99"/>
    </row>
    <row r="2624" spans="1:9" x14ac:dyDescent="0.2">
      <c r="A2624" s="103">
        <f t="shared" si="0"/>
        <v>34459</v>
      </c>
      <c r="B2624" s="73" t="s">
        <v>15</v>
      </c>
      <c r="D2624" s="92">
        <v>17.3</v>
      </c>
      <c r="E2624" s="104">
        <v>1.9750000000000001</v>
      </c>
      <c r="F2624" s="92"/>
      <c r="G2624" s="74"/>
      <c r="H2624" s="99"/>
    </row>
    <row r="2625" spans="1:8" x14ac:dyDescent="0.2">
      <c r="A2625" s="103">
        <f t="shared" si="0"/>
        <v>34460</v>
      </c>
      <c r="B2625" s="73" t="s">
        <v>16</v>
      </c>
      <c r="D2625" s="92">
        <v>17.7</v>
      </c>
      <c r="E2625" s="104">
        <v>1.9650000000000001</v>
      </c>
      <c r="F2625" s="92"/>
      <c r="G2625" s="74"/>
      <c r="H2625" s="99"/>
    </row>
    <row r="2626" spans="1:8" x14ac:dyDescent="0.2">
      <c r="A2626" s="103">
        <f>A2625+1+2</f>
        <v>34463</v>
      </c>
      <c r="B2626" s="73" t="s">
        <v>12</v>
      </c>
      <c r="D2626" s="92">
        <v>17.75</v>
      </c>
      <c r="E2626" s="104">
        <v>1.9650000000000001</v>
      </c>
      <c r="F2626" s="92"/>
      <c r="G2626" s="74"/>
      <c r="H2626" s="99"/>
    </row>
    <row r="2627" spans="1:8" x14ac:dyDescent="0.2">
      <c r="A2627" s="103">
        <f t="shared" si="0"/>
        <v>34464</v>
      </c>
      <c r="B2627" s="73" t="s">
        <v>13</v>
      </c>
      <c r="D2627" s="92">
        <v>17.600000000000001</v>
      </c>
      <c r="E2627" s="104">
        <v>1.92</v>
      </c>
      <c r="F2627" s="92"/>
      <c r="G2627" s="74"/>
      <c r="H2627" s="99"/>
    </row>
    <row r="2628" spans="1:8" x14ac:dyDescent="0.2">
      <c r="A2628" s="103">
        <f t="shared" si="0"/>
        <v>34465</v>
      </c>
      <c r="B2628" s="73" t="s">
        <v>14</v>
      </c>
      <c r="D2628" s="92">
        <v>17.850000000000001</v>
      </c>
      <c r="E2628" s="104">
        <v>1.91</v>
      </c>
      <c r="F2628" s="92"/>
      <c r="G2628" s="74"/>
      <c r="H2628" s="99"/>
    </row>
    <row r="2629" spans="1:8" x14ac:dyDescent="0.2">
      <c r="A2629" s="103">
        <f t="shared" si="0"/>
        <v>34466</v>
      </c>
      <c r="B2629" s="73" t="s">
        <v>15</v>
      </c>
      <c r="D2629" s="92">
        <v>18.28</v>
      </c>
      <c r="E2629" s="104">
        <v>1.905</v>
      </c>
      <c r="F2629" s="92"/>
      <c r="G2629" s="74"/>
      <c r="H2629" s="99"/>
    </row>
    <row r="2630" spans="1:8" x14ac:dyDescent="0.2">
      <c r="A2630" s="103">
        <f t="shared" si="0"/>
        <v>34467</v>
      </c>
      <c r="B2630" s="73" t="s">
        <v>16</v>
      </c>
      <c r="D2630" s="92">
        <v>18.21</v>
      </c>
      <c r="E2630" s="104">
        <v>1.88</v>
      </c>
      <c r="F2630" s="92"/>
      <c r="G2630" s="74"/>
      <c r="H2630" s="99"/>
    </row>
    <row r="2631" spans="1:8" x14ac:dyDescent="0.2">
      <c r="A2631" s="103">
        <f>A2630+1+2</f>
        <v>34470</v>
      </c>
      <c r="B2631" s="73" t="s">
        <v>12</v>
      </c>
      <c r="D2631" s="92">
        <v>18.05</v>
      </c>
      <c r="E2631" s="104">
        <v>1.845</v>
      </c>
      <c r="F2631" s="92"/>
      <c r="G2631" s="74"/>
      <c r="H2631" s="99"/>
    </row>
    <row r="2632" spans="1:8" x14ac:dyDescent="0.2">
      <c r="A2632" s="103">
        <f t="shared" si="0"/>
        <v>34471</v>
      </c>
      <c r="B2632" s="73" t="s">
        <v>13</v>
      </c>
      <c r="D2632" s="92">
        <v>17.600000000000001</v>
      </c>
      <c r="E2632" s="104">
        <v>1.825</v>
      </c>
      <c r="F2632" s="92"/>
      <c r="G2632" s="74"/>
      <c r="H2632" s="99"/>
    </row>
    <row r="2633" spans="1:8" x14ac:dyDescent="0.2">
      <c r="A2633" s="103">
        <f t="shared" si="0"/>
        <v>34472</v>
      </c>
      <c r="B2633" s="73" t="s">
        <v>14</v>
      </c>
      <c r="D2633" s="92">
        <v>18</v>
      </c>
      <c r="E2633" s="104">
        <v>1.825</v>
      </c>
      <c r="F2633" s="92"/>
      <c r="G2633" s="74"/>
      <c r="H2633" s="99"/>
    </row>
    <row r="2634" spans="1:8" x14ac:dyDescent="0.2">
      <c r="A2634" s="103">
        <f t="shared" si="0"/>
        <v>34473</v>
      </c>
      <c r="B2634" s="73" t="s">
        <v>15</v>
      </c>
      <c r="D2634" s="92">
        <v>18.45</v>
      </c>
      <c r="E2634" s="104">
        <v>1.86</v>
      </c>
      <c r="F2634" s="92"/>
      <c r="G2634" s="74"/>
      <c r="H2634" s="99"/>
    </row>
    <row r="2635" spans="1:8" x14ac:dyDescent="0.2">
      <c r="A2635" s="103">
        <f t="shared" si="0"/>
        <v>34474</v>
      </c>
      <c r="B2635" s="73" t="s">
        <v>16</v>
      </c>
      <c r="D2635" s="92">
        <v>18.899999999999999</v>
      </c>
      <c r="E2635" s="104">
        <v>1.825</v>
      </c>
      <c r="F2635" s="92"/>
      <c r="G2635" s="74"/>
      <c r="H2635" s="99"/>
    </row>
    <row r="2636" spans="1:8" x14ac:dyDescent="0.2">
      <c r="A2636" s="103">
        <f>A2635+1+2</f>
        <v>34477</v>
      </c>
      <c r="B2636" s="73" t="s">
        <v>12</v>
      </c>
      <c r="D2636" s="92">
        <v>18.059999999999999</v>
      </c>
      <c r="E2636" s="104">
        <v>1.8</v>
      </c>
      <c r="F2636" s="92"/>
      <c r="G2636" s="74"/>
      <c r="H2636" s="99"/>
    </row>
    <row r="2637" spans="1:8" x14ac:dyDescent="0.2">
      <c r="A2637" s="103">
        <f t="shared" si="0"/>
        <v>34478</v>
      </c>
      <c r="B2637" s="73" t="s">
        <v>13</v>
      </c>
      <c r="D2637" s="92">
        <v>17.920000000000002</v>
      </c>
      <c r="E2637" s="104">
        <v>1.79</v>
      </c>
      <c r="F2637" s="92"/>
      <c r="G2637" s="74"/>
      <c r="H2637" s="99"/>
    </row>
    <row r="2638" spans="1:8" x14ac:dyDescent="0.2">
      <c r="A2638" s="103">
        <f t="shared" si="0"/>
        <v>34479</v>
      </c>
      <c r="B2638" s="73" t="s">
        <v>14</v>
      </c>
      <c r="D2638" s="92">
        <v>17.7</v>
      </c>
      <c r="E2638" s="104">
        <v>1.7749999999999999</v>
      </c>
      <c r="F2638" s="92"/>
      <c r="G2638" s="74"/>
      <c r="H2638" s="99"/>
    </row>
    <row r="2639" spans="1:8" x14ac:dyDescent="0.2">
      <c r="A2639" s="103">
        <f t="shared" si="0"/>
        <v>34480</v>
      </c>
      <c r="B2639" s="73" t="s">
        <v>15</v>
      </c>
      <c r="D2639" s="92">
        <v>17.75</v>
      </c>
      <c r="E2639" s="104">
        <v>1.7749999999999999</v>
      </c>
      <c r="F2639" s="92"/>
      <c r="G2639" s="74"/>
      <c r="H2639" s="99"/>
    </row>
    <row r="2640" spans="1:8" x14ac:dyDescent="0.2">
      <c r="A2640" s="103">
        <f t="shared" si="0"/>
        <v>34481</v>
      </c>
      <c r="B2640" s="73" t="s">
        <v>16</v>
      </c>
      <c r="D2640" s="92">
        <v>18.05</v>
      </c>
      <c r="E2640" s="104">
        <v>1.7749999999999999</v>
      </c>
      <c r="F2640" s="92"/>
      <c r="G2640" s="74"/>
      <c r="H2640" s="99"/>
    </row>
    <row r="2641" spans="1:8" x14ac:dyDescent="0.2">
      <c r="A2641" s="103">
        <f>A2640+1+2</f>
        <v>34484</v>
      </c>
      <c r="B2641" s="73" t="s">
        <v>12</v>
      </c>
      <c r="C2641" s="73" t="s">
        <v>17</v>
      </c>
      <c r="F2641" s="92"/>
      <c r="G2641" s="74"/>
      <c r="H2641" s="99"/>
    </row>
    <row r="2642" spans="1:8" x14ac:dyDescent="0.2">
      <c r="A2642" s="103">
        <f t="shared" si="0"/>
        <v>34485</v>
      </c>
      <c r="B2642" s="73" t="s">
        <v>13</v>
      </c>
      <c r="D2642" s="92">
        <v>18.3</v>
      </c>
      <c r="E2642" s="104">
        <v>1.7749999999999999</v>
      </c>
      <c r="F2642" s="92"/>
      <c r="G2642" s="74"/>
      <c r="H2642" s="99"/>
    </row>
    <row r="2643" spans="1:8" x14ac:dyDescent="0.2">
      <c r="A2643" s="103">
        <f t="shared" si="0"/>
        <v>34486</v>
      </c>
      <c r="B2643" s="73" t="s">
        <v>14</v>
      </c>
      <c r="D2643" s="92">
        <v>18.2</v>
      </c>
      <c r="E2643" s="104">
        <v>1.7749999999999999</v>
      </c>
      <c r="F2643" s="92"/>
      <c r="G2643" s="74"/>
      <c r="H2643" s="99"/>
    </row>
    <row r="2644" spans="1:8" x14ac:dyDescent="0.2">
      <c r="A2644" s="103">
        <f t="shared" si="0"/>
        <v>34487</v>
      </c>
      <c r="B2644" s="73" t="s">
        <v>15</v>
      </c>
      <c r="D2644" s="92">
        <v>18.25</v>
      </c>
      <c r="E2644" s="104">
        <v>1.83</v>
      </c>
      <c r="F2644" s="92"/>
      <c r="G2644" s="74"/>
      <c r="H2644" s="99"/>
    </row>
    <row r="2645" spans="1:8" x14ac:dyDescent="0.2">
      <c r="A2645" s="103">
        <f t="shared" si="0"/>
        <v>34488</v>
      </c>
      <c r="B2645" s="73" t="s">
        <v>16</v>
      </c>
      <c r="D2645" s="92">
        <v>18.100000000000001</v>
      </c>
      <c r="E2645" s="104">
        <v>1.82</v>
      </c>
      <c r="F2645" s="92"/>
      <c r="G2645" s="74"/>
      <c r="H2645" s="99"/>
    </row>
    <row r="2646" spans="1:8" x14ac:dyDescent="0.2">
      <c r="A2646" s="103">
        <f>A2645+1+2</f>
        <v>34491</v>
      </c>
      <c r="B2646" s="73" t="s">
        <v>12</v>
      </c>
      <c r="D2646" s="92">
        <v>18.100000000000001</v>
      </c>
      <c r="E2646" s="104">
        <v>1.82</v>
      </c>
      <c r="F2646" s="92"/>
      <c r="G2646" s="74"/>
      <c r="H2646" s="99"/>
    </row>
    <row r="2647" spans="1:8" x14ac:dyDescent="0.2">
      <c r="A2647" s="103">
        <f t="shared" si="0"/>
        <v>34492</v>
      </c>
      <c r="B2647" s="73" t="s">
        <v>13</v>
      </c>
      <c r="D2647" s="92">
        <v>17.75</v>
      </c>
      <c r="E2647" s="104">
        <v>1.845</v>
      </c>
      <c r="F2647" s="92"/>
      <c r="G2647" s="74"/>
      <c r="H2647" s="99"/>
    </row>
    <row r="2648" spans="1:8" x14ac:dyDescent="0.2">
      <c r="A2648" s="103">
        <f t="shared" si="0"/>
        <v>34493</v>
      </c>
      <c r="B2648" s="73" t="s">
        <v>14</v>
      </c>
      <c r="D2648" s="92">
        <v>18.350000000000001</v>
      </c>
      <c r="E2648" s="104">
        <v>1.895</v>
      </c>
      <c r="F2648" s="92"/>
      <c r="G2648" s="74"/>
      <c r="H2648" s="99"/>
    </row>
    <row r="2649" spans="1:8" x14ac:dyDescent="0.2">
      <c r="A2649" s="103">
        <f t="shared" si="0"/>
        <v>34494</v>
      </c>
      <c r="B2649" s="73" t="s">
        <v>15</v>
      </c>
      <c r="D2649" s="92">
        <v>18.649999999999999</v>
      </c>
      <c r="E2649" s="104">
        <v>1.9350000000000001</v>
      </c>
      <c r="F2649" s="92"/>
      <c r="G2649" s="74"/>
      <c r="H2649" s="99"/>
    </row>
    <row r="2650" spans="1:8" x14ac:dyDescent="0.2">
      <c r="A2650" s="103">
        <f t="shared" si="0"/>
        <v>34495</v>
      </c>
      <c r="B2650" s="73" t="s">
        <v>16</v>
      </c>
      <c r="D2650" s="92">
        <v>18.5</v>
      </c>
      <c r="E2650" s="104">
        <v>1.96</v>
      </c>
      <c r="F2650" s="92"/>
      <c r="G2650" s="74"/>
      <c r="H2650" s="99"/>
    </row>
    <row r="2651" spans="1:8" x14ac:dyDescent="0.2">
      <c r="A2651" s="103">
        <f>A2650+1+2</f>
        <v>34498</v>
      </c>
      <c r="B2651" s="73" t="s">
        <v>12</v>
      </c>
      <c r="D2651" s="92">
        <v>18.8</v>
      </c>
      <c r="E2651" s="104">
        <v>1.96</v>
      </c>
      <c r="F2651" s="92"/>
      <c r="G2651" s="74"/>
      <c r="H2651" s="99"/>
    </row>
    <row r="2652" spans="1:8" x14ac:dyDescent="0.2">
      <c r="A2652" s="103">
        <f t="shared" si="0"/>
        <v>34499</v>
      </c>
      <c r="B2652" s="73" t="s">
        <v>13</v>
      </c>
      <c r="D2652" s="92">
        <v>18.95</v>
      </c>
      <c r="E2652" s="104">
        <v>1.98</v>
      </c>
      <c r="F2652" s="92"/>
      <c r="G2652" s="74"/>
      <c r="H2652" s="99"/>
    </row>
    <row r="2653" spans="1:8" x14ac:dyDescent="0.2">
      <c r="A2653" s="103">
        <f t="shared" si="0"/>
        <v>34500</v>
      </c>
      <c r="B2653" s="73" t="s">
        <v>14</v>
      </c>
      <c r="D2653" s="92">
        <v>19.850000000000001</v>
      </c>
      <c r="E2653" s="104">
        <v>2.04</v>
      </c>
      <c r="F2653" s="92"/>
      <c r="G2653" s="74"/>
      <c r="H2653" s="99"/>
    </row>
    <row r="2654" spans="1:8" x14ac:dyDescent="0.2">
      <c r="A2654" s="103">
        <f t="shared" si="0"/>
        <v>34501</v>
      </c>
      <c r="B2654" s="73" t="s">
        <v>15</v>
      </c>
      <c r="D2654" s="92">
        <v>19.899999999999999</v>
      </c>
      <c r="E2654" s="104">
        <v>2.09</v>
      </c>
      <c r="F2654" s="92"/>
      <c r="G2654" s="74"/>
      <c r="H2654" s="99"/>
    </row>
    <row r="2655" spans="1:8" x14ac:dyDescent="0.2">
      <c r="A2655" s="103">
        <f t="shared" si="0"/>
        <v>34502</v>
      </c>
      <c r="B2655" s="73" t="s">
        <v>16</v>
      </c>
      <c r="D2655" s="92">
        <v>20.7</v>
      </c>
      <c r="E2655" s="104">
        <v>2.0449999999999999</v>
      </c>
      <c r="F2655" s="92"/>
      <c r="G2655" s="74"/>
      <c r="H2655" s="99"/>
    </row>
    <row r="2656" spans="1:8" x14ac:dyDescent="0.2">
      <c r="A2656" s="103">
        <f>A2655+1+2</f>
        <v>34505</v>
      </c>
      <c r="B2656" s="73" t="s">
        <v>12</v>
      </c>
      <c r="D2656" s="92">
        <v>20.75</v>
      </c>
      <c r="E2656" s="104">
        <v>2.0449999999999999</v>
      </c>
      <c r="F2656" s="92"/>
      <c r="G2656" s="74"/>
      <c r="H2656" s="99"/>
    </row>
    <row r="2657" spans="1:8" x14ac:dyDescent="0.2">
      <c r="A2657" s="103">
        <f t="shared" si="0"/>
        <v>34506</v>
      </c>
      <c r="B2657" s="73" t="s">
        <v>13</v>
      </c>
      <c r="D2657" s="92">
        <v>20.04</v>
      </c>
      <c r="E2657" s="104">
        <v>2.0449999999999999</v>
      </c>
      <c r="F2657" s="92"/>
      <c r="G2657" s="74"/>
      <c r="H2657" s="99"/>
    </row>
    <row r="2658" spans="1:8" x14ac:dyDescent="0.2">
      <c r="A2658" s="103">
        <f t="shared" si="0"/>
        <v>34507</v>
      </c>
      <c r="B2658" s="73" t="s">
        <v>14</v>
      </c>
      <c r="D2658" s="92">
        <v>19.37</v>
      </c>
      <c r="E2658" s="104">
        <v>2.0750000000000002</v>
      </c>
      <c r="F2658" s="92"/>
      <c r="G2658" s="74"/>
      <c r="H2658" s="99"/>
    </row>
    <row r="2659" spans="1:8" x14ac:dyDescent="0.2">
      <c r="A2659" s="103">
        <f t="shared" si="0"/>
        <v>34508</v>
      </c>
      <c r="B2659" s="73" t="s">
        <v>15</v>
      </c>
      <c r="D2659" s="92">
        <v>19.420000000000002</v>
      </c>
      <c r="E2659" s="104">
        <v>1.9350000000000001</v>
      </c>
      <c r="F2659" s="92"/>
      <c r="G2659" s="74"/>
      <c r="H2659" s="99"/>
    </row>
    <row r="2660" spans="1:8" x14ac:dyDescent="0.2">
      <c r="A2660" s="103">
        <f t="shared" si="0"/>
        <v>34509</v>
      </c>
      <c r="B2660" s="73" t="s">
        <v>16</v>
      </c>
      <c r="D2660" s="92">
        <v>19.32</v>
      </c>
      <c r="E2660" s="104">
        <v>1.96</v>
      </c>
      <c r="F2660" s="92"/>
      <c r="G2660" s="74"/>
      <c r="H2660" s="99"/>
    </row>
    <row r="2661" spans="1:8" x14ac:dyDescent="0.2">
      <c r="A2661" s="103">
        <f>A2660+1+2</f>
        <v>34512</v>
      </c>
      <c r="B2661" s="73" t="s">
        <v>12</v>
      </c>
      <c r="D2661" s="92">
        <v>19.010000000000002</v>
      </c>
      <c r="E2661" s="104">
        <v>1.99</v>
      </c>
      <c r="F2661" s="92"/>
      <c r="G2661" s="74"/>
      <c r="H2661" s="99"/>
    </row>
    <row r="2662" spans="1:8" x14ac:dyDescent="0.2">
      <c r="A2662" s="103">
        <f t="shared" si="0"/>
        <v>34513</v>
      </c>
      <c r="B2662" s="73" t="s">
        <v>13</v>
      </c>
      <c r="D2662" s="92">
        <v>19.27</v>
      </c>
      <c r="E2662" s="104">
        <v>2.0249999999999999</v>
      </c>
      <c r="F2662" s="92"/>
      <c r="G2662" s="74"/>
      <c r="H2662" s="99"/>
    </row>
    <row r="2663" spans="1:8" x14ac:dyDescent="0.2">
      <c r="A2663" s="103">
        <f t="shared" si="0"/>
        <v>34514</v>
      </c>
      <c r="B2663" s="73" t="s">
        <v>14</v>
      </c>
      <c r="D2663" s="92">
        <v>18.829999999999998</v>
      </c>
      <c r="E2663" s="104">
        <v>2.0249999999999999</v>
      </c>
      <c r="F2663" s="92"/>
      <c r="G2663" s="74"/>
      <c r="H2663" s="99"/>
    </row>
    <row r="2664" spans="1:8" x14ac:dyDescent="0.2">
      <c r="A2664" s="103">
        <f t="shared" si="0"/>
        <v>34515</v>
      </c>
      <c r="B2664" s="73" t="s">
        <v>15</v>
      </c>
      <c r="D2664" s="92">
        <v>19.350000000000001</v>
      </c>
      <c r="E2664" s="104">
        <v>2.0249999999999999</v>
      </c>
      <c r="F2664" s="92"/>
      <c r="G2664" s="74"/>
      <c r="H2664" s="99"/>
    </row>
    <row r="2665" spans="1:8" x14ac:dyDescent="0.2">
      <c r="A2665" s="103">
        <f t="shared" si="0"/>
        <v>34516</v>
      </c>
      <c r="B2665" s="73" t="s">
        <v>16</v>
      </c>
      <c r="D2665" s="92">
        <v>19.5</v>
      </c>
      <c r="E2665" s="104">
        <v>2.0449999999999999</v>
      </c>
      <c r="F2665" s="92"/>
      <c r="G2665" s="74"/>
      <c r="H2665" s="99"/>
    </row>
    <row r="2666" spans="1:8" x14ac:dyDescent="0.2">
      <c r="A2666" s="103">
        <f>A2665+1+2</f>
        <v>34519</v>
      </c>
      <c r="B2666" s="73" t="s">
        <v>12</v>
      </c>
      <c r="C2666" s="73" t="s">
        <v>17</v>
      </c>
      <c r="F2666" s="92"/>
      <c r="G2666" s="74"/>
      <c r="H2666" s="99"/>
    </row>
    <row r="2667" spans="1:8" x14ac:dyDescent="0.2">
      <c r="A2667" s="103">
        <f>A2666+1</f>
        <v>34520</v>
      </c>
      <c r="B2667" s="73" t="s">
        <v>13</v>
      </c>
      <c r="D2667" s="92">
        <v>19.600000000000001</v>
      </c>
      <c r="E2667" s="104">
        <v>2.0249999999999999</v>
      </c>
      <c r="F2667" s="92"/>
      <c r="G2667" s="74"/>
      <c r="H2667" s="99"/>
    </row>
    <row r="2668" spans="1:8" x14ac:dyDescent="0.2">
      <c r="A2668" s="103">
        <f t="shared" si="0"/>
        <v>34521</v>
      </c>
      <c r="B2668" s="73" t="s">
        <v>14</v>
      </c>
      <c r="D2668" s="92">
        <v>19.25</v>
      </c>
      <c r="E2668" s="104">
        <v>1.9850000000000001</v>
      </c>
      <c r="F2668" s="92"/>
      <c r="G2668" s="74"/>
      <c r="H2668" s="99"/>
    </row>
    <row r="2669" spans="1:8" x14ac:dyDescent="0.2">
      <c r="A2669" s="103">
        <f t="shared" si="0"/>
        <v>34522</v>
      </c>
      <c r="B2669" s="73" t="s">
        <v>15</v>
      </c>
      <c r="D2669" s="92">
        <v>19.100000000000001</v>
      </c>
      <c r="E2669" s="104">
        <v>1.9850000000000001</v>
      </c>
      <c r="F2669" s="92"/>
      <c r="G2669" s="74"/>
      <c r="H2669" s="99"/>
    </row>
    <row r="2670" spans="1:8" x14ac:dyDescent="0.2">
      <c r="A2670" s="103">
        <f t="shared" si="0"/>
        <v>34523</v>
      </c>
      <c r="B2670" s="73" t="s">
        <v>16</v>
      </c>
      <c r="D2670" s="92">
        <v>19.5</v>
      </c>
      <c r="E2670" s="104">
        <v>1.9550000000000001</v>
      </c>
      <c r="F2670" s="92"/>
      <c r="G2670" s="74"/>
      <c r="H2670" s="99"/>
    </row>
    <row r="2671" spans="1:8" x14ac:dyDescent="0.2">
      <c r="A2671" s="103">
        <f>A2670+1+2</f>
        <v>34526</v>
      </c>
      <c r="B2671" s="73" t="s">
        <v>12</v>
      </c>
      <c r="D2671" s="92">
        <v>20.2</v>
      </c>
      <c r="E2671" s="104">
        <v>1.94</v>
      </c>
      <c r="F2671" s="92"/>
      <c r="G2671" s="74"/>
      <c r="H2671" s="99"/>
    </row>
    <row r="2672" spans="1:8" x14ac:dyDescent="0.2">
      <c r="A2672" s="103">
        <f t="shared" si="0"/>
        <v>34527</v>
      </c>
      <c r="B2672" s="73" t="s">
        <v>13</v>
      </c>
      <c r="D2672" s="92">
        <v>20.149999999999999</v>
      </c>
      <c r="E2672" s="104">
        <v>1.92</v>
      </c>
      <c r="F2672" s="92"/>
      <c r="G2672" s="74"/>
      <c r="H2672" s="99"/>
    </row>
    <row r="2673" spans="1:8" x14ac:dyDescent="0.2">
      <c r="A2673" s="103">
        <f t="shared" si="0"/>
        <v>34528</v>
      </c>
      <c r="B2673" s="73" t="s">
        <v>14</v>
      </c>
      <c r="D2673" s="92">
        <v>20.149999999999999</v>
      </c>
      <c r="E2673" s="104">
        <v>1.92</v>
      </c>
      <c r="F2673" s="92"/>
      <c r="G2673" s="74"/>
      <c r="H2673" s="99"/>
    </row>
    <row r="2674" spans="1:8" x14ac:dyDescent="0.2">
      <c r="A2674" s="103">
        <f t="shared" si="0"/>
        <v>34529</v>
      </c>
      <c r="B2674" s="73" t="s">
        <v>15</v>
      </c>
      <c r="D2674" s="92">
        <v>20.2</v>
      </c>
      <c r="E2674" s="104">
        <v>1.92</v>
      </c>
      <c r="F2674" s="92"/>
      <c r="G2674" s="74"/>
      <c r="H2674" s="99"/>
    </row>
    <row r="2675" spans="1:8" x14ac:dyDescent="0.2">
      <c r="A2675" s="103">
        <f t="shared" si="0"/>
        <v>34530</v>
      </c>
      <c r="B2675" s="73" t="s">
        <v>16</v>
      </c>
      <c r="D2675" s="92">
        <v>19.899999999999999</v>
      </c>
      <c r="E2675" s="104">
        <v>1.855</v>
      </c>
      <c r="F2675" s="92"/>
      <c r="G2675" s="74"/>
      <c r="H2675" s="99"/>
    </row>
    <row r="2676" spans="1:8" x14ac:dyDescent="0.2">
      <c r="A2676" s="103">
        <f>A2675+1+2</f>
        <v>34533</v>
      </c>
      <c r="B2676" s="73" t="s">
        <v>12</v>
      </c>
      <c r="D2676" s="92">
        <v>19.5</v>
      </c>
      <c r="E2676" s="104">
        <v>1.835</v>
      </c>
      <c r="F2676" s="92"/>
      <c r="G2676" s="74"/>
      <c r="H2676" s="99"/>
    </row>
    <row r="2677" spans="1:8" x14ac:dyDescent="0.2">
      <c r="A2677" s="103">
        <f t="shared" si="0"/>
        <v>34534</v>
      </c>
      <c r="B2677" s="73" t="s">
        <v>13</v>
      </c>
      <c r="D2677" s="92">
        <v>19.45</v>
      </c>
      <c r="E2677" s="104">
        <v>1.845</v>
      </c>
      <c r="F2677" s="92"/>
      <c r="G2677" s="74"/>
      <c r="H2677" s="99"/>
    </row>
    <row r="2678" spans="1:8" x14ac:dyDescent="0.2">
      <c r="A2678" s="103">
        <f t="shared" si="0"/>
        <v>34535</v>
      </c>
      <c r="B2678" s="73" t="s">
        <v>14</v>
      </c>
      <c r="D2678" s="92">
        <v>19.2</v>
      </c>
      <c r="E2678" s="104">
        <v>1.855</v>
      </c>
      <c r="F2678" s="92"/>
      <c r="G2678" s="74"/>
      <c r="H2678" s="99"/>
    </row>
    <row r="2679" spans="1:8" x14ac:dyDescent="0.2">
      <c r="A2679" s="103">
        <f t="shared" si="0"/>
        <v>34536</v>
      </c>
      <c r="B2679" s="73" t="s">
        <v>15</v>
      </c>
      <c r="D2679" s="92">
        <v>19.350000000000001</v>
      </c>
      <c r="E2679" s="104">
        <v>1.82</v>
      </c>
      <c r="F2679" s="92"/>
      <c r="G2679" s="74"/>
      <c r="H2679" s="99"/>
    </row>
    <row r="2680" spans="1:8" x14ac:dyDescent="0.2">
      <c r="A2680" s="103">
        <f t="shared" si="0"/>
        <v>34537</v>
      </c>
      <c r="B2680" s="73" t="s">
        <v>16</v>
      </c>
      <c r="D2680" s="92">
        <v>19.600000000000001</v>
      </c>
      <c r="E2680" s="104">
        <v>1.78</v>
      </c>
      <c r="F2680" s="92"/>
      <c r="G2680" s="74"/>
      <c r="H2680" s="99"/>
    </row>
    <row r="2681" spans="1:8" x14ac:dyDescent="0.2">
      <c r="A2681" s="103">
        <f>A2680+1+2</f>
        <v>34540</v>
      </c>
      <c r="B2681" s="73" t="s">
        <v>12</v>
      </c>
      <c r="D2681" s="92">
        <v>19.399999999999999</v>
      </c>
      <c r="E2681" s="104">
        <v>1.7949999999999999</v>
      </c>
      <c r="F2681" s="92"/>
      <c r="G2681" s="74"/>
      <c r="H2681" s="99"/>
    </row>
    <row r="2682" spans="1:8" x14ac:dyDescent="0.2">
      <c r="A2682" s="103">
        <f t="shared" si="0"/>
        <v>34541</v>
      </c>
      <c r="B2682" s="73" t="s">
        <v>13</v>
      </c>
      <c r="D2682" s="92">
        <v>19.2</v>
      </c>
      <c r="E2682" s="104">
        <v>1.7949999999999999</v>
      </c>
      <c r="F2682" s="92"/>
      <c r="G2682" s="74"/>
      <c r="H2682" s="99"/>
    </row>
    <row r="2683" spans="1:8" x14ac:dyDescent="0.2">
      <c r="A2683" s="103">
        <f t="shared" si="0"/>
        <v>34542</v>
      </c>
      <c r="B2683" s="73" t="s">
        <v>14</v>
      </c>
      <c r="D2683" s="92">
        <v>19.45</v>
      </c>
      <c r="E2683" s="104">
        <v>1.7949999999999999</v>
      </c>
      <c r="F2683" s="92"/>
      <c r="G2683" s="74"/>
      <c r="H2683" s="99"/>
    </row>
    <row r="2684" spans="1:8" x14ac:dyDescent="0.2">
      <c r="A2684" s="103">
        <f t="shared" si="0"/>
        <v>34543</v>
      </c>
      <c r="B2684" s="73" t="s">
        <v>15</v>
      </c>
      <c r="D2684" s="92">
        <v>19.75</v>
      </c>
      <c r="E2684" s="104">
        <v>1.7949999999999999</v>
      </c>
      <c r="F2684" s="92"/>
      <c r="G2684" s="74"/>
      <c r="H2684" s="99"/>
    </row>
    <row r="2685" spans="1:8" x14ac:dyDescent="0.2">
      <c r="A2685" s="103">
        <f t="shared" si="0"/>
        <v>34544</v>
      </c>
      <c r="B2685" s="73" t="s">
        <v>16</v>
      </c>
      <c r="D2685" s="92">
        <v>20.3</v>
      </c>
      <c r="E2685" s="104">
        <v>1.78</v>
      </c>
      <c r="F2685" s="92"/>
      <c r="G2685" s="74"/>
      <c r="H2685" s="99"/>
    </row>
    <row r="2686" spans="1:8" x14ac:dyDescent="0.2">
      <c r="A2686" s="103">
        <f>A2685+1+2</f>
        <v>34547</v>
      </c>
      <c r="B2686" s="73" t="s">
        <v>12</v>
      </c>
      <c r="D2686" s="92">
        <v>20.55</v>
      </c>
      <c r="E2686" s="104">
        <v>1.78</v>
      </c>
      <c r="F2686" s="92"/>
      <c r="G2686" s="74"/>
      <c r="H2686" s="99"/>
    </row>
    <row r="2687" spans="1:8" x14ac:dyDescent="0.2">
      <c r="A2687" s="103">
        <f t="shared" ref="A2687:A2705" si="1">A2686+1</f>
        <v>34548</v>
      </c>
      <c r="B2687" s="73" t="s">
        <v>13</v>
      </c>
      <c r="D2687" s="92">
        <v>20.149999999999999</v>
      </c>
      <c r="E2687" s="104">
        <v>1.78</v>
      </c>
      <c r="F2687" s="92"/>
      <c r="G2687" s="74"/>
      <c r="H2687" s="99"/>
    </row>
    <row r="2688" spans="1:8" x14ac:dyDescent="0.2">
      <c r="A2688" s="103">
        <f t="shared" si="1"/>
        <v>34549</v>
      </c>
      <c r="B2688" s="73" t="s">
        <v>14</v>
      </c>
      <c r="D2688" s="92">
        <v>20.100000000000001</v>
      </c>
      <c r="E2688" s="104">
        <v>1.74</v>
      </c>
      <c r="F2688" s="92"/>
      <c r="G2688" s="74"/>
      <c r="H2688" s="99"/>
    </row>
    <row r="2689" spans="1:8" x14ac:dyDescent="0.2">
      <c r="A2689" s="103">
        <f t="shared" si="1"/>
        <v>34550</v>
      </c>
      <c r="B2689" s="73" t="s">
        <v>15</v>
      </c>
      <c r="D2689" s="92">
        <v>20.149999999999999</v>
      </c>
      <c r="E2689" s="104">
        <v>1.6950000000000001</v>
      </c>
      <c r="F2689" s="92"/>
      <c r="G2689" s="74"/>
      <c r="H2689" s="99"/>
    </row>
    <row r="2690" spans="1:8" x14ac:dyDescent="0.2">
      <c r="A2690" s="103">
        <f t="shared" si="1"/>
        <v>34551</v>
      </c>
      <c r="B2690" s="73" t="s">
        <v>16</v>
      </c>
      <c r="D2690" s="92">
        <v>19.3</v>
      </c>
      <c r="E2690" s="104">
        <v>1.65</v>
      </c>
      <c r="F2690" s="92"/>
      <c r="G2690" s="74"/>
      <c r="H2690" s="99"/>
    </row>
    <row r="2691" spans="1:8" x14ac:dyDescent="0.2">
      <c r="A2691" s="103">
        <f>A2690+1+2</f>
        <v>34554</v>
      </c>
      <c r="B2691" s="73" t="s">
        <v>12</v>
      </c>
      <c r="D2691" s="92">
        <v>19.399999999999999</v>
      </c>
      <c r="E2691" s="104">
        <v>1.575</v>
      </c>
      <c r="F2691" s="92"/>
      <c r="G2691" s="74"/>
      <c r="H2691" s="99"/>
    </row>
    <row r="2692" spans="1:8" x14ac:dyDescent="0.2">
      <c r="A2692" s="103">
        <f t="shared" si="1"/>
        <v>34555</v>
      </c>
      <c r="B2692" s="73" t="s">
        <v>13</v>
      </c>
      <c r="D2692" s="92">
        <v>19.3</v>
      </c>
      <c r="E2692" s="104">
        <v>1.56</v>
      </c>
      <c r="F2692" s="92"/>
      <c r="G2692" s="74"/>
      <c r="H2692" s="99"/>
    </row>
    <row r="2693" spans="1:8" x14ac:dyDescent="0.2">
      <c r="A2693" s="103">
        <f t="shared" si="1"/>
        <v>34556</v>
      </c>
      <c r="B2693" s="73" t="s">
        <v>14</v>
      </c>
      <c r="D2693" s="92">
        <v>18.95</v>
      </c>
      <c r="E2693" s="104">
        <v>1.58</v>
      </c>
      <c r="F2693" s="92"/>
      <c r="G2693" s="74"/>
      <c r="H2693" s="99"/>
    </row>
    <row r="2694" spans="1:8" x14ac:dyDescent="0.2">
      <c r="A2694" s="103">
        <f t="shared" si="1"/>
        <v>34557</v>
      </c>
      <c r="B2694" s="73" t="s">
        <v>15</v>
      </c>
      <c r="D2694" s="92">
        <v>18.649999999999999</v>
      </c>
      <c r="E2694" s="104">
        <v>1.6</v>
      </c>
      <c r="F2694" s="92"/>
      <c r="G2694" s="74"/>
      <c r="H2694" s="99"/>
    </row>
    <row r="2695" spans="1:8" x14ac:dyDescent="0.2">
      <c r="A2695" s="103">
        <f t="shared" si="1"/>
        <v>34558</v>
      </c>
      <c r="B2695" s="73" t="s">
        <v>16</v>
      </c>
      <c r="D2695" s="92">
        <v>18.05</v>
      </c>
      <c r="E2695" s="104">
        <v>1.58</v>
      </c>
      <c r="F2695" s="92"/>
      <c r="G2695" s="74"/>
      <c r="H2695" s="99"/>
    </row>
    <row r="2696" spans="1:8" x14ac:dyDescent="0.2">
      <c r="A2696" s="103">
        <f>A2695+1+2</f>
        <v>34561</v>
      </c>
      <c r="B2696" s="73" t="s">
        <v>12</v>
      </c>
      <c r="D2696" s="92">
        <v>18.2</v>
      </c>
      <c r="E2696" s="104">
        <v>1.58</v>
      </c>
      <c r="F2696" s="92"/>
      <c r="G2696" s="74"/>
      <c r="H2696" s="99"/>
    </row>
    <row r="2697" spans="1:8" x14ac:dyDescent="0.2">
      <c r="A2697" s="103">
        <f t="shared" si="1"/>
        <v>34562</v>
      </c>
      <c r="B2697" s="73" t="s">
        <v>13</v>
      </c>
      <c r="D2697" s="92">
        <v>17.75</v>
      </c>
      <c r="E2697" s="104">
        <v>1.63</v>
      </c>
      <c r="F2697" s="92"/>
      <c r="G2697" s="74"/>
      <c r="H2697" s="94"/>
    </row>
    <row r="2698" spans="1:8" x14ac:dyDescent="0.2">
      <c r="A2698" s="103">
        <f t="shared" si="1"/>
        <v>34563</v>
      </c>
      <c r="B2698" s="73" t="s">
        <v>14</v>
      </c>
      <c r="D2698" s="92">
        <v>18.100000000000001</v>
      </c>
      <c r="E2698" s="104">
        <v>1.7050000000000001</v>
      </c>
      <c r="F2698" s="92"/>
      <c r="G2698" s="74"/>
      <c r="H2698" s="94"/>
    </row>
    <row r="2699" spans="1:8" x14ac:dyDescent="0.2">
      <c r="A2699" s="103">
        <f t="shared" si="1"/>
        <v>34564</v>
      </c>
      <c r="B2699" s="73" t="s">
        <v>15</v>
      </c>
      <c r="D2699" s="92">
        <v>17.7</v>
      </c>
      <c r="E2699" s="104">
        <v>1.7</v>
      </c>
      <c r="F2699" s="92"/>
      <c r="G2699" s="74"/>
      <c r="H2699" s="94"/>
    </row>
    <row r="2700" spans="1:8" x14ac:dyDescent="0.2">
      <c r="A2700" s="103">
        <f t="shared" si="1"/>
        <v>34565</v>
      </c>
      <c r="B2700" s="73" t="s">
        <v>16</v>
      </c>
      <c r="D2700" s="92">
        <v>17.600000000000001</v>
      </c>
      <c r="E2700" s="104">
        <v>1.665</v>
      </c>
      <c r="F2700" s="92"/>
      <c r="G2700" s="74"/>
      <c r="H2700" s="94"/>
    </row>
    <row r="2701" spans="1:8" x14ac:dyDescent="0.2">
      <c r="A2701" s="103">
        <f>A2700+1+2</f>
        <v>34568</v>
      </c>
      <c r="B2701" s="73" t="s">
        <v>12</v>
      </c>
      <c r="D2701" s="92">
        <v>16.850000000000001</v>
      </c>
      <c r="E2701" s="104">
        <v>1.625</v>
      </c>
      <c r="F2701" s="92"/>
      <c r="G2701" s="74"/>
      <c r="H2701" s="94"/>
    </row>
    <row r="2702" spans="1:8" x14ac:dyDescent="0.2">
      <c r="A2702" s="103">
        <f t="shared" si="1"/>
        <v>34569</v>
      </c>
      <c r="B2702" s="73" t="s">
        <v>13</v>
      </c>
      <c r="D2702" s="92">
        <v>17.100000000000001</v>
      </c>
      <c r="E2702" s="104">
        <v>1.595</v>
      </c>
      <c r="F2702" s="92"/>
      <c r="G2702" s="74"/>
      <c r="H2702" s="94"/>
    </row>
    <row r="2703" spans="1:8" x14ac:dyDescent="0.2">
      <c r="A2703" s="103">
        <f t="shared" si="1"/>
        <v>34570</v>
      </c>
      <c r="B2703" s="73" t="s">
        <v>14</v>
      </c>
      <c r="D2703" s="92">
        <v>17.5</v>
      </c>
      <c r="E2703" s="104">
        <v>1.43</v>
      </c>
      <c r="F2703" s="92"/>
      <c r="G2703" s="74"/>
      <c r="H2703" s="94"/>
    </row>
    <row r="2704" spans="1:8" x14ac:dyDescent="0.2">
      <c r="A2704" s="103">
        <f t="shared" si="1"/>
        <v>34571</v>
      </c>
      <c r="B2704" s="73" t="s">
        <v>15</v>
      </c>
      <c r="D2704" s="92">
        <v>17.5</v>
      </c>
      <c r="E2704" s="104">
        <v>1.43</v>
      </c>
      <c r="F2704" s="92"/>
      <c r="G2704" s="74"/>
      <c r="H2704" s="94"/>
    </row>
    <row r="2705" spans="1:8" x14ac:dyDescent="0.2">
      <c r="A2705" s="103">
        <f t="shared" si="1"/>
        <v>34572</v>
      </c>
      <c r="B2705" s="73" t="s">
        <v>16</v>
      </c>
      <c r="D2705" s="92">
        <v>17.149999999999999</v>
      </c>
      <c r="E2705" s="104">
        <v>1.43</v>
      </c>
      <c r="F2705" s="92"/>
      <c r="G2705" s="74"/>
      <c r="H2705" s="94"/>
    </row>
    <row r="2706" spans="1:8" x14ac:dyDescent="0.2">
      <c r="A2706" s="103">
        <f>A2705+1+2</f>
        <v>34575</v>
      </c>
      <c r="B2706" s="73" t="s">
        <v>12</v>
      </c>
      <c r="D2706" s="92">
        <v>17.600000000000001</v>
      </c>
      <c r="E2706" s="104">
        <v>1.45</v>
      </c>
      <c r="F2706" s="92"/>
      <c r="G2706" s="74"/>
      <c r="H2706" s="94"/>
    </row>
    <row r="2707" spans="1:8" x14ac:dyDescent="0.2">
      <c r="A2707" s="103">
        <f>A2706+1</f>
        <v>34576</v>
      </c>
      <c r="B2707" s="73" t="s">
        <v>13</v>
      </c>
      <c r="D2707" s="92">
        <v>17.45</v>
      </c>
      <c r="E2707" s="104">
        <v>1.45</v>
      </c>
      <c r="F2707" s="92"/>
      <c r="G2707" s="74"/>
      <c r="H2707" s="94"/>
    </row>
    <row r="2708" spans="1:8" x14ac:dyDescent="0.2">
      <c r="A2708" s="103">
        <f>A2707+1</f>
        <v>34577</v>
      </c>
      <c r="B2708" s="73" t="s">
        <v>14</v>
      </c>
      <c r="D2708" s="92">
        <v>17.55</v>
      </c>
      <c r="E2708" s="104">
        <v>1.4350000000000001</v>
      </c>
      <c r="F2708" s="92"/>
      <c r="G2708" s="74"/>
      <c r="H2708" s="94"/>
    </row>
    <row r="2709" spans="1:8" x14ac:dyDescent="0.2">
      <c r="A2709" s="103">
        <f>A2708+1</f>
        <v>34578</v>
      </c>
      <c r="B2709" s="73" t="s">
        <v>15</v>
      </c>
      <c r="D2709" s="92">
        <v>17.45</v>
      </c>
      <c r="E2709" s="104">
        <v>1.45</v>
      </c>
      <c r="F2709" s="92"/>
      <c r="G2709" s="74"/>
      <c r="H2709" s="94"/>
    </row>
    <row r="2710" spans="1:8" x14ac:dyDescent="0.2">
      <c r="A2710" s="103">
        <f>A2709+1</f>
        <v>34579</v>
      </c>
      <c r="B2710" s="73" t="s">
        <v>16</v>
      </c>
      <c r="D2710" s="92">
        <v>17.5</v>
      </c>
      <c r="E2710" s="104">
        <v>1.4</v>
      </c>
      <c r="F2710" s="92"/>
      <c r="G2710" s="74"/>
      <c r="H2710" s="94"/>
    </row>
    <row r="2711" spans="1:8" x14ac:dyDescent="0.2">
      <c r="A2711" s="103">
        <f>A2710+1+2</f>
        <v>34582</v>
      </c>
      <c r="B2711" s="73" t="s">
        <v>12</v>
      </c>
      <c r="C2711" s="73" t="s">
        <v>17</v>
      </c>
      <c r="F2711" s="92"/>
      <c r="G2711" s="74"/>
      <c r="H2711" s="94"/>
    </row>
    <row r="2712" spans="1:8" x14ac:dyDescent="0.2">
      <c r="A2712" s="103">
        <f>A2711+1</f>
        <v>34583</v>
      </c>
      <c r="B2712" s="73" t="s">
        <v>13</v>
      </c>
      <c r="D2712" s="92">
        <v>17.600000000000001</v>
      </c>
      <c r="E2712" s="104">
        <v>1.41</v>
      </c>
      <c r="F2712" s="92"/>
      <c r="G2712" s="74"/>
      <c r="H2712" s="94"/>
    </row>
    <row r="2713" spans="1:8" x14ac:dyDescent="0.2">
      <c r="A2713" s="103">
        <f>A2712+1</f>
        <v>34584</v>
      </c>
      <c r="B2713" s="73" t="s">
        <v>14</v>
      </c>
      <c r="D2713" s="92">
        <v>17.8</v>
      </c>
      <c r="E2713" s="104">
        <v>1.43</v>
      </c>
      <c r="F2713" s="92"/>
      <c r="G2713" s="74"/>
      <c r="H2713" s="94"/>
    </row>
    <row r="2714" spans="1:8" x14ac:dyDescent="0.2">
      <c r="A2714" s="103">
        <f>A2713+1</f>
        <v>34585</v>
      </c>
      <c r="B2714" s="73" t="s">
        <v>15</v>
      </c>
      <c r="D2714" s="92">
        <v>17.649999999999999</v>
      </c>
      <c r="E2714" s="104">
        <v>1.4450000000000001</v>
      </c>
      <c r="F2714" s="92"/>
      <c r="G2714" s="74"/>
      <c r="H2714" s="94"/>
    </row>
    <row r="2715" spans="1:8" x14ac:dyDescent="0.2">
      <c r="A2715" s="103">
        <f>A2714+1</f>
        <v>34586</v>
      </c>
      <c r="B2715" s="73" t="s">
        <v>16</v>
      </c>
      <c r="D2715" s="92">
        <v>17.55</v>
      </c>
      <c r="E2715" s="104">
        <v>1.4450000000000001</v>
      </c>
      <c r="F2715" s="92"/>
      <c r="G2715" s="74"/>
      <c r="H2715" s="94"/>
    </row>
    <row r="2716" spans="1:8" x14ac:dyDescent="0.2">
      <c r="A2716" s="103">
        <f>A2715+1+2</f>
        <v>34589</v>
      </c>
      <c r="B2716" s="73" t="s">
        <v>12</v>
      </c>
      <c r="D2716" s="92">
        <v>17.399999999999999</v>
      </c>
      <c r="E2716" s="104">
        <v>1.49</v>
      </c>
      <c r="F2716" s="92"/>
      <c r="G2716" s="74"/>
      <c r="H2716" s="94"/>
    </row>
    <row r="2717" spans="1:8" x14ac:dyDescent="0.2">
      <c r="A2717" s="103">
        <f>A2716+1</f>
        <v>34590</v>
      </c>
      <c r="B2717" s="73" t="s">
        <v>13</v>
      </c>
      <c r="D2717" s="92">
        <v>17.100000000000001</v>
      </c>
      <c r="E2717" s="104">
        <v>1.5049999999999999</v>
      </c>
      <c r="F2717" s="92"/>
      <c r="G2717" s="74"/>
      <c r="H2717" s="94"/>
    </row>
    <row r="2718" spans="1:8" x14ac:dyDescent="0.2">
      <c r="A2718" s="103">
        <f>A2717+1</f>
        <v>34591</v>
      </c>
      <c r="B2718" s="73" t="s">
        <v>14</v>
      </c>
      <c r="D2718" s="92">
        <v>16.7</v>
      </c>
      <c r="E2718" s="104">
        <v>1.5649999999999999</v>
      </c>
      <c r="F2718" s="92"/>
      <c r="G2718" s="74"/>
      <c r="H2718" s="94"/>
    </row>
    <row r="2719" spans="1:8" x14ac:dyDescent="0.2">
      <c r="A2719" s="103">
        <f>A2718+1</f>
        <v>34592</v>
      </c>
      <c r="B2719" s="73" t="s">
        <v>15</v>
      </c>
      <c r="D2719" s="92">
        <v>16.7</v>
      </c>
      <c r="E2719" s="104">
        <v>1.615</v>
      </c>
      <c r="F2719" s="92"/>
      <c r="G2719" s="74"/>
      <c r="H2719" s="94"/>
    </row>
    <row r="2720" spans="1:8" x14ac:dyDescent="0.2">
      <c r="A2720" s="103">
        <f>A2719+1</f>
        <v>34593</v>
      </c>
      <c r="B2720" s="73" t="s">
        <v>16</v>
      </c>
      <c r="D2720" s="92">
        <v>16.850000000000001</v>
      </c>
      <c r="E2720" s="104">
        <v>1.585</v>
      </c>
      <c r="F2720" s="92"/>
      <c r="G2720" s="74"/>
      <c r="H2720" s="94"/>
    </row>
    <row r="2721" spans="1:8" x14ac:dyDescent="0.2">
      <c r="A2721" s="103">
        <f>A2720+1+2</f>
        <v>34596</v>
      </c>
      <c r="B2721" s="73" t="s">
        <v>12</v>
      </c>
      <c r="D2721" s="92">
        <v>17.2</v>
      </c>
      <c r="E2721" s="104">
        <v>1.585</v>
      </c>
      <c r="F2721" s="92"/>
      <c r="G2721" s="74"/>
      <c r="H2721" s="94"/>
    </row>
    <row r="2722" spans="1:8" x14ac:dyDescent="0.2">
      <c r="A2722" s="103">
        <f>A2721+1</f>
        <v>34597</v>
      </c>
      <c r="B2722" s="73" t="s">
        <v>13</v>
      </c>
      <c r="D2722" s="92">
        <v>17.25</v>
      </c>
      <c r="E2722" s="104">
        <v>1.585</v>
      </c>
      <c r="F2722" s="92"/>
      <c r="G2722" s="74"/>
      <c r="H2722" s="94"/>
    </row>
    <row r="2723" spans="1:8" x14ac:dyDescent="0.2">
      <c r="A2723" s="103">
        <f t="shared" ref="A2723:A2765" si="2">A2722+1</f>
        <v>34598</v>
      </c>
      <c r="B2723" s="73" t="s">
        <v>14</v>
      </c>
      <c r="D2723" s="92">
        <v>17.2</v>
      </c>
      <c r="E2723" s="104">
        <v>1.56</v>
      </c>
      <c r="F2723" s="92"/>
      <c r="G2723" s="74"/>
      <c r="H2723" s="94"/>
    </row>
    <row r="2724" spans="1:8" x14ac:dyDescent="0.2">
      <c r="A2724" s="103">
        <f t="shared" si="2"/>
        <v>34599</v>
      </c>
      <c r="B2724" s="73" t="s">
        <v>15</v>
      </c>
      <c r="D2724" s="92">
        <v>17.649999999999999</v>
      </c>
      <c r="E2724" s="104">
        <v>1.49</v>
      </c>
      <c r="F2724" s="92"/>
      <c r="G2724" s="74"/>
      <c r="H2724" s="94"/>
    </row>
    <row r="2725" spans="1:8" x14ac:dyDescent="0.2">
      <c r="A2725" s="103">
        <f t="shared" si="2"/>
        <v>34600</v>
      </c>
      <c r="B2725" s="73" t="s">
        <v>16</v>
      </c>
      <c r="D2725" s="92">
        <v>17.850000000000001</v>
      </c>
      <c r="E2725" s="104">
        <v>1.38</v>
      </c>
      <c r="F2725" s="92"/>
      <c r="G2725" s="74"/>
      <c r="H2725" s="94"/>
    </row>
    <row r="2726" spans="1:8" x14ac:dyDescent="0.2">
      <c r="A2726" s="103">
        <f>A2725+1+2</f>
        <v>34603</v>
      </c>
      <c r="B2726" s="73" t="s">
        <v>12</v>
      </c>
      <c r="D2726" s="92">
        <v>17.649999999999999</v>
      </c>
      <c r="E2726" s="104">
        <v>1.415</v>
      </c>
      <c r="F2726" s="92"/>
      <c r="G2726" s="74"/>
      <c r="H2726" s="94"/>
    </row>
    <row r="2727" spans="1:8" x14ac:dyDescent="0.2">
      <c r="A2727" s="103">
        <f t="shared" si="2"/>
        <v>34604</v>
      </c>
      <c r="B2727" s="73" t="s">
        <v>13</v>
      </c>
      <c r="D2727" s="92">
        <v>17.55</v>
      </c>
      <c r="E2727" s="104">
        <v>1.415</v>
      </c>
      <c r="F2727" s="92"/>
      <c r="G2727" s="74"/>
      <c r="H2727" s="94"/>
    </row>
    <row r="2728" spans="1:8" x14ac:dyDescent="0.2">
      <c r="A2728" s="103">
        <f t="shared" si="2"/>
        <v>34605</v>
      </c>
      <c r="B2728" s="73" t="s">
        <v>14</v>
      </c>
      <c r="D2728" s="92">
        <v>17.7</v>
      </c>
      <c r="E2728" s="104">
        <v>1.415</v>
      </c>
      <c r="F2728" s="92"/>
      <c r="G2728" s="74"/>
      <c r="H2728" s="94"/>
    </row>
    <row r="2729" spans="1:8" x14ac:dyDescent="0.2">
      <c r="A2729" s="103">
        <f t="shared" si="2"/>
        <v>34606</v>
      </c>
      <c r="B2729" s="73" t="s">
        <v>15</v>
      </c>
      <c r="D2729" s="92">
        <v>18</v>
      </c>
      <c r="E2729" s="104">
        <v>1.415</v>
      </c>
      <c r="F2729" s="92"/>
      <c r="G2729" s="74"/>
      <c r="H2729" s="94"/>
    </row>
    <row r="2730" spans="1:8" x14ac:dyDescent="0.2">
      <c r="A2730" s="103">
        <f t="shared" si="2"/>
        <v>34607</v>
      </c>
      <c r="B2730" s="73" t="s">
        <v>16</v>
      </c>
      <c r="D2730" s="92">
        <v>18.399999999999999</v>
      </c>
      <c r="E2730" s="104">
        <v>1.415</v>
      </c>
      <c r="F2730" s="92"/>
      <c r="G2730" s="74"/>
      <c r="H2730" s="94"/>
    </row>
    <row r="2731" spans="1:8" x14ac:dyDescent="0.2">
      <c r="A2731" s="103">
        <f>A2730+1+2</f>
        <v>34610</v>
      </c>
      <c r="B2731" s="73" t="s">
        <v>12</v>
      </c>
      <c r="D2731" s="92">
        <v>18.2</v>
      </c>
      <c r="E2731" s="104">
        <v>1.405</v>
      </c>
      <c r="F2731" s="92"/>
      <c r="G2731" s="74"/>
      <c r="H2731" s="94"/>
    </row>
    <row r="2732" spans="1:8" x14ac:dyDescent="0.2">
      <c r="A2732" s="103">
        <f t="shared" si="2"/>
        <v>34611</v>
      </c>
      <c r="B2732" s="73" t="s">
        <v>13</v>
      </c>
      <c r="D2732" s="92">
        <v>18.100000000000001</v>
      </c>
      <c r="E2732" s="104">
        <v>1.425</v>
      </c>
      <c r="F2732" s="92"/>
      <c r="G2732" s="74"/>
      <c r="H2732" s="94"/>
    </row>
    <row r="2733" spans="1:8" x14ac:dyDescent="0.2">
      <c r="A2733" s="103">
        <f t="shared" si="2"/>
        <v>34612</v>
      </c>
      <c r="B2733" s="73" t="s">
        <v>14</v>
      </c>
      <c r="D2733" s="92">
        <v>18</v>
      </c>
      <c r="E2733" s="104">
        <v>1.44</v>
      </c>
      <c r="F2733" s="92"/>
      <c r="G2733" s="74"/>
      <c r="H2733" s="94"/>
    </row>
    <row r="2734" spans="1:8" x14ac:dyDescent="0.2">
      <c r="A2734" s="103">
        <f t="shared" si="2"/>
        <v>34613</v>
      </c>
      <c r="B2734" s="73" t="s">
        <v>15</v>
      </c>
      <c r="D2734" s="92">
        <v>18.25</v>
      </c>
      <c r="E2734" s="104">
        <v>1.44</v>
      </c>
      <c r="F2734" s="92"/>
      <c r="G2734" s="74"/>
      <c r="H2734" s="94"/>
    </row>
    <row r="2735" spans="1:8" x14ac:dyDescent="0.2">
      <c r="A2735" s="103">
        <f t="shared" si="2"/>
        <v>34614</v>
      </c>
      <c r="B2735" s="73" t="s">
        <v>16</v>
      </c>
      <c r="D2735" s="92">
        <v>18.25</v>
      </c>
      <c r="E2735" s="104">
        <v>1.37</v>
      </c>
      <c r="F2735" s="92"/>
      <c r="G2735" s="74"/>
      <c r="H2735" s="94"/>
    </row>
    <row r="2736" spans="1:8" x14ac:dyDescent="0.2">
      <c r="A2736" s="103">
        <f>A2735+1+2</f>
        <v>34617</v>
      </c>
      <c r="B2736" s="73" t="s">
        <v>12</v>
      </c>
      <c r="D2736" s="92">
        <v>18</v>
      </c>
      <c r="E2736" s="104">
        <v>1.405</v>
      </c>
      <c r="F2736" s="92"/>
      <c r="G2736" s="74"/>
      <c r="H2736" s="94"/>
    </row>
    <row r="2737" spans="1:8" x14ac:dyDescent="0.2">
      <c r="A2737" s="103">
        <f t="shared" si="2"/>
        <v>34618</v>
      </c>
      <c r="B2737" s="73" t="s">
        <v>13</v>
      </c>
      <c r="D2737" s="92">
        <v>17.7</v>
      </c>
      <c r="E2737" s="104">
        <v>1.5149999999999999</v>
      </c>
      <c r="F2737" s="92"/>
      <c r="G2737" s="74"/>
      <c r="H2737" s="94"/>
    </row>
    <row r="2738" spans="1:8" x14ac:dyDescent="0.2">
      <c r="A2738" s="103">
        <f t="shared" si="2"/>
        <v>34619</v>
      </c>
      <c r="B2738" s="73" t="s">
        <v>14</v>
      </c>
      <c r="D2738" s="92">
        <v>17.2</v>
      </c>
      <c r="E2738" s="104">
        <v>1.52</v>
      </c>
      <c r="F2738" s="92"/>
      <c r="G2738" s="74"/>
      <c r="H2738" s="94"/>
    </row>
    <row r="2739" spans="1:8" x14ac:dyDescent="0.2">
      <c r="A2739" s="103">
        <f t="shared" si="2"/>
        <v>34620</v>
      </c>
      <c r="B2739" s="73" t="s">
        <v>15</v>
      </c>
      <c r="D2739" s="92">
        <v>17.149999999999999</v>
      </c>
      <c r="E2739" s="104">
        <v>1.49</v>
      </c>
      <c r="F2739" s="92"/>
      <c r="G2739" s="74"/>
      <c r="H2739" s="94"/>
    </row>
    <row r="2740" spans="1:8" x14ac:dyDescent="0.2">
      <c r="A2740" s="103">
        <f t="shared" si="2"/>
        <v>34621</v>
      </c>
      <c r="B2740" s="73" t="s">
        <v>16</v>
      </c>
      <c r="D2740" s="92">
        <v>16.95</v>
      </c>
      <c r="E2740" s="104">
        <v>1.47</v>
      </c>
      <c r="F2740" s="92"/>
      <c r="G2740" s="74"/>
      <c r="H2740" s="94"/>
    </row>
    <row r="2741" spans="1:8" x14ac:dyDescent="0.2">
      <c r="A2741" s="103">
        <f>A2740+1+2</f>
        <v>34624</v>
      </c>
      <c r="B2741" s="73" t="s">
        <v>12</v>
      </c>
      <c r="D2741" s="92">
        <v>17.05</v>
      </c>
      <c r="E2741" s="104">
        <v>1.52</v>
      </c>
      <c r="F2741" s="92"/>
      <c r="G2741" s="74"/>
      <c r="H2741" s="94"/>
    </row>
    <row r="2742" spans="1:8" x14ac:dyDescent="0.2">
      <c r="A2742" s="103">
        <f t="shared" si="2"/>
        <v>34625</v>
      </c>
      <c r="B2742" s="73" t="s">
        <v>13</v>
      </c>
      <c r="D2742" s="92">
        <v>17.2</v>
      </c>
      <c r="E2742" s="104">
        <v>1.56</v>
      </c>
      <c r="F2742" s="92"/>
      <c r="G2742" s="74"/>
      <c r="H2742" s="94"/>
    </row>
    <row r="2743" spans="1:8" x14ac:dyDescent="0.2">
      <c r="A2743" s="103">
        <f t="shared" si="2"/>
        <v>34626</v>
      </c>
      <c r="B2743" s="73" t="s">
        <v>14</v>
      </c>
      <c r="D2743" s="92">
        <v>17.399999999999999</v>
      </c>
      <c r="E2743" s="104">
        <v>1.5449999999999999</v>
      </c>
      <c r="F2743" s="92"/>
      <c r="G2743" s="74"/>
      <c r="H2743" s="94"/>
    </row>
    <row r="2744" spans="1:8" x14ac:dyDescent="0.2">
      <c r="A2744" s="103">
        <f t="shared" si="2"/>
        <v>34627</v>
      </c>
      <c r="B2744" s="73" t="s">
        <v>15</v>
      </c>
      <c r="D2744" s="92">
        <v>17.55</v>
      </c>
      <c r="E2744" s="104">
        <v>1.5</v>
      </c>
      <c r="F2744" s="92"/>
      <c r="G2744" s="74"/>
      <c r="H2744" s="94"/>
    </row>
    <row r="2745" spans="1:8" x14ac:dyDescent="0.2">
      <c r="A2745" s="103">
        <f t="shared" si="2"/>
        <v>34628</v>
      </c>
      <c r="B2745" s="73" t="s">
        <v>16</v>
      </c>
      <c r="D2745" s="92">
        <v>17.399999999999999</v>
      </c>
      <c r="E2745" s="104">
        <v>1.4850000000000001</v>
      </c>
      <c r="F2745" s="92"/>
      <c r="G2745" s="74"/>
      <c r="H2745" s="94"/>
    </row>
    <row r="2746" spans="1:8" x14ac:dyDescent="0.2">
      <c r="A2746" s="103">
        <f>A2745+1+2</f>
        <v>34631</v>
      </c>
      <c r="B2746" s="73" t="s">
        <v>12</v>
      </c>
      <c r="D2746" s="92">
        <v>17.45</v>
      </c>
      <c r="E2746" s="104">
        <v>1.5549999999999999</v>
      </c>
      <c r="F2746" s="92"/>
      <c r="G2746" s="74"/>
      <c r="H2746" s="94"/>
    </row>
    <row r="2747" spans="1:8" x14ac:dyDescent="0.2">
      <c r="A2747" s="103">
        <f>A2746+1</f>
        <v>34632</v>
      </c>
      <c r="B2747" s="73" t="s">
        <v>13</v>
      </c>
      <c r="D2747" s="92">
        <v>17.600000000000001</v>
      </c>
      <c r="E2747" s="104">
        <v>1.75</v>
      </c>
      <c r="F2747" s="92"/>
      <c r="G2747" s="74"/>
      <c r="H2747" s="94"/>
    </row>
    <row r="2748" spans="1:8" x14ac:dyDescent="0.2">
      <c r="A2748" s="103">
        <f t="shared" si="2"/>
        <v>34633</v>
      </c>
      <c r="B2748" s="73" t="s">
        <v>14</v>
      </c>
      <c r="D2748" s="92">
        <v>17.95</v>
      </c>
      <c r="E2748" s="104">
        <v>1.7749999999999999</v>
      </c>
      <c r="F2748" s="92"/>
      <c r="G2748" s="74"/>
      <c r="H2748" s="94"/>
    </row>
    <row r="2749" spans="1:8" x14ac:dyDescent="0.2">
      <c r="A2749" s="103">
        <f t="shared" si="2"/>
        <v>34634</v>
      </c>
      <c r="B2749" s="73" t="s">
        <v>15</v>
      </c>
      <c r="D2749" s="92">
        <v>18.149999999999999</v>
      </c>
      <c r="E2749" s="104">
        <v>1.74</v>
      </c>
      <c r="F2749" s="92"/>
      <c r="G2749" s="74"/>
      <c r="H2749" s="94"/>
    </row>
    <row r="2750" spans="1:8" x14ac:dyDescent="0.2">
      <c r="A2750" s="103">
        <f t="shared" si="2"/>
        <v>34635</v>
      </c>
      <c r="B2750" s="73" t="s">
        <v>16</v>
      </c>
      <c r="D2750" s="92">
        <v>18.25</v>
      </c>
      <c r="E2750" s="104">
        <v>1.74</v>
      </c>
      <c r="F2750" s="92"/>
      <c r="G2750" s="74"/>
      <c r="H2750" s="94"/>
    </row>
    <row r="2751" spans="1:8" x14ac:dyDescent="0.2">
      <c r="A2751" s="103">
        <f>A2750+1+2</f>
        <v>34638</v>
      </c>
      <c r="B2751" s="73" t="s">
        <v>12</v>
      </c>
      <c r="D2751" s="92">
        <v>18.2</v>
      </c>
      <c r="E2751" s="104">
        <v>1.74</v>
      </c>
      <c r="F2751" s="92"/>
      <c r="G2751" s="74"/>
      <c r="H2751" s="94"/>
    </row>
    <row r="2752" spans="1:8" x14ac:dyDescent="0.2">
      <c r="A2752" s="103">
        <f t="shared" si="2"/>
        <v>34639</v>
      </c>
      <c r="B2752" s="73" t="s">
        <v>13</v>
      </c>
      <c r="D2752" s="92">
        <v>18.7</v>
      </c>
      <c r="E2752" s="104">
        <v>1.675</v>
      </c>
      <c r="F2752" s="92"/>
      <c r="G2752" s="74"/>
      <c r="H2752" s="94"/>
    </row>
    <row r="2753" spans="1:8" x14ac:dyDescent="0.2">
      <c r="A2753" s="103">
        <f t="shared" si="2"/>
        <v>34640</v>
      </c>
      <c r="B2753" s="73" t="s">
        <v>14</v>
      </c>
      <c r="D2753" s="92">
        <v>18.95</v>
      </c>
      <c r="E2753" s="104">
        <v>1.62</v>
      </c>
      <c r="F2753" s="92"/>
      <c r="G2753" s="74"/>
      <c r="H2753" s="94"/>
    </row>
    <row r="2754" spans="1:8" x14ac:dyDescent="0.2">
      <c r="A2754" s="103">
        <f t="shared" si="2"/>
        <v>34641</v>
      </c>
      <c r="B2754" s="73" t="s">
        <v>15</v>
      </c>
      <c r="D2754" s="92">
        <v>18.899999999999999</v>
      </c>
      <c r="E2754" s="104">
        <v>1.585</v>
      </c>
      <c r="F2754" s="92"/>
      <c r="G2754" s="74"/>
      <c r="H2754" s="94"/>
    </row>
    <row r="2755" spans="1:8" x14ac:dyDescent="0.2">
      <c r="A2755" s="103">
        <f t="shared" si="2"/>
        <v>34642</v>
      </c>
      <c r="B2755" s="73" t="s">
        <v>16</v>
      </c>
      <c r="D2755" s="92">
        <v>18.75</v>
      </c>
      <c r="E2755" s="104">
        <v>1.54</v>
      </c>
      <c r="F2755" s="92"/>
      <c r="G2755" s="74"/>
      <c r="H2755" s="94"/>
    </row>
    <row r="2756" spans="1:8" x14ac:dyDescent="0.2">
      <c r="A2756" s="103">
        <f>A2755+1+2</f>
        <v>34645</v>
      </c>
      <c r="B2756" s="73" t="s">
        <v>12</v>
      </c>
      <c r="D2756" s="92">
        <v>18.399999999999999</v>
      </c>
      <c r="E2756" s="104">
        <v>1.47</v>
      </c>
      <c r="F2756" s="92"/>
      <c r="G2756" s="74"/>
      <c r="H2756" s="94"/>
    </row>
    <row r="2757" spans="1:8" x14ac:dyDescent="0.2">
      <c r="A2757" s="103">
        <f t="shared" si="2"/>
        <v>34646</v>
      </c>
      <c r="B2757" s="73" t="s">
        <v>13</v>
      </c>
      <c r="D2757" s="92">
        <v>18.600000000000001</v>
      </c>
      <c r="E2757" s="104">
        <v>1.49</v>
      </c>
      <c r="F2757" s="92"/>
      <c r="G2757" s="74"/>
      <c r="H2757" s="94"/>
    </row>
    <row r="2758" spans="1:8" x14ac:dyDescent="0.2">
      <c r="A2758" s="103">
        <f t="shared" si="2"/>
        <v>34647</v>
      </c>
      <c r="B2758" s="73" t="s">
        <v>14</v>
      </c>
      <c r="D2758" s="92">
        <v>18.149999999999999</v>
      </c>
      <c r="E2758" s="104">
        <v>1.4750000000000001</v>
      </c>
      <c r="F2758" s="92"/>
      <c r="G2758" s="74"/>
      <c r="H2758" s="94"/>
    </row>
    <row r="2759" spans="1:8" x14ac:dyDescent="0.2">
      <c r="A2759" s="103">
        <f t="shared" si="2"/>
        <v>34648</v>
      </c>
      <c r="B2759" s="73" t="s">
        <v>15</v>
      </c>
      <c r="D2759" s="92">
        <v>18.2</v>
      </c>
      <c r="E2759" s="104">
        <v>1.4950000000000001</v>
      </c>
      <c r="F2759" s="92"/>
      <c r="G2759" s="74"/>
      <c r="H2759" s="94"/>
    </row>
    <row r="2760" spans="1:8" x14ac:dyDescent="0.2">
      <c r="A2760" s="103">
        <f t="shared" si="2"/>
        <v>34649</v>
      </c>
      <c r="B2760" s="73" t="s">
        <v>16</v>
      </c>
      <c r="D2760" s="92">
        <v>18.05</v>
      </c>
      <c r="E2760" s="104">
        <v>1.46</v>
      </c>
      <c r="F2760" s="92"/>
      <c r="G2760" s="74"/>
      <c r="H2760" s="94"/>
    </row>
    <row r="2761" spans="1:8" x14ac:dyDescent="0.2">
      <c r="A2761" s="103">
        <f>A2760+1+2</f>
        <v>34652</v>
      </c>
      <c r="B2761" s="73" t="s">
        <v>12</v>
      </c>
      <c r="D2761" s="92">
        <v>17.45</v>
      </c>
      <c r="E2761" s="104">
        <v>1.49</v>
      </c>
      <c r="F2761" s="92"/>
      <c r="G2761" s="74"/>
      <c r="H2761" s="94"/>
    </row>
    <row r="2762" spans="1:8" x14ac:dyDescent="0.2">
      <c r="A2762" s="103">
        <f t="shared" si="2"/>
        <v>34653</v>
      </c>
      <c r="B2762" s="73" t="s">
        <v>13</v>
      </c>
      <c r="D2762" s="92">
        <v>17.600000000000001</v>
      </c>
      <c r="E2762" s="104">
        <v>1.49</v>
      </c>
      <c r="F2762" s="92"/>
      <c r="G2762" s="74"/>
      <c r="H2762" s="94"/>
    </row>
    <row r="2763" spans="1:8" x14ac:dyDescent="0.2">
      <c r="A2763" s="103">
        <f t="shared" si="2"/>
        <v>34654</v>
      </c>
      <c r="B2763" s="73" t="s">
        <v>14</v>
      </c>
      <c r="D2763" s="92">
        <v>17.350000000000001</v>
      </c>
      <c r="E2763" s="104">
        <v>1.4750000000000001</v>
      </c>
      <c r="F2763" s="92"/>
      <c r="G2763" s="74"/>
      <c r="H2763" s="94"/>
    </row>
    <row r="2764" spans="1:8" x14ac:dyDescent="0.2">
      <c r="A2764" s="103">
        <f t="shared" si="2"/>
        <v>34655</v>
      </c>
      <c r="B2764" s="73" t="s">
        <v>15</v>
      </c>
      <c r="D2764" s="92">
        <v>17.649999999999999</v>
      </c>
      <c r="E2764" s="104">
        <v>1.425</v>
      </c>
      <c r="F2764" s="92"/>
      <c r="G2764" s="74"/>
      <c r="H2764" s="94"/>
    </row>
    <row r="2765" spans="1:8" x14ac:dyDescent="0.2">
      <c r="A2765" s="103">
        <f t="shared" si="2"/>
        <v>34656</v>
      </c>
      <c r="B2765" s="73" t="s">
        <v>16</v>
      </c>
      <c r="D2765" s="92">
        <v>17.45</v>
      </c>
      <c r="E2765" s="104">
        <v>1.345</v>
      </c>
      <c r="F2765" s="92"/>
      <c r="G2765" s="74"/>
      <c r="H2765" s="94"/>
    </row>
    <row r="2766" spans="1:8" x14ac:dyDescent="0.2">
      <c r="A2766" s="103">
        <f>A2765+1+2</f>
        <v>34659</v>
      </c>
      <c r="B2766" s="73" t="s">
        <v>12</v>
      </c>
      <c r="D2766" s="92">
        <v>17.55</v>
      </c>
      <c r="E2766" s="104">
        <v>1.405</v>
      </c>
      <c r="F2766" s="92"/>
      <c r="G2766" s="74"/>
      <c r="H2766" s="94"/>
    </row>
    <row r="2767" spans="1:8" x14ac:dyDescent="0.2">
      <c r="A2767" s="103">
        <f t="shared" ref="A2767:A2785" si="3">A2766+1</f>
        <v>34660</v>
      </c>
      <c r="B2767" s="73" t="s">
        <v>13</v>
      </c>
      <c r="D2767" s="92">
        <v>17.8</v>
      </c>
      <c r="E2767" s="104">
        <v>1.54</v>
      </c>
      <c r="F2767" s="92"/>
      <c r="G2767" s="74"/>
      <c r="H2767" s="94"/>
    </row>
    <row r="2768" spans="1:8" x14ac:dyDescent="0.2">
      <c r="A2768" s="103">
        <f t="shared" si="3"/>
        <v>34661</v>
      </c>
      <c r="B2768" s="73" t="s">
        <v>14</v>
      </c>
      <c r="D2768" s="92">
        <v>18.149999999999999</v>
      </c>
      <c r="E2768" s="104">
        <v>1.655</v>
      </c>
      <c r="F2768" s="92"/>
      <c r="G2768" s="74"/>
      <c r="H2768" s="94"/>
    </row>
    <row r="2769" spans="1:8" x14ac:dyDescent="0.2">
      <c r="A2769" s="103">
        <f t="shared" si="3"/>
        <v>34662</v>
      </c>
      <c r="B2769" s="73" t="s">
        <v>15</v>
      </c>
      <c r="C2769" s="73" t="s">
        <v>17</v>
      </c>
      <c r="F2769" s="92"/>
      <c r="G2769" s="74"/>
      <c r="H2769" s="94"/>
    </row>
    <row r="2770" spans="1:8" x14ac:dyDescent="0.2">
      <c r="A2770" s="103">
        <f t="shared" si="3"/>
        <v>34663</v>
      </c>
      <c r="B2770" s="73" t="s">
        <v>16</v>
      </c>
      <c r="C2770" s="73" t="s">
        <v>17</v>
      </c>
      <c r="F2770" s="92"/>
      <c r="G2770" s="74"/>
      <c r="H2770" s="94"/>
    </row>
    <row r="2771" spans="1:8" x14ac:dyDescent="0.2">
      <c r="A2771" s="103">
        <f>A2770+1+2</f>
        <v>34666</v>
      </c>
      <c r="B2771" s="73" t="s">
        <v>12</v>
      </c>
      <c r="D2771" s="92">
        <v>18.100000000000001</v>
      </c>
      <c r="E2771" s="104">
        <v>1.7250000000000001</v>
      </c>
      <c r="F2771" s="92"/>
      <c r="G2771" s="74"/>
      <c r="H2771" s="94"/>
    </row>
    <row r="2772" spans="1:8" x14ac:dyDescent="0.2">
      <c r="A2772" s="103">
        <f t="shared" si="3"/>
        <v>34667</v>
      </c>
      <c r="B2772" s="73" t="s">
        <v>13</v>
      </c>
      <c r="D2772" s="92">
        <v>18.05</v>
      </c>
      <c r="E2772" s="104">
        <v>1.69</v>
      </c>
      <c r="F2772" s="92"/>
      <c r="G2772" s="74"/>
      <c r="H2772" s="94"/>
    </row>
    <row r="2773" spans="1:8" x14ac:dyDescent="0.2">
      <c r="A2773" s="103">
        <f t="shared" si="3"/>
        <v>34668</v>
      </c>
      <c r="B2773" s="73" t="s">
        <v>14</v>
      </c>
      <c r="D2773" s="92">
        <v>18.05</v>
      </c>
      <c r="E2773" s="104">
        <v>1.69</v>
      </c>
      <c r="F2773" s="92"/>
      <c r="G2773" s="74"/>
      <c r="H2773" s="94"/>
    </row>
    <row r="2774" spans="1:8" x14ac:dyDescent="0.2">
      <c r="A2774" s="103">
        <f t="shared" si="3"/>
        <v>34669</v>
      </c>
      <c r="B2774" s="73" t="s">
        <v>15</v>
      </c>
      <c r="D2774" s="92">
        <v>17.8</v>
      </c>
      <c r="E2774" s="104">
        <v>1.62</v>
      </c>
      <c r="F2774" s="92"/>
      <c r="G2774" s="74"/>
      <c r="H2774" s="94"/>
    </row>
    <row r="2775" spans="1:8" x14ac:dyDescent="0.2">
      <c r="A2775" s="103">
        <f t="shared" si="3"/>
        <v>34670</v>
      </c>
      <c r="B2775" s="73" t="s">
        <v>16</v>
      </c>
      <c r="D2775" s="92">
        <v>17</v>
      </c>
      <c r="E2775" s="104">
        <v>1.63</v>
      </c>
      <c r="F2775" s="92"/>
      <c r="G2775" s="74"/>
      <c r="H2775" s="94"/>
    </row>
    <row r="2776" spans="1:8" x14ac:dyDescent="0.2">
      <c r="A2776" s="103">
        <f>A2775+1+2</f>
        <v>34673</v>
      </c>
      <c r="B2776" s="73" t="s">
        <v>12</v>
      </c>
      <c r="D2776" s="92">
        <v>16.850000000000001</v>
      </c>
      <c r="E2776" s="104">
        <v>1.65</v>
      </c>
      <c r="F2776" s="92"/>
      <c r="G2776" s="74"/>
      <c r="H2776" s="94"/>
    </row>
    <row r="2777" spans="1:8" x14ac:dyDescent="0.2">
      <c r="A2777" s="103">
        <f t="shared" si="3"/>
        <v>34674</v>
      </c>
      <c r="B2777" s="73" t="s">
        <v>13</v>
      </c>
      <c r="D2777" s="92">
        <v>16.95</v>
      </c>
      <c r="E2777" s="104">
        <v>1.7450000000000001</v>
      </c>
      <c r="F2777" s="92"/>
      <c r="G2777" s="74"/>
      <c r="H2777" s="94"/>
    </row>
    <row r="2778" spans="1:8" x14ac:dyDescent="0.2">
      <c r="A2778" s="103">
        <f t="shared" si="3"/>
        <v>34675</v>
      </c>
      <c r="B2778" s="73" t="s">
        <v>14</v>
      </c>
      <c r="D2778" s="92">
        <v>16.850000000000001</v>
      </c>
      <c r="E2778" s="104">
        <v>1.7250000000000001</v>
      </c>
      <c r="F2778" s="92"/>
      <c r="G2778" s="74"/>
      <c r="H2778" s="94"/>
    </row>
    <row r="2779" spans="1:8" x14ac:dyDescent="0.2">
      <c r="A2779" s="103">
        <f t="shared" si="3"/>
        <v>34676</v>
      </c>
      <c r="B2779" s="73" t="s">
        <v>15</v>
      </c>
      <c r="D2779" s="92">
        <v>17.100000000000001</v>
      </c>
      <c r="E2779" s="104">
        <v>1.78</v>
      </c>
      <c r="F2779" s="92"/>
      <c r="G2779" s="74"/>
      <c r="H2779" s="94"/>
    </row>
    <row r="2780" spans="1:8" x14ac:dyDescent="0.2">
      <c r="A2780" s="103">
        <f t="shared" si="3"/>
        <v>34677</v>
      </c>
      <c r="B2780" s="73" t="s">
        <v>16</v>
      </c>
      <c r="D2780" s="92">
        <v>17.149999999999999</v>
      </c>
      <c r="E2780" s="104">
        <v>1.79</v>
      </c>
      <c r="F2780" s="92"/>
      <c r="G2780" s="74"/>
      <c r="H2780" s="94"/>
    </row>
    <row r="2781" spans="1:8" x14ac:dyDescent="0.2">
      <c r="A2781" s="103">
        <f>A2780+1+2</f>
        <v>34680</v>
      </c>
      <c r="B2781" s="73" t="s">
        <v>12</v>
      </c>
      <c r="D2781" s="92">
        <v>16.899999999999999</v>
      </c>
      <c r="E2781" s="104">
        <v>1.89</v>
      </c>
      <c r="F2781" s="92"/>
      <c r="G2781" s="74"/>
      <c r="H2781" s="94"/>
    </row>
    <row r="2782" spans="1:8" x14ac:dyDescent="0.2">
      <c r="A2782" s="103">
        <f t="shared" si="3"/>
        <v>34681</v>
      </c>
      <c r="B2782" s="73" t="s">
        <v>13</v>
      </c>
      <c r="D2782" s="92">
        <v>16.899999999999999</v>
      </c>
      <c r="E2782" s="104">
        <v>1.84</v>
      </c>
      <c r="F2782" s="92"/>
      <c r="G2782" s="74"/>
      <c r="H2782" s="94"/>
    </row>
    <row r="2783" spans="1:8" x14ac:dyDescent="0.2">
      <c r="A2783" s="103">
        <f t="shared" si="3"/>
        <v>34682</v>
      </c>
      <c r="B2783" s="73" t="s">
        <v>14</v>
      </c>
      <c r="D2783" s="92">
        <v>17</v>
      </c>
      <c r="E2783" s="104">
        <v>1.7250000000000001</v>
      </c>
      <c r="F2783" s="92"/>
      <c r="G2783" s="74"/>
      <c r="H2783" s="94"/>
    </row>
    <row r="2784" spans="1:8" x14ac:dyDescent="0.2">
      <c r="A2784" s="103">
        <f t="shared" si="3"/>
        <v>34683</v>
      </c>
      <c r="B2784" s="73" t="s">
        <v>15</v>
      </c>
      <c r="D2784" s="92">
        <v>16.75</v>
      </c>
      <c r="E2784" s="104">
        <v>1.7</v>
      </c>
      <c r="F2784" s="92"/>
      <c r="G2784" s="74"/>
      <c r="H2784" s="94"/>
    </row>
    <row r="2785" spans="1:8" x14ac:dyDescent="0.2">
      <c r="A2785" s="103">
        <f t="shared" si="3"/>
        <v>34684</v>
      </c>
      <c r="B2785" s="73" t="s">
        <v>16</v>
      </c>
      <c r="D2785" s="92">
        <v>16.75</v>
      </c>
      <c r="E2785" s="104">
        <v>1.7</v>
      </c>
      <c r="F2785" s="92"/>
      <c r="G2785" s="74"/>
      <c r="H2785" s="94"/>
    </row>
    <row r="2786" spans="1:8" x14ac:dyDescent="0.2">
      <c r="A2786" s="103">
        <f>A2785+1+2</f>
        <v>34687</v>
      </c>
      <c r="B2786" s="73" t="s">
        <v>12</v>
      </c>
      <c r="D2786" s="92">
        <v>16.899999999999999</v>
      </c>
      <c r="E2786" s="104">
        <v>1.67</v>
      </c>
      <c r="F2786" s="92"/>
      <c r="G2786" s="74"/>
      <c r="H2786" s="94"/>
    </row>
    <row r="2787" spans="1:8" x14ac:dyDescent="0.2">
      <c r="A2787" s="103">
        <f>A2786+1</f>
        <v>34688</v>
      </c>
      <c r="B2787" s="73" t="s">
        <v>13</v>
      </c>
      <c r="D2787" s="92">
        <v>17</v>
      </c>
      <c r="E2787" s="104">
        <v>1.595</v>
      </c>
      <c r="F2787" s="92"/>
      <c r="G2787" s="74"/>
      <c r="H2787" s="94"/>
    </row>
    <row r="2788" spans="1:8" x14ac:dyDescent="0.2">
      <c r="A2788" s="103">
        <f>A2787+1</f>
        <v>34689</v>
      </c>
      <c r="B2788" s="73" t="s">
        <v>14</v>
      </c>
      <c r="D2788" s="92">
        <v>17</v>
      </c>
      <c r="E2788" s="104">
        <v>1.5549999999999999</v>
      </c>
      <c r="F2788" s="92"/>
      <c r="G2788" s="74"/>
      <c r="H2788" s="94"/>
    </row>
    <row r="2789" spans="1:8" x14ac:dyDescent="0.2">
      <c r="A2789" s="103">
        <f>A2788+1</f>
        <v>34690</v>
      </c>
      <c r="B2789" s="73" t="s">
        <v>15</v>
      </c>
      <c r="D2789" s="92">
        <v>17.149999999999999</v>
      </c>
      <c r="E2789" s="104">
        <v>1.59</v>
      </c>
      <c r="F2789" s="92"/>
      <c r="G2789" s="74"/>
      <c r="H2789" s="94"/>
    </row>
    <row r="2790" spans="1:8" x14ac:dyDescent="0.2">
      <c r="A2790" s="103">
        <f>A2789+1</f>
        <v>34691</v>
      </c>
      <c r="B2790" s="73" t="s">
        <v>16</v>
      </c>
      <c r="D2790" s="92">
        <v>17.350000000000001</v>
      </c>
      <c r="E2790" s="104">
        <v>1.575</v>
      </c>
      <c r="F2790" s="92"/>
      <c r="G2790" s="74"/>
      <c r="H2790" s="94"/>
    </row>
    <row r="2791" spans="1:8" x14ac:dyDescent="0.2">
      <c r="A2791" s="103">
        <f>A2790+1+2</f>
        <v>34694</v>
      </c>
      <c r="B2791" s="73" t="s">
        <v>12</v>
      </c>
      <c r="C2791" s="73" t="s">
        <v>17</v>
      </c>
      <c r="F2791" s="92"/>
      <c r="G2791" s="74"/>
      <c r="H2791" s="94"/>
    </row>
    <row r="2792" spans="1:8" x14ac:dyDescent="0.2">
      <c r="A2792" s="103">
        <f>A2791+1</f>
        <v>34695</v>
      </c>
      <c r="B2792" s="73" t="s">
        <v>13</v>
      </c>
      <c r="D2792" s="92">
        <v>17.649999999999999</v>
      </c>
      <c r="E2792" s="104">
        <v>1.59</v>
      </c>
      <c r="F2792" s="92"/>
      <c r="G2792" s="74"/>
      <c r="H2792" s="94"/>
    </row>
    <row r="2793" spans="1:8" x14ac:dyDescent="0.2">
      <c r="A2793" s="103">
        <f>A2792+1</f>
        <v>34696</v>
      </c>
      <c r="B2793" s="73" t="s">
        <v>14</v>
      </c>
      <c r="D2793" s="92">
        <v>17.8</v>
      </c>
      <c r="E2793" s="104">
        <v>1.655</v>
      </c>
      <c r="F2793" s="92"/>
      <c r="G2793" s="74"/>
      <c r="H2793" s="94"/>
    </row>
    <row r="2794" spans="1:8" x14ac:dyDescent="0.2">
      <c r="A2794" s="103">
        <f>A2793+1</f>
        <v>34697</v>
      </c>
      <c r="B2794" s="73" t="s">
        <v>15</v>
      </c>
      <c r="D2794" s="92">
        <v>17.7</v>
      </c>
      <c r="E2794" s="104">
        <v>1.6950000000000001</v>
      </c>
      <c r="F2794" s="92"/>
      <c r="G2794" s="74"/>
      <c r="H2794" s="94"/>
    </row>
    <row r="2795" spans="1:8" x14ac:dyDescent="0.2">
      <c r="A2795" s="103">
        <f>A2794+1</f>
        <v>34698</v>
      </c>
      <c r="B2795" s="73" t="s">
        <v>16</v>
      </c>
      <c r="D2795" s="92">
        <v>17.75</v>
      </c>
      <c r="E2795" s="104">
        <v>1.7050000000000001</v>
      </c>
      <c r="F2795" s="92"/>
      <c r="G2795" s="74"/>
      <c r="H2795" s="94"/>
    </row>
    <row r="2796" spans="1:8" x14ac:dyDescent="0.2">
      <c r="A2796" s="103">
        <f>A2795+1+2</f>
        <v>34701</v>
      </c>
      <c r="B2796" s="73" t="s">
        <v>12</v>
      </c>
      <c r="C2796" s="73" t="s">
        <v>17</v>
      </c>
      <c r="F2796" s="92"/>
      <c r="G2796" s="74"/>
      <c r="H2796" s="94"/>
    </row>
    <row r="2797" spans="1:8" x14ac:dyDescent="0.2">
      <c r="A2797" s="103">
        <f>A2796+1</f>
        <v>34702</v>
      </c>
      <c r="B2797" s="73" t="s">
        <v>13</v>
      </c>
      <c r="D2797" s="92">
        <v>17.45</v>
      </c>
      <c r="E2797" s="104">
        <v>1.7649999999999999</v>
      </c>
      <c r="F2797" s="92"/>
      <c r="G2797" s="74"/>
      <c r="H2797" s="94"/>
    </row>
    <row r="2798" spans="1:8" x14ac:dyDescent="0.2">
      <c r="A2798" s="103">
        <f>A2797+1</f>
        <v>34703</v>
      </c>
      <c r="B2798" s="73" t="s">
        <v>14</v>
      </c>
      <c r="D2798" s="92">
        <v>17.5</v>
      </c>
      <c r="E2798" s="104">
        <v>1.72</v>
      </c>
      <c r="F2798" s="92"/>
      <c r="G2798" s="74"/>
      <c r="H2798" s="94"/>
    </row>
    <row r="2799" spans="1:8" x14ac:dyDescent="0.2">
      <c r="A2799" s="103">
        <f>A2798+1</f>
        <v>34704</v>
      </c>
      <c r="B2799" s="73" t="s">
        <v>15</v>
      </c>
      <c r="D2799" s="92">
        <v>17.7</v>
      </c>
      <c r="E2799" s="104">
        <v>1.66</v>
      </c>
      <c r="F2799" s="92"/>
      <c r="G2799" s="74"/>
      <c r="H2799" s="94"/>
    </row>
    <row r="2800" spans="1:8" x14ac:dyDescent="0.2">
      <c r="A2800" s="103">
        <f>A2799+1</f>
        <v>34705</v>
      </c>
      <c r="B2800" s="73" t="s">
        <v>16</v>
      </c>
      <c r="D2800" s="92">
        <v>17.649999999999999</v>
      </c>
      <c r="E2800" s="104">
        <v>1.575</v>
      </c>
      <c r="F2800" s="92"/>
      <c r="G2800" s="74"/>
      <c r="H2800" s="94"/>
    </row>
    <row r="2801" spans="1:8" x14ac:dyDescent="0.2">
      <c r="A2801" s="103">
        <f>A2800+1+2</f>
        <v>34708</v>
      </c>
      <c r="B2801" s="73" t="s">
        <v>12</v>
      </c>
      <c r="D2801" s="92">
        <v>17.399999999999999</v>
      </c>
      <c r="E2801" s="104">
        <v>1.5649999999999999</v>
      </c>
      <c r="F2801" s="92"/>
      <c r="G2801" s="74"/>
      <c r="H2801" s="94"/>
    </row>
    <row r="2802" spans="1:8" x14ac:dyDescent="0.2">
      <c r="A2802" s="103">
        <f>A2801+1</f>
        <v>34709</v>
      </c>
      <c r="B2802" s="73" t="s">
        <v>13</v>
      </c>
      <c r="D2802" s="92">
        <v>17.350000000000001</v>
      </c>
      <c r="E2802" s="104">
        <v>1.5349999999999999</v>
      </c>
      <c r="F2802" s="92"/>
      <c r="G2802" s="74"/>
      <c r="H2802" s="94"/>
    </row>
    <row r="2803" spans="1:8" x14ac:dyDescent="0.2">
      <c r="A2803" s="103">
        <f>A2802+1</f>
        <v>34710</v>
      </c>
      <c r="B2803" s="73" t="s">
        <v>14</v>
      </c>
      <c r="D2803" s="92">
        <v>17.7</v>
      </c>
      <c r="E2803" s="104">
        <v>1.4850000000000001</v>
      </c>
      <c r="F2803" s="92"/>
      <c r="G2803" s="74"/>
      <c r="H2803" s="94"/>
    </row>
    <row r="2804" spans="1:8" x14ac:dyDescent="0.2">
      <c r="A2804" s="103">
        <f>A2803+1</f>
        <v>34711</v>
      </c>
      <c r="B2804" s="73" t="s">
        <v>15</v>
      </c>
      <c r="D2804" s="92">
        <v>17.7</v>
      </c>
      <c r="E2804" s="104">
        <v>1.385</v>
      </c>
      <c r="F2804" s="92"/>
      <c r="G2804" s="74"/>
      <c r="H2804" s="94"/>
    </row>
    <row r="2805" spans="1:8" x14ac:dyDescent="0.2">
      <c r="A2805" s="103">
        <f>A2804+1</f>
        <v>34712</v>
      </c>
      <c r="B2805" s="73" t="s">
        <v>16</v>
      </c>
      <c r="D2805" s="92">
        <v>17.5</v>
      </c>
      <c r="E2805" s="104">
        <v>1.345</v>
      </c>
      <c r="F2805" s="92"/>
      <c r="G2805" s="74"/>
      <c r="H2805" s="94"/>
    </row>
    <row r="2806" spans="1:8" x14ac:dyDescent="0.2">
      <c r="A2806" s="103">
        <f>A2805+1+2</f>
        <v>34715</v>
      </c>
      <c r="B2806" s="73" t="s">
        <v>12</v>
      </c>
      <c r="D2806" s="92">
        <v>17.899999999999999</v>
      </c>
      <c r="E2806" s="104">
        <v>1.29</v>
      </c>
      <c r="F2806" s="92"/>
      <c r="G2806" s="74"/>
      <c r="H2806" s="94"/>
    </row>
    <row r="2807" spans="1:8" x14ac:dyDescent="0.2">
      <c r="A2807" s="103">
        <f>A2806+1</f>
        <v>34716</v>
      </c>
      <c r="B2807" s="73" t="s">
        <v>13</v>
      </c>
      <c r="D2807" s="92">
        <v>18.3</v>
      </c>
      <c r="E2807" s="104">
        <v>1.415</v>
      </c>
      <c r="F2807" s="92"/>
      <c r="G2807" s="74"/>
      <c r="H2807" s="94"/>
    </row>
    <row r="2808" spans="1:8" x14ac:dyDescent="0.2">
      <c r="A2808" s="103">
        <f>A2807+1</f>
        <v>34717</v>
      </c>
      <c r="B2808" s="73" t="s">
        <v>14</v>
      </c>
      <c r="D2808" s="92">
        <v>18.75</v>
      </c>
      <c r="E2808" s="104">
        <v>1.49</v>
      </c>
      <c r="F2808" s="92"/>
      <c r="G2808" s="74"/>
      <c r="H2808" s="94"/>
    </row>
    <row r="2809" spans="1:8" x14ac:dyDescent="0.2">
      <c r="A2809" s="103">
        <f>A2808+1</f>
        <v>34718</v>
      </c>
      <c r="B2809" s="73" t="s">
        <v>15</v>
      </c>
      <c r="D2809" s="92">
        <v>18.7</v>
      </c>
      <c r="E2809" s="104">
        <v>1.44</v>
      </c>
      <c r="F2809" s="92"/>
      <c r="G2809" s="74"/>
      <c r="H2809" s="94"/>
    </row>
    <row r="2810" spans="1:8" x14ac:dyDescent="0.2">
      <c r="A2810" s="103">
        <f>A2809+1</f>
        <v>34719</v>
      </c>
      <c r="B2810" s="73" t="s">
        <v>16</v>
      </c>
      <c r="D2810" s="92">
        <v>18.649999999999999</v>
      </c>
      <c r="E2810" s="104">
        <v>1.52</v>
      </c>
      <c r="F2810" s="92"/>
      <c r="G2810" s="74"/>
      <c r="H2810" s="94"/>
    </row>
    <row r="2811" spans="1:8" x14ac:dyDescent="0.2">
      <c r="A2811" s="103">
        <f>A2810+1+2</f>
        <v>34722</v>
      </c>
      <c r="B2811" s="73" t="s">
        <v>12</v>
      </c>
      <c r="D2811" s="92">
        <v>18.100000000000001</v>
      </c>
      <c r="E2811" s="104">
        <v>1.6</v>
      </c>
      <c r="F2811" s="92"/>
      <c r="G2811" s="74"/>
      <c r="H2811" s="94"/>
    </row>
    <row r="2812" spans="1:8" x14ac:dyDescent="0.2">
      <c r="A2812" s="103">
        <f>A2811+1</f>
        <v>34723</v>
      </c>
      <c r="B2812" s="73" t="s">
        <v>13</v>
      </c>
      <c r="D2812" s="92">
        <v>18.399999999999999</v>
      </c>
      <c r="E2812" s="104">
        <v>1.5249999999999999</v>
      </c>
      <c r="F2812" s="92"/>
      <c r="G2812" s="74"/>
      <c r="H2812" s="94"/>
    </row>
    <row r="2813" spans="1:8" x14ac:dyDescent="0.2">
      <c r="A2813" s="103">
        <f>A2812+1</f>
        <v>34724</v>
      </c>
      <c r="B2813" s="73" t="s">
        <v>14</v>
      </c>
      <c r="D2813" s="92">
        <v>18.399999999999999</v>
      </c>
      <c r="E2813" s="104">
        <v>1.43</v>
      </c>
      <c r="F2813" s="92"/>
      <c r="G2813" s="74"/>
      <c r="H2813" s="94"/>
    </row>
    <row r="2814" spans="1:8" x14ac:dyDescent="0.2">
      <c r="A2814" s="103">
        <f>A2813+1</f>
        <v>34725</v>
      </c>
      <c r="B2814" s="73" t="s">
        <v>15</v>
      </c>
      <c r="D2814" s="92">
        <v>18.25</v>
      </c>
      <c r="E2814" s="104">
        <v>1.4450000000000001</v>
      </c>
      <c r="F2814" s="92"/>
      <c r="G2814" s="74"/>
      <c r="H2814" s="94"/>
    </row>
    <row r="2815" spans="1:8" x14ac:dyDescent="0.2">
      <c r="A2815" s="103">
        <f>A2814+1</f>
        <v>34726</v>
      </c>
      <c r="B2815" s="73" t="s">
        <v>16</v>
      </c>
      <c r="D2815" s="92">
        <v>17.95</v>
      </c>
      <c r="E2815" s="104">
        <v>1.4750000000000001</v>
      </c>
      <c r="F2815" s="92"/>
      <c r="G2815" s="74"/>
      <c r="H2815" s="94"/>
    </row>
    <row r="2816" spans="1:8" x14ac:dyDescent="0.2">
      <c r="A2816" s="103">
        <f>A2815+1+2</f>
        <v>34729</v>
      </c>
      <c r="B2816" s="73" t="s">
        <v>12</v>
      </c>
      <c r="D2816" s="92">
        <v>18.100000000000001</v>
      </c>
      <c r="E2816" s="104">
        <v>1.55</v>
      </c>
      <c r="F2816" s="92"/>
      <c r="G2816" s="74"/>
      <c r="H2816" s="94"/>
    </row>
    <row r="2817" spans="1:8" x14ac:dyDescent="0.2">
      <c r="A2817" s="103">
        <f>A2816+1</f>
        <v>34730</v>
      </c>
      <c r="B2817" s="73" t="s">
        <v>13</v>
      </c>
      <c r="D2817" s="92">
        <v>18.399999999999999</v>
      </c>
      <c r="E2817" s="104">
        <v>1.55</v>
      </c>
      <c r="F2817" s="92"/>
      <c r="G2817" s="74"/>
      <c r="H2817" s="94"/>
    </row>
    <row r="2818" spans="1:8" x14ac:dyDescent="0.2">
      <c r="A2818" s="103">
        <f>A2817+1</f>
        <v>34731</v>
      </c>
      <c r="B2818" s="73" t="s">
        <v>14</v>
      </c>
      <c r="D2818" s="92">
        <v>18.5</v>
      </c>
      <c r="E2818" s="104">
        <v>1.44</v>
      </c>
      <c r="F2818" s="92"/>
      <c r="G2818" s="74"/>
      <c r="H2818" s="94"/>
    </row>
    <row r="2819" spans="1:8" x14ac:dyDescent="0.2">
      <c r="A2819" s="103">
        <f>A2818+1</f>
        <v>34732</v>
      </c>
      <c r="B2819" s="73" t="s">
        <v>15</v>
      </c>
      <c r="D2819" s="92">
        <v>18.55</v>
      </c>
      <c r="E2819" s="104">
        <v>1.4650000000000001</v>
      </c>
      <c r="F2819" s="92"/>
      <c r="G2819" s="74"/>
      <c r="H2819" s="94"/>
    </row>
    <row r="2820" spans="1:8" x14ac:dyDescent="0.2">
      <c r="A2820" s="103">
        <f>A2819+1</f>
        <v>34733</v>
      </c>
      <c r="B2820" s="73" t="s">
        <v>16</v>
      </c>
      <c r="D2820" s="92">
        <v>18.8</v>
      </c>
      <c r="E2820" s="104">
        <v>1.5649999999999999</v>
      </c>
      <c r="F2820" s="92"/>
      <c r="G2820" s="74"/>
      <c r="H2820" s="94"/>
    </row>
    <row r="2821" spans="1:8" x14ac:dyDescent="0.2">
      <c r="A2821" s="103">
        <f>A2820+1+2</f>
        <v>34736</v>
      </c>
      <c r="B2821" s="73" t="s">
        <v>12</v>
      </c>
      <c r="D2821" s="92">
        <v>18.600000000000001</v>
      </c>
      <c r="E2821" s="104">
        <v>1.675</v>
      </c>
      <c r="F2821" s="92"/>
      <c r="G2821" s="74"/>
      <c r="H2821" s="94"/>
    </row>
    <row r="2822" spans="1:8" x14ac:dyDescent="0.2">
      <c r="A2822" s="103">
        <f>A2821+1</f>
        <v>34737</v>
      </c>
      <c r="B2822" s="73" t="s">
        <v>13</v>
      </c>
      <c r="D2822" s="92">
        <v>18.45</v>
      </c>
      <c r="E2822" s="104">
        <v>1.585</v>
      </c>
      <c r="F2822" s="92"/>
      <c r="G2822" s="74"/>
      <c r="H2822" s="94"/>
    </row>
    <row r="2823" spans="1:8" x14ac:dyDescent="0.2">
      <c r="A2823" s="103">
        <f>A2822+1</f>
        <v>34738</v>
      </c>
      <c r="B2823" s="73" t="s">
        <v>14</v>
      </c>
      <c r="D2823" s="92">
        <v>18.3</v>
      </c>
      <c r="E2823" s="104">
        <v>1.595</v>
      </c>
      <c r="F2823" s="92"/>
      <c r="G2823" s="74"/>
      <c r="H2823" s="94"/>
    </row>
    <row r="2824" spans="1:8" x14ac:dyDescent="0.2">
      <c r="A2824" s="103">
        <f>A2823+1</f>
        <v>34739</v>
      </c>
      <c r="B2824" s="73" t="s">
        <v>15</v>
      </c>
      <c r="D2824" s="92">
        <v>18.25</v>
      </c>
      <c r="E2824" s="104">
        <v>1.6950000000000001</v>
      </c>
      <c r="F2824" s="92"/>
      <c r="G2824" s="74"/>
      <c r="H2824" s="94"/>
    </row>
    <row r="2825" spans="1:8" x14ac:dyDescent="0.2">
      <c r="A2825" s="103">
        <f>A2824+1</f>
        <v>34740</v>
      </c>
      <c r="B2825" s="73" t="s">
        <v>16</v>
      </c>
      <c r="D2825" s="92">
        <v>18.45</v>
      </c>
      <c r="E2825" s="104">
        <v>1.76</v>
      </c>
      <c r="F2825" s="92"/>
      <c r="G2825" s="74"/>
      <c r="H2825" s="94"/>
    </row>
    <row r="2826" spans="1:8" x14ac:dyDescent="0.2">
      <c r="A2826" s="103">
        <f>A2825+1+2</f>
        <v>34743</v>
      </c>
      <c r="B2826" s="73" t="s">
        <v>12</v>
      </c>
      <c r="D2826" s="92">
        <v>18.25</v>
      </c>
      <c r="E2826" s="104">
        <v>1.6950000000000001</v>
      </c>
      <c r="F2826" s="92"/>
      <c r="G2826" s="74"/>
      <c r="H2826" s="94"/>
    </row>
    <row r="2827" spans="1:8" x14ac:dyDescent="0.2">
      <c r="A2827" s="103">
        <f>A2826+1</f>
        <v>34744</v>
      </c>
      <c r="B2827" s="73" t="s">
        <v>13</v>
      </c>
      <c r="D2827" s="92">
        <v>18.3</v>
      </c>
      <c r="E2827" s="104">
        <v>1.575</v>
      </c>
      <c r="F2827" s="92"/>
      <c r="G2827" s="74"/>
      <c r="H2827" s="94"/>
    </row>
    <row r="2828" spans="1:8" x14ac:dyDescent="0.2">
      <c r="A2828" s="103">
        <f>A2827+1</f>
        <v>34745</v>
      </c>
      <c r="B2828" s="73" t="s">
        <v>14</v>
      </c>
      <c r="D2828" s="92">
        <v>18.399999999999999</v>
      </c>
      <c r="E2828" s="104">
        <v>1.5349999999999999</v>
      </c>
      <c r="F2828" s="92"/>
      <c r="G2828" s="74"/>
      <c r="H2828" s="94"/>
    </row>
    <row r="2829" spans="1:8" x14ac:dyDescent="0.2">
      <c r="A2829" s="103">
        <f>A2828+1</f>
        <v>34746</v>
      </c>
      <c r="B2829" s="73" t="s">
        <v>15</v>
      </c>
      <c r="D2829" s="92">
        <v>18.600000000000001</v>
      </c>
      <c r="E2829" s="104">
        <v>1.53</v>
      </c>
      <c r="F2829" s="92"/>
      <c r="G2829" s="74"/>
      <c r="H2829" s="94"/>
    </row>
    <row r="2830" spans="1:8" x14ac:dyDescent="0.2">
      <c r="A2830" s="103">
        <f>A2829+1</f>
        <v>34747</v>
      </c>
      <c r="B2830" s="73" t="s">
        <v>16</v>
      </c>
      <c r="D2830" s="92">
        <v>18.899999999999999</v>
      </c>
      <c r="E2830" s="104">
        <v>1.56</v>
      </c>
      <c r="F2830" s="92"/>
      <c r="G2830" s="74"/>
      <c r="H2830" s="94"/>
    </row>
    <row r="2831" spans="1:8" x14ac:dyDescent="0.2">
      <c r="A2831" s="103">
        <f>A2830+1+2</f>
        <v>34750</v>
      </c>
      <c r="B2831" s="73" t="s">
        <v>12</v>
      </c>
      <c r="C2831" s="73" t="s">
        <v>17</v>
      </c>
      <c r="F2831" s="92"/>
      <c r="G2831" s="74"/>
      <c r="H2831" s="94"/>
    </row>
    <row r="2832" spans="1:8" x14ac:dyDescent="0.2">
      <c r="A2832" s="103">
        <f>A2831+1</f>
        <v>34751</v>
      </c>
      <c r="B2832" s="73" t="s">
        <v>13</v>
      </c>
      <c r="D2832" s="92">
        <v>18.850000000000001</v>
      </c>
      <c r="E2832" s="104">
        <v>1.56</v>
      </c>
      <c r="F2832" s="92"/>
      <c r="G2832" s="74"/>
      <c r="H2832" s="94"/>
    </row>
    <row r="2833" spans="1:9" x14ac:dyDescent="0.2">
      <c r="A2833" s="103">
        <f>A2832+1</f>
        <v>34752</v>
      </c>
      <c r="B2833" s="73" t="s">
        <v>14</v>
      </c>
      <c r="D2833" s="92">
        <v>18.649999999999999</v>
      </c>
      <c r="E2833" s="104">
        <v>1.58</v>
      </c>
      <c r="F2833" s="92"/>
      <c r="G2833" s="74"/>
      <c r="H2833" s="94"/>
    </row>
    <row r="2834" spans="1:9" x14ac:dyDescent="0.2">
      <c r="A2834" s="103">
        <f>A2833+1</f>
        <v>34753</v>
      </c>
      <c r="B2834" s="73" t="s">
        <v>15</v>
      </c>
      <c r="D2834" s="92">
        <v>18.45</v>
      </c>
      <c r="E2834" s="104">
        <v>1.58</v>
      </c>
      <c r="F2834" s="92"/>
      <c r="G2834" s="74"/>
      <c r="H2834" s="94"/>
    </row>
    <row r="2835" spans="1:9" x14ac:dyDescent="0.2">
      <c r="A2835" s="103">
        <f>A2834+1</f>
        <v>34754</v>
      </c>
      <c r="B2835" s="73" t="s">
        <v>16</v>
      </c>
      <c r="D2835" s="92">
        <v>18.7</v>
      </c>
      <c r="E2835" s="104">
        <v>1.575</v>
      </c>
      <c r="F2835" s="92"/>
      <c r="G2835" s="74"/>
      <c r="H2835" s="94"/>
    </row>
    <row r="2836" spans="1:9" x14ac:dyDescent="0.2">
      <c r="A2836" s="103">
        <f>A2835+1+2</f>
        <v>34757</v>
      </c>
      <c r="B2836" s="73" t="s">
        <v>12</v>
      </c>
      <c r="D2836" s="92">
        <v>18.649999999999999</v>
      </c>
      <c r="E2836" s="104">
        <v>1.55</v>
      </c>
      <c r="F2836" s="92"/>
      <c r="G2836" s="74"/>
      <c r="H2836" s="94"/>
    </row>
    <row r="2837" spans="1:9" x14ac:dyDescent="0.2">
      <c r="A2837" s="103">
        <f>A2836+1</f>
        <v>34758</v>
      </c>
      <c r="B2837" s="73" t="s">
        <v>13</v>
      </c>
      <c r="D2837" s="92">
        <v>18.5</v>
      </c>
      <c r="E2837" s="104">
        <v>1.55</v>
      </c>
      <c r="F2837" s="92"/>
      <c r="G2837" s="74"/>
      <c r="H2837" s="94"/>
    </row>
    <row r="2838" spans="1:9" x14ac:dyDescent="0.2">
      <c r="A2838" s="103">
        <f>A2837+1</f>
        <v>34759</v>
      </c>
      <c r="B2838" s="73" t="s">
        <v>14</v>
      </c>
      <c r="D2838" s="92">
        <v>18.3</v>
      </c>
      <c r="E2838" s="104">
        <v>1.5049999999999999</v>
      </c>
      <c r="F2838" s="92"/>
      <c r="G2838" s="74"/>
      <c r="H2838" s="94"/>
    </row>
    <row r="2839" spans="1:9" x14ac:dyDescent="0.2">
      <c r="A2839" s="103">
        <f>A2838+1</f>
        <v>34760</v>
      </c>
      <c r="B2839" s="73" t="s">
        <v>15</v>
      </c>
      <c r="D2839" s="92">
        <v>18.350000000000001</v>
      </c>
      <c r="E2839" s="104">
        <v>1.57</v>
      </c>
      <c r="F2839" s="92"/>
      <c r="G2839" s="74"/>
      <c r="H2839" s="94"/>
    </row>
    <row r="2840" spans="1:9" x14ac:dyDescent="0.2">
      <c r="A2840" s="103">
        <f>A2839+1</f>
        <v>34761</v>
      </c>
      <c r="B2840" s="73" t="s">
        <v>16</v>
      </c>
      <c r="D2840" s="92">
        <v>18.649999999999999</v>
      </c>
      <c r="E2840" s="104">
        <v>1.625</v>
      </c>
      <c r="F2840" s="92"/>
      <c r="G2840" s="74"/>
      <c r="H2840" s="94"/>
    </row>
    <row r="2841" spans="1:9" x14ac:dyDescent="0.2">
      <c r="A2841" s="103">
        <f>A2840+1+2</f>
        <v>34764</v>
      </c>
      <c r="B2841" s="73" t="s">
        <v>12</v>
      </c>
      <c r="D2841" s="92">
        <v>18.600000000000001</v>
      </c>
      <c r="E2841" s="104">
        <v>1.4850000000000001</v>
      </c>
      <c r="F2841" s="92"/>
      <c r="G2841" s="74"/>
      <c r="H2841" s="94"/>
    </row>
    <row r="2842" spans="1:9" x14ac:dyDescent="0.2">
      <c r="A2842" s="103">
        <f>A2841+1</f>
        <v>34765</v>
      </c>
      <c r="B2842" s="73" t="s">
        <v>13</v>
      </c>
      <c r="D2842" s="92">
        <v>18.649999999999999</v>
      </c>
      <c r="E2842" s="104">
        <v>1.5</v>
      </c>
      <c r="F2842" s="92"/>
      <c r="G2842" s="74"/>
      <c r="H2842" s="94"/>
    </row>
    <row r="2843" spans="1:9" x14ac:dyDescent="0.2">
      <c r="A2843" s="103">
        <f>A2842+1</f>
        <v>34766</v>
      </c>
      <c r="B2843" s="73" t="s">
        <v>14</v>
      </c>
      <c r="D2843" s="92">
        <v>18.350000000000001</v>
      </c>
      <c r="E2843" s="104">
        <v>1.57</v>
      </c>
      <c r="F2843" s="92"/>
      <c r="G2843" s="74"/>
      <c r="H2843" s="94"/>
    </row>
    <row r="2844" spans="1:9" x14ac:dyDescent="0.2">
      <c r="A2844" s="103">
        <f>A2843+1</f>
        <v>34767</v>
      </c>
      <c r="B2844" s="73" t="s">
        <v>15</v>
      </c>
      <c r="D2844" s="92">
        <v>18.05</v>
      </c>
      <c r="E2844" s="104">
        <v>1.57</v>
      </c>
      <c r="F2844" s="92"/>
      <c r="G2844" s="74"/>
      <c r="H2844" s="94"/>
      <c r="I2844" s="105"/>
    </row>
    <row r="2845" spans="1:9" x14ac:dyDescent="0.2">
      <c r="A2845" s="103">
        <f>A2844+1</f>
        <v>34768</v>
      </c>
      <c r="B2845" s="73" t="s">
        <v>16</v>
      </c>
      <c r="D2845" s="92">
        <v>17.95</v>
      </c>
      <c r="E2845" s="104">
        <v>1.5349999999999999</v>
      </c>
      <c r="F2845" s="92"/>
      <c r="G2845" s="74"/>
      <c r="H2845" s="94"/>
    </row>
    <row r="2846" spans="1:9" x14ac:dyDescent="0.2">
      <c r="A2846" s="103">
        <f>A2845+1+2</f>
        <v>34771</v>
      </c>
      <c r="B2846" s="73" t="s">
        <v>12</v>
      </c>
      <c r="D2846" s="92">
        <v>18.2</v>
      </c>
      <c r="E2846" s="104">
        <v>1.5149999999999999</v>
      </c>
      <c r="F2846" s="92"/>
      <c r="G2846" s="74"/>
      <c r="H2846" s="94"/>
    </row>
    <row r="2847" spans="1:9" x14ac:dyDescent="0.2">
      <c r="A2847" s="103">
        <f>A2846+1</f>
        <v>34772</v>
      </c>
      <c r="B2847" s="73" t="s">
        <v>13</v>
      </c>
      <c r="D2847" s="92">
        <v>17.95</v>
      </c>
      <c r="E2847" s="104">
        <v>1.53</v>
      </c>
      <c r="F2847" s="92"/>
      <c r="G2847" s="74"/>
      <c r="H2847" s="94"/>
    </row>
    <row r="2848" spans="1:9" x14ac:dyDescent="0.2">
      <c r="A2848" s="103">
        <f>A2847+1</f>
        <v>34773</v>
      </c>
      <c r="B2848" s="73" t="s">
        <v>14</v>
      </c>
      <c r="D2848" s="92">
        <v>18.149999999999999</v>
      </c>
      <c r="E2848" s="104">
        <v>1.55</v>
      </c>
      <c r="F2848" s="92"/>
      <c r="G2848" s="74"/>
      <c r="H2848" s="94"/>
    </row>
    <row r="2849" spans="1:8" x14ac:dyDescent="0.2">
      <c r="A2849" s="103">
        <f>A2848+1</f>
        <v>34774</v>
      </c>
      <c r="B2849" s="73" t="s">
        <v>15</v>
      </c>
      <c r="D2849" s="92">
        <v>18.2</v>
      </c>
      <c r="E2849" s="104">
        <v>1.5649999999999999</v>
      </c>
      <c r="F2849" s="92"/>
      <c r="G2849" s="74"/>
      <c r="H2849" s="94"/>
    </row>
    <row r="2850" spans="1:8" x14ac:dyDescent="0.2">
      <c r="A2850" s="103">
        <f>A2849+1</f>
        <v>34775</v>
      </c>
      <c r="B2850" s="73" t="s">
        <v>16</v>
      </c>
      <c r="D2850" s="92">
        <v>18.3</v>
      </c>
      <c r="E2850" s="104">
        <v>1.54</v>
      </c>
      <c r="F2850" s="92"/>
      <c r="G2850" s="74"/>
      <c r="H2850" s="94"/>
    </row>
    <row r="2851" spans="1:8" x14ac:dyDescent="0.2">
      <c r="A2851" s="103">
        <f>A2850+1+2</f>
        <v>34778</v>
      </c>
      <c r="B2851" s="73" t="s">
        <v>12</v>
      </c>
      <c r="D2851" s="92">
        <v>18.600000000000001</v>
      </c>
      <c r="E2851" s="104">
        <v>1.5</v>
      </c>
      <c r="F2851" s="92"/>
      <c r="G2851" s="74"/>
      <c r="H2851" s="94"/>
    </row>
    <row r="2852" spans="1:8" x14ac:dyDescent="0.2">
      <c r="A2852" s="103">
        <f>A2851+1</f>
        <v>34779</v>
      </c>
      <c r="B2852" s="73" t="s">
        <v>13</v>
      </c>
      <c r="D2852" s="92">
        <v>18.45</v>
      </c>
      <c r="E2852" s="104">
        <v>1.46</v>
      </c>
      <c r="F2852" s="92"/>
      <c r="G2852" s="74"/>
      <c r="H2852" s="94"/>
    </row>
    <row r="2853" spans="1:8" x14ac:dyDescent="0.2">
      <c r="A2853" s="103">
        <f>A2852+1</f>
        <v>34780</v>
      </c>
      <c r="B2853" s="73" t="s">
        <v>14</v>
      </c>
      <c r="D2853" s="92">
        <v>18.899999999999999</v>
      </c>
      <c r="E2853" s="104">
        <v>1.47</v>
      </c>
      <c r="F2853" s="92"/>
      <c r="G2853" s="74"/>
      <c r="H2853" s="94"/>
    </row>
    <row r="2854" spans="1:8" x14ac:dyDescent="0.2">
      <c r="A2854" s="103">
        <f>A2853+1</f>
        <v>34781</v>
      </c>
      <c r="B2854" s="73" t="s">
        <v>15</v>
      </c>
      <c r="D2854" s="92">
        <v>18.850000000000001</v>
      </c>
      <c r="E2854" s="104">
        <v>1.5049999999999999</v>
      </c>
      <c r="F2854" s="92"/>
      <c r="G2854" s="74"/>
      <c r="H2854" s="94"/>
    </row>
    <row r="2855" spans="1:8" x14ac:dyDescent="0.2">
      <c r="A2855" s="103">
        <f>A2854+1</f>
        <v>34782</v>
      </c>
      <c r="B2855" s="73" t="s">
        <v>16</v>
      </c>
      <c r="D2855" s="92">
        <v>18.649999999999999</v>
      </c>
      <c r="E2855" s="104">
        <v>1.5549999999999999</v>
      </c>
      <c r="F2855" s="92"/>
      <c r="G2855" s="74"/>
      <c r="H2855" s="94"/>
    </row>
    <row r="2856" spans="1:8" x14ac:dyDescent="0.2">
      <c r="A2856" s="103">
        <f>A2855+1+2</f>
        <v>34785</v>
      </c>
      <c r="B2856" s="73" t="s">
        <v>12</v>
      </c>
      <c r="D2856" s="92">
        <v>19.05</v>
      </c>
      <c r="E2856" s="104">
        <v>1.58</v>
      </c>
      <c r="F2856" s="92"/>
      <c r="G2856" s="74"/>
      <c r="H2856" s="94"/>
    </row>
    <row r="2857" spans="1:8" x14ac:dyDescent="0.2">
      <c r="A2857" s="103">
        <f>A2856+1</f>
        <v>34786</v>
      </c>
      <c r="B2857" s="73" t="s">
        <v>13</v>
      </c>
      <c r="D2857" s="92">
        <v>19</v>
      </c>
      <c r="E2857" s="104">
        <v>1.575</v>
      </c>
      <c r="F2857" s="92"/>
      <c r="G2857" s="74"/>
      <c r="H2857" s="94"/>
    </row>
    <row r="2858" spans="1:8" x14ac:dyDescent="0.2">
      <c r="A2858" s="103">
        <f>A2857+1</f>
        <v>34787</v>
      </c>
      <c r="B2858" s="73" t="s">
        <v>14</v>
      </c>
      <c r="D2858" s="92">
        <v>19.2</v>
      </c>
      <c r="E2858" s="104">
        <v>1.585</v>
      </c>
      <c r="F2858" s="92"/>
      <c r="G2858" s="74"/>
      <c r="H2858" s="94"/>
    </row>
    <row r="2859" spans="1:8" x14ac:dyDescent="0.2">
      <c r="A2859" s="103">
        <f>A2858+1</f>
        <v>34788</v>
      </c>
      <c r="B2859" s="73" t="s">
        <v>15</v>
      </c>
      <c r="D2859" s="92">
        <v>19.100000000000001</v>
      </c>
      <c r="E2859" s="104">
        <v>1.585</v>
      </c>
      <c r="F2859" s="92"/>
      <c r="G2859" s="74"/>
      <c r="H2859" s="94"/>
    </row>
    <row r="2860" spans="1:8" x14ac:dyDescent="0.2">
      <c r="A2860" s="103">
        <f>A2859+1</f>
        <v>34789</v>
      </c>
      <c r="B2860" s="73" t="s">
        <v>16</v>
      </c>
      <c r="D2860" s="92">
        <v>18.899999999999999</v>
      </c>
      <c r="E2860" s="104">
        <v>1.575</v>
      </c>
      <c r="F2860" s="92"/>
      <c r="G2860" s="74"/>
      <c r="H2860" s="94"/>
    </row>
    <row r="2861" spans="1:8" x14ac:dyDescent="0.2">
      <c r="A2861" s="103">
        <f>A2860+1+2</f>
        <v>34792</v>
      </c>
      <c r="B2861" s="73" t="s">
        <v>12</v>
      </c>
      <c r="D2861" s="92">
        <v>19</v>
      </c>
      <c r="E2861" s="104">
        <v>1.585</v>
      </c>
      <c r="F2861" s="92"/>
      <c r="G2861" s="74"/>
      <c r="H2861" s="94"/>
    </row>
    <row r="2862" spans="1:8" x14ac:dyDescent="0.2">
      <c r="A2862" s="103">
        <f>A2861+1</f>
        <v>34793</v>
      </c>
      <c r="B2862" s="73" t="s">
        <v>13</v>
      </c>
      <c r="D2862" s="92">
        <v>19.149999999999999</v>
      </c>
      <c r="E2862" s="104">
        <v>1.675</v>
      </c>
      <c r="F2862" s="92"/>
      <c r="G2862" s="74"/>
      <c r="H2862" s="94"/>
    </row>
    <row r="2863" spans="1:8" x14ac:dyDescent="0.2">
      <c r="A2863" s="103">
        <f>A2862+1</f>
        <v>34794</v>
      </c>
      <c r="B2863" s="73" t="s">
        <v>14</v>
      </c>
      <c r="D2863" s="92">
        <v>19.55</v>
      </c>
      <c r="E2863" s="104">
        <v>1.625</v>
      </c>
      <c r="F2863" s="92"/>
      <c r="G2863" s="74"/>
      <c r="H2863" s="94"/>
    </row>
    <row r="2864" spans="1:8" x14ac:dyDescent="0.2">
      <c r="A2864" s="103">
        <f>A2863+1</f>
        <v>34795</v>
      </c>
      <c r="B2864" s="73" t="s">
        <v>15</v>
      </c>
      <c r="D2864" s="92">
        <v>19.75</v>
      </c>
      <c r="E2864" s="104">
        <v>1.5549999999999999</v>
      </c>
      <c r="F2864" s="92"/>
      <c r="G2864" s="74"/>
      <c r="H2864" s="94"/>
    </row>
    <row r="2865" spans="1:8" x14ac:dyDescent="0.2">
      <c r="A2865" s="103">
        <f>A2864+1</f>
        <v>34796</v>
      </c>
      <c r="B2865" s="73" t="s">
        <v>16</v>
      </c>
      <c r="D2865" s="92">
        <v>19.649999999999999</v>
      </c>
      <c r="E2865" s="104">
        <v>1.54</v>
      </c>
      <c r="F2865" s="92"/>
      <c r="G2865" s="74"/>
      <c r="H2865" s="94"/>
    </row>
    <row r="2866" spans="1:8" x14ac:dyDescent="0.2">
      <c r="A2866" s="103">
        <f>A2865+1+2</f>
        <v>34799</v>
      </c>
      <c r="B2866" s="73" t="s">
        <v>12</v>
      </c>
      <c r="D2866" s="92">
        <v>19.55</v>
      </c>
      <c r="E2866" s="104">
        <v>1.57</v>
      </c>
      <c r="F2866" s="92"/>
      <c r="G2866" s="74"/>
      <c r="H2866" s="94"/>
    </row>
    <row r="2867" spans="1:8" x14ac:dyDescent="0.2">
      <c r="A2867" s="103">
        <f>A2866+1</f>
        <v>34800</v>
      </c>
      <c r="B2867" s="73" t="s">
        <v>13</v>
      </c>
      <c r="D2867" s="92">
        <v>19.850000000000001</v>
      </c>
      <c r="E2867" s="104">
        <v>1.61</v>
      </c>
      <c r="F2867" s="92"/>
      <c r="G2867" s="74"/>
      <c r="H2867" s="94"/>
    </row>
    <row r="2868" spans="1:8" x14ac:dyDescent="0.2">
      <c r="A2868" s="103">
        <f>A2867+1</f>
        <v>34801</v>
      </c>
      <c r="B2868" s="73" t="s">
        <v>14</v>
      </c>
      <c r="D2868" s="92">
        <v>19.5</v>
      </c>
      <c r="E2868" s="104">
        <v>1.61</v>
      </c>
      <c r="F2868" s="92"/>
      <c r="G2868" s="74"/>
      <c r="H2868" s="94"/>
    </row>
    <row r="2869" spans="1:8" x14ac:dyDescent="0.2">
      <c r="A2869" s="103">
        <f>A2868+1</f>
        <v>34802</v>
      </c>
      <c r="B2869" s="73" t="s">
        <v>15</v>
      </c>
      <c r="D2869" s="92">
        <v>19.100000000000001</v>
      </c>
      <c r="E2869" s="104">
        <v>1.61</v>
      </c>
      <c r="F2869" s="92"/>
      <c r="G2869" s="74"/>
      <c r="H2869" s="94"/>
    </row>
    <row r="2870" spans="1:8" x14ac:dyDescent="0.2">
      <c r="A2870" s="103">
        <f>A2869+1</f>
        <v>34803</v>
      </c>
      <c r="B2870" s="73" t="s">
        <v>16</v>
      </c>
      <c r="C2870" s="73" t="s">
        <v>17</v>
      </c>
      <c r="F2870" s="92"/>
      <c r="G2870" s="74"/>
      <c r="H2870" s="94"/>
    </row>
    <row r="2871" spans="1:8" x14ac:dyDescent="0.2">
      <c r="A2871" s="103">
        <f>A2870+1+2</f>
        <v>34806</v>
      </c>
      <c r="B2871" s="73" t="s">
        <v>12</v>
      </c>
      <c r="D2871" s="92">
        <v>19.7</v>
      </c>
      <c r="E2871" s="104">
        <v>1.62</v>
      </c>
      <c r="F2871" s="92"/>
      <c r="G2871" s="74"/>
      <c r="H2871" s="94"/>
    </row>
    <row r="2872" spans="1:8" x14ac:dyDescent="0.2">
      <c r="A2872" s="103">
        <f>A2871+1</f>
        <v>34807</v>
      </c>
      <c r="B2872" s="73" t="s">
        <v>13</v>
      </c>
      <c r="D2872" s="92">
        <v>20</v>
      </c>
      <c r="E2872" s="104">
        <v>1.655</v>
      </c>
      <c r="F2872" s="92"/>
      <c r="G2872" s="74"/>
      <c r="H2872" s="94"/>
    </row>
    <row r="2873" spans="1:8" x14ac:dyDescent="0.2">
      <c r="A2873" s="103">
        <f>A2872+1</f>
        <v>34808</v>
      </c>
      <c r="B2873" s="73" t="s">
        <v>14</v>
      </c>
      <c r="D2873" s="92">
        <v>20.43</v>
      </c>
      <c r="E2873" s="104">
        <v>1.67</v>
      </c>
      <c r="F2873" s="92"/>
      <c r="G2873" s="74"/>
      <c r="H2873" s="94"/>
    </row>
    <row r="2874" spans="1:8" x14ac:dyDescent="0.2">
      <c r="A2874" s="103">
        <f>A2873+1</f>
        <v>34809</v>
      </c>
      <c r="B2874" s="73" t="s">
        <v>15</v>
      </c>
      <c r="D2874" s="92">
        <v>20.53</v>
      </c>
      <c r="E2874" s="104">
        <v>1.6850000000000001</v>
      </c>
      <c r="F2874" s="92"/>
      <c r="G2874" s="74"/>
      <c r="H2874" s="94"/>
    </row>
    <row r="2875" spans="1:8" x14ac:dyDescent="0.2">
      <c r="A2875" s="103">
        <f>A2874+1</f>
        <v>34810</v>
      </c>
      <c r="B2875" s="73" t="s">
        <v>16</v>
      </c>
      <c r="D2875" s="92">
        <v>20.48</v>
      </c>
      <c r="E2875" s="104">
        <v>1.655</v>
      </c>
      <c r="F2875" s="92"/>
      <c r="G2875" s="74"/>
      <c r="H2875" s="94"/>
    </row>
    <row r="2876" spans="1:8" x14ac:dyDescent="0.2">
      <c r="A2876" s="103">
        <f>A2875+1+2</f>
        <v>34813</v>
      </c>
      <c r="B2876" s="73" t="s">
        <v>12</v>
      </c>
      <c r="D2876" s="92">
        <v>20.13</v>
      </c>
      <c r="E2876" s="104">
        <v>1.69</v>
      </c>
      <c r="F2876" s="92"/>
      <c r="G2876" s="74"/>
      <c r="H2876" s="94"/>
    </row>
    <row r="2877" spans="1:8" x14ac:dyDescent="0.2">
      <c r="A2877" s="103">
        <f>A2876+1</f>
        <v>34814</v>
      </c>
      <c r="B2877" s="73" t="s">
        <v>13</v>
      </c>
      <c r="D2877" s="92">
        <v>20.350000000000001</v>
      </c>
      <c r="E2877" s="104">
        <v>1.6850000000000001</v>
      </c>
      <c r="F2877" s="92"/>
      <c r="G2877" s="74"/>
      <c r="H2877" s="94"/>
    </row>
    <row r="2878" spans="1:8" x14ac:dyDescent="0.2">
      <c r="A2878" s="103">
        <f>A2877+1</f>
        <v>34815</v>
      </c>
      <c r="B2878" s="73" t="s">
        <v>14</v>
      </c>
      <c r="D2878" s="92">
        <v>20.13</v>
      </c>
      <c r="E2878" s="104">
        <v>1.655</v>
      </c>
      <c r="F2878" s="92"/>
      <c r="G2878" s="74"/>
      <c r="H2878" s="94"/>
    </row>
    <row r="2879" spans="1:8" x14ac:dyDescent="0.2">
      <c r="A2879" s="103">
        <f>A2878+1</f>
        <v>34816</v>
      </c>
      <c r="B2879" s="73" t="s">
        <v>15</v>
      </c>
      <c r="D2879" s="92">
        <v>20.38</v>
      </c>
      <c r="E2879" s="104">
        <v>1.61</v>
      </c>
      <c r="F2879" s="92"/>
      <c r="G2879" s="74"/>
      <c r="H2879" s="94"/>
    </row>
    <row r="2880" spans="1:8" x14ac:dyDescent="0.2">
      <c r="A2880" s="103">
        <f>A2879+1</f>
        <v>34817</v>
      </c>
      <c r="B2880" s="73" t="s">
        <v>16</v>
      </c>
      <c r="D2880" s="92">
        <v>20.38</v>
      </c>
      <c r="E2880" s="104">
        <v>1.6</v>
      </c>
      <c r="F2880" s="92"/>
      <c r="G2880" s="74"/>
      <c r="H2880" s="94"/>
    </row>
    <row r="2881" spans="1:8" x14ac:dyDescent="0.2">
      <c r="A2881" s="103">
        <f>A2880+1+2</f>
        <v>34820</v>
      </c>
      <c r="B2881" s="73" t="s">
        <v>12</v>
      </c>
      <c r="D2881" s="92">
        <v>20.53</v>
      </c>
      <c r="E2881" s="104">
        <v>1.625</v>
      </c>
      <c r="F2881" s="92"/>
      <c r="G2881" s="74"/>
      <c r="H2881" s="94"/>
    </row>
    <row r="2882" spans="1:8" x14ac:dyDescent="0.2">
      <c r="A2882" s="103">
        <f>A2881+1</f>
        <v>34821</v>
      </c>
      <c r="B2882" s="73" t="s">
        <v>13</v>
      </c>
      <c r="D2882" s="92">
        <v>20.079999999999998</v>
      </c>
      <c r="E2882" s="104">
        <v>1.675</v>
      </c>
      <c r="F2882" s="92"/>
      <c r="G2882" s="74"/>
      <c r="H2882" s="94"/>
    </row>
    <row r="2883" spans="1:8" x14ac:dyDescent="0.2">
      <c r="A2883" s="103">
        <f t="shared" ref="A2883:A2925" si="4">A2882+1</f>
        <v>34822</v>
      </c>
      <c r="B2883" s="73" t="s">
        <v>14</v>
      </c>
      <c r="D2883" s="92">
        <v>19.88</v>
      </c>
      <c r="E2883" s="104">
        <v>1.665</v>
      </c>
      <c r="F2883" s="92"/>
      <c r="G2883" s="74"/>
      <c r="H2883" s="94"/>
    </row>
    <row r="2884" spans="1:8" x14ac:dyDescent="0.2">
      <c r="A2884" s="103">
        <f t="shared" si="4"/>
        <v>34823</v>
      </c>
      <c r="B2884" s="73" t="s">
        <v>15</v>
      </c>
      <c r="D2884" s="92">
        <v>20.27</v>
      </c>
      <c r="E2884" s="104">
        <v>1.62</v>
      </c>
      <c r="F2884" s="92"/>
      <c r="G2884" s="74"/>
      <c r="H2884" s="94"/>
    </row>
    <row r="2885" spans="1:8" x14ac:dyDescent="0.2">
      <c r="A2885" s="103">
        <f t="shared" si="4"/>
        <v>34824</v>
      </c>
      <c r="B2885" s="73" t="s">
        <v>16</v>
      </c>
      <c r="D2885" s="92">
        <v>20.329999999999998</v>
      </c>
      <c r="E2885" s="104">
        <v>1.595</v>
      </c>
      <c r="F2885" s="92"/>
      <c r="G2885" s="74"/>
      <c r="H2885" s="94"/>
    </row>
    <row r="2886" spans="1:8" x14ac:dyDescent="0.2">
      <c r="A2886" s="103">
        <f>A2885+1+2</f>
        <v>34827</v>
      </c>
      <c r="B2886" s="73" t="s">
        <v>12</v>
      </c>
      <c r="D2886" s="92">
        <v>20.28</v>
      </c>
      <c r="E2886" s="104">
        <v>1.595</v>
      </c>
      <c r="F2886" s="92"/>
      <c r="G2886" s="74"/>
      <c r="H2886" s="94"/>
    </row>
    <row r="2887" spans="1:8" x14ac:dyDescent="0.2">
      <c r="A2887" s="103">
        <f t="shared" si="4"/>
        <v>34828</v>
      </c>
      <c r="B2887" s="73" t="s">
        <v>13</v>
      </c>
      <c r="D2887" s="92">
        <v>19.63</v>
      </c>
      <c r="E2887" s="104">
        <v>1.595</v>
      </c>
      <c r="F2887" s="92"/>
      <c r="G2887" s="74"/>
      <c r="H2887" s="94"/>
    </row>
    <row r="2888" spans="1:8" x14ac:dyDescent="0.2">
      <c r="A2888" s="103">
        <f t="shared" si="4"/>
        <v>34829</v>
      </c>
      <c r="B2888" s="73" t="s">
        <v>14</v>
      </c>
      <c r="D2888" s="92">
        <v>19.75</v>
      </c>
      <c r="E2888" s="104">
        <v>1.605</v>
      </c>
      <c r="F2888" s="92"/>
      <c r="G2888" s="74"/>
      <c r="H2888" s="94"/>
    </row>
    <row r="2889" spans="1:8" x14ac:dyDescent="0.2">
      <c r="A2889" s="103">
        <f t="shared" si="4"/>
        <v>34830</v>
      </c>
      <c r="B2889" s="73" t="s">
        <v>15</v>
      </c>
      <c r="D2889" s="92">
        <v>19.43</v>
      </c>
      <c r="E2889" s="104">
        <v>1.61</v>
      </c>
      <c r="F2889" s="92"/>
      <c r="G2889" s="74"/>
      <c r="H2889" s="94"/>
    </row>
    <row r="2890" spans="1:8" x14ac:dyDescent="0.2">
      <c r="A2890" s="103">
        <f t="shared" si="4"/>
        <v>34831</v>
      </c>
      <c r="B2890" s="73" t="s">
        <v>16</v>
      </c>
      <c r="D2890" s="92">
        <v>19.53</v>
      </c>
      <c r="E2890" s="104">
        <v>1.605</v>
      </c>
      <c r="F2890" s="92"/>
      <c r="G2890" s="74"/>
      <c r="H2890" s="94"/>
    </row>
    <row r="2891" spans="1:8" x14ac:dyDescent="0.2">
      <c r="A2891" s="103">
        <f>A2890+1+2</f>
        <v>34834</v>
      </c>
      <c r="B2891" s="73" t="s">
        <v>12</v>
      </c>
      <c r="D2891" s="92">
        <v>19.899999999999999</v>
      </c>
      <c r="E2891" s="104">
        <v>1.635</v>
      </c>
      <c r="F2891" s="92"/>
      <c r="G2891" s="74"/>
      <c r="H2891" s="94"/>
    </row>
    <row r="2892" spans="1:8" x14ac:dyDescent="0.2">
      <c r="A2892" s="103">
        <f t="shared" si="4"/>
        <v>34835</v>
      </c>
      <c r="B2892" s="73" t="s">
        <v>13</v>
      </c>
      <c r="D2892" s="92">
        <v>20.079999999999998</v>
      </c>
      <c r="E2892" s="104">
        <v>1.67</v>
      </c>
      <c r="F2892" s="92"/>
      <c r="G2892" s="74"/>
      <c r="H2892" s="94"/>
    </row>
    <row r="2893" spans="1:8" x14ac:dyDescent="0.2">
      <c r="A2893" s="103">
        <f t="shared" si="4"/>
        <v>34836</v>
      </c>
      <c r="B2893" s="73" t="s">
        <v>14</v>
      </c>
      <c r="D2893" s="92">
        <v>19.98</v>
      </c>
      <c r="E2893" s="104">
        <v>1.65</v>
      </c>
      <c r="F2893" s="92"/>
      <c r="G2893" s="74"/>
      <c r="H2893" s="94"/>
    </row>
    <row r="2894" spans="1:8" x14ac:dyDescent="0.2">
      <c r="A2894" s="103">
        <f t="shared" si="4"/>
        <v>34837</v>
      </c>
      <c r="B2894" s="73" t="s">
        <v>15</v>
      </c>
      <c r="D2894" s="92">
        <v>20.03</v>
      </c>
      <c r="E2894" s="104">
        <v>1.645</v>
      </c>
      <c r="F2894" s="92"/>
      <c r="G2894" s="74"/>
      <c r="H2894" s="94"/>
    </row>
    <row r="2895" spans="1:8" x14ac:dyDescent="0.2">
      <c r="A2895" s="103">
        <f t="shared" si="4"/>
        <v>34838</v>
      </c>
      <c r="B2895" s="73" t="s">
        <v>16</v>
      </c>
      <c r="D2895" s="92">
        <v>20.079999999999998</v>
      </c>
      <c r="E2895" s="104">
        <v>1.645</v>
      </c>
      <c r="F2895" s="92"/>
      <c r="G2895" s="74"/>
      <c r="H2895" s="94"/>
    </row>
    <row r="2896" spans="1:8" x14ac:dyDescent="0.2">
      <c r="A2896" s="103">
        <f>A2895+1+2</f>
        <v>34841</v>
      </c>
      <c r="B2896" s="73" t="s">
        <v>12</v>
      </c>
      <c r="D2896" s="92">
        <v>19.829999999999998</v>
      </c>
      <c r="E2896" s="104">
        <v>1.66</v>
      </c>
      <c r="F2896" s="92"/>
      <c r="G2896" s="74"/>
      <c r="H2896" s="94"/>
    </row>
    <row r="2897" spans="1:8" x14ac:dyDescent="0.2">
      <c r="A2897" s="103">
        <f t="shared" si="4"/>
        <v>34842</v>
      </c>
      <c r="B2897" s="73" t="s">
        <v>13</v>
      </c>
      <c r="D2897" s="92">
        <v>19.75</v>
      </c>
      <c r="E2897" s="104">
        <v>1.68</v>
      </c>
      <c r="F2897" s="92"/>
      <c r="G2897" s="74"/>
      <c r="H2897" s="94"/>
    </row>
    <row r="2898" spans="1:8" x14ac:dyDescent="0.2">
      <c r="A2898" s="103">
        <f t="shared" si="4"/>
        <v>34843</v>
      </c>
      <c r="B2898" s="73" t="s">
        <v>14</v>
      </c>
      <c r="D2898" s="92">
        <v>19.38</v>
      </c>
      <c r="E2898" s="104">
        <v>1.67</v>
      </c>
      <c r="F2898" s="92"/>
      <c r="G2898" s="74"/>
      <c r="H2898" s="94"/>
    </row>
    <row r="2899" spans="1:8" x14ac:dyDescent="0.2">
      <c r="A2899" s="103">
        <f t="shared" si="4"/>
        <v>34844</v>
      </c>
      <c r="B2899" s="73" t="s">
        <v>15</v>
      </c>
      <c r="D2899" s="92">
        <v>19.18</v>
      </c>
      <c r="E2899" s="104">
        <v>1.655</v>
      </c>
      <c r="F2899" s="92"/>
      <c r="G2899" s="74"/>
      <c r="H2899" s="94"/>
    </row>
    <row r="2900" spans="1:8" x14ac:dyDescent="0.2">
      <c r="A2900" s="103">
        <f t="shared" si="4"/>
        <v>34845</v>
      </c>
      <c r="B2900" s="73" t="s">
        <v>16</v>
      </c>
      <c r="D2900" s="92">
        <v>18.68</v>
      </c>
      <c r="E2900" s="104">
        <v>1.64</v>
      </c>
      <c r="F2900" s="92"/>
      <c r="G2900" s="74"/>
      <c r="H2900" s="94"/>
    </row>
    <row r="2901" spans="1:8" x14ac:dyDescent="0.2">
      <c r="A2901" s="103">
        <f>A2900+1+2</f>
        <v>34848</v>
      </c>
      <c r="B2901" s="73" t="s">
        <v>12</v>
      </c>
      <c r="C2901" s="73" t="s">
        <v>17</v>
      </c>
      <c r="F2901" s="92"/>
      <c r="G2901" s="74"/>
      <c r="H2901" s="94"/>
    </row>
    <row r="2902" spans="1:8" x14ac:dyDescent="0.2">
      <c r="A2902" s="103">
        <f t="shared" si="4"/>
        <v>34849</v>
      </c>
      <c r="B2902" s="73" t="s">
        <v>13</v>
      </c>
      <c r="D2902" s="92">
        <v>18.78</v>
      </c>
      <c r="E2902" s="104">
        <v>1.615</v>
      </c>
      <c r="F2902" s="92"/>
      <c r="G2902" s="74"/>
      <c r="H2902" s="94"/>
    </row>
    <row r="2903" spans="1:8" x14ac:dyDescent="0.2">
      <c r="A2903" s="103">
        <f t="shared" si="4"/>
        <v>34850</v>
      </c>
      <c r="B2903" s="73" t="s">
        <v>14</v>
      </c>
      <c r="D2903" s="92">
        <v>18.88</v>
      </c>
      <c r="E2903" s="104">
        <v>1.615</v>
      </c>
      <c r="F2903" s="92"/>
      <c r="G2903" s="74"/>
      <c r="H2903" s="94"/>
    </row>
    <row r="2904" spans="1:8" x14ac:dyDescent="0.2">
      <c r="A2904" s="103">
        <f t="shared" si="4"/>
        <v>34851</v>
      </c>
      <c r="B2904" s="73" t="s">
        <v>15</v>
      </c>
      <c r="D2904" s="92">
        <v>18.88</v>
      </c>
      <c r="E2904" s="104">
        <v>1.67</v>
      </c>
      <c r="F2904" s="92"/>
      <c r="G2904" s="74"/>
      <c r="H2904" s="94"/>
    </row>
    <row r="2905" spans="1:8" x14ac:dyDescent="0.2">
      <c r="A2905" s="103">
        <f t="shared" si="4"/>
        <v>34852</v>
      </c>
      <c r="B2905" s="73" t="s">
        <v>16</v>
      </c>
      <c r="D2905" s="92">
        <v>19.079999999999998</v>
      </c>
      <c r="E2905" s="104">
        <v>1.615</v>
      </c>
      <c r="F2905" s="92"/>
      <c r="G2905" s="74"/>
      <c r="H2905" s="94"/>
    </row>
    <row r="2906" spans="1:8" x14ac:dyDescent="0.2">
      <c r="A2906" s="103">
        <f>A2905+1+2</f>
        <v>34855</v>
      </c>
      <c r="B2906" s="73" t="s">
        <v>12</v>
      </c>
      <c r="D2906" s="92">
        <v>19.3</v>
      </c>
      <c r="E2906" s="104">
        <v>1.645</v>
      </c>
      <c r="F2906" s="92"/>
      <c r="G2906" s="74"/>
      <c r="H2906" s="94"/>
    </row>
    <row r="2907" spans="1:8" x14ac:dyDescent="0.2">
      <c r="A2907" s="103">
        <f>A2906+1</f>
        <v>34856</v>
      </c>
      <c r="B2907" s="73" t="s">
        <v>13</v>
      </c>
      <c r="D2907" s="92">
        <v>19.079999999999998</v>
      </c>
      <c r="E2907" s="104">
        <v>1.68</v>
      </c>
      <c r="F2907" s="92"/>
      <c r="G2907" s="74"/>
      <c r="H2907" s="94"/>
    </row>
    <row r="2908" spans="1:8" x14ac:dyDescent="0.2">
      <c r="A2908" s="103">
        <f t="shared" si="4"/>
        <v>34857</v>
      </c>
      <c r="B2908" s="73" t="s">
        <v>14</v>
      </c>
      <c r="D2908" s="92">
        <v>19.18</v>
      </c>
      <c r="E2908" s="104">
        <v>1.68</v>
      </c>
      <c r="F2908" s="92"/>
      <c r="G2908" s="74"/>
      <c r="H2908" s="94"/>
    </row>
    <row r="2909" spans="1:8" x14ac:dyDescent="0.2">
      <c r="A2909" s="103">
        <f t="shared" si="4"/>
        <v>34858</v>
      </c>
      <c r="B2909" s="73" t="s">
        <v>15</v>
      </c>
      <c r="D2909" s="92">
        <v>18.93</v>
      </c>
      <c r="E2909" s="104">
        <v>1.7</v>
      </c>
      <c r="F2909" s="92"/>
      <c r="G2909" s="74"/>
      <c r="H2909" s="94"/>
    </row>
    <row r="2910" spans="1:8" x14ac:dyDescent="0.2">
      <c r="A2910" s="103">
        <f t="shared" si="4"/>
        <v>34859</v>
      </c>
      <c r="B2910" s="73" t="s">
        <v>16</v>
      </c>
      <c r="D2910" s="92">
        <v>18.73</v>
      </c>
      <c r="E2910" s="104">
        <v>1.7150000000000001</v>
      </c>
      <c r="F2910" s="92"/>
      <c r="G2910" s="74"/>
      <c r="H2910" s="94"/>
    </row>
    <row r="2911" spans="1:8" x14ac:dyDescent="0.2">
      <c r="A2911" s="103">
        <f>A2910+1+2</f>
        <v>34862</v>
      </c>
      <c r="B2911" s="73" t="s">
        <v>12</v>
      </c>
      <c r="D2911" s="92">
        <v>18.850000000000001</v>
      </c>
      <c r="E2911" s="104">
        <v>1.67</v>
      </c>
      <c r="F2911" s="92"/>
      <c r="G2911" s="74"/>
      <c r="H2911" s="94"/>
    </row>
    <row r="2912" spans="1:8" x14ac:dyDescent="0.2">
      <c r="A2912" s="103">
        <f t="shared" si="4"/>
        <v>34863</v>
      </c>
      <c r="B2912" s="73" t="s">
        <v>13</v>
      </c>
      <c r="D2912" s="92">
        <v>18.93</v>
      </c>
      <c r="E2912" s="104">
        <v>1.675</v>
      </c>
      <c r="F2912" s="92"/>
      <c r="G2912" s="74"/>
      <c r="H2912" s="94"/>
    </row>
    <row r="2913" spans="1:8" x14ac:dyDescent="0.2">
      <c r="A2913" s="103">
        <f t="shared" si="4"/>
        <v>34864</v>
      </c>
      <c r="B2913" s="73" t="s">
        <v>14</v>
      </c>
      <c r="D2913" s="92">
        <v>19.03</v>
      </c>
      <c r="E2913" s="104">
        <v>1.675</v>
      </c>
      <c r="F2913" s="92"/>
      <c r="G2913" s="74"/>
      <c r="H2913" s="94"/>
    </row>
    <row r="2914" spans="1:8" x14ac:dyDescent="0.2">
      <c r="A2914" s="103">
        <f t="shared" si="4"/>
        <v>34865</v>
      </c>
      <c r="B2914" s="73" t="s">
        <v>15</v>
      </c>
      <c r="D2914" s="92">
        <v>18.93</v>
      </c>
      <c r="E2914" s="104">
        <v>1.66</v>
      </c>
      <c r="F2914" s="92"/>
      <c r="G2914" s="74"/>
      <c r="H2914" s="94"/>
    </row>
    <row r="2915" spans="1:8" x14ac:dyDescent="0.2">
      <c r="A2915" s="103">
        <f t="shared" si="4"/>
        <v>34866</v>
      </c>
      <c r="B2915" s="73" t="s">
        <v>16</v>
      </c>
      <c r="D2915" s="92">
        <v>18.93</v>
      </c>
      <c r="E2915" s="104">
        <v>1.63</v>
      </c>
      <c r="F2915" s="92"/>
      <c r="G2915" s="74"/>
      <c r="H2915" s="94"/>
    </row>
    <row r="2916" spans="1:8" x14ac:dyDescent="0.2">
      <c r="A2916" s="103">
        <f>A2915+1+2</f>
        <v>34869</v>
      </c>
      <c r="B2916" s="73" t="s">
        <v>12</v>
      </c>
      <c r="D2916" s="92">
        <v>18.23</v>
      </c>
      <c r="E2916" s="104">
        <v>1.65</v>
      </c>
      <c r="F2916" s="92"/>
      <c r="G2916" s="74"/>
      <c r="H2916" s="94"/>
    </row>
    <row r="2917" spans="1:8" x14ac:dyDescent="0.2">
      <c r="A2917" s="103">
        <f t="shared" si="4"/>
        <v>34870</v>
      </c>
      <c r="B2917" s="73" t="s">
        <v>13</v>
      </c>
      <c r="D2917" s="92">
        <v>18.03</v>
      </c>
      <c r="E2917" s="104">
        <v>1.65</v>
      </c>
      <c r="F2917" s="92"/>
      <c r="G2917" s="74"/>
      <c r="H2917" s="94"/>
    </row>
    <row r="2918" spans="1:8" x14ac:dyDescent="0.2">
      <c r="A2918" s="103">
        <f t="shared" si="4"/>
        <v>34871</v>
      </c>
      <c r="B2918" s="73" t="s">
        <v>14</v>
      </c>
      <c r="D2918" s="92">
        <v>17.5</v>
      </c>
      <c r="E2918" s="104">
        <v>1.59</v>
      </c>
      <c r="F2918" s="92"/>
      <c r="G2918" s="74"/>
      <c r="H2918" s="94"/>
    </row>
    <row r="2919" spans="1:8" x14ac:dyDescent="0.2">
      <c r="A2919" s="103">
        <f t="shared" si="4"/>
        <v>34872</v>
      </c>
      <c r="B2919" s="73" t="s">
        <v>15</v>
      </c>
      <c r="D2919" s="92">
        <v>17.68</v>
      </c>
      <c r="E2919" s="104">
        <v>1.5649999999999999</v>
      </c>
      <c r="F2919" s="92"/>
      <c r="G2919" s="74"/>
      <c r="H2919" s="94"/>
    </row>
    <row r="2920" spans="1:8" x14ac:dyDescent="0.2">
      <c r="A2920" s="103">
        <f t="shared" si="4"/>
        <v>34873</v>
      </c>
      <c r="B2920" s="73" t="s">
        <v>16</v>
      </c>
      <c r="D2920" s="92">
        <v>17.43</v>
      </c>
      <c r="E2920" s="104">
        <v>1.54</v>
      </c>
      <c r="F2920" s="92"/>
      <c r="G2920" s="74"/>
      <c r="H2920" s="94"/>
    </row>
    <row r="2921" spans="1:8" x14ac:dyDescent="0.2">
      <c r="A2921" s="103">
        <f>A2920+1+2</f>
        <v>34876</v>
      </c>
      <c r="B2921" s="73" t="s">
        <v>12</v>
      </c>
      <c r="D2921" s="92">
        <v>17.64</v>
      </c>
      <c r="E2921" s="104">
        <v>1.5349999999999999</v>
      </c>
      <c r="F2921" s="92"/>
      <c r="G2921" s="74"/>
      <c r="H2921" s="94"/>
    </row>
    <row r="2922" spans="1:8" x14ac:dyDescent="0.2">
      <c r="A2922" s="103">
        <f t="shared" si="4"/>
        <v>34877</v>
      </c>
      <c r="B2922" s="73" t="s">
        <v>13</v>
      </c>
      <c r="D2922" s="92">
        <v>17.78</v>
      </c>
      <c r="E2922" s="104">
        <v>1.5649999999999999</v>
      </c>
      <c r="F2922" s="92"/>
      <c r="G2922" s="74"/>
      <c r="H2922" s="94"/>
    </row>
    <row r="2923" spans="1:8" x14ac:dyDescent="0.2">
      <c r="A2923" s="103">
        <f t="shared" si="4"/>
        <v>34878</v>
      </c>
      <c r="B2923" s="73" t="s">
        <v>14</v>
      </c>
      <c r="D2923" s="92">
        <v>17.98</v>
      </c>
      <c r="E2923" s="104">
        <v>1.5149999999999999</v>
      </c>
      <c r="F2923" s="92"/>
      <c r="G2923" s="74"/>
      <c r="H2923" s="94"/>
    </row>
    <row r="2924" spans="1:8" x14ac:dyDescent="0.2">
      <c r="A2924" s="103">
        <f t="shared" si="4"/>
        <v>34879</v>
      </c>
      <c r="B2924" s="73" t="s">
        <v>15</v>
      </c>
      <c r="D2924" s="92">
        <v>17.579999999999998</v>
      </c>
      <c r="E2924" s="104">
        <v>1.49</v>
      </c>
      <c r="F2924" s="92"/>
      <c r="G2924" s="74"/>
      <c r="H2924" s="94"/>
    </row>
    <row r="2925" spans="1:8" x14ac:dyDescent="0.2">
      <c r="A2925" s="103">
        <f t="shared" si="4"/>
        <v>34880</v>
      </c>
      <c r="B2925" s="73" t="s">
        <v>16</v>
      </c>
      <c r="D2925" s="92">
        <v>17.48</v>
      </c>
      <c r="E2925" s="104">
        <v>1.51</v>
      </c>
      <c r="F2925" s="92"/>
      <c r="G2925" s="74"/>
      <c r="H2925" s="94"/>
    </row>
    <row r="2926" spans="1:8" x14ac:dyDescent="0.2">
      <c r="A2926" s="103">
        <f>A2925+1+2</f>
        <v>34883</v>
      </c>
      <c r="B2926" s="73" t="s">
        <v>12</v>
      </c>
      <c r="C2926" s="73" t="s">
        <v>17</v>
      </c>
      <c r="F2926" s="92"/>
      <c r="G2926" s="74"/>
      <c r="H2926" s="94"/>
    </row>
    <row r="2927" spans="1:8" x14ac:dyDescent="0.2">
      <c r="A2927" s="103">
        <f t="shared" ref="A2927:A2945" si="5">A2926+1</f>
        <v>34884</v>
      </c>
      <c r="B2927" s="73" t="s">
        <v>13</v>
      </c>
      <c r="C2927" s="73" t="s">
        <v>17</v>
      </c>
      <c r="F2927" s="92"/>
      <c r="G2927" s="74"/>
      <c r="H2927" s="94"/>
    </row>
    <row r="2928" spans="1:8" x14ac:dyDescent="0.2">
      <c r="A2928" s="103">
        <f t="shared" si="5"/>
        <v>34885</v>
      </c>
      <c r="B2928" s="73" t="s">
        <v>14</v>
      </c>
      <c r="D2928" s="92">
        <v>17.13</v>
      </c>
      <c r="E2928" s="104">
        <v>1.4</v>
      </c>
      <c r="F2928" s="92"/>
      <c r="G2928" s="74"/>
      <c r="H2928" s="94"/>
    </row>
    <row r="2929" spans="1:8" x14ac:dyDescent="0.2">
      <c r="A2929" s="103">
        <f t="shared" si="5"/>
        <v>34886</v>
      </c>
      <c r="B2929" s="73" t="s">
        <v>15</v>
      </c>
      <c r="D2929" s="92">
        <v>17.329999999999998</v>
      </c>
      <c r="E2929" s="104">
        <v>1.32</v>
      </c>
      <c r="F2929" s="92"/>
      <c r="G2929" s="74"/>
      <c r="H2929" s="94"/>
    </row>
    <row r="2930" spans="1:8" x14ac:dyDescent="0.2">
      <c r="A2930" s="103">
        <f t="shared" si="5"/>
        <v>34887</v>
      </c>
      <c r="B2930" s="73" t="s">
        <v>16</v>
      </c>
      <c r="D2930" s="92">
        <v>17.170000000000002</v>
      </c>
      <c r="E2930" s="104">
        <v>1.28</v>
      </c>
      <c r="F2930" s="92"/>
      <c r="G2930" s="74"/>
      <c r="H2930" s="94"/>
    </row>
    <row r="2931" spans="1:8" x14ac:dyDescent="0.2">
      <c r="A2931" s="103">
        <f>A2930+1+2</f>
        <v>34890</v>
      </c>
      <c r="B2931" s="73" t="s">
        <v>12</v>
      </c>
      <c r="D2931" s="92">
        <v>17.329999999999998</v>
      </c>
      <c r="E2931" s="104">
        <v>1.37</v>
      </c>
      <c r="F2931" s="92"/>
      <c r="G2931" s="74"/>
      <c r="H2931" s="94"/>
    </row>
    <row r="2932" spans="1:8" x14ac:dyDescent="0.2">
      <c r="A2932" s="103">
        <f t="shared" si="5"/>
        <v>34891</v>
      </c>
      <c r="B2932" s="73" t="s">
        <v>13</v>
      </c>
      <c r="D2932" s="92">
        <v>17.329999999999998</v>
      </c>
      <c r="E2932" s="104">
        <v>1.4550000000000001</v>
      </c>
      <c r="F2932" s="92"/>
      <c r="G2932" s="74"/>
      <c r="H2932" s="94"/>
    </row>
    <row r="2933" spans="1:8" x14ac:dyDescent="0.2">
      <c r="A2933" s="103">
        <f t="shared" si="5"/>
        <v>34892</v>
      </c>
      <c r="B2933" s="73" t="s">
        <v>14</v>
      </c>
      <c r="D2933" s="92">
        <v>17.48</v>
      </c>
      <c r="E2933" s="104">
        <v>1.48</v>
      </c>
      <c r="F2933" s="92"/>
      <c r="G2933" s="74"/>
      <c r="H2933" s="94"/>
    </row>
    <row r="2934" spans="1:8" x14ac:dyDescent="0.2">
      <c r="A2934" s="103">
        <f t="shared" si="5"/>
        <v>34893</v>
      </c>
      <c r="B2934" s="73" t="s">
        <v>15</v>
      </c>
      <c r="D2934" s="92">
        <v>17.28</v>
      </c>
      <c r="E2934" s="104">
        <v>1.4650000000000001</v>
      </c>
      <c r="F2934" s="92"/>
      <c r="G2934" s="74"/>
      <c r="H2934" s="94"/>
    </row>
    <row r="2935" spans="1:8" x14ac:dyDescent="0.2">
      <c r="A2935" s="103">
        <f t="shared" si="5"/>
        <v>34894</v>
      </c>
      <c r="B2935" s="73" t="s">
        <v>16</v>
      </c>
      <c r="D2935" s="92">
        <v>17.329999999999998</v>
      </c>
      <c r="E2935" s="104">
        <v>1.4350000000000001</v>
      </c>
      <c r="F2935" s="92"/>
      <c r="G2935" s="74"/>
      <c r="H2935" s="94"/>
    </row>
    <row r="2936" spans="1:8" x14ac:dyDescent="0.2">
      <c r="A2936" s="103">
        <f>A2935+1+2</f>
        <v>34897</v>
      </c>
      <c r="B2936" s="73" t="s">
        <v>12</v>
      </c>
      <c r="D2936" s="92">
        <v>17.23</v>
      </c>
      <c r="E2936" s="104">
        <v>1.4650000000000001</v>
      </c>
      <c r="F2936" s="92"/>
      <c r="G2936" s="74"/>
      <c r="H2936" s="94"/>
    </row>
    <row r="2937" spans="1:8" x14ac:dyDescent="0.2">
      <c r="A2937" s="103">
        <f t="shared" si="5"/>
        <v>34898</v>
      </c>
      <c r="B2937" s="73" t="s">
        <v>13</v>
      </c>
      <c r="D2937" s="92">
        <v>17.350000000000001</v>
      </c>
      <c r="E2937" s="104">
        <v>1.52</v>
      </c>
      <c r="F2937" s="92"/>
      <c r="G2937" s="74"/>
      <c r="H2937" s="94"/>
    </row>
    <row r="2938" spans="1:8" x14ac:dyDescent="0.2">
      <c r="A2938" s="103">
        <f t="shared" si="5"/>
        <v>34899</v>
      </c>
      <c r="B2938" s="73" t="s">
        <v>14</v>
      </c>
      <c r="D2938" s="92">
        <v>17.329999999999998</v>
      </c>
      <c r="E2938" s="104">
        <v>1.4950000000000001</v>
      </c>
      <c r="F2938" s="92"/>
      <c r="G2938" s="74"/>
      <c r="H2938" s="94"/>
    </row>
    <row r="2939" spans="1:8" x14ac:dyDescent="0.2">
      <c r="A2939" s="103">
        <f t="shared" si="5"/>
        <v>34900</v>
      </c>
      <c r="B2939" s="73" t="s">
        <v>15</v>
      </c>
      <c r="D2939" s="92">
        <v>17.03</v>
      </c>
      <c r="E2939" s="104">
        <v>1.46</v>
      </c>
      <c r="F2939" s="92"/>
      <c r="G2939" s="74"/>
      <c r="H2939" s="94"/>
    </row>
    <row r="2940" spans="1:8" x14ac:dyDescent="0.2">
      <c r="A2940" s="103">
        <f t="shared" si="5"/>
        <v>34901</v>
      </c>
      <c r="B2940" s="73" t="s">
        <v>16</v>
      </c>
      <c r="D2940" s="92">
        <v>17.05</v>
      </c>
      <c r="E2940" s="104">
        <v>1.44</v>
      </c>
      <c r="F2940" s="92"/>
      <c r="G2940" s="74"/>
      <c r="H2940" s="94"/>
    </row>
    <row r="2941" spans="1:8" x14ac:dyDescent="0.2">
      <c r="A2941" s="103">
        <f>A2940+1+2</f>
        <v>34904</v>
      </c>
      <c r="B2941" s="73" t="s">
        <v>12</v>
      </c>
      <c r="D2941" s="92">
        <v>17.25</v>
      </c>
      <c r="E2941" s="104">
        <v>1.45</v>
      </c>
      <c r="F2941" s="92"/>
      <c r="G2941" s="74"/>
      <c r="H2941" s="94"/>
    </row>
    <row r="2942" spans="1:8" x14ac:dyDescent="0.2">
      <c r="A2942" s="103">
        <f t="shared" si="5"/>
        <v>34905</v>
      </c>
      <c r="B2942" s="73" t="s">
        <v>13</v>
      </c>
      <c r="D2942" s="92">
        <v>17.13</v>
      </c>
      <c r="E2942" s="104">
        <v>1.41</v>
      </c>
      <c r="F2942" s="92"/>
      <c r="G2942" s="74"/>
      <c r="H2942" s="94"/>
    </row>
    <row r="2943" spans="1:8" x14ac:dyDescent="0.2">
      <c r="A2943" s="103">
        <f t="shared" si="5"/>
        <v>34906</v>
      </c>
      <c r="B2943" s="73" t="s">
        <v>14</v>
      </c>
      <c r="D2943" s="92">
        <v>17.5</v>
      </c>
      <c r="E2943" s="104">
        <v>1.4350000000000001</v>
      </c>
      <c r="F2943" s="92"/>
      <c r="G2943" s="74"/>
      <c r="H2943" s="94"/>
    </row>
    <row r="2944" spans="1:8" x14ac:dyDescent="0.2">
      <c r="A2944" s="103">
        <f t="shared" si="5"/>
        <v>34907</v>
      </c>
      <c r="B2944" s="73" t="s">
        <v>15</v>
      </c>
      <c r="D2944" s="92">
        <v>17.48</v>
      </c>
      <c r="E2944" s="104">
        <v>1.5</v>
      </c>
      <c r="F2944" s="92"/>
      <c r="G2944" s="74"/>
      <c r="H2944" s="94"/>
    </row>
    <row r="2945" spans="1:8" x14ac:dyDescent="0.2">
      <c r="A2945" s="103">
        <f t="shared" si="5"/>
        <v>34908</v>
      </c>
      <c r="B2945" s="73" t="s">
        <v>16</v>
      </c>
      <c r="D2945" s="92">
        <v>17.43</v>
      </c>
      <c r="E2945" s="104">
        <v>1.48</v>
      </c>
      <c r="F2945" s="92"/>
      <c r="G2945" s="74"/>
      <c r="H2945" s="94"/>
    </row>
    <row r="2946" spans="1:8" x14ac:dyDescent="0.2">
      <c r="A2946" s="103">
        <f>A2945+1+2</f>
        <v>34911</v>
      </c>
      <c r="B2946" s="73" t="s">
        <v>12</v>
      </c>
      <c r="D2946" s="92">
        <v>17.63</v>
      </c>
      <c r="E2946" s="104">
        <v>1.48</v>
      </c>
      <c r="F2946" s="92"/>
      <c r="G2946" s="74"/>
      <c r="H2946" s="94"/>
    </row>
    <row r="2947" spans="1:8" x14ac:dyDescent="0.2">
      <c r="A2947" s="103">
        <f>A2946+1</f>
        <v>34912</v>
      </c>
      <c r="B2947" s="73" t="s">
        <v>13</v>
      </c>
      <c r="D2947" s="92">
        <v>17.73</v>
      </c>
      <c r="E2947" s="104">
        <v>1.5</v>
      </c>
      <c r="F2947" s="92"/>
      <c r="G2947" s="74"/>
      <c r="H2947" s="94"/>
    </row>
    <row r="2948" spans="1:8" x14ac:dyDescent="0.2">
      <c r="A2948" s="103">
        <f>A2947+1</f>
        <v>34913</v>
      </c>
      <c r="B2948" s="73" t="s">
        <v>14</v>
      </c>
      <c r="D2948" s="92">
        <v>17.78</v>
      </c>
      <c r="E2948" s="104">
        <v>1.4</v>
      </c>
      <c r="F2948" s="92"/>
      <c r="G2948" s="74"/>
      <c r="H2948" s="94"/>
    </row>
    <row r="2949" spans="1:8" x14ac:dyDescent="0.2">
      <c r="A2949" s="103">
        <f>A2948+1</f>
        <v>34914</v>
      </c>
      <c r="B2949" s="73" t="s">
        <v>15</v>
      </c>
      <c r="D2949" s="92">
        <v>17.73</v>
      </c>
      <c r="E2949" s="104">
        <v>1.47</v>
      </c>
      <c r="F2949" s="92"/>
      <c r="G2949" s="74"/>
      <c r="H2949" s="94"/>
    </row>
    <row r="2950" spans="1:8" x14ac:dyDescent="0.2">
      <c r="A2950" s="103">
        <f>A2949+1</f>
        <v>34915</v>
      </c>
      <c r="B2950" s="73" t="s">
        <v>16</v>
      </c>
      <c r="D2950" s="92">
        <v>17.73</v>
      </c>
      <c r="E2950" s="104">
        <v>1.49</v>
      </c>
      <c r="F2950" s="92"/>
      <c r="G2950" s="74"/>
      <c r="H2950" s="94"/>
    </row>
    <row r="2951" spans="1:8" x14ac:dyDescent="0.2">
      <c r="A2951" s="103">
        <f>A2950+1+2</f>
        <v>34918</v>
      </c>
      <c r="B2951" s="73" t="s">
        <v>12</v>
      </c>
      <c r="D2951" s="92">
        <v>17.68</v>
      </c>
      <c r="E2951" s="104">
        <v>1.4</v>
      </c>
      <c r="F2951" s="92"/>
      <c r="G2951" s="74"/>
      <c r="H2951" s="94"/>
    </row>
    <row r="2952" spans="1:8" x14ac:dyDescent="0.2">
      <c r="A2952" s="103">
        <f>A2951+1</f>
        <v>34919</v>
      </c>
      <c r="B2952" s="73" t="s">
        <v>13</v>
      </c>
      <c r="D2952" s="92">
        <v>17.78</v>
      </c>
      <c r="E2952" s="104">
        <v>1.4450000000000001</v>
      </c>
      <c r="F2952" s="92"/>
      <c r="G2952" s="74"/>
      <c r="H2952" s="94"/>
    </row>
    <row r="2953" spans="1:8" x14ac:dyDescent="0.2">
      <c r="A2953" s="103">
        <f>A2952+1</f>
        <v>34920</v>
      </c>
      <c r="B2953" s="73" t="s">
        <v>14</v>
      </c>
      <c r="D2953" s="92">
        <v>17.78</v>
      </c>
      <c r="E2953" s="104">
        <v>1.51</v>
      </c>
      <c r="F2953" s="92"/>
      <c r="G2953" s="74"/>
      <c r="H2953" s="94"/>
    </row>
    <row r="2954" spans="1:8" x14ac:dyDescent="0.2">
      <c r="A2954" s="103">
        <f>A2953+1</f>
        <v>34921</v>
      </c>
      <c r="B2954" s="73" t="s">
        <v>15</v>
      </c>
      <c r="D2954" s="92">
        <v>17.88</v>
      </c>
      <c r="E2954" s="104">
        <v>1.52</v>
      </c>
      <c r="F2954" s="92"/>
      <c r="G2954" s="74"/>
      <c r="H2954" s="94"/>
    </row>
    <row r="2955" spans="1:8" x14ac:dyDescent="0.2">
      <c r="A2955" s="103">
        <f>A2954+1</f>
        <v>34922</v>
      </c>
      <c r="B2955" s="73" t="s">
        <v>16</v>
      </c>
      <c r="D2955" s="92">
        <v>17.829999999999998</v>
      </c>
      <c r="E2955" s="104">
        <v>1.52</v>
      </c>
      <c r="F2955" s="92"/>
      <c r="G2955" s="74"/>
      <c r="H2955" s="94"/>
    </row>
    <row r="2956" spans="1:8" x14ac:dyDescent="0.2">
      <c r="A2956" s="103">
        <f>A2955+1+2</f>
        <v>34925</v>
      </c>
      <c r="B2956" s="73" t="s">
        <v>12</v>
      </c>
      <c r="D2956" s="92">
        <v>17.48</v>
      </c>
      <c r="E2956" s="104">
        <v>1.56</v>
      </c>
      <c r="F2956" s="92"/>
      <c r="G2956" s="74"/>
      <c r="H2956" s="94"/>
    </row>
    <row r="2957" spans="1:8" x14ac:dyDescent="0.2">
      <c r="A2957" s="103">
        <f>A2956+1</f>
        <v>34926</v>
      </c>
      <c r="B2957" s="73" t="s">
        <v>13</v>
      </c>
      <c r="D2957" s="92">
        <v>17.48</v>
      </c>
      <c r="E2957" s="104">
        <v>1.65</v>
      </c>
      <c r="F2957" s="92"/>
      <c r="G2957" s="74"/>
      <c r="H2957" s="94"/>
    </row>
    <row r="2958" spans="1:8" x14ac:dyDescent="0.2">
      <c r="A2958" s="103">
        <f>A2957+1</f>
        <v>34927</v>
      </c>
      <c r="B2958" s="73" t="s">
        <v>14</v>
      </c>
      <c r="D2958" s="92">
        <v>17.579999999999998</v>
      </c>
      <c r="E2958" s="104">
        <v>1.58</v>
      </c>
      <c r="F2958" s="92"/>
      <c r="G2958" s="74"/>
      <c r="H2958" s="94"/>
    </row>
    <row r="2959" spans="1:8" x14ac:dyDescent="0.2">
      <c r="A2959" s="103">
        <f>A2958+1</f>
        <v>34928</v>
      </c>
      <c r="B2959" s="73" t="s">
        <v>15</v>
      </c>
      <c r="D2959" s="92">
        <v>17.68</v>
      </c>
      <c r="E2959" s="104">
        <v>1.58</v>
      </c>
      <c r="F2959" s="92"/>
      <c r="G2959" s="74"/>
      <c r="H2959" s="94"/>
    </row>
    <row r="2960" spans="1:8" x14ac:dyDescent="0.2">
      <c r="A2960" s="103">
        <f>A2959+1</f>
        <v>34929</v>
      </c>
      <c r="B2960" s="73" t="s">
        <v>16</v>
      </c>
      <c r="D2960" s="92">
        <v>17.88</v>
      </c>
      <c r="E2960" s="104">
        <v>1.63</v>
      </c>
      <c r="F2960" s="92"/>
      <c r="G2960" s="74"/>
      <c r="H2960" s="94"/>
    </row>
    <row r="2961" spans="1:8" x14ac:dyDescent="0.2">
      <c r="A2961" s="103">
        <f>A2960+1+2</f>
        <v>34932</v>
      </c>
      <c r="B2961" s="73" t="s">
        <v>12</v>
      </c>
      <c r="D2961" s="92">
        <v>18.23</v>
      </c>
      <c r="E2961" s="104">
        <v>1.68</v>
      </c>
      <c r="F2961" s="92"/>
      <c r="G2961" s="74"/>
      <c r="H2961" s="94"/>
    </row>
    <row r="2962" spans="1:8" x14ac:dyDescent="0.2">
      <c r="A2962" s="103">
        <f>A2961+1</f>
        <v>34933</v>
      </c>
      <c r="B2962" s="73" t="s">
        <v>13</v>
      </c>
      <c r="D2962" s="92">
        <v>18.53</v>
      </c>
      <c r="E2962" s="104">
        <v>1.63</v>
      </c>
      <c r="F2962" s="92"/>
      <c r="G2962" s="74"/>
      <c r="H2962" s="94"/>
    </row>
    <row r="2963" spans="1:8" x14ac:dyDescent="0.2">
      <c r="A2963" s="103">
        <f>A2962+1</f>
        <v>34934</v>
      </c>
      <c r="B2963" s="73" t="s">
        <v>14</v>
      </c>
      <c r="D2963" s="92">
        <v>18.98</v>
      </c>
      <c r="E2963" s="104">
        <v>1.6</v>
      </c>
      <c r="F2963" s="92"/>
      <c r="G2963" s="74"/>
      <c r="H2963" s="94"/>
    </row>
    <row r="2964" spans="1:8" x14ac:dyDescent="0.2">
      <c r="A2964" s="103">
        <f>A2963+1</f>
        <v>34935</v>
      </c>
      <c r="B2964" s="73" t="s">
        <v>15</v>
      </c>
      <c r="D2964" s="92">
        <v>19.73</v>
      </c>
      <c r="E2964" s="104">
        <v>1.63</v>
      </c>
      <c r="F2964" s="92"/>
      <c r="G2964" s="74"/>
      <c r="H2964" s="94"/>
    </row>
    <row r="2965" spans="1:8" x14ac:dyDescent="0.2">
      <c r="A2965" s="103">
        <f>A2964+1</f>
        <v>34936</v>
      </c>
      <c r="B2965" s="73" t="s">
        <v>16</v>
      </c>
      <c r="D2965" s="92">
        <v>19.98</v>
      </c>
      <c r="E2965" s="104">
        <v>1.63</v>
      </c>
      <c r="F2965" s="92"/>
      <c r="G2965" s="74"/>
      <c r="H2965" s="94"/>
    </row>
    <row r="2966" spans="1:8" x14ac:dyDescent="0.2">
      <c r="A2966" s="103">
        <f>A2965+1+2</f>
        <v>34939</v>
      </c>
      <c r="B2966" s="73" t="s">
        <v>12</v>
      </c>
      <c r="D2966" s="92">
        <v>17.829999999999998</v>
      </c>
      <c r="E2966" s="104">
        <v>1.5649999999999999</v>
      </c>
      <c r="F2966" s="92"/>
      <c r="G2966" s="74"/>
      <c r="H2966" s="94"/>
    </row>
    <row r="2967" spans="1:8" x14ac:dyDescent="0.2">
      <c r="A2967" s="103">
        <f>A2966+1</f>
        <v>34940</v>
      </c>
      <c r="B2967" s="73" t="s">
        <v>13</v>
      </c>
      <c r="D2967" s="92">
        <v>17.829999999999998</v>
      </c>
      <c r="E2967" s="104">
        <v>1.62</v>
      </c>
      <c r="F2967" s="92"/>
      <c r="G2967" s="74"/>
      <c r="H2967" s="94"/>
    </row>
    <row r="2968" spans="1:8" x14ac:dyDescent="0.2">
      <c r="A2968" s="103">
        <f>A2967+1</f>
        <v>34941</v>
      </c>
      <c r="B2968" s="73" t="s">
        <v>14</v>
      </c>
      <c r="D2968" s="92">
        <v>17.78</v>
      </c>
      <c r="E2968" s="104">
        <v>1.63</v>
      </c>
      <c r="F2968" s="92"/>
      <c r="G2968" s="74"/>
      <c r="H2968" s="94"/>
    </row>
    <row r="2969" spans="1:8" x14ac:dyDescent="0.2">
      <c r="A2969" s="103">
        <f>A2968+1</f>
        <v>34942</v>
      </c>
      <c r="B2969" s="73" t="s">
        <v>15</v>
      </c>
      <c r="D2969" s="92">
        <v>17.829999999999998</v>
      </c>
      <c r="E2969" s="104">
        <v>1.63</v>
      </c>
      <c r="F2969" s="92"/>
      <c r="G2969" s="74"/>
      <c r="H2969" s="94"/>
    </row>
    <row r="2970" spans="1:8" x14ac:dyDescent="0.2">
      <c r="A2970" s="103">
        <f>A2969+1</f>
        <v>34943</v>
      </c>
      <c r="B2970" s="73" t="s">
        <v>16</v>
      </c>
      <c r="D2970" s="92">
        <v>18.03</v>
      </c>
      <c r="E2970" s="104">
        <v>1.66</v>
      </c>
      <c r="F2970" s="92"/>
      <c r="G2970" s="74"/>
      <c r="H2970" s="94"/>
    </row>
    <row r="2971" spans="1:8" x14ac:dyDescent="0.2">
      <c r="A2971" s="103">
        <f>A2970+1+2</f>
        <v>34946</v>
      </c>
      <c r="B2971" s="73" t="s">
        <v>12</v>
      </c>
      <c r="C2971" s="73" t="s">
        <v>17</v>
      </c>
      <c r="F2971" s="92"/>
      <c r="G2971" s="74"/>
      <c r="H2971" s="94"/>
    </row>
    <row r="2972" spans="1:8" x14ac:dyDescent="0.2">
      <c r="A2972" s="103">
        <f>A2971+1</f>
        <v>34947</v>
      </c>
      <c r="B2972" s="73" t="s">
        <v>13</v>
      </c>
      <c r="D2972" s="92">
        <v>18.579999999999998</v>
      </c>
      <c r="E2972" s="104">
        <v>1.67</v>
      </c>
      <c r="F2972" s="92"/>
      <c r="G2972" s="74"/>
      <c r="H2972" s="94"/>
    </row>
    <row r="2973" spans="1:8" x14ac:dyDescent="0.2">
      <c r="A2973" s="103">
        <f>A2972+1</f>
        <v>34948</v>
      </c>
      <c r="B2973" s="73" t="s">
        <v>14</v>
      </c>
      <c r="D2973" s="92">
        <v>18.38</v>
      </c>
      <c r="E2973" s="104">
        <v>1.63</v>
      </c>
      <c r="F2973" s="92"/>
      <c r="G2973" s="74"/>
      <c r="H2973" s="94"/>
    </row>
    <row r="2974" spans="1:8" x14ac:dyDescent="0.2">
      <c r="A2974" s="103">
        <f>A2973+1</f>
        <v>34949</v>
      </c>
      <c r="B2974" s="73" t="s">
        <v>15</v>
      </c>
      <c r="D2974" s="92">
        <v>18.28</v>
      </c>
      <c r="E2974" s="104">
        <v>1.61</v>
      </c>
      <c r="F2974" s="92"/>
      <c r="G2974" s="74"/>
      <c r="H2974" s="94"/>
    </row>
    <row r="2975" spans="1:8" x14ac:dyDescent="0.2">
      <c r="A2975" s="103">
        <f>A2974+1</f>
        <v>34950</v>
      </c>
      <c r="B2975" s="73" t="s">
        <v>16</v>
      </c>
      <c r="D2975" s="92">
        <v>18.48</v>
      </c>
      <c r="E2975" s="104">
        <v>1.595</v>
      </c>
      <c r="F2975" s="92"/>
      <c r="G2975" s="74"/>
      <c r="H2975" s="94"/>
    </row>
    <row r="2976" spans="1:8" x14ac:dyDescent="0.2">
      <c r="A2976" s="103">
        <f>A2975+1+2</f>
        <v>34953</v>
      </c>
      <c r="B2976" s="73" t="s">
        <v>12</v>
      </c>
      <c r="D2976" s="92">
        <v>18.48</v>
      </c>
      <c r="E2976" s="104">
        <v>1.615</v>
      </c>
      <c r="F2976" s="92"/>
      <c r="G2976" s="74"/>
      <c r="H2976" s="94"/>
    </row>
    <row r="2977" spans="1:8" x14ac:dyDescent="0.2">
      <c r="A2977" s="103">
        <f>A2976+1</f>
        <v>34954</v>
      </c>
      <c r="B2977" s="73" t="s">
        <v>13</v>
      </c>
      <c r="D2977" s="92">
        <v>18.64</v>
      </c>
      <c r="E2977" s="104">
        <v>1.635</v>
      </c>
      <c r="F2977" s="92"/>
      <c r="G2977" s="74"/>
      <c r="H2977" s="94"/>
    </row>
    <row r="2978" spans="1:8" x14ac:dyDescent="0.2">
      <c r="A2978" s="103">
        <f>A2977+1</f>
        <v>34955</v>
      </c>
      <c r="B2978" s="73" t="s">
        <v>14</v>
      </c>
      <c r="D2978" s="92">
        <v>18.53</v>
      </c>
      <c r="E2978" s="104">
        <v>1.65</v>
      </c>
      <c r="F2978" s="92"/>
      <c r="G2978" s="74"/>
      <c r="H2978" s="94"/>
    </row>
    <row r="2979" spans="1:8" x14ac:dyDescent="0.2">
      <c r="A2979" s="103">
        <f>A2978+1</f>
        <v>34956</v>
      </c>
      <c r="B2979" s="73" t="s">
        <v>15</v>
      </c>
      <c r="D2979" s="92">
        <v>18.88</v>
      </c>
      <c r="E2979" s="104">
        <v>1.66</v>
      </c>
      <c r="F2979" s="92"/>
      <c r="G2979" s="74"/>
      <c r="H2979" s="94"/>
    </row>
    <row r="2980" spans="1:8" x14ac:dyDescent="0.2">
      <c r="A2980" s="103">
        <f>A2979+1</f>
        <v>34957</v>
      </c>
      <c r="B2980" s="73" t="s">
        <v>16</v>
      </c>
      <c r="D2980" s="92">
        <v>18.93</v>
      </c>
      <c r="E2980" s="104">
        <v>1.62</v>
      </c>
      <c r="F2980" s="92"/>
      <c r="G2980" s="74"/>
      <c r="H2980" s="94"/>
    </row>
    <row r="2981" spans="1:8" x14ac:dyDescent="0.2">
      <c r="A2981" s="103">
        <f>A2980+1+2</f>
        <v>34960</v>
      </c>
      <c r="B2981" s="73" t="s">
        <v>12</v>
      </c>
      <c r="D2981" s="92">
        <v>18.93</v>
      </c>
      <c r="E2981" s="104">
        <v>1.62</v>
      </c>
      <c r="F2981" s="92"/>
      <c r="G2981" s="74"/>
      <c r="H2981" s="94"/>
    </row>
    <row r="2982" spans="1:8" x14ac:dyDescent="0.2">
      <c r="A2982" s="103">
        <f>A2981+1</f>
        <v>34961</v>
      </c>
      <c r="B2982" s="73" t="s">
        <v>13</v>
      </c>
      <c r="D2982" s="92">
        <v>18.95</v>
      </c>
      <c r="E2982" s="104">
        <v>1.61</v>
      </c>
      <c r="F2982" s="92"/>
      <c r="G2982" s="74"/>
      <c r="H2982" s="94"/>
    </row>
    <row r="2983" spans="1:8" x14ac:dyDescent="0.2">
      <c r="A2983" s="103">
        <f>A2982+1</f>
        <v>34962</v>
      </c>
      <c r="B2983" s="73" t="s">
        <v>14</v>
      </c>
      <c r="D2983" s="92">
        <v>18.68</v>
      </c>
      <c r="E2983" s="104">
        <v>1.615</v>
      </c>
      <c r="F2983" s="92"/>
      <c r="G2983" s="74"/>
      <c r="H2983" s="94"/>
    </row>
    <row r="2984" spans="1:8" x14ac:dyDescent="0.2">
      <c r="A2984" s="103">
        <f>A2983+1</f>
        <v>34963</v>
      </c>
      <c r="B2984" s="73" t="s">
        <v>15</v>
      </c>
      <c r="D2984" s="92">
        <v>17.78</v>
      </c>
      <c r="E2984" s="104">
        <v>1.61</v>
      </c>
      <c r="F2984" s="92"/>
      <c r="G2984" s="74"/>
      <c r="H2984" s="94"/>
    </row>
    <row r="2985" spans="1:8" x14ac:dyDescent="0.2">
      <c r="A2985" s="103">
        <f>A2984+1</f>
        <v>34964</v>
      </c>
      <c r="B2985" s="73" t="s">
        <v>16</v>
      </c>
      <c r="D2985" s="92">
        <v>17.3</v>
      </c>
      <c r="E2985" s="104">
        <v>1.62</v>
      </c>
      <c r="F2985" s="92"/>
      <c r="G2985" s="74"/>
      <c r="H2985" s="94"/>
    </row>
    <row r="2986" spans="1:8" x14ac:dyDescent="0.2">
      <c r="A2986" s="103">
        <f>A2985+1+2</f>
        <v>34967</v>
      </c>
      <c r="B2986" s="73" t="s">
        <v>12</v>
      </c>
      <c r="D2986" s="92">
        <v>17.48</v>
      </c>
      <c r="E2986" s="104">
        <v>1.635</v>
      </c>
      <c r="F2986" s="92"/>
      <c r="G2986" s="74"/>
      <c r="H2986" s="94"/>
    </row>
    <row r="2987" spans="1:8" x14ac:dyDescent="0.2">
      <c r="A2987" s="103">
        <f>A2986+1</f>
        <v>34968</v>
      </c>
      <c r="B2987" s="73" t="s">
        <v>13</v>
      </c>
      <c r="D2987" s="92">
        <v>17.329999999999998</v>
      </c>
      <c r="E2987" s="104">
        <v>1.65</v>
      </c>
      <c r="F2987" s="92"/>
      <c r="G2987" s="74"/>
      <c r="H2987" s="94"/>
    </row>
    <row r="2988" spans="1:8" x14ac:dyDescent="0.2">
      <c r="A2988" s="103">
        <f>A2987+1</f>
        <v>34969</v>
      </c>
      <c r="B2988" s="73" t="s">
        <v>14</v>
      </c>
      <c r="D2988" s="92">
        <v>17.579999999999998</v>
      </c>
      <c r="E2988" s="104">
        <v>1.67</v>
      </c>
      <c r="F2988" s="92"/>
      <c r="G2988" s="74"/>
      <c r="H2988" s="94"/>
    </row>
    <row r="2989" spans="1:8" x14ac:dyDescent="0.2">
      <c r="A2989" s="103">
        <f>A2988+1</f>
        <v>34970</v>
      </c>
      <c r="B2989" s="73" t="s">
        <v>15</v>
      </c>
      <c r="D2989" s="92">
        <v>17.78</v>
      </c>
      <c r="E2989" s="104">
        <v>1.6950000000000001</v>
      </c>
      <c r="F2989" s="92"/>
      <c r="G2989" s="74"/>
      <c r="H2989" s="94"/>
    </row>
    <row r="2990" spans="1:8" x14ac:dyDescent="0.2">
      <c r="A2990" s="103">
        <f>A2989+1</f>
        <v>34971</v>
      </c>
      <c r="B2990" s="73" t="s">
        <v>16</v>
      </c>
      <c r="D2990" s="92">
        <v>17.53</v>
      </c>
      <c r="E2990" s="104">
        <v>1.66</v>
      </c>
      <c r="F2990" s="92"/>
      <c r="G2990" s="74"/>
      <c r="H2990" s="94"/>
    </row>
    <row r="2991" spans="1:8" x14ac:dyDescent="0.2">
      <c r="A2991" s="103">
        <f>A2990+1+2</f>
        <v>34974</v>
      </c>
      <c r="B2991" s="73" t="s">
        <v>12</v>
      </c>
      <c r="D2991" s="92">
        <v>17.63</v>
      </c>
      <c r="E2991" s="104">
        <v>1.86</v>
      </c>
      <c r="F2991" s="92"/>
      <c r="G2991" s="74"/>
      <c r="H2991" s="94"/>
    </row>
    <row r="2992" spans="1:8" x14ac:dyDescent="0.2">
      <c r="A2992" s="103">
        <f>A2991+1</f>
        <v>34975</v>
      </c>
      <c r="B2992" s="73" t="s">
        <v>13</v>
      </c>
      <c r="D2992" s="92">
        <v>17.579999999999998</v>
      </c>
      <c r="E2992" s="104">
        <v>1.98</v>
      </c>
      <c r="F2992" s="92"/>
      <c r="G2992" s="74"/>
      <c r="H2992" s="94"/>
    </row>
    <row r="2993" spans="1:8" x14ac:dyDescent="0.2">
      <c r="A2993" s="103">
        <f>A2992+1</f>
        <v>34976</v>
      </c>
      <c r="B2993" s="73" t="s">
        <v>14</v>
      </c>
      <c r="D2993" s="92">
        <v>17.3</v>
      </c>
      <c r="E2993" s="104">
        <v>2.0299999999999998</v>
      </c>
      <c r="F2993" s="92"/>
      <c r="G2993" s="74"/>
      <c r="H2993" s="94"/>
    </row>
    <row r="2994" spans="1:8" x14ac:dyDescent="0.2">
      <c r="A2994" s="103">
        <f>A2993+1</f>
        <v>34977</v>
      </c>
      <c r="B2994" s="73" t="s">
        <v>15</v>
      </c>
      <c r="D2994" s="92">
        <v>16.88</v>
      </c>
      <c r="E2994" s="104">
        <v>1.79</v>
      </c>
      <c r="F2994" s="92"/>
      <c r="G2994" s="74"/>
      <c r="H2994" s="94"/>
    </row>
    <row r="2995" spans="1:8" x14ac:dyDescent="0.2">
      <c r="A2995" s="103">
        <f>A2994+1</f>
        <v>34978</v>
      </c>
      <c r="B2995" s="73" t="s">
        <v>16</v>
      </c>
      <c r="D2995" s="92">
        <v>17.03</v>
      </c>
      <c r="E2995" s="104">
        <v>1.7549999999999999</v>
      </c>
      <c r="F2995" s="92"/>
      <c r="G2995" s="74"/>
      <c r="H2995" s="94"/>
    </row>
    <row r="2996" spans="1:8" x14ac:dyDescent="0.2">
      <c r="A2996" s="103">
        <f>A2995+1+2</f>
        <v>34981</v>
      </c>
      <c r="B2996" s="73" t="s">
        <v>12</v>
      </c>
      <c r="D2996" s="92">
        <v>17.329999999999998</v>
      </c>
      <c r="E2996" s="104">
        <v>1.75</v>
      </c>
      <c r="F2996" s="92"/>
      <c r="G2996" s="74"/>
      <c r="H2996" s="94"/>
    </row>
    <row r="2997" spans="1:8" x14ac:dyDescent="0.2">
      <c r="A2997" s="103">
        <f>A2996+1</f>
        <v>34982</v>
      </c>
      <c r="B2997" s="73" t="s">
        <v>13</v>
      </c>
      <c r="D2997" s="92">
        <v>17.43</v>
      </c>
      <c r="E2997" s="104">
        <v>1.75</v>
      </c>
      <c r="F2997" s="92"/>
      <c r="G2997" s="74"/>
      <c r="H2997" s="94"/>
    </row>
    <row r="2998" spans="1:8" x14ac:dyDescent="0.2">
      <c r="A2998" s="103">
        <f>A2997+1</f>
        <v>34983</v>
      </c>
      <c r="B2998" s="73" t="s">
        <v>14</v>
      </c>
      <c r="D2998" s="92">
        <v>17.28</v>
      </c>
      <c r="E2998" s="104">
        <v>1.72</v>
      </c>
      <c r="F2998" s="92"/>
      <c r="G2998" s="74"/>
      <c r="H2998" s="94"/>
    </row>
    <row r="2999" spans="1:8" x14ac:dyDescent="0.2">
      <c r="A2999" s="103">
        <f>A2998+1</f>
        <v>34984</v>
      </c>
      <c r="B2999" s="73" t="s">
        <v>15</v>
      </c>
      <c r="D2999" s="92">
        <v>17.13</v>
      </c>
      <c r="E2999" s="104">
        <v>1.69</v>
      </c>
      <c r="F2999" s="92"/>
      <c r="G2999" s="74"/>
      <c r="H2999" s="94"/>
    </row>
    <row r="3000" spans="1:8" x14ac:dyDescent="0.2">
      <c r="A3000" s="103">
        <f>A2999+1</f>
        <v>34985</v>
      </c>
      <c r="B3000" s="73" t="s">
        <v>16</v>
      </c>
      <c r="D3000" s="92">
        <v>17.43</v>
      </c>
      <c r="E3000" s="104">
        <v>1.7050000000000001</v>
      </c>
      <c r="F3000" s="92"/>
      <c r="G3000" s="74"/>
      <c r="H3000" s="94"/>
    </row>
    <row r="3001" spans="1:8" x14ac:dyDescent="0.2">
      <c r="A3001" s="103">
        <f>A3000+1+2</f>
        <v>34988</v>
      </c>
      <c r="B3001" s="73" t="s">
        <v>12</v>
      </c>
      <c r="D3001" s="92">
        <v>17.579999999999998</v>
      </c>
      <c r="E3001" s="104">
        <v>1.7050000000000001</v>
      </c>
      <c r="F3001" s="92"/>
      <c r="G3001" s="74"/>
      <c r="H3001" s="94"/>
    </row>
    <row r="3002" spans="1:8" x14ac:dyDescent="0.2">
      <c r="A3002" s="103">
        <f>A3001+1</f>
        <v>34989</v>
      </c>
      <c r="B3002" s="73" t="s">
        <v>13</v>
      </c>
      <c r="D3002" s="92">
        <v>17.68</v>
      </c>
      <c r="E3002" s="104">
        <v>1.72</v>
      </c>
      <c r="F3002" s="92"/>
      <c r="G3002" s="74"/>
      <c r="H3002" s="94"/>
    </row>
    <row r="3003" spans="1:8" x14ac:dyDescent="0.2">
      <c r="A3003" s="103">
        <f>A3002+1</f>
        <v>34990</v>
      </c>
      <c r="B3003" s="73" t="s">
        <v>14</v>
      </c>
      <c r="D3003" s="92">
        <v>17.63</v>
      </c>
      <c r="E3003" s="104">
        <v>1.7250000000000001</v>
      </c>
      <c r="F3003" s="92"/>
      <c r="G3003" s="74"/>
      <c r="H3003" s="94"/>
    </row>
    <row r="3004" spans="1:8" x14ac:dyDescent="0.2">
      <c r="A3004" s="103">
        <f>A3003+1</f>
        <v>34991</v>
      </c>
      <c r="B3004" s="73" t="s">
        <v>15</v>
      </c>
      <c r="D3004" s="92">
        <v>17.329999999999998</v>
      </c>
      <c r="E3004" s="104">
        <v>1.69</v>
      </c>
      <c r="F3004" s="92"/>
      <c r="G3004" s="74"/>
      <c r="H3004" s="94"/>
    </row>
    <row r="3005" spans="1:8" x14ac:dyDescent="0.2">
      <c r="A3005" s="103">
        <f>A3004+1</f>
        <v>34992</v>
      </c>
      <c r="B3005" s="73" t="s">
        <v>16</v>
      </c>
      <c r="D3005" s="92">
        <v>17.38</v>
      </c>
      <c r="E3005" s="104">
        <v>1.7050000000000001</v>
      </c>
      <c r="F3005" s="92"/>
      <c r="G3005" s="74"/>
      <c r="H3005" s="94"/>
    </row>
    <row r="3006" spans="1:8" x14ac:dyDescent="0.2">
      <c r="A3006" s="103">
        <f>A3005+1+2</f>
        <v>34995</v>
      </c>
      <c r="B3006" s="73" t="s">
        <v>12</v>
      </c>
      <c r="D3006" s="92">
        <v>17.53</v>
      </c>
      <c r="E3006" s="104">
        <v>1.73</v>
      </c>
      <c r="F3006" s="92"/>
      <c r="G3006" s="74"/>
      <c r="H3006" s="94"/>
    </row>
    <row r="3007" spans="1:8" x14ac:dyDescent="0.2">
      <c r="A3007" s="103">
        <f>A3006+1</f>
        <v>34996</v>
      </c>
      <c r="B3007" s="73" t="s">
        <v>13</v>
      </c>
      <c r="D3007" s="92">
        <v>17.63</v>
      </c>
      <c r="E3007" s="104">
        <v>1.74</v>
      </c>
      <c r="F3007" s="92"/>
      <c r="G3007" s="74"/>
      <c r="H3007" s="94"/>
    </row>
    <row r="3008" spans="1:8" x14ac:dyDescent="0.2">
      <c r="A3008" s="103">
        <f>A3007+1</f>
        <v>34997</v>
      </c>
      <c r="B3008" s="73" t="s">
        <v>14</v>
      </c>
      <c r="D3008" s="92">
        <v>17.63</v>
      </c>
      <c r="E3008" s="104">
        <v>1.74</v>
      </c>
      <c r="F3008" s="92"/>
      <c r="G3008" s="74"/>
      <c r="H3008" s="94"/>
    </row>
    <row r="3009" spans="1:8" x14ac:dyDescent="0.2">
      <c r="A3009" s="103">
        <f>A3008+1</f>
        <v>34998</v>
      </c>
      <c r="B3009" s="73" t="s">
        <v>15</v>
      </c>
      <c r="D3009" s="92">
        <v>17.579999999999998</v>
      </c>
      <c r="E3009" s="104">
        <v>1.7250000000000001</v>
      </c>
      <c r="F3009" s="92"/>
      <c r="G3009" s="74"/>
      <c r="H3009" s="94"/>
    </row>
    <row r="3010" spans="1:8" x14ac:dyDescent="0.2">
      <c r="A3010" s="103">
        <f>A3009+1</f>
        <v>34999</v>
      </c>
      <c r="B3010" s="73" t="s">
        <v>16</v>
      </c>
      <c r="D3010" s="92">
        <v>17.53</v>
      </c>
      <c r="E3010" s="104">
        <v>1.7450000000000001</v>
      </c>
      <c r="F3010" s="92"/>
      <c r="G3010" s="74"/>
      <c r="H3010" s="94"/>
    </row>
    <row r="3011" spans="1:8" x14ac:dyDescent="0.2">
      <c r="A3011" s="103">
        <f>A3010+1+2</f>
        <v>35002</v>
      </c>
      <c r="B3011" s="73" t="s">
        <v>12</v>
      </c>
      <c r="D3011" s="92">
        <v>17.63</v>
      </c>
      <c r="E3011" s="104">
        <v>1.7949999999999999</v>
      </c>
      <c r="F3011" s="92"/>
      <c r="G3011" s="74"/>
      <c r="H3011" s="94"/>
    </row>
    <row r="3012" spans="1:8" x14ac:dyDescent="0.2">
      <c r="A3012" s="103">
        <f>A3011+1</f>
        <v>35003</v>
      </c>
      <c r="B3012" s="73" t="s">
        <v>13</v>
      </c>
      <c r="D3012" s="92">
        <v>17.63</v>
      </c>
      <c r="E3012" s="104">
        <v>1.7849999999999999</v>
      </c>
      <c r="F3012" s="92"/>
      <c r="G3012" s="74"/>
      <c r="H3012" s="94"/>
    </row>
    <row r="3013" spans="1:8" x14ac:dyDescent="0.2">
      <c r="A3013" s="103">
        <f>A3012+1</f>
        <v>35004</v>
      </c>
      <c r="B3013" s="73" t="s">
        <v>14</v>
      </c>
      <c r="D3013" s="92">
        <v>17.68</v>
      </c>
      <c r="E3013" s="104">
        <v>1.84</v>
      </c>
      <c r="F3013" s="92"/>
      <c r="G3013" s="74"/>
      <c r="H3013" s="94"/>
    </row>
    <row r="3014" spans="1:8" x14ac:dyDescent="0.2">
      <c r="A3014" s="103">
        <f>A3013+1</f>
        <v>35005</v>
      </c>
      <c r="B3014" s="73" t="s">
        <v>15</v>
      </c>
      <c r="D3014" s="92">
        <v>17.98</v>
      </c>
      <c r="E3014" s="104">
        <v>1.82</v>
      </c>
      <c r="F3014" s="92"/>
      <c r="G3014" s="74"/>
      <c r="H3014" s="94"/>
    </row>
    <row r="3015" spans="1:8" x14ac:dyDescent="0.2">
      <c r="A3015" s="103">
        <f>A3014+1</f>
        <v>35006</v>
      </c>
      <c r="B3015" s="73" t="s">
        <v>16</v>
      </c>
      <c r="D3015" s="92">
        <v>17.93</v>
      </c>
      <c r="E3015" s="104">
        <v>1.88</v>
      </c>
      <c r="F3015" s="92"/>
      <c r="G3015" s="74"/>
      <c r="H3015" s="94"/>
    </row>
    <row r="3016" spans="1:8" x14ac:dyDescent="0.2">
      <c r="A3016" s="103">
        <f>A3015+1+2</f>
        <v>35009</v>
      </c>
      <c r="B3016" s="73" t="s">
        <v>12</v>
      </c>
      <c r="D3016" s="92">
        <v>17.73</v>
      </c>
      <c r="E3016" s="104">
        <v>1.855</v>
      </c>
      <c r="F3016" s="92"/>
      <c r="G3016" s="74"/>
      <c r="H3016" s="94"/>
    </row>
    <row r="3017" spans="1:8" x14ac:dyDescent="0.2">
      <c r="A3017" s="103">
        <f>A3016+1</f>
        <v>35010</v>
      </c>
      <c r="B3017" s="73" t="s">
        <v>13</v>
      </c>
      <c r="D3017" s="92">
        <v>17.649999999999999</v>
      </c>
      <c r="E3017" s="104">
        <v>1.855</v>
      </c>
      <c r="F3017" s="92"/>
      <c r="G3017" s="74"/>
      <c r="H3017" s="94"/>
    </row>
    <row r="3018" spans="1:8" x14ac:dyDescent="0.2">
      <c r="A3018" s="103">
        <f>A3017+1</f>
        <v>35011</v>
      </c>
      <c r="B3018" s="73" t="s">
        <v>14</v>
      </c>
      <c r="D3018" s="92">
        <v>17.829999999999998</v>
      </c>
      <c r="E3018" s="104">
        <v>1.91</v>
      </c>
      <c r="F3018" s="92"/>
      <c r="G3018" s="74"/>
      <c r="H3018" s="94"/>
    </row>
    <row r="3019" spans="1:8" x14ac:dyDescent="0.2">
      <c r="A3019" s="103">
        <f>A3018+1</f>
        <v>35012</v>
      </c>
      <c r="B3019" s="73" t="s">
        <v>15</v>
      </c>
      <c r="D3019" s="92">
        <v>17.829999999999998</v>
      </c>
      <c r="E3019" s="104">
        <v>1.915</v>
      </c>
      <c r="F3019" s="92"/>
      <c r="G3019" s="74"/>
      <c r="H3019" s="94"/>
    </row>
    <row r="3020" spans="1:8" x14ac:dyDescent="0.2">
      <c r="A3020" s="103">
        <f>A3019+1</f>
        <v>35013</v>
      </c>
      <c r="B3020" s="73" t="s">
        <v>16</v>
      </c>
      <c r="D3020" s="92">
        <v>17.829999999999998</v>
      </c>
      <c r="E3020" s="104">
        <v>1.925</v>
      </c>
      <c r="F3020" s="92"/>
      <c r="G3020" s="74"/>
      <c r="H3020" s="94"/>
    </row>
    <row r="3021" spans="1:8" x14ac:dyDescent="0.2">
      <c r="A3021" s="103">
        <f>A3020+1+2</f>
        <v>35016</v>
      </c>
      <c r="B3021" s="73" t="s">
        <v>12</v>
      </c>
      <c r="D3021" s="92">
        <v>17.829999999999998</v>
      </c>
      <c r="E3021" s="104">
        <v>1.9950000000000001</v>
      </c>
      <c r="F3021" s="92"/>
      <c r="G3021" s="74"/>
      <c r="H3021" s="94"/>
    </row>
    <row r="3022" spans="1:8" x14ac:dyDescent="0.2">
      <c r="A3022" s="103">
        <f>A3021+1</f>
        <v>35017</v>
      </c>
      <c r="B3022" s="73" t="s">
        <v>13</v>
      </c>
      <c r="D3022" s="92">
        <v>17.829999999999998</v>
      </c>
      <c r="E3022" s="104">
        <v>2.0249999999999999</v>
      </c>
      <c r="F3022" s="92"/>
      <c r="G3022" s="74"/>
      <c r="H3022" s="94"/>
    </row>
    <row r="3023" spans="1:8" x14ac:dyDescent="0.2">
      <c r="A3023" s="103">
        <f>A3022+1</f>
        <v>35018</v>
      </c>
      <c r="B3023" s="73" t="s">
        <v>14</v>
      </c>
      <c r="D3023" s="92">
        <v>17.93</v>
      </c>
      <c r="E3023" s="104">
        <v>2.0150000000000001</v>
      </c>
      <c r="F3023" s="92"/>
      <c r="G3023" s="74"/>
      <c r="H3023" s="94"/>
    </row>
    <row r="3024" spans="1:8" x14ac:dyDescent="0.2">
      <c r="A3024" s="103">
        <f>A3023+1</f>
        <v>35019</v>
      </c>
      <c r="B3024" s="73" t="s">
        <v>15</v>
      </c>
      <c r="D3024" s="92">
        <v>18.18</v>
      </c>
      <c r="E3024" s="104">
        <v>2.0449999999999999</v>
      </c>
      <c r="F3024" s="92"/>
      <c r="G3024" s="74"/>
      <c r="H3024" s="94"/>
    </row>
    <row r="3025" spans="1:8" x14ac:dyDescent="0.2">
      <c r="A3025" s="103">
        <f>A3024+1</f>
        <v>35020</v>
      </c>
      <c r="B3025" s="73" t="s">
        <v>16</v>
      </c>
      <c r="D3025" s="92">
        <v>18.5</v>
      </c>
      <c r="E3025" s="104">
        <v>2.125</v>
      </c>
      <c r="F3025" s="92"/>
      <c r="G3025" s="74"/>
      <c r="H3025" s="94"/>
    </row>
    <row r="3026" spans="1:8" x14ac:dyDescent="0.2">
      <c r="A3026" s="103">
        <f>A3025+1+2</f>
        <v>35023</v>
      </c>
      <c r="B3026" s="73" t="s">
        <v>12</v>
      </c>
      <c r="D3026" s="92">
        <v>18.18</v>
      </c>
      <c r="E3026" s="104">
        <v>2.2200000000000002</v>
      </c>
      <c r="F3026" s="92"/>
      <c r="G3026" s="74"/>
      <c r="H3026" s="94"/>
    </row>
    <row r="3027" spans="1:8" x14ac:dyDescent="0.2">
      <c r="A3027" s="103">
        <f>A3026+1</f>
        <v>35024</v>
      </c>
      <c r="B3027" s="73" t="s">
        <v>13</v>
      </c>
      <c r="D3027" s="92">
        <v>17.98</v>
      </c>
      <c r="E3027" s="104">
        <v>2.2149999999999999</v>
      </c>
      <c r="F3027" s="92"/>
      <c r="G3027" s="74"/>
      <c r="H3027" s="94"/>
    </row>
    <row r="3028" spans="1:8" x14ac:dyDescent="0.2">
      <c r="A3028" s="103">
        <f>A3027+1</f>
        <v>35025</v>
      </c>
      <c r="B3028" s="73" t="s">
        <v>14</v>
      </c>
      <c r="D3028" s="92">
        <v>17.829999999999998</v>
      </c>
      <c r="E3028" s="104">
        <v>2.2749999999999999</v>
      </c>
      <c r="F3028" s="92"/>
      <c r="G3028" s="74"/>
      <c r="H3028" s="94"/>
    </row>
    <row r="3029" spans="1:8" x14ac:dyDescent="0.2">
      <c r="A3029" s="103">
        <f>A3028+1</f>
        <v>35026</v>
      </c>
      <c r="B3029" s="73" t="s">
        <v>15</v>
      </c>
      <c r="C3029" s="73" t="s">
        <v>17</v>
      </c>
      <c r="F3029" s="92"/>
      <c r="G3029" s="74"/>
      <c r="H3029" s="94"/>
    </row>
    <row r="3030" spans="1:8" x14ac:dyDescent="0.2">
      <c r="A3030" s="103">
        <f>A3029+1</f>
        <v>35027</v>
      </c>
      <c r="B3030" s="73" t="s">
        <v>16</v>
      </c>
      <c r="C3030" s="73" t="s">
        <v>17</v>
      </c>
      <c r="F3030" s="92"/>
      <c r="G3030" s="74"/>
      <c r="H3030" s="94"/>
    </row>
    <row r="3031" spans="1:8" x14ac:dyDescent="0.2">
      <c r="A3031" s="103">
        <f>A3030+1+2</f>
        <v>35030</v>
      </c>
      <c r="B3031" s="73" t="s">
        <v>12</v>
      </c>
      <c r="D3031" s="92">
        <v>18.38</v>
      </c>
      <c r="E3031" s="104">
        <v>2.2749999999999999</v>
      </c>
      <c r="F3031" s="92"/>
      <c r="G3031" s="74"/>
      <c r="H3031" s="94"/>
    </row>
    <row r="3032" spans="1:8" x14ac:dyDescent="0.2">
      <c r="A3032" s="103">
        <f>A3031+1</f>
        <v>35031</v>
      </c>
      <c r="B3032" s="73" t="s">
        <v>13</v>
      </c>
      <c r="D3032" s="92">
        <v>18.329999999999998</v>
      </c>
      <c r="E3032" s="104">
        <v>2.19</v>
      </c>
      <c r="F3032" s="92"/>
      <c r="G3032" s="74"/>
      <c r="H3032" s="94"/>
    </row>
    <row r="3033" spans="1:8" x14ac:dyDescent="0.2">
      <c r="A3033" s="103">
        <f>A3032+1</f>
        <v>35032</v>
      </c>
      <c r="B3033" s="73" t="s">
        <v>14</v>
      </c>
      <c r="D3033" s="92">
        <v>18.28</v>
      </c>
      <c r="E3033" s="104">
        <v>2.1150000000000002</v>
      </c>
      <c r="F3033" s="92"/>
      <c r="G3033" s="74"/>
      <c r="H3033" s="94"/>
    </row>
    <row r="3034" spans="1:8" x14ac:dyDescent="0.2">
      <c r="A3034" s="103">
        <f>A3033+1</f>
        <v>35033</v>
      </c>
      <c r="B3034" s="73" t="s">
        <v>15</v>
      </c>
      <c r="D3034" s="92">
        <v>18.18</v>
      </c>
      <c r="E3034" s="104">
        <v>2.2549999999999999</v>
      </c>
      <c r="F3034" s="92"/>
      <c r="G3034" s="74"/>
      <c r="H3034" s="94"/>
    </row>
    <row r="3035" spans="1:8" x14ac:dyDescent="0.2">
      <c r="A3035" s="103">
        <f>A3034+1</f>
        <v>35034</v>
      </c>
      <c r="B3035" s="73" t="s">
        <v>16</v>
      </c>
      <c r="D3035" s="92">
        <v>18.43</v>
      </c>
      <c r="E3035" s="104">
        <v>2.2149999999999999</v>
      </c>
      <c r="F3035" s="92"/>
      <c r="G3035" s="74"/>
      <c r="H3035" s="94"/>
    </row>
    <row r="3036" spans="1:8" x14ac:dyDescent="0.2">
      <c r="A3036" s="103">
        <f>A3035+1+2</f>
        <v>35037</v>
      </c>
      <c r="B3036" s="73" t="s">
        <v>12</v>
      </c>
      <c r="D3036" s="92">
        <v>18.63</v>
      </c>
      <c r="E3036" s="104">
        <v>2.2450000000000001</v>
      </c>
      <c r="F3036" s="92"/>
      <c r="G3036" s="74"/>
      <c r="H3036" s="94"/>
    </row>
    <row r="3037" spans="1:8" x14ac:dyDescent="0.2">
      <c r="A3037" s="103">
        <f>A3036+1</f>
        <v>35038</v>
      </c>
      <c r="B3037" s="73" t="s">
        <v>13</v>
      </c>
      <c r="D3037" s="92">
        <v>18.68</v>
      </c>
      <c r="E3037" s="104">
        <v>2.3050000000000002</v>
      </c>
      <c r="F3037" s="92"/>
      <c r="G3037" s="74"/>
      <c r="H3037" s="94"/>
    </row>
    <row r="3038" spans="1:8" x14ac:dyDescent="0.2">
      <c r="A3038" s="103">
        <f>A3037+1</f>
        <v>35039</v>
      </c>
      <c r="B3038" s="73" t="s">
        <v>14</v>
      </c>
      <c r="D3038" s="92">
        <v>18.78</v>
      </c>
      <c r="E3038" s="104">
        <v>2.36</v>
      </c>
      <c r="F3038" s="92"/>
      <c r="G3038" s="74"/>
      <c r="H3038" s="94"/>
    </row>
    <row r="3039" spans="1:8" x14ac:dyDescent="0.2">
      <c r="A3039" s="103">
        <f>A3038+1</f>
        <v>35040</v>
      </c>
      <c r="B3039" s="73" t="s">
        <v>15</v>
      </c>
      <c r="D3039" s="92">
        <v>18.73</v>
      </c>
      <c r="E3039" s="104">
        <v>2.36</v>
      </c>
      <c r="F3039" s="92"/>
      <c r="G3039" s="74"/>
      <c r="H3039" s="94"/>
    </row>
    <row r="3040" spans="1:8" x14ac:dyDescent="0.2">
      <c r="A3040" s="103">
        <f>A3039+1</f>
        <v>35041</v>
      </c>
      <c r="B3040" s="73" t="s">
        <v>16</v>
      </c>
      <c r="D3040" s="92">
        <v>18.98</v>
      </c>
      <c r="E3040" s="104">
        <v>2.37</v>
      </c>
      <c r="F3040" s="92"/>
      <c r="G3040" s="74"/>
      <c r="H3040" s="94"/>
    </row>
    <row r="3041" spans="1:8" x14ac:dyDescent="0.2">
      <c r="A3041" s="103">
        <f>A3040+1+2</f>
        <v>35044</v>
      </c>
      <c r="B3041" s="73" t="s">
        <v>12</v>
      </c>
      <c r="D3041" s="92">
        <v>18.68</v>
      </c>
      <c r="E3041" s="104">
        <v>2.36</v>
      </c>
      <c r="F3041" s="92"/>
      <c r="G3041" s="74"/>
      <c r="H3041" s="94"/>
    </row>
    <row r="3042" spans="1:8" x14ac:dyDescent="0.2">
      <c r="A3042" s="103">
        <f>A3041+1</f>
        <v>35045</v>
      </c>
      <c r="B3042" s="73" t="s">
        <v>13</v>
      </c>
      <c r="D3042" s="92">
        <v>18.73</v>
      </c>
      <c r="E3042" s="104">
        <v>2.4500000000000002</v>
      </c>
      <c r="F3042" s="92"/>
      <c r="G3042" s="74"/>
      <c r="H3042" s="94"/>
    </row>
    <row r="3043" spans="1:8" x14ac:dyDescent="0.2">
      <c r="A3043" s="103">
        <f t="shared" ref="A3043:A3085" si="6">A3042+1</f>
        <v>35046</v>
      </c>
      <c r="B3043" s="73" t="s">
        <v>14</v>
      </c>
      <c r="D3043" s="92">
        <v>19</v>
      </c>
      <c r="E3043" s="104">
        <v>2.415</v>
      </c>
      <c r="F3043" s="92"/>
      <c r="G3043" s="74"/>
      <c r="H3043" s="94"/>
    </row>
    <row r="3044" spans="1:8" x14ac:dyDescent="0.2">
      <c r="A3044" s="103">
        <f t="shared" si="6"/>
        <v>35047</v>
      </c>
      <c r="B3044" s="73" t="s">
        <v>15</v>
      </c>
      <c r="D3044" s="92">
        <v>19.13</v>
      </c>
      <c r="E3044" s="104">
        <v>2.44</v>
      </c>
      <c r="F3044" s="92"/>
      <c r="G3044" s="74"/>
      <c r="H3044" s="94"/>
    </row>
    <row r="3045" spans="1:8" x14ac:dyDescent="0.2">
      <c r="A3045" s="103">
        <f t="shared" si="6"/>
        <v>35048</v>
      </c>
      <c r="B3045" s="73" t="s">
        <v>16</v>
      </c>
      <c r="D3045" s="92">
        <v>19.53</v>
      </c>
      <c r="E3045" s="104">
        <v>2.5</v>
      </c>
      <c r="F3045" s="92"/>
      <c r="G3045" s="74"/>
      <c r="H3045" s="94"/>
    </row>
    <row r="3046" spans="1:8" x14ac:dyDescent="0.2">
      <c r="A3046" s="103">
        <f>A3045+1+2</f>
        <v>35051</v>
      </c>
      <c r="B3046" s="73" t="s">
        <v>12</v>
      </c>
      <c r="D3046" s="92">
        <v>19.73</v>
      </c>
      <c r="E3046" s="104">
        <v>2.58</v>
      </c>
      <c r="F3046" s="92"/>
      <c r="G3046" s="74"/>
      <c r="H3046" s="94"/>
    </row>
    <row r="3047" spans="1:8" x14ac:dyDescent="0.2">
      <c r="A3047" s="103">
        <f t="shared" si="6"/>
        <v>35052</v>
      </c>
      <c r="B3047" s="73" t="s">
        <v>13</v>
      </c>
      <c r="D3047" s="92">
        <v>19.13</v>
      </c>
      <c r="E3047" s="104">
        <v>2.7149999999999999</v>
      </c>
      <c r="F3047" s="92"/>
      <c r="G3047" s="74"/>
      <c r="H3047" s="94"/>
    </row>
    <row r="3048" spans="1:8" x14ac:dyDescent="0.2">
      <c r="A3048" s="103">
        <f t="shared" si="6"/>
        <v>35053</v>
      </c>
      <c r="B3048" s="73" t="s">
        <v>14</v>
      </c>
      <c r="D3048" s="92">
        <v>18.88</v>
      </c>
      <c r="E3048" s="104">
        <v>3.125</v>
      </c>
      <c r="F3048" s="92"/>
      <c r="G3048" s="74"/>
      <c r="H3048" s="94"/>
    </row>
    <row r="3049" spans="1:8" x14ac:dyDescent="0.2">
      <c r="A3049" s="103">
        <f t="shared" si="6"/>
        <v>35054</v>
      </c>
      <c r="B3049" s="73" t="s">
        <v>15</v>
      </c>
      <c r="D3049" s="92">
        <v>18.88</v>
      </c>
      <c r="E3049" s="104">
        <v>3.625</v>
      </c>
      <c r="F3049" s="92"/>
      <c r="G3049" s="74"/>
      <c r="H3049" s="94"/>
    </row>
    <row r="3050" spans="1:8" x14ac:dyDescent="0.2">
      <c r="A3050" s="103">
        <f t="shared" si="6"/>
        <v>35055</v>
      </c>
      <c r="B3050" s="73" t="s">
        <v>16</v>
      </c>
      <c r="D3050" s="92">
        <v>19.13</v>
      </c>
      <c r="E3050" s="104">
        <v>3.5750000000000002</v>
      </c>
      <c r="F3050" s="92"/>
      <c r="G3050" s="74"/>
      <c r="H3050" s="94"/>
    </row>
    <row r="3051" spans="1:8" x14ac:dyDescent="0.2">
      <c r="A3051" s="103">
        <f>A3050+1+2</f>
        <v>35058</v>
      </c>
      <c r="B3051" s="73" t="s">
        <v>12</v>
      </c>
      <c r="D3051" s="92">
        <v>19.28</v>
      </c>
      <c r="E3051" s="104">
        <v>3.5750000000000002</v>
      </c>
      <c r="F3051" s="92"/>
      <c r="G3051" s="74"/>
      <c r="H3051" s="94"/>
    </row>
    <row r="3052" spans="1:8" x14ac:dyDescent="0.2">
      <c r="A3052" s="103">
        <f t="shared" si="6"/>
        <v>35059</v>
      </c>
      <c r="B3052" s="73" t="s">
        <v>13</v>
      </c>
      <c r="D3052" s="92">
        <v>19.5</v>
      </c>
      <c r="E3052" s="104">
        <v>3.35</v>
      </c>
      <c r="F3052" s="92"/>
      <c r="G3052" s="74"/>
      <c r="H3052" s="94"/>
    </row>
    <row r="3053" spans="1:8" x14ac:dyDescent="0.2">
      <c r="A3053" s="103">
        <f t="shared" si="6"/>
        <v>35060</v>
      </c>
      <c r="B3053" s="73" t="s">
        <v>14</v>
      </c>
      <c r="D3053" s="92">
        <v>19.5</v>
      </c>
      <c r="E3053" s="104">
        <v>3.35</v>
      </c>
      <c r="F3053" s="92"/>
      <c r="G3053" s="74"/>
      <c r="H3053" s="94"/>
    </row>
    <row r="3054" spans="1:8" x14ac:dyDescent="0.2">
      <c r="A3054" s="103">
        <f t="shared" si="6"/>
        <v>35061</v>
      </c>
      <c r="B3054" s="73" t="s">
        <v>15</v>
      </c>
      <c r="D3054" s="92">
        <v>19.38</v>
      </c>
      <c r="E3054" s="104">
        <v>2.875</v>
      </c>
      <c r="F3054" s="92"/>
      <c r="G3054" s="74"/>
      <c r="H3054" s="94"/>
    </row>
    <row r="3055" spans="1:8" x14ac:dyDescent="0.2">
      <c r="A3055" s="103">
        <f t="shared" si="6"/>
        <v>35062</v>
      </c>
      <c r="B3055" s="73" t="s">
        <v>16</v>
      </c>
      <c r="D3055" s="92">
        <v>19.579999999999998</v>
      </c>
      <c r="E3055" s="104">
        <v>2.75</v>
      </c>
      <c r="F3055" s="92"/>
      <c r="G3055" s="74"/>
      <c r="H3055" s="94"/>
    </row>
    <row r="3056" spans="1:8" x14ac:dyDescent="0.2">
      <c r="A3056" s="103">
        <f>A3055+1+2</f>
        <v>35065</v>
      </c>
      <c r="B3056" s="73" t="s">
        <v>12</v>
      </c>
      <c r="C3056" s="73" t="s">
        <v>17</v>
      </c>
      <c r="F3056" s="92"/>
      <c r="G3056" s="74"/>
      <c r="H3056" s="94"/>
    </row>
    <row r="3057" spans="1:8" x14ac:dyDescent="0.2">
      <c r="A3057" s="103">
        <f t="shared" si="6"/>
        <v>35066</v>
      </c>
      <c r="B3057" s="73" t="s">
        <v>13</v>
      </c>
      <c r="D3057" s="92">
        <v>19.829999999999998</v>
      </c>
      <c r="E3057" s="104">
        <v>3.4249999999999998</v>
      </c>
      <c r="F3057" s="92"/>
      <c r="G3057" s="74"/>
      <c r="H3057" s="94"/>
    </row>
    <row r="3058" spans="1:8" x14ac:dyDescent="0.2">
      <c r="A3058" s="103">
        <f t="shared" si="6"/>
        <v>35067</v>
      </c>
      <c r="B3058" s="73" t="s">
        <v>14</v>
      </c>
      <c r="D3058" s="92">
        <v>19.989999999999998</v>
      </c>
      <c r="E3058" s="104">
        <v>3.5150000000000001</v>
      </c>
      <c r="F3058" s="92"/>
      <c r="G3058" s="74"/>
      <c r="H3058" s="94"/>
    </row>
    <row r="3059" spans="1:8" x14ac:dyDescent="0.2">
      <c r="A3059" s="103">
        <f t="shared" si="6"/>
        <v>35068</v>
      </c>
      <c r="B3059" s="73" t="s">
        <v>15</v>
      </c>
      <c r="D3059" s="92">
        <v>19.93</v>
      </c>
      <c r="E3059" s="104">
        <v>3.5249999999999999</v>
      </c>
      <c r="F3059" s="92"/>
      <c r="G3059" s="74"/>
      <c r="H3059" s="94"/>
    </row>
    <row r="3060" spans="1:8" x14ac:dyDescent="0.2">
      <c r="A3060" s="103">
        <f t="shared" si="6"/>
        <v>35069</v>
      </c>
      <c r="B3060" s="73" t="s">
        <v>16</v>
      </c>
      <c r="D3060" s="92">
        <v>20.28</v>
      </c>
      <c r="E3060" s="104">
        <v>3.5150000000000001</v>
      </c>
      <c r="F3060" s="92"/>
      <c r="G3060" s="74"/>
      <c r="H3060" s="94"/>
    </row>
    <row r="3061" spans="1:8" x14ac:dyDescent="0.2">
      <c r="A3061" s="103">
        <f>A3060+1+2</f>
        <v>35072</v>
      </c>
      <c r="B3061" s="73" t="s">
        <v>12</v>
      </c>
      <c r="D3061" s="92">
        <v>20.48</v>
      </c>
      <c r="E3061" s="104">
        <v>3.65</v>
      </c>
      <c r="F3061" s="92"/>
      <c r="G3061" s="74"/>
      <c r="H3061" s="94"/>
    </row>
    <row r="3062" spans="1:8" x14ac:dyDescent="0.2">
      <c r="A3062" s="103">
        <f t="shared" si="6"/>
        <v>35073</v>
      </c>
      <c r="B3062" s="73" t="s">
        <v>13</v>
      </c>
      <c r="D3062" s="92">
        <v>19.75</v>
      </c>
      <c r="E3062" s="104">
        <v>3.5449999999999999</v>
      </c>
      <c r="F3062" s="92"/>
      <c r="G3062" s="74"/>
      <c r="H3062" s="94"/>
    </row>
    <row r="3063" spans="1:8" x14ac:dyDescent="0.2">
      <c r="A3063" s="103">
        <f t="shared" si="6"/>
        <v>35074</v>
      </c>
      <c r="B3063" s="73" t="s">
        <v>14</v>
      </c>
      <c r="D3063" s="92">
        <v>19.68</v>
      </c>
      <c r="E3063" s="104">
        <v>3.4449999999999998</v>
      </c>
      <c r="F3063" s="92"/>
      <c r="G3063" s="74"/>
      <c r="H3063" s="94"/>
    </row>
    <row r="3064" spans="1:8" x14ac:dyDescent="0.2">
      <c r="A3064" s="103">
        <f t="shared" si="6"/>
        <v>35075</v>
      </c>
      <c r="B3064" s="73" t="s">
        <v>15</v>
      </c>
      <c r="D3064" s="92">
        <v>18.78</v>
      </c>
      <c r="E3064" s="104">
        <v>3.2949999999999999</v>
      </c>
      <c r="F3064" s="92"/>
      <c r="G3064" s="74"/>
      <c r="H3064" s="94"/>
    </row>
    <row r="3065" spans="1:8" x14ac:dyDescent="0.2">
      <c r="A3065" s="103">
        <f t="shared" si="6"/>
        <v>35076</v>
      </c>
      <c r="B3065" s="73" t="s">
        <v>16</v>
      </c>
      <c r="D3065" s="92">
        <v>18.28</v>
      </c>
      <c r="E3065" s="104">
        <v>3.0249999999999999</v>
      </c>
      <c r="F3065" s="92"/>
      <c r="G3065" s="74"/>
      <c r="H3065" s="94"/>
    </row>
    <row r="3066" spans="1:8" x14ac:dyDescent="0.2">
      <c r="A3066" s="103">
        <f>A3065+1+2</f>
        <v>35079</v>
      </c>
      <c r="B3066" s="73" t="s">
        <v>12</v>
      </c>
      <c r="D3066" s="92">
        <v>18.38</v>
      </c>
      <c r="E3066" s="104">
        <v>2.4750000000000001</v>
      </c>
      <c r="F3066" s="92"/>
      <c r="G3066" s="74"/>
      <c r="H3066" s="94"/>
    </row>
    <row r="3067" spans="1:8" x14ac:dyDescent="0.2">
      <c r="A3067" s="103">
        <f>A3066+1</f>
        <v>35080</v>
      </c>
      <c r="B3067" s="73" t="s">
        <v>13</v>
      </c>
      <c r="D3067" s="92">
        <v>18.05</v>
      </c>
      <c r="E3067" s="104">
        <v>2.125</v>
      </c>
      <c r="F3067" s="92"/>
      <c r="G3067" s="74"/>
      <c r="H3067" s="94"/>
    </row>
    <row r="3068" spans="1:8" x14ac:dyDescent="0.2">
      <c r="A3068" s="103">
        <f t="shared" si="6"/>
        <v>35081</v>
      </c>
      <c r="B3068" s="73" t="s">
        <v>14</v>
      </c>
      <c r="D3068" s="92">
        <v>18.53</v>
      </c>
      <c r="E3068" s="104">
        <v>2.3250000000000002</v>
      </c>
      <c r="F3068" s="92"/>
      <c r="G3068" s="74"/>
      <c r="H3068" s="94"/>
    </row>
    <row r="3069" spans="1:8" x14ac:dyDescent="0.2">
      <c r="A3069" s="103">
        <f t="shared" si="6"/>
        <v>35082</v>
      </c>
      <c r="B3069" s="73" t="s">
        <v>15</v>
      </c>
      <c r="D3069" s="92">
        <v>19.18</v>
      </c>
      <c r="E3069" s="104">
        <v>2.4750000000000001</v>
      </c>
      <c r="F3069" s="92"/>
      <c r="G3069" s="74"/>
      <c r="H3069" s="94"/>
    </row>
    <row r="3070" spans="1:8" x14ac:dyDescent="0.2">
      <c r="A3070" s="103">
        <f t="shared" si="6"/>
        <v>35083</v>
      </c>
      <c r="B3070" s="73" t="s">
        <v>16</v>
      </c>
      <c r="D3070" s="92">
        <v>18.93</v>
      </c>
      <c r="E3070" s="104">
        <v>2.6749999999999998</v>
      </c>
      <c r="F3070" s="92"/>
      <c r="G3070" s="74"/>
      <c r="H3070" s="94"/>
    </row>
    <row r="3071" spans="1:8" x14ac:dyDescent="0.2">
      <c r="A3071" s="103">
        <f>A3070+1+2</f>
        <v>35086</v>
      </c>
      <c r="B3071" s="73" t="s">
        <v>12</v>
      </c>
      <c r="D3071" s="92">
        <v>18.63</v>
      </c>
      <c r="E3071" s="104">
        <v>2.2400000000000002</v>
      </c>
      <c r="F3071" s="92"/>
      <c r="G3071" s="74"/>
      <c r="H3071" s="94"/>
    </row>
    <row r="3072" spans="1:8" x14ac:dyDescent="0.2">
      <c r="A3072" s="103">
        <f t="shared" si="6"/>
        <v>35087</v>
      </c>
      <c r="B3072" s="73" t="s">
        <v>13</v>
      </c>
      <c r="D3072" s="92">
        <v>18.75</v>
      </c>
      <c r="E3072" s="104">
        <v>2.35</v>
      </c>
      <c r="F3072" s="92"/>
      <c r="G3072" s="74"/>
      <c r="H3072" s="94"/>
    </row>
    <row r="3073" spans="1:8" x14ac:dyDescent="0.2">
      <c r="A3073" s="103">
        <f t="shared" si="6"/>
        <v>35088</v>
      </c>
      <c r="B3073" s="73" t="s">
        <v>14</v>
      </c>
      <c r="D3073" s="92">
        <v>18.98</v>
      </c>
      <c r="E3073" s="104">
        <v>2.8250000000000002</v>
      </c>
      <c r="F3073" s="92"/>
      <c r="G3073" s="74"/>
      <c r="H3073" s="94"/>
    </row>
    <row r="3074" spans="1:8" x14ac:dyDescent="0.2">
      <c r="A3074" s="103">
        <f t="shared" si="6"/>
        <v>35089</v>
      </c>
      <c r="B3074" s="73" t="s">
        <v>15</v>
      </c>
      <c r="D3074" s="92">
        <v>18.329999999999998</v>
      </c>
      <c r="E3074" s="104">
        <v>2.75</v>
      </c>
      <c r="F3074" s="92"/>
      <c r="G3074" s="74"/>
      <c r="H3074" s="94"/>
    </row>
    <row r="3075" spans="1:8" x14ac:dyDescent="0.2">
      <c r="A3075" s="103">
        <f t="shared" si="6"/>
        <v>35090</v>
      </c>
      <c r="B3075" s="73" t="s">
        <v>16</v>
      </c>
      <c r="D3075" s="92">
        <v>17.73</v>
      </c>
      <c r="E3075" s="104">
        <v>2.6</v>
      </c>
      <c r="F3075" s="92"/>
      <c r="G3075" s="74"/>
      <c r="H3075" s="94"/>
    </row>
    <row r="3076" spans="1:8" x14ac:dyDescent="0.2">
      <c r="A3076" s="103">
        <f>A3075+1+2</f>
        <v>35093</v>
      </c>
      <c r="B3076" s="73" t="s">
        <v>12</v>
      </c>
      <c r="D3076" s="92">
        <v>17.45</v>
      </c>
      <c r="E3076" s="104">
        <v>2.7349999999999999</v>
      </c>
      <c r="F3076" s="92"/>
      <c r="G3076" s="74"/>
      <c r="H3076" s="94"/>
    </row>
    <row r="3077" spans="1:8" x14ac:dyDescent="0.2">
      <c r="A3077" s="103">
        <f t="shared" si="6"/>
        <v>35094</v>
      </c>
      <c r="B3077" s="73" t="s">
        <v>13</v>
      </c>
      <c r="D3077" s="92">
        <v>17.579999999999998</v>
      </c>
      <c r="E3077" s="104">
        <v>3.125</v>
      </c>
      <c r="F3077" s="92"/>
      <c r="G3077" s="74"/>
      <c r="H3077" s="94"/>
    </row>
    <row r="3078" spans="1:8" x14ac:dyDescent="0.2">
      <c r="A3078" s="103">
        <f t="shared" si="6"/>
        <v>35095</v>
      </c>
      <c r="B3078" s="73" t="s">
        <v>14</v>
      </c>
      <c r="D3078" s="92">
        <v>17.73</v>
      </c>
      <c r="E3078" s="104">
        <v>3.5</v>
      </c>
      <c r="F3078" s="92"/>
      <c r="G3078" s="74"/>
      <c r="H3078" s="94"/>
    </row>
    <row r="3079" spans="1:8" x14ac:dyDescent="0.2">
      <c r="A3079" s="103">
        <f t="shared" si="6"/>
        <v>35096</v>
      </c>
      <c r="B3079" s="73" t="s">
        <v>15</v>
      </c>
      <c r="D3079" s="92">
        <v>17.73</v>
      </c>
      <c r="E3079" s="104">
        <v>7.25</v>
      </c>
      <c r="F3079" s="92"/>
      <c r="G3079" s="74"/>
      <c r="H3079" s="94"/>
    </row>
    <row r="3080" spans="1:8" x14ac:dyDescent="0.2">
      <c r="A3080" s="103">
        <f t="shared" si="6"/>
        <v>35097</v>
      </c>
      <c r="B3080" s="73" t="s">
        <v>16</v>
      </c>
      <c r="D3080" s="92">
        <v>17.829999999999998</v>
      </c>
      <c r="E3080" s="104">
        <v>12.5</v>
      </c>
      <c r="F3080" s="92"/>
      <c r="G3080" s="74"/>
      <c r="H3080" s="94"/>
    </row>
    <row r="3081" spans="1:8" x14ac:dyDescent="0.2">
      <c r="A3081" s="103">
        <f>A3080+1+2</f>
        <v>35100</v>
      </c>
      <c r="B3081" s="73" t="s">
        <v>12</v>
      </c>
      <c r="D3081" s="92">
        <v>17.53</v>
      </c>
      <c r="E3081" s="104">
        <v>3.5</v>
      </c>
      <c r="F3081" s="92"/>
      <c r="G3081" s="74"/>
      <c r="H3081" s="94"/>
    </row>
    <row r="3082" spans="1:8" x14ac:dyDescent="0.2">
      <c r="A3082" s="103">
        <f t="shared" si="6"/>
        <v>35101</v>
      </c>
      <c r="B3082" s="73" t="s">
        <v>13</v>
      </c>
      <c r="D3082" s="92">
        <v>17.68</v>
      </c>
      <c r="E3082" s="104">
        <v>3.75</v>
      </c>
      <c r="F3082" s="92"/>
      <c r="G3082" s="74"/>
      <c r="H3082" s="94"/>
    </row>
    <row r="3083" spans="1:8" x14ac:dyDescent="0.2">
      <c r="A3083" s="103">
        <f t="shared" si="6"/>
        <v>35102</v>
      </c>
      <c r="B3083" s="73" t="s">
        <v>14</v>
      </c>
      <c r="D3083" s="92">
        <v>17.73</v>
      </c>
      <c r="E3083" s="104">
        <v>9</v>
      </c>
      <c r="F3083" s="92"/>
      <c r="G3083" s="74"/>
      <c r="H3083" s="94"/>
    </row>
    <row r="3084" spans="1:8" x14ac:dyDescent="0.2">
      <c r="A3084" s="103">
        <f t="shared" si="6"/>
        <v>35103</v>
      </c>
      <c r="B3084" s="73" t="s">
        <v>15</v>
      </c>
      <c r="D3084" s="92">
        <v>17.78</v>
      </c>
      <c r="E3084" s="104">
        <v>7.25</v>
      </c>
      <c r="F3084" s="92"/>
      <c r="G3084" s="74"/>
      <c r="H3084" s="94"/>
    </row>
    <row r="3085" spans="1:8" x14ac:dyDescent="0.2">
      <c r="A3085" s="103">
        <f t="shared" si="6"/>
        <v>35104</v>
      </c>
      <c r="B3085" s="73" t="s">
        <v>16</v>
      </c>
      <c r="D3085" s="92">
        <v>17.78</v>
      </c>
      <c r="E3085" s="104">
        <v>5.625</v>
      </c>
      <c r="F3085" s="92"/>
      <c r="G3085" s="74"/>
      <c r="H3085" s="94"/>
    </row>
    <row r="3086" spans="1:8" x14ac:dyDescent="0.2">
      <c r="A3086" s="103">
        <f>A3085+1+2</f>
        <v>35107</v>
      </c>
      <c r="B3086" s="73" t="s">
        <v>12</v>
      </c>
      <c r="D3086" s="92">
        <v>17.98</v>
      </c>
      <c r="E3086" s="104">
        <v>5.2</v>
      </c>
      <c r="F3086" s="92"/>
      <c r="G3086" s="74"/>
      <c r="H3086" s="94"/>
    </row>
    <row r="3087" spans="1:8" x14ac:dyDescent="0.2">
      <c r="A3087" s="103">
        <f t="shared" ref="A3087:A3105" si="7">A3086+1</f>
        <v>35108</v>
      </c>
      <c r="B3087" s="73" t="s">
        <v>13</v>
      </c>
      <c r="D3087" s="92">
        <v>18.93</v>
      </c>
      <c r="E3087" s="104">
        <v>4.25</v>
      </c>
      <c r="F3087" s="92"/>
      <c r="G3087" s="74"/>
      <c r="H3087" s="94"/>
    </row>
    <row r="3088" spans="1:8" x14ac:dyDescent="0.2">
      <c r="A3088" s="103">
        <f t="shared" si="7"/>
        <v>35109</v>
      </c>
      <c r="B3088" s="73" t="s">
        <v>14</v>
      </c>
      <c r="D3088" s="92">
        <v>18.98</v>
      </c>
      <c r="E3088" s="104">
        <v>5.125</v>
      </c>
      <c r="F3088" s="92"/>
      <c r="G3088" s="74"/>
      <c r="H3088" s="94"/>
    </row>
    <row r="3089" spans="1:8" x14ac:dyDescent="0.2">
      <c r="A3089" s="103">
        <f t="shared" si="7"/>
        <v>35110</v>
      </c>
      <c r="B3089" s="73" t="s">
        <v>15</v>
      </c>
      <c r="D3089" s="92">
        <v>19.03</v>
      </c>
      <c r="E3089" s="104">
        <v>5.875</v>
      </c>
      <c r="F3089" s="92"/>
      <c r="G3089" s="74"/>
      <c r="H3089" s="94"/>
    </row>
    <row r="3090" spans="1:8" x14ac:dyDescent="0.2">
      <c r="A3090" s="103">
        <f t="shared" si="7"/>
        <v>35111</v>
      </c>
      <c r="B3090" s="73" t="s">
        <v>16</v>
      </c>
      <c r="D3090" s="92">
        <v>19.18</v>
      </c>
      <c r="E3090" s="104">
        <v>4.25</v>
      </c>
      <c r="F3090" s="92"/>
      <c r="G3090" s="74"/>
      <c r="H3090" s="94"/>
    </row>
    <row r="3091" spans="1:8" x14ac:dyDescent="0.2">
      <c r="A3091" s="103">
        <f>A3090+1+2</f>
        <v>35114</v>
      </c>
      <c r="B3091" s="73" t="s">
        <v>12</v>
      </c>
      <c r="C3091" s="73" t="s">
        <v>17</v>
      </c>
      <c r="F3091" s="92"/>
      <c r="G3091" s="74"/>
      <c r="H3091" s="94"/>
    </row>
    <row r="3092" spans="1:8" x14ac:dyDescent="0.2">
      <c r="A3092" s="103">
        <f t="shared" si="7"/>
        <v>35115</v>
      </c>
      <c r="B3092" s="73" t="s">
        <v>13</v>
      </c>
      <c r="D3092" s="92">
        <v>21.05</v>
      </c>
      <c r="E3092" s="104">
        <v>2.5249999999999999</v>
      </c>
      <c r="F3092" s="92"/>
      <c r="G3092" s="74"/>
      <c r="H3092" s="94"/>
    </row>
    <row r="3093" spans="1:8" x14ac:dyDescent="0.2">
      <c r="A3093" s="103">
        <f t="shared" si="7"/>
        <v>35116</v>
      </c>
      <c r="B3093" s="73" t="s">
        <v>14</v>
      </c>
      <c r="D3093" s="92">
        <v>21.58</v>
      </c>
      <c r="E3093" s="104">
        <v>2.4750000000000001</v>
      </c>
      <c r="F3093" s="92"/>
      <c r="G3093" s="74"/>
      <c r="H3093" s="94"/>
    </row>
    <row r="3094" spans="1:8" x14ac:dyDescent="0.2">
      <c r="A3094" s="103">
        <f t="shared" si="7"/>
        <v>35117</v>
      </c>
      <c r="B3094" s="73" t="s">
        <v>15</v>
      </c>
      <c r="D3094" s="92">
        <v>22.08</v>
      </c>
      <c r="E3094" s="104">
        <v>2.48</v>
      </c>
      <c r="F3094" s="92"/>
      <c r="G3094" s="74"/>
      <c r="H3094" s="94"/>
    </row>
    <row r="3095" spans="1:8" x14ac:dyDescent="0.2">
      <c r="A3095" s="103">
        <f t="shared" si="7"/>
        <v>35118</v>
      </c>
      <c r="B3095" s="73" t="s">
        <v>16</v>
      </c>
      <c r="D3095" s="92">
        <v>20.73</v>
      </c>
      <c r="E3095" s="104">
        <v>2.9750000000000001</v>
      </c>
      <c r="F3095" s="92"/>
      <c r="G3095" s="74"/>
      <c r="H3095" s="94"/>
    </row>
    <row r="3096" spans="1:8" x14ac:dyDescent="0.2">
      <c r="A3096" s="103">
        <f>A3095+1+2</f>
        <v>35121</v>
      </c>
      <c r="B3096" s="73" t="s">
        <v>12</v>
      </c>
      <c r="D3096" s="92">
        <v>19.38</v>
      </c>
      <c r="E3096" s="104">
        <v>2.9750000000000001</v>
      </c>
      <c r="F3096" s="92"/>
      <c r="G3096" s="74"/>
      <c r="H3096" s="94"/>
    </row>
    <row r="3097" spans="1:8" x14ac:dyDescent="0.2">
      <c r="A3097" s="103">
        <f t="shared" si="7"/>
        <v>35122</v>
      </c>
      <c r="B3097" s="73" t="s">
        <v>13</v>
      </c>
      <c r="D3097" s="92">
        <v>19.28</v>
      </c>
      <c r="E3097" s="104">
        <v>3.45</v>
      </c>
      <c r="F3097" s="92"/>
      <c r="G3097" s="74"/>
      <c r="H3097" s="94"/>
    </row>
    <row r="3098" spans="1:8" x14ac:dyDescent="0.2">
      <c r="A3098" s="103">
        <f t="shared" si="7"/>
        <v>35123</v>
      </c>
      <c r="B3098" s="73" t="s">
        <v>14</v>
      </c>
      <c r="D3098" s="92">
        <v>19.28</v>
      </c>
      <c r="E3098" s="104">
        <v>3.45</v>
      </c>
      <c r="F3098" s="92"/>
      <c r="G3098" s="74"/>
      <c r="H3098" s="94"/>
    </row>
    <row r="3099" spans="1:8" x14ac:dyDescent="0.2">
      <c r="A3099" s="103">
        <f t="shared" si="7"/>
        <v>35124</v>
      </c>
      <c r="B3099" s="73" t="s">
        <v>15</v>
      </c>
      <c r="D3099" s="92">
        <v>19.53</v>
      </c>
      <c r="E3099" s="104">
        <v>2.95</v>
      </c>
      <c r="F3099" s="92"/>
      <c r="G3099" s="74"/>
      <c r="H3099" s="94"/>
    </row>
    <row r="3100" spans="1:8" x14ac:dyDescent="0.2">
      <c r="A3100" s="103">
        <f t="shared" si="7"/>
        <v>35125</v>
      </c>
      <c r="B3100" s="73" t="s">
        <v>16</v>
      </c>
      <c r="D3100" s="92">
        <v>19.43</v>
      </c>
      <c r="E3100" s="104">
        <v>3.1</v>
      </c>
      <c r="F3100" s="92"/>
      <c r="G3100" s="74"/>
      <c r="H3100" s="94"/>
    </row>
    <row r="3101" spans="1:8" x14ac:dyDescent="0.2">
      <c r="A3101" s="103">
        <f>A3100+1+2</f>
        <v>35128</v>
      </c>
      <c r="B3101" s="73" t="s">
        <v>12</v>
      </c>
      <c r="D3101" s="92">
        <v>19.2</v>
      </c>
      <c r="E3101" s="104">
        <v>2.6749999999999998</v>
      </c>
      <c r="F3101" s="92"/>
      <c r="G3101" s="74"/>
      <c r="H3101" s="94"/>
    </row>
    <row r="3102" spans="1:8" x14ac:dyDescent="0.2">
      <c r="A3102" s="103">
        <f t="shared" si="7"/>
        <v>35129</v>
      </c>
      <c r="B3102" s="73" t="s">
        <v>13</v>
      </c>
      <c r="D3102" s="92">
        <v>19.53</v>
      </c>
      <c r="E3102" s="104">
        <v>2.91</v>
      </c>
      <c r="F3102" s="92"/>
      <c r="G3102" s="74"/>
      <c r="H3102" s="94"/>
    </row>
    <row r="3103" spans="1:8" x14ac:dyDescent="0.2">
      <c r="A3103" s="103">
        <f t="shared" si="7"/>
        <v>35130</v>
      </c>
      <c r="B3103" s="73" t="s">
        <v>14</v>
      </c>
      <c r="D3103" s="92">
        <v>20.18</v>
      </c>
      <c r="E3103" s="104">
        <v>3.2749999999999999</v>
      </c>
      <c r="F3103" s="92"/>
      <c r="G3103" s="74"/>
      <c r="H3103" s="94"/>
    </row>
    <row r="3104" spans="1:8" x14ac:dyDescent="0.2">
      <c r="A3104" s="103">
        <f t="shared" si="7"/>
        <v>35131</v>
      </c>
      <c r="B3104" s="73" t="s">
        <v>15</v>
      </c>
      <c r="D3104" s="92">
        <v>19.829999999999998</v>
      </c>
      <c r="E3104" s="104">
        <v>3.9249999999999998</v>
      </c>
      <c r="F3104" s="92"/>
      <c r="G3104" s="74"/>
      <c r="H3104" s="94"/>
    </row>
    <row r="3105" spans="1:8" x14ac:dyDescent="0.2">
      <c r="A3105" s="103">
        <f t="shared" si="7"/>
        <v>35132</v>
      </c>
      <c r="B3105" s="73" t="s">
        <v>16</v>
      </c>
      <c r="D3105" s="92">
        <v>19.63</v>
      </c>
      <c r="E3105" s="104">
        <v>3.05</v>
      </c>
      <c r="F3105" s="92"/>
      <c r="G3105" s="74"/>
      <c r="H3105" s="94"/>
    </row>
    <row r="3106" spans="1:8" x14ac:dyDescent="0.2">
      <c r="A3106" s="103">
        <f>A3105+1+2</f>
        <v>35135</v>
      </c>
      <c r="B3106" s="73" t="s">
        <v>12</v>
      </c>
      <c r="D3106" s="92">
        <v>19.93</v>
      </c>
      <c r="E3106" s="104">
        <v>2.8250000000000002</v>
      </c>
      <c r="F3106" s="92"/>
      <c r="G3106" s="74"/>
      <c r="H3106" s="94"/>
    </row>
    <row r="3107" spans="1:8" x14ac:dyDescent="0.2">
      <c r="A3107" s="103">
        <f>A3106+1</f>
        <v>35136</v>
      </c>
      <c r="B3107" s="73" t="s">
        <v>13</v>
      </c>
      <c r="D3107" s="92">
        <v>20.48</v>
      </c>
      <c r="E3107" s="104">
        <v>2.875</v>
      </c>
      <c r="F3107" s="92"/>
      <c r="G3107" s="74"/>
      <c r="H3107" s="94"/>
    </row>
    <row r="3108" spans="1:8" x14ac:dyDescent="0.2">
      <c r="A3108" s="103">
        <f>A3107+1</f>
        <v>35137</v>
      </c>
      <c r="B3108" s="73" t="s">
        <v>14</v>
      </c>
      <c r="D3108" s="92">
        <v>20.58</v>
      </c>
      <c r="E3108" s="104">
        <v>2.79</v>
      </c>
      <c r="F3108" s="92"/>
      <c r="G3108" s="74"/>
      <c r="H3108" s="94"/>
    </row>
    <row r="3109" spans="1:8" x14ac:dyDescent="0.2">
      <c r="A3109" s="103">
        <f>A3108+1</f>
        <v>35138</v>
      </c>
      <c r="B3109" s="73" t="s">
        <v>15</v>
      </c>
      <c r="D3109" s="92">
        <v>21.18</v>
      </c>
      <c r="E3109" s="104">
        <v>2.75</v>
      </c>
      <c r="F3109" s="92"/>
      <c r="G3109" s="74"/>
      <c r="H3109" s="94"/>
    </row>
    <row r="3110" spans="1:8" x14ac:dyDescent="0.2">
      <c r="A3110" s="103">
        <f>A3109+1</f>
        <v>35139</v>
      </c>
      <c r="B3110" s="73" t="s">
        <v>16</v>
      </c>
      <c r="D3110" s="92">
        <v>22.1</v>
      </c>
      <c r="E3110" s="104">
        <v>2.7749999999999999</v>
      </c>
      <c r="F3110" s="92"/>
      <c r="G3110" s="74"/>
      <c r="H3110" s="94"/>
    </row>
    <row r="3111" spans="1:8" x14ac:dyDescent="0.2">
      <c r="A3111" s="103">
        <f>A3110+1+2</f>
        <v>35142</v>
      </c>
      <c r="B3111" s="73" t="s">
        <v>12</v>
      </c>
      <c r="D3111" s="92">
        <v>23.28</v>
      </c>
      <c r="E3111" s="104">
        <v>2.9249999999999998</v>
      </c>
      <c r="F3111" s="92"/>
      <c r="G3111" s="74"/>
      <c r="H3111" s="94"/>
    </row>
    <row r="3112" spans="1:8" x14ac:dyDescent="0.2">
      <c r="A3112" s="103">
        <f>A3111+1</f>
        <v>35143</v>
      </c>
      <c r="B3112" s="73" t="s">
        <v>13</v>
      </c>
      <c r="D3112" s="92">
        <v>24.33</v>
      </c>
      <c r="E3112" s="104">
        <v>2.9249999999999998</v>
      </c>
      <c r="F3112" s="92"/>
      <c r="G3112" s="74"/>
      <c r="H3112" s="94"/>
    </row>
    <row r="3113" spans="1:8" x14ac:dyDescent="0.2">
      <c r="A3113" s="103">
        <f>A3112+1</f>
        <v>35144</v>
      </c>
      <c r="B3113" s="73" t="s">
        <v>14</v>
      </c>
      <c r="D3113" s="92">
        <v>23.08</v>
      </c>
      <c r="E3113" s="104">
        <v>2.8650000000000002</v>
      </c>
      <c r="F3113" s="92"/>
      <c r="G3113" s="74"/>
      <c r="H3113" s="94"/>
    </row>
    <row r="3114" spans="1:8" x14ac:dyDescent="0.2">
      <c r="A3114" s="103">
        <f>A3113+1</f>
        <v>35145</v>
      </c>
      <c r="B3114" s="73" t="s">
        <v>15</v>
      </c>
      <c r="D3114" s="92">
        <v>22.75</v>
      </c>
      <c r="E3114" s="104">
        <v>2.875</v>
      </c>
      <c r="F3114" s="92"/>
      <c r="G3114" s="74"/>
      <c r="H3114" s="94"/>
    </row>
    <row r="3115" spans="1:8" x14ac:dyDescent="0.2">
      <c r="A3115" s="103">
        <f>A3114+1</f>
        <v>35146</v>
      </c>
      <c r="B3115" s="73" t="s">
        <v>16</v>
      </c>
      <c r="D3115" s="92">
        <v>23.03</v>
      </c>
      <c r="E3115" s="104">
        <v>2.875</v>
      </c>
      <c r="F3115" s="92"/>
      <c r="G3115" s="74"/>
      <c r="H3115" s="94"/>
    </row>
    <row r="3116" spans="1:8" x14ac:dyDescent="0.2">
      <c r="A3116" s="103">
        <f>A3115+1+2</f>
        <v>35149</v>
      </c>
      <c r="B3116" s="73" t="s">
        <v>12</v>
      </c>
      <c r="D3116" s="92">
        <v>23.1</v>
      </c>
      <c r="E3116" s="104">
        <v>3.0150000000000001</v>
      </c>
      <c r="F3116" s="92"/>
      <c r="G3116" s="74"/>
      <c r="H3116" s="94"/>
    </row>
    <row r="3117" spans="1:8" x14ac:dyDescent="0.2">
      <c r="A3117" s="103">
        <f>A3116+1</f>
        <v>35150</v>
      </c>
      <c r="B3117" s="73" t="s">
        <v>13</v>
      </c>
      <c r="D3117" s="92">
        <v>22.18</v>
      </c>
      <c r="E3117" s="104">
        <v>2.9550000000000001</v>
      </c>
      <c r="F3117" s="92"/>
      <c r="G3117" s="74"/>
      <c r="H3117" s="94"/>
    </row>
    <row r="3118" spans="1:8" x14ac:dyDescent="0.2">
      <c r="A3118" s="103">
        <f>A3117+1</f>
        <v>35151</v>
      </c>
      <c r="B3118" s="73" t="s">
        <v>14</v>
      </c>
      <c r="D3118" s="92">
        <v>21.78</v>
      </c>
      <c r="E3118" s="104">
        <v>2.835</v>
      </c>
      <c r="F3118" s="92"/>
      <c r="G3118" s="74"/>
      <c r="H3118" s="94"/>
    </row>
    <row r="3119" spans="1:8" x14ac:dyDescent="0.2">
      <c r="A3119" s="103">
        <f>A3118+1</f>
        <v>35152</v>
      </c>
      <c r="B3119" s="73" t="s">
        <v>15</v>
      </c>
      <c r="D3119" s="92">
        <v>21.43</v>
      </c>
      <c r="E3119" s="104">
        <v>2.7749999999999999</v>
      </c>
      <c r="F3119" s="92"/>
      <c r="G3119" s="74"/>
      <c r="H3119" s="94"/>
    </row>
    <row r="3120" spans="1:8" x14ac:dyDescent="0.2">
      <c r="A3120" s="103">
        <f>A3119+1</f>
        <v>35153</v>
      </c>
      <c r="B3120" s="73" t="s">
        <v>16</v>
      </c>
      <c r="D3120" s="92">
        <v>21.48</v>
      </c>
      <c r="E3120" s="104">
        <v>2.85</v>
      </c>
      <c r="F3120" s="92"/>
      <c r="G3120" s="74"/>
      <c r="H3120" s="94"/>
    </row>
    <row r="3121" spans="1:8" x14ac:dyDescent="0.2">
      <c r="A3121" s="103">
        <f>A3120+1+2</f>
        <v>35156</v>
      </c>
      <c r="B3121" s="73" t="s">
        <v>12</v>
      </c>
      <c r="D3121" s="92">
        <v>22.28</v>
      </c>
      <c r="E3121" s="104">
        <v>2.375</v>
      </c>
      <c r="F3121" s="92"/>
      <c r="G3121" s="74"/>
      <c r="H3121" s="94"/>
    </row>
    <row r="3122" spans="1:8" x14ac:dyDescent="0.2">
      <c r="A3122" s="103">
        <f>A3121+1</f>
        <v>35157</v>
      </c>
      <c r="B3122" s="73" t="s">
        <v>13</v>
      </c>
      <c r="D3122" s="92">
        <v>22.68</v>
      </c>
      <c r="E3122" s="104">
        <v>2.2000000000000002</v>
      </c>
      <c r="F3122" s="92"/>
      <c r="G3122" s="74"/>
      <c r="H3122" s="94"/>
    </row>
    <row r="3123" spans="1:8" x14ac:dyDescent="0.2">
      <c r="A3123" s="103">
        <f>A3122+1</f>
        <v>35158</v>
      </c>
      <c r="B3123" s="73" t="s">
        <v>14</v>
      </c>
      <c r="D3123" s="92">
        <v>22.28</v>
      </c>
      <c r="E3123" s="104">
        <v>2.2250000000000001</v>
      </c>
      <c r="F3123" s="92"/>
      <c r="G3123" s="74"/>
      <c r="H3123" s="94"/>
    </row>
    <row r="3124" spans="1:8" x14ac:dyDescent="0.2">
      <c r="A3124" s="103">
        <f>A3123+1</f>
        <v>35159</v>
      </c>
      <c r="B3124" s="73" t="s">
        <v>15</v>
      </c>
      <c r="D3124" s="92">
        <v>22.75</v>
      </c>
      <c r="E3124" s="104">
        <v>2.375</v>
      </c>
      <c r="F3124" s="92"/>
      <c r="G3124" s="74"/>
      <c r="H3124" s="94"/>
    </row>
    <row r="3125" spans="1:8" x14ac:dyDescent="0.2">
      <c r="A3125" s="103">
        <f>A3124+1</f>
        <v>35160</v>
      </c>
      <c r="B3125" s="73" t="s">
        <v>16</v>
      </c>
      <c r="C3125" s="73" t="s">
        <v>17</v>
      </c>
      <c r="F3125" s="92"/>
      <c r="G3125" s="74"/>
      <c r="H3125" s="94"/>
    </row>
    <row r="3126" spans="1:8" x14ac:dyDescent="0.2">
      <c r="A3126" s="103">
        <f>A3125+1+2</f>
        <v>35163</v>
      </c>
      <c r="B3126" s="73" t="s">
        <v>12</v>
      </c>
      <c r="D3126" s="92">
        <v>23.03</v>
      </c>
      <c r="E3126" s="104">
        <v>2.375</v>
      </c>
      <c r="F3126" s="92"/>
      <c r="G3126" s="74"/>
      <c r="H3126" s="94"/>
    </row>
    <row r="3127" spans="1:8" x14ac:dyDescent="0.2">
      <c r="A3127" s="103">
        <f>A3126+1</f>
        <v>35164</v>
      </c>
      <c r="B3127" s="73" t="s">
        <v>13</v>
      </c>
      <c r="D3127" s="92">
        <v>23.08</v>
      </c>
      <c r="E3127" s="104">
        <v>2.2999999999999998</v>
      </c>
      <c r="F3127" s="92"/>
      <c r="G3127" s="74"/>
      <c r="H3127" s="94"/>
    </row>
    <row r="3128" spans="1:8" x14ac:dyDescent="0.2">
      <c r="A3128" s="103">
        <f>A3127+1</f>
        <v>35165</v>
      </c>
      <c r="B3128" s="73" t="s">
        <v>14</v>
      </c>
      <c r="D3128" s="92">
        <v>24.23</v>
      </c>
      <c r="E3128" s="104">
        <v>2.19</v>
      </c>
      <c r="F3128" s="92"/>
      <c r="G3128" s="74"/>
      <c r="H3128" s="94"/>
    </row>
    <row r="3129" spans="1:8" x14ac:dyDescent="0.2">
      <c r="A3129" s="103">
        <f>A3128+1</f>
        <v>35166</v>
      </c>
      <c r="B3129" s="73" t="s">
        <v>15</v>
      </c>
      <c r="D3129" s="92">
        <v>25.33</v>
      </c>
      <c r="E3129" s="104">
        <v>2.15</v>
      </c>
      <c r="F3129" s="92"/>
      <c r="G3129" s="74"/>
      <c r="H3129" s="94"/>
    </row>
    <row r="3130" spans="1:8" x14ac:dyDescent="0.2">
      <c r="A3130" s="103">
        <f>A3129+1</f>
        <v>35167</v>
      </c>
      <c r="B3130" s="73" t="s">
        <v>16</v>
      </c>
      <c r="D3130" s="92">
        <v>24.28</v>
      </c>
      <c r="E3130" s="104">
        <v>2.25</v>
      </c>
      <c r="F3130" s="92"/>
      <c r="G3130" s="74"/>
      <c r="H3130" s="94"/>
    </row>
    <row r="3131" spans="1:8" x14ac:dyDescent="0.2">
      <c r="A3131" s="103">
        <f>A3130+1+2</f>
        <v>35170</v>
      </c>
      <c r="B3131" s="73" t="s">
        <v>12</v>
      </c>
      <c r="D3131" s="92">
        <v>25.08</v>
      </c>
      <c r="E3131" s="104">
        <v>2.2799999999999998</v>
      </c>
      <c r="F3131" s="92"/>
      <c r="G3131" s="74"/>
      <c r="H3131" s="94"/>
    </row>
    <row r="3132" spans="1:8" x14ac:dyDescent="0.2">
      <c r="A3132" s="103">
        <f>A3131+1</f>
        <v>35171</v>
      </c>
      <c r="B3132" s="73" t="s">
        <v>13</v>
      </c>
      <c r="D3132" s="92">
        <v>24.48</v>
      </c>
      <c r="E3132" s="104">
        <v>2.2149999999999999</v>
      </c>
      <c r="F3132" s="92"/>
      <c r="G3132" s="74"/>
      <c r="H3132" s="94"/>
    </row>
    <row r="3133" spans="1:8" x14ac:dyDescent="0.2">
      <c r="A3133" s="103">
        <f>A3132+1</f>
        <v>35172</v>
      </c>
      <c r="B3133" s="73" t="s">
        <v>14</v>
      </c>
      <c r="D3133" s="92">
        <v>24.68</v>
      </c>
      <c r="E3133" s="104">
        <v>2.1850000000000001</v>
      </c>
      <c r="F3133" s="92"/>
      <c r="G3133" s="74"/>
      <c r="H3133" s="94"/>
    </row>
    <row r="3134" spans="1:8" x14ac:dyDescent="0.2">
      <c r="A3134" s="103">
        <f>A3133+1</f>
        <v>35173</v>
      </c>
      <c r="B3134" s="73" t="s">
        <v>15</v>
      </c>
      <c r="D3134" s="92">
        <v>23.83</v>
      </c>
      <c r="E3134" s="104">
        <v>2.21</v>
      </c>
      <c r="F3134" s="92"/>
      <c r="G3134" s="74"/>
      <c r="H3134" s="94"/>
    </row>
    <row r="3135" spans="1:8" x14ac:dyDescent="0.2">
      <c r="A3135" s="103">
        <f>A3134+1</f>
        <v>35174</v>
      </c>
      <c r="B3135" s="73" t="s">
        <v>16</v>
      </c>
      <c r="D3135" s="92">
        <v>23.93</v>
      </c>
      <c r="E3135" s="104">
        <v>2.1749999999999998</v>
      </c>
      <c r="F3135" s="92"/>
      <c r="G3135" s="74"/>
      <c r="H3135" s="94"/>
    </row>
    <row r="3136" spans="1:8" x14ac:dyDescent="0.2">
      <c r="A3136" s="103">
        <f>A3135+1+2</f>
        <v>35177</v>
      </c>
      <c r="B3136" s="73" t="s">
        <v>12</v>
      </c>
      <c r="D3136" s="92">
        <v>24.08</v>
      </c>
      <c r="E3136" s="104">
        <v>2.19</v>
      </c>
      <c r="F3136" s="92"/>
      <c r="G3136" s="74"/>
      <c r="H3136" s="94"/>
    </row>
    <row r="3137" spans="1:8" x14ac:dyDescent="0.2">
      <c r="A3137" s="103">
        <f>A3136+1</f>
        <v>35178</v>
      </c>
      <c r="B3137" s="73" t="s">
        <v>13</v>
      </c>
      <c r="D3137" s="92">
        <v>24.63</v>
      </c>
      <c r="E3137" s="104">
        <v>2.1749999999999998</v>
      </c>
      <c r="F3137" s="92"/>
      <c r="G3137" s="74"/>
      <c r="H3137" s="94"/>
    </row>
    <row r="3138" spans="1:8" x14ac:dyDescent="0.2">
      <c r="A3138" s="103">
        <f>A3137+1</f>
        <v>35179</v>
      </c>
      <c r="B3138" s="73" t="s">
        <v>14</v>
      </c>
      <c r="D3138" s="92">
        <v>24.18</v>
      </c>
      <c r="E3138" s="104">
        <v>2.17</v>
      </c>
      <c r="F3138" s="92"/>
      <c r="G3138" s="74"/>
      <c r="H3138" s="94"/>
    </row>
    <row r="3139" spans="1:8" x14ac:dyDescent="0.2">
      <c r="A3139" s="103">
        <f>A3138+1</f>
        <v>35180</v>
      </c>
      <c r="B3139" s="73" t="s">
        <v>15</v>
      </c>
      <c r="D3139" s="92">
        <v>23.98</v>
      </c>
      <c r="E3139" s="104">
        <v>2.2400000000000002</v>
      </c>
      <c r="F3139" s="92"/>
      <c r="G3139" s="74"/>
      <c r="H3139" s="94"/>
    </row>
    <row r="3140" spans="1:8" x14ac:dyDescent="0.2">
      <c r="A3140" s="103">
        <f>A3139+1</f>
        <v>35181</v>
      </c>
      <c r="B3140" s="73" t="s">
        <v>16</v>
      </c>
      <c r="D3140" s="92">
        <v>22.33</v>
      </c>
      <c r="E3140" s="104">
        <v>2.1749999999999998</v>
      </c>
      <c r="F3140" s="92"/>
      <c r="G3140" s="74"/>
      <c r="H3140" s="94"/>
    </row>
    <row r="3141" spans="1:8" x14ac:dyDescent="0.2">
      <c r="A3141" s="103">
        <f>A3140+1+2</f>
        <v>35184</v>
      </c>
      <c r="B3141" s="73" t="s">
        <v>12</v>
      </c>
      <c r="D3141" s="92">
        <v>22.43</v>
      </c>
      <c r="E3141" s="104">
        <v>2.1749999999999998</v>
      </c>
      <c r="F3141" s="92"/>
      <c r="G3141" s="74"/>
      <c r="H3141" s="94"/>
    </row>
    <row r="3142" spans="1:8" x14ac:dyDescent="0.2">
      <c r="A3142" s="103">
        <f>A3141+1</f>
        <v>35185</v>
      </c>
      <c r="B3142" s="73" t="s">
        <v>13</v>
      </c>
      <c r="D3142" s="92">
        <v>21.38</v>
      </c>
      <c r="E3142" s="104">
        <v>2.23</v>
      </c>
      <c r="F3142" s="92"/>
      <c r="G3142" s="74"/>
      <c r="H3142" s="94"/>
    </row>
    <row r="3143" spans="1:8" x14ac:dyDescent="0.2">
      <c r="A3143" s="103">
        <f>A3142+1</f>
        <v>35186</v>
      </c>
      <c r="B3143" s="73" t="s">
        <v>14</v>
      </c>
      <c r="D3143" s="92">
        <v>20.83</v>
      </c>
      <c r="E3143" s="104">
        <v>2.15</v>
      </c>
      <c r="F3143" s="92"/>
      <c r="G3143" s="74"/>
      <c r="H3143" s="94"/>
    </row>
    <row r="3144" spans="1:8" x14ac:dyDescent="0.2">
      <c r="A3144" s="103">
        <f>A3143+1</f>
        <v>35187</v>
      </c>
      <c r="B3144" s="73" t="s">
        <v>15</v>
      </c>
      <c r="D3144" s="92">
        <v>20.88</v>
      </c>
      <c r="E3144" s="104">
        <v>2.15</v>
      </c>
      <c r="F3144" s="92"/>
      <c r="G3144" s="74"/>
      <c r="H3144" s="94"/>
    </row>
    <row r="3145" spans="1:8" x14ac:dyDescent="0.2">
      <c r="A3145" s="103">
        <f>A3144+1</f>
        <v>35188</v>
      </c>
      <c r="B3145" s="73" t="s">
        <v>16</v>
      </c>
      <c r="D3145" s="92">
        <v>21.18</v>
      </c>
      <c r="E3145" s="104">
        <v>2.1150000000000002</v>
      </c>
      <c r="F3145" s="92"/>
      <c r="G3145" s="74"/>
      <c r="H3145" s="94"/>
    </row>
    <row r="3146" spans="1:8" x14ac:dyDescent="0.2">
      <c r="A3146" s="103">
        <f>A3145+1+2</f>
        <v>35191</v>
      </c>
      <c r="B3146" s="73" t="s">
        <v>12</v>
      </c>
      <c r="D3146" s="92">
        <v>21.03</v>
      </c>
      <c r="E3146" s="104">
        <v>2.105</v>
      </c>
      <c r="F3146" s="92"/>
      <c r="G3146" s="74"/>
      <c r="H3146" s="94"/>
    </row>
    <row r="3147" spans="1:8" x14ac:dyDescent="0.2">
      <c r="A3147" s="103">
        <f>A3146+1</f>
        <v>35192</v>
      </c>
      <c r="B3147" s="73" t="s">
        <v>13</v>
      </c>
      <c r="D3147" s="92">
        <v>21.13</v>
      </c>
      <c r="E3147" s="104">
        <v>2.13</v>
      </c>
      <c r="F3147" s="92"/>
      <c r="G3147" s="74"/>
      <c r="H3147" s="94"/>
    </row>
    <row r="3148" spans="1:8" x14ac:dyDescent="0.2">
      <c r="A3148" s="103">
        <f>A3147+1</f>
        <v>35193</v>
      </c>
      <c r="B3148" s="73" t="s">
        <v>14</v>
      </c>
      <c r="D3148" s="92">
        <v>20.98</v>
      </c>
      <c r="E3148" s="104">
        <v>2.16</v>
      </c>
      <c r="F3148" s="92"/>
      <c r="G3148" s="74"/>
      <c r="H3148" s="94"/>
    </row>
    <row r="3149" spans="1:8" x14ac:dyDescent="0.2">
      <c r="A3149" s="103">
        <f>A3148+1</f>
        <v>35194</v>
      </c>
      <c r="B3149" s="73" t="s">
        <v>15</v>
      </c>
      <c r="D3149" s="92">
        <v>20.68</v>
      </c>
      <c r="E3149" s="104">
        <v>2.1949999999999998</v>
      </c>
      <c r="F3149" s="92"/>
      <c r="G3149" s="74"/>
      <c r="H3149" s="94"/>
    </row>
    <row r="3150" spans="1:8" x14ac:dyDescent="0.2">
      <c r="A3150" s="103">
        <f>A3149+1</f>
        <v>35195</v>
      </c>
      <c r="B3150" s="73" t="s">
        <v>16</v>
      </c>
      <c r="D3150" s="92">
        <v>21.03</v>
      </c>
      <c r="E3150" s="104">
        <v>2.2000000000000002</v>
      </c>
      <c r="F3150" s="92"/>
      <c r="G3150" s="74"/>
      <c r="H3150" s="94"/>
    </row>
    <row r="3151" spans="1:8" x14ac:dyDescent="0.2">
      <c r="A3151" s="103">
        <f>A3150+1+2</f>
        <v>35198</v>
      </c>
      <c r="B3151" s="73" t="s">
        <v>12</v>
      </c>
      <c r="D3151" s="92">
        <v>21.38</v>
      </c>
      <c r="E3151" s="104">
        <v>2.2149999999999999</v>
      </c>
      <c r="F3151" s="92"/>
      <c r="G3151" s="74"/>
      <c r="H3151" s="94"/>
    </row>
    <row r="3152" spans="1:8" x14ac:dyDescent="0.2">
      <c r="A3152" s="103">
        <f>A3151+1</f>
        <v>35199</v>
      </c>
      <c r="B3152" s="73" t="s">
        <v>13</v>
      </c>
      <c r="D3152" s="92">
        <v>21.43</v>
      </c>
      <c r="E3152" s="104">
        <v>2.23</v>
      </c>
      <c r="F3152" s="92"/>
      <c r="G3152" s="74"/>
      <c r="H3152" s="94"/>
    </row>
    <row r="3153" spans="1:8" x14ac:dyDescent="0.2">
      <c r="A3153" s="103">
        <f>A3152+1</f>
        <v>35200</v>
      </c>
      <c r="B3153" s="73" t="s">
        <v>14</v>
      </c>
      <c r="D3153" s="92">
        <v>21.48</v>
      </c>
      <c r="E3153" s="104">
        <v>2.2149999999999999</v>
      </c>
      <c r="F3153" s="92"/>
      <c r="G3153" s="74"/>
      <c r="H3153" s="94"/>
    </row>
    <row r="3154" spans="1:8" x14ac:dyDescent="0.2">
      <c r="A3154" s="103">
        <f>A3153+1</f>
        <v>35201</v>
      </c>
      <c r="B3154" s="73" t="s">
        <v>15</v>
      </c>
      <c r="D3154" s="92">
        <v>20.78</v>
      </c>
      <c r="E3154" s="104">
        <v>2.23</v>
      </c>
      <c r="F3154" s="92"/>
      <c r="G3154" s="74"/>
      <c r="H3154" s="94"/>
    </row>
    <row r="3155" spans="1:8" x14ac:dyDescent="0.2">
      <c r="A3155" s="103">
        <f>A3154+1</f>
        <v>35202</v>
      </c>
      <c r="B3155" s="73" t="s">
        <v>16</v>
      </c>
      <c r="D3155" s="92">
        <v>20.63</v>
      </c>
      <c r="E3155" s="104">
        <v>2.23</v>
      </c>
      <c r="F3155" s="92"/>
      <c r="G3155" s="74"/>
      <c r="H3155" s="94"/>
    </row>
    <row r="3156" spans="1:8" x14ac:dyDescent="0.2">
      <c r="A3156" s="103">
        <f>A3155+1+2</f>
        <v>35205</v>
      </c>
      <c r="B3156" s="73" t="s">
        <v>12</v>
      </c>
      <c r="D3156" s="92">
        <v>22.48</v>
      </c>
      <c r="E3156" s="104">
        <v>2.2850000000000001</v>
      </c>
      <c r="F3156" s="92"/>
      <c r="G3156" s="74"/>
      <c r="H3156" s="94"/>
    </row>
    <row r="3157" spans="1:8" x14ac:dyDescent="0.2">
      <c r="A3157" s="103">
        <f>A3156+1</f>
        <v>35206</v>
      </c>
      <c r="B3157" s="73" t="s">
        <v>13</v>
      </c>
      <c r="D3157" s="92">
        <v>22.63</v>
      </c>
      <c r="E3157" s="104">
        <v>2.3250000000000002</v>
      </c>
      <c r="F3157" s="92"/>
      <c r="G3157" s="74"/>
      <c r="H3157" s="94"/>
    </row>
    <row r="3158" spans="1:8" x14ac:dyDescent="0.2">
      <c r="A3158" s="103">
        <f>A3157+1</f>
        <v>35207</v>
      </c>
      <c r="B3158" s="73" t="s">
        <v>14</v>
      </c>
      <c r="D3158" s="92">
        <v>23.08</v>
      </c>
      <c r="E3158" s="104">
        <v>2.3250000000000002</v>
      </c>
      <c r="F3158" s="92"/>
      <c r="G3158" s="74"/>
      <c r="H3158" s="94"/>
    </row>
    <row r="3159" spans="1:8" x14ac:dyDescent="0.2">
      <c r="A3159" s="103">
        <f>A3158+1</f>
        <v>35208</v>
      </c>
      <c r="B3159" s="73" t="s">
        <v>15</v>
      </c>
      <c r="D3159" s="92">
        <v>22.58</v>
      </c>
      <c r="E3159" s="104">
        <v>2.3250000000000002</v>
      </c>
      <c r="F3159" s="92"/>
      <c r="G3159" s="74"/>
      <c r="H3159" s="94"/>
    </row>
    <row r="3160" spans="1:8" x14ac:dyDescent="0.2">
      <c r="A3160" s="103">
        <f>A3159+1</f>
        <v>35209</v>
      </c>
      <c r="B3160" s="73" t="s">
        <v>16</v>
      </c>
      <c r="D3160" s="92">
        <v>21.63</v>
      </c>
      <c r="E3160" s="104">
        <v>2.3250000000000002</v>
      </c>
      <c r="F3160" s="92"/>
      <c r="G3160" s="74"/>
      <c r="H3160" s="94"/>
    </row>
    <row r="3161" spans="1:8" x14ac:dyDescent="0.2">
      <c r="A3161" s="103">
        <f>A3160+1+2</f>
        <v>35212</v>
      </c>
      <c r="B3161" s="73" t="s">
        <v>12</v>
      </c>
      <c r="C3161" s="73" t="s">
        <v>17</v>
      </c>
      <c r="F3161" s="92"/>
      <c r="G3161" s="74"/>
      <c r="H3161" s="94"/>
    </row>
    <row r="3162" spans="1:8" x14ac:dyDescent="0.2">
      <c r="A3162" s="103">
        <f>A3161+1</f>
        <v>35213</v>
      </c>
      <c r="B3162" s="73" t="s">
        <v>13</v>
      </c>
      <c r="D3162" s="92">
        <v>21.13</v>
      </c>
      <c r="E3162" s="104">
        <v>2.3250000000000002</v>
      </c>
      <c r="F3162" s="92"/>
      <c r="G3162" s="74"/>
      <c r="H3162" s="94"/>
    </row>
    <row r="3163" spans="1:8" x14ac:dyDescent="0.2">
      <c r="A3163" s="103">
        <f>A3162+1</f>
        <v>35214</v>
      </c>
      <c r="B3163" s="73" t="s">
        <v>14</v>
      </c>
      <c r="D3163" s="92">
        <v>20.78</v>
      </c>
      <c r="E3163" s="104">
        <v>2.3450000000000002</v>
      </c>
      <c r="F3163" s="92"/>
      <c r="G3163" s="74"/>
      <c r="H3163" s="94"/>
    </row>
    <row r="3164" spans="1:8" x14ac:dyDescent="0.2">
      <c r="A3164" s="103">
        <f>A3163+1</f>
        <v>35215</v>
      </c>
      <c r="B3164" s="73" t="s">
        <v>15</v>
      </c>
      <c r="D3164" s="92">
        <v>19.93</v>
      </c>
      <c r="E3164" s="104">
        <v>2.2949999999999999</v>
      </c>
      <c r="F3164" s="92"/>
      <c r="G3164" s="74"/>
      <c r="H3164" s="94"/>
    </row>
    <row r="3165" spans="1:8" x14ac:dyDescent="0.2">
      <c r="A3165" s="103">
        <f>A3164+1</f>
        <v>35216</v>
      </c>
      <c r="B3165" s="73" t="s">
        <v>16</v>
      </c>
      <c r="D3165" s="92">
        <v>19.88</v>
      </c>
      <c r="E3165" s="104">
        <v>2.375</v>
      </c>
      <c r="F3165" s="92"/>
      <c r="G3165" s="74"/>
      <c r="H3165" s="94"/>
    </row>
    <row r="3166" spans="1:8" x14ac:dyDescent="0.2">
      <c r="A3166" s="103">
        <f>A3165+1+2</f>
        <v>35219</v>
      </c>
      <c r="B3166" s="73" t="s">
        <v>12</v>
      </c>
      <c r="D3166" s="92">
        <v>19.829999999999998</v>
      </c>
      <c r="E3166" s="104">
        <v>2.37</v>
      </c>
      <c r="F3166" s="92"/>
      <c r="G3166" s="74"/>
      <c r="H3166" s="94"/>
    </row>
    <row r="3167" spans="1:8" x14ac:dyDescent="0.2">
      <c r="A3167" s="103">
        <f>A3166+1</f>
        <v>35220</v>
      </c>
      <c r="B3167" s="73" t="s">
        <v>13</v>
      </c>
      <c r="D3167" s="92">
        <v>20.43</v>
      </c>
      <c r="E3167" s="104">
        <v>2.34</v>
      </c>
      <c r="F3167" s="92"/>
      <c r="G3167" s="74"/>
      <c r="H3167" s="94"/>
    </row>
    <row r="3168" spans="1:8" x14ac:dyDescent="0.2">
      <c r="A3168" s="103">
        <f>A3167+1</f>
        <v>35221</v>
      </c>
      <c r="B3168" s="73" t="s">
        <v>14</v>
      </c>
      <c r="D3168" s="92">
        <v>19.63</v>
      </c>
      <c r="E3168" s="104">
        <v>2.335</v>
      </c>
      <c r="F3168" s="92"/>
      <c r="G3168" s="74"/>
      <c r="H3168" s="94"/>
    </row>
    <row r="3169" spans="1:8" x14ac:dyDescent="0.2">
      <c r="A3169" s="103">
        <f>A3168+1</f>
        <v>35222</v>
      </c>
      <c r="B3169" s="73" t="s">
        <v>15</v>
      </c>
      <c r="D3169" s="92">
        <v>20.03</v>
      </c>
      <c r="E3169" s="104">
        <v>2.37</v>
      </c>
      <c r="F3169" s="92"/>
      <c r="G3169" s="74"/>
      <c r="H3169" s="94"/>
    </row>
    <row r="3170" spans="1:8" x14ac:dyDescent="0.2">
      <c r="A3170" s="103">
        <f>A3169+1</f>
        <v>35223</v>
      </c>
      <c r="B3170" s="73" t="s">
        <v>16</v>
      </c>
      <c r="D3170" s="92">
        <v>20.28</v>
      </c>
      <c r="E3170" s="104">
        <v>2.37</v>
      </c>
      <c r="F3170" s="92"/>
      <c r="G3170" s="74"/>
      <c r="H3170" s="94"/>
    </row>
    <row r="3171" spans="1:8" x14ac:dyDescent="0.2">
      <c r="A3171" s="103">
        <f>A3170+1+2</f>
        <v>35226</v>
      </c>
      <c r="B3171" s="73" t="s">
        <v>12</v>
      </c>
      <c r="D3171" s="92">
        <v>20.23</v>
      </c>
      <c r="E3171" s="104">
        <v>2.37</v>
      </c>
      <c r="F3171" s="92"/>
      <c r="G3171" s="74"/>
      <c r="H3171" s="94"/>
    </row>
    <row r="3172" spans="1:8" x14ac:dyDescent="0.2">
      <c r="A3172" s="103">
        <f>A3171+1</f>
        <v>35227</v>
      </c>
      <c r="B3172" s="73" t="s">
        <v>13</v>
      </c>
      <c r="D3172" s="92">
        <v>20.13</v>
      </c>
      <c r="E3172" s="104">
        <v>2.38</v>
      </c>
      <c r="F3172" s="92"/>
      <c r="G3172" s="74"/>
      <c r="H3172" s="94"/>
    </row>
    <row r="3173" spans="1:8" x14ac:dyDescent="0.2">
      <c r="A3173" s="103">
        <f>A3172+1</f>
        <v>35228</v>
      </c>
      <c r="B3173" s="73" t="s">
        <v>14</v>
      </c>
      <c r="D3173" s="92">
        <v>20.079999999999998</v>
      </c>
      <c r="E3173" s="104">
        <v>2.41</v>
      </c>
      <c r="F3173" s="92"/>
      <c r="G3173" s="74"/>
      <c r="H3173" s="94"/>
    </row>
    <row r="3174" spans="1:8" x14ac:dyDescent="0.2">
      <c r="A3174" s="103">
        <f>A3173+1</f>
        <v>35229</v>
      </c>
      <c r="B3174" s="73" t="s">
        <v>15</v>
      </c>
      <c r="D3174" s="92">
        <v>19.98</v>
      </c>
      <c r="E3174" s="104">
        <v>2.4350000000000001</v>
      </c>
      <c r="F3174" s="92"/>
      <c r="G3174" s="74"/>
      <c r="H3174" s="94"/>
    </row>
    <row r="3175" spans="1:8" x14ac:dyDescent="0.2">
      <c r="A3175" s="103">
        <f>A3174+1</f>
        <v>35230</v>
      </c>
      <c r="B3175" s="73" t="s">
        <v>16</v>
      </c>
      <c r="D3175" s="92">
        <v>20.329999999999998</v>
      </c>
      <c r="E3175" s="104">
        <v>2.4350000000000001</v>
      </c>
      <c r="F3175" s="92"/>
      <c r="G3175" s="74"/>
      <c r="H3175" s="94"/>
    </row>
    <row r="3176" spans="1:8" x14ac:dyDescent="0.2">
      <c r="A3176" s="103">
        <f>A3175+1+2</f>
        <v>35233</v>
      </c>
      <c r="B3176" s="73" t="s">
        <v>12</v>
      </c>
      <c r="D3176" s="92">
        <v>22.13</v>
      </c>
      <c r="E3176" s="104">
        <v>2.44</v>
      </c>
      <c r="F3176" s="92"/>
      <c r="G3176" s="74"/>
      <c r="H3176" s="94"/>
    </row>
    <row r="3177" spans="1:8" x14ac:dyDescent="0.2">
      <c r="A3177" s="103">
        <f>A3176+1</f>
        <v>35234</v>
      </c>
      <c r="B3177" s="73" t="s">
        <v>13</v>
      </c>
      <c r="D3177" s="92">
        <v>21.48</v>
      </c>
      <c r="E3177" s="104">
        <v>2.44</v>
      </c>
      <c r="F3177" s="92"/>
      <c r="G3177" s="74"/>
      <c r="H3177" s="94"/>
    </row>
    <row r="3178" spans="1:8" x14ac:dyDescent="0.2">
      <c r="A3178" s="103">
        <f>A3177+1</f>
        <v>35235</v>
      </c>
      <c r="B3178" s="73" t="s">
        <v>14</v>
      </c>
      <c r="D3178" s="92">
        <v>20.78</v>
      </c>
      <c r="E3178" s="104">
        <v>2.69</v>
      </c>
      <c r="F3178" s="92"/>
      <c r="G3178" s="74"/>
      <c r="H3178" s="94"/>
    </row>
    <row r="3179" spans="1:8" x14ac:dyDescent="0.2">
      <c r="A3179" s="103">
        <f>A3178+1</f>
        <v>35236</v>
      </c>
      <c r="B3179" s="73" t="s">
        <v>15</v>
      </c>
      <c r="D3179" s="92">
        <v>20.63</v>
      </c>
      <c r="E3179" s="104">
        <v>2.5950000000000002</v>
      </c>
      <c r="F3179" s="92"/>
      <c r="G3179" s="74"/>
      <c r="H3179" s="94"/>
    </row>
    <row r="3180" spans="1:8" x14ac:dyDescent="0.2">
      <c r="A3180" s="103">
        <f>A3179+1</f>
        <v>35237</v>
      </c>
      <c r="B3180" s="73" t="s">
        <v>16</v>
      </c>
      <c r="D3180" s="92">
        <v>20.13</v>
      </c>
      <c r="E3180" s="104">
        <v>2.5950000000000002</v>
      </c>
      <c r="F3180" s="92"/>
      <c r="G3180" s="74"/>
      <c r="H3180" s="94"/>
    </row>
    <row r="3181" spans="1:8" x14ac:dyDescent="0.2">
      <c r="A3181" s="103">
        <f>A3180+1+2</f>
        <v>35240</v>
      </c>
      <c r="B3181" s="73" t="s">
        <v>12</v>
      </c>
      <c r="D3181" s="92">
        <v>20.18</v>
      </c>
      <c r="E3181" s="104">
        <v>2.6349999999999998</v>
      </c>
      <c r="F3181" s="92"/>
      <c r="G3181" s="74"/>
      <c r="H3181" s="94"/>
    </row>
    <row r="3182" spans="1:8" x14ac:dyDescent="0.2">
      <c r="A3182" s="103">
        <f>A3181+1</f>
        <v>35241</v>
      </c>
      <c r="B3182" s="73" t="s">
        <v>13</v>
      </c>
      <c r="D3182" s="92">
        <v>20.03</v>
      </c>
      <c r="E3182" s="104">
        <v>2.61</v>
      </c>
      <c r="F3182" s="92"/>
      <c r="G3182" s="74"/>
      <c r="H3182" s="94"/>
    </row>
    <row r="3183" spans="1:8" x14ac:dyDescent="0.2">
      <c r="A3183" s="103">
        <f>A3182+1</f>
        <v>35242</v>
      </c>
      <c r="B3183" s="73" t="s">
        <v>14</v>
      </c>
      <c r="D3183" s="92">
        <v>20.63</v>
      </c>
      <c r="E3183" s="104">
        <v>2.6349999999999998</v>
      </c>
      <c r="F3183" s="92"/>
      <c r="G3183" s="74"/>
      <c r="H3183" s="94"/>
    </row>
    <row r="3184" spans="1:8" x14ac:dyDescent="0.2">
      <c r="A3184" s="103">
        <f>A3183+1</f>
        <v>35243</v>
      </c>
      <c r="B3184" s="73" t="s">
        <v>15</v>
      </c>
      <c r="D3184" s="92">
        <v>21.03</v>
      </c>
      <c r="E3184" s="104">
        <v>2.67</v>
      </c>
      <c r="F3184" s="92"/>
      <c r="G3184" s="74"/>
      <c r="H3184" s="94"/>
    </row>
    <row r="3185" spans="1:8" x14ac:dyDescent="0.2">
      <c r="A3185" s="103">
        <f>A3184+1</f>
        <v>35244</v>
      </c>
      <c r="B3185" s="73" t="s">
        <v>16</v>
      </c>
      <c r="D3185" s="92">
        <v>20.93</v>
      </c>
      <c r="E3185" s="104">
        <v>2.67</v>
      </c>
      <c r="F3185" s="92"/>
      <c r="G3185" s="74"/>
      <c r="H3185" s="94"/>
    </row>
    <row r="3186" spans="1:8" x14ac:dyDescent="0.2">
      <c r="A3186" s="103">
        <f>A3185+1+2</f>
        <v>35247</v>
      </c>
      <c r="B3186" s="73" t="s">
        <v>12</v>
      </c>
      <c r="D3186" s="92">
        <v>21.53</v>
      </c>
      <c r="E3186" s="104">
        <v>2.6850000000000001</v>
      </c>
      <c r="F3186" s="92"/>
      <c r="G3186" s="74"/>
      <c r="H3186" s="94"/>
    </row>
    <row r="3187" spans="1:8" x14ac:dyDescent="0.2">
      <c r="A3187" s="103">
        <f>A3186+1</f>
        <v>35248</v>
      </c>
      <c r="B3187" s="73" t="s">
        <v>13</v>
      </c>
      <c r="D3187" s="92">
        <v>21.13</v>
      </c>
      <c r="E3187" s="104">
        <v>2.65</v>
      </c>
      <c r="F3187" s="92"/>
      <c r="G3187" s="74"/>
      <c r="H3187" s="94"/>
    </row>
    <row r="3188" spans="1:8" x14ac:dyDescent="0.2">
      <c r="A3188" s="103">
        <f>A3187+1</f>
        <v>35249</v>
      </c>
      <c r="B3188" s="73" t="s">
        <v>14</v>
      </c>
      <c r="D3188" s="92">
        <v>21.23</v>
      </c>
      <c r="E3188" s="104">
        <v>2.6349999999999998</v>
      </c>
      <c r="F3188" s="92"/>
      <c r="G3188" s="74"/>
      <c r="H3188" s="94"/>
    </row>
    <row r="3189" spans="1:8" x14ac:dyDescent="0.2">
      <c r="A3189" s="103">
        <f>A3188+1</f>
        <v>35250</v>
      </c>
      <c r="B3189" s="73" t="s">
        <v>15</v>
      </c>
      <c r="C3189" s="73" t="s">
        <v>17</v>
      </c>
      <c r="F3189" s="92"/>
      <c r="G3189" s="74"/>
      <c r="H3189" s="94"/>
    </row>
    <row r="3190" spans="1:8" x14ac:dyDescent="0.2">
      <c r="A3190" s="103">
        <f>A3189+1</f>
        <v>35251</v>
      </c>
      <c r="B3190" s="73" t="s">
        <v>16</v>
      </c>
      <c r="C3190" s="73" t="s">
        <v>17</v>
      </c>
      <c r="F3190" s="92"/>
      <c r="G3190" s="74"/>
      <c r="H3190" s="94"/>
    </row>
    <row r="3191" spans="1:8" x14ac:dyDescent="0.2">
      <c r="A3191" s="103">
        <f>A3190+1+2</f>
        <v>35254</v>
      </c>
      <c r="B3191" s="73" t="s">
        <v>12</v>
      </c>
      <c r="D3191" s="92">
        <v>21.28</v>
      </c>
      <c r="E3191" s="104">
        <v>2.7250000000000001</v>
      </c>
      <c r="F3191" s="92"/>
      <c r="G3191" s="74"/>
      <c r="H3191" s="94"/>
    </row>
    <row r="3192" spans="1:8" x14ac:dyDescent="0.2">
      <c r="A3192" s="103">
        <f>A3191+1</f>
        <v>35255</v>
      </c>
      <c r="B3192" s="73" t="s">
        <v>13</v>
      </c>
      <c r="D3192" s="92">
        <v>21.43</v>
      </c>
      <c r="E3192" s="104">
        <v>2.645</v>
      </c>
      <c r="F3192" s="92"/>
      <c r="G3192" s="74"/>
      <c r="H3192" s="94"/>
    </row>
    <row r="3193" spans="1:8" x14ac:dyDescent="0.2">
      <c r="A3193" s="103">
        <f>A3192+1</f>
        <v>35256</v>
      </c>
      <c r="B3193" s="73" t="s">
        <v>14</v>
      </c>
      <c r="D3193" s="92">
        <v>21.55</v>
      </c>
      <c r="E3193" s="104">
        <v>2.625</v>
      </c>
      <c r="F3193" s="92"/>
      <c r="G3193" s="74"/>
      <c r="H3193" s="94"/>
    </row>
    <row r="3194" spans="1:8" x14ac:dyDescent="0.2">
      <c r="A3194" s="103">
        <f>A3193+1</f>
        <v>35257</v>
      </c>
      <c r="B3194" s="73" t="s">
        <v>15</v>
      </c>
      <c r="D3194" s="92">
        <v>21.95</v>
      </c>
      <c r="E3194" s="104">
        <v>2.62</v>
      </c>
      <c r="F3194" s="92"/>
      <c r="G3194" s="74"/>
      <c r="H3194" s="94"/>
    </row>
    <row r="3195" spans="1:8" x14ac:dyDescent="0.2">
      <c r="A3195" s="103">
        <f>A3194+1</f>
        <v>35258</v>
      </c>
      <c r="B3195" s="73" t="s">
        <v>16</v>
      </c>
      <c r="D3195" s="92">
        <v>21.9</v>
      </c>
      <c r="E3195" s="104">
        <v>2.62</v>
      </c>
      <c r="F3195" s="92"/>
      <c r="G3195" s="74"/>
      <c r="H3195" s="94"/>
    </row>
    <row r="3196" spans="1:8" x14ac:dyDescent="0.2">
      <c r="A3196" s="103">
        <f>A3195+1+2</f>
        <v>35261</v>
      </c>
      <c r="B3196" s="73" t="s">
        <v>12</v>
      </c>
      <c r="D3196" s="92">
        <v>22.48</v>
      </c>
      <c r="E3196" s="104">
        <v>2.63</v>
      </c>
      <c r="F3196" s="92"/>
      <c r="G3196" s="74"/>
      <c r="H3196" s="94"/>
    </row>
    <row r="3197" spans="1:8" x14ac:dyDescent="0.2">
      <c r="A3197" s="103">
        <f>A3196+1</f>
        <v>35262</v>
      </c>
      <c r="B3197" s="73" t="s">
        <v>13</v>
      </c>
      <c r="D3197" s="92">
        <v>22.38</v>
      </c>
      <c r="E3197" s="104">
        <v>2.645</v>
      </c>
      <c r="F3197" s="92"/>
      <c r="G3197" s="74"/>
      <c r="H3197" s="94"/>
    </row>
    <row r="3198" spans="1:8" x14ac:dyDescent="0.2">
      <c r="A3198" s="103">
        <f>A3197+1</f>
        <v>35263</v>
      </c>
      <c r="B3198" s="73" t="s">
        <v>14</v>
      </c>
      <c r="D3198" s="92">
        <v>21.8</v>
      </c>
      <c r="E3198" s="104">
        <v>2.65</v>
      </c>
      <c r="F3198" s="92"/>
      <c r="G3198" s="74"/>
      <c r="H3198" s="94"/>
    </row>
    <row r="3199" spans="1:8" x14ac:dyDescent="0.2">
      <c r="A3199" s="103">
        <f>A3198+1</f>
        <v>35264</v>
      </c>
      <c r="B3199" s="73" t="s">
        <v>15</v>
      </c>
      <c r="D3199" s="92">
        <v>21.68</v>
      </c>
      <c r="E3199" s="104">
        <v>2.5499999999999998</v>
      </c>
      <c r="F3199" s="92"/>
      <c r="G3199" s="74"/>
      <c r="H3199" s="94"/>
    </row>
    <row r="3200" spans="1:8" x14ac:dyDescent="0.2">
      <c r="A3200" s="103">
        <f>A3199+1</f>
        <v>35265</v>
      </c>
      <c r="B3200" s="73" t="s">
        <v>16</v>
      </c>
      <c r="D3200" s="92">
        <v>21</v>
      </c>
      <c r="E3200" s="104">
        <v>2.42</v>
      </c>
      <c r="F3200" s="92"/>
      <c r="G3200" s="74"/>
      <c r="H3200" s="94"/>
    </row>
    <row r="3201" spans="1:8" x14ac:dyDescent="0.2">
      <c r="A3201" s="103">
        <f>A3200+1+2</f>
        <v>35268</v>
      </c>
      <c r="B3201" s="73" t="s">
        <v>12</v>
      </c>
      <c r="D3201" s="92">
        <v>21.4</v>
      </c>
      <c r="E3201" s="104">
        <v>2.2949999999999999</v>
      </c>
      <c r="F3201" s="92"/>
      <c r="G3201" s="74"/>
      <c r="H3201" s="94"/>
    </row>
    <row r="3202" spans="1:8" x14ac:dyDescent="0.2">
      <c r="A3202" s="103">
        <f>A3201+1</f>
        <v>35269</v>
      </c>
      <c r="B3202" s="73" t="s">
        <v>13</v>
      </c>
      <c r="D3202" s="92">
        <v>21.53</v>
      </c>
      <c r="E3202" s="104">
        <v>2.3199999999999998</v>
      </c>
      <c r="F3202" s="92"/>
      <c r="G3202" s="74"/>
      <c r="H3202" s="94"/>
    </row>
    <row r="3203" spans="1:8" x14ac:dyDescent="0.2">
      <c r="A3203" s="103">
        <f t="shared" ref="A3203:A3245" si="8">A3202+1</f>
        <v>35270</v>
      </c>
      <c r="B3203" s="73" t="s">
        <v>14</v>
      </c>
      <c r="D3203" s="92">
        <v>21.13</v>
      </c>
      <c r="E3203" s="104">
        <v>2.3199999999999998</v>
      </c>
      <c r="F3203" s="92"/>
      <c r="G3203" s="74"/>
      <c r="H3203" s="94"/>
    </row>
    <row r="3204" spans="1:8" x14ac:dyDescent="0.2">
      <c r="A3204" s="103">
        <f t="shared" si="8"/>
        <v>35271</v>
      </c>
      <c r="B3204" s="73" t="s">
        <v>15</v>
      </c>
      <c r="D3204" s="92">
        <v>21.08</v>
      </c>
      <c r="E3204" s="104">
        <v>2.4300000000000002</v>
      </c>
      <c r="F3204" s="92"/>
      <c r="G3204" s="74"/>
      <c r="H3204" s="94"/>
    </row>
    <row r="3205" spans="1:8" x14ac:dyDescent="0.2">
      <c r="A3205" s="103">
        <f t="shared" si="8"/>
        <v>35272</v>
      </c>
      <c r="B3205" s="73" t="s">
        <v>16</v>
      </c>
      <c r="D3205" s="92">
        <v>20.13</v>
      </c>
      <c r="E3205" s="104">
        <v>2.27</v>
      </c>
      <c r="F3205" s="92"/>
      <c r="G3205" s="74"/>
      <c r="H3205" s="94"/>
    </row>
    <row r="3206" spans="1:8" x14ac:dyDescent="0.2">
      <c r="A3206" s="103">
        <f>A3205+1+2</f>
        <v>35275</v>
      </c>
      <c r="B3206" s="73" t="s">
        <v>12</v>
      </c>
      <c r="D3206" s="92">
        <v>20.28</v>
      </c>
      <c r="E3206" s="104">
        <v>2.0649999999999999</v>
      </c>
      <c r="F3206" s="92"/>
      <c r="G3206" s="74"/>
      <c r="H3206" s="94"/>
    </row>
    <row r="3207" spans="1:8" x14ac:dyDescent="0.2">
      <c r="A3207" s="103">
        <f t="shared" si="8"/>
        <v>35276</v>
      </c>
      <c r="B3207" s="73" t="s">
        <v>13</v>
      </c>
      <c r="D3207" s="92">
        <v>20.329999999999998</v>
      </c>
      <c r="E3207" s="104">
        <v>2.0499999999999998</v>
      </c>
      <c r="F3207" s="92"/>
      <c r="G3207" s="74"/>
      <c r="H3207" s="94"/>
    </row>
    <row r="3208" spans="1:8" x14ac:dyDescent="0.2">
      <c r="A3208" s="103">
        <f t="shared" si="8"/>
        <v>35277</v>
      </c>
      <c r="B3208" s="73" t="s">
        <v>14</v>
      </c>
      <c r="D3208" s="92">
        <v>20.43</v>
      </c>
      <c r="E3208" s="104">
        <v>2.31</v>
      </c>
      <c r="F3208" s="92"/>
      <c r="G3208" s="74"/>
      <c r="H3208" s="94"/>
    </row>
    <row r="3209" spans="1:8" x14ac:dyDescent="0.2">
      <c r="A3209" s="103">
        <f t="shared" si="8"/>
        <v>35278</v>
      </c>
      <c r="B3209" s="73" t="s">
        <v>15</v>
      </c>
      <c r="D3209" s="92">
        <v>21.03</v>
      </c>
      <c r="E3209" s="104">
        <v>2.1749999999999998</v>
      </c>
      <c r="F3209" s="92"/>
      <c r="G3209" s="74"/>
      <c r="H3209" s="94"/>
    </row>
    <row r="3210" spans="1:8" x14ac:dyDescent="0.2">
      <c r="A3210" s="103">
        <f t="shared" si="8"/>
        <v>35279</v>
      </c>
      <c r="B3210" s="73" t="s">
        <v>16</v>
      </c>
      <c r="D3210" s="92">
        <v>21.33</v>
      </c>
      <c r="E3210" s="104">
        <v>2.2000000000000002</v>
      </c>
      <c r="F3210" s="92"/>
      <c r="G3210" s="74"/>
      <c r="H3210" s="94"/>
    </row>
    <row r="3211" spans="1:8" x14ac:dyDescent="0.2">
      <c r="A3211" s="103">
        <f>A3210+1+2</f>
        <v>35282</v>
      </c>
      <c r="B3211" s="73" t="s">
        <v>12</v>
      </c>
      <c r="D3211" s="92">
        <v>21.23</v>
      </c>
      <c r="E3211" s="104">
        <v>2.2549999999999999</v>
      </c>
      <c r="F3211" s="92"/>
      <c r="G3211" s="74"/>
      <c r="H3211" s="94"/>
    </row>
    <row r="3212" spans="1:8" x14ac:dyDescent="0.2">
      <c r="A3212" s="103">
        <f t="shared" si="8"/>
        <v>35283</v>
      </c>
      <c r="B3212" s="73" t="s">
        <v>13</v>
      </c>
      <c r="D3212" s="92">
        <v>21.13</v>
      </c>
      <c r="E3212" s="104">
        <v>2.1749999999999998</v>
      </c>
      <c r="F3212" s="92"/>
      <c r="G3212" s="74"/>
      <c r="H3212" s="94"/>
    </row>
    <row r="3213" spans="1:8" x14ac:dyDescent="0.2">
      <c r="A3213" s="103">
        <f t="shared" si="8"/>
        <v>35284</v>
      </c>
      <c r="B3213" s="73" t="s">
        <v>14</v>
      </c>
      <c r="D3213" s="92">
        <v>21.43</v>
      </c>
      <c r="E3213" s="104">
        <v>2.0299999999999998</v>
      </c>
      <c r="F3213" s="92"/>
      <c r="G3213" s="74"/>
      <c r="H3213" s="94"/>
    </row>
    <row r="3214" spans="1:8" x14ac:dyDescent="0.2">
      <c r="A3214" s="103">
        <f t="shared" si="8"/>
        <v>35285</v>
      </c>
      <c r="B3214" s="73" t="s">
        <v>15</v>
      </c>
      <c r="D3214" s="92">
        <v>21.68</v>
      </c>
      <c r="E3214" s="104">
        <v>2.11</v>
      </c>
      <c r="F3214" s="92"/>
      <c r="G3214" s="74"/>
      <c r="H3214" s="94"/>
    </row>
    <row r="3215" spans="1:8" x14ac:dyDescent="0.2">
      <c r="A3215" s="103">
        <f t="shared" si="8"/>
        <v>35286</v>
      </c>
      <c r="B3215" s="73" t="s">
        <v>16</v>
      </c>
      <c r="D3215" s="92">
        <v>21.58</v>
      </c>
      <c r="E3215" s="104">
        <v>2.0249999999999999</v>
      </c>
      <c r="F3215" s="92"/>
      <c r="G3215" s="74"/>
      <c r="H3215" s="94"/>
    </row>
    <row r="3216" spans="1:8" x14ac:dyDescent="0.2">
      <c r="A3216" s="103">
        <f>A3215+1+2</f>
        <v>35289</v>
      </c>
      <c r="B3216" s="73" t="s">
        <v>12</v>
      </c>
      <c r="D3216" s="92">
        <v>22.23</v>
      </c>
      <c r="E3216" s="104">
        <v>2.0499999999999998</v>
      </c>
      <c r="F3216" s="92"/>
      <c r="G3216" s="74"/>
      <c r="H3216" s="94"/>
    </row>
    <row r="3217" spans="1:8" x14ac:dyDescent="0.2">
      <c r="A3217" s="103">
        <f t="shared" si="8"/>
        <v>35290</v>
      </c>
      <c r="B3217" s="73" t="s">
        <v>13</v>
      </c>
      <c r="D3217" s="92">
        <v>22.38</v>
      </c>
      <c r="E3217" s="104">
        <v>2.0499999999999998</v>
      </c>
      <c r="F3217" s="92"/>
      <c r="G3217" s="74"/>
      <c r="H3217" s="94"/>
    </row>
    <row r="3218" spans="1:8" x14ac:dyDescent="0.2">
      <c r="A3218" s="103">
        <f t="shared" si="8"/>
        <v>35291</v>
      </c>
      <c r="B3218" s="73" t="s">
        <v>14</v>
      </c>
      <c r="D3218" s="92">
        <v>22.13</v>
      </c>
      <c r="E3218" s="104">
        <v>2.0099999999999998</v>
      </c>
      <c r="F3218" s="92"/>
      <c r="G3218" s="74"/>
      <c r="H3218" s="94"/>
    </row>
    <row r="3219" spans="1:8" x14ac:dyDescent="0.2">
      <c r="A3219" s="103">
        <f t="shared" si="8"/>
        <v>35292</v>
      </c>
      <c r="B3219" s="73" t="s">
        <v>15</v>
      </c>
      <c r="D3219" s="92">
        <v>21.9</v>
      </c>
      <c r="E3219" s="104">
        <v>2.0649999999999999</v>
      </c>
      <c r="F3219" s="92"/>
      <c r="G3219" s="74"/>
      <c r="H3219" s="94"/>
    </row>
    <row r="3220" spans="1:8" x14ac:dyDescent="0.2">
      <c r="A3220" s="103">
        <f t="shared" si="8"/>
        <v>35293</v>
      </c>
      <c r="B3220" s="73" t="s">
        <v>16</v>
      </c>
      <c r="D3220" s="92">
        <v>22.68</v>
      </c>
      <c r="E3220" s="104">
        <v>2.0550000000000002</v>
      </c>
      <c r="F3220" s="92"/>
      <c r="G3220" s="74"/>
      <c r="H3220" s="94"/>
    </row>
    <row r="3221" spans="1:8" x14ac:dyDescent="0.2">
      <c r="A3221" s="103">
        <f>A3220+1+2</f>
        <v>35296</v>
      </c>
      <c r="B3221" s="73" t="s">
        <v>12</v>
      </c>
      <c r="D3221" s="92">
        <v>23.28</v>
      </c>
      <c r="E3221" s="104">
        <v>2.0550000000000002</v>
      </c>
      <c r="F3221" s="92"/>
      <c r="G3221" s="74"/>
      <c r="H3221" s="94"/>
    </row>
    <row r="3222" spans="1:8" x14ac:dyDescent="0.2">
      <c r="A3222" s="103">
        <f t="shared" si="8"/>
        <v>35297</v>
      </c>
      <c r="B3222" s="73" t="s">
        <v>13</v>
      </c>
      <c r="D3222" s="92">
        <v>22.88</v>
      </c>
      <c r="E3222" s="104">
        <v>2.125</v>
      </c>
      <c r="F3222" s="92"/>
      <c r="G3222" s="74"/>
      <c r="H3222" s="94"/>
    </row>
    <row r="3223" spans="1:8" x14ac:dyDescent="0.2">
      <c r="A3223" s="103">
        <f t="shared" si="8"/>
        <v>35298</v>
      </c>
      <c r="B3223" s="73" t="s">
        <v>14</v>
      </c>
      <c r="D3223" s="92">
        <v>22.13</v>
      </c>
      <c r="E3223" s="104">
        <v>2.0550000000000002</v>
      </c>
      <c r="F3223" s="92"/>
      <c r="G3223" s="74"/>
      <c r="H3223" s="94"/>
    </row>
    <row r="3224" spans="1:8" x14ac:dyDescent="0.2">
      <c r="A3224" s="103">
        <f t="shared" si="8"/>
        <v>35299</v>
      </c>
      <c r="B3224" s="73" t="s">
        <v>15</v>
      </c>
      <c r="D3224" s="92">
        <v>22.55</v>
      </c>
      <c r="E3224" s="104">
        <v>2.02</v>
      </c>
      <c r="F3224" s="92"/>
      <c r="G3224" s="74"/>
      <c r="H3224" s="94"/>
    </row>
    <row r="3225" spans="1:8" x14ac:dyDescent="0.2">
      <c r="A3225" s="103">
        <f t="shared" si="8"/>
        <v>35300</v>
      </c>
      <c r="B3225" s="73" t="s">
        <v>16</v>
      </c>
      <c r="D3225" s="92">
        <v>22.28</v>
      </c>
      <c r="E3225" s="104">
        <v>1.9550000000000001</v>
      </c>
      <c r="F3225" s="92"/>
      <c r="G3225" s="74"/>
      <c r="H3225" s="94"/>
    </row>
    <row r="3226" spans="1:8" x14ac:dyDescent="0.2">
      <c r="A3226" s="103">
        <f>A3225+1+2</f>
        <v>35303</v>
      </c>
      <c r="B3226" s="73" t="s">
        <v>12</v>
      </c>
      <c r="D3226" s="92">
        <v>21.63</v>
      </c>
      <c r="E3226" s="104">
        <v>2.0099999999999998</v>
      </c>
      <c r="F3226" s="92"/>
      <c r="G3226" s="74"/>
      <c r="H3226" s="94"/>
    </row>
    <row r="3227" spans="1:8" x14ac:dyDescent="0.2">
      <c r="A3227" s="103">
        <f>A3226+1</f>
        <v>35304</v>
      </c>
      <c r="B3227" s="73" t="s">
        <v>13</v>
      </c>
      <c r="D3227" s="92">
        <v>21.58</v>
      </c>
      <c r="E3227" s="104">
        <v>1.9</v>
      </c>
      <c r="F3227" s="92"/>
      <c r="G3227" s="74"/>
      <c r="H3227" s="94"/>
    </row>
    <row r="3228" spans="1:8" x14ac:dyDescent="0.2">
      <c r="A3228" s="103">
        <f t="shared" si="8"/>
        <v>35305</v>
      </c>
      <c r="B3228" s="73" t="s">
        <v>14</v>
      </c>
      <c r="D3228" s="92">
        <v>21.73</v>
      </c>
      <c r="E3228" s="104">
        <v>1.88</v>
      </c>
      <c r="F3228" s="92"/>
      <c r="G3228" s="74"/>
      <c r="H3228" s="94"/>
    </row>
    <row r="3229" spans="1:8" x14ac:dyDescent="0.2">
      <c r="A3229" s="103">
        <f t="shared" si="8"/>
        <v>35306</v>
      </c>
      <c r="B3229" s="73" t="s">
        <v>15</v>
      </c>
      <c r="D3229" s="92">
        <v>22.15</v>
      </c>
      <c r="E3229" s="104">
        <v>1.81</v>
      </c>
      <c r="F3229" s="92"/>
      <c r="G3229" s="74"/>
      <c r="H3229" s="94"/>
    </row>
    <row r="3230" spans="1:8" x14ac:dyDescent="0.2">
      <c r="A3230" s="103">
        <f t="shared" si="8"/>
        <v>35307</v>
      </c>
      <c r="B3230" s="73" t="s">
        <v>16</v>
      </c>
      <c r="D3230" s="92">
        <v>22.28</v>
      </c>
      <c r="E3230" s="104">
        <v>1.7250000000000001</v>
      </c>
      <c r="F3230" s="92"/>
      <c r="G3230" s="74"/>
      <c r="H3230" s="94"/>
    </row>
    <row r="3231" spans="1:8" x14ac:dyDescent="0.2">
      <c r="A3231" s="103">
        <f>A3230+1+2</f>
        <v>35310</v>
      </c>
      <c r="B3231" s="73" t="s">
        <v>12</v>
      </c>
      <c r="C3231" s="73" t="s">
        <v>17</v>
      </c>
      <c r="F3231" s="92"/>
      <c r="G3231" s="74"/>
      <c r="H3231" s="94"/>
    </row>
    <row r="3232" spans="1:8" x14ac:dyDescent="0.2">
      <c r="A3232" s="103">
        <f t="shared" si="8"/>
        <v>35311</v>
      </c>
      <c r="B3232" s="73" t="s">
        <v>13</v>
      </c>
      <c r="D3232" s="92">
        <v>23.4</v>
      </c>
      <c r="E3232" s="104">
        <v>1.73</v>
      </c>
      <c r="F3232" s="92"/>
      <c r="G3232" s="74"/>
      <c r="H3232" s="94"/>
    </row>
    <row r="3233" spans="1:8" x14ac:dyDescent="0.2">
      <c r="A3233" s="103">
        <f t="shared" si="8"/>
        <v>35312</v>
      </c>
      <c r="B3233" s="73" t="s">
        <v>14</v>
      </c>
      <c r="D3233" s="92">
        <v>23.23</v>
      </c>
      <c r="E3233" s="104">
        <v>1.6950000000000001</v>
      </c>
      <c r="F3233" s="92"/>
      <c r="G3233" s="74"/>
      <c r="H3233" s="94"/>
    </row>
    <row r="3234" spans="1:8" x14ac:dyDescent="0.2">
      <c r="A3234" s="103">
        <f t="shared" si="8"/>
        <v>35313</v>
      </c>
      <c r="B3234" s="73" t="s">
        <v>15</v>
      </c>
      <c r="D3234" s="92">
        <v>23.43</v>
      </c>
      <c r="E3234" s="104">
        <v>1.7050000000000001</v>
      </c>
      <c r="F3234" s="92"/>
      <c r="G3234" s="74"/>
      <c r="H3234" s="94"/>
    </row>
    <row r="3235" spans="1:8" x14ac:dyDescent="0.2">
      <c r="A3235" s="103">
        <f t="shared" si="8"/>
        <v>35314</v>
      </c>
      <c r="B3235" s="73" t="s">
        <v>16</v>
      </c>
      <c r="D3235" s="92">
        <v>23.85</v>
      </c>
      <c r="E3235" s="104">
        <v>1.7350000000000001</v>
      </c>
      <c r="F3235" s="92"/>
      <c r="G3235" s="74"/>
      <c r="H3235" s="94"/>
    </row>
    <row r="3236" spans="1:8" x14ac:dyDescent="0.2">
      <c r="A3236" s="103">
        <f>A3235+1+2</f>
        <v>35317</v>
      </c>
      <c r="B3236" s="73" t="s">
        <v>12</v>
      </c>
      <c r="D3236" s="92">
        <v>23.73</v>
      </c>
      <c r="E3236" s="104">
        <v>1.81</v>
      </c>
      <c r="F3236" s="92"/>
      <c r="G3236" s="74"/>
      <c r="H3236" s="94"/>
    </row>
    <row r="3237" spans="1:8" x14ac:dyDescent="0.2">
      <c r="A3237" s="103">
        <f t="shared" si="8"/>
        <v>35318</v>
      </c>
      <c r="B3237" s="73" t="s">
        <v>13</v>
      </c>
      <c r="D3237" s="92">
        <v>24.13</v>
      </c>
      <c r="E3237" s="104">
        <v>1.7849999999999999</v>
      </c>
      <c r="F3237" s="92"/>
      <c r="G3237" s="74"/>
      <c r="H3237" s="94"/>
    </row>
    <row r="3238" spans="1:8" x14ac:dyDescent="0.2">
      <c r="A3238" s="103">
        <f t="shared" si="8"/>
        <v>35319</v>
      </c>
      <c r="B3238" s="73" t="s">
        <v>14</v>
      </c>
      <c r="D3238" s="92">
        <v>24.75</v>
      </c>
      <c r="E3238" s="104">
        <v>1.8</v>
      </c>
      <c r="F3238" s="92"/>
      <c r="G3238" s="74"/>
      <c r="H3238" s="94"/>
    </row>
    <row r="3239" spans="1:8" x14ac:dyDescent="0.2">
      <c r="A3239" s="103">
        <f t="shared" si="8"/>
        <v>35320</v>
      </c>
      <c r="B3239" s="73" t="s">
        <v>15</v>
      </c>
      <c r="D3239" s="92">
        <v>24.95</v>
      </c>
      <c r="E3239" s="104">
        <v>1.83</v>
      </c>
      <c r="F3239" s="92"/>
      <c r="G3239" s="74"/>
      <c r="H3239" s="94"/>
    </row>
    <row r="3240" spans="1:8" x14ac:dyDescent="0.2">
      <c r="A3240" s="103">
        <f t="shared" si="8"/>
        <v>35321</v>
      </c>
      <c r="B3240" s="73" t="s">
        <v>16</v>
      </c>
      <c r="D3240" s="92">
        <v>24.53</v>
      </c>
      <c r="E3240" s="104">
        <v>1.83</v>
      </c>
      <c r="F3240" s="92"/>
      <c r="G3240" s="74"/>
      <c r="H3240" s="94"/>
    </row>
    <row r="3241" spans="1:8" x14ac:dyDescent="0.2">
      <c r="A3241" s="103">
        <f>A3240+1+2</f>
        <v>35324</v>
      </c>
      <c r="B3241" s="73" t="s">
        <v>12</v>
      </c>
      <c r="D3241" s="92">
        <v>23.18</v>
      </c>
      <c r="E3241" s="104">
        <v>1.875</v>
      </c>
      <c r="F3241" s="92"/>
      <c r="G3241" s="74"/>
      <c r="H3241" s="94"/>
    </row>
    <row r="3242" spans="1:8" x14ac:dyDescent="0.2">
      <c r="A3242" s="103">
        <f t="shared" si="8"/>
        <v>35325</v>
      </c>
      <c r="B3242" s="73" t="s">
        <v>13</v>
      </c>
      <c r="D3242" s="92">
        <v>23.33</v>
      </c>
      <c r="E3242" s="104">
        <v>1.93</v>
      </c>
      <c r="F3242" s="92"/>
      <c r="G3242" s="74"/>
      <c r="H3242" s="94"/>
    </row>
    <row r="3243" spans="1:8" x14ac:dyDescent="0.2">
      <c r="A3243" s="103">
        <f t="shared" si="8"/>
        <v>35326</v>
      </c>
      <c r="B3243" s="73" t="s">
        <v>14</v>
      </c>
      <c r="D3243" s="92">
        <v>23.88</v>
      </c>
      <c r="E3243" s="104">
        <v>1.855</v>
      </c>
      <c r="F3243" s="92"/>
      <c r="G3243" s="74"/>
      <c r="H3243" s="94"/>
    </row>
    <row r="3244" spans="1:8" x14ac:dyDescent="0.2">
      <c r="A3244" s="103">
        <f t="shared" si="8"/>
        <v>35327</v>
      </c>
      <c r="B3244" s="73" t="s">
        <v>15</v>
      </c>
      <c r="D3244" s="92">
        <v>23.53</v>
      </c>
      <c r="E3244" s="104">
        <v>1.855</v>
      </c>
      <c r="F3244" s="92"/>
      <c r="G3244" s="74"/>
      <c r="H3244" s="94"/>
    </row>
    <row r="3245" spans="1:8" x14ac:dyDescent="0.2">
      <c r="A3245" s="103">
        <f t="shared" si="8"/>
        <v>35328</v>
      </c>
      <c r="B3245" s="73" t="s">
        <v>16</v>
      </c>
      <c r="D3245" s="92">
        <v>23.63</v>
      </c>
      <c r="E3245" s="104">
        <v>1.925</v>
      </c>
      <c r="F3245" s="92"/>
      <c r="G3245" s="74"/>
      <c r="H3245" s="94"/>
    </row>
    <row r="3246" spans="1:8" x14ac:dyDescent="0.2">
      <c r="A3246" s="103">
        <f>A3245+1+2</f>
        <v>35331</v>
      </c>
      <c r="B3246" s="73" t="s">
        <v>12</v>
      </c>
      <c r="D3246" s="92">
        <v>23.83</v>
      </c>
      <c r="E3246" s="104">
        <v>1.92</v>
      </c>
      <c r="F3246" s="92"/>
      <c r="G3246" s="74"/>
      <c r="H3246" s="94"/>
    </row>
    <row r="3247" spans="1:8" x14ac:dyDescent="0.2">
      <c r="A3247" s="103">
        <f t="shared" ref="A3247:A3265" si="9">A3246+1</f>
        <v>35332</v>
      </c>
      <c r="B3247" s="73" t="s">
        <v>13</v>
      </c>
      <c r="D3247" s="92">
        <v>24.48</v>
      </c>
      <c r="E3247" s="104">
        <v>1.88</v>
      </c>
      <c r="F3247" s="92"/>
      <c r="G3247" s="74"/>
      <c r="H3247" s="94"/>
    </row>
    <row r="3248" spans="1:8" x14ac:dyDescent="0.2">
      <c r="A3248" s="103">
        <f t="shared" si="9"/>
        <v>35333</v>
      </c>
      <c r="B3248" s="73" t="s">
        <v>14</v>
      </c>
      <c r="D3248" s="92">
        <v>24.78</v>
      </c>
      <c r="E3248" s="104">
        <v>1.915</v>
      </c>
      <c r="F3248" s="92"/>
      <c r="G3248" s="74"/>
      <c r="H3248" s="94"/>
    </row>
    <row r="3249" spans="1:8" x14ac:dyDescent="0.2">
      <c r="A3249" s="103">
        <f t="shared" si="9"/>
        <v>35334</v>
      </c>
      <c r="B3249" s="73" t="s">
        <v>15</v>
      </c>
      <c r="D3249" s="92">
        <v>24.18</v>
      </c>
      <c r="E3249" s="104">
        <v>1.9350000000000001</v>
      </c>
      <c r="F3249" s="92"/>
      <c r="G3249" s="74"/>
      <c r="H3249" s="94"/>
    </row>
    <row r="3250" spans="1:8" x14ac:dyDescent="0.2">
      <c r="A3250" s="103">
        <f t="shared" si="9"/>
        <v>35335</v>
      </c>
      <c r="B3250" s="73" t="s">
        <v>16</v>
      </c>
      <c r="D3250" s="92">
        <v>24.6</v>
      </c>
      <c r="E3250" s="104">
        <v>1.85</v>
      </c>
      <c r="F3250" s="92"/>
      <c r="G3250" s="74"/>
      <c r="H3250" s="94"/>
    </row>
    <row r="3251" spans="1:8" x14ac:dyDescent="0.2">
      <c r="A3251" s="103">
        <f>A3250+1+2</f>
        <v>35338</v>
      </c>
      <c r="B3251" s="73" t="s">
        <v>12</v>
      </c>
      <c r="D3251" s="92">
        <v>24.38</v>
      </c>
      <c r="E3251" s="104">
        <v>1.865</v>
      </c>
      <c r="F3251" s="92"/>
      <c r="G3251" s="74"/>
      <c r="H3251" s="94"/>
    </row>
    <row r="3252" spans="1:8" x14ac:dyDescent="0.2">
      <c r="A3252" s="103">
        <f t="shared" si="9"/>
        <v>35339</v>
      </c>
      <c r="B3252" s="73" t="s">
        <v>13</v>
      </c>
      <c r="D3252" s="92">
        <v>24.13</v>
      </c>
      <c r="E3252" s="104">
        <v>1.93</v>
      </c>
      <c r="F3252" s="92"/>
      <c r="G3252" s="74"/>
      <c r="H3252" s="94"/>
    </row>
    <row r="3253" spans="1:8" x14ac:dyDescent="0.2">
      <c r="A3253" s="103">
        <f t="shared" si="9"/>
        <v>35340</v>
      </c>
      <c r="B3253" s="73" t="s">
        <v>14</v>
      </c>
      <c r="D3253" s="92">
        <v>24.05</v>
      </c>
      <c r="E3253" s="104">
        <v>1.93</v>
      </c>
      <c r="F3253" s="92"/>
      <c r="G3253" s="74"/>
      <c r="H3253" s="94"/>
    </row>
    <row r="3254" spans="1:8" x14ac:dyDescent="0.2">
      <c r="A3254" s="103">
        <f t="shared" si="9"/>
        <v>35341</v>
      </c>
      <c r="B3254" s="73" t="s">
        <v>15</v>
      </c>
      <c r="D3254" s="92">
        <v>24.83</v>
      </c>
      <c r="E3254" s="104">
        <v>1.94</v>
      </c>
      <c r="F3254" s="92"/>
      <c r="G3254" s="74"/>
      <c r="H3254" s="94"/>
    </row>
    <row r="3255" spans="1:8" x14ac:dyDescent="0.2">
      <c r="A3255" s="103">
        <f t="shared" si="9"/>
        <v>35342</v>
      </c>
      <c r="B3255" s="73" t="s">
        <v>16</v>
      </c>
      <c r="D3255" s="92">
        <v>24.73</v>
      </c>
      <c r="E3255" s="104">
        <v>2.02</v>
      </c>
      <c r="F3255" s="92"/>
      <c r="G3255" s="74"/>
      <c r="H3255" s="94"/>
    </row>
    <row r="3256" spans="1:8" x14ac:dyDescent="0.2">
      <c r="A3256" s="103">
        <f>A3255+1+2</f>
        <v>35345</v>
      </c>
      <c r="B3256" s="73" t="s">
        <v>12</v>
      </c>
      <c r="D3256" s="92">
        <v>25.18</v>
      </c>
      <c r="E3256" s="104">
        <v>2.2250000000000001</v>
      </c>
      <c r="F3256" s="92"/>
      <c r="G3256" s="74"/>
      <c r="H3256" s="94"/>
    </row>
    <row r="3257" spans="1:8" x14ac:dyDescent="0.2">
      <c r="A3257" s="103">
        <f t="shared" si="9"/>
        <v>35346</v>
      </c>
      <c r="B3257" s="73" t="s">
        <v>13</v>
      </c>
      <c r="D3257" s="92">
        <v>25.53</v>
      </c>
      <c r="E3257" s="104">
        <v>2.2149999999999999</v>
      </c>
      <c r="F3257" s="92"/>
      <c r="G3257" s="74"/>
      <c r="H3257" s="94"/>
    </row>
    <row r="3258" spans="1:8" x14ac:dyDescent="0.2">
      <c r="A3258" s="103">
        <f t="shared" si="9"/>
        <v>35347</v>
      </c>
      <c r="B3258" s="73" t="s">
        <v>14</v>
      </c>
      <c r="D3258" s="92">
        <v>25.08</v>
      </c>
      <c r="E3258" s="104">
        <v>2.2149999999999999</v>
      </c>
      <c r="F3258" s="92"/>
      <c r="G3258" s="74"/>
      <c r="H3258" s="94"/>
    </row>
    <row r="3259" spans="1:8" x14ac:dyDescent="0.2">
      <c r="A3259" s="103">
        <f t="shared" si="9"/>
        <v>35348</v>
      </c>
      <c r="B3259" s="73" t="s">
        <v>15</v>
      </c>
      <c r="D3259" s="92">
        <v>24.28</v>
      </c>
      <c r="E3259" s="104">
        <v>2.42</v>
      </c>
      <c r="F3259" s="92"/>
      <c r="G3259" s="74"/>
      <c r="H3259" s="94"/>
    </row>
    <row r="3260" spans="1:8" x14ac:dyDescent="0.2">
      <c r="A3260" s="103">
        <f t="shared" si="9"/>
        <v>35349</v>
      </c>
      <c r="B3260" s="73" t="s">
        <v>16</v>
      </c>
      <c r="D3260" s="92">
        <v>24.68</v>
      </c>
      <c r="E3260" s="104">
        <v>2.335</v>
      </c>
      <c r="F3260" s="92"/>
      <c r="G3260" s="74"/>
      <c r="H3260" s="94"/>
    </row>
    <row r="3261" spans="1:8" x14ac:dyDescent="0.2">
      <c r="A3261" s="103">
        <f>A3260+1+2</f>
        <v>35352</v>
      </c>
      <c r="B3261" s="73" t="s">
        <v>12</v>
      </c>
      <c r="D3261" s="92">
        <v>25.63</v>
      </c>
      <c r="E3261" s="104">
        <v>2.2749999999999999</v>
      </c>
      <c r="F3261" s="92"/>
      <c r="G3261" s="74"/>
      <c r="H3261" s="94"/>
    </row>
    <row r="3262" spans="1:8" x14ac:dyDescent="0.2">
      <c r="A3262" s="103">
        <f t="shared" si="9"/>
        <v>35353</v>
      </c>
      <c r="B3262" s="73" t="s">
        <v>13</v>
      </c>
      <c r="D3262" s="92">
        <v>25.43</v>
      </c>
      <c r="E3262" s="104">
        <v>2.3050000000000002</v>
      </c>
      <c r="F3262" s="92"/>
      <c r="G3262" s="74"/>
      <c r="H3262" s="94"/>
    </row>
    <row r="3263" spans="1:8" x14ac:dyDescent="0.2">
      <c r="A3263" s="103">
        <f t="shared" si="9"/>
        <v>35354</v>
      </c>
      <c r="B3263" s="73" t="s">
        <v>14</v>
      </c>
      <c r="D3263" s="92">
        <v>25.18</v>
      </c>
      <c r="E3263" s="104">
        <v>2.415</v>
      </c>
      <c r="F3263" s="92"/>
      <c r="G3263" s="74"/>
      <c r="H3263" s="94"/>
    </row>
    <row r="3264" spans="1:8" x14ac:dyDescent="0.2">
      <c r="A3264" s="103">
        <f t="shared" si="9"/>
        <v>35355</v>
      </c>
      <c r="B3264" s="73" t="s">
        <v>15</v>
      </c>
      <c r="D3264" s="92">
        <v>25.43</v>
      </c>
      <c r="E3264" s="104">
        <v>2.415</v>
      </c>
      <c r="F3264" s="92"/>
      <c r="G3264" s="74"/>
      <c r="H3264" s="94"/>
    </row>
    <row r="3265" spans="1:8" x14ac:dyDescent="0.2">
      <c r="A3265" s="103">
        <f t="shared" si="9"/>
        <v>35356</v>
      </c>
      <c r="B3265" s="73" t="s">
        <v>16</v>
      </c>
      <c r="D3265" s="92">
        <v>25.78</v>
      </c>
      <c r="E3265" s="104">
        <v>2.36</v>
      </c>
      <c r="F3265" s="92"/>
      <c r="G3265" s="74"/>
      <c r="H3265" s="94"/>
    </row>
    <row r="3266" spans="1:8" x14ac:dyDescent="0.2">
      <c r="A3266" s="103">
        <f>A3265+1+2</f>
        <v>35359</v>
      </c>
      <c r="B3266" s="73" t="s">
        <v>12</v>
      </c>
      <c r="D3266" s="92">
        <v>25.93</v>
      </c>
      <c r="E3266" s="104">
        <v>2.395</v>
      </c>
      <c r="F3266" s="92"/>
      <c r="G3266" s="74"/>
      <c r="H3266" s="94"/>
    </row>
    <row r="3267" spans="1:8" x14ac:dyDescent="0.2">
      <c r="A3267" s="103">
        <f>A3266+1</f>
        <v>35360</v>
      </c>
      <c r="B3267" s="73" t="s">
        <v>13</v>
      </c>
      <c r="D3267" s="92">
        <v>25.75</v>
      </c>
      <c r="E3267" s="104">
        <v>2.5249999999999999</v>
      </c>
      <c r="F3267" s="92"/>
      <c r="G3267" s="74"/>
      <c r="H3267" s="94"/>
    </row>
    <row r="3268" spans="1:8" x14ac:dyDescent="0.2">
      <c r="A3268" s="103">
        <f>A3267+1</f>
        <v>35361</v>
      </c>
      <c r="B3268" s="73" t="s">
        <v>14</v>
      </c>
      <c r="D3268" s="92">
        <v>24.98</v>
      </c>
      <c r="E3268" s="104">
        <v>2.5249999999999999</v>
      </c>
      <c r="F3268" s="92"/>
      <c r="G3268" s="74"/>
      <c r="H3268" s="94"/>
    </row>
    <row r="3269" spans="1:8" x14ac:dyDescent="0.2">
      <c r="A3269" s="103">
        <f>A3268+1</f>
        <v>35362</v>
      </c>
      <c r="B3269" s="73" t="s">
        <v>15</v>
      </c>
      <c r="D3269" s="92">
        <v>24.48</v>
      </c>
      <c r="E3269" s="104">
        <v>2.6150000000000002</v>
      </c>
      <c r="F3269" s="92"/>
      <c r="G3269" s="74"/>
      <c r="H3269" s="94"/>
    </row>
    <row r="3270" spans="1:8" x14ac:dyDescent="0.2">
      <c r="A3270" s="103">
        <f>A3269+1</f>
        <v>35363</v>
      </c>
      <c r="B3270" s="73" t="s">
        <v>16</v>
      </c>
      <c r="D3270" s="92">
        <v>24.83</v>
      </c>
      <c r="E3270" s="104">
        <v>2.5150000000000001</v>
      </c>
      <c r="F3270" s="92"/>
      <c r="G3270" s="74"/>
      <c r="H3270" s="94"/>
    </row>
    <row r="3271" spans="1:8" x14ac:dyDescent="0.2">
      <c r="A3271" s="103">
        <f>A3270+1+2</f>
        <v>35366</v>
      </c>
      <c r="B3271" s="73" t="s">
        <v>12</v>
      </c>
      <c r="D3271" s="92">
        <v>24.85</v>
      </c>
      <c r="E3271" s="104">
        <v>2.6150000000000002</v>
      </c>
      <c r="F3271" s="92"/>
      <c r="G3271" s="74"/>
      <c r="H3271" s="94"/>
    </row>
    <row r="3272" spans="1:8" x14ac:dyDescent="0.2">
      <c r="A3272" s="103">
        <f>A3271+1</f>
        <v>35367</v>
      </c>
      <c r="B3272" s="73" t="s">
        <v>13</v>
      </c>
      <c r="D3272" s="92">
        <v>24.33</v>
      </c>
      <c r="E3272" s="104">
        <v>2.64</v>
      </c>
      <c r="F3272" s="92"/>
      <c r="G3272" s="74"/>
      <c r="H3272" s="94"/>
    </row>
    <row r="3273" spans="1:8" x14ac:dyDescent="0.2">
      <c r="A3273" s="103">
        <f>A3272+1</f>
        <v>35368</v>
      </c>
      <c r="B3273" s="73" t="s">
        <v>14</v>
      </c>
      <c r="D3273" s="92">
        <v>24.28</v>
      </c>
      <c r="E3273" s="104">
        <v>2.86</v>
      </c>
      <c r="F3273" s="92"/>
      <c r="G3273" s="74"/>
      <c r="H3273" s="94"/>
    </row>
    <row r="3274" spans="1:8" x14ac:dyDescent="0.2">
      <c r="A3274" s="103">
        <f>A3273+1</f>
        <v>35369</v>
      </c>
      <c r="B3274" s="73" t="s">
        <v>15</v>
      </c>
      <c r="D3274" s="92">
        <v>23.35</v>
      </c>
      <c r="E3274" s="104">
        <v>2.74</v>
      </c>
      <c r="F3274" s="92"/>
      <c r="G3274" s="74"/>
      <c r="H3274" s="94"/>
    </row>
    <row r="3275" spans="1:8" x14ac:dyDescent="0.2">
      <c r="A3275" s="103">
        <f>A3274+1</f>
        <v>35370</v>
      </c>
      <c r="B3275" s="73" t="s">
        <v>16</v>
      </c>
      <c r="D3275" s="92">
        <v>23.03</v>
      </c>
      <c r="E3275" s="104">
        <v>2.73</v>
      </c>
      <c r="F3275" s="92"/>
      <c r="G3275" s="74"/>
      <c r="H3275" s="94"/>
    </row>
    <row r="3276" spans="1:8" x14ac:dyDescent="0.2">
      <c r="A3276" s="103">
        <f>A3275+1+2</f>
        <v>35373</v>
      </c>
      <c r="B3276" s="73" t="s">
        <v>12</v>
      </c>
      <c r="D3276" s="92">
        <v>22.78</v>
      </c>
      <c r="E3276" s="104">
        <v>2.7149999999999999</v>
      </c>
      <c r="F3276" s="92"/>
      <c r="G3276" s="74"/>
      <c r="H3276" s="94"/>
    </row>
    <row r="3277" spans="1:8" x14ac:dyDescent="0.2">
      <c r="A3277" s="103">
        <f>A3276+1</f>
        <v>35374</v>
      </c>
      <c r="B3277" s="73" t="s">
        <v>13</v>
      </c>
      <c r="D3277" s="92">
        <v>22.63</v>
      </c>
      <c r="E3277" s="104">
        <v>2.6150000000000002</v>
      </c>
      <c r="F3277" s="92"/>
      <c r="G3277" s="74"/>
      <c r="H3277" s="94"/>
    </row>
    <row r="3278" spans="1:8" x14ac:dyDescent="0.2">
      <c r="A3278" s="103">
        <f>A3277+1</f>
        <v>35375</v>
      </c>
      <c r="B3278" s="73" t="s">
        <v>14</v>
      </c>
      <c r="D3278" s="92">
        <v>22.68</v>
      </c>
      <c r="E3278" s="104">
        <v>2.71</v>
      </c>
      <c r="F3278" s="92"/>
      <c r="G3278" s="74"/>
      <c r="H3278" s="94"/>
    </row>
    <row r="3279" spans="1:8" x14ac:dyDescent="0.2">
      <c r="A3279" s="103">
        <f>A3278+1</f>
        <v>35376</v>
      </c>
      <c r="B3279" s="73" t="s">
        <v>15</v>
      </c>
      <c r="D3279" s="92">
        <v>22.73</v>
      </c>
      <c r="E3279" s="104">
        <v>2.71</v>
      </c>
      <c r="F3279" s="92"/>
      <c r="G3279" s="74"/>
      <c r="H3279" s="94"/>
    </row>
    <row r="3280" spans="1:8" x14ac:dyDescent="0.2">
      <c r="A3280" s="103">
        <f>A3279+1</f>
        <v>35377</v>
      </c>
      <c r="B3280" s="73" t="s">
        <v>16</v>
      </c>
      <c r="D3280" s="92">
        <v>23.58</v>
      </c>
      <c r="E3280" s="104">
        <v>2.7250000000000001</v>
      </c>
      <c r="F3280" s="92"/>
      <c r="G3280" s="74"/>
      <c r="H3280" s="94"/>
    </row>
    <row r="3281" spans="1:8" x14ac:dyDescent="0.2">
      <c r="A3281" s="103">
        <f>A3280+1+2</f>
        <v>35380</v>
      </c>
      <c r="B3281" s="73" t="s">
        <v>12</v>
      </c>
      <c r="D3281" s="92">
        <v>23.38</v>
      </c>
      <c r="E3281" s="104">
        <v>2.7250000000000001</v>
      </c>
      <c r="F3281" s="92"/>
      <c r="G3281" s="74"/>
      <c r="H3281" s="94"/>
    </row>
    <row r="3282" spans="1:8" x14ac:dyDescent="0.2">
      <c r="A3282" s="103">
        <f>A3281+1</f>
        <v>35381</v>
      </c>
      <c r="B3282" s="73" t="s">
        <v>13</v>
      </c>
      <c r="D3282" s="92">
        <v>23.35</v>
      </c>
      <c r="E3282" s="104">
        <v>2.7549999999999999</v>
      </c>
      <c r="F3282" s="92"/>
      <c r="G3282" s="74"/>
      <c r="H3282" s="94"/>
    </row>
    <row r="3283" spans="1:8" x14ac:dyDescent="0.2">
      <c r="A3283" s="103">
        <f>A3282+1</f>
        <v>35382</v>
      </c>
      <c r="B3283" s="73" t="s">
        <v>14</v>
      </c>
      <c r="D3283" s="92">
        <v>24.13</v>
      </c>
      <c r="E3283" s="104">
        <v>2.71</v>
      </c>
      <c r="F3283" s="92"/>
      <c r="G3283" s="74"/>
      <c r="H3283" s="94"/>
    </row>
    <row r="3284" spans="1:8" x14ac:dyDescent="0.2">
      <c r="A3284" s="103">
        <f>A3283+1</f>
        <v>35383</v>
      </c>
      <c r="B3284" s="73" t="s">
        <v>15</v>
      </c>
      <c r="D3284" s="92">
        <v>24.43</v>
      </c>
      <c r="E3284" s="104">
        <v>2.71</v>
      </c>
      <c r="F3284" s="92"/>
      <c r="G3284" s="74"/>
      <c r="H3284" s="94"/>
    </row>
    <row r="3285" spans="1:8" x14ac:dyDescent="0.2">
      <c r="A3285" s="103">
        <f>A3284+1</f>
        <v>35384</v>
      </c>
      <c r="B3285" s="73" t="s">
        <v>16</v>
      </c>
      <c r="D3285" s="92">
        <v>24.18</v>
      </c>
      <c r="E3285" s="104">
        <v>2.79</v>
      </c>
      <c r="F3285" s="92"/>
      <c r="G3285" s="74"/>
      <c r="H3285" s="94"/>
    </row>
    <row r="3286" spans="1:8" x14ac:dyDescent="0.2">
      <c r="A3286" s="103">
        <f>A3285+1+2</f>
        <v>35387</v>
      </c>
      <c r="B3286" s="73" t="s">
        <v>12</v>
      </c>
      <c r="D3286" s="92">
        <v>23.88</v>
      </c>
      <c r="E3286" s="104">
        <v>2.7850000000000001</v>
      </c>
      <c r="F3286" s="92"/>
      <c r="G3286" s="74"/>
      <c r="H3286" s="94"/>
    </row>
    <row r="3287" spans="1:8" x14ac:dyDescent="0.2">
      <c r="A3287" s="103">
        <f>A3286+1</f>
        <v>35388</v>
      </c>
      <c r="B3287" s="73" t="s">
        <v>13</v>
      </c>
      <c r="D3287" s="92">
        <v>24.48</v>
      </c>
      <c r="E3287" s="104">
        <v>3.0049999999999999</v>
      </c>
      <c r="F3287" s="92"/>
      <c r="G3287" s="74"/>
      <c r="H3287" s="94"/>
    </row>
    <row r="3288" spans="1:8" x14ac:dyDescent="0.2">
      <c r="A3288" s="103">
        <f>A3287+1</f>
        <v>35389</v>
      </c>
      <c r="B3288" s="73" t="s">
        <v>14</v>
      </c>
      <c r="D3288" s="92">
        <v>23.78</v>
      </c>
      <c r="E3288" s="104">
        <v>3.0049999999999999</v>
      </c>
      <c r="F3288" s="92"/>
      <c r="G3288" s="74"/>
      <c r="H3288" s="94"/>
    </row>
    <row r="3289" spans="1:8" x14ac:dyDescent="0.2">
      <c r="A3289" s="103">
        <f>A3288+1</f>
        <v>35390</v>
      </c>
      <c r="B3289" s="73" t="s">
        <v>15</v>
      </c>
      <c r="D3289" s="92">
        <v>23.98</v>
      </c>
      <c r="E3289" s="104">
        <v>3.7149999999999999</v>
      </c>
      <c r="F3289" s="92"/>
      <c r="G3289" s="74"/>
      <c r="H3289" s="94"/>
    </row>
    <row r="3290" spans="1:8" x14ac:dyDescent="0.2">
      <c r="A3290" s="103">
        <f>A3289+1</f>
        <v>35391</v>
      </c>
      <c r="B3290" s="73" t="s">
        <v>16</v>
      </c>
      <c r="D3290" s="92">
        <v>24.35</v>
      </c>
      <c r="E3290" s="104">
        <v>3.7149999999999999</v>
      </c>
      <c r="F3290" s="92"/>
      <c r="G3290" s="74"/>
      <c r="H3290" s="94"/>
    </row>
    <row r="3291" spans="1:8" x14ac:dyDescent="0.2">
      <c r="A3291" s="103">
        <f>A3290+1+2</f>
        <v>35394</v>
      </c>
      <c r="B3291" s="73" t="s">
        <v>12</v>
      </c>
      <c r="D3291" s="92">
        <v>25.68</v>
      </c>
      <c r="E3291" s="104">
        <v>3.68</v>
      </c>
      <c r="F3291" s="92"/>
      <c r="G3291" s="74"/>
      <c r="H3291" s="94"/>
    </row>
    <row r="3292" spans="1:8" x14ac:dyDescent="0.2">
      <c r="A3292" s="103">
        <f>A3291+1</f>
        <v>35395</v>
      </c>
      <c r="B3292" s="73" t="s">
        <v>13</v>
      </c>
      <c r="D3292" s="92">
        <v>23.63</v>
      </c>
      <c r="E3292" s="104">
        <v>3.9</v>
      </c>
      <c r="F3292" s="92"/>
      <c r="G3292" s="74"/>
      <c r="H3292" s="94"/>
    </row>
    <row r="3293" spans="1:8" x14ac:dyDescent="0.2">
      <c r="A3293" s="103">
        <f>A3292+1</f>
        <v>35396</v>
      </c>
      <c r="B3293" s="73" t="s">
        <v>14</v>
      </c>
      <c r="D3293" s="92">
        <v>23.73</v>
      </c>
      <c r="E3293" s="104">
        <v>3.81</v>
      </c>
      <c r="F3293" s="92"/>
      <c r="G3293" s="74"/>
      <c r="H3293" s="94"/>
    </row>
    <row r="3294" spans="1:8" x14ac:dyDescent="0.2">
      <c r="A3294" s="103">
        <f>A3293+1</f>
        <v>35397</v>
      </c>
      <c r="B3294" s="73" t="s">
        <v>15</v>
      </c>
      <c r="C3294" s="73" t="s">
        <v>17</v>
      </c>
      <c r="F3294" s="92"/>
      <c r="G3294" s="74"/>
      <c r="H3294" s="94"/>
    </row>
    <row r="3295" spans="1:8" x14ac:dyDescent="0.2">
      <c r="A3295" s="103">
        <f>A3294+1</f>
        <v>35398</v>
      </c>
      <c r="B3295" s="73" t="s">
        <v>16</v>
      </c>
      <c r="C3295" s="73" t="s">
        <v>17</v>
      </c>
      <c r="F3295" s="92"/>
      <c r="G3295" s="74"/>
      <c r="H3295" s="94"/>
    </row>
    <row r="3296" spans="1:8" x14ac:dyDescent="0.2">
      <c r="A3296" s="103">
        <f>A3295+1+2</f>
        <v>35401</v>
      </c>
      <c r="B3296" s="73" t="s">
        <v>12</v>
      </c>
      <c r="D3296" s="92">
        <v>24.8</v>
      </c>
      <c r="E3296" s="104">
        <v>3.72</v>
      </c>
      <c r="F3296" s="92"/>
      <c r="G3296" s="74"/>
      <c r="H3296" s="94"/>
    </row>
    <row r="3297" spans="1:8" x14ac:dyDescent="0.2">
      <c r="A3297" s="103">
        <f>A3296+1</f>
        <v>35402</v>
      </c>
      <c r="B3297" s="73" t="s">
        <v>13</v>
      </c>
      <c r="D3297" s="92">
        <v>24.93</v>
      </c>
      <c r="E3297" s="104">
        <v>3.415</v>
      </c>
      <c r="F3297" s="92"/>
      <c r="G3297" s="74"/>
      <c r="H3297" s="94"/>
    </row>
    <row r="3298" spans="1:8" x14ac:dyDescent="0.2">
      <c r="A3298" s="103">
        <f>A3297+1</f>
        <v>35403</v>
      </c>
      <c r="B3298" s="73" t="s">
        <v>14</v>
      </c>
      <c r="D3298" s="92">
        <v>24.8</v>
      </c>
      <c r="E3298" s="104">
        <v>3.415</v>
      </c>
      <c r="F3298" s="92"/>
      <c r="G3298" s="74"/>
      <c r="H3298" s="94"/>
    </row>
    <row r="3299" spans="1:8" x14ac:dyDescent="0.2">
      <c r="A3299" s="103">
        <f>A3298+1</f>
        <v>35404</v>
      </c>
      <c r="B3299" s="73" t="s">
        <v>15</v>
      </c>
      <c r="D3299" s="92">
        <v>25.58</v>
      </c>
      <c r="E3299" s="104">
        <v>3.89</v>
      </c>
      <c r="F3299" s="92"/>
      <c r="G3299" s="74"/>
      <c r="H3299" s="94"/>
    </row>
    <row r="3300" spans="1:8" x14ac:dyDescent="0.2">
      <c r="A3300" s="103">
        <f>A3299+1</f>
        <v>35405</v>
      </c>
      <c r="B3300" s="73" t="s">
        <v>16</v>
      </c>
      <c r="D3300" s="92">
        <v>25.63</v>
      </c>
      <c r="E3300" s="104">
        <v>3.6549999999999998</v>
      </c>
      <c r="F3300" s="92"/>
      <c r="G3300" s="74"/>
      <c r="H3300" s="94"/>
    </row>
    <row r="3301" spans="1:8" x14ac:dyDescent="0.2">
      <c r="A3301" s="103">
        <f>A3300+1+2</f>
        <v>35408</v>
      </c>
      <c r="B3301" s="73" t="s">
        <v>12</v>
      </c>
      <c r="D3301" s="92">
        <v>25.3</v>
      </c>
      <c r="E3301" s="104">
        <v>3.36</v>
      </c>
      <c r="F3301" s="92"/>
      <c r="G3301" s="74"/>
      <c r="H3301" s="94"/>
    </row>
    <row r="3302" spans="1:8" x14ac:dyDescent="0.2">
      <c r="A3302" s="103">
        <f>A3301+1</f>
        <v>35409</v>
      </c>
      <c r="B3302" s="73" t="s">
        <v>13</v>
      </c>
      <c r="D3302" s="92">
        <v>24.43</v>
      </c>
      <c r="E3302" s="104">
        <v>3.21</v>
      </c>
      <c r="F3302" s="92"/>
      <c r="G3302" s="74"/>
      <c r="H3302" s="94"/>
    </row>
    <row r="3303" spans="1:8" x14ac:dyDescent="0.2">
      <c r="A3303" s="103">
        <f>A3302+1</f>
        <v>35410</v>
      </c>
      <c r="B3303" s="73" t="s">
        <v>14</v>
      </c>
      <c r="D3303" s="92">
        <v>23.38</v>
      </c>
      <c r="E3303" s="104">
        <v>3.4449999999999998</v>
      </c>
      <c r="F3303" s="92"/>
      <c r="G3303" s="74"/>
      <c r="H3303" s="94"/>
    </row>
    <row r="3304" spans="1:8" x14ac:dyDescent="0.2">
      <c r="A3304" s="103">
        <f>A3303+1</f>
        <v>35411</v>
      </c>
      <c r="B3304" s="73" t="s">
        <v>15</v>
      </c>
      <c r="D3304" s="92">
        <v>23.73</v>
      </c>
      <c r="E3304" s="104">
        <v>3.43</v>
      </c>
      <c r="F3304" s="92"/>
      <c r="G3304" s="74"/>
      <c r="H3304" s="94"/>
    </row>
    <row r="3305" spans="1:8" x14ac:dyDescent="0.2">
      <c r="A3305" s="103">
        <f>A3304+1</f>
        <v>35412</v>
      </c>
      <c r="B3305" s="73" t="s">
        <v>16</v>
      </c>
      <c r="D3305" s="92">
        <v>24.48</v>
      </c>
      <c r="E3305" s="104">
        <v>3.43</v>
      </c>
      <c r="F3305" s="92"/>
      <c r="G3305" s="74"/>
      <c r="H3305" s="94"/>
    </row>
    <row r="3306" spans="1:8" x14ac:dyDescent="0.2">
      <c r="A3306" s="103">
        <f>A3305+1+2</f>
        <v>35415</v>
      </c>
      <c r="B3306" s="73" t="s">
        <v>12</v>
      </c>
      <c r="D3306" s="92">
        <v>25.73</v>
      </c>
      <c r="E3306" s="104">
        <v>3.625</v>
      </c>
      <c r="F3306" s="92"/>
      <c r="G3306" s="74"/>
      <c r="H3306" s="94"/>
    </row>
    <row r="3307" spans="1:8" x14ac:dyDescent="0.2">
      <c r="A3307" s="103">
        <f>A3306+1</f>
        <v>35416</v>
      </c>
      <c r="B3307" s="73" t="s">
        <v>13</v>
      </c>
      <c r="D3307" s="92">
        <v>25.73</v>
      </c>
      <c r="E3307" s="104">
        <v>4.5250000000000004</v>
      </c>
      <c r="F3307" s="92"/>
      <c r="G3307" s="74"/>
      <c r="H3307" s="94"/>
    </row>
    <row r="3308" spans="1:8" x14ac:dyDescent="0.2">
      <c r="A3308" s="103">
        <f>A3307+1</f>
        <v>35417</v>
      </c>
      <c r="B3308" s="73" t="s">
        <v>14</v>
      </c>
      <c r="D3308" s="92">
        <v>26.18</v>
      </c>
      <c r="E3308" s="104">
        <v>4.4749999999999996</v>
      </c>
      <c r="F3308" s="92"/>
      <c r="G3308" s="74"/>
      <c r="H3308" s="94"/>
    </row>
    <row r="3309" spans="1:8" x14ac:dyDescent="0.2">
      <c r="A3309" s="103">
        <f>A3308+1</f>
        <v>35418</v>
      </c>
      <c r="B3309" s="73" t="s">
        <v>15</v>
      </c>
      <c r="D3309" s="92">
        <v>26.58</v>
      </c>
      <c r="E3309" s="104">
        <v>4.6900000000000004</v>
      </c>
      <c r="F3309" s="92"/>
      <c r="G3309" s="74"/>
      <c r="H3309" s="94"/>
    </row>
    <row r="3310" spans="1:8" x14ac:dyDescent="0.2">
      <c r="A3310" s="103">
        <f>A3309+1</f>
        <v>35419</v>
      </c>
      <c r="B3310" s="73" t="s">
        <v>16</v>
      </c>
      <c r="D3310" s="92">
        <v>26.23</v>
      </c>
      <c r="E3310" s="104">
        <v>4.3899999999999997</v>
      </c>
      <c r="F3310" s="92"/>
      <c r="G3310" s="74"/>
      <c r="H3310" s="94"/>
    </row>
    <row r="3311" spans="1:8" x14ac:dyDescent="0.2">
      <c r="A3311" s="103">
        <f>A3310+1+2</f>
        <v>35422</v>
      </c>
      <c r="B3311" s="73" t="s">
        <v>12</v>
      </c>
      <c r="D3311" s="92">
        <v>26.18</v>
      </c>
      <c r="E3311" s="104">
        <v>4.05</v>
      </c>
      <c r="F3311" s="92"/>
      <c r="G3311" s="74"/>
      <c r="H3311" s="94"/>
    </row>
    <row r="3312" spans="1:8" x14ac:dyDescent="0.2">
      <c r="A3312" s="103">
        <f>A3311+1</f>
        <v>35423</v>
      </c>
      <c r="B3312" s="73" t="s">
        <v>13</v>
      </c>
      <c r="D3312" s="92">
        <v>28.1</v>
      </c>
      <c r="E3312" s="104">
        <v>4.05</v>
      </c>
      <c r="F3312" s="92"/>
      <c r="G3312" s="74"/>
      <c r="H3312" s="94"/>
    </row>
    <row r="3313" spans="1:8" x14ac:dyDescent="0.2">
      <c r="A3313" s="103">
        <f>A3312+1</f>
        <v>35424</v>
      </c>
      <c r="B3313" s="73" t="s">
        <v>14</v>
      </c>
      <c r="C3313" s="73" t="s">
        <v>17</v>
      </c>
      <c r="F3313" s="92"/>
      <c r="G3313" s="74"/>
      <c r="H3313" s="94"/>
    </row>
    <row r="3314" spans="1:8" x14ac:dyDescent="0.2">
      <c r="A3314" s="103">
        <f>A3313+1</f>
        <v>35425</v>
      </c>
      <c r="B3314" s="73" t="s">
        <v>15</v>
      </c>
      <c r="D3314" s="92">
        <v>24.93</v>
      </c>
      <c r="E3314" s="104">
        <v>3.9249999999999998</v>
      </c>
      <c r="F3314" s="92"/>
      <c r="G3314" s="74"/>
      <c r="H3314" s="94"/>
    </row>
    <row r="3315" spans="1:8" x14ac:dyDescent="0.2">
      <c r="A3315" s="103">
        <f>A3314+1</f>
        <v>35426</v>
      </c>
      <c r="B3315" s="73" t="s">
        <v>16</v>
      </c>
      <c r="D3315" s="92">
        <v>25.23</v>
      </c>
      <c r="E3315" s="104">
        <v>3.625</v>
      </c>
      <c r="F3315" s="92"/>
      <c r="G3315" s="74"/>
      <c r="H3315" s="94"/>
    </row>
    <row r="3316" spans="1:8" x14ac:dyDescent="0.2">
      <c r="A3316" s="103">
        <f>A3315+1+2</f>
        <v>35429</v>
      </c>
      <c r="B3316" s="73" t="s">
        <v>12</v>
      </c>
      <c r="D3316" s="92">
        <v>25.38</v>
      </c>
      <c r="E3316" s="104">
        <v>3.8149999999999999</v>
      </c>
      <c r="F3316" s="92"/>
      <c r="G3316" s="74"/>
      <c r="H3316" s="94"/>
    </row>
    <row r="3317" spans="1:8" x14ac:dyDescent="0.2">
      <c r="A3317" s="103">
        <f>A3316+1</f>
        <v>35430</v>
      </c>
      <c r="B3317" s="73" t="s">
        <v>13</v>
      </c>
      <c r="D3317" s="92">
        <v>25.93</v>
      </c>
      <c r="E3317" s="104">
        <v>4.05</v>
      </c>
      <c r="F3317" s="92"/>
      <c r="G3317" s="74"/>
      <c r="H3317" s="94"/>
    </row>
    <row r="3318" spans="1:8" x14ac:dyDescent="0.2">
      <c r="A3318" s="103">
        <f>A3317+1</f>
        <v>35431</v>
      </c>
      <c r="B3318" s="73" t="s">
        <v>14</v>
      </c>
      <c r="C3318" s="73" t="s">
        <v>17</v>
      </c>
      <c r="F3318" s="92"/>
      <c r="G3318" s="74"/>
      <c r="H3318" s="94"/>
    </row>
    <row r="3319" spans="1:8" x14ac:dyDescent="0.2">
      <c r="A3319" s="103">
        <f>A3318+1</f>
        <v>35432</v>
      </c>
      <c r="B3319" s="73" t="s">
        <v>15</v>
      </c>
      <c r="D3319" s="92">
        <v>25.68</v>
      </c>
      <c r="E3319" s="104">
        <v>2.5499999999999998</v>
      </c>
      <c r="F3319" s="92"/>
      <c r="G3319" s="74"/>
      <c r="H3319" s="94"/>
    </row>
    <row r="3320" spans="1:8" x14ac:dyDescent="0.2">
      <c r="A3320" s="103">
        <f>A3319+1</f>
        <v>35433</v>
      </c>
      <c r="B3320" s="73" t="s">
        <v>16</v>
      </c>
      <c r="D3320" s="92">
        <v>25.58</v>
      </c>
      <c r="E3320" s="104">
        <v>2.5499999999999998</v>
      </c>
      <c r="F3320" s="92"/>
      <c r="G3320" s="74"/>
      <c r="H3320" s="94"/>
    </row>
    <row r="3321" spans="1:8" x14ac:dyDescent="0.2">
      <c r="A3321" s="103">
        <f>A3320+1+2</f>
        <v>35436</v>
      </c>
      <c r="B3321" s="73" t="s">
        <v>12</v>
      </c>
      <c r="D3321" s="92">
        <v>26.38</v>
      </c>
      <c r="E3321" s="104">
        <v>2.5649999999999999</v>
      </c>
      <c r="F3321" s="92"/>
      <c r="G3321" s="74"/>
      <c r="H3321" s="94"/>
    </row>
    <row r="3322" spans="1:8" x14ac:dyDescent="0.2">
      <c r="A3322" s="103">
        <f>A3321+1</f>
        <v>35437</v>
      </c>
      <c r="B3322" s="73" t="s">
        <v>13</v>
      </c>
      <c r="D3322" s="92">
        <v>26.23</v>
      </c>
      <c r="E3322" s="104">
        <v>3.4750000000000001</v>
      </c>
      <c r="F3322" s="92"/>
      <c r="G3322" s="74"/>
      <c r="H3322" s="94"/>
    </row>
    <row r="3323" spans="1:8" x14ac:dyDescent="0.2">
      <c r="A3323" s="103">
        <f>A3322+1</f>
        <v>35438</v>
      </c>
      <c r="B3323" s="73" t="s">
        <v>14</v>
      </c>
      <c r="D3323" s="92">
        <v>26.63</v>
      </c>
      <c r="E3323" s="104">
        <v>3.8250000000000002</v>
      </c>
      <c r="F3323" s="92"/>
      <c r="G3323" s="74"/>
      <c r="H3323" s="94"/>
    </row>
    <row r="3324" spans="1:8" x14ac:dyDescent="0.2">
      <c r="A3324" s="103">
        <f>A3323+1</f>
        <v>35439</v>
      </c>
      <c r="B3324" s="73" t="s">
        <v>15</v>
      </c>
      <c r="D3324" s="92">
        <v>26.38</v>
      </c>
      <c r="E3324" s="104">
        <v>3.625</v>
      </c>
      <c r="F3324" s="92"/>
      <c r="G3324" s="74"/>
      <c r="H3324" s="94"/>
    </row>
    <row r="3325" spans="1:8" x14ac:dyDescent="0.2">
      <c r="A3325" s="103">
        <f>A3324+1</f>
        <v>35440</v>
      </c>
      <c r="B3325" s="73" t="s">
        <v>16</v>
      </c>
      <c r="D3325" s="92">
        <v>26.08</v>
      </c>
      <c r="E3325" s="104">
        <v>3.625</v>
      </c>
      <c r="F3325" s="92"/>
      <c r="G3325" s="74"/>
      <c r="H3325" s="94"/>
    </row>
    <row r="3326" spans="1:8" x14ac:dyDescent="0.2">
      <c r="A3326" s="103">
        <f>A3325+1+2</f>
        <v>35443</v>
      </c>
      <c r="B3326" s="73" t="s">
        <v>12</v>
      </c>
      <c r="D3326" s="92">
        <v>25.18</v>
      </c>
      <c r="E3326" s="104">
        <v>3.875</v>
      </c>
      <c r="F3326" s="92"/>
      <c r="G3326" s="74"/>
      <c r="H3326" s="94"/>
    </row>
    <row r="3327" spans="1:8" x14ac:dyDescent="0.2">
      <c r="A3327" s="103">
        <f>A3326+1</f>
        <v>35444</v>
      </c>
      <c r="B3327" s="73" t="s">
        <v>13</v>
      </c>
      <c r="D3327" s="92">
        <v>25.13</v>
      </c>
      <c r="E3327" s="104">
        <v>3.94</v>
      </c>
      <c r="F3327" s="92"/>
      <c r="G3327" s="74"/>
      <c r="H3327" s="94"/>
    </row>
    <row r="3328" spans="1:8" x14ac:dyDescent="0.2">
      <c r="A3328" s="103">
        <f>A3327+1</f>
        <v>35445</v>
      </c>
      <c r="B3328" s="73" t="s">
        <v>14</v>
      </c>
      <c r="D3328" s="92">
        <v>25.95</v>
      </c>
      <c r="E3328" s="104">
        <v>3.94</v>
      </c>
      <c r="F3328" s="92"/>
      <c r="G3328" s="74"/>
      <c r="H3328" s="94"/>
    </row>
    <row r="3329" spans="1:8" x14ac:dyDescent="0.2">
      <c r="A3329" s="103">
        <f>A3328+1</f>
        <v>35446</v>
      </c>
      <c r="B3329" s="73" t="s">
        <v>15</v>
      </c>
      <c r="D3329" s="92">
        <v>25.53</v>
      </c>
      <c r="E3329" s="104">
        <v>4.55</v>
      </c>
      <c r="F3329" s="92"/>
      <c r="G3329" s="74"/>
      <c r="H3329" s="94"/>
    </row>
    <row r="3330" spans="1:8" x14ac:dyDescent="0.2">
      <c r="A3330" s="103">
        <f>A3329+1</f>
        <v>35447</v>
      </c>
      <c r="B3330" s="73" t="s">
        <v>16</v>
      </c>
      <c r="D3330" s="92">
        <v>25.43</v>
      </c>
      <c r="E3330" s="104">
        <v>4.55</v>
      </c>
      <c r="F3330" s="92"/>
      <c r="G3330" s="74"/>
      <c r="H3330" s="94"/>
    </row>
    <row r="3331" spans="1:8" x14ac:dyDescent="0.2">
      <c r="A3331" s="103">
        <f>A3330+1+2</f>
        <v>35450</v>
      </c>
      <c r="B3331" s="73" t="s">
        <v>12</v>
      </c>
      <c r="D3331" s="92">
        <v>25.18</v>
      </c>
      <c r="E3331" s="104">
        <v>3.24</v>
      </c>
      <c r="F3331" s="92"/>
      <c r="G3331" s="74"/>
      <c r="H3331" s="94"/>
    </row>
    <row r="3332" spans="1:8" x14ac:dyDescent="0.2">
      <c r="A3332" s="103">
        <f>A3331+1</f>
        <v>35451</v>
      </c>
      <c r="B3332" s="73" t="s">
        <v>13</v>
      </c>
      <c r="D3332" s="92">
        <v>24.8</v>
      </c>
      <c r="E3332" s="104">
        <v>3.24</v>
      </c>
      <c r="F3332" s="92"/>
      <c r="G3332" s="74"/>
      <c r="H3332" s="94"/>
    </row>
    <row r="3333" spans="1:8" x14ac:dyDescent="0.2">
      <c r="A3333" s="103">
        <f>A3332+1</f>
        <v>35452</v>
      </c>
      <c r="B3333" s="73" t="s">
        <v>14</v>
      </c>
      <c r="D3333" s="92">
        <v>24.28</v>
      </c>
      <c r="E3333" s="104">
        <v>3.0249999999999999</v>
      </c>
      <c r="F3333" s="92"/>
      <c r="G3333" s="74"/>
      <c r="H3333" s="94"/>
    </row>
    <row r="3334" spans="1:8" x14ac:dyDescent="0.2">
      <c r="A3334" s="103">
        <f>A3333+1</f>
        <v>35453</v>
      </c>
      <c r="B3334" s="73" t="s">
        <v>15</v>
      </c>
      <c r="D3334" s="92">
        <v>24.03</v>
      </c>
      <c r="E3334" s="104">
        <v>2.96</v>
      </c>
      <c r="F3334" s="92"/>
      <c r="G3334" s="74"/>
      <c r="H3334" s="94"/>
    </row>
    <row r="3335" spans="1:8" x14ac:dyDescent="0.2">
      <c r="A3335" s="103">
        <f>A3334+1</f>
        <v>35454</v>
      </c>
      <c r="B3335" s="73" t="s">
        <v>16</v>
      </c>
      <c r="D3335" s="92">
        <v>23.83</v>
      </c>
      <c r="E3335" s="104">
        <v>2.7149999999999999</v>
      </c>
      <c r="F3335" s="92"/>
      <c r="G3335" s="74"/>
      <c r="H3335" s="94"/>
    </row>
    <row r="3336" spans="1:8" x14ac:dyDescent="0.2">
      <c r="A3336" s="103">
        <f>A3335+1+2</f>
        <v>35457</v>
      </c>
      <c r="B3336" s="73" t="s">
        <v>12</v>
      </c>
      <c r="D3336" s="92">
        <v>23.93</v>
      </c>
      <c r="E3336" s="104">
        <v>2.7149999999999999</v>
      </c>
      <c r="F3336" s="92"/>
      <c r="G3336" s="74"/>
      <c r="H3336" s="94"/>
    </row>
    <row r="3337" spans="1:8" x14ac:dyDescent="0.2">
      <c r="A3337" s="103">
        <f>A3336+1</f>
        <v>35458</v>
      </c>
      <c r="B3337" s="73" t="s">
        <v>13</v>
      </c>
      <c r="D3337" s="92">
        <v>23.9</v>
      </c>
      <c r="E3337" s="104">
        <v>3</v>
      </c>
      <c r="F3337" s="92"/>
      <c r="G3337" s="74"/>
      <c r="H3337" s="94"/>
    </row>
    <row r="3338" spans="1:8" x14ac:dyDescent="0.2">
      <c r="A3338" s="103">
        <f>A3337+1</f>
        <v>35459</v>
      </c>
      <c r="B3338" s="73" t="s">
        <v>14</v>
      </c>
      <c r="D3338" s="92">
        <v>24.48</v>
      </c>
      <c r="E3338" s="104">
        <v>2.9849999999999999</v>
      </c>
      <c r="F3338" s="92"/>
      <c r="G3338" s="74"/>
      <c r="H3338" s="94"/>
    </row>
    <row r="3339" spans="1:8" x14ac:dyDescent="0.2">
      <c r="A3339" s="103">
        <f>A3338+1</f>
        <v>35460</v>
      </c>
      <c r="B3339" s="73" t="s">
        <v>15</v>
      </c>
      <c r="D3339" s="92">
        <v>24.88</v>
      </c>
      <c r="E3339" s="104">
        <v>3.0150000000000001</v>
      </c>
      <c r="F3339" s="92"/>
      <c r="G3339" s="74"/>
      <c r="H3339" s="94"/>
    </row>
    <row r="3340" spans="1:8" x14ac:dyDescent="0.2">
      <c r="A3340" s="103">
        <f>A3339+1</f>
        <v>35461</v>
      </c>
      <c r="B3340" s="73" t="s">
        <v>16</v>
      </c>
      <c r="D3340" s="92">
        <v>24.15</v>
      </c>
      <c r="E3340" s="104">
        <v>2.9350000000000001</v>
      </c>
      <c r="F3340" s="92"/>
      <c r="G3340" s="74"/>
      <c r="H3340" s="94"/>
    </row>
    <row r="3341" spans="1:8" x14ac:dyDescent="0.2">
      <c r="A3341" s="103">
        <f>A3340+1+2</f>
        <v>35464</v>
      </c>
      <c r="B3341" s="73" t="s">
        <v>12</v>
      </c>
      <c r="D3341" s="92">
        <v>24.15</v>
      </c>
      <c r="E3341" s="104">
        <v>2.9350000000000001</v>
      </c>
      <c r="F3341" s="92"/>
      <c r="G3341" s="74"/>
      <c r="H3341" s="94"/>
    </row>
    <row r="3342" spans="1:8" x14ac:dyDescent="0.2">
      <c r="A3342" s="103">
        <f>A3341+1</f>
        <v>35465</v>
      </c>
      <c r="B3342" s="73" t="s">
        <v>13</v>
      </c>
      <c r="D3342" s="92">
        <v>24.03</v>
      </c>
      <c r="E3342" s="104">
        <v>2.5750000000000002</v>
      </c>
      <c r="F3342" s="92"/>
      <c r="G3342" s="74"/>
      <c r="H3342" s="94"/>
    </row>
    <row r="3343" spans="1:8" x14ac:dyDescent="0.2">
      <c r="A3343" s="103">
        <f>A3342+1</f>
        <v>35466</v>
      </c>
      <c r="B3343" s="73" t="s">
        <v>14</v>
      </c>
      <c r="D3343" s="92">
        <v>23.93</v>
      </c>
      <c r="E3343" s="104">
        <v>2.5750000000000002</v>
      </c>
      <c r="F3343" s="92"/>
      <c r="G3343" s="74"/>
      <c r="H3343" s="94"/>
    </row>
    <row r="3344" spans="1:8" x14ac:dyDescent="0.2">
      <c r="A3344" s="103">
        <f>A3343+1</f>
        <v>35467</v>
      </c>
      <c r="B3344" s="73" t="s">
        <v>15</v>
      </c>
      <c r="D3344" s="92">
        <v>23.08</v>
      </c>
      <c r="E3344" s="104">
        <v>2.66</v>
      </c>
      <c r="F3344" s="92"/>
      <c r="G3344" s="74"/>
      <c r="H3344" s="94"/>
    </row>
    <row r="3345" spans="1:8" x14ac:dyDescent="0.2">
      <c r="A3345" s="103">
        <f>A3344+1</f>
        <v>35468</v>
      </c>
      <c r="B3345" s="73" t="s">
        <v>16</v>
      </c>
      <c r="D3345" s="92">
        <v>22.23</v>
      </c>
      <c r="E3345" s="104">
        <v>2.39</v>
      </c>
      <c r="F3345" s="92"/>
      <c r="G3345" s="74"/>
      <c r="H3345" s="94"/>
    </row>
    <row r="3346" spans="1:8" x14ac:dyDescent="0.2">
      <c r="A3346" s="103">
        <f>A3345+1+2</f>
        <v>35471</v>
      </c>
      <c r="B3346" s="73" t="s">
        <v>12</v>
      </c>
      <c r="D3346" s="92">
        <v>22.48</v>
      </c>
      <c r="E3346" s="104">
        <v>2.4249999999999998</v>
      </c>
      <c r="F3346" s="92"/>
      <c r="G3346" s="74"/>
      <c r="H3346" s="94"/>
    </row>
    <row r="3347" spans="1:8" x14ac:dyDescent="0.2">
      <c r="A3347" s="103">
        <f>A3346+1</f>
        <v>35472</v>
      </c>
      <c r="B3347" s="73" t="s">
        <v>13</v>
      </c>
      <c r="D3347" s="92">
        <v>22.43</v>
      </c>
      <c r="E3347" s="104">
        <v>2.4249999999999998</v>
      </c>
      <c r="F3347" s="92"/>
      <c r="G3347" s="74"/>
      <c r="H3347" s="94"/>
    </row>
    <row r="3348" spans="1:8" x14ac:dyDescent="0.2">
      <c r="A3348" s="103">
        <f>A3347+1</f>
        <v>35473</v>
      </c>
      <c r="B3348" s="73" t="s">
        <v>14</v>
      </c>
      <c r="D3348" s="92">
        <v>21.88</v>
      </c>
      <c r="E3348" s="104">
        <v>2.42</v>
      </c>
      <c r="F3348" s="92"/>
      <c r="G3348" s="74"/>
      <c r="H3348" s="94"/>
    </row>
    <row r="3349" spans="1:8" x14ac:dyDescent="0.2">
      <c r="A3349" s="103">
        <f>A3348+1</f>
        <v>35474</v>
      </c>
      <c r="B3349" s="73" t="s">
        <v>15</v>
      </c>
      <c r="D3349" s="92">
        <v>22.03</v>
      </c>
      <c r="E3349" s="104">
        <v>2.42</v>
      </c>
      <c r="F3349" s="92"/>
      <c r="G3349" s="74"/>
      <c r="H3349" s="94"/>
    </row>
    <row r="3350" spans="1:8" x14ac:dyDescent="0.2">
      <c r="A3350" s="103">
        <f>A3349+1</f>
        <v>35475</v>
      </c>
      <c r="B3350" s="73" t="s">
        <v>16</v>
      </c>
      <c r="D3350" s="92">
        <v>22.43</v>
      </c>
      <c r="E3350" s="104">
        <v>2.2349999999999999</v>
      </c>
      <c r="F3350" s="92"/>
      <c r="G3350" s="74"/>
      <c r="H3350" s="94"/>
    </row>
    <row r="3351" spans="1:8" x14ac:dyDescent="0.2">
      <c r="A3351" s="103">
        <f>A3350+1+2</f>
        <v>35478</v>
      </c>
      <c r="B3351" s="73" t="s">
        <v>12</v>
      </c>
      <c r="C3351" s="73" t="s">
        <v>17</v>
      </c>
      <c r="F3351" s="92"/>
      <c r="G3351" s="74"/>
      <c r="H3351" s="94"/>
    </row>
    <row r="3352" spans="1:8" x14ac:dyDescent="0.2">
      <c r="A3352" s="103">
        <f>A3351+1</f>
        <v>35479</v>
      </c>
      <c r="B3352" s="73" t="s">
        <v>13</v>
      </c>
      <c r="D3352" s="92">
        <v>22.53</v>
      </c>
      <c r="E3352" s="104">
        <v>2.1349999999999998</v>
      </c>
      <c r="F3352" s="92"/>
      <c r="G3352" s="74"/>
      <c r="H3352" s="94"/>
    </row>
    <row r="3353" spans="1:8" x14ac:dyDescent="0.2">
      <c r="A3353" s="103">
        <f>A3352+1</f>
        <v>35480</v>
      </c>
      <c r="B3353" s="73" t="s">
        <v>14</v>
      </c>
      <c r="D3353" s="92">
        <v>22.78</v>
      </c>
      <c r="E3353" s="104">
        <v>1.83</v>
      </c>
      <c r="F3353" s="92"/>
      <c r="G3353" s="74"/>
      <c r="H3353" s="94"/>
    </row>
    <row r="3354" spans="1:8" x14ac:dyDescent="0.2">
      <c r="A3354" s="103">
        <f>A3353+1</f>
        <v>35481</v>
      </c>
      <c r="B3354" s="73" t="s">
        <v>15</v>
      </c>
      <c r="D3354" s="92">
        <v>21.98</v>
      </c>
      <c r="E3354" s="104">
        <v>1.9350000000000001</v>
      </c>
      <c r="F3354" s="92"/>
      <c r="G3354" s="74"/>
      <c r="H3354" s="94"/>
    </row>
    <row r="3355" spans="1:8" x14ac:dyDescent="0.2">
      <c r="A3355" s="103">
        <f>A3354+1</f>
        <v>35482</v>
      </c>
      <c r="B3355" s="73" t="s">
        <v>16</v>
      </c>
      <c r="D3355" s="92">
        <v>21.63</v>
      </c>
      <c r="E3355" s="104">
        <v>1.895</v>
      </c>
      <c r="F3355" s="92"/>
      <c r="G3355" s="74"/>
      <c r="H3355" s="94"/>
    </row>
    <row r="3356" spans="1:8" x14ac:dyDescent="0.2">
      <c r="A3356" s="103">
        <f>A3355+1+2</f>
        <v>35485</v>
      </c>
      <c r="B3356" s="73" t="s">
        <v>12</v>
      </c>
      <c r="D3356" s="92">
        <v>21.03</v>
      </c>
      <c r="E3356" s="104">
        <v>1.905</v>
      </c>
      <c r="F3356" s="92"/>
      <c r="G3356" s="74"/>
      <c r="H3356" s="94"/>
    </row>
    <row r="3357" spans="1:8" x14ac:dyDescent="0.2">
      <c r="A3357" s="103">
        <f>A3356+1</f>
        <v>35486</v>
      </c>
      <c r="B3357" s="73" t="s">
        <v>13</v>
      </c>
      <c r="D3357" s="92">
        <v>20.98</v>
      </c>
      <c r="E3357" s="104">
        <v>1.82</v>
      </c>
      <c r="F3357" s="92"/>
      <c r="G3357" s="74"/>
      <c r="H3357" s="94"/>
    </row>
    <row r="3358" spans="1:8" x14ac:dyDescent="0.2">
      <c r="A3358" s="103">
        <f>A3357+1</f>
        <v>35487</v>
      </c>
      <c r="B3358" s="73" t="s">
        <v>14</v>
      </c>
      <c r="D3358" s="92">
        <v>21.13</v>
      </c>
      <c r="E3358" s="104">
        <v>1.855</v>
      </c>
      <c r="F3358" s="92"/>
      <c r="G3358" s="74"/>
      <c r="H3358" s="94"/>
    </row>
    <row r="3359" spans="1:8" x14ac:dyDescent="0.2">
      <c r="A3359" s="103">
        <f>A3358+1</f>
        <v>35488</v>
      </c>
      <c r="B3359" s="73" t="s">
        <v>15</v>
      </c>
      <c r="D3359" s="92">
        <v>20.88</v>
      </c>
      <c r="E3359" s="104">
        <v>1.865</v>
      </c>
      <c r="F3359" s="92"/>
      <c r="G3359" s="74"/>
      <c r="H3359" s="94"/>
    </row>
    <row r="3360" spans="1:8" x14ac:dyDescent="0.2">
      <c r="A3360" s="103">
        <f>A3359+1</f>
        <v>35489</v>
      </c>
      <c r="B3360" s="73" t="s">
        <v>16</v>
      </c>
      <c r="D3360" s="92">
        <v>20.3</v>
      </c>
      <c r="E3360" s="104">
        <v>1.79</v>
      </c>
      <c r="F3360" s="92"/>
      <c r="G3360" s="74"/>
      <c r="H3360" s="94"/>
    </row>
    <row r="3361" spans="1:8" x14ac:dyDescent="0.2">
      <c r="A3361" s="103">
        <f>A3360+1+2</f>
        <v>35492</v>
      </c>
      <c r="B3361" s="73" t="s">
        <v>12</v>
      </c>
      <c r="D3361" s="92">
        <v>20.25</v>
      </c>
      <c r="E3361" s="104">
        <v>1.7849999999999999</v>
      </c>
      <c r="F3361" s="92"/>
      <c r="G3361" s="74"/>
      <c r="H3361" s="94"/>
    </row>
    <row r="3362" spans="1:8" x14ac:dyDescent="0.2">
      <c r="A3362" s="103">
        <f>A3361+1</f>
        <v>35493</v>
      </c>
      <c r="B3362" s="73" t="s">
        <v>13</v>
      </c>
      <c r="D3362" s="92">
        <v>20.68</v>
      </c>
      <c r="E3362" s="104">
        <v>1.7849999999999999</v>
      </c>
      <c r="F3362" s="92"/>
      <c r="G3362" s="74"/>
      <c r="H3362" s="94"/>
    </row>
    <row r="3363" spans="1:8" x14ac:dyDescent="0.2">
      <c r="A3363" s="103">
        <f t="shared" ref="A3363:A3405" si="10">A3362+1</f>
        <v>35494</v>
      </c>
      <c r="B3363" s="73" t="s">
        <v>14</v>
      </c>
      <c r="D3363" s="92">
        <v>20.48</v>
      </c>
      <c r="E3363" s="104">
        <v>1.93</v>
      </c>
      <c r="F3363" s="92"/>
      <c r="G3363" s="74"/>
      <c r="H3363" s="94"/>
    </row>
    <row r="3364" spans="1:8" x14ac:dyDescent="0.2">
      <c r="A3364" s="103">
        <f t="shared" si="10"/>
        <v>35495</v>
      </c>
      <c r="B3364" s="73" t="s">
        <v>15</v>
      </c>
      <c r="D3364" s="92">
        <v>20.93</v>
      </c>
      <c r="E3364" s="104">
        <v>1.825</v>
      </c>
      <c r="F3364" s="92"/>
      <c r="G3364" s="74"/>
      <c r="H3364" s="94"/>
    </row>
    <row r="3365" spans="1:8" x14ac:dyDescent="0.2">
      <c r="A3365" s="103">
        <f t="shared" si="10"/>
        <v>35496</v>
      </c>
      <c r="B3365" s="73" t="s">
        <v>16</v>
      </c>
      <c r="D3365" s="92">
        <v>21.28</v>
      </c>
      <c r="E3365" s="104">
        <v>1.825</v>
      </c>
      <c r="F3365" s="92"/>
      <c r="G3365" s="74"/>
      <c r="H3365" s="94"/>
    </row>
    <row r="3366" spans="1:8" x14ac:dyDescent="0.2">
      <c r="A3366" s="103">
        <f>A3365+1+2</f>
        <v>35499</v>
      </c>
      <c r="B3366" s="73" t="s">
        <v>12</v>
      </c>
      <c r="D3366" s="92">
        <v>20.48</v>
      </c>
      <c r="E3366" s="104">
        <v>1.9350000000000001</v>
      </c>
      <c r="F3366" s="92"/>
      <c r="G3366" s="74"/>
      <c r="H3366" s="94"/>
    </row>
    <row r="3367" spans="1:8" x14ac:dyDescent="0.2">
      <c r="A3367" s="103">
        <f t="shared" si="10"/>
        <v>35500</v>
      </c>
      <c r="B3367" s="73" t="s">
        <v>13</v>
      </c>
      <c r="D3367" s="92">
        <v>20.13</v>
      </c>
      <c r="E3367" s="104">
        <v>1.9</v>
      </c>
      <c r="F3367" s="92"/>
      <c r="G3367" s="74"/>
      <c r="H3367" s="94"/>
    </row>
    <row r="3368" spans="1:8" x14ac:dyDescent="0.2">
      <c r="A3368" s="103">
        <f t="shared" si="10"/>
        <v>35501</v>
      </c>
      <c r="B3368" s="73" t="s">
        <v>14</v>
      </c>
      <c r="D3368" s="92">
        <v>20.63</v>
      </c>
      <c r="E3368" s="104">
        <v>1.9</v>
      </c>
      <c r="F3368" s="92"/>
      <c r="G3368" s="74"/>
      <c r="H3368" s="94"/>
    </row>
    <row r="3369" spans="1:8" x14ac:dyDescent="0.2">
      <c r="A3369" s="103">
        <f t="shared" si="10"/>
        <v>35502</v>
      </c>
      <c r="B3369" s="73" t="s">
        <v>15</v>
      </c>
      <c r="D3369" s="92">
        <v>20.7</v>
      </c>
      <c r="E3369" s="104">
        <v>1.9450000000000001</v>
      </c>
      <c r="F3369" s="92"/>
      <c r="G3369" s="74"/>
      <c r="H3369" s="94"/>
    </row>
    <row r="3370" spans="1:8" x14ac:dyDescent="0.2">
      <c r="A3370" s="103">
        <f t="shared" si="10"/>
        <v>35503</v>
      </c>
      <c r="B3370" s="73" t="s">
        <v>16</v>
      </c>
      <c r="D3370" s="92">
        <v>21.28</v>
      </c>
      <c r="E3370" s="104">
        <v>1.95</v>
      </c>
      <c r="F3370" s="92"/>
      <c r="G3370" s="74"/>
      <c r="H3370" s="94"/>
    </row>
    <row r="3371" spans="1:8" x14ac:dyDescent="0.2">
      <c r="A3371" s="103">
        <f>A3370+1+2</f>
        <v>35506</v>
      </c>
      <c r="B3371" s="73" t="s">
        <v>12</v>
      </c>
      <c r="D3371" s="92">
        <v>20.93</v>
      </c>
      <c r="E3371" s="104">
        <v>1.95</v>
      </c>
      <c r="F3371" s="92"/>
      <c r="G3371" s="74"/>
      <c r="H3371" s="94"/>
    </row>
    <row r="3372" spans="1:8" x14ac:dyDescent="0.2">
      <c r="A3372" s="103">
        <f t="shared" si="10"/>
        <v>35507</v>
      </c>
      <c r="B3372" s="73" t="s">
        <v>13</v>
      </c>
      <c r="D3372" s="92">
        <v>22.08</v>
      </c>
      <c r="E3372" s="104">
        <v>1.91</v>
      </c>
      <c r="F3372" s="92"/>
      <c r="G3372" s="74"/>
      <c r="H3372" s="94"/>
    </row>
    <row r="3373" spans="1:8" x14ac:dyDescent="0.2">
      <c r="A3373" s="103">
        <f t="shared" si="10"/>
        <v>35508</v>
      </c>
      <c r="B3373" s="73" t="s">
        <v>14</v>
      </c>
      <c r="D3373" s="92">
        <v>22.03</v>
      </c>
      <c r="E3373" s="104">
        <v>1.875</v>
      </c>
      <c r="F3373" s="92"/>
      <c r="G3373" s="74"/>
      <c r="H3373" s="94"/>
    </row>
    <row r="3374" spans="1:8" x14ac:dyDescent="0.2">
      <c r="A3374" s="103">
        <f t="shared" si="10"/>
        <v>35509</v>
      </c>
      <c r="B3374" s="73" t="s">
        <v>15</v>
      </c>
      <c r="D3374" s="92">
        <v>22.33</v>
      </c>
      <c r="E3374" s="104">
        <v>1.875</v>
      </c>
      <c r="F3374" s="92"/>
      <c r="G3374" s="74"/>
      <c r="H3374" s="94"/>
    </row>
    <row r="3375" spans="1:8" x14ac:dyDescent="0.2">
      <c r="A3375" s="103">
        <f t="shared" si="10"/>
        <v>35510</v>
      </c>
      <c r="B3375" s="73" t="s">
        <v>16</v>
      </c>
      <c r="D3375" s="92">
        <v>21.68</v>
      </c>
      <c r="E3375" s="104">
        <v>1.87</v>
      </c>
      <c r="F3375" s="92"/>
      <c r="G3375" s="74"/>
      <c r="H3375" s="94"/>
    </row>
    <row r="3376" spans="1:8" x14ac:dyDescent="0.2">
      <c r="A3376" s="103">
        <f>A3375+1+2</f>
        <v>35513</v>
      </c>
      <c r="B3376" s="73" t="s">
        <v>12</v>
      </c>
      <c r="D3376" s="92">
        <v>21.18</v>
      </c>
      <c r="E3376" s="104">
        <v>1.86</v>
      </c>
      <c r="F3376" s="92"/>
      <c r="G3376" s="74"/>
      <c r="H3376" s="94"/>
    </row>
    <row r="3377" spans="1:8" x14ac:dyDescent="0.2">
      <c r="A3377" s="103">
        <f t="shared" si="10"/>
        <v>35514</v>
      </c>
      <c r="B3377" s="73" t="s">
        <v>13</v>
      </c>
      <c r="D3377" s="92">
        <v>20.88</v>
      </c>
      <c r="E3377" s="104">
        <v>1.875</v>
      </c>
      <c r="F3377" s="92"/>
      <c r="G3377" s="74"/>
      <c r="H3377" s="94"/>
    </row>
    <row r="3378" spans="1:8" x14ac:dyDescent="0.2">
      <c r="A3378" s="103">
        <f t="shared" si="10"/>
        <v>35515</v>
      </c>
      <c r="B3378" s="73" t="s">
        <v>14</v>
      </c>
      <c r="D3378" s="92">
        <v>20.63</v>
      </c>
      <c r="E3378" s="104">
        <v>1.915</v>
      </c>
      <c r="F3378" s="92"/>
      <c r="G3378" s="74"/>
      <c r="H3378" s="94"/>
    </row>
    <row r="3379" spans="1:8" x14ac:dyDescent="0.2">
      <c r="A3379" s="103">
        <f t="shared" si="10"/>
        <v>35516</v>
      </c>
      <c r="B3379" s="73" t="s">
        <v>15</v>
      </c>
      <c r="D3379" s="92">
        <v>20.7</v>
      </c>
      <c r="E3379" s="104">
        <v>1.9</v>
      </c>
      <c r="F3379" s="92"/>
      <c r="G3379" s="74"/>
      <c r="H3379" s="94"/>
    </row>
    <row r="3380" spans="1:8" x14ac:dyDescent="0.2">
      <c r="A3380" s="103">
        <f t="shared" si="10"/>
        <v>35517</v>
      </c>
      <c r="B3380" s="73" t="s">
        <v>16</v>
      </c>
      <c r="C3380" s="73" t="s">
        <v>17</v>
      </c>
      <c r="F3380" s="92"/>
      <c r="G3380" s="74"/>
      <c r="H3380" s="94"/>
    </row>
    <row r="3381" spans="1:8" x14ac:dyDescent="0.2">
      <c r="A3381" s="103">
        <f>A3380+1+2</f>
        <v>35520</v>
      </c>
      <c r="B3381" s="73" t="s">
        <v>12</v>
      </c>
      <c r="D3381" s="92">
        <v>20.43</v>
      </c>
      <c r="E3381" s="104">
        <v>1.9</v>
      </c>
      <c r="F3381" s="92"/>
      <c r="G3381" s="74"/>
      <c r="H3381" s="94"/>
    </row>
    <row r="3382" spans="1:8" x14ac:dyDescent="0.2">
      <c r="A3382" s="103">
        <f t="shared" si="10"/>
        <v>35521</v>
      </c>
      <c r="B3382" s="73" t="s">
        <v>13</v>
      </c>
      <c r="D3382" s="92">
        <v>20.28</v>
      </c>
      <c r="E3382" s="104">
        <v>1.96</v>
      </c>
      <c r="F3382" s="92"/>
      <c r="G3382" s="74"/>
      <c r="H3382" s="94"/>
    </row>
    <row r="3383" spans="1:8" x14ac:dyDescent="0.2">
      <c r="A3383" s="103">
        <f t="shared" si="10"/>
        <v>35522</v>
      </c>
      <c r="B3383" s="73" t="s">
        <v>14</v>
      </c>
      <c r="D3383" s="92">
        <v>19.48</v>
      </c>
      <c r="E3383" s="104">
        <v>1.86</v>
      </c>
      <c r="F3383" s="92"/>
      <c r="G3383" s="74"/>
      <c r="H3383" s="94"/>
    </row>
    <row r="3384" spans="1:8" x14ac:dyDescent="0.2">
      <c r="A3384" s="103">
        <f t="shared" si="10"/>
        <v>35523</v>
      </c>
      <c r="B3384" s="73" t="s">
        <v>15</v>
      </c>
      <c r="D3384" s="92">
        <v>19.48</v>
      </c>
      <c r="E3384" s="104">
        <v>1.85</v>
      </c>
      <c r="F3384" s="92"/>
      <c r="G3384" s="74"/>
      <c r="H3384" s="94"/>
    </row>
    <row r="3385" spans="1:8" x14ac:dyDescent="0.2">
      <c r="A3385" s="103">
        <f t="shared" si="10"/>
        <v>35524</v>
      </c>
      <c r="B3385" s="73" t="s">
        <v>16</v>
      </c>
      <c r="D3385" s="92">
        <v>19.13</v>
      </c>
      <c r="E3385" s="104">
        <v>1.895</v>
      </c>
      <c r="F3385" s="92"/>
      <c r="G3385" s="74"/>
      <c r="H3385" s="94"/>
    </row>
    <row r="3386" spans="1:8" x14ac:dyDescent="0.2">
      <c r="A3386" s="103">
        <f>A3385+1+2</f>
        <v>35527</v>
      </c>
      <c r="B3386" s="73" t="s">
        <v>12</v>
      </c>
      <c r="D3386" s="92">
        <v>19.23</v>
      </c>
      <c r="E3386" s="104">
        <v>2</v>
      </c>
      <c r="F3386" s="92"/>
      <c r="G3386" s="74"/>
      <c r="H3386" s="94"/>
    </row>
    <row r="3387" spans="1:8" x14ac:dyDescent="0.2">
      <c r="A3387" s="103">
        <f>A3386+1</f>
        <v>35528</v>
      </c>
      <c r="B3387" s="73" t="s">
        <v>13</v>
      </c>
      <c r="D3387" s="92">
        <v>19.350000000000001</v>
      </c>
      <c r="E3387" s="104">
        <v>2</v>
      </c>
      <c r="F3387" s="92"/>
      <c r="G3387" s="74"/>
      <c r="H3387" s="94"/>
    </row>
    <row r="3388" spans="1:8" x14ac:dyDescent="0.2">
      <c r="A3388" s="103">
        <f t="shared" si="10"/>
        <v>35529</v>
      </c>
      <c r="B3388" s="73" t="s">
        <v>14</v>
      </c>
      <c r="D3388" s="92">
        <v>19.28</v>
      </c>
      <c r="E3388" s="104">
        <v>1.9950000000000001</v>
      </c>
      <c r="F3388" s="92"/>
      <c r="G3388" s="74"/>
      <c r="H3388" s="94"/>
    </row>
    <row r="3389" spans="1:8" x14ac:dyDescent="0.2">
      <c r="A3389" s="103">
        <f t="shared" si="10"/>
        <v>35530</v>
      </c>
      <c r="B3389" s="73" t="s">
        <v>15</v>
      </c>
      <c r="D3389" s="92">
        <v>19.579999999999998</v>
      </c>
      <c r="E3389" s="104">
        <v>1.96</v>
      </c>
      <c r="F3389" s="92"/>
      <c r="G3389" s="74"/>
      <c r="H3389" s="94"/>
    </row>
    <row r="3390" spans="1:8" x14ac:dyDescent="0.2">
      <c r="A3390" s="103">
        <f t="shared" si="10"/>
        <v>35531</v>
      </c>
      <c r="B3390" s="73" t="s">
        <v>16</v>
      </c>
      <c r="D3390" s="92">
        <v>19.53</v>
      </c>
      <c r="E3390" s="104">
        <v>1.96</v>
      </c>
      <c r="F3390" s="92"/>
      <c r="G3390" s="74"/>
      <c r="H3390" s="94"/>
    </row>
    <row r="3391" spans="1:8" x14ac:dyDescent="0.2">
      <c r="A3391" s="103">
        <f>A3390+1+2</f>
        <v>35534</v>
      </c>
      <c r="B3391" s="73" t="s">
        <v>12</v>
      </c>
      <c r="D3391" s="92">
        <v>19.899999999999999</v>
      </c>
      <c r="E3391" s="104">
        <v>1.97</v>
      </c>
      <c r="F3391" s="92"/>
      <c r="G3391" s="74"/>
      <c r="H3391" s="94"/>
    </row>
    <row r="3392" spans="1:8" x14ac:dyDescent="0.2">
      <c r="A3392" s="103">
        <f t="shared" si="10"/>
        <v>35535</v>
      </c>
      <c r="B3392" s="73" t="s">
        <v>13</v>
      </c>
      <c r="D3392" s="92">
        <v>19.829999999999998</v>
      </c>
      <c r="E3392" s="104">
        <v>2</v>
      </c>
      <c r="F3392" s="92"/>
      <c r="G3392" s="74"/>
      <c r="H3392" s="94"/>
    </row>
    <row r="3393" spans="1:8" x14ac:dyDescent="0.2">
      <c r="A3393" s="103">
        <f t="shared" si="10"/>
        <v>35536</v>
      </c>
      <c r="B3393" s="73" t="s">
        <v>14</v>
      </c>
      <c r="D3393" s="92">
        <v>19.350000000000001</v>
      </c>
      <c r="E3393" s="104">
        <v>2</v>
      </c>
      <c r="F3393" s="92"/>
      <c r="G3393" s="74"/>
      <c r="H3393" s="94"/>
    </row>
    <row r="3394" spans="1:8" x14ac:dyDescent="0.2">
      <c r="A3394" s="103">
        <f t="shared" si="10"/>
        <v>35537</v>
      </c>
      <c r="B3394" s="73" t="s">
        <v>15</v>
      </c>
      <c r="D3394" s="92">
        <v>19.43</v>
      </c>
      <c r="E3394" s="104">
        <v>2.08</v>
      </c>
      <c r="F3394" s="92"/>
      <c r="G3394" s="74"/>
      <c r="H3394" s="94"/>
    </row>
    <row r="3395" spans="1:8" x14ac:dyDescent="0.2">
      <c r="A3395" s="103">
        <f t="shared" si="10"/>
        <v>35538</v>
      </c>
      <c r="B3395" s="73" t="s">
        <v>16</v>
      </c>
      <c r="D3395" s="92">
        <v>19.93</v>
      </c>
      <c r="E3395" s="104">
        <v>2.09</v>
      </c>
      <c r="F3395" s="92"/>
      <c r="G3395" s="74"/>
      <c r="H3395" s="94"/>
    </row>
    <row r="3396" spans="1:8" x14ac:dyDescent="0.2">
      <c r="A3396" s="103">
        <f>A3395+1+2</f>
        <v>35541</v>
      </c>
      <c r="B3396" s="73" t="s">
        <v>12</v>
      </c>
      <c r="D3396" s="92">
        <v>20.38</v>
      </c>
      <c r="E3396" s="104">
        <v>2.0750000000000002</v>
      </c>
      <c r="F3396" s="92"/>
      <c r="G3396" s="74"/>
      <c r="H3396" s="94"/>
    </row>
    <row r="3397" spans="1:8" x14ac:dyDescent="0.2">
      <c r="A3397" s="103">
        <f t="shared" si="10"/>
        <v>35542</v>
      </c>
      <c r="B3397" s="73" t="s">
        <v>13</v>
      </c>
      <c r="D3397" s="92">
        <v>19.600000000000001</v>
      </c>
      <c r="E3397" s="104">
        <v>2.105</v>
      </c>
      <c r="F3397" s="92"/>
      <c r="G3397" s="74"/>
      <c r="H3397" s="94"/>
    </row>
    <row r="3398" spans="1:8" x14ac:dyDescent="0.2">
      <c r="A3398" s="103">
        <f t="shared" si="10"/>
        <v>35543</v>
      </c>
      <c r="B3398" s="73" t="s">
        <v>14</v>
      </c>
      <c r="D3398" s="92">
        <v>19.73</v>
      </c>
      <c r="E3398" s="104">
        <v>2.2400000000000002</v>
      </c>
      <c r="F3398" s="92"/>
      <c r="G3398" s="74"/>
      <c r="H3398" s="94"/>
    </row>
    <row r="3399" spans="1:8" x14ac:dyDescent="0.2">
      <c r="A3399" s="103">
        <f t="shared" si="10"/>
        <v>35544</v>
      </c>
      <c r="B3399" s="73" t="s">
        <v>15</v>
      </c>
      <c r="D3399" s="92">
        <v>19.829999999999998</v>
      </c>
      <c r="E3399" s="104">
        <v>2.1150000000000002</v>
      </c>
      <c r="F3399" s="92"/>
      <c r="G3399" s="74"/>
      <c r="H3399" s="94"/>
    </row>
    <row r="3400" spans="1:8" x14ac:dyDescent="0.2">
      <c r="A3400" s="103">
        <f t="shared" si="10"/>
        <v>35545</v>
      </c>
      <c r="B3400" s="73" t="s">
        <v>16</v>
      </c>
      <c r="D3400" s="92">
        <v>19.829999999999998</v>
      </c>
      <c r="E3400" s="104">
        <v>2.1749999999999998</v>
      </c>
      <c r="F3400" s="92"/>
      <c r="G3400" s="74"/>
      <c r="H3400" s="94"/>
    </row>
    <row r="3401" spans="1:8" x14ac:dyDescent="0.2">
      <c r="A3401" s="103">
        <f>A3400+1+2</f>
        <v>35548</v>
      </c>
      <c r="B3401" s="73" t="s">
        <v>12</v>
      </c>
      <c r="D3401" s="92">
        <v>19.93</v>
      </c>
      <c r="E3401" s="104">
        <v>2.0950000000000002</v>
      </c>
      <c r="F3401" s="92"/>
      <c r="G3401" s="74"/>
      <c r="H3401" s="94"/>
    </row>
    <row r="3402" spans="1:8" x14ac:dyDescent="0.2">
      <c r="A3402" s="103">
        <f t="shared" si="10"/>
        <v>35549</v>
      </c>
      <c r="B3402" s="73" t="s">
        <v>13</v>
      </c>
      <c r="D3402" s="92">
        <v>20.43</v>
      </c>
      <c r="E3402" s="104">
        <v>2.11</v>
      </c>
      <c r="F3402" s="92"/>
      <c r="G3402" s="74"/>
      <c r="H3402" s="94"/>
    </row>
    <row r="3403" spans="1:8" x14ac:dyDescent="0.2">
      <c r="A3403" s="103">
        <f t="shared" si="10"/>
        <v>35550</v>
      </c>
      <c r="B3403" s="73" t="s">
        <v>14</v>
      </c>
      <c r="D3403" s="92">
        <v>20.23</v>
      </c>
      <c r="E3403" s="104">
        <v>2.1549999999999998</v>
      </c>
      <c r="F3403" s="92"/>
      <c r="G3403" s="74"/>
      <c r="H3403" s="94"/>
    </row>
    <row r="3404" spans="1:8" x14ac:dyDescent="0.2">
      <c r="A3404" s="103">
        <f t="shared" si="10"/>
        <v>35551</v>
      </c>
      <c r="B3404" s="73" t="s">
        <v>15</v>
      </c>
      <c r="D3404" s="92">
        <v>19.93</v>
      </c>
      <c r="E3404" s="104">
        <v>2.1549999999999998</v>
      </c>
      <c r="F3404" s="92"/>
      <c r="G3404" s="74"/>
      <c r="H3404" s="94"/>
    </row>
    <row r="3405" spans="1:8" x14ac:dyDescent="0.2">
      <c r="A3405" s="103">
        <f t="shared" si="10"/>
        <v>35552</v>
      </c>
      <c r="B3405" s="73" t="s">
        <v>16</v>
      </c>
      <c r="D3405" s="92">
        <v>19.649999999999999</v>
      </c>
      <c r="E3405" s="104">
        <v>2.2000000000000002</v>
      </c>
      <c r="F3405" s="92"/>
      <c r="G3405" s="74"/>
      <c r="H3405" s="94"/>
    </row>
    <row r="3406" spans="1:8" x14ac:dyDescent="0.2">
      <c r="A3406" s="103">
        <f>A3405+1+2</f>
        <v>35555</v>
      </c>
      <c r="B3406" s="73" t="s">
        <v>12</v>
      </c>
      <c r="D3406" s="92">
        <v>19.63</v>
      </c>
      <c r="E3406" s="104">
        <v>2.21</v>
      </c>
      <c r="F3406" s="92"/>
      <c r="G3406" s="74"/>
      <c r="H3406" s="94"/>
    </row>
    <row r="3407" spans="1:8" x14ac:dyDescent="0.2">
      <c r="A3407" s="103">
        <f t="shared" ref="A3407:A3425" si="11">A3406+1</f>
        <v>35556</v>
      </c>
      <c r="B3407" s="73" t="s">
        <v>13</v>
      </c>
      <c r="D3407" s="92">
        <v>19.68</v>
      </c>
      <c r="E3407" s="104">
        <v>2.21</v>
      </c>
      <c r="F3407" s="92"/>
      <c r="G3407" s="74"/>
      <c r="H3407" s="94"/>
    </row>
    <row r="3408" spans="1:8" x14ac:dyDescent="0.2">
      <c r="A3408" s="103">
        <f t="shared" si="11"/>
        <v>35557</v>
      </c>
      <c r="B3408" s="73" t="s">
        <v>14</v>
      </c>
      <c r="D3408" s="92">
        <v>19.63</v>
      </c>
      <c r="E3408" s="104">
        <v>2.3650000000000002</v>
      </c>
      <c r="F3408" s="92"/>
      <c r="G3408" s="74"/>
      <c r="H3408" s="94"/>
    </row>
    <row r="3409" spans="1:8" x14ac:dyDescent="0.2">
      <c r="A3409" s="103">
        <f t="shared" si="11"/>
        <v>35558</v>
      </c>
      <c r="B3409" s="73" t="s">
        <v>15</v>
      </c>
      <c r="D3409" s="92">
        <v>20.329999999999998</v>
      </c>
      <c r="E3409" s="104">
        <v>2.34</v>
      </c>
      <c r="F3409" s="92"/>
      <c r="G3409" s="74"/>
      <c r="H3409" s="94"/>
    </row>
    <row r="3410" spans="1:8" x14ac:dyDescent="0.2">
      <c r="A3410" s="103">
        <f t="shared" si="11"/>
        <v>35559</v>
      </c>
      <c r="B3410" s="73" t="s">
        <v>16</v>
      </c>
      <c r="D3410" s="92">
        <v>20.43</v>
      </c>
      <c r="E3410" s="104">
        <v>2.34</v>
      </c>
      <c r="F3410" s="92"/>
      <c r="G3410" s="74"/>
      <c r="H3410" s="94"/>
    </row>
    <row r="3411" spans="1:8" x14ac:dyDescent="0.2">
      <c r="A3411" s="103">
        <f>A3410+1+2</f>
        <v>35562</v>
      </c>
      <c r="B3411" s="73" t="s">
        <v>12</v>
      </c>
      <c r="D3411" s="92">
        <v>21.38</v>
      </c>
      <c r="E3411" s="104">
        <v>2.2549999999999999</v>
      </c>
      <c r="F3411" s="92"/>
      <c r="G3411" s="74"/>
      <c r="H3411" s="94"/>
    </row>
    <row r="3412" spans="1:8" x14ac:dyDescent="0.2">
      <c r="A3412" s="103">
        <f t="shared" si="11"/>
        <v>35563</v>
      </c>
      <c r="B3412" s="73" t="s">
        <v>13</v>
      </c>
      <c r="D3412" s="92">
        <v>21.38</v>
      </c>
      <c r="E3412" s="104">
        <v>2.1749999999999998</v>
      </c>
      <c r="F3412" s="92"/>
      <c r="G3412" s="74"/>
      <c r="H3412" s="94"/>
    </row>
    <row r="3413" spans="1:8" x14ac:dyDescent="0.2">
      <c r="A3413" s="103">
        <f t="shared" si="11"/>
        <v>35564</v>
      </c>
      <c r="B3413" s="73" t="s">
        <v>14</v>
      </c>
      <c r="D3413" s="92">
        <v>21.38</v>
      </c>
      <c r="E3413" s="104">
        <v>2.1749999999999998</v>
      </c>
      <c r="F3413" s="92"/>
      <c r="G3413" s="74"/>
      <c r="H3413" s="94"/>
    </row>
    <row r="3414" spans="1:8" x14ac:dyDescent="0.2">
      <c r="A3414" s="103">
        <f t="shared" si="11"/>
        <v>35565</v>
      </c>
      <c r="B3414" s="73" t="s">
        <v>15</v>
      </c>
      <c r="D3414" s="92">
        <v>21.3</v>
      </c>
      <c r="E3414" s="104">
        <v>2.2050000000000001</v>
      </c>
      <c r="F3414" s="92"/>
      <c r="G3414" s="74"/>
      <c r="H3414" s="94"/>
    </row>
    <row r="3415" spans="1:8" x14ac:dyDescent="0.2">
      <c r="A3415" s="103">
        <f t="shared" si="11"/>
        <v>35566</v>
      </c>
      <c r="B3415" s="73" t="s">
        <v>16</v>
      </c>
      <c r="D3415" s="92">
        <v>22.13</v>
      </c>
      <c r="E3415" s="104">
        <v>2.1850000000000001</v>
      </c>
      <c r="F3415" s="92"/>
      <c r="G3415" s="74"/>
      <c r="H3415" s="94"/>
    </row>
    <row r="3416" spans="1:8" x14ac:dyDescent="0.2">
      <c r="A3416" s="103">
        <f>A3415+1+2</f>
        <v>35569</v>
      </c>
      <c r="B3416" s="73" t="s">
        <v>12</v>
      </c>
      <c r="D3416" s="92">
        <v>21.58</v>
      </c>
      <c r="E3416" s="104">
        <v>2.1850000000000001</v>
      </c>
      <c r="F3416" s="92"/>
      <c r="G3416" s="74"/>
      <c r="H3416" s="94"/>
    </row>
    <row r="3417" spans="1:8" x14ac:dyDescent="0.2">
      <c r="A3417" s="103">
        <f t="shared" si="11"/>
        <v>35570</v>
      </c>
      <c r="B3417" s="73" t="s">
        <v>13</v>
      </c>
      <c r="D3417" s="92">
        <v>21.18</v>
      </c>
      <c r="E3417" s="104">
        <v>2.21</v>
      </c>
      <c r="F3417" s="92"/>
      <c r="G3417" s="74"/>
      <c r="H3417" s="94"/>
    </row>
    <row r="3418" spans="1:8" x14ac:dyDescent="0.2">
      <c r="A3418" s="103">
        <f t="shared" si="11"/>
        <v>35571</v>
      </c>
      <c r="B3418" s="73" t="s">
        <v>14</v>
      </c>
      <c r="D3418" s="92">
        <v>21.68</v>
      </c>
      <c r="E3418" s="104">
        <v>2.2000000000000002</v>
      </c>
      <c r="F3418" s="92"/>
      <c r="G3418" s="74"/>
      <c r="H3418" s="94"/>
    </row>
    <row r="3419" spans="1:8" x14ac:dyDescent="0.2">
      <c r="A3419" s="103">
        <f t="shared" si="11"/>
        <v>35572</v>
      </c>
      <c r="B3419" s="73" t="s">
        <v>15</v>
      </c>
      <c r="D3419" s="92">
        <v>21.53</v>
      </c>
      <c r="E3419" s="104">
        <v>2.2000000000000002</v>
      </c>
      <c r="F3419" s="92"/>
      <c r="G3419" s="74"/>
      <c r="H3419" s="94"/>
    </row>
    <row r="3420" spans="1:8" x14ac:dyDescent="0.2">
      <c r="A3420" s="103">
        <f t="shared" si="11"/>
        <v>35573</v>
      </c>
      <c r="B3420" s="73" t="s">
        <v>16</v>
      </c>
      <c r="D3420" s="92">
        <v>21.28</v>
      </c>
      <c r="E3420" s="104">
        <v>2.2000000000000002</v>
      </c>
      <c r="F3420" s="92"/>
      <c r="G3420" s="74"/>
      <c r="H3420" s="94"/>
    </row>
    <row r="3421" spans="1:8" x14ac:dyDescent="0.2">
      <c r="A3421" s="103">
        <f>A3420+1+2</f>
        <v>35576</v>
      </c>
      <c r="B3421" s="73" t="s">
        <v>12</v>
      </c>
      <c r="C3421" s="73" t="s">
        <v>17</v>
      </c>
      <c r="F3421" s="92"/>
      <c r="G3421" s="74"/>
      <c r="H3421" s="94"/>
    </row>
    <row r="3422" spans="1:8" x14ac:dyDescent="0.2">
      <c r="A3422" s="103">
        <f t="shared" si="11"/>
        <v>35577</v>
      </c>
      <c r="B3422" s="73" t="s">
        <v>13</v>
      </c>
      <c r="D3422" s="92">
        <v>20.78</v>
      </c>
      <c r="E3422" s="104">
        <v>2.2799999999999998</v>
      </c>
      <c r="F3422" s="92"/>
      <c r="G3422" s="74"/>
      <c r="H3422" s="94"/>
    </row>
    <row r="3423" spans="1:8" x14ac:dyDescent="0.2">
      <c r="A3423" s="103">
        <f t="shared" si="11"/>
        <v>35578</v>
      </c>
      <c r="B3423" s="73" t="s">
        <v>14</v>
      </c>
      <c r="D3423" s="92">
        <v>20.78</v>
      </c>
      <c r="E3423" s="104">
        <v>2.2799999999999998</v>
      </c>
      <c r="F3423" s="92"/>
      <c r="G3423" s="74"/>
      <c r="H3423" s="94"/>
    </row>
    <row r="3424" spans="1:8" x14ac:dyDescent="0.2">
      <c r="A3424" s="103">
        <f t="shared" si="11"/>
        <v>35579</v>
      </c>
      <c r="B3424" s="73" t="s">
        <v>15</v>
      </c>
      <c r="D3424" s="92">
        <v>20.98</v>
      </c>
      <c r="E3424" s="104">
        <v>2.2850000000000001</v>
      </c>
      <c r="F3424" s="92"/>
      <c r="G3424" s="74"/>
      <c r="H3424" s="94"/>
    </row>
    <row r="3425" spans="1:8" x14ac:dyDescent="0.2">
      <c r="A3425" s="103">
        <f t="shared" si="11"/>
        <v>35580</v>
      </c>
      <c r="B3425" s="73" t="s">
        <v>16</v>
      </c>
      <c r="D3425" s="92">
        <v>20.88</v>
      </c>
      <c r="E3425" s="104">
        <v>2.2850000000000001</v>
      </c>
      <c r="F3425" s="92"/>
      <c r="G3425" s="74"/>
      <c r="H3425" s="94"/>
    </row>
    <row r="3426" spans="1:8" x14ac:dyDescent="0.2">
      <c r="A3426" s="103">
        <f>A3425+1+2</f>
        <v>35583</v>
      </c>
      <c r="B3426" s="73" t="s">
        <v>12</v>
      </c>
      <c r="D3426" s="92">
        <v>20.98</v>
      </c>
      <c r="E3426" s="104">
        <v>2.1949999999999998</v>
      </c>
      <c r="F3426" s="92"/>
      <c r="G3426" s="74"/>
      <c r="H3426" s="94"/>
    </row>
    <row r="3427" spans="1:8" x14ac:dyDescent="0.2">
      <c r="A3427" s="103">
        <f>A3426+1</f>
        <v>35584</v>
      </c>
      <c r="B3427" s="73" t="s">
        <v>13</v>
      </c>
      <c r="D3427" s="92">
        <v>20.329999999999998</v>
      </c>
      <c r="E3427" s="104">
        <v>2.11</v>
      </c>
      <c r="F3427" s="92"/>
      <c r="G3427" s="74"/>
      <c r="H3427" s="94"/>
    </row>
    <row r="3428" spans="1:8" x14ac:dyDescent="0.2">
      <c r="A3428" s="103">
        <f>A3427+1</f>
        <v>35585</v>
      </c>
      <c r="B3428" s="73" t="s">
        <v>14</v>
      </c>
      <c r="D3428" s="92">
        <v>20.13</v>
      </c>
      <c r="E3428" s="104">
        <v>2.1800000000000002</v>
      </c>
      <c r="F3428" s="92"/>
      <c r="G3428" s="74"/>
      <c r="H3428" s="94"/>
    </row>
    <row r="3429" spans="1:8" x14ac:dyDescent="0.2">
      <c r="A3429" s="103">
        <f>A3428+1</f>
        <v>35586</v>
      </c>
      <c r="B3429" s="73" t="s">
        <v>15</v>
      </c>
      <c r="D3429" s="92">
        <v>19.68</v>
      </c>
      <c r="E3429" s="104">
        <v>2.165</v>
      </c>
      <c r="F3429" s="92"/>
      <c r="G3429" s="74"/>
      <c r="H3429" s="94"/>
    </row>
    <row r="3430" spans="1:8" x14ac:dyDescent="0.2">
      <c r="A3430" s="103">
        <f>A3429+1</f>
        <v>35587</v>
      </c>
      <c r="B3430" s="73" t="s">
        <v>16</v>
      </c>
      <c r="D3430" s="92">
        <v>18.78</v>
      </c>
      <c r="E3430" s="104">
        <v>2.19</v>
      </c>
      <c r="F3430" s="92"/>
      <c r="G3430" s="74"/>
      <c r="H3430" s="94"/>
    </row>
    <row r="3431" spans="1:8" x14ac:dyDescent="0.2">
      <c r="A3431" s="103">
        <f>A3430+1+2</f>
        <v>35590</v>
      </c>
      <c r="B3431" s="73" t="s">
        <v>12</v>
      </c>
      <c r="D3431" s="92">
        <v>18.68</v>
      </c>
      <c r="E3431" s="104">
        <v>2.19</v>
      </c>
      <c r="F3431" s="92"/>
      <c r="G3431" s="74"/>
      <c r="H3431" s="94"/>
    </row>
    <row r="3432" spans="1:8" x14ac:dyDescent="0.2">
      <c r="A3432" s="103">
        <f>A3431+1</f>
        <v>35591</v>
      </c>
      <c r="B3432" s="73" t="s">
        <v>13</v>
      </c>
      <c r="D3432" s="92">
        <v>18.68</v>
      </c>
      <c r="E3432" s="104">
        <v>2.165</v>
      </c>
      <c r="F3432" s="92"/>
      <c r="G3432" s="74"/>
      <c r="H3432" s="94"/>
    </row>
    <row r="3433" spans="1:8" x14ac:dyDescent="0.2">
      <c r="A3433" s="103">
        <f>A3432+1</f>
        <v>35592</v>
      </c>
      <c r="B3433" s="73" t="s">
        <v>14</v>
      </c>
      <c r="D3433" s="92">
        <v>18.53</v>
      </c>
      <c r="E3433" s="104">
        <v>2.1749999999999998</v>
      </c>
      <c r="F3433" s="92"/>
      <c r="G3433" s="74"/>
      <c r="H3433" s="94"/>
    </row>
    <row r="3434" spans="1:8" x14ac:dyDescent="0.2">
      <c r="A3434" s="103">
        <f>A3433+1</f>
        <v>35593</v>
      </c>
      <c r="B3434" s="73" t="s">
        <v>15</v>
      </c>
      <c r="D3434" s="92">
        <v>18.68</v>
      </c>
      <c r="E3434" s="104">
        <v>2.14</v>
      </c>
      <c r="F3434" s="92"/>
      <c r="G3434" s="74"/>
      <c r="H3434" s="94"/>
    </row>
    <row r="3435" spans="1:8" x14ac:dyDescent="0.2">
      <c r="A3435" s="103">
        <f>A3434+1</f>
        <v>35594</v>
      </c>
      <c r="B3435" s="73" t="s">
        <v>16</v>
      </c>
      <c r="D3435" s="92">
        <v>18.829999999999998</v>
      </c>
      <c r="E3435" s="104">
        <v>2.1549999999999998</v>
      </c>
      <c r="F3435" s="92"/>
      <c r="G3435" s="74"/>
      <c r="H3435" s="94"/>
    </row>
    <row r="3436" spans="1:8" x14ac:dyDescent="0.2">
      <c r="A3436" s="103">
        <f>A3435+1+2</f>
        <v>35597</v>
      </c>
      <c r="B3436" s="73" t="s">
        <v>12</v>
      </c>
      <c r="D3436" s="92">
        <v>19.03</v>
      </c>
      <c r="E3436" s="104">
        <v>2.1949999999999998</v>
      </c>
      <c r="F3436" s="92"/>
      <c r="G3436" s="74"/>
      <c r="H3436" s="94"/>
    </row>
    <row r="3437" spans="1:8" x14ac:dyDescent="0.2">
      <c r="A3437" s="103">
        <f>A3436+1</f>
        <v>35598</v>
      </c>
      <c r="B3437" s="73" t="s">
        <v>13</v>
      </c>
      <c r="D3437" s="92">
        <v>19.23</v>
      </c>
      <c r="E3437" s="104">
        <v>2.1949999999999998</v>
      </c>
      <c r="F3437" s="92"/>
      <c r="G3437" s="74"/>
      <c r="H3437" s="94"/>
    </row>
    <row r="3438" spans="1:8" x14ac:dyDescent="0.2">
      <c r="A3438" s="103">
        <f>A3437+1</f>
        <v>35599</v>
      </c>
      <c r="B3438" s="73" t="s">
        <v>14</v>
      </c>
      <c r="D3438" s="92">
        <v>18.78</v>
      </c>
      <c r="E3438" s="104">
        <v>2.2200000000000002</v>
      </c>
      <c r="F3438" s="92"/>
      <c r="G3438" s="74"/>
      <c r="H3438" s="94"/>
    </row>
    <row r="3439" spans="1:8" x14ac:dyDescent="0.2">
      <c r="A3439" s="103">
        <f>A3438+1</f>
        <v>35600</v>
      </c>
      <c r="B3439" s="73" t="s">
        <v>15</v>
      </c>
      <c r="D3439" s="92">
        <v>18.68</v>
      </c>
      <c r="E3439" s="104">
        <v>2.2200000000000002</v>
      </c>
      <c r="F3439" s="92"/>
      <c r="G3439" s="74"/>
      <c r="H3439" s="94"/>
    </row>
    <row r="3440" spans="1:8" x14ac:dyDescent="0.2">
      <c r="A3440" s="103">
        <f>A3439+1</f>
        <v>35601</v>
      </c>
      <c r="B3440" s="73" t="s">
        <v>16</v>
      </c>
      <c r="D3440" s="92">
        <v>18.55</v>
      </c>
      <c r="E3440" s="104">
        <v>2.2450000000000001</v>
      </c>
      <c r="F3440" s="92"/>
      <c r="G3440" s="74"/>
      <c r="H3440" s="94"/>
    </row>
    <row r="3441" spans="1:8" x14ac:dyDescent="0.2">
      <c r="A3441" s="103">
        <f>A3440+1+2</f>
        <v>35604</v>
      </c>
      <c r="B3441" s="73" t="s">
        <v>12</v>
      </c>
      <c r="D3441" s="92">
        <v>18.68</v>
      </c>
      <c r="E3441" s="104">
        <v>2.2450000000000001</v>
      </c>
      <c r="F3441" s="92"/>
      <c r="G3441" s="74"/>
      <c r="H3441" s="94"/>
    </row>
    <row r="3442" spans="1:8" x14ac:dyDescent="0.2">
      <c r="A3442" s="103">
        <f>A3441+1</f>
        <v>35605</v>
      </c>
      <c r="B3442" s="73" t="s">
        <v>13</v>
      </c>
      <c r="D3442" s="92">
        <v>18.73</v>
      </c>
      <c r="E3442" s="104">
        <v>2.2850000000000001</v>
      </c>
      <c r="F3442" s="92"/>
      <c r="G3442" s="74"/>
      <c r="H3442" s="94"/>
    </row>
    <row r="3443" spans="1:8" x14ac:dyDescent="0.2">
      <c r="A3443" s="103">
        <f>A3442+1</f>
        <v>35606</v>
      </c>
      <c r="B3443" s="73" t="s">
        <v>14</v>
      </c>
      <c r="D3443" s="92">
        <v>19.23</v>
      </c>
      <c r="E3443" s="104">
        <v>2.3149999999999999</v>
      </c>
      <c r="F3443" s="92"/>
      <c r="G3443" s="74"/>
      <c r="H3443" s="94"/>
    </row>
    <row r="3444" spans="1:8" x14ac:dyDescent="0.2">
      <c r="A3444" s="103">
        <f>A3443+1</f>
        <v>35607</v>
      </c>
      <c r="B3444" s="73" t="s">
        <v>15</v>
      </c>
      <c r="D3444" s="92">
        <v>19.079999999999998</v>
      </c>
      <c r="E3444" s="104">
        <v>2.3149999999999999</v>
      </c>
      <c r="F3444" s="92"/>
      <c r="G3444" s="74"/>
      <c r="H3444" s="94"/>
    </row>
    <row r="3445" spans="1:8" x14ac:dyDescent="0.2">
      <c r="A3445" s="103">
        <f>A3444+1</f>
        <v>35608</v>
      </c>
      <c r="B3445" s="73" t="s">
        <v>16</v>
      </c>
      <c r="D3445" s="92">
        <v>19.48</v>
      </c>
      <c r="E3445" s="104">
        <v>2.1800000000000002</v>
      </c>
      <c r="F3445" s="92"/>
      <c r="G3445" s="74"/>
      <c r="H3445" s="94"/>
    </row>
    <row r="3446" spans="1:8" x14ac:dyDescent="0.2">
      <c r="A3446" s="103">
        <f>A3445+1+2</f>
        <v>35611</v>
      </c>
      <c r="B3446" s="73" t="s">
        <v>12</v>
      </c>
      <c r="D3446" s="92">
        <v>19.8</v>
      </c>
      <c r="E3446" s="104">
        <v>2.1549999999999998</v>
      </c>
      <c r="F3446" s="92"/>
      <c r="G3446" s="74"/>
      <c r="H3446" s="94"/>
    </row>
    <row r="3447" spans="1:8" x14ac:dyDescent="0.2">
      <c r="A3447" s="103">
        <f>A3446+1</f>
        <v>35612</v>
      </c>
      <c r="B3447" s="73" t="s">
        <v>13</v>
      </c>
      <c r="D3447" s="92">
        <v>20.13</v>
      </c>
      <c r="E3447" s="104">
        <v>2.1549999999999998</v>
      </c>
      <c r="F3447" s="92"/>
      <c r="G3447" s="74"/>
      <c r="H3447" s="94"/>
    </row>
    <row r="3448" spans="1:8" x14ac:dyDescent="0.2">
      <c r="A3448" s="103">
        <f>A3447+1</f>
        <v>35613</v>
      </c>
      <c r="B3448" s="73" t="s">
        <v>14</v>
      </c>
      <c r="D3448" s="92">
        <v>20.329999999999998</v>
      </c>
      <c r="E3448" s="104">
        <v>2.1549999999999998</v>
      </c>
      <c r="F3448" s="92"/>
      <c r="G3448" s="74"/>
      <c r="H3448" s="94"/>
    </row>
    <row r="3449" spans="1:8" x14ac:dyDescent="0.2">
      <c r="A3449" s="103">
        <f>A3448+1</f>
        <v>35614</v>
      </c>
      <c r="B3449" s="73" t="s">
        <v>15</v>
      </c>
      <c r="D3449" s="92">
        <v>19.579999999999998</v>
      </c>
      <c r="E3449" s="104">
        <v>2.1349999999999998</v>
      </c>
      <c r="F3449" s="92"/>
      <c r="G3449" s="74"/>
      <c r="H3449" s="94"/>
    </row>
    <row r="3450" spans="1:8" x14ac:dyDescent="0.2">
      <c r="A3450" s="103">
        <f>A3449+1</f>
        <v>35615</v>
      </c>
      <c r="B3450" s="73" t="s">
        <v>16</v>
      </c>
      <c r="C3450" s="73" t="s">
        <v>17</v>
      </c>
      <c r="F3450" s="92"/>
      <c r="G3450" s="74"/>
      <c r="H3450" s="94"/>
    </row>
    <row r="3451" spans="1:8" x14ac:dyDescent="0.2">
      <c r="A3451" s="103">
        <f>A3450+1+2</f>
        <v>35618</v>
      </c>
      <c r="B3451" s="73" t="s">
        <v>12</v>
      </c>
      <c r="D3451" s="92">
        <v>19.53</v>
      </c>
      <c r="E3451" s="104">
        <v>2.13</v>
      </c>
      <c r="F3451" s="92"/>
      <c r="G3451" s="74"/>
      <c r="H3451" s="94"/>
    </row>
    <row r="3452" spans="1:8" x14ac:dyDescent="0.2">
      <c r="A3452" s="103">
        <f>A3451+1</f>
        <v>35619</v>
      </c>
      <c r="B3452" s="73" t="s">
        <v>13</v>
      </c>
      <c r="D3452" s="92">
        <v>19.73</v>
      </c>
      <c r="E3452" s="104">
        <v>2.13</v>
      </c>
      <c r="F3452" s="92"/>
      <c r="G3452" s="74"/>
      <c r="H3452" s="94"/>
    </row>
    <row r="3453" spans="1:8" x14ac:dyDescent="0.2">
      <c r="A3453" s="103">
        <f>A3452+1</f>
        <v>35620</v>
      </c>
      <c r="B3453" s="73" t="s">
        <v>14</v>
      </c>
      <c r="D3453" s="92">
        <v>19.48</v>
      </c>
      <c r="E3453" s="104">
        <v>2.13</v>
      </c>
      <c r="F3453" s="92"/>
      <c r="G3453" s="74"/>
      <c r="H3453" s="94"/>
    </row>
    <row r="3454" spans="1:8" x14ac:dyDescent="0.2">
      <c r="A3454" s="103">
        <f>A3453+1</f>
        <v>35621</v>
      </c>
      <c r="B3454" s="73" t="s">
        <v>15</v>
      </c>
      <c r="D3454" s="92">
        <v>19.23</v>
      </c>
      <c r="E3454" s="104">
        <v>2.1549999999999998</v>
      </c>
      <c r="F3454" s="92"/>
      <c r="G3454" s="74"/>
      <c r="H3454" s="94"/>
    </row>
    <row r="3455" spans="1:8" x14ac:dyDescent="0.2">
      <c r="A3455" s="103">
        <f>A3454+1</f>
        <v>35622</v>
      </c>
      <c r="B3455" s="73" t="s">
        <v>16</v>
      </c>
      <c r="D3455" s="92">
        <v>19.329999999999998</v>
      </c>
      <c r="E3455" s="104">
        <v>2.1549999999999998</v>
      </c>
      <c r="F3455" s="92"/>
      <c r="G3455" s="74"/>
      <c r="H3455" s="94"/>
    </row>
    <row r="3456" spans="1:8" x14ac:dyDescent="0.2">
      <c r="A3456" s="103">
        <f>A3455+1+2</f>
        <v>35625</v>
      </c>
      <c r="B3456" s="73" t="s">
        <v>12</v>
      </c>
      <c r="D3456" s="92">
        <v>18.98</v>
      </c>
      <c r="E3456" s="104">
        <v>2.165</v>
      </c>
      <c r="F3456" s="92"/>
      <c r="G3456" s="74"/>
      <c r="H3456" s="94"/>
    </row>
    <row r="3457" spans="1:8" x14ac:dyDescent="0.2">
      <c r="A3457" s="103">
        <f>A3456+1</f>
        <v>35626</v>
      </c>
      <c r="B3457" s="73" t="s">
        <v>13</v>
      </c>
      <c r="D3457" s="92">
        <v>19.68</v>
      </c>
      <c r="E3457" s="104">
        <v>2.2050000000000001</v>
      </c>
      <c r="F3457" s="92"/>
      <c r="G3457" s="74"/>
      <c r="H3457" s="94"/>
    </row>
    <row r="3458" spans="1:8" x14ac:dyDescent="0.2">
      <c r="A3458" s="103">
        <f>A3457+1</f>
        <v>35627</v>
      </c>
      <c r="B3458" s="73" t="s">
        <v>14</v>
      </c>
      <c r="D3458" s="92">
        <v>19.649999999999999</v>
      </c>
      <c r="E3458" s="104">
        <v>2.23</v>
      </c>
      <c r="F3458" s="92"/>
      <c r="G3458" s="74"/>
      <c r="H3458" s="94"/>
    </row>
    <row r="3459" spans="1:8" x14ac:dyDescent="0.2">
      <c r="A3459" s="103">
        <f>A3458+1</f>
        <v>35628</v>
      </c>
      <c r="B3459" s="73" t="s">
        <v>15</v>
      </c>
      <c r="D3459" s="92">
        <v>19.98</v>
      </c>
      <c r="E3459" s="104">
        <v>2.2749999999999999</v>
      </c>
      <c r="F3459" s="92"/>
      <c r="G3459" s="74"/>
      <c r="H3459" s="94"/>
    </row>
    <row r="3460" spans="1:8" x14ac:dyDescent="0.2">
      <c r="A3460" s="103">
        <f>A3459+1</f>
        <v>35629</v>
      </c>
      <c r="B3460" s="73" t="s">
        <v>16</v>
      </c>
      <c r="D3460" s="92">
        <v>19.28</v>
      </c>
      <c r="E3460" s="104">
        <v>2.2749999999999999</v>
      </c>
      <c r="F3460" s="92"/>
      <c r="G3460" s="74"/>
      <c r="H3460" s="94"/>
    </row>
    <row r="3461" spans="1:8" x14ac:dyDescent="0.2">
      <c r="A3461" s="103">
        <f>A3460+1+2</f>
        <v>35632</v>
      </c>
      <c r="B3461" s="73" t="s">
        <v>12</v>
      </c>
      <c r="D3461" s="92">
        <v>19.18</v>
      </c>
      <c r="E3461" s="104">
        <v>2.165</v>
      </c>
      <c r="F3461" s="92"/>
      <c r="G3461" s="74"/>
      <c r="H3461" s="94"/>
    </row>
    <row r="3462" spans="1:8" x14ac:dyDescent="0.2">
      <c r="A3462" s="103">
        <f>A3461+1</f>
        <v>35633</v>
      </c>
      <c r="B3462" s="73" t="s">
        <v>13</v>
      </c>
      <c r="D3462" s="92">
        <v>19.079999999999998</v>
      </c>
      <c r="E3462" s="104">
        <v>2.1549999999999998</v>
      </c>
      <c r="F3462" s="92"/>
      <c r="G3462" s="74"/>
      <c r="H3462" s="94"/>
    </row>
    <row r="3463" spans="1:8" x14ac:dyDescent="0.2">
      <c r="A3463" s="103">
        <f>A3462+1</f>
        <v>35634</v>
      </c>
      <c r="B3463" s="73" t="s">
        <v>14</v>
      </c>
      <c r="D3463" s="92">
        <v>19.38</v>
      </c>
      <c r="E3463" s="104">
        <v>2.2000000000000002</v>
      </c>
      <c r="F3463" s="92"/>
      <c r="G3463" s="74"/>
      <c r="H3463" s="94"/>
    </row>
    <row r="3464" spans="1:8" x14ac:dyDescent="0.2">
      <c r="A3464" s="103">
        <f>A3463+1</f>
        <v>35635</v>
      </c>
      <c r="B3464" s="73" t="s">
        <v>15</v>
      </c>
      <c r="D3464" s="92">
        <v>19.53</v>
      </c>
      <c r="E3464" s="104">
        <v>2.2349999999999999</v>
      </c>
      <c r="F3464" s="92"/>
      <c r="G3464" s="74"/>
      <c r="H3464" s="94"/>
    </row>
    <row r="3465" spans="1:8" x14ac:dyDescent="0.2">
      <c r="A3465" s="103">
        <f>A3464+1</f>
        <v>35636</v>
      </c>
      <c r="B3465" s="73" t="s">
        <v>16</v>
      </c>
      <c r="D3465" s="92">
        <v>19.649999999999999</v>
      </c>
      <c r="E3465" s="104">
        <v>2.2250000000000001</v>
      </c>
      <c r="F3465" s="92"/>
      <c r="G3465" s="74"/>
      <c r="H3465" s="94"/>
    </row>
    <row r="3466" spans="1:8" x14ac:dyDescent="0.2">
      <c r="A3466" s="103">
        <f>A3465+1+2</f>
        <v>35639</v>
      </c>
      <c r="B3466" s="73" t="s">
        <v>12</v>
      </c>
      <c r="D3466" s="92">
        <v>19.829999999999998</v>
      </c>
      <c r="E3466" s="104">
        <v>2.2250000000000001</v>
      </c>
      <c r="F3466" s="92"/>
      <c r="G3466" s="74"/>
      <c r="H3466" s="94"/>
    </row>
    <row r="3467" spans="1:8" x14ac:dyDescent="0.2">
      <c r="A3467" s="103">
        <f>A3466+1</f>
        <v>35640</v>
      </c>
      <c r="B3467" s="73" t="s">
        <v>13</v>
      </c>
      <c r="D3467" s="92">
        <v>19.850000000000001</v>
      </c>
      <c r="E3467" s="104">
        <v>2.21</v>
      </c>
      <c r="F3467" s="92"/>
      <c r="G3467" s="74"/>
      <c r="H3467" s="94"/>
    </row>
    <row r="3468" spans="1:8" x14ac:dyDescent="0.2">
      <c r="A3468" s="103">
        <f>A3467+1</f>
        <v>35641</v>
      </c>
      <c r="B3468" s="73" t="s">
        <v>14</v>
      </c>
      <c r="D3468" s="92">
        <v>20.28</v>
      </c>
      <c r="E3468" s="104">
        <v>2.2250000000000001</v>
      </c>
      <c r="F3468" s="92"/>
      <c r="G3468" s="74"/>
      <c r="H3468" s="94"/>
    </row>
    <row r="3469" spans="1:8" x14ac:dyDescent="0.2">
      <c r="A3469" s="103">
        <f>A3468+1</f>
        <v>35642</v>
      </c>
      <c r="B3469" s="73" t="s">
        <v>15</v>
      </c>
      <c r="D3469" s="92">
        <v>20.13</v>
      </c>
      <c r="E3469" s="104">
        <v>2.2250000000000001</v>
      </c>
      <c r="F3469" s="92"/>
      <c r="G3469" s="74"/>
      <c r="H3469" s="94"/>
    </row>
    <row r="3470" spans="1:8" x14ac:dyDescent="0.2">
      <c r="A3470" s="103">
        <f>A3469+1</f>
        <v>35643</v>
      </c>
      <c r="B3470" s="73" t="s">
        <v>16</v>
      </c>
      <c r="D3470" s="92">
        <v>20.28</v>
      </c>
      <c r="E3470" s="104">
        <v>2.23</v>
      </c>
      <c r="F3470" s="92"/>
      <c r="G3470" s="74"/>
      <c r="H3470" s="94"/>
    </row>
    <row r="3471" spans="1:8" x14ac:dyDescent="0.2">
      <c r="A3471" s="103">
        <f>A3470+1+2</f>
        <v>35646</v>
      </c>
      <c r="B3471" s="73" t="s">
        <v>12</v>
      </c>
      <c r="D3471" s="92">
        <v>20.75</v>
      </c>
      <c r="E3471" s="104">
        <v>2.2549999999999999</v>
      </c>
      <c r="F3471" s="92"/>
      <c r="G3471" s="74"/>
      <c r="H3471" s="94"/>
    </row>
    <row r="3472" spans="1:8" x14ac:dyDescent="0.2">
      <c r="A3472" s="103">
        <f>A3471+1</f>
        <v>35647</v>
      </c>
      <c r="B3472" s="73" t="s">
        <v>13</v>
      </c>
      <c r="D3472" s="92">
        <v>20.83</v>
      </c>
      <c r="E3472" s="104">
        <v>2.33</v>
      </c>
      <c r="F3472" s="92"/>
      <c r="G3472" s="74"/>
      <c r="H3472" s="94"/>
    </row>
    <row r="3473" spans="1:8" x14ac:dyDescent="0.2">
      <c r="A3473" s="103">
        <f>A3472+1</f>
        <v>35648</v>
      </c>
      <c r="B3473" s="73" t="s">
        <v>14</v>
      </c>
      <c r="D3473" s="92">
        <v>20.48</v>
      </c>
      <c r="E3473" s="104">
        <v>2.33</v>
      </c>
      <c r="F3473" s="92"/>
      <c r="G3473" s="74"/>
      <c r="H3473" s="94"/>
    </row>
    <row r="3474" spans="1:8" x14ac:dyDescent="0.2">
      <c r="A3474" s="103">
        <f>A3473+1</f>
        <v>35649</v>
      </c>
      <c r="B3474" s="73" t="s">
        <v>15</v>
      </c>
      <c r="D3474" s="92">
        <v>20.079999999999998</v>
      </c>
      <c r="E3474" s="104">
        <v>2.4750000000000001</v>
      </c>
      <c r="F3474" s="92"/>
      <c r="G3474" s="74"/>
      <c r="H3474" s="94"/>
    </row>
    <row r="3475" spans="1:8" x14ac:dyDescent="0.2">
      <c r="A3475" s="103">
        <f>A3474+1</f>
        <v>35650</v>
      </c>
      <c r="B3475" s="73" t="s">
        <v>16</v>
      </c>
      <c r="D3475" s="92">
        <v>19.53</v>
      </c>
      <c r="E3475" s="104">
        <v>2.375</v>
      </c>
      <c r="F3475" s="92"/>
      <c r="G3475" s="74"/>
      <c r="H3475" s="94"/>
    </row>
    <row r="3476" spans="1:8" x14ac:dyDescent="0.2">
      <c r="A3476" s="103">
        <f>A3475+1+2</f>
        <v>35653</v>
      </c>
      <c r="B3476" s="73" t="s">
        <v>12</v>
      </c>
      <c r="D3476" s="92">
        <v>19.68</v>
      </c>
      <c r="E3476" s="104">
        <v>2.375</v>
      </c>
      <c r="F3476" s="92"/>
      <c r="G3476" s="74"/>
      <c r="H3476" s="94"/>
    </row>
    <row r="3477" spans="1:8" x14ac:dyDescent="0.2">
      <c r="A3477" s="103">
        <f>A3476+1</f>
        <v>35654</v>
      </c>
      <c r="B3477" s="73" t="s">
        <v>13</v>
      </c>
      <c r="D3477" s="92">
        <v>19.98</v>
      </c>
      <c r="E3477" s="104">
        <v>2.58</v>
      </c>
      <c r="F3477" s="92"/>
      <c r="G3477" s="74"/>
      <c r="H3477" s="94"/>
    </row>
    <row r="3478" spans="1:8" x14ac:dyDescent="0.2">
      <c r="A3478" s="103">
        <f>A3477+1</f>
        <v>35655</v>
      </c>
      <c r="B3478" s="73" t="s">
        <v>14</v>
      </c>
      <c r="D3478" s="92">
        <v>20.18</v>
      </c>
      <c r="E3478" s="104">
        <v>2.58</v>
      </c>
      <c r="F3478" s="92"/>
      <c r="G3478" s="74"/>
      <c r="H3478" s="94"/>
    </row>
    <row r="3479" spans="1:8" x14ac:dyDescent="0.2">
      <c r="A3479" s="103">
        <f>A3478+1</f>
        <v>35656</v>
      </c>
      <c r="B3479" s="73" t="s">
        <v>15</v>
      </c>
      <c r="D3479" s="92">
        <v>20.079999999999998</v>
      </c>
      <c r="E3479" s="104">
        <v>2.4300000000000002</v>
      </c>
      <c r="F3479" s="92"/>
      <c r="G3479" s="74"/>
      <c r="H3479" s="94"/>
    </row>
    <row r="3480" spans="1:8" x14ac:dyDescent="0.2">
      <c r="A3480" s="103">
        <f>A3479+1</f>
        <v>35657</v>
      </c>
      <c r="B3480" s="73" t="s">
        <v>16</v>
      </c>
      <c r="D3480" s="92">
        <v>20.079999999999998</v>
      </c>
      <c r="E3480" s="104">
        <v>2.5350000000000001</v>
      </c>
      <c r="F3480" s="92"/>
      <c r="G3480" s="74"/>
      <c r="H3480" s="94"/>
    </row>
    <row r="3481" spans="1:8" x14ac:dyDescent="0.2">
      <c r="A3481" s="103">
        <f>A3480+1+2</f>
        <v>35660</v>
      </c>
      <c r="B3481" s="73" t="s">
        <v>12</v>
      </c>
      <c r="D3481" s="92">
        <v>19.93</v>
      </c>
      <c r="E3481" s="104">
        <v>2.54</v>
      </c>
      <c r="F3481" s="92"/>
      <c r="G3481" s="74"/>
      <c r="H3481" s="94"/>
    </row>
    <row r="3482" spans="1:8" x14ac:dyDescent="0.2">
      <c r="A3482" s="103">
        <f>A3481+1</f>
        <v>35661</v>
      </c>
      <c r="B3482" s="73" t="s">
        <v>13</v>
      </c>
      <c r="D3482" s="92">
        <v>20.13</v>
      </c>
      <c r="E3482" s="104">
        <v>2.605</v>
      </c>
      <c r="F3482" s="92"/>
      <c r="G3482" s="74"/>
      <c r="H3482" s="94"/>
    </row>
    <row r="3483" spans="1:8" x14ac:dyDescent="0.2">
      <c r="A3483" s="103">
        <f>A3482+1</f>
        <v>35662</v>
      </c>
      <c r="B3483" s="73" t="s">
        <v>14</v>
      </c>
      <c r="D3483" s="92">
        <v>20.079999999999998</v>
      </c>
      <c r="E3483" s="104">
        <v>2.605</v>
      </c>
      <c r="F3483" s="92"/>
      <c r="G3483" s="74"/>
      <c r="H3483" s="94"/>
    </row>
    <row r="3484" spans="1:8" x14ac:dyDescent="0.2">
      <c r="A3484" s="103">
        <f>A3483+1</f>
        <v>35663</v>
      </c>
      <c r="B3484" s="73" t="s">
        <v>15</v>
      </c>
      <c r="D3484" s="92">
        <v>19.48</v>
      </c>
      <c r="E3484" s="104">
        <v>2.4449999999999998</v>
      </c>
      <c r="F3484" s="92"/>
      <c r="G3484" s="74"/>
      <c r="H3484" s="94"/>
    </row>
    <row r="3485" spans="1:8" x14ac:dyDescent="0.2">
      <c r="A3485" s="103">
        <f>A3484+1</f>
        <v>35664</v>
      </c>
      <c r="B3485" s="73" t="s">
        <v>16</v>
      </c>
      <c r="D3485" s="92">
        <v>19.55</v>
      </c>
      <c r="E3485" s="104">
        <v>2.4449999999999998</v>
      </c>
      <c r="F3485" s="92"/>
      <c r="G3485" s="74"/>
      <c r="H3485" s="94"/>
    </row>
    <row r="3486" spans="1:8" x14ac:dyDescent="0.2">
      <c r="A3486" s="103">
        <f>A3485+1+2</f>
        <v>35667</v>
      </c>
      <c r="B3486" s="73" t="s">
        <v>12</v>
      </c>
      <c r="D3486" s="92">
        <v>19.13</v>
      </c>
      <c r="E3486" s="104">
        <v>2.5150000000000001</v>
      </c>
      <c r="F3486" s="92"/>
      <c r="G3486" s="74"/>
      <c r="H3486" s="94"/>
    </row>
    <row r="3487" spans="1:8" x14ac:dyDescent="0.2">
      <c r="A3487" s="103">
        <f>A3486+1</f>
        <v>35668</v>
      </c>
      <c r="B3487" s="73" t="s">
        <v>13</v>
      </c>
      <c r="D3487" s="92">
        <v>19.28</v>
      </c>
      <c r="E3487" s="104">
        <v>2.5649999999999999</v>
      </c>
      <c r="F3487" s="92"/>
      <c r="G3487" s="74"/>
      <c r="H3487" s="94"/>
    </row>
    <row r="3488" spans="1:8" x14ac:dyDescent="0.2">
      <c r="A3488" s="103">
        <f>A3487+1</f>
        <v>35669</v>
      </c>
      <c r="B3488" s="73" t="s">
        <v>14</v>
      </c>
      <c r="D3488" s="92">
        <v>19.73</v>
      </c>
      <c r="E3488" s="104">
        <v>2.5</v>
      </c>
      <c r="F3488" s="92"/>
      <c r="G3488" s="74"/>
      <c r="H3488" s="94"/>
    </row>
    <row r="3489" spans="1:8" x14ac:dyDescent="0.2">
      <c r="A3489" s="103">
        <f>A3488+1</f>
        <v>35670</v>
      </c>
      <c r="B3489" s="73" t="s">
        <v>15</v>
      </c>
      <c r="D3489" s="92">
        <v>19.579999999999998</v>
      </c>
      <c r="E3489" s="104">
        <v>2.5649999999999999</v>
      </c>
      <c r="F3489" s="92"/>
      <c r="G3489" s="74"/>
      <c r="H3489" s="94"/>
    </row>
    <row r="3490" spans="1:8" x14ac:dyDescent="0.2">
      <c r="A3490" s="103">
        <f>A3489+1</f>
        <v>35671</v>
      </c>
      <c r="B3490" s="73" t="s">
        <v>16</v>
      </c>
      <c r="D3490" s="92">
        <v>19.63</v>
      </c>
      <c r="E3490" s="104">
        <v>2.7050000000000001</v>
      </c>
      <c r="F3490" s="92"/>
      <c r="G3490" s="74"/>
      <c r="H3490" s="94"/>
    </row>
    <row r="3491" spans="1:8" x14ac:dyDescent="0.2">
      <c r="A3491" s="103">
        <f>A3490+1+2</f>
        <v>35674</v>
      </c>
      <c r="B3491" s="73" t="s">
        <v>12</v>
      </c>
      <c r="C3491" s="73" t="s">
        <v>17</v>
      </c>
      <c r="F3491" s="92"/>
      <c r="G3491" s="74"/>
      <c r="H3491" s="94"/>
    </row>
    <row r="3492" spans="1:8" x14ac:dyDescent="0.2">
      <c r="A3492" s="103">
        <f>A3491+1</f>
        <v>35675</v>
      </c>
      <c r="B3492" s="73" t="s">
        <v>13</v>
      </c>
      <c r="D3492" s="92">
        <v>19.68</v>
      </c>
      <c r="E3492" s="104">
        <v>2.7050000000000001</v>
      </c>
      <c r="F3492" s="92"/>
      <c r="G3492" s="74"/>
      <c r="H3492" s="94"/>
    </row>
    <row r="3493" spans="1:8" x14ac:dyDescent="0.2">
      <c r="A3493" s="103">
        <f>A3492+1</f>
        <v>35676</v>
      </c>
      <c r="B3493" s="73" t="s">
        <v>14</v>
      </c>
      <c r="D3493" s="92">
        <v>19.63</v>
      </c>
      <c r="E3493" s="104">
        <v>2.8450000000000002</v>
      </c>
      <c r="F3493" s="92"/>
      <c r="G3493" s="74"/>
      <c r="H3493" s="94"/>
    </row>
    <row r="3494" spans="1:8" x14ac:dyDescent="0.2">
      <c r="A3494" s="103">
        <f>A3493+1</f>
        <v>35677</v>
      </c>
      <c r="B3494" s="73" t="s">
        <v>15</v>
      </c>
      <c r="D3494" s="92">
        <v>19.43</v>
      </c>
      <c r="E3494" s="104">
        <v>2.7149999999999999</v>
      </c>
      <c r="F3494" s="92"/>
      <c r="G3494" s="74"/>
      <c r="H3494" s="94"/>
    </row>
    <row r="3495" spans="1:8" x14ac:dyDescent="0.2">
      <c r="A3495" s="103">
        <f>A3494+1</f>
        <v>35678</v>
      </c>
      <c r="B3495" s="73" t="s">
        <v>16</v>
      </c>
      <c r="D3495" s="92">
        <v>19.63</v>
      </c>
      <c r="E3495" s="104">
        <v>2.65</v>
      </c>
      <c r="F3495" s="92"/>
      <c r="G3495" s="74"/>
      <c r="H3495" s="94"/>
    </row>
    <row r="3496" spans="1:8" x14ac:dyDescent="0.2">
      <c r="A3496" s="103">
        <f>A3495+1+2</f>
        <v>35681</v>
      </c>
      <c r="B3496" s="73" t="s">
        <v>12</v>
      </c>
      <c r="D3496" s="92">
        <v>19.48</v>
      </c>
      <c r="E3496" s="104">
        <v>2.67</v>
      </c>
      <c r="F3496" s="92"/>
      <c r="G3496" s="74"/>
      <c r="H3496" s="94"/>
    </row>
    <row r="3497" spans="1:8" x14ac:dyDescent="0.2">
      <c r="A3497" s="103">
        <f>A3496+1</f>
        <v>35682</v>
      </c>
      <c r="B3497" s="73" t="s">
        <v>13</v>
      </c>
      <c r="D3497" s="92">
        <v>19.43</v>
      </c>
      <c r="E3497" s="104">
        <v>2.67</v>
      </c>
      <c r="F3497" s="92"/>
      <c r="G3497" s="74"/>
      <c r="H3497" s="94"/>
    </row>
    <row r="3498" spans="1:8" x14ac:dyDescent="0.2">
      <c r="A3498" s="103">
        <f>A3497+1</f>
        <v>35683</v>
      </c>
      <c r="B3498" s="73" t="s">
        <v>14</v>
      </c>
      <c r="D3498" s="92">
        <v>19.43</v>
      </c>
      <c r="E3498" s="104">
        <v>2.7149999999999999</v>
      </c>
      <c r="F3498" s="92"/>
      <c r="G3498" s="74"/>
      <c r="H3498" s="94"/>
    </row>
    <row r="3499" spans="1:8" x14ac:dyDescent="0.2">
      <c r="A3499" s="103">
        <f>A3498+1</f>
        <v>35684</v>
      </c>
      <c r="B3499" s="73" t="s">
        <v>15</v>
      </c>
      <c r="D3499" s="92">
        <v>19.38</v>
      </c>
      <c r="E3499" s="104">
        <v>2.7149999999999999</v>
      </c>
      <c r="F3499" s="92"/>
      <c r="G3499" s="74"/>
      <c r="H3499" s="94"/>
    </row>
    <row r="3500" spans="1:8" x14ac:dyDescent="0.2">
      <c r="A3500" s="103">
        <f>A3499+1</f>
        <v>35685</v>
      </c>
      <c r="B3500" s="73" t="s">
        <v>16</v>
      </c>
      <c r="D3500" s="92">
        <v>19.329999999999998</v>
      </c>
      <c r="E3500" s="104">
        <v>2.7450000000000001</v>
      </c>
      <c r="F3500" s="92"/>
      <c r="G3500" s="74"/>
      <c r="H3500" s="94"/>
    </row>
    <row r="3501" spans="1:8" x14ac:dyDescent="0.2">
      <c r="A3501" s="103">
        <f>A3500+1+2</f>
        <v>35688</v>
      </c>
      <c r="B3501" s="73" t="s">
        <v>12</v>
      </c>
      <c r="D3501" s="92">
        <v>19.28</v>
      </c>
      <c r="E3501" s="104">
        <v>2.875</v>
      </c>
      <c r="F3501" s="92"/>
      <c r="G3501" s="74"/>
      <c r="H3501" s="94"/>
    </row>
    <row r="3502" spans="1:8" x14ac:dyDescent="0.2">
      <c r="A3502" s="103">
        <f>A3501+1</f>
        <v>35689</v>
      </c>
      <c r="B3502" s="73" t="s">
        <v>13</v>
      </c>
      <c r="D3502" s="92">
        <v>19.63</v>
      </c>
      <c r="E3502" s="104">
        <v>2.8250000000000002</v>
      </c>
      <c r="F3502" s="92"/>
      <c r="G3502" s="74"/>
      <c r="H3502" s="94"/>
    </row>
    <row r="3503" spans="1:8" x14ac:dyDescent="0.2">
      <c r="A3503" s="103">
        <f>A3502+1</f>
        <v>35690</v>
      </c>
      <c r="B3503" s="73" t="s">
        <v>14</v>
      </c>
      <c r="D3503" s="92">
        <v>19.43</v>
      </c>
      <c r="E3503" s="104">
        <v>2.8250000000000002</v>
      </c>
      <c r="F3503" s="92"/>
      <c r="G3503" s="74"/>
      <c r="H3503" s="94"/>
    </row>
    <row r="3504" spans="1:8" x14ac:dyDescent="0.2">
      <c r="A3504" s="103">
        <f>A3503+1</f>
        <v>35691</v>
      </c>
      <c r="B3504" s="73" t="s">
        <v>15</v>
      </c>
      <c r="D3504" s="92">
        <v>19.38</v>
      </c>
      <c r="E3504" s="104">
        <v>2.83</v>
      </c>
      <c r="F3504" s="92"/>
      <c r="G3504" s="74"/>
      <c r="H3504" s="94"/>
    </row>
    <row r="3505" spans="1:8" x14ac:dyDescent="0.2">
      <c r="A3505" s="103">
        <f>A3504+1</f>
        <v>35692</v>
      </c>
      <c r="B3505" s="73" t="s">
        <v>16</v>
      </c>
      <c r="D3505" s="92">
        <v>19.38</v>
      </c>
      <c r="E3505" s="104">
        <v>2.92</v>
      </c>
      <c r="F3505" s="92"/>
      <c r="G3505" s="74"/>
      <c r="H3505" s="94"/>
    </row>
    <row r="3506" spans="1:8" x14ac:dyDescent="0.2">
      <c r="A3506" s="103">
        <f>A3505+1+2</f>
        <v>35695</v>
      </c>
      <c r="B3506" s="73" t="s">
        <v>12</v>
      </c>
      <c r="D3506" s="92">
        <v>19.63</v>
      </c>
      <c r="E3506" s="104">
        <v>2.92</v>
      </c>
      <c r="F3506" s="92"/>
      <c r="G3506" s="74"/>
      <c r="H3506" s="94"/>
    </row>
    <row r="3507" spans="1:8" x14ac:dyDescent="0.2">
      <c r="A3507" s="103">
        <f>A3506+1</f>
        <v>35696</v>
      </c>
      <c r="B3507" s="73" t="s">
        <v>13</v>
      </c>
      <c r="D3507" s="92">
        <v>19.78</v>
      </c>
      <c r="E3507" s="104">
        <v>2.93</v>
      </c>
      <c r="F3507" s="92"/>
      <c r="G3507" s="74"/>
      <c r="H3507" s="94"/>
    </row>
    <row r="3508" spans="1:8" x14ac:dyDescent="0.2">
      <c r="A3508" s="103">
        <f>A3507+1</f>
        <v>35697</v>
      </c>
      <c r="B3508" s="73" t="s">
        <v>14</v>
      </c>
      <c r="D3508" s="92">
        <v>19.93</v>
      </c>
      <c r="E3508" s="104">
        <v>3.0950000000000002</v>
      </c>
      <c r="F3508" s="92"/>
      <c r="G3508" s="74"/>
      <c r="H3508" s="94"/>
    </row>
    <row r="3509" spans="1:8" x14ac:dyDescent="0.2">
      <c r="A3509" s="103">
        <f>A3508+1</f>
        <v>35698</v>
      </c>
      <c r="B3509" s="73" t="s">
        <v>15</v>
      </c>
      <c r="D3509" s="92">
        <v>20.38</v>
      </c>
      <c r="E3509" s="104">
        <v>3.01</v>
      </c>
      <c r="F3509" s="92"/>
      <c r="G3509" s="74"/>
      <c r="H3509" s="94"/>
    </row>
    <row r="3510" spans="1:8" x14ac:dyDescent="0.2">
      <c r="A3510" s="103">
        <f>A3509+1</f>
        <v>35699</v>
      </c>
      <c r="B3510" s="73" t="s">
        <v>16</v>
      </c>
      <c r="D3510" s="92">
        <v>20.88</v>
      </c>
      <c r="E3510" s="104">
        <v>3.0249999999999999</v>
      </c>
      <c r="F3510" s="92"/>
      <c r="G3510" s="74"/>
      <c r="H3510" s="94"/>
    </row>
    <row r="3511" spans="1:8" x14ac:dyDescent="0.2">
      <c r="A3511" s="103">
        <f>A3510+1+2</f>
        <v>35702</v>
      </c>
      <c r="B3511" s="73" t="s">
        <v>12</v>
      </c>
      <c r="D3511" s="92">
        <v>21.28</v>
      </c>
      <c r="E3511" s="104">
        <v>3</v>
      </c>
      <c r="F3511" s="92"/>
      <c r="G3511" s="74"/>
      <c r="H3511" s="94"/>
    </row>
    <row r="3512" spans="1:8" x14ac:dyDescent="0.2">
      <c r="A3512" s="103">
        <f>A3511+1</f>
        <v>35703</v>
      </c>
      <c r="B3512" s="73" t="s">
        <v>13</v>
      </c>
      <c r="D3512" s="92">
        <v>21.18</v>
      </c>
      <c r="E3512" s="104">
        <v>3.125</v>
      </c>
      <c r="F3512" s="92"/>
      <c r="G3512" s="74"/>
      <c r="H3512" s="94"/>
    </row>
    <row r="3513" spans="1:8" x14ac:dyDescent="0.2">
      <c r="A3513" s="103">
        <f>A3512+1</f>
        <v>35704</v>
      </c>
      <c r="B3513" s="73" t="s">
        <v>14</v>
      </c>
      <c r="D3513" s="92">
        <v>21.05</v>
      </c>
      <c r="E3513" s="104">
        <v>3.125</v>
      </c>
      <c r="F3513" s="92"/>
      <c r="G3513" s="74"/>
      <c r="H3513" s="94"/>
    </row>
    <row r="3514" spans="1:8" x14ac:dyDescent="0.2">
      <c r="A3514" s="103">
        <f>A3513+1</f>
        <v>35705</v>
      </c>
      <c r="B3514" s="73" t="s">
        <v>15</v>
      </c>
      <c r="D3514" s="92">
        <v>21.78</v>
      </c>
      <c r="E3514" s="104">
        <v>2.96</v>
      </c>
      <c r="F3514" s="92"/>
      <c r="G3514" s="74"/>
      <c r="H3514" s="94"/>
    </row>
    <row r="3515" spans="1:8" x14ac:dyDescent="0.2">
      <c r="A3515" s="103">
        <f>A3514+1</f>
        <v>35706</v>
      </c>
      <c r="B3515" s="73" t="s">
        <v>16</v>
      </c>
      <c r="D3515" s="92">
        <v>22.78</v>
      </c>
      <c r="E3515" s="104">
        <v>2.96</v>
      </c>
      <c r="F3515" s="92"/>
      <c r="G3515" s="74"/>
      <c r="H3515" s="94"/>
    </row>
    <row r="3516" spans="1:8" x14ac:dyDescent="0.2">
      <c r="A3516" s="103">
        <f>A3515+1+2</f>
        <v>35709</v>
      </c>
      <c r="B3516" s="73" t="s">
        <v>12</v>
      </c>
      <c r="D3516" s="92">
        <v>21.93</v>
      </c>
      <c r="E3516" s="104">
        <v>2.91</v>
      </c>
      <c r="F3516" s="92"/>
      <c r="G3516" s="74"/>
      <c r="H3516" s="94"/>
    </row>
    <row r="3517" spans="1:8" x14ac:dyDescent="0.2">
      <c r="A3517" s="103">
        <f>A3516+1</f>
        <v>35710</v>
      </c>
      <c r="B3517" s="73" t="s">
        <v>13</v>
      </c>
      <c r="D3517" s="92">
        <v>21.98</v>
      </c>
      <c r="E3517" s="104">
        <v>2.81</v>
      </c>
      <c r="F3517" s="92"/>
      <c r="G3517" s="74"/>
      <c r="H3517" s="94"/>
    </row>
    <row r="3518" spans="1:8" x14ac:dyDescent="0.2">
      <c r="A3518" s="103">
        <f>A3517+1</f>
        <v>35711</v>
      </c>
      <c r="B3518" s="73" t="s">
        <v>14</v>
      </c>
      <c r="D3518" s="92">
        <v>22.18</v>
      </c>
      <c r="E3518" s="104">
        <v>2.7850000000000001</v>
      </c>
      <c r="F3518" s="92"/>
      <c r="G3518" s="74"/>
      <c r="H3518" s="94"/>
    </row>
    <row r="3519" spans="1:8" x14ac:dyDescent="0.2">
      <c r="A3519" s="103">
        <f>A3518+1</f>
        <v>35712</v>
      </c>
      <c r="B3519" s="73" t="s">
        <v>15</v>
      </c>
      <c r="D3519" s="92">
        <v>22.13</v>
      </c>
      <c r="E3519" s="104">
        <v>2.7850000000000001</v>
      </c>
      <c r="F3519" s="92"/>
      <c r="G3519" s="74"/>
      <c r="H3519" s="94"/>
    </row>
    <row r="3520" spans="1:8" x14ac:dyDescent="0.2">
      <c r="A3520" s="103">
        <f>A3519+1</f>
        <v>35713</v>
      </c>
      <c r="B3520" s="73" t="s">
        <v>16</v>
      </c>
      <c r="D3520" s="92">
        <v>22.1</v>
      </c>
      <c r="E3520" s="104">
        <v>2.7549999999999999</v>
      </c>
      <c r="F3520" s="92"/>
      <c r="G3520" s="74"/>
      <c r="H3520" s="94"/>
    </row>
    <row r="3521" spans="1:8" x14ac:dyDescent="0.2">
      <c r="A3521" s="103">
        <f>A3520+1+2</f>
        <v>35716</v>
      </c>
      <c r="B3521" s="73" t="s">
        <v>12</v>
      </c>
      <c r="D3521" s="92">
        <v>21.33</v>
      </c>
      <c r="E3521" s="104">
        <v>2.7549999999999999</v>
      </c>
      <c r="F3521" s="92"/>
      <c r="G3521" s="74"/>
      <c r="H3521" s="94"/>
    </row>
    <row r="3522" spans="1:8" x14ac:dyDescent="0.2">
      <c r="A3522" s="103">
        <f>A3521+1</f>
        <v>35717</v>
      </c>
      <c r="B3522" s="73" t="s">
        <v>13</v>
      </c>
      <c r="D3522" s="92">
        <v>20.7</v>
      </c>
      <c r="E3522" s="104">
        <v>2.8250000000000002</v>
      </c>
      <c r="F3522" s="92"/>
      <c r="G3522" s="74"/>
      <c r="H3522" s="94"/>
    </row>
    <row r="3523" spans="1:8" x14ac:dyDescent="0.2">
      <c r="A3523" s="103">
        <f t="shared" ref="A3523:A3565" si="12">A3522+1</f>
        <v>35718</v>
      </c>
      <c r="B3523" s="73" t="s">
        <v>14</v>
      </c>
      <c r="D3523" s="92">
        <v>20.58</v>
      </c>
      <c r="E3523" s="104">
        <v>2.8250000000000002</v>
      </c>
      <c r="F3523" s="92"/>
      <c r="G3523" s="74"/>
      <c r="H3523" s="94"/>
    </row>
    <row r="3524" spans="1:8" x14ac:dyDescent="0.2">
      <c r="A3524" s="103">
        <f t="shared" si="12"/>
        <v>35719</v>
      </c>
      <c r="B3524" s="73" t="s">
        <v>15</v>
      </c>
      <c r="D3524" s="92">
        <v>20.98</v>
      </c>
      <c r="E3524" s="104">
        <v>2.84</v>
      </c>
      <c r="F3524" s="92"/>
      <c r="G3524" s="74"/>
      <c r="H3524" s="94"/>
    </row>
    <row r="3525" spans="1:8" x14ac:dyDescent="0.2">
      <c r="A3525" s="103">
        <f t="shared" si="12"/>
        <v>35720</v>
      </c>
      <c r="B3525" s="73" t="s">
        <v>16</v>
      </c>
      <c r="D3525" s="92">
        <v>20.58</v>
      </c>
      <c r="E3525" s="104">
        <v>2.95</v>
      </c>
      <c r="F3525" s="92"/>
      <c r="G3525" s="74"/>
      <c r="H3525" s="94"/>
    </row>
    <row r="3526" spans="1:8" x14ac:dyDescent="0.2">
      <c r="A3526" s="103">
        <f>A3525+1+2</f>
        <v>35723</v>
      </c>
      <c r="B3526" s="73" t="s">
        <v>12</v>
      </c>
      <c r="D3526" s="92">
        <v>20.7</v>
      </c>
      <c r="E3526" s="104">
        <v>2.95</v>
      </c>
      <c r="F3526" s="92"/>
      <c r="G3526" s="74"/>
      <c r="H3526" s="94"/>
    </row>
    <row r="3527" spans="1:8" x14ac:dyDescent="0.2">
      <c r="A3527" s="103">
        <f t="shared" si="12"/>
        <v>35724</v>
      </c>
      <c r="B3527" s="73" t="s">
        <v>13</v>
      </c>
      <c r="D3527" s="92">
        <v>20.68</v>
      </c>
      <c r="E3527" s="104">
        <v>3.13</v>
      </c>
      <c r="F3527" s="92"/>
      <c r="G3527" s="74"/>
      <c r="H3527" s="94"/>
    </row>
    <row r="3528" spans="1:8" x14ac:dyDescent="0.2">
      <c r="A3528" s="103">
        <f t="shared" si="12"/>
        <v>35725</v>
      </c>
      <c r="B3528" s="73" t="s">
        <v>14</v>
      </c>
      <c r="D3528" s="92">
        <v>21.28</v>
      </c>
      <c r="E3528" s="104">
        <v>3.13</v>
      </c>
      <c r="F3528" s="92"/>
      <c r="G3528" s="74"/>
      <c r="H3528" s="94"/>
    </row>
    <row r="3529" spans="1:8" x14ac:dyDescent="0.2">
      <c r="A3529" s="103">
        <f t="shared" si="12"/>
        <v>35726</v>
      </c>
      <c r="B3529" s="73" t="s">
        <v>15</v>
      </c>
      <c r="D3529" s="92">
        <v>20.93</v>
      </c>
      <c r="E3529" s="104">
        <v>3.33</v>
      </c>
      <c r="F3529" s="92"/>
      <c r="G3529" s="74"/>
      <c r="H3529" s="94"/>
    </row>
    <row r="3530" spans="1:8" x14ac:dyDescent="0.2">
      <c r="A3530" s="103">
        <f t="shared" si="12"/>
        <v>35727</v>
      </c>
      <c r="B3530" s="73" t="s">
        <v>16</v>
      </c>
      <c r="D3530" s="92">
        <v>20.78</v>
      </c>
      <c r="E3530" s="104">
        <v>3.2250000000000001</v>
      </c>
      <c r="F3530" s="92"/>
      <c r="G3530" s="74"/>
      <c r="H3530" s="94"/>
    </row>
    <row r="3531" spans="1:8" x14ac:dyDescent="0.2">
      <c r="A3531" s="103">
        <f>A3530+1+2</f>
        <v>35730</v>
      </c>
      <c r="B3531" s="73" t="s">
        <v>12</v>
      </c>
      <c r="D3531" s="92">
        <v>21.08</v>
      </c>
      <c r="E3531" s="104">
        <v>3.2250000000000001</v>
      </c>
      <c r="F3531" s="92"/>
      <c r="G3531" s="74"/>
      <c r="H3531" s="94"/>
    </row>
    <row r="3532" spans="1:8" x14ac:dyDescent="0.2">
      <c r="A3532" s="103">
        <f t="shared" si="12"/>
        <v>35731</v>
      </c>
      <c r="B3532" s="73" t="s">
        <v>13</v>
      </c>
      <c r="D3532" s="92">
        <v>20.48</v>
      </c>
      <c r="E3532" s="104">
        <v>3.44</v>
      </c>
      <c r="F3532" s="92"/>
      <c r="G3532" s="74"/>
      <c r="H3532" s="94"/>
    </row>
    <row r="3533" spans="1:8" x14ac:dyDescent="0.2">
      <c r="A3533" s="103">
        <f t="shared" si="12"/>
        <v>35732</v>
      </c>
      <c r="B3533" s="73" t="s">
        <v>14</v>
      </c>
      <c r="D3533" s="92">
        <v>20.73</v>
      </c>
      <c r="E3533" s="104">
        <v>3.6349999999999998</v>
      </c>
      <c r="F3533" s="92"/>
      <c r="G3533" s="74"/>
      <c r="H3533" s="94"/>
    </row>
    <row r="3534" spans="1:8" x14ac:dyDescent="0.2">
      <c r="A3534" s="103">
        <f t="shared" si="12"/>
        <v>35733</v>
      </c>
      <c r="B3534" s="73" t="s">
        <v>15</v>
      </c>
      <c r="D3534" s="92">
        <v>21.23</v>
      </c>
      <c r="E3534" s="104">
        <v>3.4249999999999998</v>
      </c>
      <c r="F3534" s="92"/>
      <c r="G3534" s="74"/>
      <c r="H3534" s="94"/>
    </row>
    <row r="3535" spans="1:8" x14ac:dyDescent="0.2">
      <c r="A3535" s="103">
        <f t="shared" si="12"/>
        <v>35734</v>
      </c>
      <c r="B3535" s="73" t="s">
        <v>16</v>
      </c>
      <c r="D3535" s="92">
        <v>21.08</v>
      </c>
      <c r="E3535" s="104">
        <v>3.2</v>
      </c>
      <c r="F3535" s="92"/>
      <c r="G3535" s="74"/>
      <c r="H3535" s="94"/>
    </row>
    <row r="3536" spans="1:8" x14ac:dyDescent="0.2">
      <c r="A3536" s="103">
        <f>A3535+1+2</f>
        <v>35737</v>
      </c>
      <c r="B3536" s="73" t="s">
        <v>12</v>
      </c>
      <c r="D3536" s="92">
        <v>20.98</v>
      </c>
      <c r="E3536" s="104">
        <v>3.27</v>
      </c>
      <c r="F3536" s="92"/>
      <c r="G3536" s="74"/>
      <c r="H3536" s="94"/>
    </row>
    <row r="3537" spans="1:8" x14ac:dyDescent="0.2">
      <c r="A3537" s="103">
        <f t="shared" si="12"/>
        <v>35738</v>
      </c>
      <c r="B3537" s="73" t="s">
        <v>13</v>
      </c>
      <c r="D3537" s="92">
        <v>20.7</v>
      </c>
      <c r="E3537" s="104">
        <v>3.14</v>
      </c>
      <c r="F3537" s="92"/>
      <c r="G3537" s="74"/>
      <c r="H3537" s="94"/>
    </row>
    <row r="3538" spans="1:8" x14ac:dyDescent="0.2">
      <c r="A3538" s="103">
        <f t="shared" si="12"/>
        <v>35739</v>
      </c>
      <c r="B3538" s="73" t="s">
        <v>14</v>
      </c>
      <c r="D3538" s="92">
        <v>20.329999999999998</v>
      </c>
      <c r="E3538" s="104">
        <v>3.19</v>
      </c>
      <c r="F3538" s="92"/>
      <c r="G3538" s="74"/>
      <c r="H3538" s="94"/>
    </row>
    <row r="3539" spans="1:8" x14ac:dyDescent="0.2">
      <c r="A3539" s="103">
        <f t="shared" si="12"/>
        <v>35740</v>
      </c>
      <c r="B3539" s="73" t="s">
        <v>15</v>
      </c>
      <c r="D3539" s="92">
        <v>20.38</v>
      </c>
      <c r="E3539" s="104">
        <v>3.2149999999999999</v>
      </c>
      <c r="F3539" s="92"/>
      <c r="G3539" s="74"/>
      <c r="H3539" s="94"/>
    </row>
    <row r="3540" spans="1:8" x14ac:dyDescent="0.2">
      <c r="A3540" s="103">
        <f t="shared" si="12"/>
        <v>35741</v>
      </c>
      <c r="B3540" s="73" t="s">
        <v>16</v>
      </c>
      <c r="D3540" s="92">
        <v>20.78</v>
      </c>
      <c r="E3540" s="104">
        <v>3.08</v>
      </c>
      <c r="F3540" s="92"/>
      <c r="G3540" s="74"/>
      <c r="H3540" s="94"/>
    </row>
    <row r="3541" spans="1:8" x14ac:dyDescent="0.2">
      <c r="A3541" s="103">
        <f>A3540+1+2</f>
        <v>35744</v>
      </c>
      <c r="B3541" s="73" t="s">
        <v>12</v>
      </c>
      <c r="D3541" s="92">
        <v>20.399999999999999</v>
      </c>
      <c r="E3541" s="104">
        <v>3.08</v>
      </c>
      <c r="F3541" s="92"/>
      <c r="G3541" s="74"/>
      <c r="H3541" s="94"/>
    </row>
    <row r="3542" spans="1:8" x14ac:dyDescent="0.2">
      <c r="A3542" s="103">
        <f t="shared" si="12"/>
        <v>35745</v>
      </c>
      <c r="B3542" s="73" t="s">
        <v>13</v>
      </c>
      <c r="D3542" s="92">
        <v>20.53</v>
      </c>
      <c r="E3542" s="104">
        <v>3.1850000000000001</v>
      </c>
      <c r="F3542" s="92"/>
      <c r="G3542" s="74"/>
      <c r="H3542" s="94"/>
    </row>
    <row r="3543" spans="1:8" x14ac:dyDescent="0.2">
      <c r="A3543" s="103">
        <f t="shared" si="12"/>
        <v>35746</v>
      </c>
      <c r="B3543" s="73" t="s">
        <v>14</v>
      </c>
      <c r="D3543" s="92">
        <v>20.48</v>
      </c>
      <c r="E3543" s="104">
        <v>3.27</v>
      </c>
      <c r="F3543" s="92"/>
      <c r="G3543" s="74"/>
      <c r="H3543" s="94"/>
    </row>
    <row r="3544" spans="1:8" x14ac:dyDescent="0.2">
      <c r="A3544" s="103">
        <f t="shared" si="12"/>
        <v>35747</v>
      </c>
      <c r="B3544" s="73" t="s">
        <v>15</v>
      </c>
      <c r="D3544" s="92">
        <v>20.7</v>
      </c>
      <c r="E3544" s="104">
        <v>3.27</v>
      </c>
      <c r="F3544" s="92"/>
      <c r="G3544" s="74"/>
      <c r="H3544" s="94"/>
    </row>
    <row r="3545" spans="1:8" x14ac:dyDescent="0.2">
      <c r="A3545" s="103">
        <f t="shared" si="12"/>
        <v>35748</v>
      </c>
      <c r="B3545" s="73" t="s">
        <v>16</v>
      </c>
      <c r="D3545" s="92">
        <v>21</v>
      </c>
      <c r="E3545" s="104">
        <v>3.24</v>
      </c>
      <c r="F3545" s="92"/>
      <c r="G3545" s="74"/>
      <c r="H3545" s="94"/>
    </row>
    <row r="3546" spans="1:8" x14ac:dyDescent="0.2">
      <c r="A3546" s="103">
        <f>A3545+1+2</f>
        <v>35751</v>
      </c>
      <c r="B3546" s="73" t="s">
        <v>12</v>
      </c>
      <c r="D3546" s="92">
        <v>20.28</v>
      </c>
      <c r="E3546" s="104">
        <v>3.105</v>
      </c>
      <c r="F3546" s="92"/>
      <c r="G3546" s="74"/>
      <c r="H3546" s="94"/>
    </row>
    <row r="3547" spans="1:8" x14ac:dyDescent="0.2">
      <c r="A3547" s="103">
        <f>A3546+1</f>
        <v>35752</v>
      </c>
      <c r="B3547" s="73" t="s">
        <v>13</v>
      </c>
      <c r="D3547" s="92">
        <v>20.03</v>
      </c>
      <c r="E3547" s="104">
        <v>3.105</v>
      </c>
      <c r="F3547" s="92"/>
      <c r="G3547" s="74"/>
      <c r="H3547" s="94"/>
    </row>
    <row r="3548" spans="1:8" x14ac:dyDescent="0.2">
      <c r="A3548" s="103">
        <f t="shared" si="12"/>
        <v>35753</v>
      </c>
      <c r="B3548" s="73" t="s">
        <v>14</v>
      </c>
      <c r="D3548" s="92">
        <v>19.8</v>
      </c>
      <c r="E3548" s="104">
        <v>2.99</v>
      </c>
      <c r="F3548" s="92"/>
      <c r="G3548" s="74"/>
      <c r="H3548" s="94"/>
    </row>
    <row r="3549" spans="1:8" x14ac:dyDescent="0.2">
      <c r="A3549" s="103">
        <f t="shared" si="12"/>
        <v>35754</v>
      </c>
      <c r="B3549" s="73" t="s">
        <v>15</v>
      </c>
      <c r="D3549" s="92">
        <v>19.18</v>
      </c>
      <c r="E3549" s="104">
        <v>2.99</v>
      </c>
      <c r="F3549" s="92"/>
      <c r="G3549" s="74"/>
      <c r="H3549" s="94"/>
    </row>
    <row r="3550" spans="1:8" x14ac:dyDescent="0.2">
      <c r="A3550" s="103">
        <f t="shared" si="12"/>
        <v>35755</v>
      </c>
      <c r="B3550" s="73" t="s">
        <v>16</v>
      </c>
      <c r="D3550" s="92">
        <v>19.43</v>
      </c>
      <c r="E3550" s="104">
        <v>2.7749999999999999</v>
      </c>
      <c r="F3550" s="92"/>
      <c r="G3550" s="74"/>
      <c r="H3550" s="94"/>
    </row>
    <row r="3551" spans="1:8" x14ac:dyDescent="0.2">
      <c r="A3551" s="103">
        <f>A3550+1+2</f>
        <v>35758</v>
      </c>
      <c r="B3551" s="73" t="s">
        <v>12</v>
      </c>
      <c r="D3551" s="92">
        <v>19.48</v>
      </c>
      <c r="E3551" s="104">
        <v>2.5649999999999999</v>
      </c>
      <c r="F3551" s="92"/>
      <c r="G3551" s="74"/>
      <c r="H3551" s="94"/>
    </row>
    <row r="3552" spans="1:8" x14ac:dyDescent="0.2">
      <c r="A3552" s="103">
        <f t="shared" si="12"/>
        <v>35759</v>
      </c>
      <c r="B3552" s="73" t="s">
        <v>13</v>
      </c>
      <c r="D3552" s="92">
        <v>19.38</v>
      </c>
      <c r="E3552" s="104">
        <v>2.4700000000000002</v>
      </c>
      <c r="F3552" s="92"/>
      <c r="G3552" s="74"/>
      <c r="H3552" s="94"/>
    </row>
    <row r="3553" spans="1:8" x14ac:dyDescent="0.2">
      <c r="A3553" s="103">
        <f t="shared" si="12"/>
        <v>35760</v>
      </c>
      <c r="B3553" s="73" t="s">
        <v>14</v>
      </c>
      <c r="D3553" s="92">
        <v>19.18</v>
      </c>
      <c r="E3553" s="104">
        <v>2.4049999999999998</v>
      </c>
      <c r="F3553" s="92"/>
      <c r="G3553" s="74"/>
      <c r="H3553" s="94"/>
    </row>
    <row r="3554" spans="1:8" x14ac:dyDescent="0.2">
      <c r="A3554" s="103">
        <f t="shared" si="12"/>
        <v>35761</v>
      </c>
      <c r="B3554" s="73" t="s">
        <v>15</v>
      </c>
      <c r="C3554" s="73" t="s">
        <v>17</v>
      </c>
      <c r="F3554" s="92"/>
      <c r="G3554" s="74"/>
      <c r="H3554" s="94"/>
    </row>
    <row r="3555" spans="1:8" x14ac:dyDescent="0.2">
      <c r="A3555" s="103">
        <f t="shared" si="12"/>
        <v>35762</v>
      </c>
      <c r="B3555" s="73" t="s">
        <v>16</v>
      </c>
      <c r="C3555" s="73" t="s">
        <v>17</v>
      </c>
      <c r="F3555" s="92"/>
      <c r="G3555" s="74"/>
      <c r="H3555" s="94"/>
    </row>
    <row r="3556" spans="1:8" x14ac:dyDescent="0.2">
      <c r="A3556" s="103">
        <f>A3555+1+2</f>
        <v>35765</v>
      </c>
      <c r="B3556" s="73" t="s">
        <v>12</v>
      </c>
      <c r="D3556" s="92">
        <v>18.68</v>
      </c>
      <c r="E3556" s="104">
        <v>2.4049999999999998</v>
      </c>
      <c r="F3556" s="92"/>
      <c r="G3556" s="74"/>
      <c r="H3556" s="94"/>
    </row>
    <row r="3557" spans="1:8" x14ac:dyDescent="0.2">
      <c r="A3557" s="103">
        <f t="shared" si="12"/>
        <v>35766</v>
      </c>
      <c r="B3557" s="73" t="s">
        <v>13</v>
      </c>
      <c r="D3557" s="92">
        <v>18.78</v>
      </c>
      <c r="E3557" s="104">
        <v>2.5049999999999999</v>
      </c>
      <c r="F3557" s="92"/>
      <c r="G3557" s="74"/>
      <c r="H3557" s="94"/>
    </row>
    <row r="3558" spans="1:8" x14ac:dyDescent="0.2">
      <c r="A3558" s="103">
        <f t="shared" si="12"/>
        <v>35767</v>
      </c>
      <c r="B3558" s="73" t="s">
        <v>14</v>
      </c>
      <c r="D3558" s="92">
        <v>18.8</v>
      </c>
      <c r="E3558" s="104">
        <v>2.605</v>
      </c>
      <c r="F3558" s="92"/>
      <c r="G3558" s="74"/>
      <c r="H3558" s="94"/>
    </row>
    <row r="3559" spans="1:8" x14ac:dyDescent="0.2">
      <c r="A3559" s="103">
        <f t="shared" si="12"/>
        <v>35768</v>
      </c>
      <c r="B3559" s="73" t="s">
        <v>15</v>
      </c>
      <c r="D3559" s="92">
        <v>18.600000000000001</v>
      </c>
      <c r="E3559" s="104">
        <v>2.5249999999999999</v>
      </c>
      <c r="F3559" s="92"/>
      <c r="G3559" s="74"/>
      <c r="H3559" s="94"/>
    </row>
    <row r="3560" spans="1:8" x14ac:dyDescent="0.2">
      <c r="A3560" s="103">
        <f t="shared" si="12"/>
        <v>35769</v>
      </c>
      <c r="B3560" s="73" t="s">
        <v>16</v>
      </c>
      <c r="D3560" s="92">
        <v>18.73</v>
      </c>
      <c r="E3560" s="104">
        <v>2.4750000000000001</v>
      </c>
      <c r="F3560" s="92"/>
      <c r="G3560" s="74"/>
      <c r="H3560" s="94"/>
    </row>
    <row r="3561" spans="1:8" x14ac:dyDescent="0.2">
      <c r="A3561" s="103">
        <f>A3560+1+2</f>
        <v>35772</v>
      </c>
      <c r="B3561" s="73" t="s">
        <v>12</v>
      </c>
      <c r="D3561" s="92">
        <v>18.829999999999998</v>
      </c>
      <c r="E3561" s="104">
        <v>2.415</v>
      </c>
      <c r="F3561" s="92"/>
      <c r="G3561" s="74"/>
      <c r="H3561" s="94"/>
    </row>
    <row r="3562" spans="1:8" x14ac:dyDescent="0.2">
      <c r="A3562" s="103">
        <f t="shared" si="12"/>
        <v>35773</v>
      </c>
      <c r="B3562" s="73" t="s">
        <v>13</v>
      </c>
      <c r="D3562" s="92">
        <v>18.68</v>
      </c>
      <c r="E3562" s="104">
        <v>2.2949999999999999</v>
      </c>
      <c r="F3562" s="92"/>
      <c r="G3562" s="74"/>
      <c r="H3562" s="94"/>
    </row>
    <row r="3563" spans="1:8" x14ac:dyDescent="0.2">
      <c r="A3563" s="103">
        <f t="shared" si="12"/>
        <v>35774</v>
      </c>
      <c r="B3563" s="73" t="s">
        <v>14</v>
      </c>
      <c r="D3563" s="92">
        <v>18.13</v>
      </c>
      <c r="E3563" s="104">
        <v>2.34</v>
      </c>
      <c r="F3563" s="92"/>
      <c r="G3563" s="74"/>
      <c r="H3563" s="94"/>
    </row>
    <row r="3564" spans="1:8" x14ac:dyDescent="0.2">
      <c r="A3564" s="103">
        <f t="shared" si="12"/>
        <v>35775</v>
      </c>
      <c r="B3564" s="73" t="s">
        <v>15</v>
      </c>
      <c r="D3564" s="92">
        <v>18.149999999999999</v>
      </c>
      <c r="E3564" s="104">
        <v>2.2799999999999998</v>
      </c>
      <c r="F3564" s="92"/>
      <c r="G3564" s="74"/>
      <c r="H3564" s="94"/>
    </row>
    <row r="3565" spans="1:8" x14ac:dyDescent="0.2">
      <c r="A3565" s="103">
        <f t="shared" si="12"/>
        <v>35776</v>
      </c>
      <c r="B3565" s="73" t="s">
        <v>16</v>
      </c>
      <c r="D3565" s="92">
        <v>18.23</v>
      </c>
      <c r="E3565" s="104">
        <v>2.2999999999999998</v>
      </c>
      <c r="F3565" s="92"/>
      <c r="G3565" s="74"/>
      <c r="H3565" s="94"/>
    </row>
    <row r="3566" spans="1:8" x14ac:dyDescent="0.2">
      <c r="A3566" s="103">
        <f>A3565+1+2</f>
        <v>35779</v>
      </c>
      <c r="B3566" s="73" t="s">
        <v>12</v>
      </c>
      <c r="D3566" s="92">
        <v>18.18</v>
      </c>
      <c r="E3566" s="104">
        <v>2.2400000000000002</v>
      </c>
      <c r="F3566" s="92"/>
      <c r="G3566" s="74"/>
      <c r="H3566" s="94"/>
    </row>
    <row r="3567" spans="1:8" x14ac:dyDescent="0.2">
      <c r="A3567" s="103">
        <f t="shared" ref="A3567:A3585" si="13">A3566+1</f>
        <v>35780</v>
      </c>
      <c r="B3567" s="73" t="s">
        <v>13</v>
      </c>
      <c r="D3567" s="92">
        <v>18.18</v>
      </c>
      <c r="E3567" s="104">
        <v>2.2400000000000002</v>
      </c>
      <c r="F3567" s="92"/>
      <c r="G3567" s="74"/>
      <c r="H3567" s="94"/>
    </row>
    <row r="3568" spans="1:8" x14ac:dyDescent="0.2">
      <c r="A3568" s="103">
        <f t="shared" si="13"/>
        <v>35781</v>
      </c>
      <c r="B3568" s="73" t="s">
        <v>14</v>
      </c>
      <c r="D3568" s="92">
        <v>18.18</v>
      </c>
      <c r="E3568" s="104">
        <v>2.3650000000000002</v>
      </c>
      <c r="F3568" s="92"/>
      <c r="G3568" s="74"/>
      <c r="H3568" s="94"/>
    </row>
    <row r="3569" spans="1:8" x14ac:dyDescent="0.2">
      <c r="A3569" s="103">
        <f t="shared" si="13"/>
        <v>35782</v>
      </c>
      <c r="B3569" s="73" t="s">
        <v>15</v>
      </c>
      <c r="D3569" s="92">
        <v>18.53</v>
      </c>
      <c r="E3569" s="104">
        <v>2.36</v>
      </c>
      <c r="F3569" s="92"/>
      <c r="G3569" s="74"/>
      <c r="H3569" s="94"/>
    </row>
    <row r="3570" spans="1:8" x14ac:dyDescent="0.2">
      <c r="A3570" s="103">
        <f t="shared" si="13"/>
        <v>35783</v>
      </c>
      <c r="B3570" s="73" t="s">
        <v>16</v>
      </c>
      <c r="D3570" s="92">
        <v>18.38</v>
      </c>
      <c r="E3570" s="104">
        <v>2.375</v>
      </c>
      <c r="F3570" s="92"/>
      <c r="G3570" s="74"/>
      <c r="H3570" s="94"/>
    </row>
    <row r="3571" spans="1:8" x14ac:dyDescent="0.2">
      <c r="A3571" s="103">
        <f>A3570+1+2</f>
        <v>35786</v>
      </c>
      <c r="B3571" s="73" t="s">
        <v>12</v>
      </c>
      <c r="D3571" s="92">
        <v>18.18</v>
      </c>
      <c r="E3571" s="104">
        <v>2.35</v>
      </c>
      <c r="F3571" s="92"/>
      <c r="G3571" s="74"/>
      <c r="H3571" s="94"/>
    </row>
    <row r="3572" spans="1:8" x14ac:dyDescent="0.2">
      <c r="A3572" s="103">
        <f t="shared" si="13"/>
        <v>35787</v>
      </c>
      <c r="B3572" s="73" t="s">
        <v>13</v>
      </c>
      <c r="D3572" s="92">
        <v>18.23</v>
      </c>
      <c r="E3572" s="104">
        <v>2.21</v>
      </c>
      <c r="F3572" s="92"/>
      <c r="G3572" s="74"/>
      <c r="H3572" s="94"/>
    </row>
    <row r="3573" spans="1:8" x14ac:dyDescent="0.2">
      <c r="A3573" s="103">
        <f t="shared" si="13"/>
        <v>35788</v>
      </c>
      <c r="B3573" s="73" t="s">
        <v>14</v>
      </c>
      <c r="D3573" s="92">
        <v>18.28</v>
      </c>
      <c r="E3573" s="104">
        <v>2.0649999999999999</v>
      </c>
      <c r="F3573" s="92"/>
      <c r="G3573" s="74"/>
      <c r="H3573" s="94"/>
    </row>
    <row r="3574" spans="1:8" x14ac:dyDescent="0.2">
      <c r="A3574" s="103">
        <f t="shared" si="13"/>
        <v>35789</v>
      </c>
      <c r="B3574" s="73" t="s">
        <v>15</v>
      </c>
      <c r="C3574" s="73" t="s">
        <v>17</v>
      </c>
      <c r="F3574" s="92"/>
      <c r="G3574" s="74"/>
      <c r="H3574" s="94"/>
    </row>
    <row r="3575" spans="1:8" x14ac:dyDescent="0.2">
      <c r="A3575" s="103">
        <f t="shared" si="13"/>
        <v>35790</v>
      </c>
      <c r="B3575" s="73" t="s">
        <v>16</v>
      </c>
      <c r="D3575" s="92">
        <v>18.2</v>
      </c>
      <c r="E3575" s="104">
        <v>2.0649999999999999</v>
      </c>
      <c r="F3575" s="92"/>
      <c r="G3575" s="74"/>
      <c r="H3575" s="94"/>
    </row>
    <row r="3576" spans="1:8" x14ac:dyDescent="0.2">
      <c r="A3576" s="103">
        <f>A3575+1+2</f>
        <v>35793</v>
      </c>
      <c r="B3576" s="73" t="s">
        <v>12</v>
      </c>
      <c r="D3576" s="92">
        <v>17.63</v>
      </c>
      <c r="E3576" s="104">
        <v>2.2999999999999998</v>
      </c>
      <c r="F3576" s="92"/>
      <c r="G3576" s="74"/>
      <c r="H3576" s="94"/>
    </row>
    <row r="3577" spans="1:8" x14ac:dyDescent="0.2">
      <c r="A3577" s="103">
        <f t="shared" si="13"/>
        <v>35794</v>
      </c>
      <c r="B3577" s="73" t="s">
        <v>13</v>
      </c>
      <c r="D3577" s="92">
        <v>17.63</v>
      </c>
      <c r="E3577" s="104">
        <v>2.2999999999999998</v>
      </c>
      <c r="F3577" s="92"/>
      <c r="G3577" s="74"/>
      <c r="H3577" s="94"/>
    </row>
    <row r="3578" spans="1:8" x14ac:dyDescent="0.2">
      <c r="A3578" s="103">
        <f t="shared" si="13"/>
        <v>35795</v>
      </c>
      <c r="B3578" s="73" t="s">
        <v>14</v>
      </c>
      <c r="D3578" s="92">
        <v>17.78</v>
      </c>
      <c r="E3578" s="104">
        <v>2.2650000000000001</v>
      </c>
      <c r="F3578" s="92"/>
      <c r="G3578" s="74"/>
      <c r="H3578" s="94"/>
    </row>
    <row r="3579" spans="1:8" x14ac:dyDescent="0.2">
      <c r="A3579" s="103">
        <f t="shared" si="13"/>
        <v>35796</v>
      </c>
      <c r="B3579" s="73" t="s">
        <v>15</v>
      </c>
      <c r="C3579" s="73" t="s">
        <v>17</v>
      </c>
      <c r="F3579" s="92"/>
      <c r="G3579" s="74"/>
      <c r="H3579" s="94"/>
    </row>
    <row r="3580" spans="1:8" x14ac:dyDescent="0.2">
      <c r="A3580" s="103">
        <f t="shared" si="13"/>
        <v>35797</v>
      </c>
      <c r="B3580" s="73" t="s">
        <v>16</v>
      </c>
      <c r="D3580" s="92">
        <v>17.53</v>
      </c>
      <c r="E3580" s="104">
        <v>2.165</v>
      </c>
      <c r="F3580" s="92"/>
      <c r="G3580" s="74"/>
      <c r="H3580" s="94"/>
    </row>
    <row r="3581" spans="1:8" x14ac:dyDescent="0.2">
      <c r="A3581" s="103">
        <f>A3580+1+2</f>
        <v>35800</v>
      </c>
      <c r="B3581" s="73" t="s">
        <v>12</v>
      </c>
      <c r="D3581" s="92">
        <v>16.88</v>
      </c>
      <c r="E3581" s="104">
        <v>2.165</v>
      </c>
      <c r="F3581" s="92"/>
      <c r="G3581" s="74"/>
      <c r="H3581" s="94"/>
    </row>
    <row r="3582" spans="1:8" x14ac:dyDescent="0.2">
      <c r="A3582" s="103">
        <f t="shared" si="13"/>
        <v>35801</v>
      </c>
      <c r="B3582" s="73" t="s">
        <v>13</v>
      </c>
      <c r="D3582" s="92">
        <v>16.88</v>
      </c>
      <c r="E3582" s="104">
        <v>2.06</v>
      </c>
      <c r="F3582" s="92"/>
      <c r="G3582" s="74"/>
      <c r="H3582" s="94"/>
    </row>
    <row r="3583" spans="1:8" x14ac:dyDescent="0.2">
      <c r="A3583" s="103">
        <f t="shared" si="13"/>
        <v>35802</v>
      </c>
      <c r="B3583" s="73" t="s">
        <v>14</v>
      </c>
      <c r="D3583" s="92">
        <v>16.829999999999998</v>
      </c>
      <c r="E3583" s="104">
        <v>2.1549999999999998</v>
      </c>
      <c r="F3583" s="92"/>
      <c r="G3583" s="74"/>
      <c r="H3583" s="94"/>
    </row>
    <row r="3584" spans="1:8" x14ac:dyDescent="0.2">
      <c r="A3584" s="103">
        <f t="shared" si="13"/>
        <v>35803</v>
      </c>
      <c r="B3584" s="73" t="s">
        <v>15</v>
      </c>
      <c r="D3584" s="92">
        <v>16.98</v>
      </c>
      <c r="E3584" s="104">
        <v>2.125</v>
      </c>
      <c r="F3584" s="92"/>
      <c r="G3584" s="74"/>
      <c r="H3584" s="94"/>
    </row>
    <row r="3585" spans="1:8" x14ac:dyDescent="0.2">
      <c r="A3585" s="103">
        <f t="shared" si="13"/>
        <v>35804</v>
      </c>
      <c r="B3585" s="73" t="s">
        <v>16</v>
      </c>
      <c r="D3585" s="92">
        <v>16.63</v>
      </c>
      <c r="E3585" s="104">
        <v>2.11</v>
      </c>
      <c r="F3585" s="92"/>
      <c r="G3585" s="74"/>
      <c r="H3585" s="94"/>
    </row>
    <row r="3586" spans="1:8" x14ac:dyDescent="0.2">
      <c r="A3586" s="103">
        <f>A3585+1+2</f>
        <v>35807</v>
      </c>
      <c r="B3586" s="73" t="s">
        <v>12</v>
      </c>
      <c r="D3586" s="92">
        <v>16.48</v>
      </c>
      <c r="E3586" s="104">
        <v>2</v>
      </c>
      <c r="F3586" s="92"/>
      <c r="G3586" s="74"/>
      <c r="H3586" s="94"/>
    </row>
    <row r="3587" spans="1:8" x14ac:dyDescent="0.2">
      <c r="A3587" s="103">
        <f>A3586+1</f>
        <v>35808</v>
      </c>
      <c r="B3587" s="73" t="s">
        <v>13</v>
      </c>
      <c r="D3587" s="92">
        <v>16.43</v>
      </c>
      <c r="E3587" s="104">
        <v>2.0099999999999998</v>
      </c>
      <c r="F3587" s="92"/>
      <c r="G3587" s="74"/>
      <c r="H3587" s="94"/>
    </row>
    <row r="3588" spans="1:8" x14ac:dyDescent="0.2">
      <c r="A3588" s="103">
        <f>A3587+1</f>
        <v>35809</v>
      </c>
      <c r="B3588" s="73" t="s">
        <v>14</v>
      </c>
      <c r="D3588" s="92">
        <v>16.45</v>
      </c>
      <c r="E3588" s="104">
        <v>2.0449999999999999</v>
      </c>
      <c r="F3588" s="92"/>
      <c r="G3588" s="74"/>
      <c r="H3588" s="94"/>
    </row>
    <row r="3589" spans="1:8" x14ac:dyDescent="0.2">
      <c r="A3589" s="103">
        <f>A3588+1</f>
        <v>35810</v>
      </c>
      <c r="B3589" s="73" t="s">
        <v>15</v>
      </c>
      <c r="D3589" s="92">
        <v>16.329999999999998</v>
      </c>
      <c r="E3589" s="104">
        <v>2.0699999999999998</v>
      </c>
      <c r="F3589" s="92"/>
      <c r="G3589" s="74"/>
      <c r="H3589" s="94"/>
    </row>
    <row r="3590" spans="1:8" x14ac:dyDescent="0.2">
      <c r="A3590" s="103">
        <f>A3589+1</f>
        <v>35811</v>
      </c>
      <c r="B3590" s="73" t="s">
        <v>16</v>
      </c>
      <c r="D3590" s="92">
        <v>16.53</v>
      </c>
      <c r="E3590" s="104">
        <v>2.11</v>
      </c>
      <c r="F3590" s="92"/>
      <c r="G3590" s="74"/>
      <c r="H3590" s="94"/>
    </row>
    <row r="3591" spans="1:8" x14ac:dyDescent="0.2">
      <c r="A3591" s="103">
        <f>A3590+1+2</f>
        <v>35814</v>
      </c>
      <c r="B3591" s="73" t="s">
        <v>12</v>
      </c>
      <c r="C3591" s="73" t="s">
        <v>17</v>
      </c>
      <c r="F3591" s="92"/>
      <c r="G3591" s="74"/>
      <c r="H3591" s="94"/>
    </row>
    <row r="3592" spans="1:8" x14ac:dyDescent="0.2">
      <c r="A3592" s="103">
        <f>A3591+1</f>
        <v>35815</v>
      </c>
      <c r="B3592" s="73" t="s">
        <v>13</v>
      </c>
      <c r="D3592" s="92">
        <v>16.43</v>
      </c>
      <c r="E3592" s="104">
        <v>2.1150000000000002</v>
      </c>
      <c r="F3592" s="92"/>
      <c r="G3592" s="74"/>
      <c r="H3592" s="94"/>
    </row>
    <row r="3593" spans="1:8" x14ac:dyDescent="0.2">
      <c r="A3593" s="103">
        <f>A3592+1</f>
        <v>35816</v>
      </c>
      <c r="B3593" s="73" t="s">
        <v>14</v>
      </c>
      <c r="D3593" s="92">
        <v>16.18</v>
      </c>
      <c r="E3593" s="104">
        <v>2.0750000000000002</v>
      </c>
      <c r="F3593" s="92"/>
      <c r="G3593" s="74"/>
      <c r="H3593" s="94"/>
    </row>
    <row r="3594" spans="1:8" x14ac:dyDescent="0.2">
      <c r="A3594" s="103">
        <f>A3593+1</f>
        <v>35817</v>
      </c>
      <c r="B3594" s="73" t="s">
        <v>15</v>
      </c>
      <c r="D3594" s="92">
        <v>15.88</v>
      </c>
      <c r="E3594" s="104">
        <v>2.1</v>
      </c>
      <c r="F3594" s="92"/>
      <c r="G3594" s="74"/>
      <c r="H3594" s="94"/>
    </row>
    <row r="3595" spans="1:8" x14ac:dyDescent="0.2">
      <c r="A3595" s="103">
        <f>A3594+1</f>
        <v>35818</v>
      </c>
      <c r="B3595" s="73" t="s">
        <v>16</v>
      </c>
      <c r="D3595" s="92">
        <v>15.63</v>
      </c>
      <c r="E3595" s="104">
        <v>2.1349999999999998</v>
      </c>
      <c r="F3595" s="92"/>
      <c r="G3595" s="74"/>
      <c r="H3595" s="94"/>
    </row>
    <row r="3596" spans="1:8" x14ac:dyDescent="0.2">
      <c r="A3596" s="103">
        <f>A3595+1+2</f>
        <v>35821</v>
      </c>
      <c r="B3596" s="73" t="s">
        <v>12</v>
      </c>
      <c r="D3596" s="92">
        <v>16.829999999999998</v>
      </c>
      <c r="E3596" s="104">
        <v>2.085</v>
      </c>
      <c r="F3596" s="92"/>
      <c r="G3596" s="74"/>
      <c r="H3596" s="94"/>
    </row>
    <row r="3597" spans="1:8" x14ac:dyDescent="0.2">
      <c r="A3597" s="103">
        <f>A3596+1</f>
        <v>35822</v>
      </c>
      <c r="B3597" s="73" t="s">
        <v>13</v>
      </c>
      <c r="D3597" s="92">
        <v>16.98</v>
      </c>
      <c r="E3597" s="104">
        <v>2.06</v>
      </c>
      <c r="F3597" s="92"/>
      <c r="G3597" s="74"/>
      <c r="H3597" s="94"/>
    </row>
    <row r="3598" spans="1:8" x14ac:dyDescent="0.2">
      <c r="A3598" s="103">
        <f>A3597+1</f>
        <v>35823</v>
      </c>
      <c r="B3598" s="73" t="s">
        <v>14</v>
      </c>
      <c r="D3598" s="92">
        <v>17.329999999999998</v>
      </c>
      <c r="E3598" s="104">
        <v>2.09</v>
      </c>
      <c r="F3598" s="92"/>
      <c r="G3598" s="74"/>
      <c r="H3598" s="94"/>
    </row>
    <row r="3599" spans="1:8" x14ac:dyDescent="0.2">
      <c r="A3599" s="103">
        <f>A3598+1</f>
        <v>35824</v>
      </c>
      <c r="B3599" s="73" t="s">
        <v>15</v>
      </c>
      <c r="D3599" s="92">
        <v>17.829999999999998</v>
      </c>
      <c r="E3599" s="104">
        <v>2.1150000000000002</v>
      </c>
      <c r="F3599" s="92"/>
      <c r="G3599" s="74"/>
      <c r="H3599" s="94"/>
    </row>
    <row r="3600" spans="1:8" x14ac:dyDescent="0.2">
      <c r="A3600" s="103">
        <f>A3599+1</f>
        <v>35825</v>
      </c>
      <c r="B3600" s="73" t="s">
        <v>16</v>
      </c>
      <c r="D3600" s="92">
        <v>17.23</v>
      </c>
      <c r="E3600" s="104">
        <v>2.13</v>
      </c>
      <c r="F3600" s="92"/>
      <c r="G3600" s="74"/>
      <c r="H3600" s="94"/>
    </row>
    <row r="3601" spans="1:8" x14ac:dyDescent="0.2">
      <c r="A3601" s="103">
        <f>A3600+1+2</f>
        <v>35828</v>
      </c>
      <c r="B3601" s="73" t="s">
        <v>12</v>
      </c>
      <c r="D3601" s="92">
        <v>17.05</v>
      </c>
      <c r="E3601" s="104">
        <v>2.21</v>
      </c>
      <c r="F3601" s="92"/>
      <c r="G3601" s="74"/>
      <c r="H3601" s="94"/>
    </row>
    <row r="3602" spans="1:8" x14ac:dyDescent="0.2">
      <c r="A3602" s="103">
        <f>A3601+1</f>
        <v>35829</v>
      </c>
      <c r="B3602" s="73" t="s">
        <v>13</v>
      </c>
      <c r="D3602" s="92">
        <v>16.5</v>
      </c>
      <c r="E3602" s="104">
        <v>2.2650000000000001</v>
      </c>
      <c r="F3602" s="92"/>
      <c r="G3602" s="74"/>
      <c r="H3602" s="94"/>
    </row>
    <row r="3603" spans="1:8" x14ac:dyDescent="0.2">
      <c r="A3603" s="103">
        <f>A3602+1</f>
        <v>35830</v>
      </c>
      <c r="B3603" s="73" t="s">
        <v>14</v>
      </c>
      <c r="D3603" s="92">
        <v>16.38</v>
      </c>
      <c r="E3603" s="104">
        <v>2.23</v>
      </c>
      <c r="F3603" s="92"/>
      <c r="G3603" s="74"/>
      <c r="H3603" s="94"/>
    </row>
    <row r="3604" spans="1:8" x14ac:dyDescent="0.2">
      <c r="A3604" s="103">
        <f>A3603+1</f>
        <v>35831</v>
      </c>
      <c r="B3604" s="73" t="s">
        <v>15</v>
      </c>
      <c r="D3604" s="92">
        <v>16.579999999999998</v>
      </c>
      <c r="E3604" s="104">
        <v>2.3050000000000002</v>
      </c>
      <c r="F3604" s="92"/>
      <c r="G3604" s="74"/>
      <c r="H3604" s="94"/>
    </row>
    <row r="3605" spans="1:8" x14ac:dyDescent="0.2">
      <c r="A3605" s="103">
        <f>A3604+1</f>
        <v>35832</v>
      </c>
      <c r="B3605" s="73" t="s">
        <v>16</v>
      </c>
      <c r="D3605" s="92">
        <v>16.73</v>
      </c>
      <c r="E3605" s="104">
        <v>2.3450000000000002</v>
      </c>
      <c r="F3605" s="92"/>
      <c r="G3605" s="74"/>
      <c r="H3605" s="94"/>
    </row>
    <row r="3606" spans="1:8" x14ac:dyDescent="0.2">
      <c r="A3606" s="103">
        <f>A3605+1+2</f>
        <v>35835</v>
      </c>
      <c r="B3606" s="73" t="s">
        <v>12</v>
      </c>
      <c r="D3606" s="92">
        <v>16.63</v>
      </c>
      <c r="E3606" s="104">
        <v>2.2400000000000002</v>
      </c>
      <c r="F3606" s="92"/>
      <c r="G3606" s="74"/>
      <c r="H3606" s="94"/>
    </row>
    <row r="3607" spans="1:8" x14ac:dyDescent="0.2">
      <c r="A3607" s="103">
        <f>A3606+1</f>
        <v>35836</v>
      </c>
      <c r="B3607" s="73" t="s">
        <v>13</v>
      </c>
      <c r="D3607" s="92">
        <v>16.43</v>
      </c>
      <c r="E3607" s="104">
        <v>2.1749999999999998</v>
      </c>
      <c r="F3607" s="92"/>
      <c r="G3607" s="74"/>
      <c r="H3607" s="94"/>
    </row>
    <row r="3608" spans="1:8" x14ac:dyDescent="0.2">
      <c r="A3608" s="103">
        <f>A3607+1</f>
        <v>35837</v>
      </c>
      <c r="B3608" s="73" t="s">
        <v>14</v>
      </c>
      <c r="D3608" s="92">
        <v>16.149999999999999</v>
      </c>
      <c r="E3608" s="104">
        <v>2.2200000000000002</v>
      </c>
      <c r="F3608" s="92"/>
      <c r="G3608" s="74"/>
      <c r="H3608" s="94"/>
    </row>
    <row r="3609" spans="1:8" x14ac:dyDescent="0.2">
      <c r="A3609" s="103">
        <f>A3608+1</f>
        <v>35838</v>
      </c>
      <c r="B3609" s="73" t="s">
        <v>15</v>
      </c>
      <c r="D3609" s="92">
        <v>15.98</v>
      </c>
      <c r="E3609" s="104">
        <v>2.1949999999999998</v>
      </c>
      <c r="F3609" s="92"/>
      <c r="G3609" s="74"/>
      <c r="H3609" s="94"/>
    </row>
    <row r="3610" spans="1:8" x14ac:dyDescent="0.2">
      <c r="A3610" s="103">
        <f>A3609+1</f>
        <v>35839</v>
      </c>
      <c r="B3610" s="73" t="s">
        <v>16</v>
      </c>
      <c r="D3610" s="92">
        <v>16.03</v>
      </c>
      <c r="E3610" s="104">
        <v>2.2250000000000001</v>
      </c>
      <c r="F3610" s="92"/>
      <c r="G3610" s="74"/>
      <c r="H3610" s="94"/>
    </row>
    <row r="3611" spans="1:8" x14ac:dyDescent="0.2">
      <c r="A3611" s="103">
        <f>A3610+1+2</f>
        <v>35842</v>
      </c>
      <c r="B3611" s="73" t="s">
        <v>12</v>
      </c>
      <c r="C3611" s="73" t="s">
        <v>17</v>
      </c>
      <c r="F3611" s="92"/>
      <c r="G3611" s="74"/>
      <c r="H3611" s="94"/>
    </row>
    <row r="3612" spans="1:8" x14ac:dyDescent="0.2">
      <c r="A3612" s="103">
        <f>A3611+1</f>
        <v>35843</v>
      </c>
      <c r="B3612" s="73" t="s">
        <v>13</v>
      </c>
      <c r="D3612" s="92">
        <v>15.68</v>
      </c>
      <c r="E3612" s="104">
        <v>2.1800000000000002</v>
      </c>
      <c r="F3612" s="92"/>
      <c r="G3612" s="74"/>
      <c r="H3612" s="94"/>
    </row>
    <row r="3613" spans="1:8" x14ac:dyDescent="0.2">
      <c r="A3613" s="103">
        <f>A3612+1</f>
        <v>35844</v>
      </c>
      <c r="B3613" s="73" t="s">
        <v>14</v>
      </c>
      <c r="D3613" s="92">
        <v>16.28</v>
      </c>
      <c r="E3613" s="104">
        <v>2.1800000000000002</v>
      </c>
      <c r="F3613" s="92"/>
      <c r="G3613" s="74"/>
      <c r="H3613" s="94"/>
    </row>
    <row r="3614" spans="1:8" x14ac:dyDescent="0.2">
      <c r="A3614" s="103">
        <f>A3613+1</f>
        <v>35845</v>
      </c>
      <c r="B3614" s="73" t="s">
        <v>15</v>
      </c>
      <c r="D3614" s="92">
        <v>16.18</v>
      </c>
      <c r="E3614" s="104">
        <v>2.2250000000000001</v>
      </c>
      <c r="F3614" s="92"/>
      <c r="G3614" s="74"/>
      <c r="H3614" s="94"/>
    </row>
    <row r="3615" spans="1:8" x14ac:dyDescent="0.2">
      <c r="A3615" s="103">
        <f>A3614+1</f>
        <v>35846</v>
      </c>
      <c r="B3615" s="73" t="s">
        <v>16</v>
      </c>
      <c r="D3615" s="92">
        <v>16.149999999999999</v>
      </c>
      <c r="E3615" s="104">
        <v>2.19</v>
      </c>
      <c r="F3615" s="92"/>
      <c r="G3615" s="74"/>
      <c r="H3615" s="94"/>
    </row>
    <row r="3616" spans="1:8" x14ac:dyDescent="0.2">
      <c r="A3616" s="103">
        <f>A3615+1+2</f>
        <v>35849</v>
      </c>
      <c r="B3616" s="73" t="s">
        <v>12</v>
      </c>
      <c r="D3616" s="92">
        <v>15.18</v>
      </c>
      <c r="E3616" s="104">
        <v>2.1850000000000001</v>
      </c>
      <c r="F3616" s="92"/>
      <c r="G3616" s="74"/>
      <c r="H3616" s="94"/>
    </row>
    <row r="3617" spans="1:8" x14ac:dyDescent="0.2">
      <c r="A3617" s="103">
        <f>A3616+1</f>
        <v>35850</v>
      </c>
      <c r="B3617" s="73" t="s">
        <v>13</v>
      </c>
      <c r="D3617" s="92">
        <v>15.18</v>
      </c>
      <c r="E3617" s="104">
        <v>2.1850000000000001</v>
      </c>
      <c r="F3617" s="92"/>
      <c r="G3617" s="74"/>
      <c r="H3617" s="94"/>
    </row>
    <row r="3618" spans="1:8" x14ac:dyDescent="0.2">
      <c r="A3618" s="103">
        <f>A3617+1</f>
        <v>35851</v>
      </c>
      <c r="B3618" s="73" t="s">
        <v>14</v>
      </c>
      <c r="D3618" s="92">
        <v>15.3</v>
      </c>
      <c r="E3618" s="104">
        <v>2.2149999999999999</v>
      </c>
      <c r="F3618" s="92"/>
      <c r="G3618" s="74"/>
      <c r="H3618" s="94"/>
    </row>
    <row r="3619" spans="1:8" x14ac:dyDescent="0.2">
      <c r="A3619" s="103">
        <f>A3618+1</f>
        <v>35852</v>
      </c>
      <c r="B3619" s="73" t="s">
        <v>15</v>
      </c>
      <c r="D3619" s="92">
        <v>15.35</v>
      </c>
      <c r="E3619" s="104">
        <v>2.2200000000000002</v>
      </c>
      <c r="F3619" s="92"/>
      <c r="G3619" s="74"/>
      <c r="H3619" s="94"/>
    </row>
    <row r="3620" spans="1:8" x14ac:dyDescent="0.2">
      <c r="A3620" s="103">
        <f>A3619+1</f>
        <v>35853</v>
      </c>
      <c r="B3620" s="73" t="s">
        <v>16</v>
      </c>
      <c r="D3620" s="92">
        <v>15.43</v>
      </c>
      <c r="E3620" s="104">
        <v>2.2050000000000001</v>
      </c>
      <c r="F3620" s="92"/>
      <c r="G3620" s="74"/>
      <c r="H3620" s="94"/>
    </row>
    <row r="3621" spans="1:8" x14ac:dyDescent="0.2">
      <c r="A3621" s="103">
        <f>A3620+1+2</f>
        <v>35856</v>
      </c>
      <c r="B3621" s="73" t="s">
        <v>12</v>
      </c>
      <c r="D3621" s="92">
        <v>15.33</v>
      </c>
      <c r="E3621" s="104">
        <v>2.2799999999999998</v>
      </c>
      <c r="F3621" s="92"/>
      <c r="G3621" s="74"/>
      <c r="H3621" s="94"/>
    </row>
    <row r="3622" spans="1:8" x14ac:dyDescent="0.2">
      <c r="A3622" s="103">
        <f>A3621+1</f>
        <v>35857</v>
      </c>
      <c r="B3622" s="73" t="s">
        <v>13</v>
      </c>
      <c r="D3622" s="92">
        <v>15.28</v>
      </c>
      <c r="E3622" s="104">
        <v>2.2349999999999999</v>
      </c>
      <c r="F3622" s="92"/>
      <c r="G3622" s="74"/>
      <c r="H3622" s="94"/>
    </row>
    <row r="3623" spans="1:8" x14ac:dyDescent="0.2">
      <c r="A3623" s="103">
        <f>A3622+1</f>
        <v>35858</v>
      </c>
      <c r="B3623" s="73" t="s">
        <v>14</v>
      </c>
      <c r="D3623" s="92">
        <v>15.33</v>
      </c>
      <c r="E3623" s="104">
        <v>2.19</v>
      </c>
      <c r="F3623" s="92"/>
      <c r="G3623" s="74"/>
      <c r="H3623" s="94"/>
    </row>
    <row r="3624" spans="1:8" x14ac:dyDescent="0.2">
      <c r="A3624" s="103">
        <f>A3623+1</f>
        <v>35859</v>
      </c>
      <c r="B3624" s="73" t="s">
        <v>15</v>
      </c>
      <c r="D3624" s="92">
        <v>15.33</v>
      </c>
      <c r="E3624" s="104">
        <v>2.12</v>
      </c>
      <c r="F3624" s="92"/>
      <c r="G3624" s="74"/>
      <c r="H3624" s="94"/>
    </row>
    <row r="3625" spans="1:8" x14ac:dyDescent="0.2">
      <c r="A3625" s="103">
        <f>A3624+1</f>
        <v>35860</v>
      </c>
      <c r="B3625" s="73" t="s">
        <v>16</v>
      </c>
      <c r="D3625" s="92">
        <v>14.93</v>
      </c>
      <c r="E3625" s="104">
        <v>2.09</v>
      </c>
      <c r="F3625" s="92"/>
      <c r="G3625" s="74"/>
      <c r="H3625" s="94"/>
    </row>
    <row r="3626" spans="1:8" x14ac:dyDescent="0.2">
      <c r="A3626" s="103">
        <f>A3625+1+2</f>
        <v>35863</v>
      </c>
      <c r="B3626" s="73" t="s">
        <v>12</v>
      </c>
      <c r="D3626" s="92">
        <v>14.33</v>
      </c>
      <c r="E3626" s="104">
        <v>2.1749999999999998</v>
      </c>
      <c r="F3626" s="92"/>
      <c r="G3626" s="74"/>
      <c r="H3626" s="94"/>
    </row>
    <row r="3627" spans="1:8" x14ac:dyDescent="0.2">
      <c r="A3627" s="103">
        <f>A3626+1</f>
        <v>35864</v>
      </c>
      <c r="B3627" s="73" t="s">
        <v>13</v>
      </c>
      <c r="D3627" s="92">
        <v>14.28</v>
      </c>
      <c r="E3627" s="104">
        <v>2.23</v>
      </c>
      <c r="F3627" s="92"/>
      <c r="G3627" s="74"/>
      <c r="H3627" s="94"/>
    </row>
    <row r="3628" spans="1:8" x14ac:dyDescent="0.2">
      <c r="A3628" s="103">
        <f>A3627+1</f>
        <v>35865</v>
      </c>
      <c r="B3628" s="73" t="s">
        <v>14</v>
      </c>
      <c r="D3628" s="92">
        <v>14.18</v>
      </c>
      <c r="E3628" s="104">
        <v>2.2450000000000001</v>
      </c>
      <c r="F3628" s="92"/>
      <c r="G3628" s="74"/>
      <c r="H3628" s="94"/>
    </row>
    <row r="3629" spans="1:8" x14ac:dyDescent="0.2">
      <c r="A3629" s="103">
        <f>A3628+1</f>
        <v>35866</v>
      </c>
      <c r="B3629" s="73" t="s">
        <v>15</v>
      </c>
      <c r="D3629" s="92">
        <v>14.2</v>
      </c>
      <c r="E3629" s="104">
        <v>2.2349999999999999</v>
      </c>
      <c r="F3629" s="92"/>
      <c r="G3629" s="74"/>
      <c r="H3629" s="94"/>
    </row>
    <row r="3630" spans="1:8" x14ac:dyDescent="0.2">
      <c r="A3630" s="103">
        <f>A3629+1</f>
        <v>35867</v>
      </c>
      <c r="B3630" s="73" t="s">
        <v>16</v>
      </c>
      <c r="D3630" s="92">
        <v>14.08</v>
      </c>
      <c r="E3630" s="104">
        <v>2.1949999999999998</v>
      </c>
      <c r="F3630" s="92"/>
      <c r="G3630" s="74"/>
      <c r="H3630" s="94"/>
    </row>
    <row r="3631" spans="1:8" x14ac:dyDescent="0.2">
      <c r="A3631" s="103">
        <f>A3630+1+2</f>
        <v>35870</v>
      </c>
      <c r="B3631" s="73" t="s">
        <v>12</v>
      </c>
      <c r="D3631" s="92">
        <v>13.28</v>
      </c>
      <c r="E3631" s="104">
        <v>2.1949999999999998</v>
      </c>
      <c r="F3631" s="92"/>
      <c r="G3631" s="74"/>
      <c r="H3631" s="94"/>
    </row>
    <row r="3632" spans="1:8" x14ac:dyDescent="0.2">
      <c r="A3632" s="103">
        <f>A3631+1</f>
        <v>35871</v>
      </c>
      <c r="B3632" s="73" t="s">
        <v>13</v>
      </c>
      <c r="D3632" s="92">
        <v>13.23</v>
      </c>
      <c r="E3632" s="104">
        <v>2.2149999999999999</v>
      </c>
      <c r="F3632" s="92"/>
      <c r="G3632" s="74"/>
      <c r="H3632" s="94"/>
    </row>
    <row r="3633" spans="1:8" x14ac:dyDescent="0.2">
      <c r="A3633" s="103">
        <f>A3632+1</f>
        <v>35872</v>
      </c>
      <c r="B3633" s="73" t="s">
        <v>14</v>
      </c>
      <c r="D3633" s="92">
        <v>14.33</v>
      </c>
      <c r="E3633" s="104">
        <v>2.2050000000000001</v>
      </c>
      <c r="F3633" s="92"/>
      <c r="G3633" s="74"/>
      <c r="H3633" s="94"/>
    </row>
    <row r="3634" spans="1:8" x14ac:dyDescent="0.2">
      <c r="A3634" s="103">
        <f>A3633+1</f>
        <v>35873</v>
      </c>
      <c r="B3634" s="73" t="s">
        <v>15</v>
      </c>
      <c r="D3634" s="92">
        <v>14.33</v>
      </c>
      <c r="E3634" s="104">
        <v>2.2349999999999999</v>
      </c>
      <c r="F3634" s="92"/>
      <c r="G3634" s="74"/>
      <c r="H3634" s="94"/>
    </row>
    <row r="3635" spans="1:8" x14ac:dyDescent="0.2">
      <c r="A3635" s="103">
        <f>A3634+1</f>
        <v>35874</v>
      </c>
      <c r="B3635" s="73" t="s">
        <v>16</v>
      </c>
      <c r="D3635" s="92">
        <v>14.33</v>
      </c>
      <c r="E3635" s="104">
        <v>2.2749999999999999</v>
      </c>
      <c r="F3635" s="92"/>
      <c r="G3635" s="74"/>
      <c r="H3635" s="94"/>
    </row>
    <row r="3636" spans="1:8" x14ac:dyDescent="0.2">
      <c r="A3636" s="103">
        <f>A3635+1+2</f>
        <v>35877</v>
      </c>
      <c r="B3636" s="73" t="s">
        <v>12</v>
      </c>
      <c r="D3636" s="92">
        <v>16.23</v>
      </c>
      <c r="E3636" s="104">
        <v>2.3250000000000002</v>
      </c>
      <c r="F3636" s="92"/>
      <c r="G3636" s="74"/>
      <c r="H3636" s="94"/>
    </row>
    <row r="3637" spans="1:8" x14ac:dyDescent="0.2">
      <c r="A3637" s="103">
        <f>A3636+1</f>
        <v>35878</v>
      </c>
      <c r="B3637" s="73" t="s">
        <v>13</v>
      </c>
      <c r="D3637" s="92">
        <v>15.65</v>
      </c>
      <c r="E3637" s="104">
        <v>2.2850000000000001</v>
      </c>
      <c r="F3637" s="92"/>
      <c r="G3637" s="74"/>
      <c r="H3637" s="94"/>
    </row>
    <row r="3638" spans="1:8" x14ac:dyDescent="0.2">
      <c r="A3638" s="103">
        <f>A3637+1</f>
        <v>35879</v>
      </c>
      <c r="B3638" s="73" t="s">
        <v>14</v>
      </c>
      <c r="D3638" s="92">
        <v>16.329999999999998</v>
      </c>
      <c r="E3638" s="104">
        <v>2.3250000000000002</v>
      </c>
      <c r="F3638" s="92"/>
      <c r="G3638" s="74"/>
      <c r="H3638" s="94"/>
    </row>
    <row r="3639" spans="1:8" x14ac:dyDescent="0.2">
      <c r="A3639" s="103">
        <f>A3638+1</f>
        <v>35880</v>
      </c>
      <c r="B3639" s="73" t="s">
        <v>15</v>
      </c>
      <c r="D3639" s="92">
        <v>16.829999999999998</v>
      </c>
      <c r="E3639" s="104">
        <v>2.2850000000000001</v>
      </c>
      <c r="F3639" s="92"/>
      <c r="G3639" s="74"/>
      <c r="H3639" s="94"/>
    </row>
    <row r="3640" spans="1:8" x14ac:dyDescent="0.2">
      <c r="A3640" s="103">
        <f>A3639+1</f>
        <v>35881</v>
      </c>
      <c r="B3640" s="73" t="s">
        <v>16</v>
      </c>
      <c r="D3640" s="92">
        <v>16.78</v>
      </c>
      <c r="E3640" s="104">
        <v>2.2549999999999999</v>
      </c>
      <c r="F3640" s="92"/>
      <c r="G3640" s="74"/>
      <c r="H3640" s="94"/>
    </row>
    <row r="3641" spans="1:8" x14ac:dyDescent="0.2">
      <c r="A3641" s="103">
        <f>A3640+1+2</f>
        <v>35884</v>
      </c>
      <c r="B3641" s="73" t="s">
        <v>12</v>
      </c>
      <c r="D3641" s="92">
        <v>16.23</v>
      </c>
      <c r="E3641" s="104">
        <v>2.27</v>
      </c>
      <c r="F3641" s="92"/>
      <c r="G3641" s="74"/>
      <c r="H3641" s="94"/>
    </row>
    <row r="3642" spans="1:8" x14ac:dyDescent="0.2">
      <c r="A3642" s="103">
        <f>A3641+1</f>
        <v>35885</v>
      </c>
      <c r="B3642" s="73" t="s">
        <v>13</v>
      </c>
      <c r="D3642" s="92">
        <v>15.63</v>
      </c>
      <c r="E3642" s="104">
        <v>2.3199999999999998</v>
      </c>
      <c r="F3642" s="92"/>
      <c r="G3642" s="74"/>
      <c r="H3642" s="94"/>
    </row>
    <row r="3643" spans="1:8" x14ac:dyDescent="0.2">
      <c r="A3643" s="103">
        <f>A3642+1</f>
        <v>35886</v>
      </c>
      <c r="B3643" s="73" t="s">
        <v>14</v>
      </c>
      <c r="D3643" s="92">
        <v>15.53</v>
      </c>
      <c r="E3643" s="104">
        <v>2.4500000000000002</v>
      </c>
      <c r="F3643" s="92"/>
      <c r="G3643" s="74"/>
      <c r="H3643" s="94"/>
    </row>
    <row r="3644" spans="1:8" x14ac:dyDescent="0.2">
      <c r="A3644" s="103">
        <f>A3643+1</f>
        <v>35887</v>
      </c>
      <c r="B3644" s="73" t="s">
        <v>15</v>
      </c>
      <c r="D3644" s="92">
        <v>15.73</v>
      </c>
      <c r="E3644" s="104">
        <v>2.4049999999999998</v>
      </c>
      <c r="F3644" s="92"/>
      <c r="G3644" s="74"/>
      <c r="H3644" s="94"/>
    </row>
    <row r="3645" spans="1:8" x14ac:dyDescent="0.2">
      <c r="A3645" s="103">
        <f>A3644+1</f>
        <v>35888</v>
      </c>
      <c r="B3645" s="73" t="s">
        <v>16</v>
      </c>
      <c r="D3645" s="92">
        <v>15.98</v>
      </c>
      <c r="E3645" s="104">
        <v>2.5</v>
      </c>
      <c r="F3645" s="92"/>
      <c r="G3645" s="74"/>
      <c r="H3645" s="94"/>
    </row>
    <row r="3646" spans="1:8" x14ac:dyDescent="0.2">
      <c r="A3646" s="103">
        <f>A3645+1+2</f>
        <v>35891</v>
      </c>
      <c r="B3646" s="73" t="s">
        <v>12</v>
      </c>
      <c r="D3646" s="92">
        <v>15.45</v>
      </c>
      <c r="E3646" s="104">
        <v>2.5049999999999999</v>
      </c>
      <c r="F3646" s="92"/>
      <c r="G3646" s="74"/>
      <c r="H3646" s="94"/>
    </row>
    <row r="3647" spans="1:8" x14ac:dyDescent="0.2">
      <c r="A3647" s="103">
        <f>A3646+1</f>
        <v>35892</v>
      </c>
      <c r="B3647" s="73" t="s">
        <v>13</v>
      </c>
      <c r="D3647" s="92">
        <v>15.23</v>
      </c>
      <c r="E3647" s="104">
        <v>2.5049999999999999</v>
      </c>
      <c r="F3647" s="92"/>
      <c r="G3647" s="74"/>
      <c r="H3647" s="94"/>
    </row>
    <row r="3648" spans="1:8" x14ac:dyDescent="0.2">
      <c r="A3648" s="103">
        <f>A3647+1</f>
        <v>35893</v>
      </c>
      <c r="B3648" s="73" t="s">
        <v>14</v>
      </c>
      <c r="D3648" s="92">
        <v>15.55</v>
      </c>
      <c r="E3648" s="104">
        <v>2.6349999999999998</v>
      </c>
      <c r="F3648" s="92"/>
      <c r="G3648" s="74"/>
      <c r="H3648" s="94"/>
    </row>
    <row r="3649" spans="1:8" x14ac:dyDescent="0.2">
      <c r="A3649" s="103">
        <f>A3648+1</f>
        <v>35894</v>
      </c>
      <c r="B3649" s="73" t="s">
        <v>15</v>
      </c>
      <c r="D3649" s="92">
        <v>15.58</v>
      </c>
      <c r="E3649" s="104">
        <v>2.5750000000000002</v>
      </c>
      <c r="F3649" s="92"/>
      <c r="G3649" s="74"/>
      <c r="H3649" s="94"/>
    </row>
    <row r="3650" spans="1:8" x14ac:dyDescent="0.2">
      <c r="A3650" s="103">
        <f>A3649+1</f>
        <v>35895</v>
      </c>
      <c r="B3650" s="73" t="s">
        <v>16</v>
      </c>
      <c r="C3650" s="73" t="s">
        <v>17</v>
      </c>
      <c r="F3650" s="92"/>
      <c r="G3650" s="74"/>
      <c r="H3650" s="94"/>
    </row>
    <row r="3651" spans="1:8" x14ac:dyDescent="0.2">
      <c r="A3651" s="103">
        <f>A3650+1+2</f>
        <v>35898</v>
      </c>
      <c r="B3651" s="73" t="s">
        <v>12</v>
      </c>
      <c r="D3651" s="92">
        <v>15.33</v>
      </c>
      <c r="E3651" s="104">
        <v>2.5249999999999999</v>
      </c>
      <c r="F3651" s="92"/>
      <c r="G3651" s="74"/>
      <c r="H3651" s="94"/>
    </row>
    <row r="3652" spans="1:8" x14ac:dyDescent="0.2">
      <c r="A3652" s="103">
        <f>A3651+1</f>
        <v>35899</v>
      </c>
      <c r="B3652" s="73" t="s">
        <v>13</v>
      </c>
      <c r="D3652" s="92">
        <v>15.13</v>
      </c>
      <c r="E3652" s="104">
        <v>2.42</v>
      </c>
      <c r="F3652" s="92"/>
      <c r="G3652" s="74"/>
      <c r="H3652" s="94"/>
    </row>
    <row r="3653" spans="1:8" x14ac:dyDescent="0.2">
      <c r="A3653" s="103">
        <f>A3652+1</f>
        <v>35900</v>
      </c>
      <c r="B3653" s="73" t="s">
        <v>14</v>
      </c>
      <c r="D3653" s="92">
        <v>15.48</v>
      </c>
      <c r="E3653" s="104">
        <v>2.4849999999999999</v>
      </c>
      <c r="F3653" s="92"/>
      <c r="G3653" s="74"/>
      <c r="H3653" s="94"/>
    </row>
    <row r="3654" spans="1:8" x14ac:dyDescent="0.2">
      <c r="A3654" s="103">
        <f>A3653+1</f>
        <v>35901</v>
      </c>
      <c r="B3654" s="73" t="s">
        <v>15</v>
      </c>
      <c r="D3654" s="92">
        <v>15.9</v>
      </c>
      <c r="E3654" s="104">
        <v>2.48</v>
      </c>
      <c r="F3654" s="92"/>
      <c r="G3654" s="74"/>
      <c r="H3654" s="94"/>
    </row>
    <row r="3655" spans="1:8" x14ac:dyDescent="0.2">
      <c r="A3655" s="103">
        <f>A3654+1</f>
        <v>35902</v>
      </c>
      <c r="B3655" s="73" t="s">
        <v>16</v>
      </c>
      <c r="D3655" s="92">
        <v>15.48</v>
      </c>
      <c r="E3655" s="104">
        <v>2.3849999999999998</v>
      </c>
      <c r="F3655" s="92"/>
      <c r="G3655" s="74"/>
      <c r="H3655" s="94"/>
    </row>
    <row r="3656" spans="1:8" x14ac:dyDescent="0.2">
      <c r="A3656" s="103">
        <f>A3655+1+2</f>
        <v>35905</v>
      </c>
      <c r="B3656" s="73" t="s">
        <v>12</v>
      </c>
      <c r="D3656" s="92">
        <v>15.43</v>
      </c>
      <c r="E3656" s="104">
        <v>2.39</v>
      </c>
      <c r="F3656" s="92"/>
      <c r="G3656" s="74"/>
      <c r="H3656" s="94"/>
    </row>
    <row r="3657" spans="1:8" x14ac:dyDescent="0.2">
      <c r="A3657" s="103">
        <f>A3656+1</f>
        <v>35906</v>
      </c>
      <c r="B3657" s="73" t="s">
        <v>13</v>
      </c>
      <c r="D3657" s="92">
        <v>15.45</v>
      </c>
      <c r="E3657" s="104">
        <v>2.46</v>
      </c>
      <c r="F3657" s="92"/>
      <c r="G3657" s="74"/>
      <c r="H3657" s="94"/>
    </row>
    <row r="3658" spans="1:8" x14ac:dyDescent="0.2">
      <c r="A3658" s="103">
        <f>A3657+1</f>
        <v>35907</v>
      </c>
      <c r="B3658" s="73" t="s">
        <v>14</v>
      </c>
      <c r="D3658" s="92">
        <v>14.9</v>
      </c>
      <c r="E3658" s="104">
        <v>2.5350000000000001</v>
      </c>
      <c r="F3658" s="92"/>
      <c r="G3658" s="74"/>
      <c r="H3658" s="94"/>
    </row>
    <row r="3659" spans="1:8" x14ac:dyDescent="0.2">
      <c r="A3659" s="103">
        <f>A3658+1</f>
        <v>35908</v>
      </c>
      <c r="B3659" s="73" t="s">
        <v>15</v>
      </c>
      <c r="D3659" s="92">
        <v>12.98</v>
      </c>
      <c r="E3659" s="104">
        <v>2.35</v>
      </c>
      <c r="F3659" s="92"/>
      <c r="G3659" s="74"/>
      <c r="H3659" s="94"/>
    </row>
    <row r="3660" spans="1:8" x14ac:dyDescent="0.2">
      <c r="A3660" s="103">
        <f>A3659+1</f>
        <v>35909</v>
      </c>
      <c r="B3660" s="73" t="s">
        <v>16</v>
      </c>
      <c r="D3660" s="92">
        <v>13.08</v>
      </c>
      <c r="E3660" s="104">
        <v>2.3050000000000002</v>
      </c>
      <c r="F3660" s="92"/>
      <c r="G3660" s="74"/>
      <c r="H3660" s="94"/>
    </row>
    <row r="3661" spans="1:8" x14ac:dyDescent="0.2">
      <c r="A3661" s="103">
        <f>A3660+1+2</f>
        <v>35912</v>
      </c>
      <c r="B3661" s="73" t="s">
        <v>12</v>
      </c>
      <c r="D3661" s="92">
        <v>15.33</v>
      </c>
      <c r="E3661" s="104">
        <v>2.29</v>
      </c>
      <c r="F3661" s="92"/>
      <c r="G3661" s="74"/>
      <c r="H3661" s="94"/>
    </row>
    <row r="3662" spans="1:8" x14ac:dyDescent="0.2">
      <c r="A3662" s="103">
        <f>A3661+1</f>
        <v>35913</v>
      </c>
      <c r="B3662" s="73" t="s">
        <v>13</v>
      </c>
      <c r="D3662" s="92">
        <v>15.73</v>
      </c>
      <c r="E3662" s="104">
        <v>2.2650000000000001</v>
      </c>
      <c r="F3662" s="92"/>
      <c r="G3662" s="74"/>
      <c r="H3662" s="94"/>
    </row>
    <row r="3663" spans="1:8" x14ac:dyDescent="0.2">
      <c r="A3663" s="103">
        <f>A3662+1</f>
        <v>35914</v>
      </c>
      <c r="B3663" s="73" t="s">
        <v>14</v>
      </c>
      <c r="D3663" s="92">
        <v>15.33</v>
      </c>
      <c r="E3663" s="104">
        <v>2.3050000000000002</v>
      </c>
      <c r="F3663" s="92"/>
      <c r="G3663" s="74"/>
      <c r="H3663" s="94"/>
    </row>
    <row r="3664" spans="1:8" x14ac:dyDescent="0.2">
      <c r="A3664" s="103">
        <f>A3663+1</f>
        <v>35915</v>
      </c>
      <c r="B3664" s="73" t="s">
        <v>15</v>
      </c>
      <c r="D3664" s="92">
        <v>15.38</v>
      </c>
      <c r="E3664" s="104">
        <v>2.2050000000000001</v>
      </c>
      <c r="F3664" s="92"/>
      <c r="G3664" s="74"/>
      <c r="H3664" s="94"/>
    </row>
    <row r="3665" spans="1:8" x14ac:dyDescent="0.2">
      <c r="A3665" s="103">
        <f>A3664+1</f>
        <v>35916</v>
      </c>
      <c r="B3665" s="73" t="s">
        <v>16</v>
      </c>
      <c r="D3665" s="92">
        <v>16.13</v>
      </c>
      <c r="E3665" s="104">
        <v>2.125</v>
      </c>
      <c r="F3665" s="92"/>
      <c r="G3665" s="74"/>
      <c r="H3665" s="94"/>
    </row>
    <row r="3666" spans="1:8" x14ac:dyDescent="0.2">
      <c r="A3666" s="103">
        <f>A3665+1+2</f>
        <v>35919</v>
      </c>
      <c r="B3666" s="73" t="s">
        <v>12</v>
      </c>
      <c r="D3666" s="92">
        <v>15.95</v>
      </c>
      <c r="E3666" s="104">
        <v>2.0699999999999998</v>
      </c>
      <c r="F3666" s="92"/>
      <c r="G3666" s="74"/>
      <c r="H3666" s="94"/>
    </row>
    <row r="3667" spans="1:8" x14ac:dyDescent="0.2">
      <c r="A3667" s="103">
        <f>A3666+1</f>
        <v>35920</v>
      </c>
      <c r="B3667" s="73" t="s">
        <v>13</v>
      </c>
      <c r="D3667" s="92">
        <v>15.48</v>
      </c>
      <c r="E3667" s="104">
        <v>2.165</v>
      </c>
      <c r="F3667" s="92"/>
      <c r="G3667" s="74"/>
      <c r="H3667" s="94"/>
    </row>
    <row r="3668" spans="1:8" x14ac:dyDescent="0.2">
      <c r="A3668" s="103">
        <f>A3667+1</f>
        <v>35921</v>
      </c>
      <c r="B3668" s="73" t="s">
        <v>14</v>
      </c>
      <c r="D3668" s="92">
        <v>15.38</v>
      </c>
      <c r="E3668" s="104">
        <v>2.1150000000000002</v>
      </c>
      <c r="F3668" s="92"/>
      <c r="G3668" s="74"/>
      <c r="H3668" s="94"/>
    </row>
    <row r="3669" spans="1:8" x14ac:dyDescent="0.2">
      <c r="A3669" s="103">
        <f>A3668+1</f>
        <v>35922</v>
      </c>
      <c r="B3669" s="73" t="s">
        <v>15</v>
      </c>
      <c r="D3669" s="92">
        <v>15.23</v>
      </c>
      <c r="E3669" s="104">
        <v>2.15</v>
      </c>
      <c r="F3669" s="92"/>
      <c r="G3669" s="74"/>
      <c r="H3669" s="94"/>
    </row>
    <row r="3670" spans="1:8" x14ac:dyDescent="0.2">
      <c r="A3670" s="103">
        <f>A3669+1</f>
        <v>35923</v>
      </c>
      <c r="B3670" s="73" t="s">
        <v>16</v>
      </c>
      <c r="D3670" s="92">
        <v>15.13</v>
      </c>
      <c r="E3670" s="104">
        <v>2.11</v>
      </c>
      <c r="F3670" s="92"/>
      <c r="G3670" s="74"/>
      <c r="H3670" s="94"/>
    </row>
    <row r="3671" spans="1:8" x14ac:dyDescent="0.2">
      <c r="A3671" s="103">
        <f>A3670+1+2</f>
        <v>35926</v>
      </c>
      <c r="B3671" s="73" t="s">
        <v>12</v>
      </c>
      <c r="D3671" s="92">
        <v>15.18</v>
      </c>
      <c r="E3671" s="104">
        <v>2.1850000000000001</v>
      </c>
      <c r="F3671" s="92"/>
      <c r="G3671" s="74"/>
      <c r="H3671" s="94"/>
    </row>
    <row r="3672" spans="1:8" x14ac:dyDescent="0.2">
      <c r="A3672" s="103">
        <f>A3671+1</f>
        <v>35927</v>
      </c>
      <c r="B3672" s="73" t="s">
        <v>13</v>
      </c>
      <c r="D3672" s="92">
        <v>15.23</v>
      </c>
      <c r="E3672" s="104">
        <v>2.2250000000000001</v>
      </c>
      <c r="F3672" s="92"/>
      <c r="G3672" s="74"/>
      <c r="H3672" s="94"/>
    </row>
    <row r="3673" spans="1:8" x14ac:dyDescent="0.2">
      <c r="A3673" s="103">
        <f>A3672+1</f>
        <v>35928</v>
      </c>
      <c r="B3673" s="73" t="s">
        <v>14</v>
      </c>
      <c r="D3673" s="92">
        <v>14.95</v>
      </c>
      <c r="E3673" s="104">
        <v>2.2400000000000002</v>
      </c>
      <c r="F3673" s="92"/>
      <c r="G3673" s="74"/>
      <c r="H3673" s="94"/>
    </row>
    <row r="3674" spans="1:8" x14ac:dyDescent="0.2">
      <c r="A3674" s="103">
        <f>A3673+1</f>
        <v>35929</v>
      </c>
      <c r="B3674" s="73" t="s">
        <v>15</v>
      </c>
      <c r="D3674" s="92">
        <v>15.08</v>
      </c>
      <c r="E3674" s="104">
        <v>2.17</v>
      </c>
      <c r="F3674" s="92"/>
      <c r="G3674" s="74"/>
      <c r="H3674" s="94"/>
    </row>
    <row r="3675" spans="1:8" x14ac:dyDescent="0.2">
      <c r="A3675" s="103">
        <f>A3674+1</f>
        <v>35930</v>
      </c>
      <c r="B3675" s="73" t="s">
        <v>16</v>
      </c>
      <c r="D3675" s="92">
        <v>14.48</v>
      </c>
      <c r="E3675" s="104">
        <v>2.17</v>
      </c>
      <c r="F3675" s="92"/>
      <c r="G3675" s="74"/>
      <c r="H3675" s="94"/>
    </row>
    <row r="3676" spans="1:8" x14ac:dyDescent="0.2">
      <c r="A3676" s="103">
        <f>A3675+1+2</f>
        <v>35933</v>
      </c>
      <c r="B3676" s="73" t="s">
        <v>12</v>
      </c>
      <c r="D3676" s="92">
        <v>14.08</v>
      </c>
      <c r="E3676" s="104">
        <v>2.1949999999999998</v>
      </c>
      <c r="F3676" s="92"/>
      <c r="G3676" s="74"/>
      <c r="H3676" s="94"/>
    </row>
    <row r="3677" spans="1:8" x14ac:dyDescent="0.2">
      <c r="A3677" s="103">
        <f>A3676+1</f>
        <v>35934</v>
      </c>
      <c r="B3677" s="73" t="s">
        <v>13</v>
      </c>
      <c r="D3677" s="92">
        <v>12.98</v>
      </c>
      <c r="E3677" s="104">
        <v>2.165</v>
      </c>
      <c r="F3677" s="92"/>
      <c r="G3677" s="74"/>
      <c r="H3677" s="94"/>
    </row>
    <row r="3678" spans="1:8" x14ac:dyDescent="0.2">
      <c r="A3678" s="103">
        <f>A3677+1</f>
        <v>35935</v>
      </c>
      <c r="B3678" s="73" t="s">
        <v>14</v>
      </c>
      <c r="D3678" s="92">
        <v>13.28</v>
      </c>
      <c r="E3678" s="104">
        <v>2.17</v>
      </c>
      <c r="F3678" s="92"/>
      <c r="G3678" s="74"/>
      <c r="H3678" s="94"/>
    </row>
    <row r="3679" spans="1:8" x14ac:dyDescent="0.2">
      <c r="A3679" s="103">
        <f>A3678+1</f>
        <v>35936</v>
      </c>
      <c r="B3679" s="73" t="s">
        <v>15</v>
      </c>
      <c r="D3679" s="92">
        <v>14.13</v>
      </c>
      <c r="E3679" s="104">
        <v>2.11</v>
      </c>
      <c r="F3679" s="92"/>
      <c r="G3679" s="74"/>
      <c r="H3679" s="94"/>
    </row>
    <row r="3680" spans="1:8" x14ac:dyDescent="0.2">
      <c r="A3680" s="103">
        <f>A3679+1</f>
        <v>35937</v>
      </c>
      <c r="B3680" s="73" t="s">
        <v>16</v>
      </c>
      <c r="D3680" s="92">
        <v>14.63</v>
      </c>
      <c r="E3680" s="104">
        <v>2.0299999999999998</v>
      </c>
      <c r="F3680" s="92"/>
      <c r="G3680" s="74"/>
      <c r="H3680" s="94"/>
    </row>
    <row r="3681" spans="1:8" x14ac:dyDescent="0.2">
      <c r="A3681" s="103">
        <f>A3680+1+2</f>
        <v>35940</v>
      </c>
      <c r="B3681" s="73" t="s">
        <v>12</v>
      </c>
      <c r="C3681" s="73" t="s">
        <v>17</v>
      </c>
      <c r="F3681" s="92"/>
      <c r="G3681" s="74"/>
      <c r="H3681" s="94"/>
    </row>
    <row r="3682" spans="1:8" x14ac:dyDescent="0.2">
      <c r="A3682" s="103">
        <f>A3681+1</f>
        <v>35941</v>
      </c>
      <c r="B3682" s="73" t="s">
        <v>13</v>
      </c>
      <c r="D3682" s="92">
        <v>14.83</v>
      </c>
      <c r="E3682" s="104">
        <v>2.0950000000000002</v>
      </c>
      <c r="F3682" s="92"/>
      <c r="G3682" s="74"/>
      <c r="H3682" s="94"/>
    </row>
    <row r="3683" spans="1:8" x14ac:dyDescent="0.2">
      <c r="A3683" s="103">
        <f t="shared" ref="A3683:A3725" si="14">A3682+1</f>
        <v>35942</v>
      </c>
      <c r="B3683" s="73" t="s">
        <v>14</v>
      </c>
      <c r="D3683" s="92">
        <v>14.98</v>
      </c>
      <c r="E3683" s="104">
        <v>2.085</v>
      </c>
      <c r="F3683" s="92"/>
      <c r="G3683" s="74"/>
      <c r="H3683" s="94"/>
    </row>
    <row r="3684" spans="1:8" x14ac:dyDescent="0.2">
      <c r="A3684" s="103">
        <f t="shared" si="14"/>
        <v>35943</v>
      </c>
      <c r="B3684" s="73" t="s">
        <v>15</v>
      </c>
      <c r="D3684" s="92">
        <v>14.83</v>
      </c>
      <c r="E3684" s="104">
        <v>2.085</v>
      </c>
      <c r="F3684" s="92"/>
      <c r="G3684" s="74"/>
      <c r="H3684" s="94"/>
    </row>
    <row r="3685" spans="1:8" x14ac:dyDescent="0.2">
      <c r="A3685" s="103">
        <f t="shared" si="14"/>
        <v>35944</v>
      </c>
      <c r="B3685" s="73" t="s">
        <v>16</v>
      </c>
      <c r="D3685" s="92">
        <v>15.2</v>
      </c>
      <c r="E3685" s="104">
        <v>2.1150000000000002</v>
      </c>
      <c r="F3685" s="92"/>
      <c r="G3685" s="74"/>
      <c r="H3685" s="94"/>
    </row>
    <row r="3686" spans="1:8" x14ac:dyDescent="0.2">
      <c r="A3686" s="103">
        <f>A3685+1+2</f>
        <v>35947</v>
      </c>
      <c r="B3686" s="73" t="s">
        <v>12</v>
      </c>
      <c r="D3686" s="92">
        <v>14.98</v>
      </c>
      <c r="E3686" s="104">
        <v>2.165</v>
      </c>
      <c r="F3686" s="92"/>
      <c r="G3686" s="74"/>
      <c r="H3686" s="94"/>
    </row>
    <row r="3687" spans="1:8" x14ac:dyDescent="0.2">
      <c r="A3687" s="103">
        <f t="shared" si="14"/>
        <v>35948</v>
      </c>
      <c r="B3687" s="73" t="s">
        <v>13</v>
      </c>
      <c r="D3687" s="92">
        <v>14.83</v>
      </c>
      <c r="E3687" s="104">
        <v>2.1850000000000001</v>
      </c>
      <c r="F3687" s="92"/>
      <c r="G3687" s="74"/>
      <c r="H3687" s="94"/>
    </row>
    <row r="3688" spans="1:8" x14ac:dyDescent="0.2">
      <c r="A3688" s="103">
        <f t="shared" si="14"/>
        <v>35949</v>
      </c>
      <c r="B3688" s="73" t="s">
        <v>14</v>
      </c>
      <c r="D3688" s="92">
        <v>14.83</v>
      </c>
      <c r="E3688" s="104">
        <v>2.1150000000000002</v>
      </c>
      <c r="F3688" s="92"/>
      <c r="G3688" s="74"/>
      <c r="H3688" s="94"/>
    </row>
    <row r="3689" spans="1:8" x14ac:dyDescent="0.2">
      <c r="A3689" s="103">
        <f t="shared" si="14"/>
        <v>35950</v>
      </c>
      <c r="B3689" s="73" t="s">
        <v>15</v>
      </c>
      <c r="D3689" s="92">
        <v>15.13</v>
      </c>
      <c r="E3689" s="104">
        <v>2.0249999999999999</v>
      </c>
      <c r="F3689" s="92"/>
      <c r="G3689" s="74"/>
      <c r="H3689" s="94"/>
    </row>
    <row r="3690" spans="1:8" x14ac:dyDescent="0.2">
      <c r="A3690" s="103">
        <f t="shared" si="14"/>
        <v>35951</v>
      </c>
      <c r="B3690" s="73" t="s">
        <v>16</v>
      </c>
      <c r="D3690" s="92">
        <v>15.08</v>
      </c>
      <c r="E3690" s="104">
        <v>1.9950000000000001</v>
      </c>
      <c r="F3690" s="92"/>
      <c r="G3690" s="74"/>
      <c r="H3690" s="94"/>
    </row>
    <row r="3691" spans="1:8" x14ac:dyDescent="0.2">
      <c r="A3691" s="103">
        <f>A3690+1+2</f>
        <v>35954</v>
      </c>
      <c r="B3691" s="73" t="s">
        <v>12</v>
      </c>
      <c r="D3691" s="92">
        <v>14.55</v>
      </c>
      <c r="E3691" s="104">
        <v>2.0049999999999999</v>
      </c>
      <c r="F3691" s="92"/>
      <c r="G3691" s="74"/>
      <c r="H3691" s="94"/>
    </row>
    <row r="3692" spans="1:8" x14ac:dyDescent="0.2">
      <c r="A3692" s="103">
        <f t="shared" si="14"/>
        <v>35955</v>
      </c>
      <c r="B3692" s="73" t="s">
        <v>13</v>
      </c>
      <c r="D3692" s="92">
        <v>13.85</v>
      </c>
      <c r="E3692" s="104">
        <v>2.0049999999999999</v>
      </c>
      <c r="F3692" s="92"/>
      <c r="G3692" s="74"/>
      <c r="H3692" s="94"/>
    </row>
    <row r="3693" spans="1:8" x14ac:dyDescent="0.2">
      <c r="A3693" s="103">
        <f t="shared" si="14"/>
        <v>35956</v>
      </c>
      <c r="B3693" s="73" t="s">
        <v>14</v>
      </c>
      <c r="D3693" s="92">
        <v>13.48</v>
      </c>
      <c r="E3693" s="104">
        <v>1.9850000000000001</v>
      </c>
      <c r="F3693" s="92"/>
      <c r="G3693" s="74"/>
      <c r="H3693" s="94"/>
    </row>
    <row r="3694" spans="1:8" x14ac:dyDescent="0.2">
      <c r="A3694" s="103">
        <f t="shared" si="14"/>
        <v>35957</v>
      </c>
      <c r="B3694" s="73" t="s">
        <v>15</v>
      </c>
      <c r="D3694" s="92">
        <v>12.75</v>
      </c>
      <c r="E3694" s="104">
        <v>2</v>
      </c>
      <c r="F3694" s="92"/>
      <c r="G3694" s="74"/>
      <c r="H3694" s="94"/>
    </row>
    <row r="3695" spans="1:8" x14ac:dyDescent="0.2">
      <c r="A3695" s="103">
        <f t="shared" si="14"/>
        <v>35958</v>
      </c>
      <c r="B3695" s="73" t="s">
        <v>16</v>
      </c>
      <c r="D3695" s="92">
        <v>12.58</v>
      </c>
      <c r="E3695" s="104">
        <v>2.0099999999999998</v>
      </c>
      <c r="F3695" s="92"/>
      <c r="G3695" s="74"/>
      <c r="H3695" s="94"/>
    </row>
    <row r="3696" spans="1:8" x14ac:dyDescent="0.2">
      <c r="A3696" s="103">
        <f>A3695+1+2</f>
        <v>35961</v>
      </c>
      <c r="B3696" s="73" t="s">
        <v>12</v>
      </c>
      <c r="D3696" s="92">
        <v>11.58</v>
      </c>
      <c r="E3696" s="104">
        <v>2.08</v>
      </c>
      <c r="F3696" s="92"/>
      <c r="G3696" s="74"/>
      <c r="H3696" s="94"/>
    </row>
    <row r="3697" spans="1:8" x14ac:dyDescent="0.2">
      <c r="A3697" s="103">
        <f t="shared" si="14"/>
        <v>35962</v>
      </c>
      <c r="B3697" s="73" t="s">
        <v>13</v>
      </c>
      <c r="D3697" s="92">
        <v>11.98</v>
      </c>
      <c r="E3697" s="104">
        <v>2.09</v>
      </c>
      <c r="F3697" s="92"/>
      <c r="G3697" s="74"/>
      <c r="H3697" s="94"/>
    </row>
    <row r="3698" spans="1:8" x14ac:dyDescent="0.2">
      <c r="A3698" s="103">
        <f t="shared" si="14"/>
        <v>35963</v>
      </c>
      <c r="B3698" s="73" t="s">
        <v>14</v>
      </c>
      <c r="D3698" s="92">
        <v>12.6</v>
      </c>
      <c r="E3698" s="104">
        <v>2.0350000000000001</v>
      </c>
      <c r="F3698" s="92"/>
      <c r="G3698" s="74"/>
      <c r="H3698" s="94"/>
    </row>
    <row r="3699" spans="1:8" x14ac:dyDescent="0.2">
      <c r="A3699" s="103">
        <f t="shared" si="14"/>
        <v>35964</v>
      </c>
      <c r="B3699" s="73" t="s">
        <v>15</v>
      </c>
      <c r="D3699" s="92">
        <v>11.78</v>
      </c>
      <c r="E3699" s="104">
        <v>2.145</v>
      </c>
      <c r="F3699" s="92"/>
      <c r="G3699" s="74"/>
      <c r="H3699" s="94"/>
    </row>
    <row r="3700" spans="1:8" x14ac:dyDescent="0.2">
      <c r="A3700" s="103">
        <f t="shared" si="14"/>
        <v>35965</v>
      </c>
      <c r="B3700" s="73" t="s">
        <v>16</v>
      </c>
      <c r="D3700" s="92">
        <v>11.83</v>
      </c>
      <c r="E3700" s="104">
        <v>2.21</v>
      </c>
      <c r="F3700" s="92"/>
      <c r="G3700" s="74"/>
      <c r="H3700" s="94"/>
    </row>
    <row r="3701" spans="1:8" x14ac:dyDescent="0.2">
      <c r="A3701" s="103">
        <f>A3700+1+2</f>
        <v>35968</v>
      </c>
      <c r="B3701" s="73" t="s">
        <v>12</v>
      </c>
      <c r="D3701" s="92">
        <v>13.43</v>
      </c>
      <c r="E3701" s="104">
        <v>2.34</v>
      </c>
      <c r="F3701" s="92"/>
      <c r="G3701" s="74"/>
      <c r="H3701" s="94"/>
    </row>
    <row r="3702" spans="1:8" x14ac:dyDescent="0.2">
      <c r="A3702" s="103">
        <f t="shared" si="14"/>
        <v>35969</v>
      </c>
      <c r="B3702" s="73" t="s">
        <v>13</v>
      </c>
      <c r="D3702" s="92">
        <v>14.33</v>
      </c>
      <c r="E3702" s="104">
        <v>2.3650000000000002</v>
      </c>
      <c r="F3702" s="92"/>
      <c r="G3702" s="74"/>
      <c r="H3702" s="94"/>
    </row>
    <row r="3703" spans="1:8" x14ac:dyDescent="0.2">
      <c r="A3703" s="103">
        <f t="shared" si="14"/>
        <v>35970</v>
      </c>
      <c r="B3703" s="73" t="s">
        <v>14</v>
      </c>
      <c r="D3703" s="92">
        <v>14.5</v>
      </c>
      <c r="E3703" s="104">
        <v>2.415</v>
      </c>
      <c r="F3703" s="92"/>
      <c r="G3703" s="74"/>
      <c r="H3703" s="94"/>
    </row>
    <row r="3704" spans="1:8" x14ac:dyDescent="0.2">
      <c r="A3704" s="103">
        <f t="shared" si="14"/>
        <v>35971</v>
      </c>
      <c r="B3704" s="73" t="s">
        <v>15</v>
      </c>
      <c r="D3704" s="92">
        <v>14.03</v>
      </c>
      <c r="E3704" s="104">
        <v>2.3849999999999998</v>
      </c>
      <c r="F3704" s="92"/>
      <c r="G3704" s="74"/>
      <c r="H3704" s="94"/>
    </row>
    <row r="3705" spans="1:8" x14ac:dyDescent="0.2">
      <c r="A3705" s="103">
        <f t="shared" si="14"/>
        <v>35972</v>
      </c>
      <c r="B3705" s="73" t="s">
        <v>16</v>
      </c>
      <c r="D3705" s="92">
        <v>14.13</v>
      </c>
      <c r="E3705" s="104">
        <v>2.41</v>
      </c>
      <c r="F3705" s="92"/>
      <c r="G3705" s="74"/>
      <c r="H3705" s="94"/>
    </row>
    <row r="3706" spans="1:8" x14ac:dyDescent="0.2">
      <c r="A3706" s="103">
        <f>A3705+1+2</f>
        <v>35975</v>
      </c>
      <c r="B3706" s="73" t="s">
        <v>12</v>
      </c>
      <c r="D3706" s="92">
        <v>14.08</v>
      </c>
      <c r="E3706" s="104">
        <v>2.3849999999999998</v>
      </c>
      <c r="F3706" s="92"/>
      <c r="G3706" s="74"/>
      <c r="H3706" s="94"/>
    </row>
    <row r="3707" spans="1:8" x14ac:dyDescent="0.2">
      <c r="A3707" s="103">
        <f>A3706+1</f>
        <v>35976</v>
      </c>
      <c r="B3707" s="73" t="s">
        <v>13</v>
      </c>
      <c r="D3707" s="92">
        <v>14.18</v>
      </c>
      <c r="E3707" s="104">
        <v>2.375</v>
      </c>
      <c r="F3707" s="92"/>
      <c r="G3707" s="74"/>
      <c r="H3707" s="94"/>
    </row>
    <row r="3708" spans="1:8" x14ac:dyDescent="0.2">
      <c r="A3708" s="103">
        <f t="shared" si="14"/>
        <v>35977</v>
      </c>
      <c r="B3708" s="73" t="s">
        <v>14</v>
      </c>
      <c r="D3708" s="92">
        <v>14.38</v>
      </c>
      <c r="E3708" s="104">
        <v>2.4649999999999999</v>
      </c>
      <c r="F3708" s="92"/>
      <c r="G3708" s="74"/>
      <c r="H3708" s="94"/>
    </row>
    <row r="3709" spans="1:8" x14ac:dyDescent="0.2">
      <c r="A3709" s="103">
        <f t="shared" si="14"/>
        <v>35978</v>
      </c>
      <c r="B3709" s="73" t="s">
        <v>15</v>
      </c>
      <c r="D3709" s="92">
        <v>14.5</v>
      </c>
      <c r="E3709" s="104">
        <v>2.355</v>
      </c>
      <c r="F3709" s="92"/>
      <c r="G3709" s="74"/>
      <c r="H3709" s="94"/>
    </row>
    <row r="3710" spans="1:8" x14ac:dyDescent="0.2">
      <c r="A3710" s="103">
        <f t="shared" si="14"/>
        <v>35979</v>
      </c>
      <c r="B3710" s="73" t="s">
        <v>16</v>
      </c>
      <c r="C3710" s="73" t="s">
        <v>17</v>
      </c>
      <c r="F3710" s="92"/>
      <c r="G3710" s="74"/>
      <c r="H3710" s="94"/>
    </row>
    <row r="3711" spans="1:8" x14ac:dyDescent="0.2">
      <c r="A3711" s="103">
        <f>A3710+1+2</f>
        <v>35982</v>
      </c>
      <c r="B3711" s="73" t="s">
        <v>12</v>
      </c>
      <c r="D3711" s="92">
        <v>13.93</v>
      </c>
      <c r="E3711" s="104">
        <v>2.37</v>
      </c>
      <c r="F3711" s="92"/>
      <c r="G3711" s="74"/>
      <c r="H3711" s="94"/>
    </row>
    <row r="3712" spans="1:8" x14ac:dyDescent="0.2">
      <c r="A3712" s="103">
        <f t="shared" si="14"/>
        <v>35983</v>
      </c>
      <c r="B3712" s="73" t="s">
        <v>13</v>
      </c>
      <c r="D3712" s="92">
        <v>13.63</v>
      </c>
      <c r="E3712" s="104">
        <v>2.3450000000000002</v>
      </c>
      <c r="F3712" s="92"/>
      <c r="G3712" s="74"/>
      <c r="H3712" s="94"/>
    </row>
    <row r="3713" spans="1:8" x14ac:dyDescent="0.2">
      <c r="A3713" s="103">
        <f t="shared" si="14"/>
        <v>35984</v>
      </c>
      <c r="B3713" s="73" t="s">
        <v>14</v>
      </c>
      <c r="D3713" s="92">
        <v>13.85</v>
      </c>
      <c r="E3713" s="104">
        <v>2.3849999999999998</v>
      </c>
      <c r="F3713" s="92"/>
      <c r="G3713" s="74"/>
      <c r="H3713" s="94"/>
    </row>
    <row r="3714" spans="1:8" x14ac:dyDescent="0.2">
      <c r="A3714" s="103">
        <f t="shared" si="14"/>
        <v>35985</v>
      </c>
      <c r="B3714" s="73" t="s">
        <v>15</v>
      </c>
      <c r="D3714" s="92">
        <v>13.88</v>
      </c>
      <c r="E3714" s="104">
        <v>2.3650000000000002</v>
      </c>
      <c r="F3714" s="92"/>
      <c r="G3714" s="74"/>
      <c r="H3714" s="94"/>
    </row>
    <row r="3715" spans="1:8" x14ac:dyDescent="0.2">
      <c r="A3715" s="103">
        <f t="shared" si="14"/>
        <v>35986</v>
      </c>
      <c r="B3715" s="73" t="s">
        <v>16</v>
      </c>
      <c r="D3715" s="92">
        <v>13.88</v>
      </c>
      <c r="E3715" s="104">
        <v>2.3149999999999999</v>
      </c>
      <c r="F3715" s="92"/>
      <c r="G3715" s="74"/>
      <c r="H3715" s="94"/>
    </row>
    <row r="3716" spans="1:8" x14ac:dyDescent="0.2">
      <c r="A3716" s="103">
        <f>A3715+1+2</f>
        <v>35989</v>
      </c>
      <c r="B3716" s="73" t="s">
        <v>12</v>
      </c>
      <c r="D3716" s="92">
        <v>13.93</v>
      </c>
      <c r="E3716" s="104">
        <v>2.2799999999999998</v>
      </c>
      <c r="F3716" s="92"/>
      <c r="G3716" s="74"/>
      <c r="H3716" s="94"/>
    </row>
    <row r="3717" spans="1:8" x14ac:dyDescent="0.2">
      <c r="A3717" s="103">
        <f t="shared" si="14"/>
        <v>35990</v>
      </c>
      <c r="B3717" s="73" t="s">
        <v>13</v>
      </c>
      <c r="D3717" s="92">
        <v>14.58</v>
      </c>
      <c r="E3717" s="104">
        <v>2.2349999999999999</v>
      </c>
      <c r="F3717" s="92"/>
      <c r="G3717" s="74"/>
      <c r="H3717" s="94"/>
    </row>
    <row r="3718" spans="1:8" x14ac:dyDescent="0.2">
      <c r="A3718" s="103">
        <f t="shared" si="14"/>
        <v>35991</v>
      </c>
      <c r="B3718" s="73" t="s">
        <v>14</v>
      </c>
      <c r="D3718" s="92">
        <v>14.88</v>
      </c>
      <c r="E3718" s="104">
        <v>2.2050000000000001</v>
      </c>
      <c r="F3718" s="92"/>
      <c r="G3718" s="74"/>
      <c r="H3718" s="94"/>
    </row>
    <row r="3719" spans="1:8" x14ac:dyDescent="0.2">
      <c r="A3719" s="103">
        <f t="shared" si="14"/>
        <v>35992</v>
      </c>
      <c r="B3719" s="73" t="s">
        <v>15</v>
      </c>
      <c r="D3719" s="92">
        <v>14.53</v>
      </c>
      <c r="E3719" s="104">
        <v>2.14</v>
      </c>
      <c r="F3719" s="92"/>
      <c r="G3719" s="74"/>
      <c r="H3719" s="94"/>
    </row>
    <row r="3720" spans="1:8" x14ac:dyDescent="0.2">
      <c r="A3720" s="103">
        <f t="shared" si="14"/>
        <v>35993</v>
      </c>
      <c r="B3720" s="73" t="s">
        <v>16</v>
      </c>
      <c r="D3720" s="92">
        <v>13.98</v>
      </c>
      <c r="E3720" s="104">
        <v>2.16</v>
      </c>
      <c r="F3720" s="92"/>
      <c r="G3720" s="74"/>
      <c r="H3720" s="94"/>
    </row>
    <row r="3721" spans="1:8" x14ac:dyDescent="0.2">
      <c r="A3721" s="103">
        <f>A3720+1+2</f>
        <v>35996</v>
      </c>
      <c r="B3721" s="73" t="s">
        <v>12</v>
      </c>
      <c r="D3721" s="92">
        <v>13.33</v>
      </c>
      <c r="E3721" s="104">
        <v>2.1850000000000001</v>
      </c>
      <c r="F3721" s="92"/>
      <c r="G3721" s="74"/>
      <c r="H3721" s="94"/>
    </row>
    <row r="3722" spans="1:8" x14ac:dyDescent="0.2">
      <c r="A3722" s="103">
        <f t="shared" si="14"/>
        <v>35997</v>
      </c>
      <c r="B3722" s="73" t="s">
        <v>13</v>
      </c>
      <c r="D3722" s="92">
        <v>13.78</v>
      </c>
      <c r="E3722" s="104">
        <v>2.085</v>
      </c>
      <c r="F3722" s="92"/>
      <c r="G3722" s="74"/>
      <c r="H3722" s="94"/>
    </row>
    <row r="3723" spans="1:8" x14ac:dyDescent="0.2">
      <c r="A3723" s="103">
        <f t="shared" si="14"/>
        <v>35998</v>
      </c>
      <c r="B3723" s="73" t="s">
        <v>14</v>
      </c>
      <c r="D3723" s="92">
        <v>14.08</v>
      </c>
      <c r="E3723" s="104">
        <v>1.9950000000000001</v>
      </c>
      <c r="F3723" s="92"/>
      <c r="G3723" s="74"/>
      <c r="H3723" s="94"/>
    </row>
    <row r="3724" spans="1:8" x14ac:dyDescent="0.2">
      <c r="A3724" s="103">
        <f t="shared" si="14"/>
        <v>35999</v>
      </c>
      <c r="B3724" s="73" t="s">
        <v>15</v>
      </c>
      <c r="D3724" s="92">
        <v>13.78</v>
      </c>
      <c r="E3724" s="104">
        <v>1.9850000000000001</v>
      </c>
      <c r="F3724" s="92"/>
      <c r="G3724" s="74"/>
      <c r="H3724" s="94"/>
    </row>
    <row r="3725" spans="1:8" x14ac:dyDescent="0.2">
      <c r="A3725" s="103">
        <f t="shared" si="14"/>
        <v>36000</v>
      </c>
      <c r="B3725" s="73" t="s">
        <v>16</v>
      </c>
      <c r="D3725" s="92">
        <v>13.78</v>
      </c>
      <c r="E3725" s="104">
        <v>1.9650000000000001</v>
      </c>
      <c r="F3725" s="92"/>
      <c r="G3725" s="74"/>
      <c r="H3725" s="94"/>
    </row>
    <row r="3726" spans="1:8" x14ac:dyDescent="0.2">
      <c r="A3726" s="103">
        <f>A3725+1+2</f>
        <v>36003</v>
      </c>
      <c r="B3726" s="73" t="s">
        <v>12</v>
      </c>
      <c r="D3726" s="92">
        <v>14.23</v>
      </c>
      <c r="E3726" s="104">
        <v>2</v>
      </c>
      <c r="F3726" s="92"/>
      <c r="G3726" s="74"/>
      <c r="H3726" s="94"/>
    </row>
    <row r="3727" spans="1:8" x14ac:dyDescent="0.2">
      <c r="A3727" s="103">
        <f t="shared" ref="A3727:A3745" si="15">A3726+1</f>
        <v>36004</v>
      </c>
      <c r="B3727" s="73" t="s">
        <v>13</v>
      </c>
      <c r="D3727" s="92">
        <v>14.28</v>
      </c>
      <c r="E3727" s="104">
        <v>1.9650000000000001</v>
      </c>
      <c r="F3727" s="92"/>
      <c r="G3727" s="74"/>
      <c r="H3727" s="94"/>
    </row>
    <row r="3728" spans="1:8" x14ac:dyDescent="0.2">
      <c r="A3728" s="103">
        <f t="shared" si="15"/>
        <v>36005</v>
      </c>
      <c r="B3728" s="73" t="s">
        <v>14</v>
      </c>
      <c r="D3728" s="92">
        <v>14.08</v>
      </c>
      <c r="E3728" s="104">
        <v>1.9850000000000001</v>
      </c>
      <c r="F3728" s="92"/>
      <c r="G3728" s="74"/>
      <c r="H3728" s="94"/>
    </row>
    <row r="3729" spans="1:8" x14ac:dyDescent="0.2">
      <c r="A3729" s="103">
        <f t="shared" si="15"/>
        <v>36006</v>
      </c>
      <c r="B3729" s="73" t="s">
        <v>15</v>
      </c>
      <c r="D3729" s="92">
        <v>14.23</v>
      </c>
      <c r="E3729" s="104">
        <v>1.9850000000000001</v>
      </c>
      <c r="F3729" s="92"/>
      <c r="G3729" s="74"/>
      <c r="H3729" s="94"/>
    </row>
    <row r="3730" spans="1:8" x14ac:dyDescent="0.2">
      <c r="A3730" s="103">
        <f t="shared" si="15"/>
        <v>36007</v>
      </c>
      <c r="B3730" s="73" t="s">
        <v>16</v>
      </c>
      <c r="D3730" s="92">
        <v>14.23</v>
      </c>
      <c r="E3730" s="104">
        <v>1.85</v>
      </c>
      <c r="F3730" s="92"/>
      <c r="G3730" s="74"/>
      <c r="H3730" s="94"/>
    </row>
    <row r="3731" spans="1:8" x14ac:dyDescent="0.2">
      <c r="A3731" s="103">
        <f>A3730+1+2</f>
        <v>36010</v>
      </c>
      <c r="B3731" s="73" t="s">
        <v>12</v>
      </c>
      <c r="D3731" s="92">
        <v>13.7</v>
      </c>
      <c r="E3731" s="104">
        <v>1.84</v>
      </c>
      <c r="F3731" s="92"/>
      <c r="G3731" s="74"/>
      <c r="H3731" s="94"/>
    </row>
    <row r="3732" spans="1:8" x14ac:dyDescent="0.2">
      <c r="A3732" s="103">
        <f t="shared" si="15"/>
        <v>36011</v>
      </c>
      <c r="B3732" s="73" t="s">
        <v>13</v>
      </c>
      <c r="D3732" s="92">
        <v>13.75</v>
      </c>
      <c r="E3732" s="104">
        <v>1.895</v>
      </c>
      <c r="F3732" s="92"/>
      <c r="G3732" s="74"/>
      <c r="H3732" s="94"/>
    </row>
    <row r="3733" spans="1:8" x14ac:dyDescent="0.2">
      <c r="A3733" s="103">
        <f t="shared" si="15"/>
        <v>36012</v>
      </c>
      <c r="B3733" s="73" t="s">
        <v>14</v>
      </c>
      <c r="D3733" s="92">
        <v>13.68</v>
      </c>
      <c r="E3733" s="104">
        <v>1.905</v>
      </c>
      <c r="F3733" s="92"/>
      <c r="G3733" s="74"/>
      <c r="H3733" s="94"/>
    </row>
    <row r="3734" spans="1:8" x14ac:dyDescent="0.2">
      <c r="A3734" s="103">
        <f t="shared" si="15"/>
        <v>36013</v>
      </c>
      <c r="B3734" s="73" t="s">
        <v>15</v>
      </c>
      <c r="D3734" s="92">
        <v>13.78</v>
      </c>
      <c r="E3734" s="104">
        <v>1.85</v>
      </c>
      <c r="F3734" s="92"/>
      <c r="G3734" s="74"/>
      <c r="H3734" s="94"/>
    </row>
    <row r="3735" spans="1:8" x14ac:dyDescent="0.2">
      <c r="A3735" s="103">
        <f t="shared" si="15"/>
        <v>36014</v>
      </c>
      <c r="B3735" s="73" t="s">
        <v>16</v>
      </c>
      <c r="D3735" s="92">
        <v>13.8</v>
      </c>
      <c r="E3735" s="104">
        <v>1.8149999999999999</v>
      </c>
      <c r="F3735" s="92"/>
      <c r="G3735" s="74"/>
      <c r="H3735" s="94"/>
    </row>
    <row r="3736" spans="1:8" x14ac:dyDescent="0.2">
      <c r="A3736" s="103">
        <f>A3735+1+2</f>
        <v>36017</v>
      </c>
      <c r="B3736" s="73" t="s">
        <v>12</v>
      </c>
      <c r="D3736" s="92">
        <v>13.05</v>
      </c>
      <c r="E3736" s="104">
        <v>1.8149999999999999</v>
      </c>
      <c r="F3736" s="92"/>
      <c r="G3736" s="74"/>
      <c r="H3736" s="94"/>
    </row>
    <row r="3737" spans="1:8" x14ac:dyDescent="0.2">
      <c r="A3737" s="103">
        <f t="shared" si="15"/>
        <v>36018</v>
      </c>
      <c r="B3737" s="73" t="s">
        <v>13</v>
      </c>
      <c r="D3737" s="92">
        <v>12.78</v>
      </c>
      <c r="E3737" s="104">
        <v>1.88</v>
      </c>
      <c r="F3737" s="92"/>
      <c r="G3737" s="74"/>
      <c r="H3737" s="94"/>
    </row>
    <row r="3738" spans="1:8" x14ac:dyDescent="0.2">
      <c r="A3738" s="103">
        <f t="shared" si="15"/>
        <v>36019</v>
      </c>
      <c r="B3738" s="73" t="s">
        <v>14</v>
      </c>
      <c r="D3738" s="92">
        <v>12.73</v>
      </c>
      <c r="E3738" s="104">
        <v>1.835</v>
      </c>
      <c r="F3738" s="92"/>
      <c r="G3738" s="74"/>
      <c r="H3738" s="94"/>
    </row>
    <row r="3739" spans="1:8" x14ac:dyDescent="0.2">
      <c r="A3739" s="103">
        <f t="shared" si="15"/>
        <v>36020</v>
      </c>
      <c r="B3739" s="73" t="s">
        <v>15</v>
      </c>
      <c r="D3739" s="92">
        <v>13.23</v>
      </c>
      <c r="E3739" s="104">
        <v>1.825</v>
      </c>
      <c r="F3739" s="92"/>
      <c r="G3739" s="74"/>
      <c r="H3739" s="94"/>
    </row>
    <row r="3740" spans="1:8" x14ac:dyDescent="0.2">
      <c r="A3740" s="103">
        <f t="shared" si="15"/>
        <v>36021</v>
      </c>
      <c r="B3740" s="73" t="s">
        <v>16</v>
      </c>
      <c r="D3740" s="92">
        <v>13.35</v>
      </c>
      <c r="E3740" s="104">
        <v>1.83</v>
      </c>
      <c r="F3740" s="92"/>
      <c r="G3740" s="74"/>
      <c r="H3740" s="94"/>
    </row>
    <row r="3741" spans="1:8" x14ac:dyDescent="0.2">
      <c r="A3741" s="103">
        <f>A3740+1+2</f>
        <v>36024</v>
      </c>
      <c r="B3741" s="73" t="s">
        <v>12</v>
      </c>
      <c r="D3741" s="92">
        <v>13.2</v>
      </c>
      <c r="E3741" s="104">
        <v>1.92</v>
      </c>
      <c r="F3741" s="92"/>
      <c r="G3741" s="74"/>
      <c r="H3741" s="94"/>
    </row>
    <row r="3742" spans="1:8" x14ac:dyDescent="0.2">
      <c r="A3742" s="103">
        <f t="shared" si="15"/>
        <v>36025</v>
      </c>
      <c r="B3742" s="73" t="s">
        <v>13</v>
      </c>
      <c r="D3742" s="92">
        <v>12.93</v>
      </c>
      <c r="E3742" s="104">
        <v>1.95</v>
      </c>
      <c r="F3742" s="92"/>
      <c r="G3742" s="74"/>
      <c r="H3742" s="94"/>
    </row>
    <row r="3743" spans="1:8" x14ac:dyDescent="0.2">
      <c r="A3743" s="103">
        <f t="shared" si="15"/>
        <v>36026</v>
      </c>
      <c r="B3743" s="73" t="s">
        <v>14</v>
      </c>
      <c r="D3743" s="92">
        <v>13.18</v>
      </c>
      <c r="E3743" s="104">
        <v>1.9550000000000001</v>
      </c>
      <c r="F3743" s="92"/>
      <c r="G3743" s="74"/>
      <c r="H3743" s="94"/>
    </row>
    <row r="3744" spans="1:8" x14ac:dyDescent="0.2">
      <c r="A3744" s="103">
        <f t="shared" si="15"/>
        <v>36027</v>
      </c>
      <c r="B3744" s="73" t="s">
        <v>15</v>
      </c>
      <c r="D3744" s="92">
        <v>13.53</v>
      </c>
      <c r="E3744" s="104">
        <v>1.905</v>
      </c>
      <c r="F3744" s="92"/>
      <c r="G3744" s="74"/>
      <c r="H3744" s="94"/>
    </row>
    <row r="3745" spans="1:8" x14ac:dyDescent="0.2">
      <c r="A3745" s="103">
        <f t="shared" si="15"/>
        <v>36028</v>
      </c>
      <c r="B3745" s="73" t="s">
        <v>16</v>
      </c>
      <c r="D3745" s="92">
        <v>13.23</v>
      </c>
      <c r="E3745" s="104">
        <v>1.9350000000000001</v>
      </c>
      <c r="F3745" s="92"/>
      <c r="G3745" s="74"/>
      <c r="H3745" s="94"/>
    </row>
    <row r="3746" spans="1:8" x14ac:dyDescent="0.2">
      <c r="A3746" s="103">
        <f>A3745+1+2</f>
        <v>36031</v>
      </c>
      <c r="B3746" s="73" t="s">
        <v>12</v>
      </c>
      <c r="D3746" s="92">
        <v>13.48</v>
      </c>
      <c r="E3746" s="104">
        <v>1.9</v>
      </c>
      <c r="F3746" s="92"/>
      <c r="G3746" s="74"/>
      <c r="H3746" s="94"/>
    </row>
    <row r="3747" spans="1:8" x14ac:dyDescent="0.2">
      <c r="A3747" s="103">
        <f>A3746+1</f>
        <v>36032</v>
      </c>
      <c r="B3747" s="73" t="s">
        <v>13</v>
      </c>
      <c r="D3747" s="92">
        <v>13.58</v>
      </c>
      <c r="E3747" s="104">
        <v>1.885</v>
      </c>
      <c r="F3747" s="92"/>
      <c r="G3747" s="74"/>
      <c r="H3747" s="94"/>
    </row>
    <row r="3748" spans="1:8" x14ac:dyDescent="0.2">
      <c r="A3748" s="103">
        <f>A3747+1</f>
        <v>36033</v>
      </c>
      <c r="B3748" s="73" t="s">
        <v>14</v>
      </c>
      <c r="D3748" s="92">
        <v>13.58</v>
      </c>
      <c r="E3748" s="104">
        <v>1.835</v>
      </c>
      <c r="F3748" s="92"/>
      <c r="G3748" s="74"/>
      <c r="H3748" s="94"/>
    </row>
    <row r="3749" spans="1:8" x14ac:dyDescent="0.2">
      <c r="A3749" s="103">
        <f>A3748+1</f>
        <v>36034</v>
      </c>
      <c r="B3749" s="73" t="s">
        <v>15</v>
      </c>
      <c r="D3749" s="92">
        <v>13.23</v>
      </c>
      <c r="E3749" s="104">
        <v>1.7450000000000001</v>
      </c>
      <c r="F3749" s="92"/>
      <c r="G3749" s="74"/>
      <c r="H3749" s="94"/>
    </row>
    <row r="3750" spans="1:8" x14ac:dyDescent="0.2">
      <c r="A3750" s="103">
        <f>A3749+1</f>
        <v>36035</v>
      </c>
      <c r="B3750" s="73" t="s">
        <v>16</v>
      </c>
      <c r="D3750" s="92">
        <v>13.5</v>
      </c>
      <c r="E3750" s="104">
        <v>1.645</v>
      </c>
      <c r="F3750" s="92"/>
      <c r="G3750" s="74"/>
      <c r="H3750" s="94"/>
    </row>
    <row r="3751" spans="1:8" x14ac:dyDescent="0.2">
      <c r="A3751" s="103">
        <f>A3750+1+2</f>
        <v>36038</v>
      </c>
      <c r="B3751" s="73" t="s">
        <v>12</v>
      </c>
      <c r="D3751" s="92">
        <v>13.33</v>
      </c>
      <c r="E3751" s="104">
        <v>1.6</v>
      </c>
      <c r="F3751" s="92"/>
      <c r="G3751" s="74"/>
      <c r="H3751" s="94"/>
    </row>
    <row r="3752" spans="1:8" x14ac:dyDescent="0.2">
      <c r="A3752" s="103">
        <f>A3751+1</f>
        <v>36039</v>
      </c>
      <c r="B3752" s="73" t="s">
        <v>13</v>
      </c>
      <c r="D3752" s="92">
        <v>13.73</v>
      </c>
      <c r="E3752" s="104">
        <v>1.84</v>
      </c>
      <c r="F3752" s="92"/>
      <c r="G3752" s="74"/>
      <c r="H3752" s="94"/>
    </row>
    <row r="3753" spans="1:8" x14ac:dyDescent="0.2">
      <c r="A3753" s="103">
        <f>A3752+1</f>
        <v>36040</v>
      </c>
      <c r="B3753" s="73" t="s">
        <v>14</v>
      </c>
      <c r="D3753" s="92">
        <v>13.68</v>
      </c>
      <c r="E3753" s="104">
        <v>1.7</v>
      </c>
      <c r="F3753" s="92"/>
      <c r="G3753" s="74"/>
      <c r="H3753" s="94"/>
    </row>
    <row r="3754" spans="1:8" x14ac:dyDescent="0.2">
      <c r="A3754" s="103">
        <f>A3753+1</f>
        <v>36041</v>
      </c>
      <c r="B3754" s="73" t="s">
        <v>15</v>
      </c>
      <c r="D3754" s="92">
        <v>14.68</v>
      </c>
      <c r="E3754" s="104">
        <v>1.6850000000000001</v>
      </c>
      <c r="F3754" s="92"/>
      <c r="G3754" s="74"/>
      <c r="H3754" s="94"/>
    </row>
    <row r="3755" spans="1:8" x14ac:dyDescent="0.2">
      <c r="A3755" s="103">
        <f>A3754+1</f>
        <v>36042</v>
      </c>
      <c r="B3755" s="73" t="s">
        <v>16</v>
      </c>
      <c r="D3755" s="92">
        <v>14.58</v>
      </c>
      <c r="E3755" s="104">
        <v>1.71</v>
      </c>
      <c r="F3755" s="92"/>
      <c r="G3755" s="74"/>
      <c r="H3755" s="94"/>
    </row>
    <row r="3756" spans="1:8" x14ac:dyDescent="0.2">
      <c r="A3756" s="103">
        <f>A3755+1+2</f>
        <v>36045</v>
      </c>
      <c r="B3756" s="73" t="s">
        <v>12</v>
      </c>
      <c r="C3756" s="73" t="s">
        <v>17</v>
      </c>
      <c r="F3756" s="92"/>
      <c r="G3756" s="74"/>
      <c r="H3756" s="94"/>
    </row>
    <row r="3757" spans="1:8" x14ac:dyDescent="0.2">
      <c r="A3757" s="103">
        <f>A3756+1</f>
        <v>36046</v>
      </c>
      <c r="B3757" s="73" t="s">
        <v>13</v>
      </c>
      <c r="D3757" s="92">
        <v>14.28</v>
      </c>
      <c r="E3757" s="104">
        <v>1.8049999999999999</v>
      </c>
      <c r="F3757" s="92"/>
      <c r="G3757" s="74"/>
      <c r="H3757" s="94"/>
    </row>
    <row r="3758" spans="1:8" x14ac:dyDescent="0.2">
      <c r="A3758" s="103">
        <f>A3757+1</f>
        <v>36047</v>
      </c>
      <c r="B3758" s="73" t="s">
        <v>14</v>
      </c>
      <c r="D3758" s="92">
        <v>14.15</v>
      </c>
      <c r="E3758" s="104">
        <v>1.78</v>
      </c>
      <c r="F3758" s="92"/>
      <c r="G3758" s="74"/>
      <c r="H3758" s="94"/>
    </row>
    <row r="3759" spans="1:8" x14ac:dyDescent="0.2">
      <c r="A3759" s="103">
        <f>A3758+1</f>
        <v>36048</v>
      </c>
      <c r="B3759" s="73" t="s">
        <v>15</v>
      </c>
      <c r="D3759" s="92">
        <v>14.68</v>
      </c>
      <c r="E3759" s="104">
        <v>1.87</v>
      </c>
      <c r="F3759" s="92"/>
      <c r="G3759" s="74"/>
      <c r="H3759" s="94"/>
    </row>
    <row r="3760" spans="1:8" x14ac:dyDescent="0.2">
      <c r="A3760" s="103">
        <f>A3759+1</f>
        <v>36049</v>
      </c>
      <c r="B3760" s="73" t="s">
        <v>16</v>
      </c>
      <c r="D3760" s="92">
        <v>14.33</v>
      </c>
      <c r="E3760" s="104">
        <v>1.85</v>
      </c>
      <c r="F3760" s="92"/>
      <c r="G3760" s="74"/>
      <c r="H3760" s="94"/>
    </row>
    <row r="3761" spans="1:8" x14ac:dyDescent="0.2">
      <c r="A3761" s="103">
        <f>A3760+1+2</f>
        <v>36052</v>
      </c>
      <c r="B3761" s="73" t="s">
        <v>12</v>
      </c>
      <c r="D3761" s="92">
        <v>14.43</v>
      </c>
      <c r="E3761" s="104">
        <v>1.83</v>
      </c>
      <c r="F3761" s="92"/>
      <c r="G3761" s="74"/>
      <c r="H3761" s="94"/>
    </row>
    <row r="3762" spans="1:8" x14ac:dyDescent="0.2">
      <c r="A3762" s="103">
        <f>A3761+1</f>
        <v>36053</v>
      </c>
      <c r="B3762" s="73" t="s">
        <v>13</v>
      </c>
      <c r="D3762" s="92">
        <v>14.58</v>
      </c>
      <c r="E3762" s="104">
        <v>1.925</v>
      </c>
      <c r="F3762" s="92"/>
      <c r="G3762" s="74"/>
      <c r="H3762" s="94"/>
    </row>
    <row r="3763" spans="1:8" x14ac:dyDescent="0.2">
      <c r="A3763" s="103">
        <f>A3762+1</f>
        <v>36054</v>
      </c>
      <c r="B3763" s="73" t="s">
        <v>14</v>
      </c>
      <c r="D3763" s="92">
        <v>14.53</v>
      </c>
      <c r="E3763" s="104">
        <v>2.12</v>
      </c>
      <c r="F3763" s="92"/>
      <c r="G3763" s="74"/>
      <c r="H3763" s="94"/>
    </row>
    <row r="3764" spans="1:8" x14ac:dyDescent="0.2">
      <c r="A3764" s="103">
        <f>A3763+1</f>
        <v>36055</v>
      </c>
      <c r="B3764" s="73" t="s">
        <v>15</v>
      </c>
      <c r="D3764" s="92">
        <v>14.88</v>
      </c>
      <c r="E3764" s="104">
        <v>2.105</v>
      </c>
      <c r="F3764" s="92"/>
      <c r="G3764" s="74"/>
      <c r="H3764" s="94"/>
    </row>
    <row r="3765" spans="1:8" x14ac:dyDescent="0.2">
      <c r="A3765" s="103">
        <f>A3764+1</f>
        <v>36056</v>
      </c>
      <c r="B3765" s="73" t="s">
        <v>16</v>
      </c>
      <c r="D3765" s="92">
        <v>15.48</v>
      </c>
      <c r="E3765" s="104">
        <v>2.2549999999999999</v>
      </c>
      <c r="F3765" s="92"/>
      <c r="G3765" s="74"/>
      <c r="H3765" s="94"/>
    </row>
    <row r="3766" spans="1:8" x14ac:dyDescent="0.2">
      <c r="A3766" s="103">
        <f>A3765+1+2</f>
        <v>36059</v>
      </c>
      <c r="B3766" s="73" t="s">
        <v>12</v>
      </c>
      <c r="D3766" s="92">
        <v>15.48</v>
      </c>
      <c r="E3766" s="104">
        <v>2.1749999999999998</v>
      </c>
      <c r="F3766" s="92"/>
      <c r="G3766" s="74"/>
      <c r="H3766" s="94"/>
    </row>
    <row r="3767" spans="1:8" x14ac:dyDescent="0.2">
      <c r="A3767" s="103">
        <f>A3766+1</f>
        <v>36060</v>
      </c>
      <c r="B3767" s="73" t="s">
        <v>13</v>
      </c>
      <c r="D3767" s="92">
        <v>15.68</v>
      </c>
      <c r="E3767" s="104">
        <v>2.2749999999999999</v>
      </c>
      <c r="F3767" s="92"/>
      <c r="G3767" s="74"/>
      <c r="H3767" s="94"/>
    </row>
    <row r="3768" spans="1:8" x14ac:dyDescent="0.2">
      <c r="A3768" s="103">
        <f>A3767+1</f>
        <v>36061</v>
      </c>
      <c r="B3768" s="73" t="s">
        <v>14</v>
      </c>
      <c r="D3768" s="92">
        <v>15.58</v>
      </c>
      <c r="E3768" s="104">
        <v>2.2000000000000002</v>
      </c>
      <c r="F3768" s="92"/>
      <c r="G3768" s="74"/>
      <c r="H3768" s="94"/>
    </row>
    <row r="3769" spans="1:8" x14ac:dyDescent="0.2">
      <c r="A3769" s="103">
        <f>A3768+1</f>
        <v>36062</v>
      </c>
      <c r="B3769" s="73" t="s">
        <v>15</v>
      </c>
      <c r="D3769" s="92">
        <v>15.83</v>
      </c>
      <c r="E3769" s="104">
        <v>2.165</v>
      </c>
      <c r="F3769" s="92"/>
      <c r="G3769" s="74"/>
      <c r="H3769" s="94"/>
    </row>
    <row r="3770" spans="1:8" x14ac:dyDescent="0.2">
      <c r="A3770" s="103">
        <f>A3769+1</f>
        <v>36063</v>
      </c>
      <c r="B3770" s="73" t="s">
        <v>16</v>
      </c>
      <c r="D3770" s="92">
        <v>15.58</v>
      </c>
      <c r="E3770" s="104">
        <v>2.375</v>
      </c>
      <c r="F3770" s="92"/>
      <c r="G3770" s="74"/>
      <c r="H3770" s="94"/>
    </row>
    <row r="3771" spans="1:8" x14ac:dyDescent="0.2">
      <c r="A3771" s="103">
        <f>A3770+1+2</f>
        <v>36066</v>
      </c>
      <c r="B3771" s="73" t="s">
        <v>12</v>
      </c>
      <c r="D3771" s="92">
        <v>15.63</v>
      </c>
      <c r="E3771" s="104">
        <v>2.23</v>
      </c>
      <c r="F3771" s="92"/>
      <c r="G3771" s="74"/>
      <c r="H3771" s="94"/>
    </row>
    <row r="3772" spans="1:8" x14ac:dyDescent="0.2">
      <c r="A3772" s="103">
        <f>A3771+1</f>
        <v>36067</v>
      </c>
      <c r="B3772" s="73" t="s">
        <v>13</v>
      </c>
      <c r="D3772" s="92">
        <v>15.98</v>
      </c>
      <c r="E3772" s="104">
        <v>2.1749999999999998</v>
      </c>
      <c r="F3772" s="92"/>
      <c r="G3772" s="74"/>
      <c r="H3772" s="94"/>
    </row>
    <row r="3773" spans="1:8" x14ac:dyDescent="0.2">
      <c r="A3773" s="103">
        <f>A3772+1</f>
        <v>36068</v>
      </c>
      <c r="B3773" s="73" t="s">
        <v>14</v>
      </c>
      <c r="D3773" s="92">
        <v>16.13</v>
      </c>
      <c r="E3773" s="104">
        <v>2.21</v>
      </c>
      <c r="F3773" s="92"/>
      <c r="G3773" s="74"/>
      <c r="H3773" s="94"/>
    </row>
    <row r="3774" spans="1:8" x14ac:dyDescent="0.2">
      <c r="A3774" s="103">
        <f>A3773+1</f>
        <v>36069</v>
      </c>
      <c r="B3774" s="73" t="s">
        <v>15</v>
      </c>
      <c r="D3774" s="92">
        <v>15.43</v>
      </c>
      <c r="E3774" s="104">
        <v>2.34</v>
      </c>
      <c r="F3774" s="92"/>
      <c r="G3774" s="74"/>
      <c r="H3774" s="94"/>
    </row>
    <row r="3775" spans="1:8" x14ac:dyDescent="0.2">
      <c r="A3775" s="103">
        <f>A3774+1</f>
        <v>36070</v>
      </c>
      <c r="B3775" s="73" t="s">
        <v>16</v>
      </c>
      <c r="D3775" s="92">
        <v>15.63</v>
      </c>
      <c r="E3775" s="104">
        <v>2.1349999999999998</v>
      </c>
      <c r="F3775" s="92"/>
      <c r="G3775" s="74"/>
      <c r="H3775" s="94"/>
    </row>
    <row r="3776" spans="1:8" x14ac:dyDescent="0.2">
      <c r="A3776" s="103">
        <f>A3775+1+2</f>
        <v>36073</v>
      </c>
      <c r="B3776" s="73" t="s">
        <v>12</v>
      </c>
      <c r="D3776" s="92">
        <v>15.38</v>
      </c>
      <c r="E3776" s="104">
        <v>2.08</v>
      </c>
      <c r="F3776" s="92"/>
      <c r="G3776" s="74"/>
      <c r="H3776" s="94"/>
    </row>
    <row r="3777" spans="1:8" x14ac:dyDescent="0.2">
      <c r="A3777" s="103">
        <f>A3776+1</f>
        <v>36074</v>
      </c>
      <c r="B3777" s="73" t="s">
        <v>13</v>
      </c>
      <c r="D3777" s="92">
        <v>15.5</v>
      </c>
      <c r="E3777" s="104">
        <v>2.0150000000000001</v>
      </c>
      <c r="F3777" s="92"/>
      <c r="G3777" s="74"/>
      <c r="H3777" s="94"/>
    </row>
    <row r="3778" spans="1:8" x14ac:dyDescent="0.2">
      <c r="A3778" s="103">
        <f>A3777+1</f>
        <v>36075</v>
      </c>
      <c r="B3778" s="73" t="s">
        <v>14</v>
      </c>
      <c r="D3778" s="92">
        <v>15.08</v>
      </c>
      <c r="E3778" s="104">
        <v>2.0449999999999999</v>
      </c>
      <c r="F3778" s="92"/>
      <c r="G3778" s="74"/>
      <c r="H3778" s="94"/>
    </row>
    <row r="3779" spans="1:8" x14ac:dyDescent="0.2">
      <c r="A3779" s="103">
        <f>A3778+1</f>
        <v>36076</v>
      </c>
      <c r="B3779" s="73" t="s">
        <v>15</v>
      </c>
      <c r="D3779" s="92">
        <v>14.43</v>
      </c>
      <c r="E3779" s="104">
        <v>1.98</v>
      </c>
      <c r="F3779" s="92"/>
      <c r="G3779" s="74"/>
      <c r="H3779" s="94"/>
    </row>
    <row r="3780" spans="1:8" x14ac:dyDescent="0.2">
      <c r="A3780" s="103">
        <f>A3779+1</f>
        <v>36077</v>
      </c>
      <c r="B3780" s="73" t="s">
        <v>16</v>
      </c>
      <c r="D3780" s="92">
        <v>14.58</v>
      </c>
      <c r="E3780" s="104">
        <v>1.79</v>
      </c>
      <c r="F3780" s="92"/>
      <c r="G3780" s="74"/>
      <c r="H3780" s="94"/>
    </row>
    <row r="3781" spans="1:8" x14ac:dyDescent="0.2">
      <c r="A3781" s="103">
        <f>A3780+1+2</f>
        <v>36080</v>
      </c>
      <c r="B3781" s="73" t="s">
        <v>12</v>
      </c>
      <c r="D3781" s="92">
        <v>14.43</v>
      </c>
      <c r="E3781" s="104">
        <v>1.74</v>
      </c>
      <c r="F3781" s="92"/>
      <c r="G3781" s="74"/>
      <c r="H3781" s="94"/>
    </row>
    <row r="3782" spans="1:8" x14ac:dyDescent="0.2">
      <c r="A3782" s="103">
        <f>A3781+1</f>
        <v>36081</v>
      </c>
      <c r="B3782" s="73" t="s">
        <v>13</v>
      </c>
      <c r="D3782" s="92">
        <v>14.23</v>
      </c>
      <c r="E3782" s="104">
        <v>1.7</v>
      </c>
      <c r="F3782" s="92"/>
      <c r="G3782" s="74"/>
      <c r="H3782" s="94"/>
    </row>
    <row r="3783" spans="1:8" x14ac:dyDescent="0.2">
      <c r="A3783" s="103">
        <f>A3782+1</f>
        <v>36082</v>
      </c>
      <c r="B3783" s="73" t="s">
        <v>14</v>
      </c>
      <c r="D3783" s="92">
        <v>14.05</v>
      </c>
      <c r="E3783" s="104">
        <v>1.79</v>
      </c>
      <c r="F3783" s="92"/>
      <c r="G3783" s="74"/>
      <c r="H3783" s="94"/>
    </row>
    <row r="3784" spans="1:8" x14ac:dyDescent="0.2">
      <c r="A3784" s="103">
        <f>A3783+1</f>
        <v>36083</v>
      </c>
      <c r="B3784" s="73" t="s">
        <v>15</v>
      </c>
      <c r="D3784" s="92">
        <v>14.05</v>
      </c>
      <c r="E3784" s="104">
        <v>1.7549999999999999</v>
      </c>
      <c r="F3784" s="92"/>
      <c r="G3784" s="74"/>
      <c r="H3784" s="94"/>
    </row>
    <row r="3785" spans="1:8" x14ac:dyDescent="0.2">
      <c r="A3785" s="103">
        <f>A3784+1</f>
        <v>36084</v>
      </c>
      <c r="B3785" s="73" t="s">
        <v>16</v>
      </c>
      <c r="D3785" s="92">
        <v>14.15</v>
      </c>
      <c r="E3785" s="104">
        <v>1.625</v>
      </c>
      <c r="F3785" s="92"/>
      <c r="G3785" s="74"/>
      <c r="H3785" s="94"/>
    </row>
    <row r="3786" spans="1:8" x14ac:dyDescent="0.2">
      <c r="A3786" s="103">
        <f>A3785+1+2</f>
        <v>36087</v>
      </c>
      <c r="B3786" s="73" t="s">
        <v>12</v>
      </c>
      <c r="D3786" s="92">
        <v>13.35</v>
      </c>
      <c r="E3786" s="104">
        <v>1.7250000000000001</v>
      </c>
      <c r="F3786" s="92"/>
      <c r="G3786" s="74"/>
      <c r="H3786" s="94"/>
    </row>
    <row r="3787" spans="1:8" x14ac:dyDescent="0.2">
      <c r="A3787" s="103">
        <f>A3786+1</f>
        <v>36088</v>
      </c>
      <c r="B3787" s="73" t="s">
        <v>13</v>
      </c>
      <c r="D3787" s="92">
        <v>13.43</v>
      </c>
      <c r="E3787" s="104">
        <v>1.95</v>
      </c>
      <c r="F3787" s="92"/>
      <c r="G3787" s="74"/>
      <c r="H3787" s="94"/>
    </row>
    <row r="3788" spans="1:8" x14ac:dyDescent="0.2">
      <c r="A3788" s="103">
        <f>A3787+1</f>
        <v>36089</v>
      </c>
      <c r="B3788" s="73" t="s">
        <v>14</v>
      </c>
      <c r="D3788" s="92">
        <v>13.88</v>
      </c>
      <c r="E3788" s="104">
        <v>2.0249999999999999</v>
      </c>
      <c r="F3788" s="92"/>
      <c r="G3788" s="74"/>
      <c r="H3788" s="94"/>
    </row>
    <row r="3789" spans="1:8" x14ac:dyDescent="0.2">
      <c r="A3789" s="103">
        <f>A3788+1</f>
        <v>36090</v>
      </c>
      <c r="B3789" s="73" t="s">
        <v>15</v>
      </c>
      <c r="D3789" s="92">
        <v>13.78</v>
      </c>
      <c r="E3789" s="104">
        <v>1.9550000000000001</v>
      </c>
      <c r="F3789" s="92"/>
      <c r="G3789" s="74"/>
      <c r="H3789" s="94"/>
    </row>
    <row r="3790" spans="1:8" x14ac:dyDescent="0.2">
      <c r="A3790" s="103">
        <f>A3789+1</f>
        <v>36091</v>
      </c>
      <c r="B3790" s="73" t="s">
        <v>16</v>
      </c>
      <c r="D3790" s="92">
        <v>13.85</v>
      </c>
      <c r="E3790" s="104">
        <v>1.855</v>
      </c>
      <c r="F3790" s="92"/>
      <c r="G3790" s="74"/>
      <c r="H3790" s="94"/>
    </row>
    <row r="3791" spans="1:8" x14ac:dyDescent="0.2">
      <c r="A3791" s="103">
        <f>A3790+1+2</f>
        <v>36094</v>
      </c>
      <c r="B3791" s="73" t="s">
        <v>12</v>
      </c>
      <c r="D3791" s="92">
        <v>14.23</v>
      </c>
      <c r="E3791" s="104">
        <v>1.905</v>
      </c>
      <c r="F3791" s="92"/>
      <c r="G3791" s="74"/>
      <c r="H3791" s="94"/>
    </row>
    <row r="3792" spans="1:8" x14ac:dyDescent="0.2">
      <c r="A3792" s="103">
        <f>A3791+1</f>
        <v>36095</v>
      </c>
      <c r="B3792" s="73" t="s">
        <v>13</v>
      </c>
      <c r="D3792" s="92">
        <v>14.13</v>
      </c>
      <c r="E3792" s="104">
        <v>1.88</v>
      </c>
      <c r="F3792" s="92"/>
      <c r="G3792" s="74"/>
      <c r="H3792" s="94"/>
    </row>
    <row r="3793" spans="1:8" x14ac:dyDescent="0.2">
      <c r="A3793" s="103">
        <f>A3792+1</f>
        <v>36096</v>
      </c>
      <c r="B3793" s="73" t="s">
        <v>14</v>
      </c>
      <c r="D3793" s="92">
        <v>14.28</v>
      </c>
      <c r="E3793" s="104">
        <v>1.69</v>
      </c>
      <c r="F3793" s="92"/>
      <c r="G3793" s="74"/>
      <c r="H3793" s="94"/>
    </row>
    <row r="3794" spans="1:8" x14ac:dyDescent="0.2">
      <c r="A3794" s="103">
        <f>A3793+1</f>
        <v>36097</v>
      </c>
      <c r="B3794" s="73" t="s">
        <v>15</v>
      </c>
      <c r="D3794" s="92">
        <v>14.23</v>
      </c>
      <c r="E3794" s="104">
        <v>1.7150000000000001</v>
      </c>
      <c r="F3794" s="92"/>
      <c r="G3794" s="74"/>
      <c r="H3794" s="94"/>
    </row>
    <row r="3795" spans="1:8" x14ac:dyDescent="0.2">
      <c r="A3795" s="103">
        <f>A3794+1</f>
        <v>36098</v>
      </c>
      <c r="B3795" s="73" t="s">
        <v>16</v>
      </c>
      <c r="D3795" s="92">
        <v>14.43</v>
      </c>
      <c r="E3795" s="104">
        <v>1.8049999999999999</v>
      </c>
      <c r="F3795" s="92"/>
      <c r="G3795" s="74"/>
      <c r="H3795" s="94"/>
    </row>
    <row r="3796" spans="1:8" x14ac:dyDescent="0.2">
      <c r="A3796" s="103">
        <f>A3795+1+2</f>
        <v>36101</v>
      </c>
      <c r="B3796" s="73" t="s">
        <v>12</v>
      </c>
      <c r="D3796" s="92">
        <v>14.38</v>
      </c>
      <c r="E3796" s="104">
        <v>1.855</v>
      </c>
      <c r="F3796" s="92"/>
      <c r="G3796" s="74"/>
      <c r="H3796" s="94"/>
    </row>
    <row r="3797" spans="1:8" x14ac:dyDescent="0.2">
      <c r="A3797" s="103">
        <f>A3796+1</f>
        <v>36102</v>
      </c>
      <c r="B3797" s="73" t="s">
        <v>13</v>
      </c>
      <c r="D3797" s="92">
        <v>14.2</v>
      </c>
      <c r="E3797" s="104">
        <v>2.1</v>
      </c>
      <c r="F3797" s="92"/>
      <c r="G3797" s="74"/>
      <c r="H3797" s="94"/>
    </row>
    <row r="3798" spans="1:8" x14ac:dyDescent="0.2">
      <c r="A3798" s="103">
        <f>A3797+1</f>
        <v>36103</v>
      </c>
      <c r="B3798" s="73" t="s">
        <v>14</v>
      </c>
      <c r="D3798" s="92">
        <v>14.13</v>
      </c>
      <c r="E3798" s="104">
        <v>2.125</v>
      </c>
      <c r="F3798" s="92"/>
      <c r="G3798" s="74"/>
      <c r="H3798" s="94"/>
    </row>
    <row r="3799" spans="1:8" x14ac:dyDescent="0.2">
      <c r="A3799" s="103">
        <f>A3798+1</f>
        <v>36104</v>
      </c>
      <c r="B3799" s="73" t="s">
        <v>15</v>
      </c>
      <c r="D3799" s="92">
        <v>13.98</v>
      </c>
      <c r="E3799" s="104">
        <v>2.23</v>
      </c>
      <c r="F3799" s="92"/>
      <c r="G3799" s="74"/>
      <c r="H3799" s="94"/>
    </row>
    <row r="3800" spans="1:8" x14ac:dyDescent="0.2">
      <c r="A3800" s="103">
        <f>A3799+1</f>
        <v>36105</v>
      </c>
      <c r="B3800" s="73" t="s">
        <v>16</v>
      </c>
      <c r="D3800" s="92">
        <v>13.88</v>
      </c>
      <c r="E3800" s="104">
        <v>2.2450000000000001</v>
      </c>
      <c r="F3800" s="92"/>
      <c r="G3800" s="74"/>
      <c r="H3800" s="94"/>
    </row>
    <row r="3801" spans="1:8" x14ac:dyDescent="0.2">
      <c r="A3801" s="103">
        <f>A3800+1+2</f>
        <v>36108</v>
      </c>
      <c r="B3801" s="73" t="s">
        <v>12</v>
      </c>
      <c r="D3801" s="92">
        <v>13.38</v>
      </c>
      <c r="E3801" s="104">
        <v>2.2650000000000001</v>
      </c>
      <c r="F3801" s="92"/>
      <c r="G3801" s="74"/>
      <c r="H3801" s="94"/>
    </row>
    <row r="3802" spans="1:8" x14ac:dyDescent="0.2">
      <c r="A3802" s="103">
        <f>A3801+1</f>
        <v>36109</v>
      </c>
      <c r="B3802" s="73" t="s">
        <v>13</v>
      </c>
      <c r="D3802" s="92">
        <v>13.53</v>
      </c>
      <c r="E3802" s="104">
        <v>2.27</v>
      </c>
      <c r="F3802" s="92"/>
      <c r="G3802" s="74"/>
      <c r="H3802" s="94"/>
    </row>
    <row r="3803" spans="1:8" x14ac:dyDescent="0.2">
      <c r="A3803" s="103">
        <f>A3802+1</f>
        <v>36110</v>
      </c>
      <c r="B3803" s="73" t="s">
        <v>14</v>
      </c>
      <c r="D3803" s="92">
        <v>13.55</v>
      </c>
      <c r="E3803" s="104">
        <v>2.33</v>
      </c>
      <c r="F3803" s="92"/>
      <c r="G3803" s="74"/>
      <c r="H3803" s="94"/>
    </row>
    <row r="3804" spans="1:8" x14ac:dyDescent="0.2">
      <c r="A3804" s="103">
        <f>A3803+1</f>
        <v>36111</v>
      </c>
      <c r="B3804" s="73" t="s">
        <v>15</v>
      </c>
      <c r="D3804" s="92">
        <v>13.83</v>
      </c>
      <c r="E3804" s="104">
        <v>2.23</v>
      </c>
      <c r="F3804" s="92"/>
      <c r="G3804" s="74"/>
      <c r="H3804" s="94"/>
    </row>
    <row r="3805" spans="1:8" x14ac:dyDescent="0.2">
      <c r="A3805" s="103">
        <f>A3804+1</f>
        <v>36112</v>
      </c>
      <c r="B3805" s="73" t="s">
        <v>16</v>
      </c>
      <c r="D3805" s="92">
        <v>13.58</v>
      </c>
      <c r="E3805" s="104">
        <v>2.2149999999999999</v>
      </c>
      <c r="F3805" s="92"/>
      <c r="G3805" s="74"/>
      <c r="H3805" s="94"/>
    </row>
    <row r="3806" spans="1:8" x14ac:dyDescent="0.2">
      <c r="A3806" s="103">
        <f>A3805+1+2</f>
        <v>36115</v>
      </c>
      <c r="B3806" s="73" t="s">
        <v>12</v>
      </c>
      <c r="D3806" s="92">
        <v>12.83</v>
      </c>
      <c r="E3806" s="104">
        <v>2.1949999999999998</v>
      </c>
      <c r="F3806" s="92"/>
      <c r="G3806" s="74"/>
      <c r="H3806" s="94"/>
    </row>
    <row r="3807" spans="1:8" x14ac:dyDescent="0.2">
      <c r="A3807" s="103">
        <f>A3806+1</f>
        <v>36116</v>
      </c>
      <c r="B3807" s="73" t="s">
        <v>13</v>
      </c>
      <c r="D3807" s="92">
        <v>12.45</v>
      </c>
      <c r="E3807" s="104">
        <v>2.12</v>
      </c>
      <c r="F3807" s="92"/>
      <c r="G3807" s="74"/>
      <c r="H3807" s="94"/>
    </row>
    <row r="3808" spans="1:8" x14ac:dyDescent="0.2">
      <c r="A3808" s="103">
        <f>A3807+1</f>
        <v>36117</v>
      </c>
      <c r="B3808" s="73" t="s">
        <v>14</v>
      </c>
      <c r="D3808" s="92">
        <v>12.13</v>
      </c>
      <c r="E3808" s="104">
        <v>2.1</v>
      </c>
      <c r="F3808" s="92"/>
      <c r="G3808" s="74"/>
      <c r="H3808" s="94"/>
    </row>
    <row r="3809" spans="1:8" x14ac:dyDescent="0.2">
      <c r="A3809" s="103">
        <f>A3808+1</f>
        <v>36118</v>
      </c>
      <c r="B3809" s="73" t="s">
        <v>15</v>
      </c>
      <c r="D3809" s="92">
        <v>12.15</v>
      </c>
      <c r="E3809" s="104">
        <v>2.1</v>
      </c>
      <c r="F3809" s="92"/>
      <c r="G3809" s="74"/>
      <c r="H3809" s="94"/>
    </row>
    <row r="3810" spans="1:8" x14ac:dyDescent="0.2">
      <c r="A3810" s="103">
        <f>A3809+1</f>
        <v>36119</v>
      </c>
      <c r="B3810" s="73" t="s">
        <v>16</v>
      </c>
      <c r="D3810" s="92">
        <v>12.13</v>
      </c>
      <c r="E3810" s="104">
        <v>2.085</v>
      </c>
      <c r="F3810" s="92"/>
      <c r="G3810" s="74"/>
      <c r="H3810" s="94"/>
    </row>
    <row r="3811" spans="1:8" x14ac:dyDescent="0.2">
      <c r="A3811" s="103">
        <f>A3810+1+2</f>
        <v>36122</v>
      </c>
      <c r="B3811" s="73" t="s">
        <v>12</v>
      </c>
      <c r="D3811" s="92">
        <v>11.83</v>
      </c>
      <c r="E3811" s="104">
        <v>2.02</v>
      </c>
      <c r="F3811" s="92"/>
      <c r="G3811" s="74"/>
      <c r="H3811" s="94"/>
    </row>
    <row r="3812" spans="1:8" x14ac:dyDescent="0.2">
      <c r="A3812" s="103">
        <f>A3811+1</f>
        <v>36123</v>
      </c>
      <c r="B3812" s="73" t="s">
        <v>13</v>
      </c>
      <c r="D3812" s="92">
        <v>11.43</v>
      </c>
      <c r="E3812" s="104">
        <v>2.0049999999999999</v>
      </c>
      <c r="F3812" s="92"/>
      <c r="G3812" s="74"/>
      <c r="H3812" s="94"/>
    </row>
    <row r="3813" spans="1:8" x14ac:dyDescent="0.2">
      <c r="A3813" s="103">
        <f>A3812+1</f>
        <v>36124</v>
      </c>
      <c r="B3813" s="73" t="s">
        <v>14</v>
      </c>
      <c r="D3813" s="92">
        <v>11.18</v>
      </c>
      <c r="E3813" s="104">
        <v>1.855</v>
      </c>
      <c r="F3813" s="92"/>
      <c r="G3813" s="74"/>
      <c r="H3813" s="94"/>
    </row>
    <row r="3814" spans="1:8" x14ac:dyDescent="0.2">
      <c r="A3814" s="103">
        <f>A3813+1</f>
        <v>36125</v>
      </c>
      <c r="B3814" s="73" t="s">
        <v>15</v>
      </c>
      <c r="C3814" s="73" t="s">
        <v>17</v>
      </c>
      <c r="F3814" s="92"/>
      <c r="G3814" s="74"/>
      <c r="H3814" s="94"/>
    </row>
    <row r="3815" spans="1:8" x14ac:dyDescent="0.2">
      <c r="A3815" s="103">
        <f>A3814+1</f>
        <v>36126</v>
      </c>
      <c r="B3815" s="73" t="s">
        <v>16</v>
      </c>
      <c r="C3815" s="73" t="s">
        <v>17</v>
      </c>
      <c r="F3815" s="92"/>
      <c r="G3815" s="74"/>
      <c r="H3815" s="94"/>
    </row>
    <row r="3816" spans="1:8" x14ac:dyDescent="0.2">
      <c r="A3816" s="103">
        <f>A3815+1+2</f>
        <v>36129</v>
      </c>
      <c r="B3816" s="73" t="s">
        <v>12</v>
      </c>
      <c r="D3816" s="92">
        <v>11.28</v>
      </c>
      <c r="E3816" s="104">
        <v>1.64</v>
      </c>
      <c r="F3816" s="92"/>
      <c r="G3816" s="74"/>
      <c r="H3816" s="94"/>
    </row>
    <row r="3817" spans="1:8" x14ac:dyDescent="0.2">
      <c r="A3817" s="103">
        <f>A3816+1</f>
        <v>36130</v>
      </c>
      <c r="B3817" s="73" t="s">
        <v>13</v>
      </c>
      <c r="D3817" s="92">
        <v>11.13</v>
      </c>
      <c r="E3817" s="104">
        <v>1.415</v>
      </c>
      <c r="F3817" s="92"/>
      <c r="G3817" s="74"/>
      <c r="H3817" s="94"/>
    </row>
    <row r="3818" spans="1:8" x14ac:dyDescent="0.2">
      <c r="A3818" s="103">
        <f>A3817+1</f>
        <v>36131</v>
      </c>
      <c r="B3818" s="73" t="s">
        <v>14</v>
      </c>
      <c r="D3818" s="92">
        <v>11.23</v>
      </c>
      <c r="E3818" s="104">
        <v>1.375</v>
      </c>
      <c r="F3818" s="92"/>
      <c r="G3818" s="74"/>
      <c r="H3818" s="94"/>
    </row>
    <row r="3819" spans="1:8" x14ac:dyDescent="0.2">
      <c r="A3819" s="103">
        <f>A3818+1</f>
        <v>36132</v>
      </c>
      <c r="B3819" s="73" t="s">
        <v>15</v>
      </c>
      <c r="D3819" s="92">
        <v>11.18</v>
      </c>
      <c r="E3819" s="104">
        <v>1.19</v>
      </c>
      <c r="F3819" s="92"/>
      <c r="G3819" s="74"/>
      <c r="H3819" s="94"/>
    </row>
    <row r="3820" spans="1:8" x14ac:dyDescent="0.2">
      <c r="A3820" s="103">
        <f>A3819+1</f>
        <v>36133</v>
      </c>
      <c r="B3820" s="73" t="s">
        <v>16</v>
      </c>
      <c r="D3820" s="92">
        <v>11.18</v>
      </c>
      <c r="E3820" s="104">
        <v>1.0349999999999999</v>
      </c>
      <c r="F3820" s="92"/>
      <c r="G3820" s="74"/>
      <c r="H3820" s="94"/>
    </row>
    <row r="3821" spans="1:8" x14ac:dyDescent="0.2">
      <c r="A3821" s="103">
        <f>A3820+1+2</f>
        <v>36136</v>
      </c>
      <c r="B3821" s="73" t="s">
        <v>12</v>
      </c>
      <c r="D3821" s="92">
        <v>11.48</v>
      </c>
      <c r="E3821" s="104">
        <v>1.575</v>
      </c>
      <c r="F3821" s="92"/>
      <c r="G3821" s="74"/>
      <c r="H3821" s="94"/>
    </row>
    <row r="3822" spans="1:8" x14ac:dyDescent="0.2">
      <c r="A3822" s="103">
        <f>A3821+1</f>
        <v>36137</v>
      </c>
      <c r="B3822" s="73" t="s">
        <v>13</v>
      </c>
      <c r="D3822" s="92">
        <v>11.3</v>
      </c>
      <c r="E3822" s="104">
        <v>1.8</v>
      </c>
      <c r="F3822" s="92"/>
      <c r="G3822" s="74"/>
      <c r="H3822" s="94"/>
    </row>
    <row r="3823" spans="1:8" x14ac:dyDescent="0.2">
      <c r="A3823" s="103">
        <f>A3822+1</f>
        <v>36138</v>
      </c>
      <c r="B3823" s="73" t="s">
        <v>14</v>
      </c>
      <c r="D3823" s="92">
        <v>11.18</v>
      </c>
      <c r="E3823" s="104">
        <v>1.62</v>
      </c>
      <c r="F3823" s="92"/>
      <c r="G3823" s="74"/>
      <c r="H3823" s="94"/>
    </row>
    <row r="3824" spans="1:8" x14ac:dyDescent="0.2">
      <c r="A3824" s="103">
        <f>A3823+1</f>
        <v>36139</v>
      </c>
      <c r="B3824" s="73" t="s">
        <v>15</v>
      </c>
      <c r="D3824" s="92">
        <v>10.73</v>
      </c>
      <c r="E3824" s="104">
        <v>1.575</v>
      </c>
      <c r="F3824" s="92"/>
      <c r="G3824" s="74"/>
      <c r="H3824" s="94"/>
    </row>
    <row r="3825" spans="1:8" x14ac:dyDescent="0.2">
      <c r="A3825" s="103">
        <f>A3824+1</f>
        <v>36140</v>
      </c>
      <c r="B3825" s="73" t="s">
        <v>16</v>
      </c>
      <c r="D3825" s="92">
        <v>10.78</v>
      </c>
      <c r="E3825" s="104">
        <v>1.5649999999999999</v>
      </c>
      <c r="F3825" s="92"/>
      <c r="G3825" s="74"/>
      <c r="H3825" s="94"/>
    </row>
    <row r="3826" spans="1:8" x14ac:dyDescent="0.2">
      <c r="A3826" s="103">
        <f>A3825+1+2</f>
        <v>36143</v>
      </c>
      <c r="B3826" s="73" t="s">
        <v>12</v>
      </c>
      <c r="D3826" s="92">
        <v>11.28</v>
      </c>
      <c r="E3826" s="104">
        <v>1.8149999999999999</v>
      </c>
      <c r="F3826" s="92"/>
      <c r="G3826" s="74"/>
      <c r="H3826" s="94"/>
    </row>
    <row r="3827" spans="1:8" x14ac:dyDescent="0.2">
      <c r="A3827" s="103">
        <f>A3826+1</f>
        <v>36144</v>
      </c>
      <c r="B3827" s="73" t="s">
        <v>13</v>
      </c>
      <c r="D3827" s="92">
        <v>11.55</v>
      </c>
      <c r="E3827" s="104">
        <v>1.855</v>
      </c>
      <c r="F3827" s="92"/>
      <c r="G3827" s="74"/>
      <c r="H3827" s="94"/>
    </row>
    <row r="3828" spans="1:8" x14ac:dyDescent="0.2">
      <c r="A3828" s="103">
        <f>A3827+1</f>
        <v>36145</v>
      </c>
      <c r="B3828" s="73" t="s">
        <v>14</v>
      </c>
      <c r="D3828" s="92">
        <v>12.38</v>
      </c>
      <c r="E3828" s="104">
        <v>1.96</v>
      </c>
      <c r="F3828" s="92"/>
      <c r="G3828" s="74"/>
      <c r="H3828" s="94"/>
    </row>
    <row r="3829" spans="1:8" x14ac:dyDescent="0.2">
      <c r="A3829" s="103">
        <f>A3828+1</f>
        <v>36146</v>
      </c>
      <c r="B3829" s="73" t="s">
        <v>15</v>
      </c>
      <c r="D3829" s="92">
        <v>11.03</v>
      </c>
      <c r="E3829" s="104">
        <v>2.0099999999999998</v>
      </c>
      <c r="F3829" s="92"/>
      <c r="G3829" s="74"/>
      <c r="H3829" s="94"/>
    </row>
    <row r="3830" spans="1:8" x14ac:dyDescent="0.2">
      <c r="A3830" s="103">
        <f>A3829+1</f>
        <v>36147</v>
      </c>
      <c r="B3830" s="73" t="s">
        <v>16</v>
      </c>
      <c r="D3830" s="92">
        <v>10.95</v>
      </c>
      <c r="E3830" s="104">
        <v>2.0099999999999998</v>
      </c>
      <c r="F3830" s="92"/>
      <c r="G3830" s="74"/>
      <c r="H3830" s="94"/>
    </row>
    <row r="3831" spans="1:8" x14ac:dyDescent="0.2">
      <c r="A3831" s="103">
        <f>A3830+1+2</f>
        <v>36150</v>
      </c>
      <c r="B3831" s="73" t="s">
        <v>12</v>
      </c>
      <c r="D3831" s="92">
        <v>10.83</v>
      </c>
      <c r="E3831" s="104">
        <v>2.0499999999999998</v>
      </c>
      <c r="F3831" s="92"/>
      <c r="G3831" s="74"/>
      <c r="H3831" s="94"/>
    </row>
    <row r="3832" spans="1:8" x14ac:dyDescent="0.2">
      <c r="A3832" s="103">
        <f>A3831+1</f>
        <v>36151</v>
      </c>
      <c r="B3832" s="73" t="s">
        <v>13</v>
      </c>
      <c r="D3832" s="92">
        <v>10.88</v>
      </c>
      <c r="E3832" s="104">
        <v>1.9450000000000001</v>
      </c>
      <c r="F3832" s="92"/>
      <c r="G3832" s="74"/>
      <c r="H3832" s="94"/>
    </row>
    <row r="3833" spans="1:8" x14ac:dyDescent="0.2">
      <c r="A3833" s="103">
        <f>A3832+1</f>
        <v>36152</v>
      </c>
      <c r="B3833" s="73" t="s">
        <v>14</v>
      </c>
      <c r="D3833" s="92">
        <v>11.08</v>
      </c>
      <c r="E3833" s="104">
        <v>1.88</v>
      </c>
      <c r="F3833" s="92"/>
      <c r="G3833" s="74"/>
      <c r="H3833" s="94"/>
    </row>
    <row r="3834" spans="1:8" x14ac:dyDescent="0.2">
      <c r="A3834" s="103">
        <f>A3833+1</f>
        <v>36153</v>
      </c>
      <c r="B3834" s="73" t="s">
        <v>15</v>
      </c>
      <c r="D3834" s="92">
        <v>10.98</v>
      </c>
      <c r="E3834" s="104">
        <v>1.89</v>
      </c>
      <c r="F3834" s="92"/>
      <c r="G3834" s="74"/>
      <c r="H3834" s="94"/>
    </row>
    <row r="3835" spans="1:8" x14ac:dyDescent="0.2">
      <c r="A3835" s="103">
        <f>A3834+1</f>
        <v>36154</v>
      </c>
      <c r="B3835" s="73" t="s">
        <v>16</v>
      </c>
      <c r="C3835" s="73" t="s">
        <v>17</v>
      </c>
      <c r="F3835" s="92"/>
      <c r="G3835" s="74"/>
      <c r="H3835" s="94"/>
    </row>
    <row r="3836" spans="1:8" x14ac:dyDescent="0.2">
      <c r="A3836" s="103">
        <f>A3835+1+2</f>
        <v>36157</v>
      </c>
      <c r="B3836" s="73" t="s">
        <v>12</v>
      </c>
      <c r="D3836" s="92">
        <v>11.48</v>
      </c>
      <c r="E3836" s="104">
        <v>1.7949999999999999</v>
      </c>
      <c r="F3836" s="92"/>
      <c r="G3836" s="74"/>
      <c r="H3836" s="94"/>
    </row>
    <row r="3837" spans="1:8" x14ac:dyDescent="0.2">
      <c r="A3837" s="103">
        <f>A3836+1</f>
        <v>36158</v>
      </c>
      <c r="B3837" s="73" t="s">
        <v>13</v>
      </c>
      <c r="D3837" s="92">
        <v>11.73</v>
      </c>
      <c r="E3837" s="104">
        <v>1.8149999999999999</v>
      </c>
      <c r="F3837" s="92"/>
      <c r="G3837" s="74"/>
      <c r="H3837" s="94"/>
    </row>
    <row r="3838" spans="1:8" x14ac:dyDescent="0.2">
      <c r="A3838" s="103">
        <f>A3837+1</f>
        <v>36159</v>
      </c>
      <c r="B3838" s="73" t="s">
        <v>14</v>
      </c>
      <c r="D3838" s="92">
        <v>11.75</v>
      </c>
      <c r="E3838" s="104">
        <v>1.845</v>
      </c>
      <c r="F3838" s="92"/>
      <c r="G3838" s="74"/>
      <c r="H3838" s="94"/>
    </row>
    <row r="3839" spans="1:8" x14ac:dyDescent="0.2">
      <c r="A3839" s="103">
        <f>A3838+1</f>
        <v>36160</v>
      </c>
      <c r="B3839" s="73" t="s">
        <v>15</v>
      </c>
      <c r="D3839" s="92">
        <v>12.05</v>
      </c>
      <c r="E3839" s="104">
        <v>1.9350000000000001</v>
      </c>
      <c r="F3839" s="92"/>
      <c r="G3839" s="74"/>
      <c r="H3839" s="94"/>
    </row>
    <row r="3840" spans="1:8" x14ac:dyDescent="0.2">
      <c r="A3840" s="103">
        <f>A3839+1</f>
        <v>36161</v>
      </c>
      <c r="B3840" s="73" t="s">
        <v>16</v>
      </c>
      <c r="C3840" s="73" t="s">
        <v>17</v>
      </c>
      <c r="F3840" s="92"/>
      <c r="G3840" s="74"/>
      <c r="H3840" s="94"/>
    </row>
    <row r="3841" spans="1:8" x14ac:dyDescent="0.2">
      <c r="A3841" s="103">
        <f>A3840+1+2</f>
        <v>36164</v>
      </c>
      <c r="B3841" s="73" t="s">
        <v>12</v>
      </c>
      <c r="D3841" s="92">
        <v>12.33</v>
      </c>
      <c r="E3841" s="104">
        <v>2.105</v>
      </c>
      <c r="F3841" s="92"/>
      <c r="G3841" s="74"/>
      <c r="H3841" s="94"/>
    </row>
    <row r="3842" spans="1:8" x14ac:dyDescent="0.2">
      <c r="A3842" s="103">
        <f>A3841+1</f>
        <v>36165</v>
      </c>
      <c r="B3842" s="73" t="s">
        <v>13</v>
      </c>
      <c r="D3842" s="92">
        <v>11.98</v>
      </c>
      <c r="E3842" s="104">
        <v>2.0499999999999998</v>
      </c>
      <c r="F3842" s="92"/>
      <c r="G3842" s="74"/>
      <c r="H3842" s="94"/>
    </row>
    <row r="3843" spans="1:8" x14ac:dyDescent="0.2">
      <c r="A3843" s="103">
        <f t="shared" ref="A3843:A3885" si="16">A3842+1</f>
        <v>36166</v>
      </c>
      <c r="B3843" s="73" t="s">
        <v>14</v>
      </c>
      <c r="D3843" s="92">
        <v>12.8</v>
      </c>
      <c r="E3843" s="104">
        <v>2.0350000000000001</v>
      </c>
      <c r="F3843" s="92"/>
      <c r="G3843" s="74"/>
      <c r="H3843" s="94"/>
    </row>
    <row r="3844" spans="1:8" x14ac:dyDescent="0.2">
      <c r="A3844" s="103">
        <f t="shared" si="16"/>
        <v>36167</v>
      </c>
      <c r="B3844" s="73" t="s">
        <v>15</v>
      </c>
      <c r="D3844" s="92">
        <v>13.08</v>
      </c>
      <c r="E3844" s="104">
        <v>1.89</v>
      </c>
      <c r="F3844" s="92"/>
      <c r="G3844" s="74"/>
      <c r="H3844" s="94"/>
    </row>
    <row r="3845" spans="1:8" x14ac:dyDescent="0.2">
      <c r="A3845" s="103">
        <f t="shared" si="16"/>
        <v>36168</v>
      </c>
      <c r="B3845" s="73" t="s">
        <v>16</v>
      </c>
      <c r="D3845" s="92">
        <v>13.08</v>
      </c>
      <c r="E3845" s="104">
        <v>1.885</v>
      </c>
      <c r="F3845" s="92"/>
      <c r="G3845" s="74"/>
      <c r="H3845" s="94"/>
    </row>
    <row r="3846" spans="1:8" x14ac:dyDescent="0.2">
      <c r="A3846" s="103">
        <f>A3845+1+2</f>
        <v>36171</v>
      </c>
      <c r="B3846" s="73" t="s">
        <v>12</v>
      </c>
      <c r="D3846" s="92">
        <v>13.43</v>
      </c>
      <c r="E3846" s="104">
        <v>1.83</v>
      </c>
      <c r="F3846" s="92"/>
      <c r="G3846" s="74"/>
      <c r="H3846" s="94"/>
    </row>
    <row r="3847" spans="1:8" x14ac:dyDescent="0.2">
      <c r="A3847" s="103">
        <f t="shared" si="16"/>
        <v>36172</v>
      </c>
      <c r="B3847" s="73" t="s">
        <v>13</v>
      </c>
      <c r="D3847" s="92">
        <v>12.88</v>
      </c>
      <c r="E3847" s="104">
        <v>1.825</v>
      </c>
      <c r="F3847" s="92"/>
      <c r="G3847" s="74"/>
      <c r="H3847" s="94"/>
    </row>
    <row r="3848" spans="1:8" x14ac:dyDescent="0.2">
      <c r="A3848" s="103">
        <f t="shared" si="16"/>
        <v>36173</v>
      </c>
      <c r="B3848" s="73" t="s">
        <v>14</v>
      </c>
      <c r="D3848" s="92">
        <v>12.33</v>
      </c>
      <c r="E3848" s="104">
        <v>1.87</v>
      </c>
      <c r="F3848" s="92"/>
      <c r="G3848" s="74"/>
      <c r="H3848" s="94"/>
    </row>
    <row r="3849" spans="1:8" x14ac:dyDescent="0.2">
      <c r="A3849" s="103">
        <f t="shared" si="16"/>
        <v>36174</v>
      </c>
      <c r="B3849" s="73" t="s">
        <v>15</v>
      </c>
      <c r="D3849" s="92">
        <v>12.15</v>
      </c>
      <c r="E3849" s="104">
        <v>1.7849999999999999</v>
      </c>
      <c r="F3849" s="92"/>
      <c r="G3849" s="74"/>
      <c r="H3849" s="94"/>
    </row>
    <row r="3850" spans="1:8" x14ac:dyDescent="0.2">
      <c r="A3850" s="103">
        <f t="shared" si="16"/>
        <v>36175</v>
      </c>
      <c r="B3850" s="73" t="s">
        <v>16</v>
      </c>
      <c r="D3850" s="92">
        <v>12.13</v>
      </c>
      <c r="E3850" s="104">
        <v>1.8</v>
      </c>
      <c r="F3850" s="92"/>
      <c r="G3850" s="74"/>
      <c r="H3850" s="94"/>
    </row>
    <row r="3851" spans="1:8" x14ac:dyDescent="0.2">
      <c r="A3851" s="103">
        <f>A3850+1+2</f>
        <v>36178</v>
      </c>
      <c r="B3851" s="73" t="s">
        <v>12</v>
      </c>
      <c r="C3851" s="73" t="s">
        <v>17</v>
      </c>
      <c r="F3851" s="92"/>
      <c r="G3851" s="74"/>
      <c r="H3851" s="94"/>
    </row>
    <row r="3852" spans="1:8" x14ac:dyDescent="0.2">
      <c r="A3852" s="103">
        <f t="shared" si="16"/>
        <v>36179</v>
      </c>
      <c r="B3852" s="73" t="s">
        <v>13</v>
      </c>
      <c r="D3852" s="92">
        <v>12.08</v>
      </c>
      <c r="E3852" s="104">
        <v>1.76</v>
      </c>
      <c r="F3852" s="92"/>
      <c r="G3852" s="74"/>
      <c r="H3852" s="94"/>
    </row>
    <row r="3853" spans="1:8" x14ac:dyDescent="0.2">
      <c r="A3853" s="103">
        <f t="shared" si="16"/>
        <v>36180</v>
      </c>
      <c r="B3853" s="73" t="s">
        <v>14</v>
      </c>
      <c r="D3853" s="92">
        <v>11.83</v>
      </c>
      <c r="E3853" s="104">
        <v>1.7949999999999999</v>
      </c>
      <c r="F3853" s="92"/>
      <c r="G3853" s="74"/>
      <c r="H3853" s="94"/>
    </row>
    <row r="3854" spans="1:8" x14ac:dyDescent="0.2">
      <c r="A3854" s="103">
        <f t="shared" si="16"/>
        <v>36181</v>
      </c>
      <c r="B3854" s="73" t="s">
        <v>15</v>
      </c>
      <c r="D3854" s="92">
        <v>12.38</v>
      </c>
      <c r="E3854" s="104">
        <v>1.845</v>
      </c>
      <c r="F3854" s="92"/>
      <c r="G3854" s="74"/>
      <c r="H3854" s="94"/>
    </row>
    <row r="3855" spans="1:8" x14ac:dyDescent="0.2">
      <c r="A3855" s="103">
        <f t="shared" si="16"/>
        <v>36182</v>
      </c>
      <c r="B3855" s="73" t="s">
        <v>16</v>
      </c>
      <c r="D3855" s="92">
        <v>12.65</v>
      </c>
      <c r="E3855" s="104">
        <v>1.81</v>
      </c>
      <c r="F3855" s="92"/>
      <c r="G3855" s="74"/>
      <c r="H3855" s="94"/>
    </row>
    <row r="3856" spans="1:8" x14ac:dyDescent="0.2">
      <c r="A3856" s="103">
        <f>A3855+1+2</f>
        <v>36185</v>
      </c>
      <c r="B3856" s="73" t="s">
        <v>12</v>
      </c>
      <c r="D3856" s="92">
        <v>12.33</v>
      </c>
      <c r="E3856" s="104">
        <v>1.7450000000000001</v>
      </c>
      <c r="F3856" s="92"/>
      <c r="G3856" s="74"/>
      <c r="H3856" s="94"/>
    </row>
    <row r="3857" spans="1:8" x14ac:dyDescent="0.2">
      <c r="A3857" s="103">
        <f t="shared" si="16"/>
        <v>36186</v>
      </c>
      <c r="B3857" s="73" t="s">
        <v>13</v>
      </c>
      <c r="D3857" s="92">
        <v>11.98</v>
      </c>
      <c r="E3857" s="104">
        <v>1.72</v>
      </c>
      <c r="F3857" s="92"/>
      <c r="G3857" s="74"/>
      <c r="H3857" s="94"/>
    </row>
    <row r="3858" spans="1:8" x14ac:dyDescent="0.2">
      <c r="A3858" s="103">
        <f t="shared" si="16"/>
        <v>36187</v>
      </c>
      <c r="B3858" s="73" t="s">
        <v>14</v>
      </c>
      <c r="D3858" s="92">
        <v>12.33</v>
      </c>
      <c r="E3858" s="104">
        <v>1.75</v>
      </c>
      <c r="F3858" s="92"/>
      <c r="G3858" s="74"/>
      <c r="H3858" s="94"/>
    </row>
    <row r="3859" spans="1:8" x14ac:dyDescent="0.2">
      <c r="A3859" s="103">
        <f t="shared" si="16"/>
        <v>36188</v>
      </c>
      <c r="B3859" s="73" t="s">
        <v>15</v>
      </c>
      <c r="D3859" s="92">
        <v>12.45</v>
      </c>
      <c r="E3859" s="104">
        <v>1.81</v>
      </c>
      <c r="F3859" s="92"/>
      <c r="G3859" s="74"/>
      <c r="H3859" s="94"/>
    </row>
    <row r="3860" spans="1:8" x14ac:dyDescent="0.2">
      <c r="A3860" s="103">
        <f t="shared" si="16"/>
        <v>36189</v>
      </c>
      <c r="B3860" s="73" t="s">
        <v>16</v>
      </c>
      <c r="D3860" s="92">
        <v>12.75</v>
      </c>
      <c r="E3860" s="104">
        <v>1.8149999999999999</v>
      </c>
      <c r="F3860" s="92"/>
      <c r="G3860" s="74"/>
      <c r="H3860" s="94"/>
    </row>
    <row r="3861" spans="1:8" x14ac:dyDescent="0.2">
      <c r="A3861" s="103">
        <f>A3860+1+2</f>
        <v>36192</v>
      </c>
      <c r="B3861" s="73" t="s">
        <v>12</v>
      </c>
      <c r="D3861" s="92">
        <v>12.38</v>
      </c>
      <c r="E3861" s="104">
        <v>1.73</v>
      </c>
      <c r="F3861" s="92"/>
      <c r="G3861" s="74"/>
      <c r="H3861" s="94"/>
    </row>
    <row r="3862" spans="1:8" x14ac:dyDescent="0.2">
      <c r="A3862" s="103">
        <f t="shared" si="16"/>
        <v>36193</v>
      </c>
      <c r="B3862" s="73" t="s">
        <v>13</v>
      </c>
      <c r="D3862" s="92">
        <v>12.3</v>
      </c>
      <c r="E3862" s="104">
        <v>1.77</v>
      </c>
      <c r="F3862" s="92"/>
      <c r="G3862" s="74"/>
      <c r="H3862" s="94"/>
    </row>
    <row r="3863" spans="1:8" x14ac:dyDescent="0.2">
      <c r="A3863" s="103">
        <f t="shared" si="16"/>
        <v>36194</v>
      </c>
      <c r="B3863" s="73" t="s">
        <v>14</v>
      </c>
      <c r="D3863" s="92">
        <v>12.38</v>
      </c>
      <c r="E3863" s="104">
        <v>1.7949999999999999</v>
      </c>
      <c r="F3863" s="92"/>
      <c r="G3863" s="74"/>
      <c r="H3863" s="94"/>
    </row>
    <row r="3864" spans="1:8" x14ac:dyDescent="0.2">
      <c r="A3864" s="103">
        <f t="shared" si="16"/>
        <v>36195</v>
      </c>
      <c r="B3864" s="73" t="s">
        <v>15</v>
      </c>
      <c r="D3864" s="92">
        <v>12.03</v>
      </c>
      <c r="E3864" s="104">
        <v>1.7949999999999999</v>
      </c>
      <c r="F3864" s="92"/>
      <c r="G3864" s="74"/>
      <c r="H3864" s="94"/>
    </row>
    <row r="3865" spans="1:8" x14ac:dyDescent="0.2">
      <c r="A3865" s="103">
        <f t="shared" si="16"/>
        <v>36196</v>
      </c>
      <c r="B3865" s="73" t="s">
        <v>16</v>
      </c>
      <c r="D3865" s="92">
        <v>11.8</v>
      </c>
      <c r="E3865" s="104">
        <v>1.81</v>
      </c>
      <c r="F3865" s="92"/>
      <c r="G3865" s="74"/>
      <c r="H3865" s="94"/>
    </row>
    <row r="3866" spans="1:8" x14ac:dyDescent="0.2">
      <c r="A3866" s="103">
        <f>A3865+1+2</f>
        <v>36199</v>
      </c>
      <c r="B3866" s="73" t="s">
        <v>12</v>
      </c>
      <c r="D3866" s="92">
        <v>11.68</v>
      </c>
      <c r="E3866" s="104">
        <v>1.8049999999999999</v>
      </c>
      <c r="F3866" s="92"/>
      <c r="G3866" s="74"/>
      <c r="H3866" s="94"/>
    </row>
    <row r="3867" spans="1:8" x14ac:dyDescent="0.2">
      <c r="A3867" s="103">
        <f>A3866+1</f>
        <v>36200</v>
      </c>
      <c r="B3867" s="73" t="s">
        <v>13</v>
      </c>
      <c r="D3867" s="92">
        <v>11.68</v>
      </c>
      <c r="E3867" s="104">
        <v>1.8149999999999999</v>
      </c>
      <c r="F3867" s="92"/>
      <c r="G3867" s="74"/>
      <c r="H3867" s="94"/>
    </row>
    <row r="3868" spans="1:8" x14ac:dyDescent="0.2">
      <c r="A3868" s="103">
        <f t="shared" si="16"/>
        <v>36201</v>
      </c>
      <c r="B3868" s="73" t="s">
        <v>14</v>
      </c>
      <c r="D3868" s="92">
        <v>11.75</v>
      </c>
      <c r="E3868" s="104">
        <v>1.8049999999999999</v>
      </c>
      <c r="F3868" s="92"/>
      <c r="G3868" s="74"/>
      <c r="H3868" s="94"/>
    </row>
    <row r="3869" spans="1:8" x14ac:dyDescent="0.2">
      <c r="A3869" s="103">
        <f t="shared" si="16"/>
        <v>36202</v>
      </c>
      <c r="B3869" s="73" t="s">
        <v>15</v>
      </c>
      <c r="D3869" s="92">
        <v>11.85</v>
      </c>
      <c r="E3869" s="104">
        <v>1.78</v>
      </c>
      <c r="F3869" s="92"/>
      <c r="G3869" s="74"/>
      <c r="H3869" s="94"/>
    </row>
    <row r="3870" spans="1:8" x14ac:dyDescent="0.2">
      <c r="A3870" s="103">
        <f t="shared" si="16"/>
        <v>36203</v>
      </c>
      <c r="B3870" s="73" t="s">
        <v>16</v>
      </c>
      <c r="D3870" s="92">
        <v>11.88</v>
      </c>
      <c r="E3870" s="104">
        <v>1.8149999999999999</v>
      </c>
      <c r="F3870" s="92"/>
      <c r="G3870" s="74"/>
      <c r="H3870" s="94"/>
    </row>
    <row r="3871" spans="1:8" x14ac:dyDescent="0.2">
      <c r="A3871" s="103">
        <f>A3870+1+2</f>
        <v>36206</v>
      </c>
      <c r="B3871" s="73" t="s">
        <v>12</v>
      </c>
      <c r="C3871" s="73" t="s">
        <v>17</v>
      </c>
      <c r="F3871" s="92"/>
      <c r="G3871" s="74"/>
      <c r="H3871" s="94"/>
    </row>
    <row r="3872" spans="1:8" x14ac:dyDescent="0.2">
      <c r="A3872" s="103">
        <f t="shared" si="16"/>
        <v>36207</v>
      </c>
      <c r="B3872" s="73" t="s">
        <v>13</v>
      </c>
      <c r="D3872" s="92">
        <v>11.38</v>
      </c>
      <c r="E3872" s="104">
        <v>1.8</v>
      </c>
      <c r="F3872" s="92"/>
      <c r="G3872" s="74"/>
      <c r="H3872" s="94"/>
    </row>
    <row r="3873" spans="1:8" x14ac:dyDescent="0.2">
      <c r="A3873" s="103">
        <f t="shared" si="16"/>
        <v>36208</v>
      </c>
      <c r="B3873" s="73" t="s">
        <v>14</v>
      </c>
      <c r="D3873" s="92">
        <v>11.53</v>
      </c>
      <c r="E3873" s="104">
        <v>1.79</v>
      </c>
      <c r="F3873" s="92"/>
      <c r="G3873" s="74"/>
      <c r="H3873" s="94"/>
    </row>
    <row r="3874" spans="1:8" x14ac:dyDescent="0.2">
      <c r="A3874" s="103">
        <f t="shared" si="16"/>
        <v>36209</v>
      </c>
      <c r="B3874" s="73" t="s">
        <v>15</v>
      </c>
      <c r="D3874" s="92">
        <v>12.03</v>
      </c>
      <c r="E3874" s="104">
        <v>1.8</v>
      </c>
      <c r="F3874" s="92"/>
      <c r="G3874" s="74"/>
      <c r="H3874" s="94"/>
    </row>
    <row r="3875" spans="1:8" x14ac:dyDescent="0.2">
      <c r="A3875" s="103">
        <f t="shared" si="16"/>
        <v>36210</v>
      </c>
      <c r="B3875" s="73" t="s">
        <v>16</v>
      </c>
      <c r="D3875" s="92">
        <v>11.78</v>
      </c>
      <c r="E3875" s="104">
        <v>1.7849999999999999</v>
      </c>
      <c r="F3875" s="92"/>
      <c r="G3875" s="74"/>
      <c r="H3875" s="94"/>
    </row>
    <row r="3876" spans="1:8" x14ac:dyDescent="0.2">
      <c r="A3876" s="103">
        <f>A3875+1+2</f>
        <v>36213</v>
      </c>
      <c r="B3876" s="73" t="s">
        <v>12</v>
      </c>
      <c r="D3876" s="92">
        <v>11.98</v>
      </c>
      <c r="E3876" s="104">
        <v>1.7749999999999999</v>
      </c>
      <c r="F3876" s="92"/>
      <c r="G3876" s="74"/>
      <c r="H3876" s="94"/>
    </row>
    <row r="3877" spans="1:8" x14ac:dyDescent="0.2">
      <c r="A3877" s="103">
        <f t="shared" si="16"/>
        <v>36214</v>
      </c>
      <c r="B3877" s="73" t="s">
        <v>13</v>
      </c>
      <c r="D3877" s="92">
        <v>12.38</v>
      </c>
      <c r="E3877" s="104">
        <v>1.7350000000000001</v>
      </c>
      <c r="F3877" s="92"/>
      <c r="G3877" s="74"/>
      <c r="H3877" s="94"/>
    </row>
    <row r="3878" spans="1:8" x14ac:dyDescent="0.2">
      <c r="A3878" s="103">
        <f t="shared" si="16"/>
        <v>36215</v>
      </c>
      <c r="B3878" s="73" t="s">
        <v>14</v>
      </c>
      <c r="D3878" s="92">
        <v>12.53</v>
      </c>
      <c r="E3878" s="104">
        <v>1.73</v>
      </c>
      <c r="F3878" s="92"/>
      <c r="G3878" s="74"/>
      <c r="H3878" s="94"/>
    </row>
    <row r="3879" spans="1:8" x14ac:dyDescent="0.2">
      <c r="A3879" s="103">
        <f t="shared" si="16"/>
        <v>36216</v>
      </c>
      <c r="B3879" s="73" t="s">
        <v>15</v>
      </c>
      <c r="D3879" s="92">
        <v>12.58</v>
      </c>
      <c r="E3879" s="104">
        <v>1.7</v>
      </c>
      <c r="F3879" s="92"/>
      <c r="G3879" s="74"/>
      <c r="H3879" s="94"/>
    </row>
    <row r="3880" spans="1:8" x14ac:dyDescent="0.2">
      <c r="A3880" s="103">
        <f t="shared" si="16"/>
        <v>36217</v>
      </c>
      <c r="B3880" s="73" t="s">
        <v>16</v>
      </c>
      <c r="D3880" s="92">
        <v>12.28</v>
      </c>
      <c r="E3880" s="104">
        <v>1.67</v>
      </c>
      <c r="F3880" s="92"/>
      <c r="G3880" s="74"/>
      <c r="H3880" s="94"/>
    </row>
    <row r="3881" spans="1:8" x14ac:dyDescent="0.2">
      <c r="A3881" s="103">
        <f>A3880+1+2</f>
        <v>36220</v>
      </c>
      <c r="B3881" s="73" t="s">
        <v>12</v>
      </c>
      <c r="D3881" s="92">
        <v>12.23</v>
      </c>
      <c r="E3881" s="104">
        <v>1.645</v>
      </c>
      <c r="F3881" s="92"/>
      <c r="G3881" s="74"/>
      <c r="H3881" s="94"/>
    </row>
    <row r="3882" spans="1:8" x14ac:dyDescent="0.2">
      <c r="A3882" s="103">
        <f t="shared" si="16"/>
        <v>36221</v>
      </c>
      <c r="B3882" s="73" t="s">
        <v>13</v>
      </c>
      <c r="D3882" s="92">
        <v>12.53</v>
      </c>
      <c r="E3882" s="104">
        <v>1.68</v>
      </c>
      <c r="F3882" s="92"/>
      <c r="G3882" s="74"/>
      <c r="H3882" s="94"/>
    </row>
    <row r="3883" spans="1:8" x14ac:dyDescent="0.2">
      <c r="A3883" s="103">
        <f t="shared" si="16"/>
        <v>36222</v>
      </c>
      <c r="B3883" s="73" t="s">
        <v>14</v>
      </c>
      <c r="D3883" s="92">
        <v>12.93</v>
      </c>
      <c r="E3883" s="104">
        <v>1.67</v>
      </c>
      <c r="F3883" s="92"/>
      <c r="G3883" s="74"/>
      <c r="H3883" s="94"/>
    </row>
    <row r="3884" spans="1:8" x14ac:dyDescent="0.2">
      <c r="A3884" s="103">
        <f t="shared" si="16"/>
        <v>36223</v>
      </c>
      <c r="B3884" s="73" t="s">
        <v>15</v>
      </c>
      <c r="D3884" s="92">
        <v>13.35</v>
      </c>
      <c r="E3884" s="104">
        <v>1.72</v>
      </c>
      <c r="F3884" s="92"/>
      <c r="G3884" s="74"/>
      <c r="H3884" s="94"/>
    </row>
    <row r="3885" spans="1:8" x14ac:dyDescent="0.2">
      <c r="A3885" s="103">
        <f t="shared" si="16"/>
        <v>36224</v>
      </c>
      <c r="B3885" s="73" t="s">
        <v>16</v>
      </c>
      <c r="D3885" s="92">
        <v>13.3</v>
      </c>
      <c r="E3885" s="104">
        <v>1.73</v>
      </c>
      <c r="F3885" s="92"/>
      <c r="G3885" s="74"/>
      <c r="H3885" s="94"/>
    </row>
    <row r="3886" spans="1:8" x14ac:dyDescent="0.2">
      <c r="A3886" s="103">
        <f>A3885+1+2</f>
        <v>36227</v>
      </c>
      <c r="B3886" s="73" t="s">
        <v>12</v>
      </c>
      <c r="D3886" s="92">
        <v>13.63</v>
      </c>
      <c r="E3886" s="104">
        <v>1.875</v>
      </c>
      <c r="F3886" s="92"/>
      <c r="G3886" s="74"/>
      <c r="H3886" s="94"/>
    </row>
    <row r="3887" spans="1:8" x14ac:dyDescent="0.2">
      <c r="A3887" s="103">
        <f t="shared" ref="A3887:A3905" si="17">A3886+1</f>
        <v>36228</v>
      </c>
      <c r="B3887" s="73" t="s">
        <v>13</v>
      </c>
      <c r="D3887" s="92">
        <v>13.85</v>
      </c>
      <c r="E3887" s="104">
        <v>1.87</v>
      </c>
      <c r="F3887" s="92"/>
      <c r="G3887" s="74"/>
      <c r="H3887" s="94"/>
    </row>
    <row r="3888" spans="1:8" x14ac:dyDescent="0.2">
      <c r="A3888" s="103">
        <f t="shared" si="17"/>
        <v>36229</v>
      </c>
      <c r="B3888" s="73" t="s">
        <v>14</v>
      </c>
      <c r="D3888" s="92">
        <v>14.68</v>
      </c>
      <c r="E3888" s="104">
        <v>1.94</v>
      </c>
      <c r="F3888" s="92"/>
      <c r="G3888" s="74"/>
      <c r="H3888" s="94"/>
    </row>
    <row r="3889" spans="1:8" x14ac:dyDescent="0.2">
      <c r="A3889" s="103">
        <f t="shared" si="17"/>
        <v>36230</v>
      </c>
      <c r="B3889" s="73" t="s">
        <v>15</v>
      </c>
      <c r="D3889" s="92">
        <v>14.33</v>
      </c>
      <c r="E3889" s="104">
        <v>1.865</v>
      </c>
      <c r="F3889" s="92"/>
      <c r="G3889" s="74"/>
      <c r="H3889" s="94"/>
    </row>
    <row r="3890" spans="1:8" x14ac:dyDescent="0.2">
      <c r="A3890" s="103">
        <f t="shared" si="17"/>
        <v>36231</v>
      </c>
      <c r="B3890" s="73" t="s">
        <v>16</v>
      </c>
      <c r="D3890" s="92">
        <v>14.48</v>
      </c>
      <c r="E3890" s="104">
        <v>1.82</v>
      </c>
      <c r="F3890" s="92"/>
      <c r="G3890" s="74"/>
      <c r="H3890" s="94"/>
    </row>
    <row r="3891" spans="1:8" x14ac:dyDescent="0.2">
      <c r="A3891" s="103">
        <f>A3890+1+2</f>
        <v>36234</v>
      </c>
      <c r="B3891" s="73" t="s">
        <v>12</v>
      </c>
      <c r="D3891" s="92">
        <v>14.45</v>
      </c>
      <c r="E3891" s="104">
        <v>1.75</v>
      </c>
      <c r="F3891" s="92"/>
      <c r="G3891" s="74"/>
      <c r="H3891" s="94"/>
    </row>
    <row r="3892" spans="1:8" x14ac:dyDescent="0.2">
      <c r="A3892" s="103">
        <f t="shared" si="17"/>
        <v>36235</v>
      </c>
      <c r="B3892" s="73" t="s">
        <v>13</v>
      </c>
      <c r="D3892" s="92">
        <v>14.48</v>
      </c>
      <c r="E3892" s="104">
        <v>1.7450000000000001</v>
      </c>
      <c r="F3892" s="92"/>
      <c r="G3892" s="74"/>
      <c r="H3892" s="94"/>
    </row>
    <row r="3893" spans="1:8" x14ac:dyDescent="0.2">
      <c r="A3893" s="103">
        <f t="shared" si="17"/>
        <v>36236</v>
      </c>
      <c r="B3893" s="73" t="s">
        <v>14</v>
      </c>
      <c r="D3893" s="92">
        <v>15.05</v>
      </c>
      <c r="E3893" s="104">
        <v>1.7549999999999999</v>
      </c>
      <c r="F3893" s="92"/>
      <c r="G3893" s="74"/>
      <c r="H3893" s="94"/>
    </row>
    <row r="3894" spans="1:8" x14ac:dyDescent="0.2">
      <c r="A3894" s="103">
        <f t="shared" si="17"/>
        <v>36237</v>
      </c>
      <c r="B3894" s="73" t="s">
        <v>15</v>
      </c>
      <c r="D3894" s="92">
        <v>15</v>
      </c>
      <c r="E3894" s="104">
        <v>1.76</v>
      </c>
      <c r="F3894" s="92"/>
      <c r="G3894" s="74"/>
      <c r="H3894" s="94"/>
    </row>
    <row r="3895" spans="1:8" x14ac:dyDescent="0.2">
      <c r="A3895" s="103">
        <f t="shared" si="17"/>
        <v>36238</v>
      </c>
      <c r="B3895" s="73" t="s">
        <v>16</v>
      </c>
      <c r="D3895" s="92">
        <v>15.23</v>
      </c>
      <c r="E3895" s="104">
        <v>1.73</v>
      </c>
      <c r="F3895" s="92"/>
      <c r="G3895" s="74"/>
      <c r="H3895" s="94"/>
    </row>
    <row r="3896" spans="1:8" x14ac:dyDescent="0.2">
      <c r="A3896" s="103">
        <f>A3895+1+2</f>
        <v>36241</v>
      </c>
      <c r="B3896" s="73" t="s">
        <v>12</v>
      </c>
      <c r="D3896" s="92">
        <v>15.5</v>
      </c>
      <c r="E3896" s="104">
        <v>1.75</v>
      </c>
      <c r="F3896" s="92"/>
      <c r="G3896" s="74"/>
      <c r="H3896" s="94"/>
    </row>
    <row r="3897" spans="1:8" x14ac:dyDescent="0.2">
      <c r="A3897" s="103">
        <f t="shared" si="17"/>
        <v>36242</v>
      </c>
      <c r="B3897" s="73" t="s">
        <v>13</v>
      </c>
      <c r="D3897" s="92">
        <v>15.38</v>
      </c>
      <c r="E3897" s="104">
        <v>1.81</v>
      </c>
      <c r="F3897" s="92"/>
      <c r="G3897" s="74"/>
      <c r="H3897" s="94"/>
    </row>
    <row r="3898" spans="1:8" x14ac:dyDescent="0.2">
      <c r="A3898" s="103">
        <f t="shared" si="17"/>
        <v>36243</v>
      </c>
      <c r="B3898" s="73" t="s">
        <v>14</v>
      </c>
      <c r="D3898" s="92">
        <v>15.13</v>
      </c>
      <c r="E3898" s="104">
        <v>1.78</v>
      </c>
      <c r="F3898" s="92"/>
      <c r="G3898" s="74"/>
      <c r="H3898" s="94"/>
    </row>
    <row r="3899" spans="1:8" x14ac:dyDescent="0.2">
      <c r="A3899" s="103">
        <f t="shared" si="17"/>
        <v>36244</v>
      </c>
      <c r="B3899" s="73" t="s">
        <v>15</v>
      </c>
      <c r="D3899" s="92">
        <v>15.48</v>
      </c>
      <c r="E3899" s="104">
        <v>1.81</v>
      </c>
      <c r="F3899" s="92"/>
      <c r="G3899" s="74"/>
      <c r="H3899" s="94"/>
    </row>
    <row r="3900" spans="1:8" x14ac:dyDescent="0.2">
      <c r="A3900" s="103">
        <f t="shared" si="17"/>
        <v>36245</v>
      </c>
      <c r="B3900" s="73" t="s">
        <v>16</v>
      </c>
      <c r="D3900" s="92">
        <v>16.18</v>
      </c>
      <c r="E3900" s="104">
        <v>1.835</v>
      </c>
      <c r="F3900" s="92"/>
      <c r="G3900" s="74"/>
      <c r="H3900" s="94"/>
    </row>
    <row r="3901" spans="1:8" x14ac:dyDescent="0.2">
      <c r="A3901" s="103">
        <f>A3900+1+2</f>
        <v>36248</v>
      </c>
      <c r="B3901" s="73" t="s">
        <v>12</v>
      </c>
      <c r="D3901" s="92">
        <v>16.43</v>
      </c>
      <c r="E3901" s="104">
        <v>1.8049999999999999</v>
      </c>
      <c r="F3901" s="92"/>
      <c r="G3901" s="74"/>
      <c r="H3901" s="94"/>
    </row>
    <row r="3902" spans="1:8" x14ac:dyDescent="0.2">
      <c r="A3902" s="103">
        <f t="shared" si="17"/>
        <v>36249</v>
      </c>
      <c r="B3902" s="73" t="s">
        <v>13</v>
      </c>
      <c r="D3902" s="92">
        <v>16.8</v>
      </c>
      <c r="E3902" s="104">
        <v>1.885</v>
      </c>
      <c r="F3902" s="92"/>
      <c r="G3902" s="74"/>
      <c r="H3902" s="94"/>
    </row>
    <row r="3903" spans="1:8" x14ac:dyDescent="0.2">
      <c r="A3903" s="103">
        <f t="shared" si="17"/>
        <v>36250</v>
      </c>
      <c r="B3903" s="73" t="s">
        <v>14</v>
      </c>
      <c r="D3903" s="92">
        <v>16.78</v>
      </c>
      <c r="E3903" s="104">
        <v>1.9950000000000001</v>
      </c>
      <c r="F3903" s="92"/>
      <c r="G3903" s="74"/>
      <c r="H3903" s="94"/>
    </row>
    <row r="3904" spans="1:8" x14ac:dyDescent="0.2">
      <c r="A3904" s="103">
        <f t="shared" si="17"/>
        <v>36251</v>
      </c>
      <c r="B3904" s="73" t="s">
        <v>15</v>
      </c>
      <c r="D3904" s="92">
        <v>16.63</v>
      </c>
      <c r="E3904" s="104">
        <v>1.93</v>
      </c>
      <c r="F3904" s="92"/>
      <c r="G3904" s="74"/>
      <c r="H3904" s="94"/>
    </row>
    <row r="3905" spans="1:8" x14ac:dyDescent="0.2">
      <c r="A3905" s="103">
        <f t="shared" si="17"/>
        <v>36252</v>
      </c>
      <c r="B3905" s="73" t="s">
        <v>16</v>
      </c>
      <c r="C3905" s="73" t="s">
        <v>17</v>
      </c>
      <c r="F3905" s="92"/>
      <c r="G3905" s="74"/>
      <c r="H3905" s="94"/>
    </row>
    <row r="3906" spans="1:8" x14ac:dyDescent="0.2">
      <c r="A3906" s="103">
        <f>A3905+1+2</f>
        <v>36255</v>
      </c>
      <c r="B3906" s="73" t="s">
        <v>12</v>
      </c>
      <c r="D3906" s="92">
        <v>16.95</v>
      </c>
      <c r="E3906" s="104">
        <v>2.0350000000000001</v>
      </c>
      <c r="F3906" s="92"/>
      <c r="G3906" s="74"/>
      <c r="H3906" s="94"/>
    </row>
    <row r="3907" spans="1:8" x14ac:dyDescent="0.2">
      <c r="A3907" s="103">
        <f>A3906+1</f>
        <v>36256</v>
      </c>
      <c r="B3907" s="73" t="s">
        <v>13</v>
      </c>
      <c r="D3907" s="92">
        <v>16.829999999999998</v>
      </c>
      <c r="E3907" s="104">
        <v>1.9850000000000001</v>
      </c>
      <c r="F3907" s="92"/>
      <c r="G3907" s="74"/>
      <c r="H3907" s="94"/>
    </row>
    <row r="3908" spans="1:8" x14ac:dyDescent="0.2">
      <c r="A3908" s="103">
        <f>A3907+1</f>
        <v>36257</v>
      </c>
      <c r="B3908" s="73" t="s">
        <v>14</v>
      </c>
      <c r="D3908" s="92">
        <v>16.03</v>
      </c>
      <c r="E3908" s="104">
        <v>2.0299999999999998</v>
      </c>
      <c r="F3908" s="92"/>
      <c r="G3908" s="74"/>
      <c r="H3908" s="94"/>
    </row>
    <row r="3909" spans="1:8" x14ac:dyDescent="0.2">
      <c r="A3909" s="103">
        <f>A3908+1</f>
        <v>36258</v>
      </c>
      <c r="B3909" s="73" t="s">
        <v>15</v>
      </c>
      <c r="D3909" s="92">
        <v>15.83</v>
      </c>
      <c r="E3909" s="104">
        <v>2.08</v>
      </c>
      <c r="F3909" s="92"/>
      <c r="G3909" s="74"/>
      <c r="H3909" s="94"/>
    </row>
    <row r="3910" spans="1:8" x14ac:dyDescent="0.2">
      <c r="A3910" s="103">
        <f>A3909+1</f>
        <v>36259</v>
      </c>
      <c r="B3910" s="73" t="s">
        <v>16</v>
      </c>
      <c r="D3910" s="92">
        <v>16.579999999999998</v>
      </c>
      <c r="E3910" s="104">
        <v>2.105</v>
      </c>
      <c r="F3910" s="92"/>
      <c r="G3910" s="74"/>
      <c r="H3910" s="94"/>
    </row>
    <row r="3911" spans="1:8" x14ac:dyDescent="0.2">
      <c r="A3911" s="103">
        <f>A3910+1+2</f>
        <v>36262</v>
      </c>
      <c r="B3911" s="73" t="s">
        <v>12</v>
      </c>
      <c r="D3911" s="92">
        <v>16.399999999999999</v>
      </c>
      <c r="E3911" s="104">
        <v>2.0550000000000002</v>
      </c>
      <c r="F3911" s="92"/>
      <c r="G3911" s="74"/>
      <c r="H3911" s="94"/>
    </row>
    <row r="3912" spans="1:8" x14ac:dyDescent="0.2">
      <c r="A3912" s="103">
        <f>A3911+1</f>
        <v>36263</v>
      </c>
      <c r="B3912" s="73" t="s">
        <v>13</v>
      </c>
      <c r="D3912" s="92">
        <v>16.73</v>
      </c>
      <c r="E3912" s="104">
        <v>2.1349999999999998</v>
      </c>
      <c r="F3912" s="92"/>
      <c r="G3912" s="74"/>
      <c r="H3912" s="94"/>
    </row>
    <row r="3913" spans="1:8" x14ac:dyDescent="0.2">
      <c r="A3913" s="103">
        <f>A3912+1</f>
        <v>36264</v>
      </c>
      <c r="B3913" s="73" t="s">
        <v>14</v>
      </c>
      <c r="D3913" s="92">
        <v>16.48</v>
      </c>
      <c r="E3913" s="104">
        <v>2.1150000000000002</v>
      </c>
      <c r="F3913" s="92"/>
      <c r="G3913" s="74"/>
      <c r="H3913" s="94"/>
    </row>
    <row r="3914" spans="1:8" x14ac:dyDescent="0.2">
      <c r="A3914" s="103">
        <f>A3913+1</f>
        <v>36265</v>
      </c>
      <c r="B3914" s="73" t="s">
        <v>15</v>
      </c>
      <c r="D3914" s="92">
        <v>16.88</v>
      </c>
      <c r="E3914" s="104">
        <v>2.125</v>
      </c>
      <c r="F3914" s="92"/>
      <c r="G3914" s="74"/>
      <c r="H3914" s="94"/>
    </row>
    <row r="3915" spans="1:8" x14ac:dyDescent="0.2">
      <c r="A3915" s="103">
        <f>A3914+1</f>
        <v>36266</v>
      </c>
      <c r="B3915" s="73" t="s">
        <v>16</v>
      </c>
      <c r="D3915" s="92">
        <v>17.329999999999998</v>
      </c>
      <c r="E3915" s="104">
        <v>2.15</v>
      </c>
      <c r="F3915" s="92"/>
      <c r="G3915" s="74"/>
      <c r="H3915" s="94"/>
    </row>
    <row r="3916" spans="1:8" x14ac:dyDescent="0.2">
      <c r="A3916" s="103">
        <f>A3915+1+2</f>
        <v>36269</v>
      </c>
      <c r="B3916" s="73" t="s">
        <v>12</v>
      </c>
      <c r="D3916" s="92">
        <v>17.8</v>
      </c>
      <c r="E3916" s="104">
        <v>2.11</v>
      </c>
      <c r="F3916" s="92"/>
      <c r="G3916" s="74"/>
      <c r="H3916" s="94"/>
    </row>
    <row r="3917" spans="1:8" x14ac:dyDescent="0.2">
      <c r="A3917" s="103">
        <f>A3916+1</f>
        <v>36270</v>
      </c>
      <c r="B3917" s="73" t="s">
        <v>13</v>
      </c>
      <c r="D3917" s="92">
        <v>17.78</v>
      </c>
      <c r="E3917" s="104">
        <v>2.1850000000000001</v>
      </c>
      <c r="F3917" s="92"/>
      <c r="G3917" s="74"/>
      <c r="H3917" s="94"/>
    </row>
    <row r="3918" spans="1:8" x14ac:dyDescent="0.2">
      <c r="A3918" s="103">
        <f>A3917+1</f>
        <v>36271</v>
      </c>
      <c r="B3918" s="73" t="s">
        <v>14</v>
      </c>
      <c r="D3918" s="92">
        <v>18.13</v>
      </c>
      <c r="E3918" s="104">
        <v>2.17</v>
      </c>
      <c r="F3918" s="92"/>
      <c r="G3918" s="74"/>
      <c r="H3918" s="94"/>
    </row>
    <row r="3919" spans="1:8" x14ac:dyDescent="0.2">
      <c r="A3919" s="103">
        <f>A3918+1</f>
        <v>36272</v>
      </c>
      <c r="B3919" s="73" t="s">
        <v>15</v>
      </c>
      <c r="D3919" s="92">
        <v>18.43</v>
      </c>
      <c r="E3919" s="104">
        <v>2.2400000000000002</v>
      </c>
      <c r="F3919" s="92"/>
      <c r="G3919" s="74"/>
      <c r="H3919" s="94"/>
    </row>
    <row r="3920" spans="1:8" x14ac:dyDescent="0.2">
      <c r="A3920" s="103">
        <f>A3919+1</f>
        <v>36273</v>
      </c>
      <c r="B3920" s="73" t="s">
        <v>16</v>
      </c>
      <c r="D3920" s="92">
        <v>18.23</v>
      </c>
      <c r="E3920" s="104">
        <v>2.2250000000000001</v>
      </c>
      <c r="F3920" s="92"/>
      <c r="G3920" s="74"/>
      <c r="H3920" s="94"/>
    </row>
    <row r="3921" spans="1:8" x14ac:dyDescent="0.2">
      <c r="A3921" s="103">
        <f>A3920+1+2</f>
        <v>36276</v>
      </c>
      <c r="B3921" s="73" t="s">
        <v>12</v>
      </c>
      <c r="D3921" s="92">
        <v>17.68</v>
      </c>
      <c r="E3921" s="104">
        <v>2.2400000000000002</v>
      </c>
      <c r="F3921" s="92"/>
      <c r="G3921" s="74"/>
      <c r="H3921" s="94"/>
    </row>
    <row r="3922" spans="1:8" x14ac:dyDescent="0.2">
      <c r="A3922" s="103">
        <f>A3921+1</f>
        <v>36277</v>
      </c>
      <c r="B3922" s="73" t="s">
        <v>13</v>
      </c>
      <c r="D3922" s="92">
        <v>17.829999999999998</v>
      </c>
      <c r="E3922" s="104">
        <v>2.3250000000000002</v>
      </c>
      <c r="F3922" s="92"/>
      <c r="G3922" s="74"/>
      <c r="H3922" s="94"/>
    </row>
    <row r="3923" spans="1:8" x14ac:dyDescent="0.2">
      <c r="A3923" s="103">
        <f>A3922+1</f>
        <v>36278</v>
      </c>
      <c r="B3923" s="73" t="s">
        <v>14</v>
      </c>
      <c r="D3923" s="92">
        <v>18.45</v>
      </c>
      <c r="E3923" s="104">
        <v>2.2999999999999998</v>
      </c>
      <c r="F3923" s="92"/>
      <c r="G3923" s="74"/>
      <c r="H3923" s="94"/>
    </row>
    <row r="3924" spans="1:8" x14ac:dyDescent="0.2">
      <c r="A3924" s="103">
        <f>A3923+1</f>
        <v>36279</v>
      </c>
      <c r="B3924" s="73" t="s">
        <v>15</v>
      </c>
      <c r="D3924" s="92">
        <v>18.53</v>
      </c>
      <c r="E3924" s="104">
        <v>2.34</v>
      </c>
      <c r="F3924" s="92"/>
      <c r="G3924" s="74"/>
      <c r="H3924" s="94"/>
    </row>
    <row r="3925" spans="1:8" x14ac:dyDescent="0.2">
      <c r="A3925" s="103">
        <f>A3924+1</f>
        <v>36280</v>
      </c>
      <c r="B3925" s="73" t="s">
        <v>16</v>
      </c>
      <c r="D3925" s="92">
        <v>18.68</v>
      </c>
      <c r="E3925" s="104">
        <v>2.2450000000000001</v>
      </c>
      <c r="F3925" s="92"/>
      <c r="G3925" s="74"/>
      <c r="H3925" s="94"/>
    </row>
    <row r="3926" spans="1:8" x14ac:dyDescent="0.2">
      <c r="A3926" s="103">
        <f>A3925+1+2</f>
        <v>36283</v>
      </c>
      <c r="B3926" s="73" t="s">
        <v>12</v>
      </c>
      <c r="D3926" s="92">
        <v>18.850000000000001</v>
      </c>
      <c r="E3926" s="104">
        <v>2.2200000000000002</v>
      </c>
      <c r="F3926" s="92"/>
      <c r="G3926" s="74"/>
      <c r="H3926" s="94"/>
    </row>
    <row r="3927" spans="1:8" x14ac:dyDescent="0.2">
      <c r="A3927" s="103">
        <f>A3926+1</f>
        <v>36284</v>
      </c>
      <c r="B3927" s="73" t="s">
        <v>13</v>
      </c>
      <c r="D3927" s="92">
        <v>18.93</v>
      </c>
      <c r="E3927" s="104">
        <v>2.31</v>
      </c>
      <c r="F3927" s="92"/>
      <c r="G3927" s="74"/>
      <c r="H3927" s="94"/>
    </row>
    <row r="3928" spans="1:8" x14ac:dyDescent="0.2">
      <c r="A3928" s="103">
        <f>A3927+1</f>
        <v>36285</v>
      </c>
      <c r="B3928" s="73" t="s">
        <v>14</v>
      </c>
      <c r="D3928" s="92">
        <v>18.98</v>
      </c>
      <c r="E3928" s="104">
        <v>2.3650000000000002</v>
      </c>
      <c r="F3928" s="92"/>
      <c r="G3928" s="74"/>
      <c r="H3928" s="94"/>
    </row>
    <row r="3929" spans="1:8" x14ac:dyDescent="0.2">
      <c r="A3929" s="103">
        <f>A3928+1</f>
        <v>36286</v>
      </c>
      <c r="B3929" s="73" t="s">
        <v>15</v>
      </c>
      <c r="D3929" s="92">
        <v>18.329999999999998</v>
      </c>
      <c r="E3929" s="104">
        <v>2.33</v>
      </c>
      <c r="F3929" s="92"/>
      <c r="G3929" s="74"/>
      <c r="H3929" s="94"/>
    </row>
    <row r="3930" spans="1:8" x14ac:dyDescent="0.2">
      <c r="A3930" s="103">
        <f>A3929+1</f>
        <v>36287</v>
      </c>
      <c r="B3930" s="73" t="s">
        <v>16</v>
      </c>
      <c r="D3930" s="92">
        <v>18.23</v>
      </c>
      <c r="E3930" s="104">
        <v>2.2549999999999999</v>
      </c>
      <c r="F3930" s="92"/>
      <c r="G3930" s="74"/>
      <c r="H3930" s="94"/>
    </row>
    <row r="3931" spans="1:8" x14ac:dyDescent="0.2">
      <c r="A3931" s="103">
        <f>A3930+1+2</f>
        <v>36290</v>
      </c>
      <c r="B3931" s="73" t="s">
        <v>12</v>
      </c>
      <c r="D3931" s="92">
        <v>18.5</v>
      </c>
      <c r="E3931" s="104">
        <v>2.25</v>
      </c>
      <c r="F3931" s="92"/>
      <c r="G3931" s="74"/>
      <c r="H3931" s="94"/>
    </row>
    <row r="3932" spans="1:8" x14ac:dyDescent="0.2">
      <c r="A3932" s="103">
        <f>A3931+1</f>
        <v>36291</v>
      </c>
      <c r="B3932" s="73" t="s">
        <v>13</v>
      </c>
      <c r="D3932" s="92">
        <v>18.05</v>
      </c>
      <c r="E3932" s="104">
        <v>2.2949999999999999</v>
      </c>
      <c r="F3932" s="92"/>
      <c r="G3932" s="74"/>
      <c r="H3932" s="94"/>
    </row>
    <row r="3933" spans="1:8" x14ac:dyDescent="0.2">
      <c r="A3933" s="103">
        <f>A3932+1</f>
        <v>36292</v>
      </c>
      <c r="B3933" s="73" t="s">
        <v>14</v>
      </c>
      <c r="D3933" s="92">
        <v>17.579999999999998</v>
      </c>
      <c r="E3933" s="104">
        <v>2.19</v>
      </c>
      <c r="F3933" s="92"/>
      <c r="G3933" s="74"/>
      <c r="H3933" s="94"/>
    </row>
    <row r="3934" spans="1:8" x14ac:dyDescent="0.2">
      <c r="A3934" s="103">
        <f>A3933+1</f>
        <v>36293</v>
      </c>
      <c r="B3934" s="73" t="s">
        <v>15</v>
      </c>
      <c r="D3934" s="92">
        <v>18.03</v>
      </c>
      <c r="E3934" s="104">
        <v>2.2200000000000002</v>
      </c>
      <c r="F3934" s="92"/>
      <c r="G3934" s="74"/>
      <c r="H3934" s="94"/>
    </row>
    <row r="3935" spans="1:8" x14ac:dyDescent="0.2">
      <c r="A3935" s="103">
        <f>A3934+1</f>
        <v>36294</v>
      </c>
      <c r="B3935" s="73" t="s">
        <v>16</v>
      </c>
      <c r="D3935" s="92">
        <v>18.03</v>
      </c>
      <c r="E3935" s="104">
        <v>2.2650000000000001</v>
      </c>
      <c r="F3935" s="92"/>
      <c r="G3935" s="74"/>
      <c r="H3935" s="94"/>
    </row>
    <row r="3936" spans="1:8" x14ac:dyDescent="0.2">
      <c r="A3936" s="103">
        <f>A3935+1+2</f>
        <v>36297</v>
      </c>
      <c r="B3936" s="73" t="s">
        <v>12</v>
      </c>
      <c r="D3936" s="92">
        <v>17.93</v>
      </c>
      <c r="E3936" s="104">
        <v>2.2999999999999998</v>
      </c>
      <c r="F3936" s="92"/>
      <c r="G3936" s="74"/>
      <c r="H3936" s="94"/>
    </row>
    <row r="3937" spans="1:8" x14ac:dyDescent="0.2">
      <c r="A3937" s="103">
        <f>A3936+1</f>
        <v>36298</v>
      </c>
      <c r="B3937" s="73" t="s">
        <v>13</v>
      </c>
      <c r="D3937" s="92">
        <v>17.11</v>
      </c>
      <c r="E3937" s="104">
        <v>2.2949999999999999</v>
      </c>
      <c r="F3937" s="92"/>
      <c r="G3937" s="74"/>
      <c r="H3937" s="94"/>
    </row>
    <row r="3938" spans="1:8" x14ac:dyDescent="0.2">
      <c r="A3938" s="103">
        <f>A3937+1</f>
        <v>36299</v>
      </c>
      <c r="B3938" s="73" t="s">
        <v>14</v>
      </c>
      <c r="D3938" s="92">
        <v>16.88</v>
      </c>
      <c r="E3938" s="104">
        <v>2.2250000000000001</v>
      </c>
      <c r="F3938" s="92"/>
      <c r="G3938" s="74"/>
      <c r="H3938" s="94"/>
    </row>
    <row r="3939" spans="1:8" x14ac:dyDescent="0.2">
      <c r="A3939" s="103">
        <f>A3938+1</f>
        <v>36300</v>
      </c>
      <c r="B3939" s="73" t="s">
        <v>15</v>
      </c>
      <c r="D3939" s="92">
        <v>17.03</v>
      </c>
      <c r="E3939" s="104">
        <v>2.2599999999999998</v>
      </c>
      <c r="F3939" s="92"/>
      <c r="G3939" s="74"/>
      <c r="H3939" s="94"/>
    </row>
    <row r="3940" spans="1:8" x14ac:dyDescent="0.2">
      <c r="A3940" s="103">
        <f>A3939+1</f>
        <v>36301</v>
      </c>
      <c r="B3940" s="73" t="s">
        <v>16</v>
      </c>
      <c r="D3940" s="92">
        <v>17.23</v>
      </c>
      <c r="E3940" s="104">
        <v>2.2050000000000001</v>
      </c>
      <c r="F3940" s="92"/>
      <c r="G3940" s="74"/>
      <c r="H3940" s="94"/>
    </row>
    <row r="3941" spans="1:8" x14ac:dyDescent="0.2">
      <c r="A3941" s="103">
        <f>A3940+1+2</f>
        <v>36304</v>
      </c>
      <c r="B3941" s="73" t="s">
        <v>12</v>
      </c>
      <c r="D3941" s="92">
        <v>16.88</v>
      </c>
      <c r="E3941" s="104">
        <v>2.19</v>
      </c>
      <c r="F3941" s="92"/>
      <c r="G3941" s="74"/>
      <c r="H3941" s="94"/>
    </row>
    <row r="3942" spans="1:8" x14ac:dyDescent="0.2">
      <c r="A3942" s="103">
        <f>A3941+1</f>
        <v>36305</v>
      </c>
      <c r="B3942" s="73" t="s">
        <v>13</v>
      </c>
      <c r="D3942" s="92">
        <v>17.03</v>
      </c>
      <c r="E3942" s="104">
        <v>2.1800000000000002</v>
      </c>
      <c r="F3942" s="92"/>
      <c r="G3942" s="74"/>
      <c r="H3942" s="94"/>
    </row>
    <row r="3943" spans="1:8" x14ac:dyDescent="0.2">
      <c r="A3943" s="103">
        <f>A3942+1</f>
        <v>36306</v>
      </c>
      <c r="B3943" s="73" t="s">
        <v>14</v>
      </c>
      <c r="D3943" s="92">
        <v>17.350000000000001</v>
      </c>
      <c r="E3943" s="104">
        <v>2.2200000000000002</v>
      </c>
      <c r="F3943" s="92"/>
      <c r="G3943" s="74"/>
      <c r="H3943" s="94"/>
    </row>
    <row r="3944" spans="1:8" x14ac:dyDescent="0.2">
      <c r="A3944" s="103">
        <f>A3943+1</f>
        <v>36307</v>
      </c>
      <c r="B3944" s="73" t="s">
        <v>15</v>
      </c>
      <c r="D3944" s="92">
        <v>17.18</v>
      </c>
      <c r="E3944" s="104">
        <v>2.2599999999999998</v>
      </c>
      <c r="F3944" s="92"/>
      <c r="G3944" s="74"/>
      <c r="H3944" s="94"/>
    </row>
    <row r="3945" spans="1:8" x14ac:dyDescent="0.2">
      <c r="A3945" s="103">
        <f>A3944+1</f>
        <v>36308</v>
      </c>
      <c r="B3945" s="73" t="s">
        <v>16</v>
      </c>
      <c r="D3945" s="92">
        <v>16.829999999999998</v>
      </c>
      <c r="E3945" s="104">
        <v>2.2400000000000002</v>
      </c>
      <c r="F3945" s="92"/>
      <c r="G3945" s="74"/>
      <c r="H3945" s="94"/>
    </row>
    <row r="3946" spans="1:8" x14ac:dyDescent="0.2">
      <c r="A3946" s="103">
        <f>A3945+1+2</f>
        <v>36311</v>
      </c>
      <c r="B3946" s="73" t="s">
        <v>12</v>
      </c>
      <c r="C3946" s="73" t="s">
        <v>17</v>
      </c>
      <c r="F3946" s="92"/>
      <c r="G3946" s="74"/>
      <c r="H3946" s="94"/>
    </row>
    <row r="3947" spans="1:8" x14ac:dyDescent="0.2">
      <c r="A3947" s="103">
        <f>A3946+1</f>
        <v>36312</v>
      </c>
      <c r="B3947" s="73" t="s">
        <v>13</v>
      </c>
      <c r="D3947" s="92">
        <v>16.329999999999998</v>
      </c>
      <c r="E3947" s="104">
        <v>2.34</v>
      </c>
      <c r="F3947" s="92"/>
      <c r="G3947" s="74"/>
      <c r="H3947" s="94"/>
    </row>
    <row r="3948" spans="1:8" x14ac:dyDescent="0.2">
      <c r="A3948" s="103">
        <f>A3947+1</f>
        <v>36313</v>
      </c>
      <c r="B3948" s="73" t="s">
        <v>14</v>
      </c>
      <c r="D3948" s="92">
        <v>16.649999999999999</v>
      </c>
      <c r="E3948" s="104">
        <v>2.355</v>
      </c>
      <c r="F3948" s="92"/>
      <c r="G3948" s="74"/>
      <c r="H3948" s="94"/>
    </row>
    <row r="3949" spans="1:8" x14ac:dyDescent="0.2">
      <c r="A3949" s="103">
        <f>A3948+1</f>
        <v>36314</v>
      </c>
      <c r="B3949" s="73" t="s">
        <v>15</v>
      </c>
      <c r="D3949" s="92">
        <v>16.75</v>
      </c>
      <c r="E3949" s="104">
        <v>2.3650000000000002</v>
      </c>
      <c r="F3949" s="92"/>
      <c r="G3949" s="74"/>
      <c r="H3949" s="94"/>
    </row>
    <row r="3950" spans="1:8" x14ac:dyDescent="0.2">
      <c r="A3950" s="103">
        <f>A3949+1</f>
        <v>36315</v>
      </c>
      <c r="B3950" s="73" t="s">
        <v>16</v>
      </c>
      <c r="D3950" s="92">
        <v>17.329999999999998</v>
      </c>
      <c r="E3950" s="104">
        <v>2.335</v>
      </c>
      <c r="F3950" s="92"/>
      <c r="G3950" s="74"/>
      <c r="H3950" s="94"/>
    </row>
    <row r="3951" spans="1:8" x14ac:dyDescent="0.2">
      <c r="A3951" s="103">
        <f>A3950+1+2</f>
        <v>36318</v>
      </c>
      <c r="B3951" s="73" t="s">
        <v>12</v>
      </c>
      <c r="D3951" s="92">
        <v>17.88</v>
      </c>
      <c r="E3951" s="104">
        <v>2.42</v>
      </c>
      <c r="F3951" s="92"/>
      <c r="G3951" s="74"/>
      <c r="H3951" s="94"/>
    </row>
    <row r="3952" spans="1:8" x14ac:dyDescent="0.2">
      <c r="A3952" s="103">
        <f>A3951+1</f>
        <v>36319</v>
      </c>
      <c r="B3952" s="73" t="s">
        <v>13</v>
      </c>
      <c r="D3952" s="92">
        <v>17.68</v>
      </c>
      <c r="E3952" s="104">
        <v>2.38</v>
      </c>
      <c r="F3952" s="92"/>
      <c r="G3952" s="74"/>
      <c r="H3952" s="94"/>
    </row>
    <row r="3953" spans="1:8" x14ac:dyDescent="0.2">
      <c r="A3953" s="103">
        <f>A3952+1</f>
        <v>36320</v>
      </c>
      <c r="B3953" s="73" t="s">
        <v>14</v>
      </c>
      <c r="D3953" s="92">
        <v>17.98</v>
      </c>
      <c r="E3953" s="104">
        <v>2.38</v>
      </c>
      <c r="F3953" s="92"/>
      <c r="G3953" s="74"/>
      <c r="H3953" s="94"/>
    </row>
    <row r="3954" spans="1:8" x14ac:dyDescent="0.2">
      <c r="A3954" s="103">
        <f>A3953+1</f>
        <v>36321</v>
      </c>
      <c r="B3954" s="73" t="s">
        <v>15</v>
      </c>
      <c r="D3954" s="92">
        <v>17.850000000000001</v>
      </c>
      <c r="E3954" s="104">
        <v>2.37</v>
      </c>
      <c r="F3954" s="92"/>
      <c r="G3954" s="74"/>
      <c r="H3954" s="94"/>
    </row>
    <row r="3955" spans="1:8" x14ac:dyDescent="0.2">
      <c r="A3955" s="103">
        <f>A3954+1</f>
        <v>36322</v>
      </c>
      <c r="B3955" s="73" t="s">
        <v>16</v>
      </c>
      <c r="D3955" s="92">
        <v>18.43</v>
      </c>
      <c r="E3955" s="104">
        <v>2.3050000000000002</v>
      </c>
      <c r="F3955" s="92"/>
      <c r="G3955" s="74"/>
      <c r="H3955" s="94"/>
    </row>
    <row r="3956" spans="1:8" x14ac:dyDescent="0.2">
      <c r="A3956" s="103">
        <f>A3955+1+2</f>
        <v>36325</v>
      </c>
      <c r="B3956" s="73" t="s">
        <v>12</v>
      </c>
      <c r="D3956" s="92">
        <v>18.329999999999998</v>
      </c>
      <c r="E3956" s="104">
        <v>2.29</v>
      </c>
      <c r="F3956" s="92"/>
      <c r="G3956" s="74"/>
      <c r="H3956" s="94"/>
    </row>
    <row r="3957" spans="1:8" x14ac:dyDescent="0.2">
      <c r="A3957" s="103">
        <f>A3956+1</f>
        <v>36326</v>
      </c>
      <c r="B3957" s="73" t="s">
        <v>13</v>
      </c>
      <c r="D3957" s="92">
        <v>18.55</v>
      </c>
      <c r="E3957" s="104">
        <v>2.27</v>
      </c>
      <c r="F3957" s="92"/>
      <c r="G3957" s="74"/>
      <c r="H3957" s="94"/>
    </row>
    <row r="3958" spans="1:8" x14ac:dyDescent="0.2">
      <c r="A3958" s="103">
        <f>A3957+1</f>
        <v>36327</v>
      </c>
      <c r="B3958" s="73" t="s">
        <v>14</v>
      </c>
      <c r="D3958" s="92">
        <v>17.93</v>
      </c>
      <c r="E3958" s="104">
        <v>2.2749999999999999</v>
      </c>
      <c r="F3958" s="92"/>
      <c r="G3958" s="74"/>
      <c r="H3958" s="94"/>
    </row>
    <row r="3959" spans="1:8" x14ac:dyDescent="0.2">
      <c r="A3959" s="103">
        <f>A3958+1</f>
        <v>36328</v>
      </c>
      <c r="B3959" s="73" t="s">
        <v>15</v>
      </c>
      <c r="D3959" s="92">
        <v>18.18</v>
      </c>
      <c r="E3959" s="104">
        <v>2.2400000000000002</v>
      </c>
      <c r="F3959" s="92"/>
      <c r="G3959" s="74"/>
      <c r="H3959" s="94"/>
    </row>
    <row r="3960" spans="1:8" x14ac:dyDescent="0.2">
      <c r="A3960" s="103">
        <f>A3959+1</f>
        <v>36329</v>
      </c>
      <c r="B3960" s="73" t="s">
        <v>16</v>
      </c>
      <c r="D3960" s="92">
        <v>17.98</v>
      </c>
      <c r="E3960" s="104">
        <v>2.2349999999999999</v>
      </c>
      <c r="F3960" s="92"/>
      <c r="G3960" s="74"/>
      <c r="H3960" s="94"/>
    </row>
    <row r="3961" spans="1:8" x14ac:dyDescent="0.2">
      <c r="A3961" s="103">
        <f>A3960+1+2</f>
        <v>36332</v>
      </c>
      <c r="B3961" s="73" t="s">
        <v>12</v>
      </c>
      <c r="D3961" s="92">
        <v>17.71</v>
      </c>
      <c r="E3961" s="104">
        <v>2.2149999999999999</v>
      </c>
      <c r="F3961" s="92"/>
      <c r="G3961" s="74"/>
      <c r="H3961" s="94"/>
    </row>
    <row r="3962" spans="1:8" x14ac:dyDescent="0.2">
      <c r="A3962" s="103">
        <f>A3961+1</f>
        <v>36333</v>
      </c>
      <c r="B3962" s="73" t="s">
        <v>13</v>
      </c>
      <c r="D3962" s="92">
        <v>17.63</v>
      </c>
      <c r="E3962" s="104">
        <v>2.23</v>
      </c>
      <c r="F3962" s="92"/>
      <c r="G3962" s="74"/>
      <c r="H3962" s="94"/>
    </row>
    <row r="3963" spans="1:8" x14ac:dyDescent="0.2">
      <c r="A3963" s="103">
        <f>A3962+1</f>
        <v>36334</v>
      </c>
      <c r="B3963" s="73" t="s">
        <v>14</v>
      </c>
      <c r="D3963" s="92">
        <v>18.25</v>
      </c>
      <c r="E3963" s="104">
        <v>2.2450000000000001</v>
      </c>
      <c r="F3963" s="92"/>
      <c r="G3963" s="74"/>
      <c r="H3963" s="94"/>
    </row>
    <row r="3964" spans="1:8" x14ac:dyDescent="0.2">
      <c r="A3964" s="103">
        <f>A3963+1</f>
        <v>36335</v>
      </c>
      <c r="B3964" s="73" t="s">
        <v>15</v>
      </c>
      <c r="D3964" s="92">
        <v>18.079999999999998</v>
      </c>
      <c r="E3964" s="104">
        <v>2.25</v>
      </c>
      <c r="F3964" s="92"/>
      <c r="G3964" s="74"/>
      <c r="H3964" s="94"/>
    </row>
    <row r="3965" spans="1:8" x14ac:dyDescent="0.2">
      <c r="A3965" s="103">
        <f>A3964+1</f>
        <v>36336</v>
      </c>
      <c r="B3965" s="73" t="s">
        <v>16</v>
      </c>
      <c r="D3965" s="92">
        <v>18.079999999999998</v>
      </c>
      <c r="E3965" s="104">
        <v>2.2749999999999999</v>
      </c>
      <c r="F3965" s="92"/>
      <c r="G3965" s="74"/>
      <c r="H3965" s="94"/>
    </row>
    <row r="3966" spans="1:8" x14ac:dyDescent="0.2">
      <c r="A3966" s="103">
        <f>A3965+1+2</f>
        <v>36339</v>
      </c>
      <c r="B3966" s="73" t="s">
        <v>12</v>
      </c>
      <c r="D3966" s="92">
        <v>18.23</v>
      </c>
      <c r="E3966" s="104">
        <v>2.25</v>
      </c>
      <c r="F3966" s="92"/>
      <c r="G3966" s="74"/>
      <c r="H3966" s="94"/>
    </row>
    <row r="3967" spans="1:8" x14ac:dyDescent="0.2">
      <c r="A3967" s="103">
        <f>A3966+1</f>
        <v>36340</v>
      </c>
      <c r="B3967" s="73" t="s">
        <v>13</v>
      </c>
      <c r="D3967" s="92">
        <v>18.45</v>
      </c>
      <c r="E3967" s="104">
        <v>2.33</v>
      </c>
      <c r="F3967" s="92"/>
      <c r="G3967" s="74"/>
      <c r="H3967" s="94"/>
    </row>
    <row r="3968" spans="1:8" x14ac:dyDescent="0.2">
      <c r="A3968" s="103">
        <f>A3967+1</f>
        <v>36341</v>
      </c>
      <c r="B3968" s="73" t="s">
        <v>14</v>
      </c>
      <c r="D3968" s="92">
        <v>19.28</v>
      </c>
      <c r="E3968" s="104">
        <v>2.3250000000000002</v>
      </c>
      <c r="F3968" s="92"/>
      <c r="G3968" s="74"/>
      <c r="H3968" s="94"/>
    </row>
    <row r="3969" spans="1:8" x14ac:dyDescent="0.2">
      <c r="A3969" s="103">
        <f>A3968+1</f>
        <v>36342</v>
      </c>
      <c r="B3969" s="73" t="s">
        <v>15</v>
      </c>
      <c r="D3969" s="92">
        <v>19.399999999999999</v>
      </c>
      <c r="E3969" s="104">
        <v>2.29</v>
      </c>
      <c r="F3969" s="92"/>
      <c r="G3969" s="74"/>
      <c r="H3969" s="94"/>
    </row>
    <row r="3970" spans="1:8" x14ac:dyDescent="0.2">
      <c r="A3970" s="103">
        <f>A3969+1</f>
        <v>36343</v>
      </c>
      <c r="B3970" s="73" t="s">
        <v>16</v>
      </c>
      <c r="D3970" s="92">
        <v>19.68</v>
      </c>
      <c r="E3970" s="104">
        <v>2.29</v>
      </c>
      <c r="F3970" s="92"/>
      <c r="G3970" s="74"/>
      <c r="H3970" s="94"/>
    </row>
    <row r="3971" spans="1:8" x14ac:dyDescent="0.2">
      <c r="A3971" s="103">
        <f>A3970+1+2</f>
        <v>36346</v>
      </c>
      <c r="B3971" s="73" t="s">
        <v>12</v>
      </c>
      <c r="C3971" s="73" t="s">
        <v>17</v>
      </c>
      <c r="F3971" s="92"/>
      <c r="G3971" s="74"/>
      <c r="H3971" s="94"/>
    </row>
    <row r="3972" spans="1:8" x14ac:dyDescent="0.2">
      <c r="A3972" s="103">
        <f>A3971+1</f>
        <v>36347</v>
      </c>
      <c r="B3972" s="73" t="s">
        <v>13</v>
      </c>
      <c r="D3972" s="92">
        <v>19.78</v>
      </c>
      <c r="E3972" s="104">
        <v>2.2850000000000001</v>
      </c>
      <c r="F3972" s="92"/>
      <c r="G3972" s="74"/>
      <c r="H3972" s="94"/>
    </row>
    <row r="3973" spans="1:8" x14ac:dyDescent="0.2">
      <c r="A3973" s="103">
        <f>A3972+1</f>
        <v>36348</v>
      </c>
      <c r="B3973" s="73" t="s">
        <v>14</v>
      </c>
      <c r="D3973" s="92">
        <v>19.78</v>
      </c>
      <c r="E3973" s="104">
        <v>2.2000000000000002</v>
      </c>
      <c r="F3973" s="92"/>
      <c r="G3973" s="74"/>
      <c r="H3973" s="94"/>
    </row>
    <row r="3974" spans="1:8" x14ac:dyDescent="0.2">
      <c r="A3974" s="103">
        <f>A3973+1</f>
        <v>36349</v>
      </c>
      <c r="B3974" s="73" t="s">
        <v>15</v>
      </c>
      <c r="D3974" s="92">
        <v>19.73</v>
      </c>
      <c r="E3974" s="104">
        <v>2.1800000000000002</v>
      </c>
      <c r="F3974" s="92"/>
      <c r="G3974" s="74"/>
      <c r="H3974" s="94"/>
    </row>
    <row r="3975" spans="1:8" x14ac:dyDescent="0.2">
      <c r="A3975" s="103">
        <f>A3974+1</f>
        <v>36350</v>
      </c>
      <c r="B3975" s="73" t="s">
        <v>16</v>
      </c>
      <c r="D3975" s="92">
        <v>19.93</v>
      </c>
      <c r="E3975" s="104">
        <v>2.15</v>
      </c>
      <c r="F3975" s="92"/>
      <c r="G3975" s="74"/>
      <c r="H3975" s="94"/>
    </row>
    <row r="3976" spans="1:8" x14ac:dyDescent="0.2">
      <c r="A3976" s="103">
        <f>A3975+1+2</f>
        <v>36353</v>
      </c>
      <c r="B3976" s="73" t="s">
        <v>12</v>
      </c>
      <c r="D3976" s="92">
        <v>19.93</v>
      </c>
      <c r="E3976" s="104">
        <v>2.11</v>
      </c>
      <c r="F3976" s="92"/>
      <c r="G3976" s="74"/>
      <c r="H3976" s="94"/>
    </row>
    <row r="3977" spans="1:8" x14ac:dyDescent="0.2">
      <c r="A3977" s="103">
        <f>A3976+1</f>
        <v>36354</v>
      </c>
      <c r="B3977" s="73" t="s">
        <v>13</v>
      </c>
      <c r="D3977" s="92">
        <v>20.18</v>
      </c>
      <c r="E3977" s="104">
        <v>2.14</v>
      </c>
      <c r="F3977" s="92"/>
      <c r="G3977" s="74"/>
      <c r="H3977" s="94"/>
    </row>
    <row r="3978" spans="1:8" x14ac:dyDescent="0.2">
      <c r="A3978" s="103">
        <f>A3977+1</f>
        <v>36355</v>
      </c>
      <c r="B3978" s="73" t="s">
        <v>14</v>
      </c>
      <c r="D3978" s="92">
        <v>19.93</v>
      </c>
      <c r="E3978" s="104">
        <v>2.1549999999999998</v>
      </c>
      <c r="F3978" s="92"/>
      <c r="G3978" s="74"/>
      <c r="H3978" s="94"/>
    </row>
    <row r="3979" spans="1:8" x14ac:dyDescent="0.2">
      <c r="A3979" s="103">
        <f>A3978+1</f>
        <v>36356</v>
      </c>
      <c r="B3979" s="73" t="s">
        <v>15</v>
      </c>
      <c r="D3979" s="92">
        <v>20.18</v>
      </c>
      <c r="E3979" s="104">
        <v>2.12</v>
      </c>
      <c r="F3979" s="92"/>
      <c r="G3979" s="74"/>
      <c r="H3979" s="94"/>
    </row>
    <row r="3980" spans="1:8" x14ac:dyDescent="0.2">
      <c r="A3980" s="103">
        <f>A3979+1</f>
        <v>36357</v>
      </c>
      <c r="B3980" s="73" t="s">
        <v>16</v>
      </c>
      <c r="D3980" s="92">
        <v>20.63</v>
      </c>
      <c r="E3980" s="104">
        <v>2.1800000000000002</v>
      </c>
      <c r="F3980" s="92"/>
      <c r="G3980" s="74"/>
      <c r="H3980" s="94"/>
    </row>
    <row r="3981" spans="1:8" x14ac:dyDescent="0.2">
      <c r="A3981" s="103">
        <f>A3980+1+2</f>
        <v>36360</v>
      </c>
      <c r="B3981" s="73" t="s">
        <v>12</v>
      </c>
      <c r="D3981" s="92">
        <v>20.43</v>
      </c>
      <c r="E3981" s="104">
        <v>2.1949999999999998</v>
      </c>
      <c r="F3981" s="92"/>
      <c r="G3981" s="74"/>
      <c r="H3981" s="94"/>
    </row>
    <row r="3982" spans="1:8" x14ac:dyDescent="0.2">
      <c r="A3982" s="103">
        <f>A3981+1</f>
        <v>36361</v>
      </c>
      <c r="B3982" s="73" t="s">
        <v>13</v>
      </c>
      <c r="D3982" s="92">
        <v>19.38</v>
      </c>
      <c r="E3982" s="104">
        <v>2.2349999999999999</v>
      </c>
      <c r="F3982" s="92"/>
      <c r="G3982" s="74"/>
      <c r="H3982" s="94"/>
    </row>
    <row r="3983" spans="1:8" x14ac:dyDescent="0.2">
      <c r="A3983" s="103">
        <f>A3982+1</f>
        <v>36362</v>
      </c>
      <c r="B3983" s="73" t="s">
        <v>14</v>
      </c>
      <c r="D3983" s="92">
        <v>19.45</v>
      </c>
      <c r="E3983" s="104">
        <v>2.2450000000000001</v>
      </c>
      <c r="F3983" s="92"/>
      <c r="G3983" s="74"/>
      <c r="H3983" s="94"/>
    </row>
    <row r="3984" spans="1:8" x14ac:dyDescent="0.2">
      <c r="A3984" s="103">
        <f>A3983+1</f>
        <v>36363</v>
      </c>
      <c r="B3984" s="73" t="s">
        <v>15</v>
      </c>
      <c r="D3984" s="92">
        <v>19.68</v>
      </c>
      <c r="E3984" s="104">
        <v>2.3149999999999999</v>
      </c>
      <c r="F3984" s="92"/>
      <c r="G3984" s="74"/>
      <c r="H3984" s="94"/>
    </row>
    <row r="3985" spans="1:8" x14ac:dyDescent="0.2">
      <c r="A3985" s="103">
        <f>A3984+1</f>
        <v>36364</v>
      </c>
      <c r="B3985" s="73" t="s">
        <v>16</v>
      </c>
      <c r="D3985" s="92">
        <v>20.48</v>
      </c>
      <c r="E3985" s="104">
        <v>2.4249999999999998</v>
      </c>
      <c r="F3985" s="92"/>
      <c r="G3985" s="74"/>
      <c r="H3985" s="94"/>
    </row>
    <row r="3986" spans="1:8" x14ac:dyDescent="0.2">
      <c r="A3986" s="103">
        <f>A3985+1+2</f>
        <v>36367</v>
      </c>
      <c r="B3986" s="73" t="s">
        <v>12</v>
      </c>
      <c r="D3986" s="92">
        <v>20.53</v>
      </c>
      <c r="E3986" s="104">
        <v>2.5449999999999999</v>
      </c>
      <c r="F3986" s="92"/>
      <c r="G3986" s="74"/>
      <c r="H3986" s="94"/>
    </row>
    <row r="3987" spans="1:8" x14ac:dyDescent="0.2">
      <c r="A3987" s="103">
        <f>A3986+1</f>
        <v>36368</v>
      </c>
      <c r="B3987" s="73" t="s">
        <v>13</v>
      </c>
      <c r="D3987" s="92">
        <v>20.38</v>
      </c>
      <c r="E3987" s="104">
        <v>2.5449999999999999</v>
      </c>
      <c r="F3987" s="92"/>
      <c r="G3987" s="74"/>
      <c r="H3987" s="94"/>
    </row>
    <row r="3988" spans="1:8" x14ac:dyDescent="0.2">
      <c r="A3988" s="103">
        <f>A3987+1</f>
        <v>36369</v>
      </c>
      <c r="B3988" s="73" t="s">
        <v>14</v>
      </c>
      <c r="D3988" s="92">
        <v>20.53</v>
      </c>
      <c r="E3988" s="104">
        <v>2.5750000000000002</v>
      </c>
      <c r="F3988" s="92"/>
      <c r="G3988" s="74"/>
      <c r="H3988" s="94"/>
    </row>
    <row r="3989" spans="1:8" x14ac:dyDescent="0.2">
      <c r="A3989" s="103">
        <f>A3988+1</f>
        <v>36370</v>
      </c>
      <c r="B3989" s="73" t="s">
        <v>15</v>
      </c>
      <c r="D3989" s="92">
        <v>20.98</v>
      </c>
      <c r="E3989" s="104">
        <v>2.6749999999999998</v>
      </c>
      <c r="F3989" s="92"/>
      <c r="G3989" s="74"/>
      <c r="H3989" s="94"/>
    </row>
    <row r="3990" spans="1:8" x14ac:dyDescent="0.2">
      <c r="A3990" s="103">
        <f>A3989+1</f>
        <v>36371</v>
      </c>
      <c r="B3990" s="73" t="s">
        <v>16</v>
      </c>
      <c r="D3990" s="92">
        <v>20.53</v>
      </c>
      <c r="E3990" s="104">
        <v>2.5550000000000002</v>
      </c>
      <c r="F3990" s="92"/>
      <c r="G3990" s="74"/>
      <c r="H3990" s="94"/>
    </row>
    <row r="3991" spans="1:8" x14ac:dyDescent="0.2">
      <c r="A3991" s="103">
        <f>A3990+1+2</f>
        <v>36374</v>
      </c>
      <c r="B3991" s="73" t="s">
        <v>12</v>
      </c>
      <c r="D3991" s="92">
        <v>20.45</v>
      </c>
      <c r="E3991" s="104">
        <v>2.5</v>
      </c>
      <c r="F3991" s="92"/>
      <c r="G3991" s="74"/>
      <c r="H3991" s="94"/>
    </row>
    <row r="3992" spans="1:8" x14ac:dyDescent="0.2">
      <c r="A3992" s="103">
        <f>A3991+1</f>
        <v>36375</v>
      </c>
      <c r="B3992" s="73" t="s">
        <v>13</v>
      </c>
      <c r="D3992" s="92">
        <v>20.3</v>
      </c>
      <c r="E3992" s="104">
        <v>2.59</v>
      </c>
      <c r="F3992" s="92"/>
      <c r="G3992" s="74"/>
      <c r="H3992" s="94"/>
    </row>
    <row r="3993" spans="1:8" x14ac:dyDescent="0.2">
      <c r="A3993" s="103">
        <f>A3992+1</f>
        <v>36376</v>
      </c>
      <c r="B3993" s="73" t="s">
        <v>14</v>
      </c>
      <c r="D3993" s="92">
        <v>20.43</v>
      </c>
      <c r="E3993" s="104">
        <v>2.625</v>
      </c>
      <c r="F3993" s="92"/>
      <c r="G3993" s="74"/>
      <c r="H3993" s="94"/>
    </row>
    <row r="3994" spans="1:8" x14ac:dyDescent="0.2">
      <c r="A3994" s="103">
        <f>A3993+1</f>
        <v>36377</v>
      </c>
      <c r="B3994" s="73" t="s">
        <v>15</v>
      </c>
      <c r="D3994" s="92">
        <v>20.58</v>
      </c>
      <c r="E3994" s="104">
        <v>2.67</v>
      </c>
      <c r="F3994" s="92"/>
      <c r="G3994" s="74"/>
      <c r="H3994" s="94"/>
    </row>
    <row r="3995" spans="1:8" x14ac:dyDescent="0.2">
      <c r="A3995" s="103">
        <f>A3994+1</f>
        <v>36378</v>
      </c>
      <c r="B3995" s="73" t="s">
        <v>16</v>
      </c>
      <c r="D3995" s="92">
        <v>20.88</v>
      </c>
      <c r="E3995" s="104">
        <v>2.6850000000000001</v>
      </c>
      <c r="F3995" s="92"/>
      <c r="G3995" s="74"/>
      <c r="H3995" s="94"/>
    </row>
    <row r="3996" spans="1:8" x14ac:dyDescent="0.2">
      <c r="A3996" s="103">
        <f>A3995+1+2</f>
        <v>36381</v>
      </c>
      <c r="B3996" s="73" t="s">
        <v>12</v>
      </c>
      <c r="D3996" s="92">
        <v>21.28</v>
      </c>
      <c r="E3996" s="104">
        <v>2.7149999999999999</v>
      </c>
      <c r="F3996" s="92"/>
      <c r="G3996" s="74"/>
      <c r="H3996" s="94"/>
    </row>
    <row r="3997" spans="1:8" x14ac:dyDescent="0.2">
      <c r="A3997" s="103">
        <f>A3996+1</f>
        <v>36382</v>
      </c>
      <c r="B3997" s="73" t="s">
        <v>13</v>
      </c>
      <c r="D3997" s="92">
        <v>21.3</v>
      </c>
      <c r="E3997" s="104">
        <v>2.7650000000000001</v>
      </c>
      <c r="F3997" s="92"/>
      <c r="G3997" s="74"/>
      <c r="H3997" s="94"/>
    </row>
    <row r="3998" spans="1:8" x14ac:dyDescent="0.2">
      <c r="A3998" s="103">
        <f>A3997+1</f>
        <v>36383</v>
      </c>
      <c r="B3998" s="73" t="s">
        <v>14</v>
      </c>
      <c r="D3998" s="92">
        <v>21.53</v>
      </c>
      <c r="E3998" s="104">
        <v>2.77</v>
      </c>
      <c r="F3998" s="92"/>
      <c r="G3998" s="74"/>
      <c r="H3998" s="94"/>
    </row>
    <row r="3999" spans="1:8" x14ac:dyDescent="0.2">
      <c r="A3999" s="103">
        <f>A3998+1</f>
        <v>36384</v>
      </c>
      <c r="B3999" s="73" t="s">
        <v>15</v>
      </c>
      <c r="D3999" s="92">
        <v>21.48</v>
      </c>
      <c r="E3999" s="104">
        <v>2.7250000000000001</v>
      </c>
      <c r="F3999" s="92"/>
      <c r="G3999" s="74"/>
      <c r="H3999" s="94"/>
    </row>
    <row r="4000" spans="1:8" x14ac:dyDescent="0.2">
      <c r="A4000" s="103">
        <f>A3999+1</f>
        <v>36385</v>
      </c>
      <c r="B4000" s="73" t="s">
        <v>16</v>
      </c>
      <c r="D4000" s="92">
        <v>21.68</v>
      </c>
      <c r="E4000" s="104">
        <v>2.71</v>
      </c>
      <c r="F4000" s="92"/>
      <c r="G4000" s="74"/>
      <c r="H4000" s="94"/>
    </row>
    <row r="4001" spans="1:8" x14ac:dyDescent="0.2">
      <c r="A4001" s="103">
        <f>A4000+1+2</f>
        <v>36388</v>
      </c>
      <c r="B4001" s="73" t="s">
        <v>12</v>
      </c>
      <c r="D4001" s="92">
        <v>21.38</v>
      </c>
      <c r="E4001" s="104">
        <v>2.74</v>
      </c>
      <c r="F4001" s="92"/>
      <c r="G4001" s="74"/>
      <c r="H4001" s="94"/>
    </row>
    <row r="4002" spans="1:8" x14ac:dyDescent="0.2">
      <c r="A4002" s="103">
        <f>A4001+1</f>
        <v>36389</v>
      </c>
      <c r="B4002" s="73" t="s">
        <v>13</v>
      </c>
      <c r="D4002" s="92">
        <v>21.73</v>
      </c>
      <c r="E4002" s="104">
        <v>2.6949999999999998</v>
      </c>
      <c r="F4002" s="92"/>
      <c r="G4002" s="74"/>
      <c r="H4002" s="94"/>
    </row>
    <row r="4003" spans="1:8" x14ac:dyDescent="0.2">
      <c r="A4003" s="103">
        <f t="shared" ref="A4003:A4045" si="18">A4002+1</f>
        <v>36390</v>
      </c>
      <c r="B4003" s="73" t="s">
        <v>14</v>
      </c>
      <c r="D4003" s="92">
        <v>21.53</v>
      </c>
      <c r="E4003" s="104">
        <v>2.7450000000000001</v>
      </c>
      <c r="F4003" s="92"/>
      <c r="G4003" s="74"/>
      <c r="H4003" s="94"/>
    </row>
    <row r="4004" spans="1:8" x14ac:dyDescent="0.2">
      <c r="A4004" s="103">
        <f t="shared" si="18"/>
        <v>36391</v>
      </c>
      <c r="B4004" s="73" t="s">
        <v>15</v>
      </c>
      <c r="D4004" s="92">
        <v>21.78</v>
      </c>
      <c r="E4004" s="104">
        <v>2.8650000000000002</v>
      </c>
      <c r="F4004" s="92"/>
      <c r="G4004" s="74"/>
      <c r="H4004" s="94"/>
    </row>
    <row r="4005" spans="1:8" x14ac:dyDescent="0.2">
      <c r="A4005" s="103">
        <f t="shared" si="18"/>
        <v>36392</v>
      </c>
      <c r="B4005" s="73" t="s">
        <v>16</v>
      </c>
      <c r="D4005" s="92">
        <v>21.65</v>
      </c>
      <c r="E4005" s="104">
        <v>2.9550000000000001</v>
      </c>
      <c r="F4005" s="92"/>
      <c r="G4005" s="74"/>
      <c r="H4005" s="94"/>
    </row>
    <row r="4006" spans="1:8" x14ac:dyDescent="0.2">
      <c r="A4006" s="103">
        <f>A4005+1+2</f>
        <v>36395</v>
      </c>
      <c r="B4006" s="73" t="s">
        <v>12</v>
      </c>
      <c r="D4006" s="92">
        <v>21.63</v>
      </c>
      <c r="E4006" s="104">
        <v>2.97</v>
      </c>
      <c r="F4006" s="92"/>
      <c r="G4006" s="74"/>
      <c r="H4006" s="94"/>
    </row>
    <row r="4007" spans="1:8" x14ac:dyDescent="0.2">
      <c r="A4007" s="103">
        <f t="shared" si="18"/>
        <v>36396</v>
      </c>
      <c r="B4007" s="73" t="s">
        <v>13</v>
      </c>
      <c r="D4007" s="92">
        <v>21.23</v>
      </c>
      <c r="E4007" s="104">
        <v>3.01</v>
      </c>
      <c r="F4007" s="92"/>
      <c r="G4007" s="74"/>
      <c r="H4007" s="94"/>
    </row>
    <row r="4008" spans="1:8" x14ac:dyDescent="0.2">
      <c r="A4008" s="103">
        <f t="shared" si="18"/>
        <v>36397</v>
      </c>
      <c r="B4008" s="73" t="s">
        <v>14</v>
      </c>
      <c r="D4008" s="92">
        <v>20.43</v>
      </c>
      <c r="E4008" s="104">
        <v>3.0750000000000002</v>
      </c>
      <c r="F4008" s="92"/>
      <c r="G4008" s="74"/>
      <c r="H4008" s="94"/>
    </row>
    <row r="4009" spans="1:8" x14ac:dyDescent="0.2">
      <c r="A4009" s="103">
        <f t="shared" si="18"/>
        <v>36398</v>
      </c>
      <c r="B4009" s="73" t="s">
        <v>15</v>
      </c>
      <c r="D4009" s="92">
        <v>20.95</v>
      </c>
      <c r="E4009" s="104">
        <v>2.9649999999999999</v>
      </c>
      <c r="F4009" s="92"/>
      <c r="G4009" s="74"/>
      <c r="H4009" s="94"/>
    </row>
    <row r="4010" spans="1:8" x14ac:dyDescent="0.2">
      <c r="A4010" s="103">
        <f t="shared" si="18"/>
        <v>36399</v>
      </c>
      <c r="B4010" s="73" t="s">
        <v>16</v>
      </c>
      <c r="D4010" s="92">
        <v>21.28</v>
      </c>
      <c r="E4010" s="104">
        <v>2.8650000000000002</v>
      </c>
      <c r="F4010" s="92"/>
      <c r="G4010" s="74"/>
      <c r="H4010" s="94"/>
    </row>
    <row r="4011" spans="1:8" x14ac:dyDescent="0.2">
      <c r="A4011" s="103">
        <f>A4010+1+2</f>
        <v>36402</v>
      </c>
      <c r="B4011" s="73" t="s">
        <v>12</v>
      </c>
      <c r="D4011" s="92">
        <v>22.03</v>
      </c>
      <c r="E4011" s="104">
        <v>2.855</v>
      </c>
      <c r="F4011" s="92"/>
      <c r="G4011" s="74"/>
      <c r="H4011" s="94"/>
    </row>
    <row r="4012" spans="1:8" x14ac:dyDescent="0.2">
      <c r="A4012" s="103">
        <f t="shared" si="18"/>
        <v>36403</v>
      </c>
      <c r="B4012" s="73" t="s">
        <v>13</v>
      </c>
      <c r="D4012" s="92">
        <v>22.13</v>
      </c>
      <c r="E4012" s="104">
        <v>2.8849999999999998</v>
      </c>
      <c r="F4012" s="92"/>
      <c r="G4012" s="74"/>
      <c r="H4012" s="94"/>
    </row>
    <row r="4013" spans="1:8" x14ac:dyDescent="0.2">
      <c r="A4013" s="103">
        <f t="shared" si="18"/>
        <v>36404</v>
      </c>
      <c r="B4013" s="73" t="s">
        <v>14</v>
      </c>
      <c r="D4013" s="92">
        <v>21.98</v>
      </c>
      <c r="E4013" s="104">
        <v>2.72</v>
      </c>
      <c r="F4013" s="92"/>
      <c r="G4013" s="74"/>
      <c r="H4013" s="94"/>
    </row>
    <row r="4014" spans="1:8" x14ac:dyDescent="0.2">
      <c r="A4014" s="103">
        <f t="shared" si="18"/>
        <v>36405</v>
      </c>
      <c r="B4014" s="73" t="s">
        <v>15</v>
      </c>
      <c r="D4014" s="92">
        <v>21.48</v>
      </c>
      <c r="E4014" s="104">
        <v>2.5499999999999998</v>
      </c>
      <c r="F4014" s="92"/>
      <c r="G4014" s="74"/>
      <c r="H4014" s="94"/>
    </row>
    <row r="4015" spans="1:8" x14ac:dyDescent="0.2">
      <c r="A4015" s="103">
        <f t="shared" si="18"/>
        <v>36406</v>
      </c>
      <c r="B4015" s="73" t="s">
        <v>16</v>
      </c>
      <c r="D4015" s="92">
        <v>22</v>
      </c>
      <c r="E4015" s="104">
        <v>2.46</v>
      </c>
      <c r="F4015" s="92"/>
      <c r="G4015" s="74"/>
      <c r="H4015" s="94"/>
    </row>
    <row r="4016" spans="1:8" x14ac:dyDescent="0.2">
      <c r="A4016" s="103">
        <f>A4015+1+2</f>
        <v>36409</v>
      </c>
      <c r="B4016" s="73" t="s">
        <v>12</v>
      </c>
      <c r="C4016" s="73" t="s">
        <v>17</v>
      </c>
      <c r="F4016" s="92"/>
      <c r="G4016" s="74"/>
      <c r="H4016" s="94"/>
    </row>
    <row r="4017" spans="1:8" x14ac:dyDescent="0.2">
      <c r="A4017" s="103">
        <f t="shared" si="18"/>
        <v>36410</v>
      </c>
      <c r="B4017" s="73" t="s">
        <v>13</v>
      </c>
      <c r="D4017" s="92">
        <v>22.63</v>
      </c>
      <c r="E4017" s="104">
        <v>2.56</v>
      </c>
      <c r="F4017" s="92"/>
      <c r="G4017" s="74"/>
      <c r="H4017" s="94"/>
    </row>
    <row r="4018" spans="1:8" x14ac:dyDescent="0.2">
      <c r="A4018" s="103">
        <f t="shared" si="18"/>
        <v>36411</v>
      </c>
      <c r="B4018" s="73" t="s">
        <v>14</v>
      </c>
      <c r="D4018" s="92">
        <v>22.68</v>
      </c>
      <c r="E4018" s="104">
        <v>2.6549999999999998</v>
      </c>
      <c r="F4018" s="92"/>
      <c r="G4018" s="74"/>
      <c r="H4018" s="94"/>
    </row>
    <row r="4019" spans="1:8" x14ac:dyDescent="0.2">
      <c r="A4019" s="103">
        <f t="shared" si="18"/>
        <v>36412</v>
      </c>
      <c r="B4019" s="73" t="s">
        <v>15</v>
      </c>
      <c r="D4019" s="92">
        <v>23.2</v>
      </c>
      <c r="E4019" s="104">
        <v>2.75</v>
      </c>
      <c r="F4019" s="92"/>
      <c r="G4019" s="74"/>
      <c r="H4019" s="94"/>
    </row>
    <row r="4020" spans="1:8" x14ac:dyDescent="0.2">
      <c r="A4020" s="103">
        <f t="shared" si="18"/>
        <v>36413</v>
      </c>
      <c r="B4020" s="73" t="s">
        <v>16</v>
      </c>
      <c r="D4020" s="92">
        <v>23.55</v>
      </c>
      <c r="E4020" s="104">
        <v>2.8</v>
      </c>
      <c r="F4020" s="92"/>
      <c r="G4020" s="74"/>
      <c r="H4020" s="94"/>
    </row>
    <row r="4021" spans="1:8" x14ac:dyDescent="0.2">
      <c r="A4021" s="103">
        <f>A4020+1+2</f>
        <v>36416</v>
      </c>
      <c r="B4021" s="73" t="s">
        <v>12</v>
      </c>
      <c r="D4021" s="92">
        <v>24.23</v>
      </c>
      <c r="E4021" s="104">
        <v>2.79</v>
      </c>
      <c r="F4021" s="92"/>
      <c r="G4021" s="74"/>
      <c r="H4021" s="94"/>
    </row>
    <row r="4022" spans="1:8" x14ac:dyDescent="0.2">
      <c r="A4022" s="103">
        <f t="shared" si="18"/>
        <v>36417</v>
      </c>
      <c r="B4022" s="73" t="s">
        <v>13</v>
      </c>
      <c r="D4022" s="92">
        <v>23.88</v>
      </c>
      <c r="E4022" s="104">
        <v>2.6349999999999998</v>
      </c>
      <c r="F4022" s="92"/>
      <c r="G4022" s="74"/>
      <c r="H4022" s="94"/>
    </row>
    <row r="4023" spans="1:8" x14ac:dyDescent="0.2">
      <c r="A4023" s="103">
        <f t="shared" si="18"/>
        <v>36418</v>
      </c>
      <c r="B4023" s="73" t="s">
        <v>14</v>
      </c>
      <c r="D4023" s="92">
        <v>24.13</v>
      </c>
      <c r="E4023" s="104">
        <v>2.5150000000000001</v>
      </c>
      <c r="F4023" s="92"/>
      <c r="G4023" s="74"/>
      <c r="H4023" s="94"/>
    </row>
    <row r="4024" spans="1:8" x14ac:dyDescent="0.2">
      <c r="A4024" s="103">
        <f t="shared" si="18"/>
        <v>36419</v>
      </c>
      <c r="B4024" s="73" t="s">
        <v>15</v>
      </c>
      <c r="D4024" s="92">
        <v>24.53</v>
      </c>
      <c r="E4024" s="104">
        <v>2.4750000000000001</v>
      </c>
      <c r="F4024" s="92"/>
      <c r="G4024" s="74"/>
      <c r="H4024" s="94"/>
    </row>
    <row r="4025" spans="1:8" x14ac:dyDescent="0.2">
      <c r="A4025" s="103">
        <f t="shared" si="18"/>
        <v>36420</v>
      </c>
      <c r="B4025" s="73" t="s">
        <v>16</v>
      </c>
      <c r="D4025" s="92">
        <v>24.73</v>
      </c>
      <c r="E4025" s="104">
        <v>2.46</v>
      </c>
      <c r="F4025" s="92"/>
      <c r="G4025" s="74"/>
      <c r="H4025" s="94"/>
    </row>
    <row r="4026" spans="1:8" x14ac:dyDescent="0.2">
      <c r="A4026" s="103">
        <f>A4025+1+2</f>
        <v>36423</v>
      </c>
      <c r="B4026" s="73" t="s">
        <v>12</v>
      </c>
      <c r="D4026" s="92">
        <v>24.28</v>
      </c>
      <c r="E4026" s="104">
        <v>2.4500000000000002</v>
      </c>
      <c r="F4026" s="92"/>
      <c r="G4026" s="74"/>
      <c r="H4026" s="94"/>
    </row>
    <row r="4027" spans="1:8" x14ac:dyDescent="0.2">
      <c r="A4027" s="103">
        <f>A4026+1</f>
        <v>36424</v>
      </c>
      <c r="B4027" s="73" t="s">
        <v>13</v>
      </c>
      <c r="D4027" s="92">
        <v>24.48</v>
      </c>
      <c r="E4027" s="104">
        <v>2.3199999999999998</v>
      </c>
      <c r="F4027" s="92"/>
      <c r="G4027" s="74"/>
      <c r="H4027" s="94"/>
    </row>
    <row r="4028" spans="1:8" x14ac:dyDescent="0.2">
      <c r="A4028" s="103">
        <f t="shared" si="18"/>
        <v>36425</v>
      </c>
      <c r="B4028" s="73" t="s">
        <v>14</v>
      </c>
      <c r="D4028" s="92">
        <v>24.73</v>
      </c>
      <c r="E4028" s="104">
        <v>2.29</v>
      </c>
      <c r="F4028" s="92"/>
      <c r="G4028" s="74"/>
      <c r="H4028" s="94"/>
    </row>
    <row r="4029" spans="1:8" x14ac:dyDescent="0.2">
      <c r="A4029" s="103">
        <f t="shared" si="18"/>
        <v>36426</v>
      </c>
      <c r="B4029" s="73" t="s">
        <v>15</v>
      </c>
      <c r="D4029" s="92">
        <v>25.48</v>
      </c>
      <c r="E4029" s="104">
        <v>2.4350000000000001</v>
      </c>
      <c r="F4029" s="92"/>
      <c r="G4029" s="74"/>
      <c r="H4029" s="94"/>
    </row>
    <row r="4030" spans="1:8" x14ac:dyDescent="0.2">
      <c r="A4030" s="103">
        <f t="shared" si="18"/>
        <v>36427</v>
      </c>
      <c r="B4030" s="73" t="s">
        <v>16</v>
      </c>
      <c r="D4030" s="92">
        <v>25.38</v>
      </c>
      <c r="E4030" s="104">
        <v>2.5350000000000001</v>
      </c>
      <c r="F4030" s="92"/>
      <c r="G4030" s="74"/>
      <c r="H4030" s="94"/>
    </row>
    <row r="4031" spans="1:8" x14ac:dyDescent="0.2">
      <c r="A4031" s="103">
        <f>A4030+1+2</f>
        <v>36430</v>
      </c>
      <c r="B4031" s="73" t="s">
        <v>12</v>
      </c>
      <c r="D4031" s="92">
        <v>24.63</v>
      </c>
      <c r="E4031" s="104">
        <v>2.5</v>
      </c>
      <c r="F4031" s="92"/>
      <c r="G4031" s="74"/>
      <c r="H4031" s="94"/>
    </row>
    <row r="4032" spans="1:8" x14ac:dyDescent="0.2">
      <c r="A4032" s="103">
        <f t="shared" si="18"/>
        <v>36431</v>
      </c>
      <c r="B4032" s="73" t="s">
        <v>13</v>
      </c>
      <c r="D4032" s="92">
        <v>24.33</v>
      </c>
      <c r="E4032" s="104">
        <v>2.5299999999999998</v>
      </c>
      <c r="F4032" s="92"/>
      <c r="G4032" s="74"/>
      <c r="H4032" s="94"/>
    </row>
    <row r="4033" spans="1:8" x14ac:dyDescent="0.2">
      <c r="A4033" s="103">
        <f t="shared" si="18"/>
        <v>36432</v>
      </c>
      <c r="B4033" s="73" t="s">
        <v>14</v>
      </c>
      <c r="D4033" s="92">
        <v>24.68</v>
      </c>
      <c r="E4033" s="104">
        <v>2.5550000000000002</v>
      </c>
      <c r="F4033" s="92"/>
      <c r="G4033" s="74"/>
      <c r="H4033" s="94"/>
    </row>
    <row r="4034" spans="1:8" x14ac:dyDescent="0.2">
      <c r="A4034" s="103">
        <f t="shared" si="18"/>
        <v>36433</v>
      </c>
      <c r="B4034" s="73" t="s">
        <v>15</v>
      </c>
      <c r="D4034" s="92">
        <v>24.53</v>
      </c>
      <c r="E4034" s="104">
        <v>2.31</v>
      </c>
      <c r="F4034" s="92"/>
      <c r="G4034" s="74"/>
      <c r="H4034" s="94"/>
    </row>
    <row r="4035" spans="1:8" x14ac:dyDescent="0.2">
      <c r="A4035" s="103">
        <f t="shared" si="18"/>
        <v>36434</v>
      </c>
      <c r="B4035" s="73" t="s">
        <v>16</v>
      </c>
      <c r="D4035" s="92">
        <v>24.53</v>
      </c>
      <c r="E4035" s="104">
        <v>2.3250000000000002</v>
      </c>
      <c r="F4035" s="92"/>
      <c r="G4035" s="74"/>
      <c r="H4035" s="94"/>
    </row>
    <row r="4036" spans="1:8" x14ac:dyDescent="0.2">
      <c r="A4036" s="103">
        <f>A4035+1+2</f>
        <v>36437</v>
      </c>
      <c r="B4036" s="73" t="s">
        <v>12</v>
      </c>
      <c r="D4036" s="92">
        <v>23.78</v>
      </c>
      <c r="E4036" s="104">
        <v>2.4750000000000001</v>
      </c>
      <c r="F4036" s="92"/>
      <c r="G4036" s="74"/>
      <c r="H4036" s="94"/>
    </row>
    <row r="4037" spans="1:8" x14ac:dyDescent="0.2">
      <c r="A4037" s="103">
        <f t="shared" si="18"/>
        <v>36438</v>
      </c>
      <c r="B4037" s="73" t="s">
        <v>13</v>
      </c>
      <c r="D4037" s="92">
        <v>23.45</v>
      </c>
      <c r="E4037" s="104">
        <v>2.4500000000000002</v>
      </c>
      <c r="F4037" s="92"/>
      <c r="G4037" s="74"/>
      <c r="H4037" s="94"/>
    </row>
    <row r="4038" spans="1:8" x14ac:dyDescent="0.2">
      <c r="A4038" s="103">
        <f t="shared" si="18"/>
        <v>36439</v>
      </c>
      <c r="B4038" s="73" t="s">
        <v>14</v>
      </c>
      <c r="D4038" s="92">
        <v>23.28</v>
      </c>
      <c r="E4038" s="104">
        <v>2.4649999999999999</v>
      </c>
      <c r="F4038" s="92"/>
      <c r="G4038" s="74"/>
      <c r="H4038" s="94"/>
    </row>
    <row r="4039" spans="1:8" x14ac:dyDescent="0.2">
      <c r="A4039" s="103">
        <f t="shared" si="18"/>
        <v>36440</v>
      </c>
      <c r="B4039" s="73" t="s">
        <v>15</v>
      </c>
      <c r="D4039" s="92">
        <v>22.43</v>
      </c>
      <c r="E4039" s="104">
        <v>2.4950000000000001</v>
      </c>
      <c r="F4039" s="92"/>
      <c r="G4039" s="74"/>
      <c r="H4039" s="94"/>
    </row>
    <row r="4040" spans="1:8" x14ac:dyDescent="0.2">
      <c r="A4040" s="103">
        <f t="shared" si="18"/>
        <v>36441</v>
      </c>
      <c r="B4040" s="73" t="s">
        <v>16</v>
      </c>
      <c r="D4040" s="92">
        <v>20.9</v>
      </c>
      <c r="E4040" s="104">
        <v>2.375</v>
      </c>
      <c r="F4040" s="92"/>
      <c r="G4040" s="74"/>
      <c r="H4040" s="94"/>
    </row>
    <row r="4041" spans="1:8" x14ac:dyDescent="0.2">
      <c r="A4041" s="103">
        <f>A4040+1+2</f>
        <v>36444</v>
      </c>
      <c r="B4041" s="73" t="s">
        <v>12</v>
      </c>
      <c r="D4041" s="92">
        <v>21.28</v>
      </c>
      <c r="E4041" s="104">
        <v>2.5449999999999999</v>
      </c>
      <c r="F4041" s="92"/>
      <c r="G4041" s="74"/>
      <c r="H4041" s="94"/>
    </row>
    <row r="4042" spans="1:8" x14ac:dyDescent="0.2">
      <c r="A4042" s="103">
        <f t="shared" si="18"/>
        <v>36445</v>
      </c>
      <c r="B4042" s="73" t="s">
        <v>13</v>
      </c>
      <c r="D4042" s="92">
        <v>22.3</v>
      </c>
      <c r="E4042" s="104">
        <v>2.6549999999999998</v>
      </c>
      <c r="F4042" s="92"/>
      <c r="G4042" s="74"/>
      <c r="H4042" s="94"/>
    </row>
    <row r="4043" spans="1:8" x14ac:dyDescent="0.2">
      <c r="A4043" s="103">
        <f t="shared" si="18"/>
        <v>36446</v>
      </c>
      <c r="B4043" s="73" t="s">
        <v>14</v>
      </c>
      <c r="D4043" s="92">
        <v>23.08</v>
      </c>
      <c r="E4043" s="104">
        <v>2.8050000000000002</v>
      </c>
      <c r="F4043" s="92"/>
      <c r="G4043" s="74"/>
      <c r="H4043" s="94"/>
    </row>
    <row r="4044" spans="1:8" x14ac:dyDescent="0.2">
      <c r="A4044" s="103">
        <f t="shared" si="18"/>
        <v>36447</v>
      </c>
      <c r="B4044" s="73" t="s">
        <v>15</v>
      </c>
      <c r="D4044" s="92">
        <v>22.45</v>
      </c>
      <c r="E4044" s="104">
        <v>2.7</v>
      </c>
      <c r="F4044" s="92"/>
      <c r="G4044" s="74"/>
      <c r="H4044" s="94"/>
    </row>
    <row r="4045" spans="1:8" x14ac:dyDescent="0.2">
      <c r="A4045" s="103">
        <f t="shared" si="18"/>
        <v>36448</v>
      </c>
      <c r="B4045" s="73" t="s">
        <v>16</v>
      </c>
      <c r="D4045" s="92">
        <v>22.83</v>
      </c>
      <c r="E4045" s="104">
        <v>2.6349999999999998</v>
      </c>
      <c r="F4045" s="92"/>
      <c r="G4045" s="74"/>
      <c r="H4045" s="94"/>
    </row>
    <row r="4046" spans="1:8" x14ac:dyDescent="0.2">
      <c r="A4046" s="103">
        <f>A4045+1+2</f>
        <v>36451</v>
      </c>
      <c r="B4046" s="73" t="s">
        <v>12</v>
      </c>
      <c r="D4046" s="92">
        <v>22.53</v>
      </c>
      <c r="E4046" s="104">
        <v>2.81</v>
      </c>
      <c r="F4046" s="92"/>
      <c r="G4046" s="74"/>
      <c r="H4046" s="94"/>
    </row>
    <row r="4047" spans="1:8" x14ac:dyDescent="0.2">
      <c r="A4047" s="103">
        <f t="shared" ref="A4047:A4065" si="19">A4046+1</f>
        <v>36452</v>
      </c>
      <c r="B4047" s="73" t="s">
        <v>13</v>
      </c>
      <c r="D4047" s="92">
        <v>22.23</v>
      </c>
      <c r="E4047" s="104">
        <v>2.895</v>
      </c>
      <c r="F4047" s="92"/>
      <c r="G4047" s="74"/>
      <c r="H4047" s="94"/>
    </row>
    <row r="4048" spans="1:8" x14ac:dyDescent="0.2">
      <c r="A4048" s="103">
        <f t="shared" si="19"/>
        <v>36453</v>
      </c>
      <c r="B4048" s="73" t="s">
        <v>14</v>
      </c>
      <c r="D4048" s="92">
        <v>22.2</v>
      </c>
      <c r="E4048" s="104">
        <v>2.9</v>
      </c>
      <c r="F4048" s="92"/>
      <c r="G4048" s="74"/>
      <c r="H4048" s="94"/>
    </row>
    <row r="4049" spans="1:8" x14ac:dyDescent="0.2">
      <c r="A4049" s="103">
        <f t="shared" si="19"/>
        <v>36454</v>
      </c>
      <c r="B4049" s="73" t="s">
        <v>15</v>
      </c>
      <c r="D4049" s="92">
        <v>22.33</v>
      </c>
      <c r="E4049" s="104">
        <v>2.97</v>
      </c>
      <c r="F4049" s="92"/>
      <c r="G4049" s="74"/>
      <c r="H4049" s="94"/>
    </row>
    <row r="4050" spans="1:8" x14ac:dyDescent="0.2">
      <c r="A4050" s="103">
        <f t="shared" si="19"/>
        <v>36455</v>
      </c>
      <c r="B4050" s="73" t="s">
        <v>16</v>
      </c>
      <c r="D4050" s="92">
        <v>23.18</v>
      </c>
      <c r="E4050" s="104">
        <v>3.0049999999999999</v>
      </c>
      <c r="F4050" s="92"/>
      <c r="G4050" s="74"/>
      <c r="H4050" s="94"/>
    </row>
    <row r="4051" spans="1:8" x14ac:dyDescent="0.2">
      <c r="A4051" s="103">
        <f>A4050+1+2</f>
        <v>36458</v>
      </c>
      <c r="B4051" s="73" t="s">
        <v>12</v>
      </c>
      <c r="D4051" s="92">
        <v>23.18</v>
      </c>
      <c r="E4051" s="104">
        <v>2.9750000000000001</v>
      </c>
      <c r="F4051" s="92"/>
      <c r="G4051" s="74"/>
      <c r="H4051" s="94"/>
    </row>
    <row r="4052" spans="1:8" x14ac:dyDescent="0.2">
      <c r="A4052" s="103">
        <f t="shared" si="19"/>
        <v>36459</v>
      </c>
      <c r="B4052" s="73" t="s">
        <v>13</v>
      </c>
      <c r="D4052" s="92">
        <v>23.18</v>
      </c>
      <c r="E4052" s="104">
        <v>2.86</v>
      </c>
      <c r="F4052" s="92"/>
      <c r="G4052" s="74"/>
      <c r="H4052" s="94"/>
    </row>
    <row r="4053" spans="1:8" x14ac:dyDescent="0.2">
      <c r="A4053" s="103">
        <f t="shared" si="19"/>
        <v>36460</v>
      </c>
      <c r="B4053" s="73" t="s">
        <v>14</v>
      </c>
      <c r="D4053" s="92">
        <v>22.93</v>
      </c>
      <c r="E4053" s="104">
        <v>2.99</v>
      </c>
      <c r="F4053" s="92"/>
      <c r="G4053" s="74"/>
      <c r="H4053" s="94"/>
    </row>
    <row r="4054" spans="1:8" x14ac:dyDescent="0.2">
      <c r="A4054" s="103">
        <f t="shared" si="19"/>
        <v>36461</v>
      </c>
      <c r="B4054" s="73" t="s">
        <v>15</v>
      </c>
      <c r="D4054" s="92">
        <v>21.68</v>
      </c>
      <c r="E4054" s="104">
        <v>2.9649999999999999</v>
      </c>
      <c r="F4054" s="92"/>
      <c r="G4054" s="74"/>
      <c r="H4054" s="94"/>
    </row>
    <row r="4055" spans="1:8" x14ac:dyDescent="0.2">
      <c r="A4055" s="103">
        <f t="shared" si="19"/>
        <v>36462</v>
      </c>
      <c r="B4055" s="73" t="s">
        <v>16</v>
      </c>
      <c r="D4055" s="92">
        <v>21.75</v>
      </c>
      <c r="E4055" s="104">
        <v>2.79</v>
      </c>
      <c r="F4055" s="92"/>
      <c r="G4055" s="74"/>
      <c r="H4055" s="94"/>
    </row>
    <row r="4056" spans="1:8" x14ac:dyDescent="0.2">
      <c r="A4056" s="103">
        <f>A4055+1+2</f>
        <v>36465</v>
      </c>
      <c r="B4056" s="73" t="s">
        <v>12</v>
      </c>
      <c r="C4056" s="73" t="s">
        <v>18</v>
      </c>
      <c r="D4056" s="92">
        <v>22.53</v>
      </c>
      <c r="E4056" s="104">
        <v>2.7050000000000001</v>
      </c>
      <c r="F4056" s="92"/>
      <c r="G4056" s="74"/>
      <c r="H4056" s="94"/>
    </row>
    <row r="4057" spans="1:8" x14ac:dyDescent="0.2">
      <c r="A4057" s="103">
        <f t="shared" si="19"/>
        <v>36466</v>
      </c>
      <c r="B4057" s="73" t="s">
        <v>13</v>
      </c>
      <c r="D4057" s="92">
        <v>22.38</v>
      </c>
      <c r="E4057" s="104">
        <v>2.8</v>
      </c>
      <c r="F4057" s="92"/>
      <c r="G4057" s="74"/>
      <c r="H4057" s="94"/>
    </row>
    <row r="4058" spans="1:8" x14ac:dyDescent="0.2">
      <c r="A4058" s="103">
        <f t="shared" si="19"/>
        <v>36467</v>
      </c>
      <c r="B4058" s="73" t="s">
        <v>14</v>
      </c>
      <c r="D4058" s="92">
        <v>22.58</v>
      </c>
      <c r="E4058" s="104">
        <v>2.8</v>
      </c>
      <c r="F4058" s="92"/>
      <c r="G4058" s="74"/>
      <c r="H4058" s="94"/>
    </row>
    <row r="4059" spans="1:8" x14ac:dyDescent="0.2">
      <c r="A4059" s="103">
        <f t="shared" si="19"/>
        <v>36468</v>
      </c>
      <c r="B4059" s="73" t="s">
        <v>15</v>
      </c>
      <c r="D4059" s="92">
        <v>23.13</v>
      </c>
      <c r="E4059" s="104">
        <v>2.74</v>
      </c>
      <c r="F4059" s="92"/>
      <c r="G4059" s="74"/>
      <c r="H4059" s="94"/>
    </row>
    <row r="4060" spans="1:8" x14ac:dyDescent="0.2">
      <c r="A4060" s="103">
        <f t="shared" si="19"/>
        <v>36469</v>
      </c>
      <c r="B4060" s="73" t="s">
        <v>16</v>
      </c>
      <c r="D4060" s="92">
        <v>23</v>
      </c>
      <c r="E4060" s="104">
        <v>2.62</v>
      </c>
      <c r="F4060" s="92"/>
      <c r="G4060" s="74"/>
      <c r="H4060" s="94"/>
    </row>
    <row r="4061" spans="1:8" x14ac:dyDescent="0.2">
      <c r="A4061" s="103">
        <f>A4060+1+2</f>
        <v>36472</v>
      </c>
      <c r="B4061" s="73" t="s">
        <v>12</v>
      </c>
      <c r="D4061" s="92">
        <v>23.28</v>
      </c>
      <c r="E4061" s="104">
        <v>2.5750000000000002</v>
      </c>
      <c r="F4061" s="92"/>
      <c r="G4061" s="74"/>
      <c r="H4061" s="94"/>
    </row>
    <row r="4062" spans="1:8" x14ac:dyDescent="0.2">
      <c r="A4062" s="103">
        <f t="shared" si="19"/>
        <v>36473</v>
      </c>
      <c r="B4062" s="73" t="s">
        <v>13</v>
      </c>
      <c r="D4062" s="92">
        <v>24.03</v>
      </c>
      <c r="E4062" s="104">
        <v>2.41</v>
      </c>
      <c r="F4062" s="92"/>
      <c r="G4062" s="74"/>
      <c r="H4062" s="94"/>
    </row>
    <row r="4063" spans="1:8" x14ac:dyDescent="0.2">
      <c r="A4063" s="103">
        <f t="shared" si="19"/>
        <v>36474</v>
      </c>
      <c r="B4063" s="73" t="s">
        <v>14</v>
      </c>
      <c r="D4063" s="92">
        <v>24.48</v>
      </c>
      <c r="E4063" s="104">
        <v>2.38</v>
      </c>
      <c r="F4063" s="92"/>
      <c r="G4063" s="74"/>
      <c r="H4063" s="94"/>
    </row>
    <row r="4064" spans="1:8" x14ac:dyDescent="0.2">
      <c r="A4064" s="103">
        <f t="shared" si="19"/>
        <v>36475</v>
      </c>
      <c r="B4064" s="73" t="s">
        <v>15</v>
      </c>
      <c r="D4064" s="92">
        <v>24.33</v>
      </c>
      <c r="E4064" s="104">
        <v>2.38</v>
      </c>
      <c r="F4064" s="92"/>
      <c r="G4064" s="74"/>
      <c r="H4064" s="94"/>
    </row>
    <row r="4065" spans="1:8" x14ac:dyDescent="0.2">
      <c r="A4065" s="103">
        <f t="shared" si="19"/>
        <v>36476</v>
      </c>
      <c r="B4065" s="73" t="s">
        <v>16</v>
      </c>
      <c r="D4065" s="92">
        <v>24.93</v>
      </c>
      <c r="E4065" s="104">
        <v>2.145</v>
      </c>
      <c r="F4065" s="92"/>
      <c r="G4065" s="74"/>
      <c r="H4065" s="94"/>
    </row>
    <row r="4066" spans="1:8" x14ac:dyDescent="0.2">
      <c r="A4066" s="103">
        <f>A4065+1+2</f>
        <v>36479</v>
      </c>
      <c r="B4066" s="73" t="s">
        <v>12</v>
      </c>
      <c r="D4066" s="92">
        <v>25.13</v>
      </c>
      <c r="E4066" s="104">
        <v>2.2999999999999998</v>
      </c>
      <c r="F4066" s="92"/>
      <c r="G4066" s="74"/>
      <c r="H4066" s="94"/>
    </row>
    <row r="4067" spans="1:8" x14ac:dyDescent="0.2">
      <c r="A4067" s="103">
        <f>A4066+1</f>
        <v>36480</v>
      </c>
      <c r="B4067" s="73" t="s">
        <v>13</v>
      </c>
      <c r="D4067" s="92">
        <v>25.7</v>
      </c>
      <c r="E4067" s="104">
        <v>2.2999999999999998</v>
      </c>
      <c r="F4067" s="92"/>
      <c r="G4067" s="74"/>
      <c r="H4067" s="94"/>
    </row>
    <row r="4068" spans="1:8" x14ac:dyDescent="0.2">
      <c r="A4068" s="103">
        <f>A4067+1</f>
        <v>36481</v>
      </c>
      <c r="B4068" s="73" t="s">
        <v>14</v>
      </c>
      <c r="D4068" s="92">
        <v>26.6</v>
      </c>
      <c r="E4068" s="104">
        <v>2.27</v>
      </c>
      <c r="F4068" s="92"/>
      <c r="G4068" s="74"/>
      <c r="H4068" s="94"/>
    </row>
    <row r="4069" spans="1:8" x14ac:dyDescent="0.2">
      <c r="A4069" s="103">
        <f>A4068+1</f>
        <v>36482</v>
      </c>
      <c r="B4069" s="73" t="s">
        <v>15</v>
      </c>
      <c r="D4069" s="92">
        <v>25.8</v>
      </c>
      <c r="E4069" s="104">
        <v>2.2200000000000002</v>
      </c>
      <c r="F4069" s="92"/>
      <c r="G4069" s="74"/>
      <c r="H4069" s="94"/>
    </row>
    <row r="4070" spans="1:8" x14ac:dyDescent="0.2">
      <c r="A4070" s="103">
        <f>A4069+1</f>
        <v>36483</v>
      </c>
      <c r="B4070" s="73" t="s">
        <v>16</v>
      </c>
      <c r="D4070" s="92">
        <v>26.58</v>
      </c>
      <c r="E4070" s="104">
        <v>2.1549999999999998</v>
      </c>
      <c r="F4070" s="92"/>
      <c r="G4070" s="74"/>
      <c r="H4070" s="94"/>
    </row>
    <row r="4071" spans="1:8" x14ac:dyDescent="0.2">
      <c r="A4071" s="103">
        <f>A4070+1+2</f>
        <v>36486</v>
      </c>
      <c r="B4071" s="73" t="s">
        <v>12</v>
      </c>
      <c r="D4071" s="92">
        <v>27.98</v>
      </c>
      <c r="E4071" s="104">
        <v>2.0449999999999999</v>
      </c>
      <c r="F4071" s="92"/>
      <c r="G4071" s="74"/>
      <c r="H4071" s="94"/>
    </row>
    <row r="4072" spans="1:8" x14ac:dyDescent="0.2">
      <c r="A4072" s="103">
        <f>A4071+1</f>
        <v>36487</v>
      </c>
      <c r="B4072" s="73" t="s">
        <v>13</v>
      </c>
      <c r="D4072" s="92">
        <v>26.83</v>
      </c>
      <c r="E4072" s="104">
        <v>1.99</v>
      </c>
      <c r="F4072" s="92"/>
      <c r="G4072" s="74"/>
      <c r="H4072" s="94"/>
    </row>
    <row r="4073" spans="1:8" x14ac:dyDescent="0.2">
      <c r="A4073" s="103">
        <f>A4072+1</f>
        <v>36488</v>
      </c>
      <c r="B4073" s="73" t="s">
        <v>14</v>
      </c>
      <c r="D4073" s="92">
        <v>27.28</v>
      </c>
      <c r="E4073" s="104">
        <v>1.92</v>
      </c>
      <c r="F4073" s="92"/>
      <c r="G4073" s="74"/>
      <c r="H4073" s="94"/>
    </row>
    <row r="4074" spans="1:8" x14ac:dyDescent="0.2">
      <c r="A4074" s="103">
        <f>A4073+1</f>
        <v>36489</v>
      </c>
      <c r="B4074" s="73" t="s">
        <v>15</v>
      </c>
      <c r="C4074" s="73" t="s">
        <v>17</v>
      </c>
      <c r="F4074" s="92"/>
      <c r="G4074" s="74"/>
      <c r="H4074" s="94"/>
    </row>
    <row r="4075" spans="1:8" x14ac:dyDescent="0.2">
      <c r="A4075" s="103">
        <f>A4074+1</f>
        <v>36490</v>
      </c>
      <c r="B4075" s="73" t="s">
        <v>16</v>
      </c>
      <c r="C4075" s="73" t="s">
        <v>17</v>
      </c>
      <c r="F4075" s="92"/>
      <c r="G4075" s="74"/>
      <c r="H4075" s="94"/>
    </row>
    <row r="4076" spans="1:8" x14ac:dyDescent="0.2">
      <c r="A4076" s="103">
        <f>A4075+1+2</f>
        <v>36493</v>
      </c>
      <c r="B4076" s="73" t="s">
        <v>12</v>
      </c>
      <c r="D4076" s="92">
        <v>25.98</v>
      </c>
      <c r="E4076" s="104">
        <v>2.21</v>
      </c>
      <c r="F4076" s="92"/>
      <c r="G4076" s="74"/>
      <c r="H4076" s="94"/>
    </row>
    <row r="4077" spans="1:8" x14ac:dyDescent="0.2">
      <c r="A4077" s="103">
        <f>A4076+1</f>
        <v>36494</v>
      </c>
      <c r="B4077" s="73" t="s">
        <v>13</v>
      </c>
      <c r="D4077" s="92">
        <v>24.58</v>
      </c>
      <c r="E4077" s="104">
        <v>2.1850000000000001</v>
      </c>
      <c r="F4077" s="92"/>
      <c r="G4077" s="74"/>
      <c r="H4077" s="94"/>
    </row>
    <row r="4078" spans="1:8" x14ac:dyDescent="0.2">
      <c r="A4078" s="103">
        <f>A4077+1</f>
        <v>36495</v>
      </c>
      <c r="B4078" s="73" t="s">
        <v>14</v>
      </c>
      <c r="D4078" s="92">
        <v>25</v>
      </c>
      <c r="E4078" s="104">
        <v>2.17</v>
      </c>
      <c r="F4078" s="92"/>
      <c r="G4078" s="74"/>
      <c r="H4078" s="94"/>
    </row>
    <row r="4079" spans="1:8" x14ac:dyDescent="0.2">
      <c r="A4079" s="103">
        <f>A4078+1</f>
        <v>36496</v>
      </c>
      <c r="B4079" s="73" t="s">
        <v>15</v>
      </c>
      <c r="D4079" s="92">
        <v>25.83</v>
      </c>
      <c r="E4079" s="104">
        <v>2.1749999999999998</v>
      </c>
      <c r="F4079" s="92"/>
      <c r="G4079" s="74"/>
      <c r="H4079" s="94"/>
    </row>
    <row r="4080" spans="1:8" x14ac:dyDescent="0.2">
      <c r="A4080" s="103">
        <f>A4079+1</f>
        <v>36497</v>
      </c>
      <c r="B4080" s="73" t="s">
        <v>16</v>
      </c>
      <c r="D4080" s="92">
        <v>25.83</v>
      </c>
      <c r="E4080" s="104">
        <v>2.165</v>
      </c>
      <c r="F4080" s="92"/>
      <c r="G4080" s="74"/>
      <c r="H4080" s="94"/>
    </row>
    <row r="4081" spans="1:8" x14ac:dyDescent="0.2">
      <c r="A4081" s="103">
        <f>A4080+1+2</f>
        <v>36500</v>
      </c>
      <c r="B4081" s="73" t="s">
        <v>12</v>
      </c>
      <c r="D4081" s="92">
        <v>26.66</v>
      </c>
      <c r="E4081" s="104">
        <v>2.16</v>
      </c>
      <c r="F4081" s="92"/>
      <c r="G4081" s="74"/>
      <c r="H4081" s="94"/>
    </row>
    <row r="4082" spans="1:8" x14ac:dyDescent="0.2">
      <c r="A4082" s="103">
        <f>A4081+1</f>
        <v>36501</v>
      </c>
      <c r="B4082" s="73" t="s">
        <v>13</v>
      </c>
      <c r="D4082" s="92">
        <v>26.23</v>
      </c>
      <c r="E4082" s="104">
        <v>2.1549999999999998</v>
      </c>
      <c r="F4082" s="92"/>
      <c r="G4082" s="74"/>
      <c r="H4082" s="94"/>
    </row>
    <row r="4083" spans="1:8" x14ac:dyDescent="0.2">
      <c r="A4083" s="103">
        <f>A4082+1</f>
        <v>36502</v>
      </c>
      <c r="B4083" s="73" t="s">
        <v>14</v>
      </c>
      <c r="D4083" s="92">
        <v>26.53</v>
      </c>
      <c r="E4083" s="104">
        <v>2.2250000000000001</v>
      </c>
      <c r="F4083" s="92"/>
      <c r="G4083" s="74"/>
      <c r="H4083" s="94"/>
    </row>
    <row r="4084" spans="1:8" x14ac:dyDescent="0.2">
      <c r="A4084" s="103">
        <f>A4083+1</f>
        <v>36503</v>
      </c>
      <c r="B4084" s="73" t="s">
        <v>15</v>
      </c>
      <c r="D4084" s="92">
        <v>26.18</v>
      </c>
      <c r="E4084" s="104">
        <v>2.2050000000000001</v>
      </c>
      <c r="F4084" s="92"/>
      <c r="G4084" s="74"/>
      <c r="H4084" s="94"/>
    </row>
    <row r="4085" spans="1:8" x14ac:dyDescent="0.2">
      <c r="A4085" s="103">
        <f>A4084+1</f>
        <v>36504</v>
      </c>
      <c r="B4085" s="73" t="s">
        <v>16</v>
      </c>
      <c r="D4085" s="92">
        <v>25.23</v>
      </c>
      <c r="E4085" s="104">
        <v>2.27</v>
      </c>
      <c r="F4085" s="92"/>
      <c r="G4085" s="74"/>
      <c r="H4085" s="94"/>
    </row>
    <row r="4086" spans="1:8" x14ac:dyDescent="0.2">
      <c r="A4086" s="103">
        <f>A4085+1+2</f>
        <v>36507</v>
      </c>
      <c r="B4086" s="73" t="s">
        <v>12</v>
      </c>
      <c r="D4086" s="92">
        <v>25.38</v>
      </c>
      <c r="E4086" s="104">
        <v>2.37</v>
      </c>
      <c r="F4086" s="92"/>
      <c r="G4086" s="74"/>
      <c r="H4086" s="94"/>
    </row>
    <row r="4087" spans="1:8" x14ac:dyDescent="0.2">
      <c r="A4087" s="103">
        <f>A4086+1</f>
        <v>36508</v>
      </c>
      <c r="B4087" s="73" t="s">
        <v>13</v>
      </c>
      <c r="D4087" s="92">
        <v>25.73</v>
      </c>
      <c r="E4087" s="104">
        <v>2.4950000000000001</v>
      </c>
      <c r="F4087" s="92"/>
      <c r="G4087" s="74"/>
      <c r="H4087" s="94"/>
    </row>
    <row r="4088" spans="1:8" x14ac:dyDescent="0.2">
      <c r="A4088" s="103">
        <f>A4087+1</f>
        <v>36509</v>
      </c>
      <c r="B4088" s="73" t="s">
        <v>14</v>
      </c>
      <c r="D4088" s="92">
        <v>26.38</v>
      </c>
      <c r="E4088" s="104">
        <v>2.57</v>
      </c>
      <c r="F4088" s="92"/>
      <c r="G4088" s="74"/>
      <c r="H4088" s="94"/>
    </row>
    <row r="4089" spans="1:8" x14ac:dyDescent="0.2">
      <c r="A4089" s="103">
        <f>A4088+1</f>
        <v>36510</v>
      </c>
      <c r="B4089" s="73" t="s">
        <v>15</v>
      </c>
      <c r="D4089" s="92">
        <v>26.83</v>
      </c>
      <c r="E4089" s="104">
        <v>2.5249999999999999</v>
      </c>
      <c r="F4089" s="92"/>
      <c r="G4089" s="74"/>
      <c r="H4089" s="94"/>
    </row>
    <row r="4090" spans="1:8" x14ac:dyDescent="0.2">
      <c r="A4090" s="103">
        <f>A4089+1</f>
        <v>36511</v>
      </c>
      <c r="B4090" s="73" t="s">
        <v>16</v>
      </c>
      <c r="D4090" s="92">
        <v>26.73</v>
      </c>
      <c r="E4090" s="104">
        <v>2.56</v>
      </c>
      <c r="F4090" s="92"/>
      <c r="G4090" s="74"/>
      <c r="H4090" s="94"/>
    </row>
    <row r="4091" spans="1:8" x14ac:dyDescent="0.2">
      <c r="A4091" s="103">
        <f>A4090+1+2</f>
        <v>36514</v>
      </c>
      <c r="B4091" s="73" t="s">
        <v>12</v>
      </c>
      <c r="D4091" s="92">
        <v>26.53</v>
      </c>
      <c r="E4091" s="104">
        <v>2.64</v>
      </c>
      <c r="F4091" s="92"/>
      <c r="G4091" s="74"/>
      <c r="H4091" s="94"/>
    </row>
    <row r="4092" spans="1:8" x14ac:dyDescent="0.2">
      <c r="A4092" s="103">
        <f>A4091+1</f>
        <v>36515</v>
      </c>
      <c r="B4092" s="73" t="s">
        <v>13</v>
      </c>
      <c r="D4092" s="92">
        <v>26.33</v>
      </c>
      <c r="E4092" s="104">
        <v>2.585</v>
      </c>
      <c r="F4092" s="92"/>
      <c r="G4092" s="74"/>
      <c r="H4092" s="94"/>
    </row>
    <row r="4093" spans="1:8" x14ac:dyDescent="0.2">
      <c r="A4093" s="103">
        <f>A4092+1</f>
        <v>36516</v>
      </c>
      <c r="B4093" s="73" t="s">
        <v>14</v>
      </c>
      <c r="D4093" s="92">
        <v>25.43</v>
      </c>
      <c r="E4093" s="104">
        <v>2.4350000000000001</v>
      </c>
      <c r="F4093" s="92"/>
      <c r="G4093" s="74"/>
      <c r="H4093" s="94"/>
    </row>
    <row r="4094" spans="1:8" x14ac:dyDescent="0.2">
      <c r="A4094" s="103">
        <f>A4093+1</f>
        <v>36517</v>
      </c>
      <c r="B4094" s="73" t="s">
        <v>15</v>
      </c>
      <c r="D4094" s="92">
        <v>25.63</v>
      </c>
      <c r="E4094" s="104">
        <v>2.4350000000000001</v>
      </c>
      <c r="F4094" s="92"/>
      <c r="G4094" s="74"/>
      <c r="H4094" s="94"/>
    </row>
    <row r="4095" spans="1:8" x14ac:dyDescent="0.2">
      <c r="A4095" s="103">
        <f>A4094+1</f>
        <v>36518</v>
      </c>
      <c r="B4095" s="73" t="s">
        <v>16</v>
      </c>
      <c r="C4095" s="73" t="s">
        <v>17</v>
      </c>
      <c r="F4095" s="92"/>
      <c r="G4095" s="74"/>
      <c r="H4095" s="94"/>
    </row>
    <row r="4096" spans="1:8" x14ac:dyDescent="0.2">
      <c r="A4096" s="103">
        <f>A4095+1+2</f>
        <v>36521</v>
      </c>
      <c r="B4096" s="73" t="s">
        <v>12</v>
      </c>
      <c r="D4096" s="92">
        <v>26.38</v>
      </c>
      <c r="E4096" s="104">
        <v>2.34</v>
      </c>
      <c r="F4096" s="92"/>
      <c r="G4096" s="74"/>
      <c r="H4096" s="94"/>
    </row>
    <row r="4097" spans="1:8" x14ac:dyDescent="0.2">
      <c r="A4097" s="103">
        <f>A4096+1</f>
        <v>36522</v>
      </c>
      <c r="B4097" s="73" t="s">
        <v>13</v>
      </c>
      <c r="D4097" s="92">
        <v>26.83</v>
      </c>
      <c r="E4097" s="104">
        <v>2.3199999999999998</v>
      </c>
      <c r="F4097" s="92"/>
      <c r="G4097" s="74"/>
      <c r="H4097" s="94"/>
    </row>
    <row r="4098" spans="1:8" x14ac:dyDescent="0.2">
      <c r="A4098" s="103">
        <f>A4097+1</f>
        <v>36523</v>
      </c>
      <c r="B4098" s="73" t="s">
        <v>14</v>
      </c>
      <c r="D4098" s="92">
        <v>26.48</v>
      </c>
      <c r="E4098" s="104">
        <v>2.35</v>
      </c>
      <c r="F4098" s="92"/>
      <c r="G4098" s="74"/>
      <c r="H4098" s="94"/>
    </row>
    <row r="4099" spans="1:8" x14ac:dyDescent="0.2">
      <c r="A4099" s="103">
        <f>A4098+1</f>
        <v>36524</v>
      </c>
      <c r="B4099" s="73" t="s">
        <v>15</v>
      </c>
      <c r="D4099" s="92">
        <v>25.6</v>
      </c>
      <c r="E4099" s="104">
        <v>2.3050000000000002</v>
      </c>
      <c r="F4099" s="92"/>
      <c r="G4099" s="74"/>
      <c r="H4099" s="94"/>
    </row>
    <row r="4100" spans="1:8" x14ac:dyDescent="0.2">
      <c r="A4100" s="103">
        <f>A4099+1</f>
        <v>36525</v>
      </c>
      <c r="B4100" s="73" t="s">
        <v>16</v>
      </c>
      <c r="C4100" s="73" t="s">
        <v>17</v>
      </c>
      <c r="F4100" s="92"/>
      <c r="G4100" s="74"/>
      <c r="H4100" s="94"/>
    </row>
    <row r="4101" spans="1:8" x14ac:dyDescent="0.2">
      <c r="A4101" s="103">
        <f>A4100+1+2</f>
        <v>36528</v>
      </c>
      <c r="B4101" s="73" t="s">
        <v>12</v>
      </c>
      <c r="C4101" s="73" t="s">
        <v>17</v>
      </c>
      <c r="F4101" s="92"/>
      <c r="G4101" s="74"/>
      <c r="H4101" s="94"/>
    </row>
    <row r="4102" spans="1:8" x14ac:dyDescent="0.2">
      <c r="A4102" s="103">
        <f>A4101+1</f>
        <v>36529</v>
      </c>
      <c r="B4102" s="73" t="s">
        <v>13</v>
      </c>
      <c r="D4102" s="92">
        <v>25.55</v>
      </c>
      <c r="E4102" s="104">
        <v>2.14</v>
      </c>
      <c r="F4102" s="92"/>
      <c r="G4102" s="74"/>
      <c r="H4102" s="94"/>
    </row>
    <row r="4103" spans="1:8" x14ac:dyDescent="0.2">
      <c r="A4103" s="103">
        <f>A4102+1</f>
        <v>36530</v>
      </c>
      <c r="B4103" s="73" t="s">
        <v>14</v>
      </c>
      <c r="D4103" s="92">
        <v>24.93</v>
      </c>
      <c r="E4103" s="104">
        <v>2.165</v>
      </c>
      <c r="F4103" s="92"/>
      <c r="G4103" s="74"/>
      <c r="H4103" s="94"/>
    </row>
    <row r="4104" spans="1:8" x14ac:dyDescent="0.2">
      <c r="A4104" s="103">
        <f>A4103+1</f>
        <v>36531</v>
      </c>
      <c r="B4104" s="73" t="s">
        <v>15</v>
      </c>
      <c r="D4104" s="92">
        <v>24.78</v>
      </c>
      <c r="E4104" s="104">
        <v>2.1850000000000001</v>
      </c>
      <c r="F4104" s="92"/>
      <c r="G4104" s="74"/>
      <c r="H4104" s="94"/>
    </row>
    <row r="4105" spans="1:8" x14ac:dyDescent="0.2">
      <c r="A4105" s="103">
        <f>A4104+1</f>
        <v>36532</v>
      </c>
      <c r="B4105" s="73" t="s">
        <v>16</v>
      </c>
      <c r="D4105" s="92">
        <v>24.23</v>
      </c>
      <c r="E4105" s="104">
        <v>2.1949999999999998</v>
      </c>
      <c r="F4105" s="92"/>
      <c r="G4105" s="74"/>
      <c r="H4105" s="94"/>
    </row>
    <row r="4106" spans="1:8" x14ac:dyDescent="0.2">
      <c r="A4106" s="103">
        <f>A4105+1+2</f>
        <v>36535</v>
      </c>
      <c r="B4106" s="73" t="s">
        <v>12</v>
      </c>
      <c r="D4106" s="92">
        <v>24.68</v>
      </c>
      <c r="E4106" s="104">
        <v>2.2000000000000002</v>
      </c>
      <c r="F4106" s="92"/>
      <c r="G4106" s="74"/>
      <c r="H4106" s="94"/>
    </row>
    <row r="4107" spans="1:8" x14ac:dyDescent="0.2">
      <c r="A4107" s="103">
        <f>A4106+1</f>
        <v>36536</v>
      </c>
      <c r="B4107" s="73" t="s">
        <v>13</v>
      </c>
      <c r="D4107" s="92">
        <v>25.78</v>
      </c>
      <c r="E4107" s="104">
        <v>2.2349999999999999</v>
      </c>
      <c r="F4107" s="92"/>
      <c r="G4107" s="74"/>
      <c r="H4107" s="94"/>
    </row>
    <row r="4108" spans="1:8" x14ac:dyDescent="0.2">
      <c r="A4108" s="103">
        <f>A4107+1</f>
        <v>36537</v>
      </c>
      <c r="B4108" s="73" t="s">
        <v>14</v>
      </c>
      <c r="D4108" s="92">
        <v>26.28</v>
      </c>
      <c r="E4108" s="104">
        <v>2.2450000000000001</v>
      </c>
      <c r="F4108" s="92"/>
      <c r="G4108" s="74"/>
      <c r="H4108" s="94"/>
    </row>
    <row r="4109" spans="1:8" x14ac:dyDescent="0.2">
      <c r="A4109" s="103">
        <f>A4108+1</f>
        <v>36538</v>
      </c>
      <c r="B4109" s="73" t="s">
        <v>15</v>
      </c>
      <c r="D4109" s="92">
        <v>26.68</v>
      </c>
      <c r="E4109" s="104">
        <v>2.2850000000000001</v>
      </c>
      <c r="F4109" s="92"/>
      <c r="G4109" s="74"/>
      <c r="H4109" s="94"/>
    </row>
    <row r="4110" spans="1:8" x14ac:dyDescent="0.2">
      <c r="A4110" s="103">
        <f>A4109+1</f>
        <v>36539</v>
      </c>
      <c r="B4110" s="73" t="s">
        <v>16</v>
      </c>
      <c r="D4110" s="92">
        <v>28.03</v>
      </c>
      <c r="E4110" s="104">
        <v>2.2850000000000001</v>
      </c>
      <c r="F4110" s="92"/>
      <c r="G4110" s="74"/>
      <c r="H4110" s="94"/>
    </row>
    <row r="4111" spans="1:8" x14ac:dyDescent="0.2">
      <c r="A4111" s="103">
        <f>A4110+1+2</f>
        <v>36542</v>
      </c>
      <c r="B4111" s="73" t="s">
        <v>12</v>
      </c>
      <c r="D4111" s="92">
        <v>28.85</v>
      </c>
      <c r="E4111" s="104">
        <v>2.34</v>
      </c>
      <c r="F4111" s="92"/>
      <c r="G4111" s="74"/>
      <c r="H4111" s="94"/>
    </row>
    <row r="4112" spans="1:8" x14ac:dyDescent="0.2">
      <c r="A4112" s="103">
        <f>A4111+1</f>
        <v>36543</v>
      </c>
      <c r="B4112" s="73" t="s">
        <v>13</v>
      </c>
      <c r="D4112" s="92">
        <v>28.85</v>
      </c>
      <c r="E4112" s="104">
        <v>2.34</v>
      </c>
      <c r="F4112" s="92"/>
      <c r="G4112" s="74"/>
      <c r="H4112" s="94"/>
    </row>
    <row r="4113" spans="1:8" x14ac:dyDescent="0.2">
      <c r="A4113" s="103">
        <f>A4112+1</f>
        <v>36544</v>
      </c>
      <c r="B4113" s="73" t="s">
        <v>14</v>
      </c>
      <c r="D4113" s="92">
        <v>29.53</v>
      </c>
      <c r="F4113" s="92"/>
      <c r="G4113" s="74"/>
      <c r="H4113" s="94"/>
    </row>
    <row r="4114" spans="1:8" x14ac:dyDescent="0.2">
      <c r="A4114" s="103">
        <f>A4113+1</f>
        <v>36545</v>
      </c>
      <c r="B4114" s="73" t="s">
        <v>15</v>
      </c>
      <c r="D4114" s="92">
        <v>29.68</v>
      </c>
      <c r="E4114" s="104">
        <v>2.54</v>
      </c>
      <c r="F4114" s="92"/>
      <c r="G4114" s="74"/>
      <c r="H4114" s="94"/>
    </row>
    <row r="4115" spans="1:8" x14ac:dyDescent="0.2">
      <c r="A4115" s="103">
        <f>A4114+1</f>
        <v>36546</v>
      </c>
      <c r="B4115" s="73" t="s">
        <v>16</v>
      </c>
      <c r="D4115" s="92">
        <v>29.75</v>
      </c>
      <c r="E4115" s="104">
        <v>2.56</v>
      </c>
      <c r="F4115" s="92"/>
      <c r="G4115" s="74"/>
      <c r="H4115" s="94"/>
    </row>
    <row r="4116" spans="1:8" x14ac:dyDescent="0.2">
      <c r="A4116" s="103">
        <f>A4115+1+2</f>
        <v>36549</v>
      </c>
      <c r="B4116" s="73" t="s">
        <v>12</v>
      </c>
      <c r="D4116" s="92">
        <v>29.43</v>
      </c>
      <c r="E4116" s="104">
        <v>2.5299999999999998</v>
      </c>
      <c r="F4116" s="92"/>
      <c r="G4116" s="74"/>
      <c r="H4116" s="94"/>
    </row>
    <row r="4117" spans="1:8" x14ac:dyDescent="0.2">
      <c r="A4117" s="103">
        <f>A4116+1</f>
        <v>36550</v>
      </c>
      <c r="B4117" s="73" t="s">
        <v>13</v>
      </c>
      <c r="D4117" s="92">
        <v>29.88</v>
      </c>
      <c r="E4117" s="104">
        <v>2.6549999999999998</v>
      </c>
      <c r="F4117" s="92"/>
      <c r="G4117" s="74"/>
      <c r="H4117" s="94"/>
    </row>
    <row r="4118" spans="1:8" x14ac:dyDescent="0.2">
      <c r="A4118" s="103">
        <f>A4117+1</f>
        <v>36551</v>
      </c>
      <c r="B4118" s="73" t="s">
        <v>14</v>
      </c>
      <c r="D4118" s="92">
        <v>27.83</v>
      </c>
      <c r="E4118" s="104">
        <v>2.7549999999999999</v>
      </c>
      <c r="F4118" s="92"/>
      <c r="G4118" s="74"/>
      <c r="H4118" s="94"/>
    </row>
    <row r="4119" spans="1:8" x14ac:dyDescent="0.2">
      <c r="A4119" s="103">
        <f>A4118+1</f>
        <v>36552</v>
      </c>
      <c r="B4119" s="73" t="s">
        <v>15</v>
      </c>
      <c r="D4119" s="92">
        <v>27.33</v>
      </c>
      <c r="E4119" s="104">
        <v>2.7749999999999999</v>
      </c>
      <c r="F4119" s="92"/>
      <c r="G4119" s="74"/>
      <c r="H4119" s="94"/>
    </row>
    <row r="4120" spans="1:8" x14ac:dyDescent="0.2">
      <c r="A4120" s="103">
        <f>A4119+1</f>
        <v>36553</v>
      </c>
      <c r="B4120" s="73" t="s">
        <v>16</v>
      </c>
      <c r="D4120" s="92">
        <v>27.23</v>
      </c>
      <c r="E4120" s="104">
        <v>2.85</v>
      </c>
      <c r="F4120" s="92"/>
      <c r="G4120" s="74"/>
      <c r="H4120" s="94"/>
    </row>
    <row r="4121" spans="1:8" x14ac:dyDescent="0.2">
      <c r="A4121" s="103">
        <f>A4120+1+2</f>
        <v>36556</v>
      </c>
      <c r="B4121" s="73" t="s">
        <v>12</v>
      </c>
      <c r="D4121" s="92">
        <v>27.63</v>
      </c>
      <c r="E4121" s="104">
        <v>2.6850000000000001</v>
      </c>
      <c r="F4121" s="92"/>
      <c r="G4121" s="74"/>
      <c r="H4121" s="94"/>
    </row>
    <row r="4122" spans="1:8" x14ac:dyDescent="0.2">
      <c r="A4122" s="103">
        <f>A4121+1</f>
        <v>36557</v>
      </c>
      <c r="B4122" s="73" t="s">
        <v>13</v>
      </c>
      <c r="D4122" s="92">
        <v>28.23</v>
      </c>
      <c r="E4122" s="104">
        <v>2.7949999999999999</v>
      </c>
      <c r="F4122" s="92"/>
      <c r="G4122" s="74"/>
      <c r="H4122" s="94"/>
    </row>
    <row r="4123" spans="1:8" x14ac:dyDescent="0.2">
      <c r="A4123" s="103">
        <f>A4122+1</f>
        <v>36558</v>
      </c>
      <c r="B4123" s="73" t="s">
        <v>14</v>
      </c>
      <c r="D4123" s="92">
        <v>27.55</v>
      </c>
      <c r="E4123" s="104">
        <v>2.9049999999999998</v>
      </c>
      <c r="F4123" s="92"/>
      <c r="G4123" s="74"/>
      <c r="H4123" s="94"/>
    </row>
    <row r="4124" spans="1:8" x14ac:dyDescent="0.2">
      <c r="A4124" s="103">
        <f>A4123+1</f>
        <v>36559</v>
      </c>
      <c r="B4124" s="73" t="s">
        <v>15</v>
      </c>
      <c r="D4124" s="92">
        <v>28.03</v>
      </c>
      <c r="E4124" s="104">
        <v>2.84</v>
      </c>
      <c r="F4124" s="92"/>
      <c r="G4124" s="74"/>
      <c r="H4124" s="94"/>
    </row>
    <row r="4125" spans="1:8" x14ac:dyDescent="0.2">
      <c r="A4125" s="103">
        <f>A4124+1</f>
        <v>36560</v>
      </c>
      <c r="B4125" s="73" t="s">
        <v>16</v>
      </c>
      <c r="D4125" s="92">
        <v>28.83</v>
      </c>
      <c r="E4125" s="104">
        <v>2.7749999999999999</v>
      </c>
      <c r="F4125" s="92"/>
      <c r="G4125" s="74"/>
      <c r="H4125" s="94"/>
    </row>
    <row r="4126" spans="1:8" x14ac:dyDescent="0.2">
      <c r="A4126" s="103">
        <f>A4125+1+2</f>
        <v>36563</v>
      </c>
      <c r="B4126" s="73" t="s">
        <v>12</v>
      </c>
      <c r="D4126" s="92">
        <v>28.45</v>
      </c>
      <c r="E4126" s="104">
        <v>2.78</v>
      </c>
      <c r="F4126" s="92"/>
      <c r="G4126" s="74"/>
      <c r="H4126" s="94"/>
    </row>
    <row r="4127" spans="1:8" x14ac:dyDescent="0.2">
      <c r="A4127" s="103">
        <f>A4126+1</f>
        <v>36564</v>
      </c>
      <c r="B4127" s="73" t="s">
        <v>13</v>
      </c>
      <c r="D4127" s="92">
        <v>28.03</v>
      </c>
      <c r="E4127" s="104">
        <v>2.585</v>
      </c>
      <c r="F4127" s="92"/>
      <c r="G4127" s="74"/>
      <c r="H4127" s="94"/>
    </row>
    <row r="4128" spans="1:8" x14ac:dyDescent="0.2">
      <c r="A4128" s="103">
        <f>A4127+1</f>
        <v>36565</v>
      </c>
      <c r="B4128" s="73" t="s">
        <v>14</v>
      </c>
      <c r="D4128" s="92">
        <v>28.78</v>
      </c>
      <c r="E4128" s="104">
        <v>2.59</v>
      </c>
      <c r="F4128" s="92"/>
      <c r="G4128" s="74"/>
      <c r="H4128" s="94"/>
    </row>
    <row r="4129" spans="1:8" x14ac:dyDescent="0.2">
      <c r="A4129" s="103">
        <f>A4128+1</f>
        <v>36566</v>
      </c>
      <c r="B4129" s="73" t="s">
        <v>15</v>
      </c>
      <c r="D4129" s="92">
        <v>29.43</v>
      </c>
      <c r="E4129" s="104">
        <v>2.64</v>
      </c>
      <c r="F4129" s="92"/>
      <c r="G4129" s="74"/>
      <c r="H4129" s="94"/>
    </row>
    <row r="4130" spans="1:8" x14ac:dyDescent="0.2">
      <c r="A4130" s="103">
        <f>A4129+1</f>
        <v>36567</v>
      </c>
      <c r="B4130" s="73" t="s">
        <v>16</v>
      </c>
      <c r="D4130" s="92">
        <v>29.43</v>
      </c>
      <c r="E4130" s="104">
        <v>2.645</v>
      </c>
      <c r="F4130" s="92"/>
      <c r="G4130" s="74"/>
      <c r="H4130" s="94"/>
    </row>
    <row r="4131" spans="1:8" x14ac:dyDescent="0.2">
      <c r="A4131" s="103">
        <f>A4130+1+2</f>
        <v>36570</v>
      </c>
      <c r="B4131" s="73" t="s">
        <v>12</v>
      </c>
      <c r="D4131" s="92">
        <v>30.25</v>
      </c>
      <c r="E4131" s="104">
        <v>2.605</v>
      </c>
      <c r="F4131" s="92"/>
      <c r="G4131" s="74"/>
      <c r="H4131" s="94"/>
    </row>
    <row r="4132" spans="1:8" x14ac:dyDescent="0.2">
      <c r="A4132" s="103">
        <f>A4131+1</f>
        <v>36571</v>
      </c>
      <c r="B4132" s="73" t="s">
        <v>13</v>
      </c>
      <c r="D4132" s="92">
        <v>30.08</v>
      </c>
      <c r="E4132" s="104">
        <v>2.6150000000000002</v>
      </c>
      <c r="F4132" s="92"/>
      <c r="G4132" s="74"/>
      <c r="H4132" s="94"/>
    </row>
    <row r="4133" spans="1:8" x14ac:dyDescent="0.2">
      <c r="A4133" s="103">
        <f>A4132+1</f>
        <v>36572</v>
      </c>
      <c r="B4133" s="73" t="s">
        <v>14</v>
      </c>
      <c r="D4133" s="92">
        <v>30.05</v>
      </c>
      <c r="E4133" s="104">
        <v>2.63</v>
      </c>
      <c r="F4133" s="92"/>
      <c r="G4133" s="74"/>
      <c r="H4133" s="94"/>
    </row>
    <row r="4134" spans="1:8" x14ac:dyDescent="0.2">
      <c r="A4134" s="103">
        <f>A4133+1</f>
        <v>36573</v>
      </c>
      <c r="B4134" s="73" t="s">
        <v>15</v>
      </c>
      <c r="D4134" s="92">
        <v>29.48</v>
      </c>
      <c r="E4134" s="104">
        <v>2.66</v>
      </c>
      <c r="F4134" s="92"/>
      <c r="G4134" s="74"/>
      <c r="H4134" s="94"/>
    </row>
    <row r="4135" spans="1:8" x14ac:dyDescent="0.2">
      <c r="A4135" s="103">
        <f>A4134+1</f>
        <v>36574</v>
      </c>
      <c r="B4135" s="73" t="s">
        <v>16</v>
      </c>
      <c r="D4135" s="92">
        <v>29.53</v>
      </c>
      <c r="E4135" s="104">
        <v>2.645</v>
      </c>
      <c r="F4135" s="92"/>
      <c r="G4135" s="74"/>
      <c r="H4135" s="94"/>
    </row>
    <row r="4136" spans="1:8" x14ac:dyDescent="0.2">
      <c r="A4136" s="103">
        <f>A4135+1+2</f>
        <v>36577</v>
      </c>
      <c r="B4136" s="73" t="s">
        <v>12</v>
      </c>
      <c r="C4136" s="73" t="s">
        <v>17</v>
      </c>
      <c r="F4136" s="92"/>
      <c r="G4136" s="74"/>
      <c r="H4136" s="94"/>
    </row>
    <row r="4137" spans="1:8" x14ac:dyDescent="0.2">
      <c r="A4137" s="103">
        <f>A4136+1</f>
        <v>36578</v>
      </c>
      <c r="B4137" s="73" t="s">
        <v>13</v>
      </c>
      <c r="D4137" s="92">
        <v>29.63</v>
      </c>
      <c r="E4137" s="104">
        <v>2.54</v>
      </c>
      <c r="F4137" s="92"/>
      <c r="G4137" s="74"/>
      <c r="H4137" s="94"/>
    </row>
    <row r="4138" spans="1:8" x14ac:dyDescent="0.2">
      <c r="A4138" s="103">
        <f>A4137+1</f>
        <v>36579</v>
      </c>
      <c r="B4138" s="73" t="s">
        <v>14</v>
      </c>
      <c r="D4138" s="92">
        <v>30.28</v>
      </c>
      <c r="E4138" s="104">
        <v>2.5049999999999999</v>
      </c>
      <c r="F4138" s="92"/>
      <c r="G4138" s="74"/>
      <c r="H4138" s="94"/>
    </row>
    <row r="4139" spans="1:8" x14ac:dyDescent="0.2">
      <c r="A4139" s="103">
        <f>A4138+1</f>
        <v>36580</v>
      </c>
      <c r="B4139" s="73" t="s">
        <v>15</v>
      </c>
      <c r="D4139" s="92">
        <v>30.23</v>
      </c>
      <c r="E4139" s="104">
        <v>2.5099999999999998</v>
      </c>
      <c r="F4139" s="92"/>
      <c r="G4139" s="74"/>
      <c r="H4139" s="94"/>
    </row>
    <row r="4140" spans="1:8" x14ac:dyDescent="0.2">
      <c r="A4140" s="103">
        <f>A4139+1</f>
        <v>36581</v>
      </c>
      <c r="B4140" s="73" t="s">
        <v>16</v>
      </c>
      <c r="D4140" s="92">
        <v>30.23</v>
      </c>
      <c r="E4140" s="104">
        <v>2.5099999999999998</v>
      </c>
      <c r="F4140" s="92"/>
      <c r="G4140" s="74"/>
      <c r="H4140" s="94"/>
    </row>
    <row r="4141" spans="1:8" x14ac:dyDescent="0.2">
      <c r="A4141" s="103">
        <f>A4140+1+2</f>
        <v>36584</v>
      </c>
      <c r="B4141" s="73" t="s">
        <v>12</v>
      </c>
      <c r="D4141" s="92">
        <v>30.13</v>
      </c>
      <c r="E4141" s="104">
        <v>2.59</v>
      </c>
      <c r="F4141" s="92"/>
      <c r="G4141" s="74"/>
      <c r="H4141" s="94"/>
    </row>
    <row r="4142" spans="1:8" x14ac:dyDescent="0.2">
      <c r="A4142" s="103">
        <f>A4141+1</f>
        <v>36585</v>
      </c>
      <c r="B4142" s="73" t="s">
        <v>13</v>
      </c>
      <c r="D4142" s="92">
        <v>30.43</v>
      </c>
      <c r="E4142" s="104">
        <v>2.6949999999999998</v>
      </c>
      <c r="F4142" s="92"/>
      <c r="G4142" s="74"/>
      <c r="H4142" s="94"/>
    </row>
    <row r="4143" spans="1:8" x14ac:dyDescent="0.2">
      <c r="A4143" s="103">
        <f>A4142+1</f>
        <v>36586</v>
      </c>
      <c r="B4143" s="73" t="s">
        <v>14</v>
      </c>
      <c r="D4143" s="92">
        <v>31.78</v>
      </c>
      <c r="E4143" s="104">
        <v>2.7050000000000001</v>
      </c>
      <c r="F4143" s="92"/>
      <c r="G4143" s="74"/>
      <c r="H4143" s="94"/>
    </row>
    <row r="4144" spans="1:8" x14ac:dyDescent="0.2">
      <c r="A4144" s="103">
        <f>A4143+1</f>
        <v>36587</v>
      </c>
      <c r="B4144" s="73" t="s">
        <v>15</v>
      </c>
      <c r="D4144" s="92">
        <v>31.68</v>
      </c>
      <c r="E4144" s="104">
        <v>2.8</v>
      </c>
      <c r="F4144" s="92"/>
      <c r="G4144" s="74"/>
      <c r="H4144" s="94"/>
    </row>
    <row r="4145" spans="1:8" x14ac:dyDescent="0.2">
      <c r="A4145" s="103">
        <f>A4144+1</f>
        <v>36588</v>
      </c>
      <c r="B4145" s="73" t="s">
        <v>16</v>
      </c>
      <c r="D4145" s="92">
        <v>31.53</v>
      </c>
      <c r="E4145" s="104">
        <v>2.7349999999999999</v>
      </c>
      <c r="F4145" s="92"/>
      <c r="G4145" s="74"/>
      <c r="H4145" s="94"/>
    </row>
    <row r="4146" spans="1:8" x14ac:dyDescent="0.2">
      <c r="A4146" s="103">
        <f>A4145+1+2</f>
        <v>36591</v>
      </c>
      <c r="B4146" s="73" t="s">
        <v>12</v>
      </c>
      <c r="D4146" s="92">
        <v>32.18</v>
      </c>
      <c r="E4146" s="104">
        <v>2.7450000000000001</v>
      </c>
      <c r="F4146" s="92"/>
      <c r="G4146" s="74"/>
      <c r="H4146" s="94"/>
    </row>
    <row r="4147" spans="1:8" x14ac:dyDescent="0.2">
      <c r="A4147" s="103">
        <f>A4146+1</f>
        <v>36592</v>
      </c>
      <c r="B4147" s="73" t="s">
        <v>13</v>
      </c>
      <c r="D4147" s="92">
        <v>34.130000000000003</v>
      </c>
      <c r="E4147" s="104">
        <v>2.7549999999999999</v>
      </c>
      <c r="F4147" s="92"/>
      <c r="G4147" s="74"/>
      <c r="H4147" s="94"/>
    </row>
    <row r="4148" spans="1:8" x14ac:dyDescent="0.2">
      <c r="A4148" s="103">
        <f>A4147+1</f>
        <v>36593</v>
      </c>
      <c r="B4148" s="73" t="s">
        <v>14</v>
      </c>
      <c r="D4148" s="92">
        <v>31.28</v>
      </c>
      <c r="E4148" s="104">
        <v>2.73</v>
      </c>
      <c r="F4148" s="92"/>
      <c r="G4148" s="74"/>
      <c r="H4148" s="94"/>
    </row>
    <row r="4149" spans="1:8" x14ac:dyDescent="0.2">
      <c r="A4149" s="103">
        <f>A4148+1</f>
        <v>36594</v>
      </c>
      <c r="B4149" s="73" t="s">
        <v>15</v>
      </c>
      <c r="D4149" s="92">
        <v>31.68</v>
      </c>
      <c r="E4149" s="104">
        <v>2.68</v>
      </c>
      <c r="F4149" s="92"/>
      <c r="G4149" s="74"/>
      <c r="H4149" s="94"/>
    </row>
    <row r="4150" spans="1:8" x14ac:dyDescent="0.2">
      <c r="A4150" s="103">
        <f>A4149+1</f>
        <v>36595</v>
      </c>
      <c r="B4150" s="73" t="s">
        <v>16</v>
      </c>
      <c r="D4150" s="92">
        <v>31.78</v>
      </c>
      <c r="E4150" s="104">
        <v>2.76</v>
      </c>
      <c r="F4150" s="92"/>
      <c r="G4150" s="74"/>
      <c r="H4150" s="94"/>
    </row>
    <row r="4151" spans="1:8" x14ac:dyDescent="0.2">
      <c r="A4151" s="103">
        <f>A4150+1+2</f>
        <v>36598</v>
      </c>
      <c r="B4151" s="73" t="s">
        <v>12</v>
      </c>
      <c r="D4151" s="92">
        <v>32.03</v>
      </c>
      <c r="E4151" s="104">
        <v>2.7949999999999999</v>
      </c>
      <c r="F4151" s="92"/>
      <c r="G4151" s="74"/>
      <c r="H4151" s="94"/>
    </row>
    <row r="4152" spans="1:8" x14ac:dyDescent="0.2">
      <c r="A4152" s="103">
        <f>A4151+1</f>
        <v>36599</v>
      </c>
      <c r="B4152" s="73" t="s">
        <v>13</v>
      </c>
      <c r="D4152" s="92">
        <v>31.68</v>
      </c>
      <c r="E4152" s="104">
        <v>2.8149999999999999</v>
      </c>
      <c r="F4152" s="92"/>
      <c r="G4152" s="74"/>
      <c r="H4152" s="94"/>
    </row>
    <row r="4153" spans="1:8" x14ac:dyDescent="0.2">
      <c r="A4153" s="103">
        <f>A4152+1</f>
        <v>36600</v>
      </c>
      <c r="B4153" s="73" t="s">
        <v>14</v>
      </c>
      <c r="D4153" s="92">
        <v>30.73</v>
      </c>
      <c r="E4153" s="104">
        <v>2.7450000000000001</v>
      </c>
      <c r="F4153" s="92"/>
      <c r="G4153" s="74"/>
      <c r="H4153" s="94"/>
    </row>
    <row r="4154" spans="1:8" x14ac:dyDescent="0.2">
      <c r="A4154" s="103">
        <f>A4153+1</f>
        <v>36601</v>
      </c>
      <c r="B4154" s="73" t="s">
        <v>15</v>
      </c>
      <c r="D4154" s="92">
        <v>31.08</v>
      </c>
      <c r="E4154" s="104">
        <v>2.8250000000000002</v>
      </c>
      <c r="F4154" s="92"/>
      <c r="G4154" s="74"/>
      <c r="H4154" s="94"/>
    </row>
    <row r="4155" spans="1:8" x14ac:dyDescent="0.2">
      <c r="A4155" s="103">
        <f>A4154+1</f>
        <v>36602</v>
      </c>
      <c r="B4155" s="73" t="s">
        <v>16</v>
      </c>
      <c r="D4155" s="92">
        <v>30.93</v>
      </c>
      <c r="E4155" s="104">
        <v>2.83</v>
      </c>
      <c r="F4155" s="92"/>
      <c r="G4155" s="74"/>
      <c r="H4155" s="94"/>
    </row>
    <row r="4156" spans="1:8" x14ac:dyDescent="0.2">
      <c r="A4156" s="103">
        <f>A4155+1+2</f>
        <v>36605</v>
      </c>
      <c r="B4156" s="73" t="s">
        <v>12</v>
      </c>
      <c r="D4156" s="92">
        <v>29.43</v>
      </c>
      <c r="E4156" s="104">
        <v>2.7250000000000001</v>
      </c>
      <c r="F4156" s="92"/>
      <c r="G4156" s="74"/>
      <c r="H4156" s="94"/>
    </row>
    <row r="4157" spans="1:8" x14ac:dyDescent="0.2">
      <c r="A4157" s="103">
        <f>A4156+1</f>
        <v>36606</v>
      </c>
      <c r="B4157" s="73" t="s">
        <v>13</v>
      </c>
      <c r="D4157" s="92">
        <v>28</v>
      </c>
      <c r="E4157" s="104">
        <v>2.7650000000000001</v>
      </c>
      <c r="F4157" s="92"/>
      <c r="G4157" s="74"/>
      <c r="H4157" s="94"/>
    </row>
    <row r="4158" spans="1:8" x14ac:dyDescent="0.2">
      <c r="A4158" s="103">
        <f>A4157+1</f>
        <v>36607</v>
      </c>
      <c r="B4158" s="73" t="s">
        <v>14</v>
      </c>
      <c r="D4158" s="92">
        <v>27.53</v>
      </c>
      <c r="E4158" s="104">
        <v>2.7650000000000001</v>
      </c>
      <c r="F4158" s="92"/>
      <c r="G4158" s="74"/>
      <c r="H4158" s="94"/>
    </row>
    <row r="4159" spans="1:8" x14ac:dyDescent="0.2">
      <c r="A4159" s="103">
        <f>A4158+1</f>
        <v>36608</v>
      </c>
      <c r="B4159" s="73" t="s">
        <v>15</v>
      </c>
      <c r="D4159" s="92">
        <v>27.23</v>
      </c>
      <c r="E4159" s="104">
        <v>2.76</v>
      </c>
      <c r="F4159" s="92"/>
      <c r="G4159" s="74"/>
      <c r="H4159" s="94"/>
    </row>
    <row r="4160" spans="1:8" x14ac:dyDescent="0.2">
      <c r="A4160" s="103">
        <f>A4159+1</f>
        <v>36609</v>
      </c>
      <c r="B4160" s="73" t="s">
        <v>16</v>
      </c>
      <c r="D4160" s="92">
        <v>27.93</v>
      </c>
      <c r="E4160" s="104">
        <v>2.76</v>
      </c>
      <c r="F4160" s="92"/>
      <c r="G4160" s="74"/>
      <c r="H4160" s="94"/>
    </row>
    <row r="4161" spans="1:8" x14ac:dyDescent="0.2">
      <c r="A4161" s="103">
        <f>A4160+1+2</f>
        <v>36612</v>
      </c>
      <c r="B4161" s="73" t="s">
        <v>12</v>
      </c>
      <c r="D4161" s="92">
        <v>27.78</v>
      </c>
      <c r="E4161" s="104">
        <v>2.8149999999999999</v>
      </c>
      <c r="F4161" s="92"/>
      <c r="G4161" s="74"/>
      <c r="H4161" s="94"/>
    </row>
    <row r="4162" spans="1:8" x14ac:dyDescent="0.2">
      <c r="A4162" s="103">
        <f>A4161+1</f>
        <v>36613</v>
      </c>
      <c r="B4162" s="73" t="s">
        <v>13</v>
      </c>
      <c r="D4162" s="92">
        <v>27.08</v>
      </c>
      <c r="E4162" s="104">
        <v>2.9350000000000001</v>
      </c>
      <c r="F4162" s="92"/>
      <c r="G4162" s="74"/>
      <c r="H4162" s="94"/>
    </row>
    <row r="4163" spans="1:8" x14ac:dyDescent="0.2">
      <c r="A4163" s="103">
        <f t="shared" ref="A4163:A4205" si="20">A4162+1</f>
        <v>36614</v>
      </c>
      <c r="B4163" s="73" t="s">
        <v>14</v>
      </c>
      <c r="D4163" s="92">
        <v>26.45</v>
      </c>
      <c r="E4163" s="104">
        <v>2.9350000000000001</v>
      </c>
      <c r="F4163" s="92"/>
      <c r="G4163" s="74"/>
      <c r="H4163" s="94"/>
    </row>
    <row r="4164" spans="1:8" x14ac:dyDescent="0.2">
      <c r="A4164" s="103">
        <f t="shared" si="20"/>
        <v>36615</v>
      </c>
      <c r="B4164" s="73" t="s">
        <v>15</v>
      </c>
      <c r="D4164" s="92">
        <v>26.7</v>
      </c>
      <c r="E4164" s="104">
        <v>2.835</v>
      </c>
      <c r="F4164" s="92"/>
      <c r="G4164" s="74"/>
      <c r="H4164" s="94"/>
    </row>
    <row r="4165" spans="1:8" x14ac:dyDescent="0.2">
      <c r="A4165" s="103">
        <f t="shared" si="20"/>
        <v>36616</v>
      </c>
      <c r="B4165" s="73" t="s">
        <v>16</v>
      </c>
      <c r="D4165" s="92">
        <v>26.9</v>
      </c>
      <c r="E4165" s="104">
        <v>2.87</v>
      </c>
      <c r="F4165" s="92"/>
      <c r="G4165" s="74"/>
      <c r="H4165" s="94"/>
    </row>
    <row r="4166" spans="1:8" x14ac:dyDescent="0.2">
      <c r="A4166" s="103">
        <f>A4165+1+2</f>
        <v>36619</v>
      </c>
      <c r="B4166" s="73" t="s">
        <v>12</v>
      </c>
      <c r="D4166" s="92">
        <v>26.43</v>
      </c>
      <c r="E4166" s="104">
        <v>2.9249999999999998</v>
      </c>
      <c r="F4166" s="92"/>
      <c r="G4166" s="74"/>
      <c r="H4166" s="94"/>
    </row>
    <row r="4167" spans="1:8" x14ac:dyDescent="0.2">
      <c r="A4167" s="103">
        <f t="shared" si="20"/>
        <v>36620</v>
      </c>
      <c r="B4167" s="73" t="s">
        <v>13</v>
      </c>
      <c r="D4167" s="92">
        <v>25.45</v>
      </c>
      <c r="E4167" s="104">
        <v>2.89</v>
      </c>
      <c r="F4167" s="92"/>
      <c r="G4167" s="74"/>
      <c r="H4167" s="94"/>
    </row>
    <row r="4168" spans="1:8" x14ac:dyDescent="0.2">
      <c r="A4168" s="103">
        <f t="shared" si="20"/>
        <v>36621</v>
      </c>
      <c r="B4168" s="73" t="s">
        <v>14</v>
      </c>
      <c r="D4168" s="92">
        <v>25.85</v>
      </c>
      <c r="E4168" s="104">
        <v>2.8450000000000002</v>
      </c>
      <c r="F4168" s="92"/>
      <c r="G4168" s="74"/>
      <c r="H4168" s="94"/>
    </row>
    <row r="4169" spans="1:8" x14ac:dyDescent="0.2">
      <c r="A4169" s="103">
        <f t="shared" si="20"/>
        <v>36622</v>
      </c>
      <c r="B4169" s="73" t="s">
        <v>15</v>
      </c>
      <c r="D4169" s="92">
        <v>25.68</v>
      </c>
      <c r="E4169" s="104">
        <v>2.9249999999999998</v>
      </c>
      <c r="F4169" s="92"/>
      <c r="G4169" s="74"/>
      <c r="H4169" s="94"/>
    </row>
    <row r="4170" spans="1:8" x14ac:dyDescent="0.2">
      <c r="A4170" s="103">
        <f t="shared" si="20"/>
        <v>36623</v>
      </c>
      <c r="B4170" s="73" t="s">
        <v>16</v>
      </c>
      <c r="D4170" s="92">
        <v>25.03</v>
      </c>
      <c r="E4170" s="104">
        <v>2.9750000000000001</v>
      </c>
      <c r="F4170" s="92"/>
      <c r="G4170" s="74"/>
      <c r="H4170" s="94"/>
    </row>
    <row r="4171" spans="1:8" x14ac:dyDescent="0.2">
      <c r="A4171" s="103">
        <f>A4170+1+2</f>
        <v>36626</v>
      </c>
      <c r="B4171" s="73" t="s">
        <v>12</v>
      </c>
      <c r="D4171" s="92">
        <v>23.85</v>
      </c>
      <c r="E4171" s="104">
        <v>2.99</v>
      </c>
      <c r="F4171" s="92"/>
      <c r="G4171" s="74"/>
      <c r="H4171" s="94"/>
    </row>
    <row r="4172" spans="1:8" x14ac:dyDescent="0.2">
      <c r="A4172" s="103">
        <f t="shared" si="20"/>
        <v>36627</v>
      </c>
      <c r="B4172" s="73" t="s">
        <v>13</v>
      </c>
      <c r="D4172" s="92">
        <v>24.13</v>
      </c>
      <c r="E4172" s="104">
        <v>2.98</v>
      </c>
      <c r="F4172" s="92"/>
      <c r="G4172" s="74"/>
      <c r="H4172" s="94"/>
    </row>
    <row r="4173" spans="1:8" x14ac:dyDescent="0.2">
      <c r="A4173" s="103">
        <f t="shared" si="20"/>
        <v>36628</v>
      </c>
      <c r="B4173" s="73" t="s">
        <v>14</v>
      </c>
      <c r="D4173" s="92">
        <v>25.43</v>
      </c>
      <c r="E4173" s="104">
        <v>2.97</v>
      </c>
      <c r="F4173" s="92">
        <v>2.67</v>
      </c>
      <c r="G4173" s="74">
        <v>2.72</v>
      </c>
      <c r="H4173" s="106">
        <f t="shared" ref="H4173:H4236" si="21">F4173/E4173</f>
        <v>0.89898989898989889</v>
      </c>
    </row>
    <row r="4174" spans="1:8" x14ac:dyDescent="0.2">
      <c r="A4174" s="103">
        <f t="shared" si="20"/>
        <v>36629</v>
      </c>
      <c r="B4174" s="73" t="s">
        <v>15</v>
      </c>
      <c r="D4174" s="92">
        <v>25.38</v>
      </c>
      <c r="E4174" s="104">
        <v>3.05</v>
      </c>
      <c r="F4174" s="92"/>
      <c r="G4174" s="74"/>
      <c r="H4174" s="106"/>
    </row>
    <row r="4175" spans="1:8" x14ac:dyDescent="0.2">
      <c r="A4175" s="103">
        <f t="shared" si="20"/>
        <v>36630</v>
      </c>
      <c r="B4175" s="73" t="s">
        <v>16</v>
      </c>
      <c r="D4175" s="92">
        <v>25.58</v>
      </c>
      <c r="E4175" s="104">
        <v>3.0550000000000002</v>
      </c>
      <c r="F4175" s="92">
        <v>2.72</v>
      </c>
      <c r="G4175" s="74">
        <v>2.76</v>
      </c>
      <c r="H4175" s="106">
        <f t="shared" si="21"/>
        <v>0.89034369885433717</v>
      </c>
    </row>
    <row r="4176" spans="1:8" x14ac:dyDescent="0.2">
      <c r="A4176" s="103">
        <f>A4175+1+2</f>
        <v>36633</v>
      </c>
      <c r="B4176" s="73" t="s">
        <v>12</v>
      </c>
      <c r="D4176" s="92">
        <v>25.88</v>
      </c>
      <c r="E4176" s="104">
        <v>3.125</v>
      </c>
      <c r="F4176" s="92">
        <v>2.77</v>
      </c>
      <c r="G4176" s="74">
        <v>2.86</v>
      </c>
      <c r="H4176" s="106">
        <f t="shared" si="21"/>
        <v>0.88639999999999997</v>
      </c>
    </row>
    <row r="4177" spans="1:8" x14ac:dyDescent="0.2">
      <c r="A4177" s="103">
        <f t="shared" si="20"/>
        <v>36634</v>
      </c>
      <c r="B4177" s="73" t="s">
        <v>13</v>
      </c>
      <c r="D4177" s="92">
        <v>26.13</v>
      </c>
      <c r="E4177" s="104">
        <v>3.145</v>
      </c>
      <c r="F4177" s="92">
        <v>2.82</v>
      </c>
      <c r="G4177" s="74">
        <v>2.85</v>
      </c>
      <c r="H4177" s="106">
        <f t="shared" si="21"/>
        <v>0.89666136724960244</v>
      </c>
    </row>
    <row r="4178" spans="1:8" x14ac:dyDescent="0.2">
      <c r="A4178" s="103">
        <f t="shared" si="20"/>
        <v>36635</v>
      </c>
      <c r="B4178" s="73" t="s">
        <v>14</v>
      </c>
      <c r="D4178" s="92">
        <v>27.35</v>
      </c>
      <c r="E4178" s="104">
        <v>3.1349999999999998</v>
      </c>
      <c r="F4178" s="92">
        <v>2.77</v>
      </c>
      <c r="G4178" s="74">
        <v>2.85</v>
      </c>
      <c r="H4178" s="106">
        <f t="shared" si="21"/>
        <v>0.88357256778309412</v>
      </c>
    </row>
    <row r="4179" spans="1:8" x14ac:dyDescent="0.2">
      <c r="A4179" s="103">
        <f t="shared" si="20"/>
        <v>36636</v>
      </c>
      <c r="B4179" s="73" t="s">
        <v>15</v>
      </c>
      <c r="D4179" s="92">
        <v>27</v>
      </c>
      <c r="E4179" s="104">
        <v>3.07</v>
      </c>
      <c r="F4179" s="92">
        <v>2.71</v>
      </c>
      <c r="G4179" s="74">
        <v>2.76</v>
      </c>
      <c r="H4179" s="106">
        <f t="shared" si="21"/>
        <v>0.88273615635179159</v>
      </c>
    </row>
    <row r="4180" spans="1:8" x14ac:dyDescent="0.2">
      <c r="A4180" s="103">
        <f t="shared" si="20"/>
        <v>36637</v>
      </c>
      <c r="B4180" s="73" t="s">
        <v>16</v>
      </c>
      <c r="C4180" s="73" t="s">
        <v>17</v>
      </c>
      <c r="F4180" s="92"/>
      <c r="G4180" s="74"/>
      <c r="H4180" s="106"/>
    </row>
    <row r="4181" spans="1:8" x14ac:dyDescent="0.2">
      <c r="A4181" s="103">
        <f>A4180+1+2</f>
        <v>36640</v>
      </c>
      <c r="B4181" s="73" t="s">
        <v>12</v>
      </c>
      <c r="D4181" s="92">
        <v>27.28</v>
      </c>
      <c r="E4181" s="104">
        <v>3.125</v>
      </c>
      <c r="F4181" s="92">
        <v>2.74</v>
      </c>
      <c r="G4181" s="74">
        <v>2.81</v>
      </c>
      <c r="H4181" s="106">
        <f t="shared" si="21"/>
        <v>0.87680000000000002</v>
      </c>
    </row>
    <row r="4182" spans="1:8" x14ac:dyDescent="0.2">
      <c r="A4182" s="103">
        <f t="shared" si="20"/>
        <v>36641</v>
      </c>
      <c r="B4182" s="73" t="s">
        <v>13</v>
      </c>
      <c r="D4182" s="92">
        <v>26.75</v>
      </c>
      <c r="E4182" s="104">
        <v>3.15</v>
      </c>
      <c r="F4182" s="92">
        <v>2.75</v>
      </c>
      <c r="G4182" s="74">
        <v>2.78</v>
      </c>
      <c r="H4182" s="106">
        <f t="shared" si="21"/>
        <v>0.87301587301587302</v>
      </c>
    </row>
    <row r="4183" spans="1:8" x14ac:dyDescent="0.2">
      <c r="A4183" s="103">
        <f t="shared" si="20"/>
        <v>36642</v>
      </c>
      <c r="B4183" s="73" t="s">
        <v>14</v>
      </c>
      <c r="D4183" s="92">
        <v>24.65</v>
      </c>
      <c r="E4183" s="104">
        <v>3.1150000000000002</v>
      </c>
      <c r="F4183" s="92">
        <v>2.77</v>
      </c>
      <c r="G4183" s="74">
        <v>2.8</v>
      </c>
      <c r="H4183" s="106">
        <f t="shared" si="21"/>
        <v>0.88924558587479929</v>
      </c>
    </row>
    <row r="4184" spans="1:8" x14ac:dyDescent="0.2">
      <c r="A4184" s="103">
        <f t="shared" si="20"/>
        <v>36643</v>
      </c>
      <c r="B4184" s="73" t="s">
        <v>15</v>
      </c>
      <c r="D4184" s="92">
        <v>25.4</v>
      </c>
      <c r="E4184" s="104">
        <v>3.0550000000000002</v>
      </c>
      <c r="F4184" s="92"/>
      <c r="G4184" s="74"/>
      <c r="H4184" s="106"/>
    </row>
    <row r="4185" spans="1:8" x14ac:dyDescent="0.2">
      <c r="A4185" s="103">
        <f t="shared" si="20"/>
        <v>36644</v>
      </c>
      <c r="B4185" s="73" t="s">
        <v>16</v>
      </c>
      <c r="D4185" s="92">
        <v>25.73</v>
      </c>
      <c r="E4185" s="104">
        <v>3.1</v>
      </c>
      <c r="F4185" s="92">
        <v>2.67</v>
      </c>
      <c r="G4185" s="74">
        <v>2.74</v>
      </c>
      <c r="H4185" s="106">
        <f t="shared" si="21"/>
        <v>0.86129032258064508</v>
      </c>
    </row>
    <row r="4186" spans="1:8" x14ac:dyDescent="0.2">
      <c r="A4186" s="103">
        <f>A4185+1+2</f>
        <v>36647</v>
      </c>
      <c r="B4186" s="73" t="s">
        <v>12</v>
      </c>
      <c r="D4186" s="92">
        <v>25.88</v>
      </c>
      <c r="E4186" s="104">
        <v>3.16</v>
      </c>
      <c r="F4186" s="92">
        <v>2.75</v>
      </c>
      <c r="G4186" s="74">
        <v>2.85</v>
      </c>
      <c r="H4186" s="106">
        <f t="shared" si="21"/>
        <v>0.870253164556962</v>
      </c>
    </row>
    <row r="4187" spans="1:8" x14ac:dyDescent="0.2">
      <c r="A4187" s="103">
        <f>A4186+1</f>
        <v>36648</v>
      </c>
      <c r="B4187" s="73" t="s">
        <v>13</v>
      </c>
      <c r="D4187" s="92">
        <v>26.88</v>
      </c>
      <c r="E4187" s="104">
        <v>3.1949999999999998</v>
      </c>
      <c r="F4187" s="92"/>
      <c r="G4187" s="74"/>
      <c r="H4187" s="106"/>
    </row>
    <row r="4188" spans="1:8" x14ac:dyDescent="0.2">
      <c r="A4188" s="103">
        <f t="shared" si="20"/>
        <v>36649</v>
      </c>
      <c r="B4188" s="73" t="s">
        <v>14</v>
      </c>
      <c r="D4188" s="92">
        <v>26.75</v>
      </c>
      <c r="E4188" s="104">
        <v>3.17</v>
      </c>
      <c r="F4188" s="92">
        <v>2.76</v>
      </c>
      <c r="G4188" s="74">
        <v>2.82</v>
      </c>
      <c r="H4188" s="106">
        <f t="shared" si="21"/>
        <v>0.87066246056782326</v>
      </c>
    </row>
    <row r="4189" spans="1:8" x14ac:dyDescent="0.2">
      <c r="A4189" s="103">
        <f t="shared" si="20"/>
        <v>36650</v>
      </c>
      <c r="B4189" s="73" t="s">
        <v>15</v>
      </c>
      <c r="D4189" s="92">
        <v>26.98</v>
      </c>
      <c r="E4189" s="104">
        <v>3.09</v>
      </c>
      <c r="F4189" s="92">
        <v>2.69</v>
      </c>
      <c r="G4189" s="74">
        <v>2.79</v>
      </c>
      <c r="H4189" s="106">
        <f t="shared" si="21"/>
        <v>0.87055016181229772</v>
      </c>
    </row>
    <row r="4190" spans="1:8" x14ac:dyDescent="0.2">
      <c r="A4190" s="103">
        <f t="shared" si="20"/>
        <v>36651</v>
      </c>
      <c r="B4190" s="73" t="s">
        <v>16</v>
      </c>
      <c r="D4190" s="92">
        <v>27.28</v>
      </c>
      <c r="E4190" s="104">
        <v>3.105</v>
      </c>
      <c r="F4190" s="92">
        <v>2.66</v>
      </c>
      <c r="G4190" s="74">
        <v>2.72</v>
      </c>
      <c r="H4190" s="106">
        <f t="shared" si="21"/>
        <v>0.85668276972624802</v>
      </c>
    </row>
    <row r="4191" spans="1:8" x14ac:dyDescent="0.2">
      <c r="A4191" s="103">
        <f>A4190+1+2</f>
        <v>36654</v>
      </c>
      <c r="B4191" s="73" t="s">
        <v>12</v>
      </c>
      <c r="D4191" s="92">
        <v>28.09</v>
      </c>
      <c r="E4191" s="104">
        <v>3.125</v>
      </c>
      <c r="F4191" s="92">
        <v>2.68</v>
      </c>
      <c r="G4191" s="74">
        <v>2.78</v>
      </c>
      <c r="H4191" s="106">
        <f t="shared" si="21"/>
        <v>0.85760000000000003</v>
      </c>
    </row>
    <row r="4192" spans="1:8" x14ac:dyDescent="0.2">
      <c r="A4192" s="103">
        <f t="shared" si="20"/>
        <v>36655</v>
      </c>
      <c r="B4192" s="73" t="s">
        <v>13</v>
      </c>
      <c r="D4192" s="92">
        <v>28.65</v>
      </c>
      <c r="E4192" s="104">
        <v>3.24</v>
      </c>
      <c r="F4192" s="92">
        <v>2.76</v>
      </c>
      <c r="G4192" s="74">
        <v>2.8</v>
      </c>
      <c r="H4192" s="106">
        <f t="shared" si="21"/>
        <v>0.85185185185185175</v>
      </c>
    </row>
    <row r="4193" spans="1:8" x14ac:dyDescent="0.2">
      <c r="A4193" s="103">
        <f t="shared" si="20"/>
        <v>36656</v>
      </c>
      <c r="B4193" s="73" t="s">
        <v>14</v>
      </c>
      <c r="D4193" s="92">
        <v>28.1</v>
      </c>
      <c r="E4193" s="104">
        <v>3.2</v>
      </c>
      <c r="F4193" s="92">
        <v>2.7</v>
      </c>
      <c r="G4193" s="74">
        <v>2.78</v>
      </c>
      <c r="H4193" s="106">
        <f t="shared" si="21"/>
        <v>0.84375</v>
      </c>
    </row>
    <row r="4194" spans="1:8" x14ac:dyDescent="0.2">
      <c r="A4194" s="103">
        <f t="shared" si="20"/>
        <v>36657</v>
      </c>
      <c r="B4194" s="73" t="s">
        <v>15</v>
      </c>
      <c r="D4194" s="92">
        <v>29.13</v>
      </c>
      <c r="E4194" s="104">
        <v>3.3650000000000002</v>
      </c>
      <c r="F4194" s="92"/>
      <c r="G4194" s="74"/>
      <c r="H4194" s="106"/>
    </row>
    <row r="4195" spans="1:8" x14ac:dyDescent="0.2">
      <c r="A4195" s="103">
        <f t="shared" si="20"/>
        <v>36658</v>
      </c>
      <c r="B4195" s="73" t="s">
        <v>16</v>
      </c>
      <c r="D4195" s="92">
        <v>29.62</v>
      </c>
      <c r="E4195" s="104">
        <v>3.335</v>
      </c>
      <c r="F4195" s="92">
        <v>2.83</v>
      </c>
      <c r="G4195" s="74">
        <v>2.9</v>
      </c>
      <c r="H4195" s="106">
        <f t="shared" si="21"/>
        <v>0.84857571214392802</v>
      </c>
    </row>
    <row r="4196" spans="1:8" x14ac:dyDescent="0.2">
      <c r="A4196" s="103">
        <f>A4195+1+2</f>
        <v>36661</v>
      </c>
      <c r="B4196" s="73" t="s">
        <v>12</v>
      </c>
      <c r="D4196" s="92">
        <v>29.93</v>
      </c>
      <c r="E4196" s="104">
        <v>3.37</v>
      </c>
      <c r="F4196" s="92">
        <v>2.83</v>
      </c>
      <c r="G4196" s="74">
        <v>2.91</v>
      </c>
      <c r="H4196" s="106">
        <f t="shared" si="21"/>
        <v>0.83976261127596441</v>
      </c>
    </row>
    <row r="4197" spans="1:8" x14ac:dyDescent="0.2">
      <c r="A4197" s="103">
        <f t="shared" si="20"/>
        <v>36662</v>
      </c>
      <c r="B4197" s="73" t="s">
        <v>13</v>
      </c>
      <c r="D4197" s="92">
        <v>29.73</v>
      </c>
      <c r="E4197" s="104">
        <v>3.46</v>
      </c>
      <c r="F4197" s="92">
        <v>2.93</v>
      </c>
      <c r="G4197" s="74">
        <v>3.01</v>
      </c>
      <c r="H4197" s="106">
        <f t="shared" si="21"/>
        <v>0.84682080924855496</v>
      </c>
    </row>
    <row r="4198" spans="1:8" x14ac:dyDescent="0.2">
      <c r="A4198" s="103">
        <f t="shared" si="20"/>
        <v>36663</v>
      </c>
      <c r="B4198" s="73" t="s">
        <v>14</v>
      </c>
      <c r="D4198" s="92">
        <v>29.33</v>
      </c>
      <c r="E4198" s="104">
        <v>3.49</v>
      </c>
      <c r="F4198" s="92">
        <v>2.96</v>
      </c>
      <c r="G4198" s="74">
        <v>3.06</v>
      </c>
      <c r="H4198" s="106">
        <f t="shared" si="21"/>
        <v>0.84813753581661888</v>
      </c>
    </row>
    <row r="4199" spans="1:8" x14ac:dyDescent="0.2">
      <c r="A4199" s="103">
        <f t="shared" si="20"/>
        <v>36664</v>
      </c>
      <c r="B4199" s="73" t="s">
        <v>15</v>
      </c>
      <c r="D4199" s="92">
        <v>30.33</v>
      </c>
      <c r="E4199" s="104">
        <v>3.72</v>
      </c>
      <c r="F4199" s="92"/>
      <c r="G4199" s="74"/>
      <c r="H4199" s="106"/>
    </row>
    <row r="4200" spans="1:8" x14ac:dyDescent="0.2">
      <c r="A4200" s="103">
        <f t="shared" si="20"/>
        <v>36665</v>
      </c>
      <c r="B4200" s="73" t="s">
        <v>16</v>
      </c>
      <c r="D4200" s="92">
        <v>29.88</v>
      </c>
      <c r="E4200" s="104">
        <v>3.76</v>
      </c>
      <c r="F4200" s="92">
        <v>3.24</v>
      </c>
      <c r="G4200" s="74">
        <v>3.35</v>
      </c>
      <c r="H4200" s="106">
        <f t="shared" si="21"/>
        <v>0.86170212765957455</v>
      </c>
    </row>
    <row r="4201" spans="1:8" x14ac:dyDescent="0.2">
      <c r="A4201" s="103">
        <f>A4200+1+2</f>
        <v>36668</v>
      </c>
      <c r="B4201" s="73" t="s">
        <v>12</v>
      </c>
      <c r="D4201" s="92">
        <v>28.63</v>
      </c>
      <c r="E4201" s="104">
        <v>3.99</v>
      </c>
      <c r="F4201" s="92"/>
      <c r="G4201" s="74"/>
      <c r="H4201" s="106"/>
    </row>
    <row r="4202" spans="1:8" x14ac:dyDescent="0.2">
      <c r="A4202" s="103">
        <f t="shared" si="20"/>
        <v>36669</v>
      </c>
      <c r="B4202" s="73" t="s">
        <v>13</v>
      </c>
      <c r="D4202" s="92">
        <v>28.53</v>
      </c>
      <c r="E4202" s="104">
        <v>3.84</v>
      </c>
      <c r="F4202" s="92">
        <v>3.37</v>
      </c>
      <c r="G4202" s="74">
        <v>3.64</v>
      </c>
      <c r="H4202" s="106">
        <f t="shared" si="21"/>
        <v>0.87760416666666674</v>
      </c>
    </row>
    <row r="4203" spans="1:8" x14ac:dyDescent="0.2">
      <c r="A4203" s="103">
        <f t="shared" si="20"/>
        <v>36670</v>
      </c>
      <c r="B4203" s="73" t="s">
        <v>14</v>
      </c>
      <c r="D4203" s="92">
        <v>29.73</v>
      </c>
      <c r="E4203" s="104">
        <v>3.9350000000000001</v>
      </c>
      <c r="F4203" s="92">
        <v>3.41</v>
      </c>
      <c r="G4203" s="74">
        <v>3.63</v>
      </c>
      <c r="H4203" s="106">
        <f t="shared" si="21"/>
        <v>0.86658195679796701</v>
      </c>
    </row>
    <row r="4204" spans="1:8" x14ac:dyDescent="0.2">
      <c r="A4204" s="103">
        <f t="shared" si="20"/>
        <v>36671</v>
      </c>
      <c r="B4204" s="73" t="s">
        <v>15</v>
      </c>
      <c r="D4204" s="92">
        <v>30.33</v>
      </c>
      <c r="E4204" s="104">
        <v>4.1500000000000004</v>
      </c>
      <c r="F4204" s="92">
        <v>3.55</v>
      </c>
      <c r="G4204" s="74">
        <v>3.85</v>
      </c>
      <c r="H4204" s="106">
        <f t="shared" si="21"/>
        <v>0.85542168674698782</v>
      </c>
    </row>
    <row r="4205" spans="1:8" x14ac:dyDescent="0.2">
      <c r="A4205" s="103">
        <f t="shared" si="20"/>
        <v>36672</v>
      </c>
      <c r="B4205" s="73" t="s">
        <v>16</v>
      </c>
      <c r="D4205" s="92">
        <v>30</v>
      </c>
      <c r="E4205" s="104">
        <v>4.1500000000000004</v>
      </c>
      <c r="F4205" s="92">
        <v>3.59</v>
      </c>
      <c r="G4205" s="74">
        <v>3.86</v>
      </c>
      <c r="H4205" s="106">
        <f t="shared" si="21"/>
        <v>0.86506024096385536</v>
      </c>
    </row>
    <row r="4206" spans="1:8" x14ac:dyDescent="0.2">
      <c r="A4206" s="103">
        <f>A4205+1+2</f>
        <v>36675</v>
      </c>
      <c r="B4206" s="73" t="s">
        <v>12</v>
      </c>
      <c r="C4206" s="73" t="s">
        <v>17</v>
      </c>
      <c r="F4206" s="92"/>
      <c r="G4206" s="74"/>
      <c r="H4206" s="106"/>
    </row>
    <row r="4207" spans="1:8" x14ac:dyDescent="0.2">
      <c r="A4207" s="103">
        <f t="shared" ref="A4207:A4225" si="22">A4206+1</f>
        <v>36676</v>
      </c>
      <c r="B4207" s="73" t="s">
        <v>13</v>
      </c>
      <c r="D4207" s="92">
        <v>30.35</v>
      </c>
      <c r="E4207" s="104">
        <v>4.3099999999999996</v>
      </c>
      <c r="F4207" s="92">
        <v>3.79</v>
      </c>
      <c r="G4207" s="74">
        <v>4</v>
      </c>
      <c r="H4207" s="106">
        <f t="shared" si="21"/>
        <v>0.87935034802784229</v>
      </c>
    </row>
    <row r="4208" spans="1:8" x14ac:dyDescent="0.2">
      <c r="A4208" s="103">
        <f t="shared" si="22"/>
        <v>36677</v>
      </c>
      <c r="B4208" s="73" t="s">
        <v>14</v>
      </c>
      <c r="D4208" s="92">
        <v>29.03</v>
      </c>
      <c r="E4208" s="104">
        <v>4.5</v>
      </c>
      <c r="F4208" s="92">
        <v>4.0999999999999996</v>
      </c>
      <c r="G4208" s="74">
        <v>4.1900000000000004</v>
      </c>
      <c r="H4208" s="106">
        <f t="shared" si="21"/>
        <v>0.91111111111111098</v>
      </c>
    </row>
    <row r="4209" spans="1:8" x14ac:dyDescent="0.2">
      <c r="A4209" s="103">
        <f t="shared" si="22"/>
        <v>36678</v>
      </c>
      <c r="B4209" s="73" t="s">
        <v>15</v>
      </c>
      <c r="D4209" s="92">
        <v>30.13</v>
      </c>
      <c r="E4209" s="104">
        <v>4.3899999999999997</v>
      </c>
      <c r="F4209" s="92">
        <v>4.0199999999999996</v>
      </c>
      <c r="G4209" s="74">
        <v>4.1500000000000004</v>
      </c>
      <c r="H4209" s="106">
        <f t="shared" si="21"/>
        <v>0.91571753986332571</v>
      </c>
    </row>
    <row r="4210" spans="1:8" x14ac:dyDescent="0.2">
      <c r="A4210" s="103">
        <f t="shared" si="22"/>
        <v>36679</v>
      </c>
      <c r="B4210" s="73" t="s">
        <v>16</v>
      </c>
      <c r="D4210" s="92">
        <v>30.35</v>
      </c>
      <c r="E4210" s="104">
        <v>4.1849999999999996</v>
      </c>
      <c r="F4210" s="92">
        <v>3.7</v>
      </c>
      <c r="G4210" s="74">
        <v>3.85</v>
      </c>
      <c r="H4210" s="106">
        <f t="shared" si="21"/>
        <v>0.88410991636798097</v>
      </c>
    </row>
    <row r="4211" spans="1:8" x14ac:dyDescent="0.2">
      <c r="A4211" s="103">
        <f>A4210+1+2</f>
        <v>36682</v>
      </c>
      <c r="B4211" s="73" t="s">
        <v>12</v>
      </c>
      <c r="D4211" s="92">
        <v>29.7</v>
      </c>
      <c r="E4211" s="104">
        <v>4.165</v>
      </c>
      <c r="F4211" s="92">
        <v>3.76</v>
      </c>
      <c r="G4211" s="74"/>
      <c r="H4211" s="106">
        <f t="shared" si="21"/>
        <v>0.90276110444177671</v>
      </c>
    </row>
    <row r="4212" spans="1:8" x14ac:dyDescent="0.2">
      <c r="A4212" s="103">
        <f t="shared" si="22"/>
        <v>36683</v>
      </c>
      <c r="B4212" s="73" t="s">
        <v>13</v>
      </c>
      <c r="D4212" s="92">
        <v>29.75</v>
      </c>
      <c r="E4212" s="104">
        <v>4.4000000000000004</v>
      </c>
      <c r="F4212" s="92">
        <v>3.97</v>
      </c>
      <c r="G4212" s="74">
        <v>4.16</v>
      </c>
      <c r="H4212" s="106">
        <f t="shared" si="21"/>
        <v>0.90227272727272723</v>
      </c>
    </row>
    <row r="4213" spans="1:8" x14ac:dyDescent="0.2">
      <c r="A4213" s="103">
        <f t="shared" si="22"/>
        <v>36684</v>
      </c>
      <c r="B4213" s="73" t="s">
        <v>14</v>
      </c>
      <c r="D4213" s="92">
        <v>29.95</v>
      </c>
      <c r="E4213" s="104">
        <v>4.21</v>
      </c>
      <c r="F4213" s="92">
        <v>3.7</v>
      </c>
      <c r="G4213" s="74">
        <v>3.94</v>
      </c>
      <c r="H4213" s="106">
        <f t="shared" si="21"/>
        <v>0.87885985748218531</v>
      </c>
    </row>
    <row r="4214" spans="1:8" x14ac:dyDescent="0.2">
      <c r="A4214" s="103">
        <f t="shared" si="22"/>
        <v>36685</v>
      </c>
      <c r="B4214" s="73" t="s">
        <v>15</v>
      </c>
      <c r="D4214" s="92">
        <v>29.78</v>
      </c>
      <c r="E4214" s="104">
        <v>3.92</v>
      </c>
      <c r="F4214" s="92">
        <v>3.65</v>
      </c>
      <c r="G4214" s="74">
        <v>3.52</v>
      </c>
      <c r="H4214" s="106">
        <f t="shared" si="21"/>
        <v>0.93112244897959184</v>
      </c>
    </row>
    <row r="4215" spans="1:8" x14ac:dyDescent="0.2">
      <c r="A4215" s="103">
        <f t="shared" si="22"/>
        <v>36686</v>
      </c>
      <c r="B4215" s="73" t="s">
        <v>16</v>
      </c>
      <c r="D4215" s="92">
        <v>30.2</v>
      </c>
      <c r="E4215" s="104">
        <v>4.165</v>
      </c>
      <c r="F4215" s="92">
        <v>3.65</v>
      </c>
      <c r="G4215" s="74">
        <v>3.85</v>
      </c>
      <c r="H4215" s="106">
        <f t="shared" si="21"/>
        <v>0.87635054021608638</v>
      </c>
    </row>
    <row r="4216" spans="1:8" x14ac:dyDescent="0.2">
      <c r="A4216" s="103">
        <f>A4215+1+2</f>
        <v>36689</v>
      </c>
      <c r="B4216" s="73" t="s">
        <v>12</v>
      </c>
      <c r="D4216" s="92">
        <v>31.73</v>
      </c>
      <c r="E4216" s="104">
        <v>4.1849999999999996</v>
      </c>
      <c r="F4216" s="92">
        <v>3.77</v>
      </c>
      <c r="G4216" s="74">
        <v>3.98</v>
      </c>
      <c r="H4216" s="106">
        <f t="shared" si="21"/>
        <v>0.900836320191159</v>
      </c>
    </row>
    <row r="4217" spans="1:8" x14ac:dyDescent="0.2">
      <c r="A4217" s="103">
        <f t="shared" si="22"/>
        <v>36690</v>
      </c>
      <c r="B4217" s="73" t="s">
        <v>13</v>
      </c>
      <c r="D4217" s="92">
        <v>32.58</v>
      </c>
      <c r="E4217" s="104">
        <v>4.2649999999999997</v>
      </c>
      <c r="F4217" s="92">
        <v>3.71</v>
      </c>
      <c r="G4217" s="74">
        <v>4.04</v>
      </c>
      <c r="H4217" s="106">
        <f t="shared" si="21"/>
        <v>0.86987104337631893</v>
      </c>
    </row>
    <row r="4218" spans="1:8" x14ac:dyDescent="0.2">
      <c r="A4218" s="103">
        <f t="shared" si="22"/>
        <v>36691</v>
      </c>
      <c r="B4218" s="73" t="s">
        <v>14</v>
      </c>
      <c r="D4218" s="92">
        <v>32.85</v>
      </c>
      <c r="E4218" s="104">
        <v>4.16</v>
      </c>
      <c r="F4218" s="92">
        <v>3.71</v>
      </c>
      <c r="G4218" s="74">
        <v>3.9</v>
      </c>
      <c r="H4218" s="106">
        <f t="shared" si="21"/>
        <v>0.89182692307692302</v>
      </c>
    </row>
    <row r="4219" spans="1:8" x14ac:dyDescent="0.2">
      <c r="A4219" s="103">
        <f t="shared" si="22"/>
        <v>36692</v>
      </c>
      <c r="B4219" s="73" t="s">
        <v>15</v>
      </c>
      <c r="D4219" s="92">
        <v>32.950000000000003</v>
      </c>
      <c r="E4219" s="104">
        <v>4.3600000000000003</v>
      </c>
      <c r="F4219" s="92">
        <v>3.82</v>
      </c>
      <c r="G4219" s="74">
        <v>4</v>
      </c>
      <c r="H4219" s="106">
        <f t="shared" si="21"/>
        <v>0.87614678899082554</v>
      </c>
    </row>
    <row r="4220" spans="1:8" x14ac:dyDescent="0.2">
      <c r="A4220" s="103">
        <f t="shared" si="22"/>
        <v>36693</v>
      </c>
      <c r="B4220" s="73" t="s">
        <v>16</v>
      </c>
      <c r="D4220" s="92">
        <v>32.33</v>
      </c>
      <c r="E4220" s="104">
        <v>4.45</v>
      </c>
      <c r="F4220" s="92">
        <v>3.84</v>
      </c>
      <c r="G4220" s="74">
        <v>4</v>
      </c>
      <c r="H4220" s="106">
        <f t="shared" si="21"/>
        <v>0.86292134831460665</v>
      </c>
    </row>
    <row r="4221" spans="1:8" x14ac:dyDescent="0.2">
      <c r="A4221" s="103">
        <f>A4220+1+2</f>
        <v>36696</v>
      </c>
      <c r="B4221" s="73" t="s">
        <v>12</v>
      </c>
      <c r="D4221" s="92">
        <v>31.68</v>
      </c>
      <c r="E4221" s="104">
        <v>4.38</v>
      </c>
      <c r="F4221" s="92">
        <v>3.83</v>
      </c>
      <c r="G4221" s="74">
        <v>4</v>
      </c>
      <c r="H4221" s="106">
        <f t="shared" si="21"/>
        <v>0.87442922374429233</v>
      </c>
    </row>
    <row r="4222" spans="1:8" x14ac:dyDescent="0.2">
      <c r="A4222" s="103">
        <f t="shared" si="22"/>
        <v>36697</v>
      </c>
      <c r="B4222" s="73" t="s">
        <v>13</v>
      </c>
      <c r="D4222" s="92">
        <v>33.049999999999997</v>
      </c>
      <c r="E4222" s="104">
        <v>4.05</v>
      </c>
      <c r="F4222" s="92">
        <v>3.44</v>
      </c>
      <c r="G4222" s="74">
        <v>3.8</v>
      </c>
      <c r="H4222" s="106">
        <f t="shared" si="21"/>
        <v>0.84938271604938276</v>
      </c>
    </row>
    <row r="4223" spans="1:8" x14ac:dyDescent="0.2">
      <c r="A4223" s="103">
        <f t="shared" si="22"/>
        <v>36698</v>
      </c>
      <c r="B4223" s="73" t="s">
        <v>14</v>
      </c>
      <c r="D4223" s="92">
        <v>33.83</v>
      </c>
      <c r="E4223" s="104">
        <v>4.125</v>
      </c>
      <c r="F4223" s="92">
        <v>3.6</v>
      </c>
      <c r="G4223" s="74">
        <v>3.85</v>
      </c>
      <c r="H4223" s="106">
        <f t="shared" si="21"/>
        <v>0.8727272727272728</v>
      </c>
    </row>
    <row r="4224" spans="1:8" x14ac:dyDescent="0.2">
      <c r="A4224" s="103">
        <f t="shared" si="22"/>
        <v>36699</v>
      </c>
      <c r="B4224" s="73" t="s">
        <v>15</v>
      </c>
      <c r="D4224" s="92">
        <v>34.549999999999997</v>
      </c>
      <c r="E4224" s="104">
        <v>4.41</v>
      </c>
      <c r="F4224" s="92">
        <v>3.83</v>
      </c>
      <c r="G4224" s="74">
        <v>4</v>
      </c>
      <c r="H4224" s="106">
        <f t="shared" si="21"/>
        <v>0.86848072562358281</v>
      </c>
    </row>
    <row r="4225" spans="1:8" x14ac:dyDescent="0.2">
      <c r="A4225" s="103">
        <f t="shared" si="22"/>
        <v>36700</v>
      </c>
      <c r="B4225" s="73" t="s">
        <v>16</v>
      </c>
      <c r="D4225" s="92">
        <v>34.65</v>
      </c>
      <c r="E4225" s="104">
        <v>4.41</v>
      </c>
      <c r="F4225" s="92">
        <v>3.75</v>
      </c>
      <c r="G4225" s="74">
        <v>3.95</v>
      </c>
      <c r="H4225" s="106">
        <f t="shared" si="21"/>
        <v>0.85034013605442171</v>
      </c>
    </row>
    <row r="4226" spans="1:8" x14ac:dyDescent="0.2">
      <c r="A4226" s="103">
        <f>A4225+1+2</f>
        <v>36703</v>
      </c>
      <c r="B4226" s="73" t="s">
        <v>12</v>
      </c>
      <c r="D4226" s="92">
        <v>31.63</v>
      </c>
      <c r="E4226" s="104">
        <v>4.3650000000000002</v>
      </c>
      <c r="F4226" s="92">
        <v>3.78</v>
      </c>
      <c r="G4226" s="74">
        <v>4</v>
      </c>
      <c r="H4226" s="106">
        <f t="shared" si="21"/>
        <v>0.86597938144329889</v>
      </c>
    </row>
    <row r="4227" spans="1:8" x14ac:dyDescent="0.2">
      <c r="A4227" s="103">
        <f>A4226+1</f>
        <v>36704</v>
      </c>
      <c r="B4227" s="73" t="s">
        <v>13</v>
      </c>
      <c r="D4227" s="92">
        <v>32.08</v>
      </c>
      <c r="E4227" s="104">
        <v>4.585</v>
      </c>
      <c r="F4227" s="92">
        <v>3.97</v>
      </c>
      <c r="G4227" s="74">
        <v>4.2</v>
      </c>
      <c r="H4227" s="106">
        <f t="shared" si="21"/>
        <v>0.86586695747001097</v>
      </c>
    </row>
    <row r="4228" spans="1:8" x14ac:dyDescent="0.2">
      <c r="A4228" s="103">
        <f>A4227+1</f>
        <v>36705</v>
      </c>
      <c r="B4228" s="73" t="s">
        <v>14</v>
      </c>
      <c r="D4228" s="92">
        <v>31.9</v>
      </c>
      <c r="E4228" s="104">
        <v>4.4349999999999996</v>
      </c>
      <c r="F4228" s="92">
        <v>3.84</v>
      </c>
      <c r="G4228" s="74">
        <v>4.1500000000000004</v>
      </c>
      <c r="H4228" s="106">
        <f t="shared" si="21"/>
        <v>0.8658399098083428</v>
      </c>
    </row>
    <row r="4229" spans="1:8" x14ac:dyDescent="0.2">
      <c r="A4229" s="103">
        <f>A4228+1</f>
        <v>36706</v>
      </c>
      <c r="B4229" s="73" t="s">
        <v>15</v>
      </c>
      <c r="D4229" s="92">
        <v>32.729999999999997</v>
      </c>
      <c r="E4229" s="104">
        <v>4.29</v>
      </c>
      <c r="F4229" s="92">
        <v>3.66</v>
      </c>
      <c r="G4229" s="74">
        <v>3.95</v>
      </c>
      <c r="H4229" s="106">
        <f t="shared" si="21"/>
        <v>0.85314685314685312</v>
      </c>
    </row>
    <row r="4230" spans="1:8" x14ac:dyDescent="0.2">
      <c r="A4230" s="103">
        <f>A4229+1</f>
        <v>36707</v>
      </c>
      <c r="B4230" s="73" t="s">
        <v>16</v>
      </c>
      <c r="D4230" s="92">
        <v>32.5</v>
      </c>
      <c r="E4230" s="104">
        <v>4.33</v>
      </c>
      <c r="F4230" s="92">
        <v>3.78</v>
      </c>
      <c r="G4230" s="74">
        <v>4</v>
      </c>
      <c r="H4230" s="106">
        <f t="shared" si="21"/>
        <v>0.87297921478060037</v>
      </c>
    </row>
    <row r="4231" spans="1:8" x14ac:dyDescent="0.2">
      <c r="A4231" s="103">
        <f>A4230+1+2</f>
        <v>36710</v>
      </c>
      <c r="B4231" s="73" t="s">
        <v>12</v>
      </c>
      <c r="D4231" s="92">
        <v>32.5</v>
      </c>
      <c r="E4231" s="104">
        <v>4.33</v>
      </c>
      <c r="F4231" s="92">
        <v>3.78</v>
      </c>
      <c r="G4231" s="74">
        <v>4</v>
      </c>
      <c r="H4231" s="106">
        <f t="shared" si="21"/>
        <v>0.87297921478060037</v>
      </c>
    </row>
    <row r="4232" spans="1:8" x14ac:dyDescent="0.2">
      <c r="A4232" s="103">
        <f>A4231+1</f>
        <v>36711</v>
      </c>
      <c r="B4232" s="73" t="s">
        <v>13</v>
      </c>
      <c r="D4232" s="92">
        <v>32.5</v>
      </c>
      <c r="E4232" s="104">
        <v>4.33</v>
      </c>
      <c r="F4232" s="92">
        <v>3.78</v>
      </c>
      <c r="G4232" s="74">
        <v>4</v>
      </c>
      <c r="H4232" s="106">
        <f t="shared" si="21"/>
        <v>0.87297921478060037</v>
      </c>
    </row>
    <row r="4233" spans="1:8" x14ac:dyDescent="0.2">
      <c r="A4233" s="103">
        <f>A4232+1</f>
        <v>36712</v>
      </c>
      <c r="B4233" s="73" t="s">
        <v>14</v>
      </c>
      <c r="D4233" s="92">
        <v>30.68</v>
      </c>
      <c r="E4233" s="104">
        <v>4.22</v>
      </c>
      <c r="F4233" s="92">
        <v>3.88</v>
      </c>
      <c r="G4233" s="74">
        <v>4.01</v>
      </c>
      <c r="H4233" s="106">
        <f t="shared" si="21"/>
        <v>0.91943127962085314</v>
      </c>
    </row>
    <row r="4234" spans="1:8" x14ac:dyDescent="0.2">
      <c r="A4234" s="103">
        <f>A4233+1</f>
        <v>36713</v>
      </c>
      <c r="B4234" s="73" t="s">
        <v>15</v>
      </c>
      <c r="D4234" s="92">
        <v>29.98</v>
      </c>
      <c r="E4234" s="104">
        <v>4.0199999999999996</v>
      </c>
      <c r="F4234" s="92">
        <v>3.56</v>
      </c>
      <c r="G4234" s="74">
        <v>3.62</v>
      </c>
      <c r="H4234" s="106">
        <f t="shared" si="21"/>
        <v>0.88557213930348266</v>
      </c>
    </row>
    <row r="4235" spans="1:8" x14ac:dyDescent="0.2">
      <c r="A4235" s="103">
        <f>A4234+1</f>
        <v>36714</v>
      </c>
      <c r="B4235" s="73" t="s">
        <v>16</v>
      </c>
      <c r="D4235" s="92">
        <v>30.28</v>
      </c>
      <c r="E4235" s="104">
        <v>4</v>
      </c>
      <c r="F4235" s="92">
        <v>3.35</v>
      </c>
      <c r="G4235" s="74">
        <v>3.35</v>
      </c>
      <c r="H4235" s="106">
        <f t="shared" si="21"/>
        <v>0.83750000000000002</v>
      </c>
    </row>
    <row r="4236" spans="1:8" x14ac:dyDescent="0.2">
      <c r="A4236" s="103">
        <f>A4235+1+2</f>
        <v>36717</v>
      </c>
      <c r="B4236" s="73" t="s">
        <v>12</v>
      </c>
      <c r="D4236" s="92">
        <v>29.68</v>
      </c>
      <c r="E4236" s="104">
        <v>4.18</v>
      </c>
      <c r="F4236" s="92">
        <v>3.68</v>
      </c>
      <c r="G4236" s="74">
        <v>3.82</v>
      </c>
      <c r="H4236" s="106">
        <f t="shared" si="21"/>
        <v>0.88038277511961738</v>
      </c>
    </row>
    <row r="4237" spans="1:8" x14ac:dyDescent="0.2">
      <c r="A4237" s="103">
        <f>A4236+1</f>
        <v>36718</v>
      </c>
      <c r="B4237" s="73" t="s">
        <v>13</v>
      </c>
      <c r="D4237" s="92">
        <v>29.7</v>
      </c>
      <c r="E4237" s="104">
        <v>4.165</v>
      </c>
      <c r="F4237" s="92">
        <v>3.79</v>
      </c>
      <c r="G4237" s="74">
        <v>3.85</v>
      </c>
      <c r="H4237" s="106">
        <f t="shared" ref="H4237:H4300" si="23">F4237/E4237</f>
        <v>0.90996398559423775</v>
      </c>
    </row>
    <row r="4238" spans="1:8" x14ac:dyDescent="0.2">
      <c r="A4238" s="103">
        <f>A4237+1</f>
        <v>36719</v>
      </c>
      <c r="B4238" s="73" t="s">
        <v>14</v>
      </c>
      <c r="D4238" s="92">
        <v>30.33</v>
      </c>
      <c r="E4238" s="104">
        <v>4.2850000000000001</v>
      </c>
      <c r="F4238" s="92">
        <v>3.82</v>
      </c>
      <c r="G4238" s="74">
        <v>3.97</v>
      </c>
      <c r="H4238" s="106">
        <f t="shared" si="23"/>
        <v>0.89148191365227536</v>
      </c>
    </row>
    <row r="4239" spans="1:8" x14ac:dyDescent="0.2">
      <c r="A4239" s="103">
        <f>A4238+1</f>
        <v>36720</v>
      </c>
      <c r="B4239" s="73" t="s">
        <v>15</v>
      </c>
      <c r="D4239" s="92">
        <v>31.48</v>
      </c>
      <c r="E4239" s="104">
        <v>4.07</v>
      </c>
      <c r="F4239" s="92">
        <v>3.61</v>
      </c>
      <c r="G4239" s="74">
        <v>3.67</v>
      </c>
      <c r="H4239" s="106">
        <f t="shared" si="23"/>
        <v>0.88697788697788693</v>
      </c>
    </row>
    <row r="4240" spans="1:8" x14ac:dyDescent="0.2">
      <c r="A4240" s="103">
        <f>A4239+1</f>
        <v>36721</v>
      </c>
      <c r="B4240" s="73" t="s">
        <v>16</v>
      </c>
      <c r="D4240" s="92">
        <v>31.4</v>
      </c>
      <c r="E4240" s="104">
        <v>4.1849999999999996</v>
      </c>
      <c r="F4240" s="92">
        <v>3.46</v>
      </c>
      <c r="G4240" s="74">
        <v>3.55</v>
      </c>
      <c r="H4240" s="106">
        <f t="shared" si="23"/>
        <v>0.82676224611708493</v>
      </c>
    </row>
    <row r="4241" spans="1:8" x14ac:dyDescent="0.2">
      <c r="A4241" s="103">
        <f>A4240+1+2</f>
        <v>36724</v>
      </c>
      <c r="B4241" s="73" t="s">
        <v>12</v>
      </c>
      <c r="D4241" s="92">
        <v>30.83</v>
      </c>
      <c r="E4241" s="104">
        <v>4.12</v>
      </c>
      <c r="F4241" s="92">
        <v>3.5</v>
      </c>
      <c r="G4241" s="74">
        <v>3.7</v>
      </c>
      <c r="H4241" s="106">
        <f t="shared" si="23"/>
        <v>0.84951456310679607</v>
      </c>
    </row>
    <row r="4242" spans="1:8" x14ac:dyDescent="0.2">
      <c r="A4242" s="103">
        <f>A4241+1</f>
        <v>36725</v>
      </c>
      <c r="B4242" s="73" t="s">
        <v>13</v>
      </c>
      <c r="D4242" s="92">
        <v>31.93</v>
      </c>
      <c r="E4242" s="104">
        <v>4.0149999999999997</v>
      </c>
      <c r="F4242" s="92">
        <v>3.28</v>
      </c>
      <c r="G4242" s="74">
        <v>3.55</v>
      </c>
      <c r="H4242" s="106">
        <f t="shared" si="23"/>
        <v>0.81693648816936493</v>
      </c>
    </row>
    <row r="4243" spans="1:8" x14ac:dyDescent="0.2">
      <c r="A4243" s="103">
        <f>A4242+1</f>
        <v>36726</v>
      </c>
      <c r="B4243" s="73" t="s">
        <v>14</v>
      </c>
      <c r="D4243" s="92">
        <v>31.43</v>
      </c>
      <c r="E4243" s="104">
        <v>4.0549999999999997</v>
      </c>
      <c r="F4243" s="92">
        <v>3.31</v>
      </c>
      <c r="G4243" s="74">
        <v>3.7</v>
      </c>
      <c r="H4243" s="106">
        <f t="shared" si="23"/>
        <v>0.81627620221948216</v>
      </c>
    </row>
    <row r="4244" spans="1:8" x14ac:dyDescent="0.2">
      <c r="A4244" s="103">
        <f>A4243+1</f>
        <v>36727</v>
      </c>
      <c r="B4244" s="73" t="s">
        <v>15</v>
      </c>
      <c r="D4244" s="92">
        <v>30.93</v>
      </c>
      <c r="E4244" s="104">
        <v>3.86</v>
      </c>
      <c r="F4244" s="92">
        <v>3.31</v>
      </c>
      <c r="G4244" s="74">
        <v>3.7</v>
      </c>
      <c r="H4244" s="106">
        <f t="shared" si="23"/>
        <v>0.8575129533678757</v>
      </c>
    </row>
    <row r="4245" spans="1:8" x14ac:dyDescent="0.2">
      <c r="A4245" s="103">
        <f>A4244+1</f>
        <v>36728</v>
      </c>
      <c r="B4245" s="73" t="s">
        <v>16</v>
      </c>
      <c r="D4245" s="92">
        <v>28.53</v>
      </c>
      <c r="E4245" s="104">
        <v>3.8849999999999998</v>
      </c>
      <c r="F4245" s="92">
        <v>3.22</v>
      </c>
      <c r="G4245" s="74">
        <v>3.48</v>
      </c>
      <c r="H4245" s="106">
        <f t="shared" si="23"/>
        <v>0.82882882882882891</v>
      </c>
    </row>
    <row r="4246" spans="1:8" x14ac:dyDescent="0.2">
      <c r="A4246" s="103">
        <f>A4245+1+2</f>
        <v>36731</v>
      </c>
      <c r="B4246" s="73" t="s">
        <v>12</v>
      </c>
      <c r="D4246" s="92">
        <v>28.18</v>
      </c>
      <c r="E4246" s="104">
        <v>3.7450000000000001</v>
      </c>
      <c r="F4246" s="92">
        <v>3.04</v>
      </c>
      <c r="G4246" s="74">
        <v>3.5</v>
      </c>
      <c r="H4246" s="106">
        <f t="shared" si="23"/>
        <v>0.81174899866488648</v>
      </c>
    </row>
    <row r="4247" spans="1:8" x14ac:dyDescent="0.2">
      <c r="A4247" s="103">
        <f>A4246+1</f>
        <v>36732</v>
      </c>
      <c r="B4247" s="73" t="s">
        <v>13</v>
      </c>
      <c r="D4247" s="92">
        <v>27.83</v>
      </c>
      <c r="E4247" s="104">
        <v>3.625</v>
      </c>
      <c r="F4247" s="92">
        <v>2.96</v>
      </c>
      <c r="G4247" s="74">
        <v>3.45</v>
      </c>
      <c r="H4247" s="106">
        <f t="shared" si="23"/>
        <v>0.81655172413793098</v>
      </c>
    </row>
    <row r="4248" spans="1:8" x14ac:dyDescent="0.2">
      <c r="A4248" s="103">
        <f>A4247+1</f>
        <v>36733</v>
      </c>
      <c r="B4248" s="73" t="s">
        <v>14</v>
      </c>
      <c r="D4248" s="92">
        <v>27.83</v>
      </c>
      <c r="E4248" s="104">
        <v>3.585</v>
      </c>
      <c r="F4248" s="92">
        <v>2.91</v>
      </c>
      <c r="G4248" s="74">
        <v>3.47</v>
      </c>
      <c r="H4248" s="106">
        <f t="shared" si="23"/>
        <v>0.81171548117154813</v>
      </c>
    </row>
    <row r="4249" spans="1:8" x14ac:dyDescent="0.2">
      <c r="A4249" s="103">
        <f>A4248+1</f>
        <v>36734</v>
      </c>
      <c r="B4249" s="73" t="s">
        <v>15</v>
      </c>
      <c r="D4249" s="92">
        <v>28.03</v>
      </c>
      <c r="E4249" s="104">
        <v>3.75</v>
      </c>
      <c r="F4249" s="92">
        <v>3.08</v>
      </c>
      <c r="G4249" s="74">
        <v>3.44</v>
      </c>
      <c r="H4249" s="106">
        <f t="shared" si="23"/>
        <v>0.82133333333333336</v>
      </c>
    </row>
    <row r="4250" spans="1:8" x14ac:dyDescent="0.2">
      <c r="A4250" s="103">
        <f>A4249+1</f>
        <v>36735</v>
      </c>
      <c r="B4250" s="73" t="s">
        <v>16</v>
      </c>
      <c r="D4250" s="92">
        <v>28.18</v>
      </c>
      <c r="E4250" s="104">
        <v>3.7549999999999999</v>
      </c>
      <c r="F4250" s="92">
        <v>3.16</v>
      </c>
      <c r="G4250" s="74">
        <v>3.9</v>
      </c>
      <c r="H4250" s="106">
        <f t="shared" si="23"/>
        <v>0.8415446071904128</v>
      </c>
    </row>
    <row r="4251" spans="1:8" x14ac:dyDescent="0.2">
      <c r="A4251" s="103">
        <f>A4250+1+2</f>
        <v>36738</v>
      </c>
      <c r="B4251" s="73" t="s">
        <v>12</v>
      </c>
      <c r="D4251" s="92">
        <v>27.43</v>
      </c>
      <c r="E4251" s="104">
        <v>3.74</v>
      </c>
      <c r="F4251" s="92">
        <v>3.1</v>
      </c>
      <c r="G4251" s="74">
        <v>3.5</v>
      </c>
      <c r="H4251" s="106">
        <f t="shared" si="23"/>
        <v>0.82887700534759357</v>
      </c>
    </row>
    <row r="4252" spans="1:8" x14ac:dyDescent="0.2">
      <c r="A4252" s="103">
        <f>A4251+1</f>
        <v>36739</v>
      </c>
      <c r="B4252" s="73" t="s">
        <v>13</v>
      </c>
      <c r="D4252" s="92">
        <v>27.78</v>
      </c>
      <c r="E4252" s="104">
        <v>3.7850000000000001</v>
      </c>
      <c r="F4252" s="92">
        <v>3.02</v>
      </c>
      <c r="G4252" s="74">
        <v>3.42</v>
      </c>
      <c r="H4252" s="106">
        <f t="shared" si="23"/>
        <v>0.7978863936591809</v>
      </c>
    </row>
    <row r="4253" spans="1:8" x14ac:dyDescent="0.2">
      <c r="A4253" s="103">
        <f>A4252+1</f>
        <v>36740</v>
      </c>
      <c r="B4253" s="73" t="s">
        <v>14</v>
      </c>
      <c r="D4253" s="92">
        <v>28.28</v>
      </c>
      <c r="E4253" s="104">
        <v>4.03</v>
      </c>
      <c r="F4253" s="92">
        <v>3.17</v>
      </c>
      <c r="G4253" s="74">
        <v>3.59</v>
      </c>
      <c r="H4253" s="106">
        <f t="shared" si="23"/>
        <v>0.78660049627791562</v>
      </c>
    </row>
    <row r="4254" spans="1:8" x14ac:dyDescent="0.2">
      <c r="A4254" s="103">
        <f>A4253+1</f>
        <v>36741</v>
      </c>
      <c r="B4254" s="73" t="s">
        <v>15</v>
      </c>
      <c r="D4254" s="92">
        <v>28.68</v>
      </c>
      <c r="E4254" s="104">
        <v>4.21</v>
      </c>
      <c r="F4254" s="92">
        <v>3.26</v>
      </c>
      <c r="G4254" s="74">
        <v>3.65</v>
      </c>
      <c r="H4254" s="106">
        <f t="shared" si="23"/>
        <v>0.77434679334916856</v>
      </c>
    </row>
    <row r="4255" spans="1:8" x14ac:dyDescent="0.2">
      <c r="A4255" s="103">
        <f>A4254+1</f>
        <v>36742</v>
      </c>
      <c r="B4255" s="73" t="s">
        <v>16</v>
      </c>
      <c r="D4255" s="92">
        <v>29.98</v>
      </c>
      <c r="E4255" s="104">
        <v>4.24</v>
      </c>
      <c r="F4255" s="92">
        <v>3.19</v>
      </c>
      <c r="G4255" s="74">
        <v>3.28</v>
      </c>
      <c r="H4255" s="106">
        <f t="shared" si="23"/>
        <v>0.75235849056603765</v>
      </c>
    </row>
    <row r="4256" spans="1:8" x14ac:dyDescent="0.2">
      <c r="A4256" s="103">
        <f>A4255+1+2</f>
        <v>36745</v>
      </c>
      <c r="B4256" s="73" t="s">
        <v>12</v>
      </c>
      <c r="D4256" s="92">
        <v>28.93</v>
      </c>
      <c r="E4256" s="104">
        <v>4.38</v>
      </c>
      <c r="F4256" s="92">
        <v>3.32</v>
      </c>
      <c r="G4256" s="74">
        <v>3.65</v>
      </c>
      <c r="H4256" s="106">
        <f t="shared" si="23"/>
        <v>0.75799086757990863</v>
      </c>
    </row>
    <row r="4257" spans="1:8" x14ac:dyDescent="0.2">
      <c r="A4257" s="103">
        <f>A4256+1</f>
        <v>36746</v>
      </c>
      <c r="B4257" s="73" t="s">
        <v>13</v>
      </c>
      <c r="D4257" s="92">
        <v>29.13</v>
      </c>
      <c r="E4257" s="104">
        <v>4.46</v>
      </c>
      <c r="F4257" s="92">
        <v>3.29</v>
      </c>
      <c r="G4257" s="74">
        <v>3.67</v>
      </c>
      <c r="H4257" s="106">
        <f t="shared" si="23"/>
        <v>0.7376681614349776</v>
      </c>
    </row>
    <row r="4258" spans="1:8" x14ac:dyDescent="0.2">
      <c r="A4258" s="103">
        <f>A4257+1</f>
        <v>36747</v>
      </c>
      <c r="B4258" s="73" t="s">
        <v>14</v>
      </c>
      <c r="D4258" s="92">
        <v>30.35</v>
      </c>
      <c r="E4258" s="104">
        <v>4.47</v>
      </c>
      <c r="F4258" s="92">
        <v>3.24</v>
      </c>
      <c r="G4258" s="74">
        <v>3.45</v>
      </c>
      <c r="H4258" s="106">
        <f t="shared" si="23"/>
        <v>0.72483221476510074</v>
      </c>
    </row>
    <row r="4259" spans="1:8" x14ac:dyDescent="0.2">
      <c r="A4259" s="103">
        <f>A4258+1</f>
        <v>36748</v>
      </c>
      <c r="B4259" s="73" t="s">
        <v>15</v>
      </c>
      <c r="D4259" s="92">
        <v>31.33</v>
      </c>
      <c r="E4259" s="104">
        <v>4.4249999999999998</v>
      </c>
      <c r="F4259" s="92">
        <v>3</v>
      </c>
      <c r="G4259" s="74">
        <v>3.55</v>
      </c>
      <c r="H4259" s="106">
        <f t="shared" si="23"/>
        <v>0.67796610169491534</v>
      </c>
    </row>
    <row r="4260" spans="1:8" x14ac:dyDescent="0.2">
      <c r="A4260" s="103">
        <f>A4259+1</f>
        <v>36749</v>
      </c>
      <c r="B4260" s="73" t="s">
        <v>16</v>
      </c>
      <c r="D4260" s="92">
        <v>31.03</v>
      </c>
      <c r="E4260" s="104">
        <v>4.4450000000000003</v>
      </c>
      <c r="F4260" s="92">
        <v>2.95</v>
      </c>
      <c r="G4260" s="74">
        <v>3.32</v>
      </c>
      <c r="H4260" s="106">
        <f t="shared" si="23"/>
        <v>0.6636670416197975</v>
      </c>
    </row>
    <row r="4261" spans="1:8" x14ac:dyDescent="0.2">
      <c r="A4261" s="103">
        <f>A4260+1+2</f>
        <v>36752</v>
      </c>
      <c r="B4261" s="73" t="s">
        <v>12</v>
      </c>
      <c r="D4261" s="92">
        <v>31.93</v>
      </c>
      <c r="E4261" s="104">
        <v>4.4000000000000004</v>
      </c>
      <c r="F4261" s="92">
        <v>2.98</v>
      </c>
      <c r="G4261" s="74">
        <v>3.4</v>
      </c>
      <c r="H4261" s="106">
        <f t="shared" si="23"/>
        <v>0.67727272727272725</v>
      </c>
    </row>
    <row r="4262" spans="1:8" x14ac:dyDescent="0.2">
      <c r="A4262" s="103">
        <f>A4261+1</f>
        <v>36753</v>
      </c>
      <c r="B4262" s="73" t="s">
        <v>13</v>
      </c>
      <c r="D4262" s="92">
        <v>31.68</v>
      </c>
      <c r="E4262" s="104">
        <v>4.2350000000000003</v>
      </c>
      <c r="F4262" s="92">
        <v>2.98</v>
      </c>
      <c r="G4262" s="74">
        <v>3.25</v>
      </c>
      <c r="H4262" s="106">
        <f t="shared" si="23"/>
        <v>0.70365997638724909</v>
      </c>
    </row>
    <row r="4263" spans="1:8" x14ac:dyDescent="0.2">
      <c r="A4263" s="103">
        <f>A4262+1</f>
        <v>36754</v>
      </c>
      <c r="B4263" s="73" t="s">
        <v>14</v>
      </c>
      <c r="D4263" s="92">
        <v>31.8</v>
      </c>
      <c r="E4263" s="104">
        <v>4.22</v>
      </c>
      <c r="F4263" s="92">
        <v>3.1</v>
      </c>
      <c r="G4263" s="74">
        <v>3.59</v>
      </c>
      <c r="H4263" s="106">
        <f t="shared" si="23"/>
        <v>0.7345971563981043</v>
      </c>
    </row>
    <row r="4264" spans="1:8" x14ac:dyDescent="0.2">
      <c r="A4264" s="103">
        <f>A4263+1</f>
        <v>36755</v>
      </c>
      <c r="B4264" s="73" t="s">
        <v>15</v>
      </c>
      <c r="D4264" s="92">
        <v>31.93</v>
      </c>
      <c r="E4264" s="104">
        <v>4.3550000000000004</v>
      </c>
      <c r="F4264" s="92">
        <v>3.31</v>
      </c>
      <c r="G4264" s="74">
        <v>3.5</v>
      </c>
      <c r="H4264" s="106">
        <f t="shared" si="23"/>
        <v>0.76004592422502859</v>
      </c>
    </row>
    <row r="4265" spans="1:8" x14ac:dyDescent="0.2">
      <c r="A4265" s="103">
        <f>A4264+1</f>
        <v>36756</v>
      </c>
      <c r="B4265" s="73" t="s">
        <v>16</v>
      </c>
      <c r="D4265" s="92">
        <v>31.98</v>
      </c>
      <c r="E4265" s="104">
        <v>4.37</v>
      </c>
      <c r="F4265" s="92">
        <v>3.3</v>
      </c>
      <c r="G4265" s="74">
        <v>3.4</v>
      </c>
      <c r="H4265" s="106">
        <f t="shared" si="23"/>
        <v>0.7551487414187642</v>
      </c>
    </row>
    <row r="4266" spans="1:8" x14ac:dyDescent="0.2">
      <c r="A4266" s="103">
        <f>A4265+1+2</f>
        <v>36759</v>
      </c>
      <c r="B4266" s="73" t="s">
        <v>12</v>
      </c>
      <c r="D4266" s="92">
        <v>32.479999999999997</v>
      </c>
      <c r="E4266" s="104">
        <v>4.665</v>
      </c>
      <c r="F4266" s="92">
        <v>3.48</v>
      </c>
      <c r="G4266" s="74">
        <v>3.65</v>
      </c>
      <c r="H4266" s="106">
        <f t="shared" si="23"/>
        <v>0.74598070739549838</v>
      </c>
    </row>
    <row r="4267" spans="1:8" x14ac:dyDescent="0.2">
      <c r="A4267" s="103">
        <f>A4266+1</f>
        <v>36760</v>
      </c>
      <c r="B4267" s="73" t="s">
        <v>13</v>
      </c>
      <c r="D4267" s="92">
        <v>31.23</v>
      </c>
      <c r="E4267" s="104">
        <v>4.79</v>
      </c>
      <c r="F4267" s="92">
        <v>3.65</v>
      </c>
      <c r="G4267" s="74">
        <v>3.65</v>
      </c>
      <c r="H4267" s="106">
        <f t="shared" si="23"/>
        <v>0.76200417536534448</v>
      </c>
    </row>
    <row r="4268" spans="1:8" x14ac:dyDescent="0.2">
      <c r="A4268" s="103">
        <f>A4267+1</f>
        <v>36761</v>
      </c>
      <c r="B4268" s="73" t="s">
        <v>14</v>
      </c>
      <c r="D4268" s="92">
        <v>31.98</v>
      </c>
      <c r="E4268" s="104">
        <v>4.6449999999999996</v>
      </c>
      <c r="F4268" s="92">
        <v>3.49</v>
      </c>
      <c r="G4268" s="74">
        <v>3.65</v>
      </c>
      <c r="H4268" s="106">
        <f t="shared" si="23"/>
        <v>0.75134553283100114</v>
      </c>
    </row>
    <row r="4269" spans="1:8" x14ac:dyDescent="0.2">
      <c r="A4269" s="103">
        <f>A4268+1</f>
        <v>36762</v>
      </c>
      <c r="B4269" s="73" t="s">
        <v>15</v>
      </c>
      <c r="D4269" s="92">
        <v>32.630000000000003</v>
      </c>
      <c r="E4269" s="104">
        <v>4.4249999999999998</v>
      </c>
      <c r="F4269" s="92">
        <v>3.17</v>
      </c>
      <c r="G4269" s="74">
        <v>3.65</v>
      </c>
      <c r="H4269" s="106">
        <f t="shared" si="23"/>
        <v>0.71638418079096045</v>
      </c>
    </row>
    <row r="4270" spans="1:8" x14ac:dyDescent="0.2">
      <c r="A4270" s="103">
        <f>A4269+1</f>
        <v>36763</v>
      </c>
      <c r="B4270" s="73" t="s">
        <v>16</v>
      </c>
      <c r="D4270" s="92">
        <v>32.83</v>
      </c>
      <c r="E4270" s="104">
        <v>4.5199999999999996</v>
      </c>
      <c r="F4270" s="92">
        <v>3.17</v>
      </c>
      <c r="G4270" s="74">
        <v>3.2</v>
      </c>
      <c r="H4270" s="106">
        <f t="shared" si="23"/>
        <v>0.70132743362831862</v>
      </c>
    </row>
    <row r="4271" spans="1:8" x14ac:dyDescent="0.2">
      <c r="A4271" s="103">
        <f>A4270+1+2</f>
        <v>36766</v>
      </c>
      <c r="B4271" s="73" t="s">
        <v>12</v>
      </c>
      <c r="D4271" s="92">
        <v>32.880000000000003</v>
      </c>
      <c r="F4271" s="92">
        <v>3.26</v>
      </c>
      <c r="G4271" s="74">
        <v>3.29</v>
      </c>
      <c r="H4271" s="106"/>
    </row>
    <row r="4272" spans="1:8" x14ac:dyDescent="0.2">
      <c r="A4272" s="103">
        <f>A4271+1</f>
        <v>36767</v>
      </c>
      <c r="B4272" s="73" t="s">
        <v>13</v>
      </c>
      <c r="D4272" s="92">
        <v>32.729999999999997</v>
      </c>
      <c r="E4272" s="104">
        <v>4.5999999999999996</v>
      </c>
      <c r="F4272" s="92">
        <v>3.42</v>
      </c>
      <c r="G4272" s="74">
        <v>3.25</v>
      </c>
      <c r="H4272" s="106">
        <f t="shared" si="23"/>
        <v>0.74347826086956526</v>
      </c>
    </row>
    <row r="4273" spans="1:8" x14ac:dyDescent="0.2">
      <c r="A4273" s="103">
        <f>A4272+1</f>
        <v>36768</v>
      </c>
      <c r="B4273" s="73" t="s">
        <v>14</v>
      </c>
      <c r="D4273" s="92">
        <v>33.33</v>
      </c>
      <c r="E4273" s="104">
        <v>4.5999999999999996</v>
      </c>
      <c r="F4273" s="92">
        <v>3.47</v>
      </c>
      <c r="G4273" s="74">
        <v>3.55</v>
      </c>
      <c r="H4273" s="106">
        <f t="shared" si="23"/>
        <v>0.75434782608695661</v>
      </c>
    </row>
    <row r="4274" spans="1:8" x14ac:dyDescent="0.2">
      <c r="A4274" s="103">
        <f>A4273+1</f>
        <v>36769</v>
      </c>
      <c r="B4274" s="73" t="s">
        <v>15</v>
      </c>
      <c r="D4274" s="92">
        <v>33.130000000000003</v>
      </c>
      <c r="E4274" s="104">
        <v>4.74</v>
      </c>
      <c r="F4274" s="92">
        <v>3.58</v>
      </c>
      <c r="G4274" s="74">
        <v>3.56</v>
      </c>
      <c r="H4274" s="106">
        <f t="shared" si="23"/>
        <v>0.75527426160337552</v>
      </c>
    </row>
    <row r="4275" spans="1:8" x14ac:dyDescent="0.2">
      <c r="A4275" s="103">
        <f>A4274+1</f>
        <v>36770</v>
      </c>
      <c r="B4275" s="73" t="s">
        <v>16</v>
      </c>
      <c r="D4275" s="92">
        <v>33.380000000000003</v>
      </c>
      <c r="E4275" s="104">
        <v>4.6749999999999998</v>
      </c>
      <c r="F4275" s="92">
        <v>3.58</v>
      </c>
      <c r="G4275" s="74">
        <v>3.58</v>
      </c>
      <c r="H4275" s="106">
        <f t="shared" si="23"/>
        <v>0.7657754010695188</v>
      </c>
    </row>
    <row r="4276" spans="1:8" x14ac:dyDescent="0.2">
      <c r="A4276" s="103">
        <f>A4275+1+2</f>
        <v>36773</v>
      </c>
      <c r="B4276" s="73" t="s">
        <v>12</v>
      </c>
      <c r="C4276" s="73" t="s">
        <v>17</v>
      </c>
      <c r="F4276" s="92"/>
      <c r="G4276" s="74"/>
      <c r="H4276" s="106"/>
    </row>
    <row r="4277" spans="1:8" x14ac:dyDescent="0.2">
      <c r="A4277" s="103">
        <f>A4276+1</f>
        <v>36774</v>
      </c>
      <c r="B4277" s="73" t="s">
        <v>13</v>
      </c>
      <c r="D4277" s="92">
        <v>33.83</v>
      </c>
      <c r="E4277" s="104">
        <v>4.79</v>
      </c>
      <c r="F4277" s="92">
        <v>3.8</v>
      </c>
      <c r="G4277" s="74">
        <v>3.92</v>
      </c>
      <c r="H4277" s="106">
        <f t="shared" si="23"/>
        <v>0.79331941544885176</v>
      </c>
    </row>
    <row r="4278" spans="1:8" x14ac:dyDescent="0.2">
      <c r="A4278" s="103">
        <f>A4277+1</f>
        <v>36775</v>
      </c>
      <c r="B4278" s="73" t="s">
        <v>14</v>
      </c>
      <c r="D4278" s="92">
        <v>34.9</v>
      </c>
      <c r="E4278" s="104">
        <v>4.875</v>
      </c>
      <c r="F4278" s="92">
        <v>4.3499999999999996</v>
      </c>
      <c r="G4278" s="74">
        <v>4.3</v>
      </c>
      <c r="H4278" s="106">
        <f t="shared" si="23"/>
        <v>0.89230769230769225</v>
      </c>
    </row>
    <row r="4279" spans="1:8" x14ac:dyDescent="0.2">
      <c r="A4279" s="103">
        <f>A4278+1</f>
        <v>36776</v>
      </c>
      <c r="B4279" s="73" t="s">
        <v>15</v>
      </c>
      <c r="D4279" s="92">
        <v>35.380000000000003</v>
      </c>
      <c r="E4279" s="104">
        <v>4.8600000000000003</v>
      </c>
      <c r="F4279" s="92"/>
      <c r="G4279" s="74"/>
      <c r="H4279" s="106"/>
    </row>
    <row r="4280" spans="1:8" x14ac:dyDescent="0.2">
      <c r="A4280" s="103">
        <f>A4279+1</f>
        <v>36777</v>
      </c>
      <c r="B4280" s="73" t="s">
        <v>16</v>
      </c>
      <c r="D4280" s="92">
        <v>33.630000000000003</v>
      </c>
      <c r="E4280" s="104">
        <v>4.74</v>
      </c>
      <c r="F4280" s="92">
        <v>4.1500000000000004</v>
      </c>
      <c r="G4280" s="74">
        <v>4.5</v>
      </c>
      <c r="H4280" s="106">
        <f t="shared" si="23"/>
        <v>0.87552742616033763</v>
      </c>
    </row>
    <row r="4281" spans="1:8" x14ac:dyDescent="0.2">
      <c r="A4281" s="103">
        <f>A4280+1+2</f>
        <v>36780</v>
      </c>
      <c r="B4281" s="73" t="s">
        <v>12</v>
      </c>
      <c r="D4281" s="92">
        <v>35.130000000000003</v>
      </c>
      <c r="E4281" s="104">
        <v>4.8949999999999996</v>
      </c>
      <c r="F4281" s="92">
        <v>4.25</v>
      </c>
      <c r="G4281" s="74">
        <v>4.4000000000000004</v>
      </c>
      <c r="H4281" s="106">
        <f t="shared" si="23"/>
        <v>0.86823289070480092</v>
      </c>
    </row>
    <row r="4282" spans="1:8" x14ac:dyDescent="0.2">
      <c r="A4282" s="103">
        <f>A4281+1</f>
        <v>36781</v>
      </c>
      <c r="B4282" s="73" t="s">
        <v>13</v>
      </c>
      <c r="D4282" s="92">
        <v>34.28</v>
      </c>
      <c r="E4282" s="104">
        <v>4.9800000000000004</v>
      </c>
      <c r="F4282" s="92">
        <v>4.32</v>
      </c>
      <c r="G4282" s="74">
        <v>4.45</v>
      </c>
      <c r="H4282" s="106">
        <f t="shared" si="23"/>
        <v>0.86746987951807231</v>
      </c>
    </row>
    <row r="4283" spans="1:8" x14ac:dyDescent="0.2">
      <c r="A4283" s="103">
        <f>A4282+1</f>
        <v>36782</v>
      </c>
      <c r="B4283" s="73" t="s">
        <v>14</v>
      </c>
      <c r="D4283" s="92">
        <v>33.83</v>
      </c>
      <c r="E4283" s="104">
        <v>5.0549999999999997</v>
      </c>
      <c r="F4283" s="92">
        <v>4.45</v>
      </c>
      <c r="G4283" s="74">
        <v>4.55</v>
      </c>
      <c r="H4283" s="106">
        <f t="shared" si="23"/>
        <v>0.88031651829871427</v>
      </c>
    </row>
    <row r="4284" spans="1:8" x14ac:dyDescent="0.2">
      <c r="A4284" s="103">
        <f>A4283+1</f>
        <v>36783</v>
      </c>
      <c r="B4284" s="73" t="s">
        <v>15</v>
      </c>
      <c r="D4284" s="92">
        <v>34.08</v>
      </c>
      <c r="E4284" s="104">
        <v>5.0999999999999996</v>
      </c>
      <c r="F4284" s="92">
        <v>4.43</v>
      </c>
      <c r="G4284" s="74">
        <v>4.7</v>
      </c>
      <c r="H4284" s="106">
        <f t="shared" si="23"/>
        <v>0.86862745098039218</v>
      </c>
    </row>
    <row r="4285" spans="1:8" x14ac:dyDescent="0.2">
      <c r="A4285" s="103">
        <f>A4284+1</f>
        <v>36784</v>
      </c>
      <c r="B4285" s="73" t="s">
        <v>16</v>
      </c>
      <c r="D4285" s="92">
        <v>35.93</v>
      </c>
      <c r="E4285" s="104">
        <v>5.29</v>
      </c>
      <c r="F4285" s="92">
        <v>4.47</v>
      </c>
      <c r="G4285" s="74">
        <v>4.6500000000000004</v>
      </c>
      <c r="H4285" s="106">
        <f t="shared" si="23"/>
        <v>0.84499054820415875</v>
      </c>
    </row>
    <row r="4286" spans="1:8" x14ac:dyDescent="0.2">
      <c r="A4286" s="103">
        <f>A4285+1+2</f>
        <v>36787</v>
      </c>
      <c r="B4286" s="73" t="s">
        <v>12</v>
      </c>
      <c r="D4286" s="92">
        <v>36.880000000000003</v>
      </c>
      <c r="E4286" s="104">
        <v>5.0549999999999997</v>
      </c>
      <c r="F4286" s="92">
        <v>4.05</v>
      </c>
      <c r="G4286" s="74">
        <v>4.45</v>
      </c>
      <c r="H4286" s="106">
        <f t="shared" si="23"/>
        <v>0.80118694362017806</v>
      </c>
    </row>
    <row r="4287" spans="1:8" x14ac:dyDescent="0.2">
      <c r="A4287" s="103">
        <f>A4286+1</f>
        <v>36788</v>
      </c>
      <c r="B4287" s="73" t="s">
        <v>13</v>
      </c>
      <c r="D4287" s="92">
        <v>36.53</v>
      </c>
      <c r="E4287" s="104">
        <v>5.24</v>
      </c>
      <c r="F4287" s="92">
        <v>3.94</v>
      </c>
      <c r="G4287" s="74">
        <v>4.2</v>
      </c>
      <c r="H4287" s="106">
        <f t="shared" si="23"/>
        <v>0.75190839694656486</v>
      </c>
    </row>
    <row r="4288" spans="1:8" x14ac:dyDescent="0.2">
      <c r="A4288" s="103">
        <f>A4287+1</f>
        <v>36789</v>
      </c>
      <c r="B4288" s="73" t="s">
        <v>14</v>
      </c>
      <c r="D4288" s="92">
        <v>37.200000000000003</v>
      </c>
      <c r="E4288" s="104">
        <v>5.2350000000000003</v>
      </c>
      <c r="F4288" s="92">
        <v>3.82</v>
      </c>
      <c r="G4288" s="74">
        <v>3.97</v>
      </c>
      <c r="H4288" s="106">
        <f t="shared" si="23"/>
        <v>0.72970391595033424</v>
      </c>
    </row>
    <row r="4289" spans="1:8" x14ac:dyDescent="0.2">
      <c r="A4289" s="103">
        <f>A4288+1</f>
        <v>36790</v>
      </c>
      <c r="B4289" s="73" t="s">
        <v>15</v>
      </c>
      <c r="D4289" s="92">
        <v>34.4</v>
      </c>
      <c r="E4289" s="104">
        <v>5.1749999999999998</v>
      </c>
      <c r="F4289" s="92">
        <v>3.79</v>
      </c>
      <c r="G4289" s="74">
        <v>3.96</v>
      </c>
      <c r="H4289" s="106">
        <f t="shared" si="23"/>
        <v>0.73236714975845418</v>
      </c>
    </row>
    <row r="4290" spans="1:8" x14ac:dyDescent="0.2">
      <c r="A4290" s="103">
        <f>A4289+1</f>
        <v>36791</v>
      </c>
      <c r="B4290" s="73" t="s">
        <v>16</v>
      </c>
      <c r="D4290" s="92">
        <v>32.729999999999997</v>
      </c>
      <c r="E4290" s="104">
        <v>5.16</v>
      </c>
      <c r="F4290" s="92">
        <v>3.76</v>
      </c>
      <c r="G4290" s="74">
        <v>3.72</v>
      </c>
      <c r="H4290" s="106">
        <f t="shared" si="23"/>
        <v>0.72868217054263562</v>
      </c>
    </row>
    <row r="4291" spans="1:8" x14ac:dyDescent="0.2">
      <c r="A4291" s="103">
        <f>A4290+1+2</f>
        <v>36794</v>
      </c>
      <c r="B4291" s="73" t="s">
        <v>12</v>
      </c>
      <c r="D4291" s="92">
        <v>31.43</v>
      </c>
      <c r="E4291" s="104">
        <v>5.0999999999999996</v>
      </c>
      <c r="F4291" s="92">
        <v>3.8</v>
      </c>
      <c r="G4291" s="74">
        <v>3.68</v>
      </c>
      <c r="H4291" s="106">
        <f t="shared" si="23"/>
        <v>0.74509803921568629</v>
      </c>
    </row>
    <row r="4292" spans="1:8" x14ac:dyDescent="0.2">
      <c r="A4292" s="103">
        <f>A4291+1</f>
        <v>36795</v>
      </c>
      <c r="B4292" s="73" t="s">
        <v>13</v>
      </c>
      <c r="D4292" s="92">
        <v>31.5</v>
      </c>
      <c r="E4292" s="104">
        <v>5.2750000000000004</v>
      </c>
      <c r="F4292" s="92">
        <v>3.96</v>
      </c>
      <c r="G4292" s="74">
        <v>4.17</v>
      </c>
      <c r="H4292" s="106">
        <f t="shared" si="23"/>
        <v>0.75071090047393363</v>
      </c>
    </row>
    <row r="4293" spans="1:8" x14ac:dyDescent="0.2">
      <c r="A4293" s="103">
        <f>A4292+1</f>
        <v>36796</v>
      </c>
      <c r="B4293" s="73" t="s">
        <v>14</v>
      </c>
      <c r="D4293" s="92">
        <v>31.48</v>
      </c>
      <c r="E4293" s="104">
        <v>5.3250000000000002</v>
      </c>
      <c r="F4293" s="92">
        <v>3.12</v>
      </c>
      <c r="G4293" s="74">
        <v>4.3</v>
      </c>
      <c r="H4293" s="106">
        <f t="shared" si="23"/>
        <v>0.58591549295774648</v>
      </c>
    </row>
    <row r="4294" spans="1:8" x14ac:dyDescent="0.2">
      <c r="A4294" s="103">
        <f>A4293+1</f>
        <v>36797</v>
      </c>
      <c r="B4294" s="73" t="s">
        <v>15</v>
      </c>
      <c r="D4294" s="92">
        <v>30.33</v>
      </c>
      <c r="E4294" s="104">
        <v>5.21</v>
      </c>
      <c r="F4294" s="92">
        <v>4.16</v>
      </c>
      <c r="G4294" s="74">
        <v>4.3099999999999996</v>
      </c>
      <c r="H4294" s="106">
        <f t="shared" si="23"/>
        <v>0.79846449136276398</v>
      </c>
    </row>
    <row r="4295" spans="1:8" x14ac:dyDescent="0.2">
      <c r="A4295" s="103">
        <f>A4294+1</f>
        <v>36798</v>
      </c>
      <c r="B4295" s="73" t="s">
        <v>16</v>
      </c>
      <c r="D4295" s="92">
        <v>30.83</v>
      </c>
      <c r="E4295" s="104">
        <v>5.13</v>
      </c>
      <c r="F4295" s="92">
        <v>4.38</v>
      </c>
      <c r="G4295" s="74">
        <v>4.5999999999999996</v>
      </c>
      <c r="H4295" s="106">
        <f t="shared" si="23"/>
        <v>0.85380116959064323</v>
      </c>
    </row>
    <row r="4296" spans="1:8" x14ac:dyDescent="0.2">
      <c r="A4296" s="103">
        <f>A4295+1+2</f>
        <v>36801</v>
      </c>
      <c r="B4296" s="73" t="s">
        <v>12</v>
      </c>
      <c r="D4296" s="92">
        <v>32.18</v>
      </c>
      <c r="E4296" s="104">
        <v>5.2149999999999999</v>
      </c>
      <c r="F4296" s="92">
        <v>4.71</v>
      </c>
      <c r="G4296" s="74">
        <v>4.93</v>
      </c>
      <c r="H4296" s="106">
        <f t="shared" si="23"/>
        <v>0.9031639501438159</v>
      </c>
    </row>
    <row r="4297" spans="1:8" x14ac:dyDescent="0.2">
      <c r="A4297" s="103">
        <f>A4296+1</f>
        <v>36802</v>
      </c>
      <c r="B4297" s="73" t="s">
        <v>13</v>
      </c>
      <c r="D4297" s="92">
        <v>32.08</v>
      </c>
      <c r="E4297" s="104">
        <v>5.2850000000000001</v>
      </c>
      <c r="F4297" s="92">
        <v>4.84</v>
      </c>
      <c r="G4297" s="74">
        <v>5.05</v>
      </c>
      <c r="H4297" s="106">
        <f t="shared" si="23"/>
        <v>0.9157994323557237</v>
      </c>
    </row>
    <row r="4298" spans="1:8" x14ac:dyDescent="0.2">
      <c r="A4298" s="103">
        <f>A4297+1</f>
        <v>36803</v>
      </c>
      <c r="B4298" s="73" t="s">
        <v>14</v>
      </c>
      <c r="D4298" s="92">
        <v>31.43</v>
      </c>
      <c r="E4298" s="104">
        <v>5.2350000000000003</v>
      </c>
      <c r="F4298" s="92">
        <v>4.8</v>
      </c>
      <c r="G4298" s="74">
        <v>5.03</v>
      </c>
      <c r="H4298" s="106">
        <f t="shared" si="23"/>
        <v>0.91690544412607444</v>
      </c>
    </row>
    <row r="4299" spans="1:8" x14ac:dyDescent="0.2">
      <c r="A4299" s="103">
        <f>A4298+1</f>
        <v>36804</v>
      </c>
      <c r="B4299" s="73" t="s">
        <v>15</v>
      </c>
      <c r="D4299" s="92">
        <v>30.53</v>
      </c>
      <c r="E4299" s="104">
        <v>5.2249999999999996</v>
      </c>
      <c r="F4299" s="92">
        <v>4.7300000000000004</v>
      </c>
      <c r="G4299" s="74">
        <v>4.75</v>
      </c>
      <c r="H4299" s="106">
        <f t="shared" si="23"/>
        <v>0.90526315789473699</v>
      </c>
    </row>
    <row r="4300" spans="1:8" x14ac:dyDescent="0.2">
      <c r="A4300" s="103">
        <f>A4299+1</f>
        <v>36805</v>
      </c>
      <c r="B4300" s="73" t="s">
        <v>16</v>
      </c>
      <c r="D4300" s="92">
        <v>30.88</v>
      </c>
      <c r="E4300" s="104">
        <v>5.0350000000000001</v>
      </c>
      <c r="F4300" s="92">
        <v>4.38</v>
      </c>
      <c r="G4300" s="74">
        <v>4.25</v>
      </c>
      <c r="H4300" s="106">
        <f t="shared" si="23"/>
        <v>0.86991062562065535</v>
      </c>
    </row>
    <row r="4301" spans="1:8" x14ac:dyDescent="0.2">
      <c r="A4301" s="103">
        <f>A4300+1+2</f>
        <v>36808</v>
      </c>
      <c r="B4301" s="73" t="s">
        <v>12</v>
      </c>
      <c r="D4301" s="92">
        <v>31.88</v>
      </c>
      <c r="E4301" s="104">
        <v>5.07</v>
      </c>
      <c r="F4301" s="92">
        <v>4.58</v>
      </c>
      <c r="G4301" s="74">
        <v>4.55</v>
      </c>
      <c r="H4301" s="106">
        <f t="shared" ref="H4301:H4364" si="24">F4301/E4301</f>
        <v>0.903353057199211</v>
      </c>
    </row>
    <row r="4302" spans="1:8" x14ac:dyDescent="0.2">
      <c r="A4302" s="103">
        <f>A4301+1</f>
        <v>36809</v>
      </c>
      <c r="B4302" s="73" t="s">
        <v>13</v>
      </c>
      <c r="D4302" s="92">
        <v>33.18</v>
      </c>
      <c r="E4302" s="104">
        <v>5.1050000000000004</v>
      </c>
      <c r="F4302" s="92">
        <v>4.5599999999999996</v>
      </c>
      <c r="G4302" s="74">
        <v>4.58</v>
      </c>
      <c r="H4302" s="106">
        <f t="shared" si="24"/>
        <v>0.89324191968658162</v>
      </c>
    </row>
    <row r="4303" spans="1:8" x14ac:dyDescent="0.2">
      <c r="A4303" s="103">
        <f>A4302+1</f>
        <v>36810</v>
      </c>
      <c r="B4303" s="73" t="s">
        <v>14</v>
      </c>
      <c r="D4303" s="92">
        <v>33.25</v>
      </c>
      <c r="E4303" s="104">
        <v>5.18</v>
      </c>
      <c r="F4303" s="92">
        <v>4.67</v>
      </c>
      <c r="G4303" s="74">
        <v>4.63</v>
      </c>
      <c r="H4303" s="106">
        <f t="shared" si="24"/>
        <v>0.90154440154440163</v>
      </c>
    </row>
    <row r="4304" spans="1:8" x14ac:dyDescent="0.2">
      <c r="A4304" s="103">
        <f>A4303+1</f>
        <v>36811</v>
      </c>
      <c r="B4304" s="73" t="s">
        <v>15</v>
      </c>
      <c r="D4304" s="92">
        <v>36.08</v>
      </c>
      <c r="E4304" s="104">
        <v>5.52</v>
      </c>
      <c r="F4304" s="92">
        <v>4.9800000000000004</v>
      </c>
      <c r="G4304" s="74">
        <v>4.8</v>
      </c>
      <c r="H4304" s="106">
        <f t="shared" si="24"/>
        <v>0.90217391304347838</v>
      </c>
    </row>
    <row r="4305" spans="1:8" x14ac:dyDescent="0.2">
      <c r="A4305" s="103">
        <f>A4304+1</f>
        <v>36812</v>
      </c>
      <c r="B4305" s="73" t="s">
        <v>16</v>
      </c>
      <c r="D4305" s="92">
        <v>34.979999999999997</v>
      </c>
      <c r="E4305" s="104">
        <v>5.44</v>
      </c>
      <c r="F4305" s="92">
        <v>4.6900000000000004</v>
      </c>
      <c r="G4305" s="74">
        <v>4.5999999999999996</v>
      </c>
      <c r="H4305" s="106">
        <f t="shared" si="24"/>
        <v>0.86213235294117652</v>
      </c>
    </row>
    <row r="4306" spans="1:8" x14ac:dyDescent="0.2">
      <c r="A4306" s="103">
        <f>A4305+1+2</f>
        <v>36815</v>
      </c>
      <c r="B4306" s="73" t="s">
        <v>12</v>
      </c>
      <c r="D4306" s="92">
        <v>32.93</v>
      </c>
      <c r="E4306" s="104">
        <v>5.32</v>
      </c>
      <c r="F4306" s="92">
        <v>4.57</v>
      </c>
      <c r="G4306" s="74">
        <v>4.63</v>
      </c>
      <c r="H4306" s="106">
        <f t="shared" si="24"/>
        <v>0.85902255639097747</v>
      </c>
    </row>
    <row r="4307" spans="1:8" x14ac:dyDescent="0.2">
      <c r="A4307" s="103">
        <f>A4306+1</f>
        <v>36816</v>
      </c>
      <c r="B4307" s="73" t="s">
        <v>13</v>
      </c>
      <c r="D4307" s="92">
        <v>32.979999999999997</v>
      </c>
      <c r="E4307" s="104">
        <v>5.2750000000000004</v>
      </c>
      <c r="F4307" s="92">
        <v>4.57</v>
      </c>
      <c r="G4307" s="74">
        <v>4.72</v>
      </c>
      <c r="H4307" s="106">
        <f t="shared" si="24"/>
        <v>0.86635071090047389</v>
      </c>
    </row>
    <row r="4308" spans="1:8" x14ac:dyDescent="0.2">
      <c r="A4308" s="103">
        <f>A4307+1</f>
        <v>36817</v>
      </c>
      <c r="B4308" s="73" t="s">
        <v>14</v>
      </c>
      <c r="D4308" s="92">
        <v>33.479999999999997</v>
      </c>
      <c r="E4308" s="104">
        <v>5.38</v>
      </c>
      <c r="F4308" s="92">
        <v>4.67</v>
      </c>
      <c r="G4308" s="74">
        <v>4.8</v>
      </c>
      <c r="H4308" s="106">
        <f t="shared" si="24"/>
        <v>0.86802973977695164</v>
      </c>
    </row>
    <row r="4309" spans="1:8" x14ac:dyDescent="0.2">
      <c r="A4309" s="103">
        <f>A4308+1</f>
        <v>36818</v>
      </c>
      <c r="B4309" s="73" t="s">
        <v>15</v>
      </c>
      <c r="D4309" s="92">
        <v>32.93</v>
      </c>
      <c r="E4309" s="104">
        <v>5.0149999999999997</v>
      </c>
      <c r="F4309" s="92">
        <v>4.76</v>
      </c>
      <c r="G4309" s="74">
        <v>4.6900000000000004</v>
      </c>
      <c r="H4309" s="106">
        <f t="shared" si="24"/>
        <v>0.94915254237288138</v>
      </c>
    </row>
    <row r="4310" spans="1:8" x14ac:dyDescent="0.2">
      <c r="A4310" s="103">
        <f>A4309+1</f>
        <v>36819</v>
      </c>
      <c r="B4310" s="73" t="s">
        <v>16</v>
      </c>
      <c r="D4310" s="92">
        <v>33.75</v>
      </c>
      <c r="E4310" s="104">
        <v>4.8499999999999996</v>
      </c>
      <c r="F4310" s="92">
        <v>4.51</v>
      </c>
      <c r="G4310" s="74">
        <v>4.43</v>
      </c>
      <c r="H4310" s="106">
        <f t="shared" si="24"/>
        <v>0.92989690721649487</v>
      </c>
    </row>
    <row r="4311" spans="1:8" x14ac:dyDescent="0.2">
      <c r="A4311" s="103">
        <f>A4310+1+2</f>
        <v>36822</v>
      </c>
      <c r="B4311" s="73" t="s">
        <v>12</v>
      </c>
      <c r="D4311" s="92">
        <v>35.08</v>
      </c>
      <c r="E4311" s="104">
        <v>4.83</v>
      </c>
      <c r="F4311" s="92">
        <v>4.62</v>
      </c>
      <c r="G4311" s="74">
        <v>4.5</v>
      </c>
      <c r="H4311" s="106">
        <f t="shared" si="24"/>
        <v>0.95652173913043481</v>
      </c>
    </row>
    <row r="4312" spans="1:8" x14ac:dyDescent="0.2">
      <c r="A4312" s="103">
        <f>A4311+1</f>
        <v>36823</v>
      </c>
      <c r="B4312" s="73" t="s">
        <v>13</v>
      </c>
      <c r="D4312" s="92">
        <v>34.229999999999997</v>
      </c>
      <c r="E4312" s="104">
        <v>4.84</v>
      </c>
      <c r="F4312" s="92">
        <v>4.71</v>
      </c>
      <c r="G4312" s="74">
        <v>4.5999999999999996</v>
      </c>
      <c r="H4312" s="106">
        <f t="shared" si="24"/>
        <v>0.97314049586776863</v>
      </c>
    </row>
    <row r="4313" spans="1:8" x14ac:dyDescent="0.2">
      <c r="A4313" s="103">
        <f>A4312+1</f>
        <v>36824</v>
      </c>
      <c r="B4313" s="73" t="s">
        <v>14</v>
      </c>
      <c r="D4313" s="92">
        <v>33.83</v>
      </c>
      <c r="E4313" s="104">
        <v>4.6550000000000002</v>
      </c>
      <c r="F4313" s="92">
        <v>4.7300000000000004</v>
      </c>
      <c r="G4313" s="74">
        <v>4.45</v>
      </c>
      <c r="H4313" s="106">
        <f t="shared" si="24"/>
        <v>1.0161117078410311</v>
      </c>
    </row>
    <row r="4314" spans="1:8" x14ac:dyDescent="0.2">
      <c r="A4314" s="103">
        <f>A4313+1</f>
        <v>36825</v>
      </c>
      <c r="B4314" s="73" t="s">
        <v>15</v>
      </c>
      <c r="D4314" s="92">
        <v>33.729999999999997</v>
      </c>
      <c r="E4314" s="104">
        <v>4.6050000000000004</v>
      </c>
      <c r="F4314" s="92">
        <v>4.46</v>
      </c>
      <c r="G4314" s="74">
        <v>4.4000000000000004</v>
      </c>
      <c r="H4314" s="106">
        <f t="shared" si="24"/>
        <v>0.96851248642779575</v>
      </c>
    </row>
    <row r="4315" spans="1:8" x14ac:dyDescent="0.2">
      <c r="A4315" s="103">
        <f>A4314+1</f>
        <v>36826</v>
      </c>
      <c r="B4315" s="73" t="s">
        <v>16</v>
      </c>
      <c r="D4315" s="92">
        <v>32.729999999999997</v>
      </c>
      <c r="E4315" s="104">
        <v>4.47</v>
      </c>
      <c r="F4315" s="92">
        <v>4.17</v>
      </c>
      <c r="G4315" s="74">
        <v>4.18</v>
      </c>
      <c r="H4315" s="106">
        <f t="shared" si="24"/>
        <v>0.93288590604026844</v>
      </c>
    </row>
    <row r="4316" spans="1:8" x14ac:dyDescent="0.2">
      <c r="A4316" s="103">
        <f>A4315+1+2</f>
        <v>36829</v>
      </c>
      <c r="B4316" s="73" t="s">
        <v>12</v>
      </c>
      <c r="D4316" s="92">
        <v>32.83</v>
      </c>
      <c r="E4316" s="104">
        <v>4.58</v>
      </c>
      <c r="F4316" s="92">
        <v>4.2</v>
      </c>
      <c r="G4316" s="74">
        <v>4.16</v>
      </c>
      <c r="H4316" s="106">
        <f t="shared" si="24"/>
        <v>0.91703056768558955</v>
      </c>
    </row>
    <row r="4317" spans="1:8" x14ac:dyDescent="0.2">
      <c r="A4317" s="103">
        <f>A4316+1</f>
        <v>36830</v>
      </c>
      <c r="B4317" s="73" t="s">
        <v>13</v>
      </c>
      <c r="D4317" s="92">
        <v>32.68</v>
      </c>
      <c r="E4317" s="104">
        <v>4.34</v>
      </c>
      <c r="F4317" s="92">
        <v>3.95</v>
      </c>
      <c r="G4317" s="74">
        <v>3.98</v>
      </c>
      <c r="H4317" s="106">
        <f t="shared" si="24"/>
        <v>0.91013824884792638</v>
      </c>
    </row>
    <row r="4318" spans="1:8" x14ac:dyDescent="0.2">
      <c r="A4318" s="103">
        <f>A4317+1</f>
        <v>36831</v>
      </c>
      <c r="B4318" s="73" t="s">
        <v>14</v>
      </c>
      <c r="D4318" s="92">
        <v>33.28</v>
      </c>
      <c r="E4318" s="104">
        <v>4.4000000000000004</v>
      </c>
      <c r="F4318" s="92">
        <v>4.9400000000000004</v>
      </c>
      <c r="G4318" s="74">
        <v>3.95</v>
      </c>
      <c r="H4318" s="106">
        <f t="shared" si="24"/>
        <v>1.1227272727272728</v>
      </c>
    </row>
    <row r="4319" spans="1:8" x14ac:dyDescent="0.2">
      <c r="A4319" s="103">
        <f>A4318+1</f>
        <v>36832</v>
      </c>
      <c r="B4319" s="73" t="s">
        <v>15</v>
      </c>
      <c r="D4319" s="92">
        <v>32.53</v>
      </c>
      <c r="E4319" s="104">
        <v>4.4850000000000003</v>
      </c>
      <c r="F4319" s="92">
        <v>4.0599999999999996</v>
      </c>
      <c r="G4319" s="74">
        <v>4.1100000000000003</v>
      </c>
      <c r="H4319" s="106">
        <f t="shared" si="24"/>
        <v>0.90523968784838338</v>
      </c>
    </row>
    <row r="4320" spans="1:8" x14ac:dyDescent="0.2">
      <c r="A4320" s="103">
        <f>A4319+1</f>
        <v>36833</v>
      </c>
      <c r="B4320" s="73" t="s">
        <v>16</v>
      </c>
      <c r="D4320" s="92">
        <v>32.729999999999997</v>
      </c>
      <c r="E4320" s="104">
        <v>4.6050000000000004</v>
      </c>
      <c r="F4320" s="92">
        <v>4.2300000000000004</v>
      </c>
      <c r="G4320" s="74">
        <v>4.25</v>
      </c>
      <c r="H4320" s="106">
        <f t="shared" si="24"/>
        <v>0.91856677524429964</v>
      </c>
    </row>
    <row r="4321" spans="1:8" x14ac:dyDescent="0.2">
      <c r="A4321" s="103">
        <f>A4320+1+2</f>
        <v>36836</v>
      </c>
      <c r="B4321" s="73" t="s">
        <v>12</v>
      </c>
      <c r="D4321" s="92">
        <v>32.880000000000003</v>
      </c>
      <c r="E4321" s="104">
        <v>4.6849999999999996</v>
      </c>
      <c r="F4321" s="92">
        <v>4.45</v>
      </c>
      <c r="G4321" s="74">
        <v>4.3600000000000003</v>
      </c>
      <c r="H4321" s="106">
        <f t="shared" si="24"/>
        <v>0.94983991462113138</v>
      </c>
    </row>
    <row r="4322" spans="1:8" x14ac:dyDescent="0.2">
      <c r="A4322" s="103">
        <f>A4321+1</f>
        <v>36837</v>
      </c>
      <c r="B4322" s="73" t="s">
        <v>13</v>
      </c>
      <c r="D4322" s="92">
        <v>33.43</v>
      </c>
      <c r="E4322" s="104">
        <v>4.68</v>
      </c>
      <c r="F4322" s="92">
        <v>4.38</v>
      </c>
      <c r="G4322" s="74">
        <v>4.53</v>
      </c>
      <c r="H4322" s="106">
        <f t="shared" si="24"/>
        <v>0.9358974358974359</v>
      </c>
    </row>
    <row r="4323" spans="1:8" x14ac:dyDescent="0.2">
      <c r="A4323" s="103">
        <f t="shared" ref="A4323:A4365" si="25">A4322+1</f>
        <v>36838</v>
      </c>
      <c r="B4323" s="73" t="s">
        <v>14</v>
      </c>
      <c r="D4323" s="92">
        <v>33.229999999999997</v>
      </c>
      <c r="E4323" s="104">
        <v>4.9349999999999996</v>
      </c>
      <c r="F4323" s="92">
        <v>4.58</v>
      </c>
      <c r="G4323" s="74">
        <v>4.76</v>
      </c>
      <c r="H4323" s="106">
        <f t="shared" si="24"/>
        <v>0.92806484295846003</v>
      </c>
    </row>
    <row r="4324" spans="1:8" x14ac:dyDescent="0.2">
      <c r="A4324" s="103">
        <f t="shared" si="25"/>
        <v>36839</v>
      </c>
      <c r="B4324" s="73" t="s">
        <v>15</v>
      </c>
      <c r="D4324" s="92">
        <v>33.93</v>
      </c>
      <c r="E4324" s="104">
        <v>5.35</v>
      </c>
      <c r="F4324" s="92">
        <v>4.45</v>
      </c>
      <c r="G4324" s="74">
        <v>5.26</v>
      </c>
      <c r="H4324" s="106">
        <f t="shared" si="24"/>
        <v>0.83177570093457953</v>
      </c>
    </row>
    <row r="4325" spans="1:8" x14ac:dyDescent="0.2">
      <c r="A4325" s="103">
        <f t="shared" si="25"/>
        <v>36840</v>
      </c>
      <c r="B4325" s="73" t="s">
        <v>16</v>
      </c>
      <c r="D4325" s="92">
        <v>34.03</v>
      </c>
      <c r="E4325" s="104">
        <v>5.26</v>
      </c>
      <c r="F4325" s="92">
        <v>5.08</v>
      </c>
      <c r="G4325" s="74">
        <v>5.0999999999999996</v>
      </c>
      <c r="H4325" s="106">
        <f t="shared" si="24"/>
        <v>0.96577946768060841</v>
      </c>
    </row>
    <row r="4326" spans="1:8" x14ac:dyDescent="0.2">
      <c r="A4326" s="103">
        <f>A4325+1+2</f>
        <v>36843</v>
      </c>
      <c r="B4326" s="73" t="s">
        <v>12</v>
      </c>
      <c r="D4326" s="92">
        <v>34.479999999999997</v>
      </c>
      <c r="E4326" s="104">
        <v>5.585</v>
      </c>
      <c r="F4326" s="92">
        <v>5.5</v>
      </c>
      <c r="G4326" s="74">
        <v>5.5</v>
      </c>
      <c r="H4326" s="106">
        <f t="shared" si="24"/>
        <v>0.98478066248880936</v>
      </c>
    </row>
    <row r="4327" spans="1:8" x14ac:dyDescent="0.2">
      <c r="A4327" s="103">
        <f t="shared" si="25"/>
        <v>36844</v>
      </c>
      <c r="B4327" s="73" t="s">
        <v>13</v>
      </c>
      <c r="D4327" s="92">
        <v>34.880000000000003</v>
      </c>
      <c r="E4327" s="104">
        <v>5.7649999999999997</v>
      </c>
      <c r="F4327" s="92">
        <v>5.8</v>
      </c>
      <c r="G4327" s="74">
        <v>5.83</v>
      </c>
      <c r="H4327" s="106">
        <f t="shared" si="24"/>
        <v>1.0060711188204683</v>
      </c>
    </row>
    <row r="4328" spans="1:8" x14ac:dyDescent="0.2">
      <c r="A4328" s="103">
        <f t="shared" si="25"/>
        <v>36845</v>
      </c>
      <c r="B4328" s="73" t="s">
        <v>14</v>
      </c>
      <c r="D4328" s="92">
        <v>35.58</v>
      </c>
      <c r="E4328" s="104">
        <v>5.94</v>
      </c>
      <c r="F4328" s="92">
        <v>5.74</v>
      </c>
      <c r="G4328" s="74">
        <v>5.55</v>
      </c>
      <c r="H4328" s="106">
        <f t="shared" si="24"/>
        <v>0.96632996632996626</v>
      </c>
    </row>
    <row r="4329" spans="1:8" x14ac:dyDescent="0.2">
      <c r="A4329" s="103">
        <f t="shared" si="25"/>
        <v>36846</v>
      </c>
      <c r="B4329" s="73" t="s">
        <v>15</v>
      </c>
      <c r="D4329" s="92">
        <v>35.130000000000003</v>
      </c>
      <c r="E4329" s="104">
        <v>5.93</v>
      </c>
      <c r="F4329" s="92">
        <v>5.49</v>
      </c>
      <c r="G4329" s="74">
        <v>5.5</v>
      </c>
      <c r="H4329" s="106">
        <f t="shared" si="24"/>
        <v>0.92580101180438457</v>
      </c>
    </row>
    <row r="4330" spans="1:8" x14ac:dyDescent="0.2">
      <c r="A4330" s="103">
        <f t="shared" si="25"/>
        <v>36847</v>
      </c>
      <c r="B4330" s="73" t="s">
        <v>16</v>
      </c>
      <c r="D4330" s="92">
        <v>35.479999999999997</v>
      </c>
      <c r="E4330" s="104">
        <v>5.64</v>
      </c>
      <c r="F4330" s="92">
        <v>5.22</v>
      </c>
      <c r="G4330" s="74">
        <v>5.5</v>
      </c>
      <c r="H4330" s="106">
        <f t="shared" si="24"/>
        <v>0.92553191489361708</v>
      </c>
    </row>
    <row r="4331" spans="1:8" x14ac:dyDescent="0.2">
      <c r="A4331" s="103">
        <f>A4330+1+2</f>
        <v>36850</v>
      </c>
      <c r="B4331" s="73" t="s">
        <v>12</v>
      </c>
      <c r="D4331" s="92">
        <v>36.18</v>
      </c>
      <c r="E4331" s="104">
        <v>6.22</v>
      </c>
      <c r="F4331" s="92">
        <v>6.38</v>
      </c>
      <c r="G4331" s="74">
        <v>6.45</v>
      </c>
      <c r="H4331" s="106">
        <f t="shared" si="24"/>
        <v>1.0257234726688103</v>
      </c>
    </row>
    <row r="4332" spans="1:8" x14ac:dyDescent="0.2">
      <c r="A4332" s="103">
        <f t="shared" si="25"/>
        <v>36851</v>
      </c>
      <c r="B4332" s="73" t="s">
        <v>13</v>
      </c>
      <c r="D4332" s="92">
        <v>35.979999999999997</v>
      </c>
      <c r="E4332" s="104">
        <v>6.35</v>
      </c>
      <c r="F4332" s="92"/>
      <c r="G4332" s="74"/>
      <c r="H4332" s="106"/>
    </row>
    <row r="4333" spans="1:8" x14ac:dyDescent="0.2">
      <c r="A4333" s="103">
        <f t="shared" si="25"/>
        <v>36852</v>
      </c>
      <c r="B4333" s="73" t="s">
        <v>14</v>
      </c>
      <c r="D4333" s="92">
        <v>36.130000000000003</v>
      </c>
      <c r="E4333" s="104">
        <v>6.35</v>
      </c>
      <c r="F4333" s="92"/>
      <c r="G4333" s="74"/>
      <c r="H4333" s="106"/>
    </row>
    <row r="4334" spans="1:8" x14ac:dyDescent="0.2">
      <c r="A4334" s="103">
        <f t="shared" si="25"/>
        <v>36853</v>
      </c>
      <c r="B4334" s="73" t="s">
        <v>15</v>
      </c>
      <c r="C4334" s="73" t="s">
        <v>17</v>
      </c>
      <c r="F4334" s="92"/>
      <c r="G4334" s="74"/>
      <c r="H4334" s="106"/>
    </row>
    <row r="4335" spans="1:8" x14ac:dyDescent="0.2">
      <c r="A4335" s="103">
        <f t="shared" si="25"/>
        <v>36854</v>
      </c>
      <c r="B4335" s="73" t="s">
        <v>16</v>
      </c>
      <c r="C4335" s="73" t="s">
        <v>17</v>
      </c>
      <c r="F4335" s="92">
        <v>5.9</v>
      </c>
      <c r="G4335" s="74">
        <v>6</v>
      </c>
      <c r="H4335" s="106"/>
    </row>
    <row r="4336" spans="1:8" x14ac:dyDescent="0.2">
      <c r="A4336" s="103">
        <f>A4335+1+2</f>
        <v>36857</v>
      </c>
      <c r="B4336" s="73" t="s">
        <v>12</v>
      </c>
      <c r="D4336" s="92">
        <v>35.380000000000003</v>
      </c>
      <c r="E4336" s="104">
        <v>6.25</v>
      </c>
      <c r="F4336" s="92">
        <v>5.84</v>
      </c>
      <c r="G4336" s="74">
        <v>6.18</v>
      </c>
      <c r="H4336" s="106">
        <f t="shared" si="24"/>
        <v>0.93440000000000001</v>
      </c>
    </row>
    <row r="4337" spans="1:8" x14ac:dyDescent="0.2">
      <c r="A4337" s="103">
        <f t="shared" si="25"/>
        <v>36858</v>
      </c>
      <c r="B4337" s="73" t="s">
        <v>13</v>
      </c>
      <c r="D4337" s="92">
        <v>34.229999999999997</v>
      </c>
      <c r="E4337" s="104">
        <v>5.9649999999999999</v>
      </c>
      <c r="F4337" s="92">
        <v>5.55</v>
      </c>
      <c r="G4337" s="74">
        <v>5.45</v>
      </c>
      <c r="H4337" s="106">
        <f t="shared" si="24"/>
        <v>0.93042749371332778</v>
      </c>
    </row>
    <row r="4338" spans="1:8" x14ac:dyDescent="0.2">
      <c r="A4338" s="103">
        <f t="shared" si="25"/>
        <v>36859</v>
      </c>
      <c r="B4338" s="73" t="s">
        <v>14</v>
      </c>
      <c r="D4338" s="92">
        <v>34.630000000000003</v>
      </c>
      <c r="E4338" s="104">
        <v>6.0149999999999997</v>
      </c>
      <c r="F4338" s="92">
        <v>5.57</v>
      </c>
      <c r="G4338" s="74">
        <v>5.7</v>
      </c>
      <c r="H4338" s="106">
        <f t="shared" si="24"/>
        <v>0.92601828761429772</v>
      </c>
    </row>
    <row r="4339" spans="1:8" x14ac:dyDescent="0.2">
      <c r="A4339" s="103">
        <f t="shared" si="25"/>
        <v>36860</v>
      </c>
      <c r="B4339" s="73" t="s">
        <v>15</v>
      </c>
      <c r="D4339" s="92">
        <v>33.83</v>
      </c>
      <c r="E4339" s="104">
        <v>6.35</v>
      </c>
      <c r="F4339" s="92">
        <v>6.06</v>
      </c>
      <c r="G4339" s="74">
        <v>6.2</v>
      </c>
      <c r="H4339" s="106">
        <f t="shared" si="24"/>
        <v>0.95433070866141734</v>
      </c>
    </row>
    <row r="4340" spans="1:8" x14ac:dyDescent="0.2">
      <c r="A4340" s="103">
        <f t="shared" si="25"/>
        <v>36861</v>
      </c>
      <c r="B4340" s="73" t="s">
        <v>16</v>
      </c>
      <c r="D4340" s="92">
        <v>32.049999999999997</v>
      </c>
      <c r="E4340" s="104">
        <v>6.55</v>
      </c>
      <c r="F4340" s="92">
        <v>6.22</v>
      </c>
      <c r="G4340" s="74">
        <v>6.41</v>
      </c>
      <c r="H4340" s="106">
        <f t="shared" si="24"/>
        <v>0.94961832061068696</v>
      </c>
    </row>
    <row r="4341" spans="1:8" x14ac:dyDescent="0.2">
      <c r="A4341" s="103">
        <f>A4340+1+2</f>
        <v>36864</v>
      </c>
      <c r="B4341" s="73" t="s">
        <v>12</v>
      </c>
      <c r="D4341" s="92">
        <v>31.23</v>
      </c>
      <c r="E4341" s="104">
        <v>7.3650000000000002</v>
      </c>
      <c r="F4341" s="92">
        <v>7</v>
      </c>
      <c r="G4341" s="74">
        <v>7.2</v>
      </c>
      <c r="H4341" s="106">
        <f t="shared" si="24"/>
        <v>0.95044127630685671</v>
      </c>
    </row>
    <row r="4342" spans="1:8" x14ac:dyDescent="0.2">
      <c r="A4342" s="103">
        <f t="shared" si="25"/>
        <v>36865</v>
      </c>
      <c r="B4342" s="73" t="s">
        <v>13</v>
      </c>
      <c r="D4342" s="92">
        <v>29.53</v>
      </c>
      <c r="E4342" s="104">
        <v>8.0649999999999995</v>
      </c>
      <c r="F4342" s="92">
        <v>7.64</v>
      </c>
      <c r="G4342" s="74">
        <v>7.85</v>
      </c>
      <c r="H4342" s="106">
        <f t="shared" si="24"/>
        <v>0.94730316181029139</v>
      </c>
    </row>
    <row r="4343" spans="1:8" x14ac:dyDescent="0.2">
      <c r="A4343" s="103">
        <f t="shared" si="25"/>
        <v>36866</v>
      </c>
      <c r="B4343" s="73" t="s">
        <v>14</v>
      </c>
      <c r="D4343" s="92">
        <v>29.88</v>
      </c>
      <c r="E4343" s="104">
        <v>8.9149999999999991</v>
      </c>
      <c r="F4343" s="92">
        <v>8.56</v>
      </c>
      <c r="G4343" s="74">
        <v>9.18</v>
      </c>
      <c r="H4343" s="106">
        <f t="shared" si="24"/>
        <v>0.96017947279865412</v>
      </c>
    </row>
    <row r="4344" spans="1:8" x14ac:dyDescent="0.2">
      <c r="A4344" s="103">
        <f t="shared" si="25"/>
        <v>36867</v>
      </c>
      <c r="B4344" s="73" t="s">
        <v>15</v>
      </c>
      <c r="D4344" s="92">
        <v>29.33</v>
      </c>
      <c r="E4344" s="104">
        <v>8.86</v>
      </c>
      <c r="F4344" s="92">
        <v>8.75</v>
      </c>
      <c r="G4344" s="74">
        <v>8.25</v>
      </c>
      <c r="H4344" s="106">
        <f t="shared" si="24"/>
        <v>0.98758465011286689</v>
      </c>
    </row>
    <row r="4345" spans="1:8" x14ac:dyDescent="0.2">
      <c r="A4345" s="103">
        <f t="shared" si="25"/>
        <v>36868</v>
      </c>
      <c r="B4345" s="73" t="s">
        <v>16</v>
      </c>
      <c r="D4345" s="92">
        <v>28.43</v>
      </c>
      <c r="E4345" s="104">
        <v>8.3000000000000007</v>
      </c>
      <c r="F4345" s="92">
        <v>7.8</v>
      </c>
      <c r="G4345" s="74">
        <v>7.83</v>
      </c>
      <c r="H4345" s="106">
        <f t="shared" si="24"/>
        <v>0.93975903614457823</v>
      </c>
    </row>
    <row r="4346" spans="1:8" x14ac:dyDescent="0.2">
      <c r="A4346" s="103">
        <f>A4345+1+2</f>
        <v>36871</v>
      </c>
      <c r="B4346" s="73" t="s">
        <v>12</v>
      </c>
      <c r="D4346" s="92">
        <v>29.53</v>
      </c>
      <c r="E4346" s="104">
        <v>10.005000000000001</v>
      </c>
      <c r="F4346" s="92"/>
      <c r="G4346" s="74"/>
      <c r="H4346" s="106"/>
    </row>
    <row r="4347" spans="1:8" x14ac:dyDescent="0.2">
      <c r="A4347" s="103">
        <f>A4346+1</f>
        <v>36872</v>
      </c>
      <c r="B4347" s="73" t="s">
        <v>13</v>
      </c>
      <c r="D4347" s="92">
        <v>29.68</v>
      </c>
      <c r="E4347" s="104">
        <v>8.5500000000000007</v>
      </c>
      <c r="F4347" s="92">
        <v>8.65</v>
      </c>
      <c r="G4347" s="74">
        <v>7.85</v>
      </c>
      <c r="H4347" s="106">
        <f t="shared" si="24"/>
        <v>1.0116959064327484</v>
      </c>
    </row>
    <row r="4348" spans="1:8" x14ac:dyDescent="0.2">
      <c r="A4348" s="103">
        <f t="shared" si="25"/>
        <v>36873</v>
      </c>
      <c r="B4348" s="73" t="s">
        <v>14</v>
      </c>
      <c r="D4348" s="92">
        <v>28.73</v>
      </c>
      <c r="E4348" s="104">
        <v>7.665</v>
      </c>
      <c r="F4348" s="92">
        <v>6.7</v>
      </c>
      <c r="G4348" s="74">
        <v>6.6</v>
      </c>
      <c r="H4348" s="106">
        <f t="shared" si="24"/>
        <v>0.87410306588388786</v>
      </c>
    </row>
    <row r="4349" spans="1:8" x14ac:dyDescent="0.2">
      <c r="A4349" s="103">
        <f t="shared" si="25"/>
        <v>36874</v>
      </c>
      <c r="B4349" s="73" t="s">
        <v>15</v>
      </c>
      <c r="D4349" s="92">
        <v>27.98</v>
      </c>
      <c r="E4349" s="104">
        <v>7.44</v>
      </c>
      <c r="F4349" s="92">
        <v>6.8</v>
      </c>
      <c r="G4349" s="74">
        <v>6.71</v>
      </c>
      <c r="H4349" s="106">
        <f t="shared" si="24"/>
        <v>0.91397849462365588</v>
      </c>
    </row>
    <row r="4350" spans="1:8" x14ac:dyDescent="0.2">
      <c r="A4350" s="103">
        <f t="shared" si="25"/>
        <v>36875</v>
      </c>
      <c r="B4350" s="73" t="s">
        <v>16</v>
      </c>
      <c r="D4350" s="92">
        <v>28.88</v>
      </c>
      <c r="E4350" s="104">
        <v>8.0150000000000006</v>
      </c>
      <c r="F4350" s="92">
        <v>7.2</v>
      </c>
      <c r="G4350" s="74">
        <v>6.9</v>
      </c>
      <c r="H4350" s="106">
        <f t="shared" si="24"/>
        <v>0.89831565814098557</v>
      </c>
    </row>
    <row r="4351" spans="1:8" x14ac:dyDescent="0.2">
      <c r="A4351" s="103">
        <f>A4350+1+2</f>
        <v>36878</v>
      </c>
      <c r="B4351" s="73" t="s">
        <v>12</v>
      </c>
      <c r="D4351" s="92">
        <v>29.78</v>
      </c>
      <c r="E4351" s="104">
        <v>9.2200000000000006</v>
      </c>
      <c r="F4351" s="92">
        <v>8.6999999999999993</v>
      </c>
      <c r="G4351" s="74">
        <v>8.5</v>
      </c>
      <c r="H4351" s="106">
        <f t="shared" si="24"/>
        <v>0.94360086767895868</v>
      </c>
    </row>
    <row r="4352" spans="1:8" x14ac:dyDescent="0.2">
      <c r="A4352" s="103">
        <f t="shared" si="25"/>
        <v>36879</v>
      </c>
      <c r="B4352" s="73" t="s">
        <v>13</v>
      </c>
      <c r="D4352" s="92">
        <v>29.33</v>
      </c>
      <c r="E4352" s="104">
        <v>9.2449999999999992</v>
      </c>
      <c r="F4352" s="92">
        <v>8.4</v>
      </c>
      <c r="G4352" s="74">
        <v>8.5</v>
      </c>
      <c r="H4352" s="106">
        <f t="shared" si="24"/>
        <v>0.90859924283396443</v>
      </c>
    </row>
    <row r="4353" spans="1:8" x14ac:dyDescent="0.2">
      <c r="A4353" s="103">
        <f t="shared" si="25"/>
        <v>36880</v>
      </c>
      <c r="B4353" s="73" t="s">
        <v>14</v>
      </c>
      <c r="D4353" s="92">
        <v>26.03</v>
      </c>
      <c r="E4353" s="104">
        <v>9.8800000000000008</v>
      </c>
      <c r="F4353" s="92">
        <v>9.0500000000000007</v>
      </c>
      <c r="G4353" s="74">
        <v>9</v>
      </c>
      <c r="H4353" s="106">
        <f t="shared" si="24"/>
        <v>0.91599190283400811</v>
      </c>
    </row>
    <row r="4354" spans="1:8" x14ac:dyDescent="0.2">
      <c r="A4354" s="103">
        <f t="shared" si="25"/>
        <v>36881</v>
      </c>
      <c r="B4354" s="73" t="s">
        <v>15</v>
      </c>
      <c r="D4354" s="92">
        <v>26.03</v>
      </c>
      <c r="E4354" s="104">
        <v>10.5</v>
      </c>
      <c r="F4354" s="92">
        <v>9.8000000000000007</v>
      </c>
      <c r="G4354" s="74">
        <v>9.92</v>
      </c>
      <c r="H4354" s="106">
        <f t="shared" si="24"/>
        <v>0.93333333333333335</v>
      </c>
    </row>
    <row r="4355" spans="1:8" x14ac:dyDescent="0.2">
      <c r="A4355" s="103">
        <f t="shared" si="25"/>
        <v>36882</v>
      </c>
      <c r="B4355" s="73" t="s">
        <v>16</v>
      </c>
      <c r="D4355" s="92">
        <v>26.98</v>
      </c>
      <c r="E4355" s="104">
        <v>10.5</v>
      </c>
      <c r="F4355" s="92">
        <v>8.85</v>
      </c>
      <c r="G4355" s="74">
        <v>8.6</v>
      </c>
      <c r="H4355" s="106">
        <f t="shared" si="24"/>
        <v>0.84285714285714286</v>
      </c>
    </row>
    <row r="4356" spans="1:8" x14ac:dyDescent="0.2">
      <c r="A4356" s="103">
        <f>A4355+1+2</f>
        <v>36885</v>
      </c>
      <c r="B4356" s="73" t="s">
        <v>12</v>
      </c>
      <c r="C4356" s="73" t="s">
        <v>17</v>
      </c>
      <c r="F4356" s="92"/>
      <c r="G4356" s="74"/>
      <c r="H4356" s="106"/>
    </row>
    <row r="4357" spans="1:8" x14ac:dyDescent="0.2">
      <c r="A4357" s="103">
        <f t="shared" si="25"/>
        <v>36886</v>
      </c>
      <c r="B4357" s="73" t="s">
        <v>13</v>
      </c>
      <c r="D4357" s="92">
        <v>26.63</v>
      </c>
      <c r="E4357" s="104">
        <v>10.15</v>
      </c>
      <c r="F4357" s="92">
        <v>8.85</v>
      </c>
      <c r="G4357" s="74">
        <v>8.85</v>
      </c>
      <c r="H4357" s="106">
        <f t="shared" si="24"/>
        <v>0.87192118226600979</v>
      </c>
    </row>
    <row r="4358" spans="1:8" x14ac:dyDescent="0.2">
      <c r="A4358" s="103">
        <f t="shared" si="25"/>
        <v>36887</v>
      </c>
      <c r="B4358" s="73" t="s">
        <v>14</v>
      </c>
      <c r="D4358" s="92">
        <v>26.48</v>
      </c>
      <c r="E4358" s="104">
        <v>10.15</v>
      </c>
      <c r="F4358" s="92">
        <v>8.6999999999999993</v>
      </c>
      <c r="G4358" s="74">
        <v>8.75</v>
      </c>
      <c r="H4358" s="106">
        <f t="shared" si="24"/>
        <v>0.8571428571428571</v>
      </c>
    </row>
    <row r="4359" spans="1:8" x14ac:dyDescent="0.2">
      <c r="A4359" s="103">
        <f t="shared" si="25"/>
        <v>36888</v>
      </c>
      <c r="B4359" s="73" t="s">
        <v>15</v>
      </c>
      <c r="D4359" s="92">
        <v>25.83</v>
      </c>
      <c r="E4359" s="104">
        <v>9.1999999999999993</v>
      </c>
      <c r="F4359" s="92">
        <v>8.4</v>
      </c>
      <c r="G4359" s="74">
        <v>8.3699999999999992</v>
      </c>
      <c r="H4359" s="106">
        <f t="shared" si="24"/>
        <v>0.91304347826086962</v>
      </c>
    </row>
    <row r="4360" spans="1:8" x14ac:dyDescent="0.2">
      <c r="A4360" s="103">
        <f t="shared" si="25"/>
        <v>36889</v>
      </c>
      <c r="B4360" s="73" t="s">
        <v>16</v>
      </c>
      <c r="D4360" s="92">
        <v>26.83</v>
      </c>
      <c r="E4360" s="104">
        <v>10.414999999999999</v>
      </c>
      <c r="F4360" s="92">
        <v>8.75</v>
      </c>
      <c r="G4360" s="74">
        <v>8.9</v>
      </c>
      <c r="H4360" s="106">
        <f t="shared" si="24"/>
        <v>0.84013442150744122</v>
      </c>
    </row>
    <row r="4361" spans="1:8" x14ac:dyDescent="0.2">
      <c r="A4361" s="103">
        <f>A4360+1+2</f>
        <v>36892</v>
      </c>
      <c r="B4361" s="73" t="s">
        <v>12</v>
      </c>
      <c r="C4361" s="73" t="s">
        <v>17</v>
      </c>
      <c r="F4361" s="92"/>
      <c r="G4361" s="74"/>
      <c r="H4361" s="106"/>
    </row>
    <row r="4362" spans="1:8" x14ac:dyDescent="0.2">
      <c r="A4362" s="103">
        <f t="shared" si="25"/>
        <v>36893</v>
      </c>
      <c r="B4362" s="73" t="s">
        <v>13</v>
      </c>
      <c r="D4362" s="92">
        <v>27.23</v>
      </c>
      <c r="E4362" s="104">
        <v>9.625</v>
      </c>
      <c r="F4362" s="92">
        <v>8.65</v>
      </c>
      <c r="G4362" s="74">
        <v>8.3000000000000007</v>
      </c>
      <c r="H4362" s="106">
        <f t="shared" si="24"/>
        <v>0.89870129870129878</v>
      </c>
    </row>
    <row r="4363" spans="1:8" x14ac:dyDescent="0.2">
      <c r="A4363" s="103">
        <f t="shared" si="25"/>
        <v>36894</v>
      </c>
      <c r="B4363" s="73" t="s">
        <v>14</v>
      </c>
      <c r="D4363" s="92">
        <v>28.03</v>
      </c>
      <c r="E4363" s="104">
        <v>9.6199999999999992</v>
      </c>
      <c r="F4363" s="92">
        <v>8.85</v>
      </c>
      <c r="G4363" s="74">
        <v>8.8000000000000007</v>
      </c>
      <c r="H4363" s="106">
        <f t="shared" si="24"/>
        <v>0.91995841995841998</v>
      </c>
    </row>
    <row r="4364" spans="1:8" x14ac:dyDescent="0.2">
      <c r="A4364" s="103">
        <f t="shared" si="25"/>
        <v>36895</v>
      </c>
      <c r="B4364" s="73" t="s">
        <v>15</v>
      </c>
      <c r="D4364" s="92">
        <v>28.13</v>
      </c>
      <c r="E4364" s="104">
        <v>9.4250000000000007</v>
      </c>
      <c r="F4364" s="92">
        <v>8.5500000000000007</v>
      </c>
      <c r="G4364" s="74">
        <v>8.92</v>
      </c>
      <c r="H4364" s="106">
        <f t="shared" si="24"/>
        <v>0.90716180371352784</v>
      </c>
    </row>
    <row r="4365" spans="1:8" x14ac:dyDescent="0.2">
      <c r="A4365" s="103">
        <f t="shared" si="25"/>
        <v>36896</v>
      </c>
      <c r="B4365" s="73" t="s">
        <v>16</v>
      </c>
      <c r="D4365" s="92">
        <v>27.93</v>
      </c>
      <c r="E4365" s="104">
        <v>9.875</v>
      </c>
      <c r="F4365" s="92">
        <v>8.82</v>
      </c>
      <c r="G4365" s="74">
        <v>8.77</v>
      </c>
      <c r="H4365" s="106">
        <f t="shared" ref="H4365:H4428" si="26">F4365/E4365</f>
        <v>0.89316455696202535</v>
      </c>
    </row>
    <row r="4366" spans="1:8" x14ac:dyDescent="0.2">
      <c r="A4366" s="103">
        <f>A4365+1+2</f>
        <v>36899</v>
      </c>
      <c r="B4366" s="73" t="s">
        <v>12</v>
      </c>
      <c r="D4366" s="92">
        <v>27.33</v>
      </c>
      <c r="E4366" s="104">
        <v>10.295</v>
      </c>
      <c r="F4366" s="92">
        <v>9.43</v>
      </c>
      <c r="G4366" s="74">
        <v>9.67</v>
      </c>
      <c r="H4366" s="106">
        <f t="shared" si="26"/>
        <v>0.91597863040310823</v>
      </c>
    </row>
    <row r="4367" spans="1:8" x14ac:dyDescent="0.2">
      <c r="A4367" s="103">
        <f t="shared" ref="A4367:A4385" si="27">A4366+1</f>
        <v>36900</v>
      </c>
      <c r="B4367" s="73" t="s">
        <v>13</v>
      </c>
      <c r="D4367" s="92">
        <v>27.63</v>
      </c>
      <c r="E4367" s="104">
        <v>9.9</v>
      </c>
      <c r="F4367" s="92">
        <v>8.98</v>
      </c>
      <c r="G4367" s="74">
        <v>9.15</v>
      </c>
      <c r="H4367" s="106">
        <f t="shared" si="26"/>
        <v>0.90707070707070703</v>
      </c>
    </row>
    <row r="4368" spans="1:8" x14ac:dyDescent="0.2">
      <c r="A4368" s="103">
        <f t="shared" si="27"/>
        <v>36901</v>
      </c>
      <c r="B4368" s="73" t="s">
        <v>14</v>
      </c>
      <c r="D4368" s="92">
        <v>29.48</v>
      </c>
      <c r="E4368" s="104">
        <v>9.9</v>
      </c>
      <c r="F4368" s="92">
        <v>9.3000000000000007</v>
      </c>
      <c r="G4368" s="74">
        <v>9.43</v>
      </c>
      <c r="H4368" s="106">
        <f t="shared" si="26"/>
        <v>0.93939393939393945</v>
      </c>
    </row>
    <row r="4369" spans="1:8" x14ac:dyDescent="0.2">
      <c r="A4369" s="103">
        <f t="shared" si="27"/>
        <v>36902</v>
      </c>
      <c r="B4369" s="73" t="s">
        <v>15</v>
      </c>
      <c r="D4369" s="92">
        <v>29.43</v>
      </c>
      <c r="E4369" s="104">
        <v>8.9</v>
      </c>
      <c r="F4369" s="92">
        <v>8.6999999999999993</v>
      </c>
      <c r="G4369" s="74">
        <v>8.8000000000000007</v>
      </c>
      <c r="H4369" s="106">
        <f t="shared" si="26"/>
        <v>0.97752808988764028</v>
      </c>
    </row>
    <row r="4370" spans="1:8" x14ac:dyDescent="0.2">
      <c r="A4370" s="103">
        <f t="shared" si="27"/>
        <v>36903</v>
      </c>
      <c r="B4370" s="73" t="s">
        <v>16</v>
      </c>
      <c r="D4370" s="92">
        <v>30.08</v>
      </c>
      <c r="E4370" s="104">
        <v>8.9250000000000007</v>
      </c>
      <c r="F4370" s="92">
        <v>8.56</v>
      </c>
      <c r="G4370" s="74">
        <v>8.6300000000000008</v>
      </c>
      <c r="H4370" s="106">
        <f t="shared" si="26"/>
        <v>0.95910364145658267</v>
      </c>
    </row>
    <row r="4371" spans="1:8" x14ac:dyDescent="0.2">
      <c r="A4371" s="103">
        <f>A4370+1+2</f>
        <v>36906</v>
      </c>
      <c r="B4371" s="73" t="s">
        <v>12</v>
      </c>
      <c r="C4371" s="73" t="s">
        <v>17</v>
      </c>
      <c r="F4371" s="92"/>
      <c r="G4371" s="74"/>
      <c r="H4371" s="106"/>
    </row>
    <row r="4372" spans="1:8" x14ac:dyDescent="0.2">
      <c r="A4372" s="103">
        <f t="shared" si="27"/>
        <v>36907</v>
      </c>
      <c r="B4372" s="73" t="s">
        <v>13</v>
      </c>
      <c r="D4372" s="92">
        <v>30.28</v>
      </c>
      <c r="E4372" s="104">
        <v>8.1</v>
      </c>
      <c r="F4372" s="92">
        <v>8.17</v>
      </c>
      <c r="G4372" s="74">
        <v>8.3000000000000007</v>
      </c>
      <c r="H4372" s="106">
        <f t="shared" si="26"/>
        <v>1.008641975308642</v>
      </c>
    </row>
    <row r="4373" spans="1:8" x14ac:dyDescent="0.2">
      <c r="A4373" s="103">
        <f t="shared" si="27"/>
        <v>36908</v>
      </c>
      <c r="B4373" s="73" t="s">
        <v>14</v>
      </c>
      <c r="D4373" s="92">
        <v>29.63</v>
      </c>
      <c r="E4373" s="104">
        <v>7.8250000000000002</v>
      </c>
      <c r="F4373" s="92">
        <v>7.82</v>
      </c>
      <c r="G4373" s="74">
        <v>8.06</v>
      </c>
      <c r="H4373" s="106">
        <f t="shared" si="26"/>
        <v>0.99936102236421731</v>
      </c>
    </row>
    <row r="4374" spans="1:8" x14ac:dyDescent="0.2">
      <c r="A4374" s="103">
        <f t="shared" si="27"/>
        <v>36909</v>
      </c>
      <c r="B4374" s="73" t="s">
        <v>15</v>
      </c>
      <c r="D4374" s="92">
        <v>30.48</v>
      </c>
      <c r="E4374" s="104">
        <v>7.085</v>
      </c>
      <c r="F4374" s="92">
        <v>7.28</v>
      </c>
      <c r="G4374" s="74">
        <v>7.5</v>
      </c>
      <c r="H4374" s="106">
        <f t="shared" si="26"/>
        <v>1.0275229357798166</v>
      </c>
    </row>
    <row r="4375" spans="1:8" x14ac:dyDescent="0.2">
      <c r="A4375" s="103">
        <f t="shared" si="27"/>
        <v>36910</v>
      </c>
      <c r="B4375" s="73" t="s">
        <v>16</v>
      </c>
      <c r="D4375" s="92">
        <v>32.18</v>
      </c>
      <c r="E4375" s="104">
        <v>7.8</v>
      </c>
      <c r="F4375" s="92">
        <v>7.45</v>
      </c>
      <c r="G4375" s="74">
        <v>7.65</v>
      </c>
      <c r="H4375" s="106">
        <f t="shared" si="26"/>
        <v>0.95512820512820518</v>
      </c>
    </row>
    <row r="4376" spans="1:8" x14ac:dyDescent="0.2">
      <c r="A4376" s="103">
        <f>A4375+1+2</f>
        <v>36913</v>
      </c>
      <c r="B4376" s="73" t="s">
        <v>12</v>
      </c>
      <c r="D4376" s="92">
        <v>32.18</v>
      </c>
      <c r="E4376" s="104">
        <v>7.8949999999999996</v>
      </c>
      <c r="F4376" s="92">
        <v>7.58</v>
      </c>
      <c r="G4376" s="74">
        <v>7.8</v>
      </c>
      <c r="H4376" s="106">
        <f t="shared" si="26"/>
        <v>0.96010132995566821</v>
      </c>
    </row>
    <row r="4377" spans="1:8" x14ac:dyDescent="0.2">
      <c r="A4377" s="103">
        <f t="shared" si="27"/>
        <v>36914</v>
      </c>
      <c r="B4377" s="73" t="s">
        <v>13</v>
      </c>
      <c r="D4377" s="92">
        <v>31.63</v>
      </c>
      <c r="E4377" s="104">
        <v>7.08</v>
      </c>
      <c r="F4377" s="92">
        <v>6.88</v>
      </c>
      <c r="G4377" s="74">
        <v>6.8</v>
      </c>
      <c r="H4377" s="106">
        <f t="shared" si="26"/>
        <v>0.97175141242937846</v>
      </c>
    </row>
    <row r="4378" spans="1:8" x14ac:dyDescent="0.2">
      <c r="A4378" s="103">
        <f t="shared" si="27"/>
        <v>36915</v>
      </c>
      <c r="B4378" s="73" t="s">
        <v>14</v>
      </c>
      <c r="D4378" s="92">
        <v>31.28</v>
      </c>
      <c r="E4378" s="104">
        <v>6.8650000000000002</v>
      </c>
      <c r="F4378" s="92">
        <v>6.86</v>
      </c>
      <c r="G4378" s="74">
        <v>6.8</v>
      </c>
      <c r="H4378" s="106">
        <f t="shared" si="26"/>
        <v>0.99927166788055355</v>
      </c>
    </row>
    <row r="4379" spans="1:8" x14ac:dyDescent="0.2">
      <c r="A4379" s="103">
        <f t="shared" si="27"/>
        <v>36916</v>
      </c>
      <c r="B4379" s="73" t="s">
        <v>15</v>
      </c>
      <c r="D4379" s="92">
        <v>31.63</v>
      </c>
      <c r="E4379" s="104">
        <v>7.29</v>
      </c>
      <c r="F4379" s="92">
        <v>7.31</v>
      </c>
      <c r="G4379" s="74">
        <v>7.33</v>
      </c>
      <c r="H4379" s="106">
        <f t="shared" si="26"/>
        <v>1.0027434842249656</v>
      </c>
    </row>
    <row r="4380" spans="1:8" x14ac:dyDescent="0.2">
      <c r="A4380" s="103">
        <f t="shared" si="27"/>
        <v>36917</v>
      </c>
      <c r="B4380" s="73" t="s">
        <v>16</v>
      </c>
      <c r="D4380" s="92">
        <v>29.78</v>
      </c>
      <c r="E4380" s="104">
        <v>7.29</v>
      </c>
      <c r="F4380" s="92">
        <v>6.82</v>
      </c>
      <c r="G4380" s="74">
        <v>6.9</v>
      </c>
      <c r="H4380" s="106">
        <f t="shared" si="26"/>
        <v>0.93552812071330593</v>
      </c>
    </row>
    <row r="4381" spans="1:8" x14ac:dyDescent="0.2">
      <c r="A4381" s="103">
        <f>A4380+1+2</f>
        <v>36920</v>
      </c>
      <c r="B4381" s="73" t="s">
        <v>12</v>
      </c>
      <c r="D4381" s="92">
        <v>29.08</v>
      </c>
      <c r="E4381" s="104">
        <v>6.5949999999999998</v>
      </c>
      <c r="F4381" s="92">
        <v>6.65</v>
      </c>
      <c r="G4381" s="74">
        <v>6.65</v>
      </c>
      <c r="H4381" s="106">
        <f t="shared" si="26"/>
        <v>1.0083396512509477</v>
      </c>
    </row>
    <row r="4382" spans="1:8" x14ac:dyDescent="0.2">
      <c r="A4382" s="103">
        <f t="shared" si="27"/>
        <v>36921</v>
      </c>
      <c r="B4382" s="73" t="s">
        <v>13</v>
      </c>
      <c r="D4382" s="92">
        <v>29.08</v>
      </c>
      <c r="E4382" s="104">
        <v>5.95</v>
      </c>
      <c r="F4382" s="92">
        <v>5.8</v>
      </c>
      <c r="G4382" s="74">
        <v>5.78</v>
      </c>
      <c r="H4382" s="106">
        <f t="shared" si="26"/>
        <v>0.97478991596638653</v>
      </c>
    </row>
    <row r="4383" spans="1:8" x14ac:dyDescent="0.2">
      <c r="A4383" s="103">
        <f t="shared" si="27"/>
        <v>36922</v>
      </c>
      <c r="B4383" s="73" t="s">
        <v>14</v>
      </c>
      <c r="D4383" s="92">
        <v>28.68</v>
      </c>
      <c r="E4383" s="104">
        <v>5.83</v>
      </c>
      <c r="F4383" s="92">
        <v>5.83</v>
      </c>
      <c r="G4383" s="74">
        <v>5.85</v>
      </c>
      <c r="H4383" s="106">
        <f t="shared" si="26"/>
        <v>1</v>
      </c>
    </row>
    <row r="4384" spans="1:8" x14ac:dyDescent="0.2">
      <c r="A4384" s="103">
        <f t="shared" si="27"/>
        <v>36923</v>
      </c>
      <c r="B4384" s="73" t="s">
        <v>15</v>
      </c>
      <c r="D4384" s="92">
        <v>29.83</v>
      </c>
      <c r="E4384" s="104">
        <v>5.8849999999999998</v>
      </c>
      <c r="F4384" s="92">
        <v>5.8</v>
      </c>
      <c r="G4384" s="74">
        <v>5.89</v>
      </c>
      <c r="H4384" s="106">
        <f t="shared" si="26"/>
        <v>0.9855564995751912</v>
      </c>
    </row>
    <row r="4385" spans="1:8" x14ac:dyDescent="0.2">
      <c r="A4385" s="103">
        <f t="shared" si="27"/>
        <v>36924</v>
      </c>
      <c r="B4385" s="73" t="s">
        <v>16</v>
      </c>
      <c r="D4385" s="92">
        <v>31.18</v>
      </c>
      <c r="E4385" s="104">
        <v>6.7249999999999996</v>
      </c>
      <c r="F4385" s="92">
        <v>6.3</v>
      </c>
      <c r="G4385" s="74">
        <v>6.3</v>
      </c>
      <c r="H4385" s="106">
        <f t="shared" si="26"/>
        <v>0.93680297397769519</v>
      </c>
    </row>
    <row r="4386" spans="1:8" x14ac:dyDescent="0.2">
      <c r="A4386" s="103">
        <f>A4385+1+2</f>
        <v>36927</v>
      </c>
      <c r="B4386" s="73" t="s">
        <v>12</v>
      </c>
      <c r="D4386" s="92">
        <v>30.53</v>
      </c>
      <c r="E4386" s="104">
        <v>5.9</v>
      </c>
      <c r="F4386" s="92">
        <v>5.61</v>
      </c>
      <c r="G4386" s="74">
        <v>5.67</v>
      </c>
      <c r="H4386" s="106">
        <f t="shared" si="26"/>
        <v>0.95084745762711864</v>
      </c>
    </row>
    <row r="4387" spans="1:8" x14ac:dyDescent="0.2">
      <c r="A4387" s="103">
        <f>A4386+1</f>
        <v>36928</v>
      </c>
      <c r="B4387" s="73" t="s">
        <v>13</v>
      </c>
      <c r="D4387" s="92">
        <v>30.35</v>
      </c>
      <c r="E4387" s="104">
        <v>5.5549999999999997</v>
      </c>
      <c r="F4387" s="92">
        <v>5.45</v>
      </c>
      <c r="G4387" s="74">
        <v>5.4</v>
      </c>
      <c r="H4387" s="106">
        <f t="shared" si="26"/>
        <v>0.98109810981098122</v>
      </c>
    </row>
    <row r="4388" spans="1:8" x14ac:dyDescent="0.2">
      <c r="A4388" s="103">
        <f>A4387+1</f>
        <v>36929</v>
      </c>
      <c r="B4388" s="73" t="s">
        <v>14</v>
      </c>
      <c r="D4388" s="92">
        <v>31.28</v>
      </c>
      <c r="E4388" s="104">
        <v>5.59</v>
      </c>
      <c r="F4388" s="92">
        <v>5.65</v>
      </c>
      <c r="G4388" s="74">
        <v>5.7</v>
      </c>
      <c r="H4388" s="106">
        <f t="shared" si="26"/>
        <v>1.0107334525939178</v>
      </c>
    </row>
    <row r="4389" spans="1:8" x14ac:dyDescent="0.2">
      <c r="A4389" s="103">
        <f>A4388+1</f>
        <v>36930</v>
      </c>
      <c r="B4389" s="73" t="s">
        <v>15</v>
      </c>
      <c r="D4389" s="92">
        <v>31.58</v>
      </c>
      <c r="E4389" s="104">
        <v>6.24</v>
      </c>
      <c r="F4389" s="92">
        <v>6.36</v>
      </c>
      <c r="G4389" s="74">
        <v>6.37</v>
      </c>
      <c r="H4389" s="106">
        <f t="shared" si="26"/>
        <v>1.0192307692307692</v>
      </c>
    </row>
    <row r="4390" spans="1:8" x14ac:dyDescent="0.2">
      <c r="A4390" s="103">
        <f>A4389+1</f>
        <v>36931</v>
      </c>
      <c r="B4390" s="73" t="s">
        <v>16</v>
      </c>
      <c r="D4390" s="92">
        <v>31.03</v>
      </c>
      <c r="E4390" s="104">
        <v>6.04</v>
      </c>
      <c r="F4390" s="92">
        <v>6.25</v>
      </c>
      <c r="G4390" s="74">
        <v>6.3</v>
      </c>
      <c r="H4390" s="106">
        <f t="shared" si="26"/>
        <v>1.0347682119205297</v>
      </c>
    </row>
    <row r="4391" spans="1:8" x14ac:dyDescent="0.2">
      <c r="A4391" s="103">
        <f>A4390+1+2</f>
        <v>36934</v>
      </c>
      <c r="B4391" s="73" t="s">
        <v>12</v>
      </c>
      <c r="D4391" s="92">
        <v>30.53</v>
      </c>
      <c r="E4391" s="104">
        <v>5.625</v>
      </c>
      <c r="F4391" s="92">
        <v>5.6</v>
      </c>
      <c r="G4391" s="74">
        <v>5.95</v>
      </c>
      <c r="H4391" s="106">
        <f t="shared" si="26"/>
        <v>0.99555555555555553</v>
      </c>
    </row>
    <row r="4392" spans="1:8" x14ac:dyDescent="0.2">
      <c r="A4392" s="103">
        <f>A4391+1</f>
        <v>36935</v>
      </c>
      <c r="B4392" s="73" t="s">
        <v>13</v>
      </c>
      <c r="D4392" s="92">
        <v>30.38</v>
      </c>
      <c r="E4392" s="104">
        <v>5.65</v>
      </c>
      <c r="F4392" s="92">
        <v>5.49</v>
      </c>
      <c r="G4392" s="74">
        <v>5.42</v>
      </c>
      <c r="H4392" s="106">
        <f t="shared" si="26"/>
        <v>0.97168141592920354</v>
      </c>
    </row>
    <row r="4393" spans="1:8" x14ac:dyDescent="0.2">
      <c r="A4393" s="103">
        <f>A4392+1</f>
        <v>36936</v>
      </c>
      <c r="B4393" s="73" t="s">
        <v>14</v>
      </c>
      <c r="D4393" s="92">
        <v>29.73</v>
      </c>
      <c r="E4393" s="104">
        <v>5.8550000000000004</v>
      </c>
      <c r="F4393" s="92">
        <v>5.83</v>
      </c>
      <c r="G4393" s="74">
        <v>5.86</v>
      </c>
      <c r="H4393" s="106">
        <f t="shared" si="26"/>
        <v>0.99573014517506397</v>
      </c>
    </row>
    <row r="4394" spans="1:8" x14ac:dyDescent="0.2">
      <c r="A4394" s="103">
        <f>A4393+1</f>
        <v>36937</v>
      </c>
      <c r="B4394" s="73" t="s">
        <v>15</v>
      </c>
      <c r="D4394" s="92">
        <v>28.83</v>
      </c>
      <c r="E4394" s="104">
        <v>5.4050000000000002</v>
      </c>
      <c r="F4394" s="92">
        <v>5.4</v>
      </c>
      <c r="G4394" s="74">
        <v>5.37</v>
      </c>
      <c r="H4394" s="106">
        <f t="shared" si="26"/>
        <v>0.99907493061979646</v>
      </c>
    </row>
    <row r="4395" spans="1:8" x14ac:dyDescent="0.2">
      <c r="A4395" s="103">
        <f>A4394+1</f>
        <v>36938</v>
      </c>
      <c r="B4395" s="73" t="s">
        <v>16</v>
      </c>
      <c r="D4395" s="92">
        <v>29.13</v>
      </c>
      <c r="E4395" s="104">
        <v>5.51</v>
      </c>
      <c r="F4395" s="92">
        <v>5.52</v>
      </c>
      <c r="G4395" s="74">
        <v>5.37</v>
      </c>
      <c r="H4395" s="106">
        <f t="shared" si="26"/>
        <v>1.0018148820326678</v>
      </c>
    </row>
    <row r="4396" spans="1:8" x14ac:dyDescent="0.2">
      <c r="A4396" s="103">
        <f>A4395+1+2</f>
        <v>36941</v>
      </c>
      <c r="B4396" s="73" t="s">
        <v>12</v>
      </c>
      <c r="C4396" s="73" t="s">
        <v>17</v>
      </c>
      <c r="F4396" s="92"/>
      <c r="G4396" s="74"/>
      <c r="H4396" s="106"/>
    </row>
    <row r="4397" spans="1:8" x14ac:dyDescent="0.2">
      <c r="A4397" s="103">
        <f>A4396+1</f>
        <v>36942</v>
      </c>
      <c r="B4397" s="73" t="s">
        <v>13</v>
      </c>
      <c r="D4397" s="92">
        <v>28.58</v>
      </c>
      <c r="E4397" s="104">
        <v>5.51</v>
      </c>
      <c r="F4397" s="92">
        <v>5.32</v>
      </c>
      <c r="G4397" s="74">
        <v>5.22</v>
      </c>
      <c r="H4397" s="106">
        <f t="shared" si="26"/>
        <v>0.96551724137931039</v>
      </c>
    </row>
    <row r="4398" spans="1:8" x14ac:dyDescent="0.2">
      <c r="A4398" s="103">
        <f>A4397+1</f>
        <v>36943</v>
      </c>
      <c r="B4398" s="73" t="s">
        <v>14</v>
      </c>
      <c r="D4398" s="92">
        <v>28.23</v>
      </c>
      <c r="E4398" s="104">
        <v>5.19</v>
      </c>
      <c r="F4398" s="92">
        <v>5.31</v>
      </c>
      <c r="G4398" s="74">
        <v>5.29</v>
      </c>
      <c r="H4398" s="106">
        <f t="shared" si="26"/>
        <v>1.0231213872832368</v>
      </c>
    </row>
    <row r="4399" spans="1:8" x14ac:dyDescent="0.2">
      <c r="A4399" s="103">
        <f>A4398+1</f>
        <v>36944</v>
      </c>
      <c r="B4399" s="73" t="s">
        <v>15</v>
      </c>
      <c r="D4399" s="92">
        <v>28.58</v>
      </c>
      <c r="F4399" s="92">
        <v>5.0999999999999996</v>
      </c>
      <c r="G4399" s="74">
        <v>5.0199999999999996</v>
      </c>
      <c r="H4399" s="106"/>
    </row>
    <row r="4400" spans="1:8" x14ac:dyDescent="0.2">
      <c r="A4400" s="103">
        <f>A4399+1</f>
        <v>36945</v>
      </c>
      <c r="B4400" s="73" t="s">
        <v>16</v>
      </c>
      <c r="D4400" s="92">
        <v>28.83</v>
      </c>
      <c r="E4400" s="104">
        <v>5.0350000000000001</v>
      </c>
      <c r="F4400" s="92">
        <v>4.9000000000000004</v>
      </c>
      <c r="G4400" s="74">
        <v>4.8499999999999996</v>
      </c>
      <c r="H4400" s="106">
        <f t="shared" si="26"/>
        <v>0.97318768619662366</v>
      </c>
    </row>
    <row r="4401" spans="1:8" x14ac:dyDescent="0.2">
      <c r="A4401" s="103">
        <f>A4400+1+2</f>
        <v>36948</v>
      </c>
      <c r="B4401" s="73" t="s">
        <v>12</v>
      </c>
      <c r="D4401" s="92">
        <v>28.43</v>
      </c>
      <c r="E4401" s="104">
        <v>5.085</v>
      </c>
      <c r="F4401" s="92">
        <v>4.9800000000000004</v>
      </c>
      <c r="G4401" s="74">
        <v>4.91</v>
      </c>
      <c r="H4401" s="106">
        <f t="shared" si="26"/>
        <v>0.97935103244837762</v>
      </c>
    </row>
    <row r="4402" spans="1:8" x14ac:dyDescent="0.2">
      <c r="A4402" s="103">
        <f>A4401+1</f>
        <v>36949</v>
      </c>
      <c r="B4402" s="73" t="s">
        <v>13</v>
      </c>
      <c r="D4402" s="92">
        <v>28.13</v>
      </c>
      <c r="E4402" s="104">
        <v>5.1100000000000003</v>
      </c>
      <c r="F4402" s="92">
        <v>4.96</v>
      </c>
      <c r="G4402" s="74">
        <v>5</v>
      </c>
      <c r="H4402" s="106">
        <f t="shared" si="26"/>
        <v>0.97064579256360073</v>
      </c>
    </row>
    <row r="4403" spans="1:8" x14ac:dyDescent="0.2">
      <c r="A4403" s="103">
        <f>A4402+1</f>
        <v>36950</v>
      </c>
      <c r="B4403" s="73" t="s">
        <v>14</v>
      </c>
      <c r="D4403" s="92">
        <v>27.38</v>
      </c>
      <c r="E4403" s="104">
        <v>5.17</v>
      </c>
      <c r="F4403" s="92">
        <v>5.2</v>
      </c>
      <c r="G4403" s="74">
        <v>5.16</v>
      </c>
      <c r="H4403" s="106">
        <f t="shared" si="26"/>
        <v>1.0058027079303675</v>
      </c>
    </row>
    <row r="4404" spans="1:8" x14ac:dyDescent="0.2">
      <c r="A4404" s="103">
        <f>A4403+1</f>
        <v>36951</v>
      </c>
      <c r="B4404" s="73" t="s">
        <v>15</v>
      </c>
      <c r="D4404" s="92">
        <v>27.63</v>
      </c>
      <c r="E4404" s="104">
        <v>5.1150000000000002</v>
      </c>
      <c r="F4404" s="92">
        <v>5.15</v>
      </c>
      <c r="G4404" s="74">
        <v>5.35</v>
      </c>
      <c r="H4404" s="106">
        <f t="shared" si="26"/>
        <v>1.0068426197458455</v>
      </c>
    </row>
    <row r="4405" spans="1:8" x14ac:dyDescent="0.2">
      <c r="A4405" s="103">
        <f>A4404+1</f>
        <v>36952</v>
      </c>
      <c r="B4405" s="73" t="s">
        <v>16</v>
      </c>
      <c r="D4405" s="92">
        <v>27.83</v>
      </c>
      <c r="E4405" s="104">
        <v>5.1050000000000004</v>
      </c>
      <c r="F4405" s="92">
        <v>4.93</v>
      </c>
      <c r="G4405" s="74">
        <v>5.27</v>
      </c>
      <c r="H4405" s="106">
        <f t="shared" si="26"/>
        <v>0.96571988246816831</v>
      </c>
    </row>
    <row r="4406" spans="1:8" x14ac:dyDescent="0.2">
      <c r="A4406" s="103">
        <f>A4405+1+2</f>
        <v>36955</v>
      </c>
      <c r="B4406" s="73" t="s">
        <v>12</v>
      </c>
      <c r="D4406" s="92">
        <v>28.63</v>
      </c>
      <c r="E4406" s="104">
        <v>5.3150000000000004</v>
      </c>
      <c r="F4406" s="92">
        <v>5.05</v>
      </c>
      <c r="G4406" s="74">
        <v>5.15</v>
      </c>
      <c r="H4406" s="106">
        <f t="shared" si="26"/>
        <v>0.95014111006585122</v>
      </c>
    </row>
    <row r="4407" spans="1:8" x14ac:dyDescent="0.2">
      <c r="A4407" s="103">
        <f>A4406+1</f>
        <v>36956</v>
      </c>
      <c r="B4407" s="73" t="s">
        <v>13</v>
      </c>
      <c r="D4407" s="92">
        <v>28.33</v>
      </c>
      <c r="E4407" s="104">
        <v>5.27</v>
      </c>
      <c r="F4407" s="92">
        <v>4.97</v>
      </c>
      <c r="G4407" s="74">
        <v>5.15</v>
      </c>
      <c r="H4407" s="106">
        <f t="shared" si="26"/>
        <v>0.94307400379506645</v>
      </c>
    </row>
    <row r="4408" spans="1:8" x14ac:dyDescent="0.2">
      <c r="A4408" s="103">
        <f>A4407+1</f>
        <v>36957</v>
      </c>
      <c r="B4408" s="73" t="s">
        <v>14</v>
      </c>
      <c r="D4408" s="92">
        <v>29.03</v>
      </c>
      <c r="E4408" s="104">
        <v>5.21</v>
      </c>
      <c r="F4408" s="92">
        <v>4.95</v>
      </c>
      <c r="G4408" s="74">
        <v>5.03</v>
      </c>
      <c r="H4408" s="106">
        <f t="shared" si="26"/>
        <v>0.95009596928982731</v>
      </c>
    </row>
    <row r="4409" spans="1:8" x14ac:dyDescent="0.2">
      <c r="A4409" s="103">
        <f>A4408+1</f>
        <v>36958</v>
      </c>
      <c r="B4409" s="73" t="s">
        <v>15</v>
      </c>
      <c r="D4409" s="92">
        <v>28.38</v>
      </c>
      <c r="E4409" s="104">
        <v>5.24</v>
      </c>
      <c r="F4409" s="92">
        <v>4.95</v>
      </c>
      <c r="G4409" s="74">
        <v>5.05</v>
      </c>
      <c r="H4409" s="106">
        <f t="shared" si="26"/>
        <v>0.94465648854961837</v>
      </c>
    </row>
    <row r="4410" spans="1:8" x14ac:dyDescent="0.2">
      <c r="A4410" s="103">
        <f>A4409+1</f>
        <v>36959</v>
      </c>
      <c r="B4410" s="73" t="s">
        <v>16</v>
      </c>
      <c r="D4410" s="92">
        <v>28.03</v>
      </c>
      <c r="E4410" s="104">
        <v>5.13</v>
      </c>
      <c r="F4410" s="92">
        <v>4.8499999999999996</v>
      </c>
      <c r="G4410" s="74">
        <v>4.92</v>
      </c>
      <c r="H4410" s="106">
        <f t="shared" si="26"/>
        <v>0.94541910331384016</v>
      </c>
    </row>
    <row r="4411" spans="1:8" x14ac:dyDescent="0.2">
      <c r="A4411" s="103">
        <f>A4410+1+2</f>
        <v>36962</v>
      </c>
      <c r="B4411" s="73" t="s">
        <v>12</v>
      </c>
      <c r="D4411" s="92">
        <v>28.03</v>
      </c>
      <c r="E4411" s="104">
        <v>4.67</v>
      </c>
      <c r="F4411" s="92">
        <v>4.6500000000000004</v>
      </c>
      <c r="G4411" s="74">
        <v>4.82</v>
      </c>
      <c r="H4411" s="106">
        <f t="shared" si="26"/>
        <v>0.9957173447537474</v>
      </c>
    </row>
    <row r="4412" spans="1:8" x14ac:dyDescent="0.2">
      <c r="A4412" s="103">
        <f>A4411+1</f>
        <v>36963</v>
      </c>
      <c r="B4412" s="73" t="s">
        <v>13</v>
      </c>
      <c r="D4412" s="92">
        <v>27.58</v>
      </c>
      <c r="E4412" s="104">
        <v>5.0350000000000001</v>
      </c>
      <c r="F4412" s="92">
        <v>4.84</v>
      </c>
      <c r="G4412" s="74">
        <v>5.03</v>
      </c>
      <c r="H4412" s="106">
        <f t="shared" si="26"/>
        <v>0.96127110228401191</v>
      </c>
    </row>
    <row r="4413" spans="1:8" x14ac:dyDescent="0.2">
      <c r="A4413" s="103">
        <f>A4412+1</f>
        <v>36964</v>
      </c>
      <c r="B4413" s="73" t="s">
        <v>14</v>
      </c>
      <c r="D4413" s="92">
        <v>26.43</v>
      </c>
      <c r="E4413" s="104">
        <v>5</v>
      </c>
      <c r="F4413" s="92">
        <v>4.79</v>
      </c>
      <c r="G4413" s="74">
        <v>4.84</v>
      </c>
      <c r="H4413" s="106">
        <f t="shared" si="26"/>
        <v>0.95799999999999996</v>
      </c>
    </row>
    <row r="4414" spans="1:8" x14ac:dyDescent="0.2">
      <c r="A4414" s="103">
        <f>A4413+1</f>
        <v>36965</v>
      </c>
      <c r="B4414" s="73" t="s">
        <v>15</v>
      </c>
      <c r="D4414" s="92">
        <v>26.58</v>
      </c>
      <c r="E4414" s="104">
        <v>4.915</v>
      </c>
      <c r="F4414" s="92">
        <v>4.7300000000000004</v>
      </c>
      <c r="G4414" s="74">
        <v>4.82</v>
      </c>
      <c r="H4414" s="106">
        <f t="shared" si="26"/>
        <v>0.96236012207527988</v>
      </c>
    </row>
    <row r="4415" spans="1:8" x14ac:dyDescent="0.2">
      <c r="A4415" s="103">
        <f>A4414+1</f>
        <v>36966</v>
      </c>
      <c r="B4415" s="73" t="s">
        <v>16</v>
      </c>
      <c r="D4415" s="92">
        <v>26.73</v>
      </c>
      <c r="E4415" s="104">
        <v>5.0149999999999997</v>
      </c>
      <c r="F4415" s="92">
        <v>4.71</v>
      </c>
      <c r="G4415" s="74">
        <v>4.83</v>
      </c>
      <c r="H4415" s="106">
        <f t="shared" si="26"/>
        <v>0.93918245264207378</v>
      </c>
    </row>
    <row r="4416" spans="1:8" x14ac:dyDescent="0.2">
      <c r="A4416" s="103">
        <f>A4415+1+2</f>
        <v>36969</v>
      </c>
      <c r="B4416" s="73" t="s">
        <v>12</v>
      </c>
      <c r="D4416" s="92">
        <v>26.15</v>
      </c>
      <c r="E4416" s="104">
        <v>5.0549999999999997</v>
      </c>
      <c r="F4416" s="92">
        <v>4.7300000000000004</v>
      </c>
      <c r="G4416" s="74">
        <v>4.8899999999999997</v>
      </c>
      <c r="H4416" s="106">
        <f t="shared" si="26"/>
        <v>0.9357072205736896</v>
      </c>
    </row>
    <row r="4417" spans="1:8" x14ac:dyDescent="0.2">
      <c r="A4417" s="103">
        <f>A4416+1</f>
        <v>36970</v>
      </c>
      <c r="B4417" s="73" t="s">
        <v>13</v>
      </c>
      <c r="D4417" s="92">
        <v>25.98</v>
      </c>
      <c r="E4417" s="104">
        <v>5.08</v>
      </c>
      <c r="F4417" s="92">
        <v>4.63</v>
      </c>
      <c r="G4417" s="74">
        <v>4.67</v>
      </c>
      <c r="H4417" s="106">
        <f t="shared" si="26"/>
        <v>0.9114173228346456</v>
      </c>
    </row>
    <row r="4418" spans="1:8" x14ac:dyDescent="0.2">
      <c r="A4418" s="103">
        <f>A4417+1</f>
        <v>36971</v>
      </c>
      <c r="B4418" s="73" t="s">
        <v>14</v>
      </c>
      <c r="D4418" s="92">
        <v>26.46</v>
      </c>
      <c r="E4418" s="104">
        <v>5.24</v>
      </c>
      <c r="F4418" s="92">
        <v>4.75</v>
      </c>
      <c r="G4418" s="74">
        <v>4.63</v>
      </c>
      <c r="H4418" s="106">
        <f t="shared" si="26"/>
        <v>0.90648854961832059</v>
      </c>
    </row>
    <row r="4419" spans="1:8" x14ac:dyDescent="0.2">
      <c r="A4419" s="103">
        <f>A4418+1</f>
        <v>36972</v>
      </c>
      <c r="B4419" s="73" t="s">
        <v>15</v>
      </c>
      <c r="D4419" s="92">
        <v>26.38</v>
      </c>
      <c r="E4419" s="104">
        <v>5.05</v>
      </c>
      <c r="F4419" s="92">
        <v>4.78</v>
      </c>
      <c r="G4419" s="74">
        <v>4.71</v>
      </c>
      <c r="H4419" s="106">
        <f t="shared" si="26"/>
        <v>0.9465346534653466</v>
      </c>
    </row>
    <row r="4420" spans="1:8" x14ac:dyDescent="0.2">
      <c r="A4420" s="103">
        <f>A4419+1</f>
        <v>36973</v>
      </c>
      <c r="B4420" s="73" t="s">
        <v>16</v>
      </c>
      <c r="D4420" s="92">
        <v>26.93</v>
      </c>
      <c r="E4420" s="104">
        <v>5.2149999999999999</v>
      </c>
      <c r="F4420" s="92">
        <v>4.78</v>
      </c>
      <c r="G4420" s="74">
        <v>4.71</v>
      </c>
      <c r="H4420" s="106">
        <f t="shared" si="26"/>
        <v>0.9165867689357623</v>
      </c>
    </row>
    <row r="4421" spans="1:8" x14ac:dyDescent="0.2">
      <c r="A4421" s="103">
        <f>A4420+1+2</f>
        <v>36976</v>
      </c>
      <c r="B4421" s="73" t="s">
        <v>12</v>
      </c>
      <c r="D4421" s="92">
        <v>27.48</v>
      </c>
      <c r="E4421" s="104">
        <v>5.2</v>
      </c>
      <c r="F4421" s="92">
        <v>4.57</v>
      </c>
      <c r="G4421" s="74">
        <v>4.0999999999999996</v>
      </c>
      <c r="H4421" s="106">
        <f t="shared" si="26"/>
        <v>0.87884615384615383</v>
      </c>
    </row>
    <row r="4422" spans="1:8" x14ac:dyDescent="0.2">
      <c r="A4422" s="103">
        <f>A4421+1</f>
        <v>36977</v>
      </c>
      <c r="B4422" s="73" t="s">
        <v>13</v>
      </c>
      <c r="D4422" s="92">
        <v>27.78</v>
      </c>
      <c r="E4422" s="104">
        <v>5.41</v>
      </c>
      <c r="F4422" s="92">
        <v>4.55</v>
      </c>
      <c r="G4422" s="74">
        <v>4.6500000000000004</v>
      </c>
      <c r="H4422" s="106">
        <f t="shared" si="26"/>
        <v>0.84103512014787429</v>
      </c>
    </row>
    <row r="4423" spans="1:8" x14ac:dyDescent="0.2">
      <c r="A4423" s="103">
        <f>A4422+1</f>
        <v>36978</v>
      </c>
      <c r="B4423" s="73" t="s">
        <v>14</v>
      </c>
      <c r="D4423" s="92">
        <v>26.33</v>
      </c>
      <c r="E4423" s="104">
        <v>5.6150000000000002</v>
      </c>
      <c r="F4423" s="92">
        <v>4.68</v>
      </c>
      <c r="G4423" s="74">
        <v>4.58</v>
      </c>
      <c r="H4423" s="106">
        <f t="shared" si="26"/>
        <v>0.83348174532502217</v>
      </c>
    </row>
    <row r="4424" spans="1:8" x14ac:dyDescent="0.2">
      <c r="A4424" s="103">
        <f>A4423+1</f>
        <v>36979</v>
      </c>
      <c r="B4424" s="73" t="s">
        <v>15</v>
      </c>
      <c r="D4424" s="92">
        <v>26.33</v>
      </c>
      <c r="E4424" s="104">
        <v>5.31</v>
      </c>
      <c r="F4424" s="92">
        <v>4.68</v>
      </c>
      <c r="G4424" s="74">
        <v>4.58</v>
      </c>
      <c r="H4424" s="106">
        <f t="shared" si="26"/>
        <v>0.88135593220338981</v>
      </c>
    </row>
    <row r="4425" spans="1:8" x14ac:dyDescent="0.2">
      <c r="A4425" s="103">
        <f>A4424+1</f>
        <v>36980</v>
      </c>
      <c r="B4425" s="73" t="s">
        <v>16</v>
      </c>
      <c r="D4425" s="92">
        <v>26.28</v>
      </c>
      <c r="E4425" s="104">
        <v>5.3550000000000004</v>
      </c>
      <c r="F4425" s="92">
        <v>3.97</v>
      </c>
      <c r="G4425" s="74">
        <v>4.04</v>
      </c>
      <c r="H4425" s="106">
        <f t="shared" si="26"/>
        <v>0.74136321195144728</v>
      </c>
    </row>
    <row r="4426" spans="1:8" x14ac:dyDescent="0.2">
      <c r="A4426" s="103">
        <f>A4425+1+2</f>
        <v>36983</v>
      </c>
      <c r="B4426" s="73" t="s">
        <v>12</v>
      </c>
      <c r="D4426" s="92">
        <v>25.58</v>
      </c>
      <c r="E4426" s="104">
        <v>5.0350000000000001</v>
      </c>
      <c r="F4426" s="92">
        <v>3.36</v>
      </c>
      <c r="G4426" s="74">
        <v>3.48</v>
      </c>
      <c r="H4426" s="106">
        <f t="shared" si="26"/>
        <v>0.66732869910625614</v>
      </c>
    </row>
    <row r="4427" spans="1:8" x14ac:dyDescent="0.2">
      <c r="A4427" s="103">
        <f>A4426+1</f>
        <v>36984</v>
      </c>
      <c r="B4427" s="73" t="s">
        <v>13</v>
      </c>
      <c r="D4427" s="92">
        <v>26.18</v>
      </c>
      <c r="F4427" s="92">
        <v>3.8</v>
      </c>
      <c r="G4427" s="74">
        <v>4.43</v>
      </c>
      <c r="H4427" s="106"/>
    </row>
    <row r="4428" spans="1:8" x14ac:dyDescent="0.2">
      <c r="A4428" s="103">
        <f>A4427+1</f>
        <v>36985</v>
      </c>
      <c r="B4428" s="73" t="s">
        <v>14</v>
      </c>
      <c r="D4428" s="92">
        <v>27.13</v>
      </c>
      <c r="E4428" s="104">
        <v>5.2249999999999996</v>
      </c>
      <c r="F4428" s="92">
        <v>4.75</v>
      </c>
      <c r="G4428" s="74">
        <v>4.8499999999999996</v>
      </c>
      <c r="H4428" s="106">
        <f t="shared" si="26"/>
        <v>0.90909090909090917</v>
      </c>
    </row>
    <row r="4429" spans="1:8" x14ac:dyDescent="0.2">
      <c r="A4429" s="103">
        <f>A4428+1</f>
        <v>36986</v>
      </c>
      <c r="B4429" s="73" t="s">
        <v>15</v>
      </c>
      <c r="D4429" s="92">
        <v>27.28</v>
      </c>
      <c r="E4429" s="104">
        <v>5.26</v>
      </c>
      <c r="F4429" s="92">
        <v>4.6500000000000004</v>
      </c>
      <c r="G4429" s="74">
        <v>4.5999999999999996</v>
      </c>
      <c r="H4429" s="106">
        <f t="shared" ref="H4429:H4492" si="28">F4429/E4429</f>
        <v>0.88403041825095063</v>
      </c>
    </row>
    <row r="4430" spans="1:8" x14ac:dyDescent="0.2">
      <c r="A4430" s="103">
        <f>A4429+1</f>
        <v>36987</v>
      </c>
      <c r="B4430" s="73" t="s">
        <v>16</v>
      </c>
      <c r="D4430" s="92">
        <v>27.08</v>
      </c>
      <c r="E4430" s="104">
        <v>5.33</v>
      </c>
      <c r="F4430" s="92">
        <v>4.6100000000000003</v>
      </c>
      <c r="G4430" s="74">
        <v>4.6399999999999997</v>
      </c>
      <c r="H4430" s="106">
        <f t="shared" si="28"/>
        <v>0.86491557223264548</v>
      </c>
    </row>
    <row r="4431" spans="1:8" x14ac:dyDescent="0.2">
      <c r="A4431" s="103">
        <f>A4430+1+2</f>
        <v>36990</v>
      </c>
      <c r="B4431" s="73" t="s">
        <v>12</v>
      </c>
      <c r="D4431" s="92">
        <v>27.28</v>
      </c>
      <c r="E4431" s="104">
        <v>5.45</v>
      </c>
      <c r="F4431" s="92">
        <v>4.8899999999999997</v>
      </c>
      <c r="G4431" s="74">
        <v>4.88</v>
      </c>
      <c r="H4431" s="106">
        <f t="shared" si="28"/>
        <v>0.89724770642201823</v>
      </c>
    </row>
    <row r="4432" spans="1:8" x14ac:dyDescent="0.2">
      <c r="A4432" s="103">
        <f>A4431+1</f>
        <v>36991</v>
      </c>
      <c r="B4432" s="73" t="s">
        <v>13</v>
      </c>
      <c r="D4432" s="92">
        <v>28.48</v>
      </c>
      <c r="E4432" s="104">
        <v>5.5449999999999999</v>
      </c>
      <c r="F4432" s="92">
        <v>4.97</v>
      </c>
      <c r="G4432" s="74">
        <v>4.92</v>
      </c>
      <c r="H4432" s="106">
        <f t="shared" si="28"/>
        <v>0.89630297565374206</v>
      </c>
    </row>
    <row r="4433" spans="1:8" x14ac:dyDescent="0.2">
      <c r="A4433" s="103">
        <f>A4432+1</f>
        <v>36992</v>
      </c>
      <c r="B4433" s="73" t="s">
        <v>14</v>
      </c>
      <c r="D4433" s="92">
        <v>28.18</v>
      </c>
      <c r="E4433" s="104">
        <v>5.45</v>
      </c>
      <c r="F4433" s="92">
        <v>5.16</v>
      </c>
      <c r="G4433" s="74">
        <v>5.19</v>
      </c>
      <c r="H4433" s="106">
        <f t="shared" si="28"/>
        <v>0.94678899082568801</v>
      </c>
    </row>
    <row r="4434" spans="1:8" x14ac:dyDescent="0.2">
      <c r="A4434" s="103">
        <f>A4433+1</f>
        <v>36993</v>
      </c>
      <c r="B4434" s="73" t="s">
        <v>15</v>
      </c>
      <c r="D4434" s="92">
        <v>28.28</v>
      </c>
      <c r="E4434" s="104">
        <v>5.335</v>
      </c>
      <c r="F4434" s="92">
        <v>5.0199999999999996</v>
      </c>
      <c r="G4434" s="74">
        <v>4.8499999999999996</v>
      </c>
      <c r="H4434" s="106">
        <f t="shared" si="28"/>
        <v>0.94095595126522957</v>
      </c>
    </row>
    <row r="4435" spans="1:8" x14ac:dyDescent="0.2">
      <c r="A4435" s="103">
        <f>A4434+1</f>
        <v>36994</v>
      </c>
      <c r="B4435" s="73" t="s">
        <v>16</v>
      </c>
      <c r="C4435" s="73" t="s">
        <v>17</v>
      </c>
      <c r="F4435" s="92"/>
      <c r="G4435" s="74"/>
      <c r="H4435" s="106"/>
    </row>
    <row r="4436" spans="1:8" x14ac:dyDescent="0.2">
      <c r="A4436" s="103">
        <f>A4435+1+2</f>
        <v>36997</v>
      </c>
      <c r="B4436" s="73" t="s">
        <v>12</v>
      </c>
      <c r="D4436" s="92">
        <v>28.78</v>
      </c>
      <c r="E4436" s="104">
        <v>5.4649999999999999</v>
      </c>
      <c r="F4436" s="92">
        <v>5.03</v>
      </c>
      <c r="G4436" s="74">
        <v>4.92</v>
      </c>
      <c r="H4436" s="106">
        <f t="shared" si="28"/>
        <v>0.92040256175663315</v>
      </c>
    </row>
    <row r="4437" spans="1:8" x14ac:dyDescent="0.2">
      <c r="A4437" s="103">
        <f>A4436+1</f>
        <v>36998</v>
      </c>
      <c r="B4437" s="73" t="s">
        <v>13</v>
      </c>
      <c r="D4437" s="92">
        <v>28.23</v>
      </c>
      <c r="E4437" s="104">
        <v>5.34</v>
      </c>
      <c r="F4437" s="92">
        <v>4.83</v>
      </c>
      <c r="G4437" s="74">
        <v>4.7699999999999996</v>
      </c>
      <c r="H4437" s="106">
        <f t="shared" si="28"/>
        <v>0.9044943820224719</v>
      </c>
    </row>
    <row r="4438" spans="1:8" x14ac:dyDescent="0.2">
      <c r="A4438" s="103">
        <f>A4437+1</f>
        <v>36999</v>
      </c>
      <c r="B4438" s="73" t="s">
        <v>14</v>
      </c>
      <c r="D4438" s="92">
        <v>27.98</v>
      </c>
      <c r="E4438" s="104">
        <v>5.1550000000000002</v>
      </c>
      <c r="F4438" s="92">
        <v>4.4000000000000004</v>
      </c>
      <c r="G4438" s="74">
        <v>4.58</v>
      </c>
      <c r="H4438" s="106">
        <f t="shared" si="28"/>
        <v>0.8535402521823473</v>
      </c>
    </row>
    <row r="4439" spans="1:8" x14ac:dyDescent="0.2">
      <c r="A4439" s="103">
        <f>A4438+1</f>
        <v>37000</v>
      </c>
      <c r="B4439" s="73" t="s">
        <v>15</v>
      </c>
      <c r="D4439" s="92">
        <v>27.83</v>
      </c>
      <c r="E4439" s="104">
        <v>5.0650000000000004</v>
      </c>
      <c r="F4439" s="92">
        <v>5.03</v>
      </c>
      <c r="G4439" s="74">
        <v>4.28</v>
      </c>
      <c r="H4439" s="106">
        <f t="shared" si="28"/>
        <v>0.99308983218163871</v>
      </c>
    </row>
    <row r="4440" spans="1:8" x14ac:dyDescent="0.2">
      <c r="A4440" s="103">
        <f>A4439+1</f>
        <v>37001</v>
      </c>
      <c r="B4440" s="73" t="s">
        <v>16</v>
      </c>
      <c r="D4440" s="92">
        <v>27.28</v>
      </c>
      <c r="E4440" s="104">
        <v>5</v>
      </c>
      <c r="F4440" s="92">
        <v>4.17</v>
      </c>
      <c r="G4440" s="74">
        <v>4.1399999999999997</v>
      </c>
      <c r="H4440" s="106">
        <f t="shared" si="28"/>
        <v>0.83399999999999996</v>
      </c>
    </row>
    <row r="4441" spans="1:8" x14ac:dyDescent="0.2">
      <c r="A4441" s="103">
        <f>A4440+1+2</f>
        <v>37004</v>
      </c>
      <c r="B4441" s="73" t="s">
        <v>12</v>
      </c>
      <c r="D4441" s="92">
        <v>27.03</v>
      </c>
      <c r="E4441" s="104">
        <v>5.0750000000000002</v>
      </c>
      <c r="F4441" s="92">
        <v>4.91</v>
      </c>
      <c r="G4441" s="74">
        <v>4.75</v>
      </c>
      <c r="H4441" s="106">
        <f t="shared" si="28"/>
        <v>0.96748768472906399</v>
      </c>
    </row>
    <row r="4442" spans="1:8" x14ac:dyDescent="0.2">
      <c r="A4442" s="103">
        <f>A4441+1</f>
        <v>37005</v>
      </c>
      <c r="B4442" s="73" t="s">
        <v>13</v>
      </c>
      <c r="D4442" s="92">
        <v>24.88</v>
      </c>
      <c r="E4442" s="104">
        <v>5.1050000000000004</v>
      </c>
      <c r="F4442" s="92">
        <v>4.6500000000000004</v>
      </c>
      <c r="G4442" s="74">
        <v>4.8</v>
      </c>
      <c r="H4442" s="106">
        <f t="shared" si="28"/>
        <v>0.91087169441723803</v>
      </c>
    </row>
    <row r="4443" spans="1:8" x14ac:dyDescent="0.2">
      <c r="A4443" s="103">
        <f>A4442+1</f>
        <v>37006</v>
      </c>
      <c r="B4443" s="73" t="s">
        <v>14</v>
      </c>
      <c r="D4443" s="92">
        <v>25.58</v>
      </c>
      <c r="E4443" s="104">
        <v>4.9850000000000003</v>
      </c>
      <c r="F4443" s="92">
        <v>4.25</v>
      </c>
      <c r="G4443" s="74">
        <v>4.55</v>
      </c>
      <c r="H4443" s="106">
        <f t="shared" si="28"/>
        <v>0.85255767301905716</v>
      </c>
    </row>
    <row r="4444" spans="1:8" x14ac:dyDescent="0.2">
      <c r="A4444" s="103">
        <f>A4443+1</f>
        <v>37007</v>
      </c>
      <c r="B4444" s="73" t="s">
        <v>15</v>
      </c>
      <c r="D4444" s="92">
        <v>28.43</v>
      </c>
      <c r="E4444" s="104">
        <v>4.8949999999999996</v>
      </c>
      <c r="F4444" s="92">
        <v>5.12</v>
      </c>
      <c r="G4444" s="74">
        <v>4.3600000000000003</v>
      </c>
      <c r="H4444" s="106">
        <f t="shared" si="28"/>
        <v>1.0459652706843718</v>
      </c>
    </row>
    <row r="4445" spans="1:8" x14ac:dyDescent="0.2">
      <c r="A4445" s="103">
        <f>A4444+1</f>
        <v>37008</v>
      </c>
      <c r="B4445" s="73" t="s">
        <v>16</v>
      </c>
      <c r="D4445" s="92">
        <v>28.28</v>
      </c>
      <c r="E4445" s="104">
        <v>4.7949999999999999</v>
      </c>
      <c r="F4445" s="92">
        <v>4.05</v>
      </c>
      <c r="G4445" s="74">
        <v>4.3499999999999996</v>
      </c>
      <c r="H4445" s="106">
        <f t="shared" si="28"/>
        <v>0.84462982273201248</v>
      </c>
    </row>
    <row r="4446" spans="1:8" x14ac:dyDescent="0.2">
      <c r="A4446" s="103">
        <f>A4445+1+2</f>
        <v>37011</v>
      </c>
      <c r="B4446" s="73" t="s">
        <v>12</v>
      </c>
      <c r="D4446" s="92">
        <v>28.48</v>
      </c>
      <c r="E4446" s="104">
        <v>4.7149999999999999</v>
      </c>
      <c r="F4446" s="92">
        <v>4.3</v>
      </c>
      <c r="G4446" s="74">
        <v>4.62</v>
      </c>
      <c r="H4446" s="106">
        <f t="shared" si="28"/>
        <v>0.911983032873807</v>
      </c>
    </row>
    <row r="4447" spans="1:8" x14ac:dyDescent="0.2">
      <c r="A4447" s="103">
        <f>A4446+1</f>
        <v>37012</v>
      </c>
      <c r="B4447" s="73" t="s">
        <v>13</v>
      </c>
      <c r="D4447" s="92">
        <v>28.93</v>
      </c>
      <c r="E4447" s="104">
        <v>4.5549999999999997</v>
      </c>
      <c r="F4447" s="92">
        <v>4.1500000000000004</v>
      </c>
      <c r="G4447" s="74">
        <v>4.4400000000000004</v>
      </c>
      <c r="H4447" s="106">
        <f t="shared" si="28"/>
        <v>0.91108671789242601</v>
      </c>
    </row>
    <row r="4448" spans="1:8" x14ac:dyDescent="0.2">
      <c r="A4448" s="103">
        <f>A4447+1</f>
        <v>37013</v>
      </c>
      <c r="B4448" s="73" t="s">
        <v>14</v>
      </c>
      <c r="D4448" s="92">
        <v>27.8</v>
      </c>
      <c r="E4448" s="104">
        <v>4.55</v>
      </c>
      <c r="F4448" s="92">
        <v>4.08</v>
      </c>
      <c r="G4448" s="74">
        <v>4.24</v>
      </c>
      <c r="H4448" s="106">
        <f t="shared" si="28"/>
        <v>0.89670329670329674</v>
      </c>
    </row>
    <row r="4449" spans="1:8" x14ac:dyDescent="0.2">
      <c r="A4449" s="103">
        <f>A4448+1</f>
        <v>37014</v>
      </c>
      <c r="B4449" s="73" t="s">
        <v>15</v>
      </c>
      <c r="D4449" s="92">
        <v>28.45</v>
      </c>
      <c r="E4449" s="104">
        <v>4.46</v>
      </c>
      <c r="F4449" s="92">
        <v>4.0199999999999996</v>
      </c>
      <c r="G4449" s="74">
        <v>4.1500000000000004</v>
      </c>
      <c r="H4449" s="106">
        <f t="shared" si="28"/>
        <v>0.90134529147982057</v>
      </c>
    </row>
    <row r="4450" spans="1:8" x14ac:dyDescent="0.2">
      <c r="A4450" s="103">
        <f>A4449+1</f>
        <v>37015</v>
      </c>
      <c r="B4450" s="73" t="s">
        <v>16</v>
      </c>
      <c r="D4450" s="92">
        <v>28.38</v>
      </c>
      <c r="E4450" s="104">
        <v>4.4950000000000001</v>
      </c>
      <c r="F4450" s="92">
        <v>3.93</v>
      </c>
      <c r="G4450" s="74">
        <v>4</v>
      </c>
      <c r="H4450" s="106">
        <f t="shared" si="28"/>
        <v>0.87430478309232484</v>
      </c>
    </row>
    <row r="4451" spans="1:8" x14ac:dyDescent="0.2">
      <c r="A4451" s="103">
        <f>A4450+1+2</f>
        <v>37018</v>
      </c>
      <c r="B4451" s="73" t="s">
        <v>12</v>
      </c>
      <c r="D4451" s="92">
        <v>27.78</v>
      </c>
      <c r="E4451" s="104">
        <v>4.3099999999999996</v>
      </c>
      <c r="F4451" s="92">
        <v>3.78</v>
      </c>
      <c r="G4451" s="74">
        <v>3.87</v>
      </c>
      <c r="H4451" s="106">
        <f t="shared" si="28"/>
        <v>0.87703016241299303</v>
      </c>
    </row>
    <row r="4452" spans="1:8" x14ac:dyDescent="0.2">
      <c r="A4452" s="103">
        <f>A4451+1</f>
        <v>37019</v>
      </c>
      <c r="B4452" s="73" t="s">
        <v>13</v>
      </c>
      <c r="D4452" s="92">
        <v>27.38</v>
      </c>
      <c r="E4452" s="104">
        <v>4.2300000000000004</v>
      </c>
      <c r="F4452" s="92">
        <v>3.76</v>
      </c>
      <c r="G4452" s="74">
        <v>3.76</v>
      </c>
      <c r="H4452" s="106">
        <f t="shared" si="28"/>
        <v>0.88888888888888873</v>
      </c>
    </row>
    <row r="4453" spans="1:8" x14ac:dyDescent="0.2">
      <c r="A4453" s="103">
        <f>A4452+1</f>
        <v>37020</v>
      </c>
      <c r="B4453" s="73" t="s">
        <v>14</v>
      </c>
      <c r="D4453" s="92">
        <v>28.23</v>
      </c>
      <c r="E4453" s="104">
        <v>4.1449999999999996</v>
      </c>
      <c r="F4453" s="92">
        <v>3.6</v>
      </c>
      <c r="G4453" s="74">
        <v>3.63</v>
      </c>
      <c r="H4453" s="106">
        <f t="shared" si="28"/>
        <v>0.86851628468033781</v>
      </c>
    </row>
    <row r="4454" spans="1:8" x14ac:dyDescent="0.2">
      <c r="A4454" s="103">
        <f>A4453+1</f>
        <v>37021</v>
      </c>
      <c r="B4454" s="73" t="s">
        <v>15</v>
      </c>
      <c r="D4454" s="92">
        <v>28.53</v>
      </c>
      <c r="E4454" s="104">
        <v>4.1950000000000003</v>
      </c>
      <c r="F4454" s="92">
        <v>3.4</v>
      </c>
      <c r="G4454" s="74">
        <v>3.53</v>
      </c>
      <c r="H4454" s="106">
        <f t="shared" si="28"/>
        <v>0.81048867699642424</v>
      </c>
    </row>
    <row r="4455" spans="1:8" x14ac:dyDescent="0.2">
      <c r="A4455" s="103">
        <f>A4454+1</f>
        <v>37022</v>
      </c>
      <c r="B4455" s="73" t="s">
        <v>16</v>
      </c>
      <c r="D4455" s="92">
        <v>28.58</v>
      </c>
      <c r="E4455" s="104">
        <v>4.25</v>
      </c>
      <c r="F4455" s="92">
        <v>3.26</v>
      </c>
      <c r="G4455" s="74">
        <v>3.45</v>
      </c>
      <c r="H4455" s="106">
        <f t="shared" si="28"/>
        <v>0.76705882352941168</v>
      </c>
    </row>
    <row r="4456" spans="1:8" x14ac:dyDescent="0.2">
      <c r="A4456" s="103">
        <f>A4455+1+2</f>
        <v>37025</v>
      </c>
      <c r="B4456" s="73" t="s">
        <v>12</v>
      </c>
      <c r="D4456" s="92">
        <v>28.73</v>
      </c>
      <c r="E4456" s="104">
        <v>4.28</v>
      </c>
      <c r="F4456" s="92">
        <v>3.1</v>
      </c>
      <c r="G4456" s="74">
        <v>3.31</v>
      </c>
      <c r="H4456" s="106">
        <f t="shared" si="28"/>
        <v>0.72429906542056077</v>
      </c>
    </row>
    <row r="4457" spans="1:8" x14ac:dyDescent="0.2">
      <c r="A4457" s="103">
        <f>A4456+1</f>
        <v>37026</v>
      </c>
      <c r="B4457" s="73" t="s">
        <v>13</v>
      </c>
      <c r="D4457" s="92">
        <v>28.98</v>
      </c>
      <c r="E4457" s="104">
        <v>4.4450000000000003</v>
      </c>
      <c r="F4457" s="92">
        <v>3.07</v>
      </c>
      <c r="G4457" s="74">
        <v>3.28</v>
      </c>
      <c r="H4457" s="106">
        <f t="shared" si="28"/>
        <v>0.69066366704161974</v>
      </c>
    </row>
    <row r="4458" spans="1:8" x14ac:dyDescent="0.2">
      <c r="A4458" s="103">
        <f>A4457+1</f>
        <v>37027</v>
      </c>
      <c r="B4458" s="73" t="s">
        <v>14</v>
      </c>
      <c r="D4458" s="92">
        <v>28.88</v>
      </c>
      <c r="E4458" s="104">
        <v>4.4749999999999996</v>
      </c>
      <c r="F4458" s="92">
        <v>3.01</v>
      </c>
      <c r="G4458" s="74">
        <v>3.28</v>
      </c>
      <c r="H4458" s="106">
        <f t="shared" si="28"/>
        <v>0.6726256983240223</v>
      </c>
    </row>
    <row r="4459" spans="1:8" x14ac:dyDescent="0.2">
      <c r="A4459" s="103">
        <f>A4458+1</f>
        <v>37028</v>
      </c>
      <c r="B4459" s="73" t="s">
        <v>15</v>
      </c>
      <c r="D4459" s="92">
        <v>28.93</v>
      </c>
      <c r="E4459" s="104">
        <v>4.21</v>
      </c>
      <c r="F4459" s="92">
        <v>2.83</v>
      </c>
      <c r="G4459" s="74">
        <v>2.97</v>
      </c>
      <c r="H4459" s="106">
        <f t="shared" si="28"/>
        <v>0.67220902612826605</v>
      </c>
    </row>
    <row r="4460" spans="1:8" x14ac:dyDescent="0.2">
      <c r="A4460" s="103">
        <f>A4459+1</f>
        <v>37029</v>
      </c>
      <c r="B4460" s="73" t="s">
        <v>16</v>
      </c>
      <c r="D4460" s="92">
        <v>29.93</v>
      </c>
      <c r="E4460" s="104">
        <v>4.17</v>
      </c>
      <c r="F4460" s="92">
        <v>2.46</v>
      </c>
      <c r="G4460" s="74">
        <v>2.73</v>
      </c>
      <c r="H4460" s="106">
        <f t="shared" si="28"/>
        <v>0.58992805755395683</v>
      </c>
    </row>
    <row r="4461" spans="1:8" x14ac:dyDescent="0.2">
      <c r="A4461" s="103">
        <f>A4460+1+2</f>
        <v>37032</v>
      </c>
      <c r="B4461" s="73" t="s">
        <v>12</v>
      </c>
      <c r="D4461" s="92">
        <v>29.98</v>
      </c>
      <c r="E4461" s="104">
        <v>4.1500000000000004</v>
      </c>
      <c r="F4461" s="92"/>
      <c r="G4461" s="74">
        <v>3.08</v>
      </c>
      <c r="H4461" s="106"/>
    </row>
    <row r="4462" spans="1:8" x14ac:dyDescent="0.2">
      <c r="A4462" s="103">
        <f>A4461+1</f>
        <v>37033</v>
      </c>
      <c r="B4462" s="73" t="s">
        <v>13</v>
      </c>
      <c r="D4462" s="92">
        <v>29.73</v>
      </c>
      <c r="E4462" s="104">
        <v>4.0350000000000001</v>
      </c>
      <c r="F4462" s="92">
        <v>2.92</v>
      </c>
      <c r="G4462" s="74">
        <v>3.47</v>
      </c>
      <c r="H4462" s="106">
        <f t="shared" si="28"/>
        <v>0.72366790582403961</v>
      </c>
    </row>
    <row r="4463" spans="1:8" x14ac:dyDescent="0.2">
      <c r="A4463" s="103">
        <f>A4462+1</f>
        <v>37034</v>
      </c>
      <c r="B4463" s="73" t="s">
        <v>14</v>
      </c>
      <c r="D4463" s="92">
        <v>29.18</v>
      </c>
      <c r="E4463" s="104">
        <v>4.1050000000000004</v>
      </c>
      <c r="F4463" s="92">
        <v>2.87</v>
      </c>
      <c r="G4463" s="74">
        <v>3.51</v>
      </c>
      <c r="H4463" s="106">
        <f t="shared" si="28"/>
        <v>0.69914738124238729</v>
      </c>
    </row>
    <row r="4464" spans="1:8" x14ac:dyDescent="0.2">
      <c r="A4464" s="103">
        <f>A4463+1</f>
        <v>37035</v>
      </c>
      <c r="B4464" s="73" t="s">
        <v>15</v>
      </c>
      <c r="D4464" s="92">
        <v>28.08</v>
      </c>
      <c r="E4464" s="104">
        <v>4.125</v>
      </c>
      <c r="F4464" s="92">
        <v>3.04</v>
      </c>
      <c r="G4464" s="74">
        <v>3.53</v>
      </c>
      <c r="H4464" s="106">
        <f t="shared" si="28"/>
        <v>0.73696969696969694</v>
      </c>
    </row>
    <row r="4465" spans="1:8" x14ac:dyDescent="0.2">
      <c r="A4465" s="103">
        <f>A4464+1</f>
        <v>37036</v>
      </c>
      <c r="B4465" s="73" t="s">
        <v>16</v>
      </c>
      <c r="D4465" s="92">
        <v>27.96</v>
      </c>
      <c r="E4465" s="104">
        <v>4.13</v>
      </c>
      <c r="F4465" s="92">
        <v>2.6</v>
      </c>
      <c r="G4465" s="74">
        <v>2.9</v>
      </c>
      <c r="H4465" s="106">
        <f t="shared" si="28"/>
        <v>0.6295399515738499</v>
      </c>
    </row>
    <row r="4466" spans="1:8" x14ac:dyDescent="0.2">
      <c r="A4466" s="103">
        <f>A4465+1+2</f>
        <v>37039</v>
      </c>
      <c r="B4466" s="73" t="s">
        <v>12</v>
      </c>
      <c r="C4466" s="73" t="s">
        <v>17</v>
      </c>
      <c r="F4466" s="92"/>
      <c r="G4466" s="74"/>
      <c r="H4466" s="106"/>
    </row>
    <row r="4467" spans="1:8" x14ac:dyDescent="0.2">
      <c r="A4467" s="103">
        <f>A4466+1</f>
        <v>37040</v>
      </c>
      <c r="B4467" s="73" t="s">
        <v>13</v>
      </c>
      <c r="D4467" s="92">
        <v>28.68</v>
      </c>
      <c r="E4467" s="104">
        <v>3.87</v>
      </c>
      <c r="F4467" s="92">
        <v>2.88</v>
      </c>
      <c r="G4467" s="74">
        <v>3</v>
      </c>
      <c r="H4467" s="106">
        <f t="shared" si="28"/>
        <v>0.7441860465116279</v>
      </c>
    </row>
    <row r="4468" spans="1:8" x14ac:dyDescent="0.2">
      <c r="A4468" s="103">
        <f>A4467+1</f>
        <v>37041</v>
      </c>
      <c r="B4468" s="73" t="s">
        <v>14</v>
      </c>
      <c r="D4468" s="92">
        <v>28.58</v>
      </c>
      <c r="E4468" s="104">
        <v>3.66</v>
      </c>
      <c r="F4468" s="92">
        <v>2.5499999999999998</v>
      </c>
      <c r="G4468" s="74">
        <v>2.8</v>
      </c>
      <c r="H4468" s="106">
        <f t="shared" si="28"/>
        <v>0.69672131147540972</v>
      </c>
    </row>
    <row r="4469" spans="1:8" x14ac:dyDescent="0.2">
      <c r="A4469" s="103">
        <f>A4468+1</f>
        <v>37042</v>
      </c>
      <c r="B4469" s="73" t="s">
        <v>15</v>
      </c>
      <c r="D4469" s="92">
        <v>28.38</v>
      </c>
      <c r="E4469" s="104">
        <v>3.73</v>
      </c>
      <c r="F4469" s="92">
        <v>2.86</v>
      </c>
      <c r="G4469" s="74">
        <v>3.03</v>
      </c>
      <c r="H4469" s="106">
        <f t="shared" si="28"/>
        <v>0.76675603217158173</v>
      </c>
    </row>
    <row r="4470" spans="1:8" x14ac:dyDescent="0.2">
      <c r="A4470" s="103">
        <f>A4469+1</f>
        <v>37043</v>
      </c>
      <c r="B4470" s="73" t="s">
        <v>16</v>
      </c>
      <c r="D4470" s="92">
        <v>27.93</v>
      </c>
      <c r="E4470" s="104">
        <v>3.6850000000000001</v>
      </c>
      <c r="F4470" s="92">
        <v>2.61</v>
      </c>
      <c r="G4470" s="74">
        <v>2.6</v>
      </c>
      <c r="H4470" s="106">
        <f t="shared" si="28"/>
        <v>0.70827679782903663</v>
      </c>
    </row>
    <row r="4471" spans="1:8" x14ac:dyDescent="0.2">
      <c r="A4471" s="103">
        <f>A4470+1+2</f>
        <v>37046</v>
      </c>
      <c r="B4471" s="73" t="s">
        <v>12</v>
      </c>
      <c r="D4471" s="92">
        <v>28.13</v>
      </c>
      <c r="E4471" s="104">
        <v>3.9449999999999998</v>
      </c>
      <c r="F4471" s="92">
        <v>2.88</v>
      </c>
      <c r="G4471" s="74">
        <v>2.84</v>
      </c>
      <c r="H4471" s="106">
        <f t="shared" si="28"/>
        <v>0.73003802281368824</v>
      </c>
    </row>
    <row r="4472" spans="1:8" x14ac:dyDescent="0.2">
      <c r="A4472" s="103">
        <f>A4471+1</f>
        <v>37047</v>
      </c>
      <c r="B4472" s="73" t="s">
        <v>13</v>
      </c>
      <c r="D4472" s="92">
        <v>28.23</v>
      </c>
      <c r="E4472" s="104">
        <v>3.9449999999999998</v>
      </c>
      <c r="F4472" s="92">
        <v>2.94</v>
      </c>
      <c r="G4472" s="74">
        <v>3.12</v>
      </c>
      <c r="H4472" s="106">
        <f t="shared" si="28"/>
        <v>0.74524714828897343</v>
      </c>
    </row>
    <row r="4473" spans="1:8" x14ac:dyDescent="0.2">
      <c r="A4473" s="103">
        <f>A4472+1</f>
        <v>37048</v>
      </c>
      <c r="B4473" s="73" t="s">
        <v>14</v>
      </c>
      <c r="D4473" s="92">
        <v>27.73</v>
      </c>
      <c r="E4473" s="104">
        <v>3.7650000000000001</v>
      </c>
      <c r="F4473" s="92">
        <v>2.63</v>
      </c>
      <c r="G4473" s="74">
        <v>2.89</v>
      </c>
      <c r="H4473" s="106">
        <f t="shared" si="28"/>
        <v>0.69853917662682596</v>
      </c>
    </row>
    <row r="4474" spans="1:8" x14ac:dyDescent="0.2">
      <c r="A4474" s="103">
        <f>A4473+1</f>
        <v>37049</v>
      </c>
      <c r="B4474" s="73" t="s">
        <v>15</v>
      </c>
      <c r="D4474" s="92">
        <v>27.75</v>
      </c>
      <c r="E4474" s="104">
        <v>3.68</v>
      </c>
      <c r="F4474" s="92">
        <v>2.25</v>
      </c>
      <c r="G4474" s="74">
        <v>2.5</v>
      </c>
      <c r="H4474" s="106">
        <f t="shared" si="28"/>
        <v>0.61141304347826086</v>
      </c>
    </row>
    <row r="4475" spans="1:8" x14ac:dyDescent="0.2">
      <c r="A4475" s="103">
        <f>A4474+1</f>
        <v>37050</v>
      </c>
      <c r="B4475" s="73" t="s">
        <v>16</v>
      </c>
      <c r="D4475" s="92">
        <v>28.33</v>
      </c>
      <c r="E4475" s="104">
        <v>3.63</v>
      </c>
      <c r="F4475" s="92">
        <v>1.52</v>
      </c>
      <c r="G4475" s="74">
        <v>1.97</v>
      </c>
      <c r="H4475" s="106">
        <f t="shared" si="28"/>
        <v>0.41873278236914602</v>
      </c>
    </row>
    <row r="4476" spans="1:8" x14ac:dyDescent="0.2">
      <c r="A4476" s="103">
        <f>A4475+1+2</f>
        <v>37053</v>
      </c>
      <c r="B4476" s="73" t="s">
        <v>12</v>
      </c>
      <c r="D4476" s="92">
        <v>29.03</v>
      </c>
      <c r="E4476" s="104">
        <v>3.88</v>
      </c>
      <c r="F4476" s="92">
        <v>2.1800000000000002</v>
      </c>
      <c r="G4476" s="74">
        <v>2.48</v>
      </c>
      <c r="H4476" s="106">
        <f t="shared" si="28"/>
        <v>0.56185567010309279</v>
      </c>
    </row>
    <row r="4477" spans="1:8" x14ac:dyDescent="0.2">
      <c r="A4477" s="103">
        <f>A4476+1</f>
        <v>37054</v>
      </c>
      <c r="B4477" s="73" t="s">
        <v>13</v>
      </c>
      <c r="D4477" s="92">
        <v>29.18</v>
      </c>
      <c r="E4477" s="104">
        <v>3.86</v>
      </c>
      <c r="F4477" s="92">
        <v>2.66</v>
      </c>
      <c r="G4477" s="74">
        <v>2.85</v>
      </c>
      <c r="H4477" s="106">
        <f t="shared" si="28"/>
        <v>0.68911917098445596</v>
      </c>
    </row>
    <row r="4478" spans="1:8" x14ac:dyDescent="0.2">
      <c r="A4478" s="103">
        <f>A4477+1</f>
        <v>37055</v>
      </c>
      <c r="B4478" s="73" t="s">
        <v>14</v>
      </c>
      <c r="D4478" s="92">
        <v>28.83</v>
      </c>
      <c r="E4478" s="104">
        <v>4.1100000000000003</v>
      </c>
      <c r="F4478" s="92">
        <v>3.02</v>
      </c>
      <c r="G4478" s="74">
        <v>2.98</v>
      </c>
      <c r="H4478" s="106">
        <f t="shared" si="28"/>
        <v>0.73479318734793186</v>
      </c>
    </row>
    <row r="4479" spans="1:8" x14ac:dyDescent="0.2">
      <c r="A4479" s="103">
        <f>A4478+1</f>
        <v>37056</v>
      </c>
      <c r="B4479" s="73" t="s">
        <v>15</v>
      </c>
      <c r="D4479" s="92">
        <v>29.03</v>
      </c>
      <c r="E4479" s="104">
        <v>3.9950000000000001</v>
      </c>
      <c r="F4479" s="92">
        <v>2.9</v>
      </c>
      <c r="G4479" s="74">
        <v>3.15</v>
      </c>
      <c r="H4479" s="106">
        <f t="shared" si="28"/>
        <v>0.72590738423028778</v>
      </c>
    </row>
    <row r="4480" spans="1:8" x14ac:dyDescent="0.2">
      <c r="A4480" s="103">
        <f>A4479+1</f>
        <v>37057</v>
      </c>
      <c r="B4480" s="73" t="s">
        <v>16</v>
      </c>
      <c r="D4480" s="92">
        <v>28.53</v>
      </c>
      <c r="E4480" s="104">
        <v>3.8250000000000002</v>
      </c>
      <c r="F4480" s="92">
        <v>2.5099999999999998</v>
      </c>
      <c r="G4480" s="74">
        <v>2.48</v>
      </c>
      <c r="H4480" s="106">
        <f t="shared" si="28"/>
        <v>0.65620915032679727</v>
      </c>
    </row>
    <row r="4481" spans="1:8" x14ac:dyDescent="0.2">
      <c r="A4481" s="103">
        <f>A4480+1+2</f>
        <v>37060</v>
      </c>
      <c r="B4481" s="73" t="s">
        <v>12</v>
      </c>
      <c r="D4481" s="92">
        <v>27.53</v>
      </c>
      <c r="E4481" s="104">
        <v>3.9550000000000001</v>
      </c>
      <c r="F4481" s="92">
        <v>3.14</v>
      </c>
      <c r="G4481" s="74">
        <v>3.3</v>
      </c>
      <c r="H4481" s="106">
        <f t="shared" si="28"/>
        <v>0.79393173198482936</v>
      </c>
    </row>
    <row r="4482" spans="1:8" x14ac:dyDescent="0.2">
      <c r="A4482" s="103">
        <f>A4481+1</f>
        <v>37061</v>
      </c>
      <c r="B4482" s="73" t="s">
        <v>13</v>
      </c>
      <c r="D4482" s="92">
        <v>27.48</v>
      </c>
      <c r="E4482" s="104">
        <v>3.9049999999999998</v>
      </c>
      <c r="F4482" s="92">
        <v>2.86</v>
      </c>
      <c r="G4482" s="74">
        <v>3.09</v>
      </c>
      <c r="H4482" s="106">
        <f t="shared" si="28"/>
        <v>0.73239436619718312</v>
      </c>
    </row>
    <row r="4483" spans="1:8" x14ac:dyDescent="0.2">
      <c r="A4483" s="103">
        <f t="shared" ref="A4483:A4525" si="29">A4482+1</f>
        <v>37062</v>
      </c>
      <c r="B4483" s="73" t="s">
        <v>14</v>
      </c>
      <c r="D4483" s="92">
        <v>26.5</v>
      </c>
      <c r="E4483" s="104">
        <v>3.81</v>
      </c>
      <c r="F4483" s="92">
        <v>2.57</v>
      </c>
      <c r="G4483" s="74">
        <v>2.52</v>
      </c>
      <c r="H4483" s="106">
        <f t="shared" si="28"/>
        <v>0.67454068241469811</v>
      </c>
    </row>
    <row r="4484" spans="1:8" x14ac:dyDescent="0.2">
      <c r="A4484" s="103">
        <f t="shared" si="29"/>
        <v>37063</v>
      </c>
      <c r="B4484" s="73" t="s">
        <v>15</v>
      </c>
      <c r="D4484" s="92">
        <v>26.43</v>
      </c>
      <c r="E4484" s="104">
        <v>3.6949999999999998</v>
      </c>
      <c r="F4484" s="92">
        <v>2.2999999999999998</v>
      </c>
      <c r="G4484" s="74">
        <v>2.31</v>
      </c>
      <c r="H4484" s="106">
        <f t="shared" si="28"/>
        <v>0.62246278755074425</v>
      </c>
    </row>
    <row r="4485" spans="1:8" x14ac:dyDescent="0.2">
      <c r="A4485" s="103">
        <f t="shared" si="29"/>
        <v>37064</v>
      </c>
      <c r="B4485" s="73" t="s">
        <v>16</v>
      </c>
      <c r="D4485" s="92">
        <v>26.63</v>
      </c>
      <c r="E4485" s="104">
        <v>3.66</v>
      </c>
      <c r="F4485" s="92">
        <v>2.0499999999999998</v>
      </c>
      <c r="G4485" s="74">
        <v>2.4700000000000002</v>
      </c>
      <c r="H4485" s="106">
        <f t="shared" si="28"/>
        <v>0.56010928961748629</v>
      </c>
    </row>
    <row r="4486" spans="1:8" x14ac:dyDescent="0.2">
      <c r="A4486" s="103">
        <f>A4485+1+2</f>
        <v>37067</v>
      </c>
      <c r="B4486" s="73" t="s">
        <v>12</v>
      </c>
      <c r="D4486" s="92">
        <v>27.03</v>
      </c>
      <c r="E4486" s="104">
        <v>3.54</v>
      </c>
      <c r="F4486" s="92">
        <v>2.57</v>
      </c>
      <c r="G4486" s="74">
        <v>2.52</v>
      </c>
      <c r="H4486" s="106">
        <f t="shared" si="28"/>
        <v>0.72598870056497167</v>
      </c>
    </row>
    <row r="4487" spans="1:8" x14ac:dyDescent="0.2">
      <c r="A4487" s="103">
        <f t="shared" si="29"/>
        <v>37068</v>
      </c>
      <c r="B4487" s="73" t="s">
        <v>13</v>
      </c>
      <c r="D4487" s="92">
        <v>26.98</v>
      </c>
      <c r="E4487" s="104">
        <v>3.4449999999999998</v>
      </c>
      <c r="F4487" s="92">
        <v>2.2000000000000002</v>
      </c>
      <c r="G4487" s="74">
        <v>2.3199999999999998</v>
      </c>
      <c r="H4487" s="106">
        <f t="shared" si="28"/>
        <v>0.63860667634252544</v>
      </c>
    </row>
    <row r="4488" spans="1:8" x14ac:dyDescent="0.2">
      <c r="A4488" s="103">
        <f t="shared" si="29"/>
        <v>37069</v>
      </c>
      <c r="B4488" s="73" t="s">
        <v>14</v>
      </c>
      <c r="D4488" s="92">
        <v>26.53</v>
      </c>
      <c r="E4488" s="104">
        <v>3.3849999999999998</v>
      </c>
      <c r="F4488" s="92">
        <v>2.39</v>
      </c>
      <c r="G4488" s="74">
        <v>2.6</v>
      </c>
      <c r="H4488" s="106">
        <f t="shared" si="28"/>
        <v>0.70605612998522904</v>
      </c>
    </row>
    <row r="4489" spans="1:8" x14ac:dyDescent="0.2">
      <c r="A4489" s="103">
        <f t="shared" si="29"/>
        <v>37070</v>
      </c>
      <c r="B4489" s="73" t="s">
        <v>15</v>
      </c>
      <c r="D4489" s="92">
        <v>25.58</v>
      </c>
      <c r="E4489" s="104">
        <v>3.21</v>
      </c>
      <c r="F4489" s="92">
        <v>2.36</v>
      </c>
      <c r="G4489" s="74">
        <v>2.5099999999999998</v>
      </c>
      <c r="H4489" s="106">
        <f t="shared" si="28"/>
        <v>0.73520249221183798</v>
      </c>
    </row>
    <row r="4490" spans="1:8" x14ac:dyDescent="0.2">
      <c r="A4490" s="103">
        <f t="shared" si="29"/>
        <v>37071</v>
      </c>
      <c r="B4490" s="73" t="s">
        <v>16</v>
      </c>
      <c r="D4490" s="92">
        <v>26.23</v>
      </c>
      <c r="E4490" s="104">
        <v>2.9550000000000001</v>
      </c>
      <c r="F4490" s="92">
        <v>2.08</v>
      </c>
      <c r="G4490" s="74">
        <v>2.37</v>
      </c>
      <c r="H4490" s="106">
        <f t="shared" si="28"/>
        <v>0.70389170896785114</v>
      </c>
    </row>
    <row r="4491" spans="1:8" x14ac:dyDescent="0.2">
      <c r="A4491" s="103">
        <f>A4490+1+2</f>
        <v>37074</v>
      </c>
      <c r="B4491" s="73" t="s">
        <v>12</v>
      </c>
      <c r="D4491" s="92">
        <v>25.95</v>
      </c>
      <c r="E4491" s="104">
        <v>2.93</v>
      </c>
      <c r="F4491" s="92">
        <v>2.31</v>
      </c>
      <c r="G4491" s="74">
        <v>2.4</v>
      </c>
      <c r="H4491" s="106">
        <f t="shared" si="28"/>
        <v>0.78839590443686003</v>
      </c>
    </row>
    <row r="4492" spans="1:8" x14ac:dyDescent="0.2">
      <c r="A4492" s="103">
        <f t="shared" si="29"/>
        <v>37075</v>
      </c>
      <c r="B4492" s="73" t="s">
        <v>13</v>
      </c>
      <c r="D4492" s="92">
        <v>26.23</v>
      </c>
      <c r="E4492" s="104">
        <v>2.9950000000000001</v>
      </c>
      <c r="F4492" s="92">
        <v>2.21</v>
      </c>
      <c r="G4492" s="74">
        <v>2.21</v>
      </c>
      <c r="H4492" s="106">
        <f t="shared" si="28"/>
        <v>0.73789649415692815</v>
      </c>
    </row>
    <row r="4493" spans="1:8" x14ac:dyDescent="0.2">
      <c r="A4493" s="103">
        <f t="shared" si="29"/>
        <v>37076</v>
      </c>
      <c r="B4493" s="73" t="s">
        <v>14</v>
      </c>
      <c r="C4493" s="73" t="s">
        <v>17</v>
      </c>
      <c r="F4493" s="92"/>
      <c r="G4493" s="74"/>
      <c r="H4493" s="106"/>
    </row>
    <row r="4494" spans="1:8" x14ac:dyDescent="0.2">
      <c r="A4494" s="103">
        <f t="shared" si="29"/>
        <v>37077</v>
      </c>
      <c r="B4494" s="73" t="s">
        <v>15</v>
      </c>
      <c r="D4494" s="92">
        <v>27.03</v>
      </c>
      <c r="E4494" s="104">
        <v>3.09</v>
      </c>
      <c r="F4494" s="92">
        <v>2.3199999999999998</v>
      </c>
      <c r="G4494" s="74">
        <v>2.2999999999999998</v>
      </c>
      <c r="H4494" s="106">
        <f t="shared" ref="H4494:H4556" si="30">F4494/E4494</f>
        <v>0.7508090614886731</v>
      </c>
    </row>
    <row r="4495" spans="1:8" x14ac:dyDescent="0.2">
      <c r="A4495" s="103">
        <f t="shared" si="29"/>
        <v>37078</v>
      </c>
      <c r="B4495" s="73" t="s">
        <v>16</v>
      </c>
      <c r="D4495" s="92">
        <v>28.23</v>
      </c>
      <c r="E4495" s="104">
        <v>2.98</v>
      </c>
      <c r="F4495" s="92">
        <v>2.27</v>
      </c>
      <c r="G4495" s="74">
        <v>2.25</v>
      </c>
      <c r="H4495" s="106">
        <f t="shared" si="30"/>
        <v>0.76174496644295298</v>
      </c>
    </row>
    <row r="4496" spans="1:8" x14ac:dyDescent="0.2">
      <c r="A4496" s="103">
        <f>A4495+1+2</f>
        <v>37081</v>
      </c>
      <c r="B4496" s="73" t="s">
        <v>12</v>
      </c>
      <c r="D4496" s="92">
        <v>27.58</v>
      </c>
      <c r="E4496" s="104">
        <v>3.1349999999999998</v>
      </c>
      <c r="F4496" s="92">
        <v>2.38</v>
      </c>
      <c r="G4496" s="74">
        <v>2.5</v>
      </c>
      <c r="H4496" s="106">
        <f t="shared" si="30"/>
        <v>0.75917065390749605</v>
      </c>
    </row>
    <row r="4497" spans="1:8" x14ac:dyDescent="0.2">
      <c r="A4497" s="103">
        <f t="shared" si="29"/>
        <v>37082</v>
      </c>
      <c r="B4497" s="73" t="s">
        <v>13</v>
      </c>
      <c r="D4497" s="92">
        <v>27.48</v>
      </c>
      <c r="E4497" s="104">
        <v>3.17</v>
      </c>
      <c r="F4497" s="92">
        <v>2.52</v>
      </c>
      <c r="G4497" s="74">
        <v>2.6</v>
      </c>
      <c r="H4497" s="106">
        <f t="shared" si="30"/>
        <v>0.79495268138801267</v>
      </c>
    </row>
    <row r="4498" spans="1:8" x14ac:dyDescent="0.2">
      <c r="A4498" s="103">
        <f t="shared" si="29"/>
        <v>37083</v>
      </c>
      <c r="B4498" s="73" t="s">
        <v>14</v>
      </c>
      <c r="D4498" s="92">
        <v>27.13</v>
      </c>
      <c r="E4498" s="104">
        <v>3.2050000000000001</v>
      </c>
      <c r="F4498" s="92">
        <v>2.5499999999999998</v>
      </c>
      <c r="G4498" s="74">
        <v>2.63</v>
      </c>
      <c r="H4498" s="106">
        <f t="shared" si="30"/>
        <v>0.7956318252730108</v>
      </c>
    </row>
    <row r="4499" spans="1:8" x14ac:dyDescent="0.2">
      <c r="A4499" s="103">
        <f t="shared" si="29"/>
        <v>37084</v>
      </c>
      <c r="B4499" s="73" t="s">
        <v>15</v>
      </c>
      <c r="D4499" s="92">
        <v>26.78</v>
      </c>
      <c r="E4499" s="104">
        <v>3.2949999999999999</v>
      </c>
      <c r="F4499" s="92">
        <v>2.61</v>
      </c>
      <c r="G4499" s="74">
        <v>2.69</v>
      </c>
      <c r="H4499" s="106">
        <f t="shared" si="30"/>
        <v>0.79210925644916541</v>
      </c>
    </row>
    <row r="4500" spans="1:8" x14ac:dyDescent="0.2">
      <c r="A4500" s="103">
        <f t="shared" si="29"/>
        <v>37085</v>
      </c>
      <c r="B4500" s="73" t="s">
        <v>16</v>
      </c>
      <c r="D4500" s="92">
        <v>26.58</v>
      </c>
      <c r="E4500" s="104">
        <v>3.15</v>
      </c>
      <c r="F4500" s="92">
        <v>2.35</v>
      </c>
      <c r="G4500" s="74">
        <v>2.42</v>
      </c>
      <c r="H4500" s="106">
        <f t="shared" si="30"/>
        <v>0.74603174603174605</v>
      </c>
    </row>
    <row r="4501" spans="1:8" x14ac:dyDescent="0.2">
      <c r="A4501" s="103">
        <f>A4500+1+2</f>
        <v>37088</v>
      </c>
      <c r="B4501" s="73" t="s">
        <v>12</v>
      </c>
      <c r="D4501" s="92">
        <v>26.08</v>
      </c>
      <c r="E4501" s="104">
        <v>3.0449999999999999</v>
      </c>
      <c r="F4501" s="92">
        <v>2.31</v>
      </c>
      <c r="G4501" s="74">
        <v>2.4900000000000002</v>
      </c>
      <c r="H4501" s="106">
        <f t="shared" si="30"/>
        <v>0.75862068965517249</v>
      </c>
    </row>
    <row r="4502" spans="1:8" x14ac:dyDescent="0.2">
      <c r="A4502" s="103">
        <f t="shared" si="29"/>
        <v>37089</v>
      </c>
      <c r="B4502" s="73" t="s">
        <v>13</v>
      </c>
      <c r="D4502" s="92">
        <v>25.58</v>
      </c>
      <c r="E4502" s="104">
        <v>3.1150000000000002</v>
      </c>
      <c r="F4502" s="92">
        <v>2.34</v>
      </c>
      <c r="G4502" s="74">
        <v>2.52</v>
      </c>
      <c r="H4502" s="106">
        <f t="shared" si="30"/>
        <v>0.75120385232744769</v>
      </c>
    </row>
    <row r="4503" spans="1:8" x14ac:dyDescent="0.2">
      <c r="A4503" s="103">
        <f t="shared" si="29"/>
        <v>37090</v>
      </c>
      <c r="B4503" s="73" t="s">
        <v>14</v>
      </c>
      <c r="D4503" s="92">
        <v>24.88</v>
      </c>
      <c r="E4503" s="104">
        <v>3.15</v>
      </c>
      <c r="F4503" s="92">
        <v>2.29</v>
      </c>
      <c r="G4503" s="74">
        <v>2.35</v>
      </c>
      <c r="H4503" s="106">
        <f t="shared" si="30"/>
        <v>0.72698412698412707</v>
      </c>
    </row>
    <row r="4504" spans="1:8" x14ac:dyDescent="0.2">
      <c r="A4504" s="103">
        <f t="shared" si="29"/>
        <v>37091</v>
      </c>
      <c r="B4504" s="73" t="s">
        <v>15</v>
      </c>
      <c r="D4504" s="92">
        <v>24.73</v>
      </c>
      <c r="E4504" s="104">
        <v>3.01</v>
      </c>
      <c r="F4504" s="92">
        <v>2.2200000000000002</v>
      </c>
      <c r="G4504" s="74">
        <v>2.33</v>
      </c>
      <c r="H4504" s="106">
        <f t="shared" si="30"/>
        <v>0.73754152823920283</v>
      </c>
    </row>
    <row r="4505" spans="1:8" x14ac:dyDescent="0.2">
      <c r="A4505" s="103">
        <f t="shared" si="29"/>
        <v>37092</v>
      </c>
      <c r="B4505" s="73" t="s">
        <v>16</v>
      </c>
      <c r="D4505" s="92">
        <v>25.59</v>
      </c>
      <c r="E4505" s="104">
        <v>2.96</v>
      </c>
      <c r="F4505" s="92">
        <v>2.09</v>
      </c>
      <c r="G4505" s="74">
        <v>2.17</v>
      </c>
      <c r="H4505" s="106">
        <f t="shared" si="30"/>
        <v>0.70608108108108103</v>
      </c>
    </row>
    <row r="4506" spans="1:8" x14ac:dyDescent="0.2">
      <c r="A4506" s="103">
        <f>A4505+1+2</f>
        <v>37095</v>
      </c>
      <c r="B4506" s="73" t="s">
        <v>12</v>
      </c>
      <c r="D4506" s="92">
        <v>25.98</v>
      </c>
      <c r="E4506" s="104">
        <v>3</v>
      </c>
      <c r="F4506" s="92">
        <v>2.27</v>
      </c>
      <c r="G4506" s="74">
        <v>2.4500000000000002</v>
      </c>
      <c r="H4506" s="106">
        <f t="shared" si="30"/>
        <v>0.75666666666666671</v>
      </c>
    </row>
    <row r="4507" spans="1:8" x14ac:dyDescent="0.2">
      <c r="A4507" s="103">
        <f>A4506+1</f>
        <v>37096</v>
      </c>
      <c r="B4507" s="73" t="s">
        <v>13</v>
      </c>
      <c r="D4507" s="92">
        <v>26.18</v>
      </c>
      <c r="E4507" s="104">
        <v>2.9950000000000001</v>
      </c>
      <c r="F4507" s="92">
        <v>2.2799999999999998</v>
      </c>
      <c r="G4507" s="74">
        <v>2.56</v>
      </c>
      <c r="H4507" s="106">
        <f t="shared" si="30"/>
        <v>0.76126878130217024</v>
      </c>
    </row>
    <row r="4508" spans="1:8" x14ac:dyDescent="0.2">
      <c r="A4508" s="103">
        <f t="shared" si="29"/>
        <v>37097</v>
      </c>
      <c r="B4508" s="73" t="s">
        <v>14</v>
      </c>
      <c r="D4508" s="92">
        <v>26.63</v>
      </c>
      <c r="E4508" s="104">
        <v>3.07</v>
      </c>
      <c r="F4508" s="92">
        <v>2.33</v>
      </c>
      <c r="G4508" s="74">
        <v>2.63</v>
      </c>
      <c r="H4508" s="106">
        <f t="shared" si="30"/>
        <v>0.75895765472312715</v>
      </c>
    </row>
    <row r="4509" spans="1:8" x14ac:dyDescent="0.2">
      <c r="A4509" s="103">
        <f t="shared" si="29"/>
        <v>37098</v>
      </c>
      <c r="B4509" s="73" t="s">
        <v>15</v>
      </c>
      <c r="D4509" s="92">
        <v>26.73</v>
      </c>
      <c r="E4509" s="104">
        <v>3.26</v>
      </c>
      <c r="F4509" s="92">
        <v>2.42</v>
      </c>
      <c r="G4509" s="74">
        <v>2.67</v>
      </c>
      <c r="H4509" s="106">
        <f t="shared" si="30"/>
        <v>0.74233128834355833</v>
      </c>
    </row>
    <row r="4510" spans="1:8" x14ac:dyDescent="0.2">
      <c r="A4510" s="103">
        <f t="shared" si="29"/>
        <v>37099</v>
      </c>
      <c r="B4510" s="73" t="s">
        <v>16</v>
      </c>
      <c r="D4510" s="92">
        <v>27.03</v>
      </c>
      <c r="E4510" s="104">
        <v>3.07</v>
      </c>
      <c r="F4510" s="92">
        <v>2.09</v>
      </c>
      <c r="G4510" s="74">
        <v>2.17</v>
      </c>
      <c r="H4510" s="106">
        <f t="shared" si="30"/>
        <v>0.68078175895765469</v>
      </c>
    </row>
    <row r="4511" spans="1:8" x14ac:dyDescent="0.2">
      <c r="A4511" s="103">
        <f>A4510+1+2</f>
        <v>37102</v>
      </c>
      <c r="B4511" s="73" t="s">
        <v>12</v>
      </c>
      <c r="D4511" s="92">
        <v>26.63</v>
      </c>
      <c r="E4511" s="104">
        <v>3.2650000000000001</v>
      </c>
      <c r="F4511" s="92">
        <v>2.58</v>
      </c>
      <c r="G4511" s="74">
        <v>2.85</v>
      </c>
      <c r="H4511" s="106">
        <f t="shared" si="30"/>
        <v>0.79019908116385906</v>
      </c>
    </row>
    <row r="4512" spans="1:8" x14ac:dyDescent="0.2">
      <c r="A4512" s="103">
        <f t="shared" si="29"/>
        <v>37103</v>
      </c>
      <c r="B4512" s="73" t="s">
        <v>13</v>
      </c>
      <c r="D4512" s="92">
        <v>26.33</v>
      </c>
      <c r="E4512" s="104">
        <v>3.31</v>
      </c>
      <c r="F4512" s="92">
        <v>2.42</v>
      </c>
      <c r="G4512" s="74">
        <v>2.97</v>
      </c>
      <c r="H4512" s="106">
        <f t="shared" si="30"/>
        <v>0.73111782477341392</v>
      </c>
    </row>
    <row r="4513" spans="1:8" x14ac:dyDescent="0.2">
      <c r="A4513" s="103">
        <f t="shared" si="29"/>
        <v>37104</v>
      </c>
      <c r="B4513" s="73" t="s">
        <v>14</v>
      </c>
      <c r="D4513" s="92">
        <v>26.78</v>
      </c>
      <c r="E4513" s="104">
        <v>3.2450000000000001</v>
      </c>
      <c r="F4513" s="92">
        <v>2.72</v>
      </c>
      <c r="G4513" s="74">
        <v>2.95</v>
      </c>
      <c r="H4513" s="106">
        <f t="shared" si="30"/>
        <v>0.83821263482280439</v>
      </c>
    </row>
    <row r="4514" spans="1:8" x14ac:dyDescent="0.2">
      <c r="A4514" s="103">
        <f t="shared" si="29"/>
        <v>37105</v>
      </c>
      <c r="B4514" s="73" t="s">
        <v>15</v>
      </c>
      <c r="D4514" s="92">
        <v>27.73</v>
      </c>
      <c r="E4514" s="104">
        <v>3.15</v>
      </c>
      <c r="F4514" s="92">
        <v>2.56</v>
      </c>
      <c r="G4514" s="74">
        <v>2.63</v>
      </c>
      <c r="H4514" s="106">
        <f t="shared" si="30"/>
        <v>0.8126984126984127</v>
      </c>
    </row>
    <row r="4515" spans="1:8" x14ac:dyDescent="0.2">
      <c r="A4515" s="103">
        <f t="shared" si="29"/>
        <v>37106</v>
      </c>
      <c r="B4515" s="73" t="s">
        <v>16</v>
      </c>
      <c r="D4515" s="92">
        <v>27.63</v>
      </c>
      <c r="E4515" s="104">
        <v>3.0750000000000002</v>
      </c>
      <c r="F4515" s="92">
        <v>2.39</v>
      </c>
      <c r="G4515" s="74">
        <v>2.5299999999999998</v>
      </c>
      <c r="H4515" s="106">
        <f t="shared" si="30"/>
        <v>0.77723577235772356</v>
      </c>
    </row>
    <row r="4516" spans="1:8" x14ac:dyDescent="0.2">
      <c r="A4516" s="103">
        <f>A4515+1+2</f>
        <v>37109</v>
      </c>
      <c r="B4516" s="73" t="s">
        <v>12</v>
      </c>
      <c r="D4516" s="92">
        <v>27.73</v>
      </c>
      <c r="E4516" s="104">
        <v>3.06</v>
      </c>
      <c r="F4516" s="92">
        <v>2.48</v>
      </c>
      <c r="G4516" s="74">
        <v>2.58</v>
      </c>
      <c r="H4516" s="106">
        <f t="shared" si="30"/>
        <v>0.81045751633986929</v>
      </c>
    </row>
    <row r="4517" spans="1:8" x14ac:dyDescent="0.2">
      <c r="A4517" s="103">
        <f t="shared" si="29"/>
        <v>37110</v>
      </c>
      <c r="B4517" s="73" t="s">
        <v>13</v>
      </c>
      <c r="D4517" s="92">
        <v>27.93</v>
      </c>
      <c r="E4517" s="104">
        <v>3.12</v>
      </c>
      <c r="F4517" s="92">
        <v>2.4700000000000002</v>
      </c>
      <c r="G4517" s="74">
        <v>2.61</v>
      </c>
      <c r="H4517" s="106">
        <f t="shared" si="30"/>
        <v>0.79166666666666674</v>
      </c>
    </row>
    <row r="4518" spans="1:8" x14ac:dyDescent="0.2">
      <c r="A4518" s="103">
        <f t="shared" si="29"/>
        <v>37111</v>
      </c>
      <c r="B4518" s="73" t="s">
        <v>14</v>
      </c>
      <c r="D4518" s="92">
        <v>27.53</v>
      </c>
      <c r="E4518" s="104">
        <v>3.1</v>
      </c>
      <c r="F4518" s="92">
        <v>2.5299999999999998</v>
      </c>
      <c r="G4518" s="74">
        <v>2.62</v>
      </c>
      <c r="H4518" s="106">
        <f t="shared" si="30"/>
        <v>0.81612903225806444</v>
      </c>
    </row>
    <row r="4519" spans="1:8" x14ac:dyDescent="0.2">
      <c r="A4519" s="103">
        <f t="shared" si="29"/>
        <v>37112</v>
      </c>
      <c r="B4519" s="73" t="s">
        <v>15</v>
      </c>
      <c r="D4519" s="92">
        <v>27.63</v>
      </c>
      <c r="E4519" s="104">
        <v>3.0950000000000002</v>
      </c>
      <c r="F4519" s="92">
        <v>2.52</v>
      </c>
      <c r="G4519" s="74">
        <v>2.62</v>
      </c>
      <c r="H4519" s="106">
        <f t="shared" si="30"/>
        <v>0.81421647819063003</v>
      </c>
    </row>
    <row r="4520" spans="1:8" x14ac:dyDescent="0.2">
      <c r="A4520" s="103">
        <f t="shared" si="29"/>
        <v>37113</v>
      </c>
      <c r="B4520" s="73" t="s">
        <v>16</v>
      </c>
      <c r="D4520" s="92">
        <v>28.08</v>
      </c>
      <c r="E4520" s="104">
        <v>3.0049999999999999</v>
      </c>
      <c r="F4520" s="92"/>
      <c r="G4520" s="74"/>
      <c r="H4520" s="106"/>
    </row>
    <row r="4521" spans="1:8" x14ac:dyDescent="0.2">
      <c r="A4521" s="103">
        <f>A4520+1+2</f>
        <v>37116</v>
      </c>
      <c r="B4521" s="73" t="s">
        <v>12</v>
      </c>
      <c r="D4521" s="92">
        <v>27.83</v>
      </c>
      <c r="E4521" s="104">
        <v>2.96</v>
      </c>
      <c r="F4521" s="92">
        <v>2.3199999999999998</v>
      </c>
      <c r="G4521" s="74">
        <v>2.54</v>
      </c>
      <c r="H4521" s="106">
        <f t="shared" si="30"/>
        <v>0.78378378378378377</v>
      </c>
    </row>
    <row r="4522" spans="1:8" x14ac:dyDescent="0.2">
      <c r="A4522" s="103">
        <f t="shared" si="29"/>
        <v>37117</v>
      </c>
      <c r="B4522" s="73" t="s">
        <v>13</v>
      </c>
      <c r="D4522" s="92">
        <v>28.03</v>
      </c>
      <c r="E4522" s="104">
        <v>3.0449999999999999</v>
      </c>
      <c r="F4522" s="92">
        <v>2.35</v>
      </c>
      <c r="G4522" s="74">
        <v>2.5499999999999998</v>
      </c>
      <c r="H4522" s="106">
        <f t="shared" si="30"/>
        <v>0.77175697865353043</v>
      </c>
    </row>
    <row r="4523" spans="1:8" x14ac:dyDescent="0.2">
      <c r="A4523" s="103">
        <f t="shared" si="29"/>
        <v>37118</v>
      </c>
      <c r="B4523" s="73" t="s">
        <v>14</v>
      </c>
      <c r="D4523" s="92">
        <v>27.58</v>
      </c>
      <c r="E4523" s="104">
        <v>3.145</v>
      </c>
      <c r="F4523" s="92">
        <v>2.5099999999999998</v>
      </c>
      <c r="G4523" s="74">
        <v>2.64</v>
      </c>
      <c r="H4523" s="106">
        <f t="shared" si="30"/>
        <v>0.79809220985691565</v>
      </c>
    </row>
    <row r="4524" spans="1:8" x14ac:dyDescent="0.2">
      <c r="A4524" s="103">
        <f t="shared" si="29"/>
        <v>37119</v>
      </c>
      <c r="B4524" s="73" t="s">
        <v>15</v>
      </c>
      <c r="D4524" s="92">
        <v>27.38</v>
      </c>
      <c r="E4524" s="104">
        <v>3.355</v>
      </c>
      <c r="F4524" s="92">
        <v>2.96</v>
      </c>
      <c r="G4524" s="74">
        <v>3.1</v>
      </c>
      <c r="H4524" s="106">
        <f t="shared" si="30"/>
        <v>0.8822652757078987</v>
      </c>
    </row>
    <row r="4525" spans="1:8" x14ac:dyDescent="0.2">
      <c r="A4525" s="103">
        <f t="shared" si="29"/>
        <v>37120</v>
      </c>
      <c r="B4525" s="73" t="s">
        <v>16</v>
      </c>
      <c r="D4525" s="92">
        <v>26.68</v>
      </c>
      <c r="E4525" s="104">
        <v>3.0950000000000002</v>
      </c>
      <c r="F4525" s="92">
        <v>2.68</v>
      </c>
      <c r="G4525" s="74">
        <v>2.85</v>
      </c>
      <c r="H4525" s="106">
        <f t="shared" si="30"/>
        <v>0.86591276252019389</v>
      </c>
    </row>
    <row r="4526" spans="1:8" x14ac:dyDescent="0.2">
      <c r="A4526" s="103">
        <f>A4525+1+2</f>
        <v>37123</v>
      </c>
      <c r="B4526" s="73" t="s">
        <v>12</v>
      </c>
      <c r="D4526" s="92">
        <v>27.18</v>
      </c>
      <c r="E4526" s="104">
        <v>3.1549999999999998</v>
      </c>
      <c r="F4526" s="92">
        <v>2.59</v>
      </c>
      <c r="G4526" s="74">
        <v>2.87</v>
      </c>
      <c r="H4526" s="106">
        <f t="shared" si="30"/>
        <v>0.82091917591125196</v>
      </c>
    </row>
    <row r="4527" spans="1:8" x14ac:dyDescent="0.2">
      <c r="A4527" s="103">
        <f t="shared" ref="A4527:A4545" si="31">A4526+1</f>
        <v>37124</v>
      </c>
      <c r="B4527" s="73" t="s">
        <v>13</v>
      </c>
      <c r="D4527" s="92">
        <v>27.93</v>
      </c>
      <c r="E4527" s="104">
        <v>3.1349999999999998</v>
      </c>
      <c r="F4527" s="92">
        <v>2.66</v>
      </c>
      <c r="G4527" s="74">
        <v>2.95</v>
      </c>
      <c r="H4527" s="106">
        <f t="shared" si="30"/>
        <v>0.84848484848484862</v>
      </c>
    </row>
    <row r="4528" spans="1:8" x14ac:dyDescent="0.2">
      <c r="A4528" s="103">
        <f t="shared" si="31"/>
        <v>37125</v>
      </c>
      <c r="B4528" s="73" t="s">
        <v>14</v>
      </c>
      <c r="D4528" s="92">
        <v>27.58</v>
      </c>
      <c r="E4528" s="104">
        <v>3.19</v>
      </c>
      <c r="F4528" s="92">
        <v>2.84</v>
      </c>
      <c r="G4528" s="74">
        <v>2.93</v>
      </c>
      <c r="H4528" s="106">
        <f t="shared" si="30"/>
        <v>0.89028213166144199</v>
      </c>
    </row>
    <row r="4529" spans="1:8" x14ac:dyDescent="0.2">
      <c r="A4529" s="103">
        <f t="shared" si="31"/>
        <v>37126</v>
      </c>
      <c r="B4529" s="73" t="s">
        <v>15</v>
      </c>
      <c r="D4529" s="92">
        <v>27.53</v>
      </c>
      <c r="E4529" s="104">
        <v>2.855</v>
      </c>
      <c r="F4529" s="92">
        <v>2.33</v>
      </c>
      <c r="G4529" s="74">
        <v>2.4500000000000002</v>
      </c>
      <c r="H4529" s="106">
        <f t="shared" si="30"/>
        <v>0.81611208406304736</v>
      </c>
    </row>
    <row r="4530" spans="1:8" x14ac:dyDescent="0.2">
      <c r="A4530" s="103">
        <f t="shared" si="31"/>
        <v>37127</v>
      </c>
      <c r="B4530" s="73" t="s">
        <v>16</v>
      </c>
      <c r="D4530" s="92">
        <v>28.25</v>
      </c>
      <c r="E4530" s="104">
        <v>2.77</v>
      </c>
      <c r="F4530" s="92">
        <v>2.19</v>
      </c>
      <c r="G4530" s="74">
        <v>2.31</v>
      </c>
      <c r="H4530" s="106">
        <f t="shared" si="30"/>
        <v>0.79061371841155237</v>
      </c>
    </row>
    <row r="4531" spans="1:8" x14ac:dyDescent="0.2">
      <c r="A4531" s="103">
        <f>A4530+1+2</f>
        <v>37130</v>
      </c>
      <c r="B4531" s="73" t="s">
        <v>12</v>
      </c>
      <c r="D4531" s="92">
        <v>26.68</v>
      </c>
      <c r="E4531" s="104">
        <v>2.68</v>
      </c>
      <c r="F4531" s="92">
        <v>2.15</v>
      </c>
      <c r="G4531" s="74">
        <v>2.3199999999999998</v>
      </c>
      <c r="H4531" s="106">
        <f t="shared" si="30"/>
        <v>0.80223880597014918</v>
      </c>
    </row>
    <row r="4532" spans="1:8" x14ac:dyDescent="0.2">
      <c r="A4532" s="103">
        <f t="shared" si="31"/>
        <v>37131</v>
      </c>
      <c r="B4532" s="73" t="s">
        <v>13</v>
      </c>
      <c r="D4532" s="92">
        <v>27.18</v>
      </c>
      <c r="E4532" s="104">
        <v>2.5550000000000002</v>
      </c>
      <c r="F4532" s="92">
        <v>2.1800000000000002</v>
      </c>
      <c r="G4532" s="74">
        <v>2.2999999999999998</v>
      </c>
      <c r="H4532" s="106">
        <f t="shared" si="30"/>
        <v>0.85322896281800398</v>
      </c>
    </row>
    <row r="4533" spans="1:8" x14ac:dyDescent="0.2">
      <c r="A4533" s="103">
        <f t="shared" si="31"/>
        <v>37132</v>
      </c>
      <c r="B4533" s="73" t="s">
        <v>14</v>
      </c>
      <c r="D4533" s="92">
        <v>27.08</v>
      </c>
      <c r="E4533" s="104">
        <v>2.4550000000000001</v>
      </c>
      <c r="F4533" s="92">
        <v>2.19</v>
      </c>
      <c r="G4533" s="74">
        <v>2.2200000000000002</v>
      </c>
      <c r="H4533" s="106">
        <f t="shared" si="30"/>
        <v>0.89205702647657836</v>
      </c>
    </row>
    <row r="4534" spans="1:8" x14ac:dyDescent="0.2">
      <c r="A4534" s="103">
        <f t="shared" si="31"/>
        <v>37133</v>
      </c>
      <c r="B4534" s="73" t="s">
        <v>15</v>
      </c>
      <c r="D4534" s="92">
        <v>26.58</v>
      </c>
      <c r="E4534" s="104">
        <v>2.48</v>
      </c>
      <c r="F4534" s="92">
        <v>2.21</v>
      </c>
      <c r="G4534" s="74">
        <v>2.23</v>
      </c>
      <c r="H4534" s="106">
        <f t="shared" si="30"/>
        <v>0.8911290322580645</v>
      </c>
    </row>
    <row r="4535" spans="1:8" x14ac:dyDescent="0.2">
      <c r="A4535" s="103">
        <f t="shared" si="31"/>
        <v>37134</v>
      </c>
      <c r="B4535" s="73" t="s">
        <v>16</v>
      </c>
      <c r="D4535" s="92">
        <v>27.23</v>
      </c>
      <c r="E4535" s="104">
        <v>2.1800000000000002</v>
      </c>
      <c r="F4535" s="92">
        <v>1.83</v>
      </c>
      <c r="G4535" s="74">
        <v>1.92</v>
      </c>
      <c r="H4535" s="106">
        <f t="shared" si="30"/>
        <v>0.83944954128440363</v>
      </c>
    </row>
    <row r="4536" spans="1:8" x14ac:dyDescent="0.2">
      <c r="A4536" s="103">
        <f>A4535+1+2</f>
        <v>37137</v>
      </c>
      <c r="B4536" s="73" t="s">
        <v>12</v>
      </c>
      <c r="C4536" s="73" t="s">
        <v>17</v>
      </c>
      <c r="F4536" s="92"/>
      <c r="G4536" s="74"/>
      <c r="H4536" s="106"/>
    </row>
    <row r="4537" spans="1:8" x14ac:dyDescent="0.2">
      <c r="A4537" s="103">
        <f t="shared" si="31"/>
        <v>37138</v>
      </c>
      <c r="B4537" s="73" t="s">
        <v>13</v>
      </c>
      <c r="D4537" s="92">
        <v>26.93</v>
      </c>
      <c r="E4537" s="104">
        <v>2.2349999999999999</v>
      </c>
      <c r="F4537" s="92">
        <v>1.87</v>
      </c>
      <c r="G4537" s="74">
        <v>1.95</v>
      </c>
      <c r="H4537" s="106">
        <f t="shared" si="30"/>
        <v>0.83668903803132</v>
      </c>
    </row>
    <row r="4538" spans="1:8" x14ac:dyDescent="0.2">
      <c r="A4538" s="103">
        <f t="shared" si="31"/>
        <v>37139</v>
      </c>
      <c r="B4538" s="73" t="s">
        <v>14</v>
      </c>
      <c r="D4538" s="92">
        <v>26.98</v>
      </c>
      <c r="E4538" s="104">
        <v>2.34</v>
      </c>
      <c r="F4538" s="92">
        <v>1.84</v>
      </c>
      <c r="G4538" s="74">
        <v>2.0499999999999998</v>
      </c>
      <c r="H4538" s="106">
        <f t="shared" si="30"/>
        <v>0.78632478632478642</v>
      </c>
    </row>
    <row r="4539" spans="1:8" x14ac:dyDescent="0.2">
      <c r="A4539" s="103">
        <f t="shared" si="31"/>
        <v>37140</v>
      </c>
      <c r="B4539" s="73" t="s">
        <v>15</v>
      </c>
      <c r="D4539" s="92">
        <v>27.58</v>
      </c>
      <c r="E4539" s="104">
        <v>2.41</v>
      </c>
      <c r="F4539" s="92">
        <v>1.93</v>
      </c>
      <c r="G4539" s="74">
        <v>2.15</v>
      </c>
      <c r="H4539" s="106">
        <f t="shared" si="30"/>
        <v>0.80082987551867213</v>
      </c>
    </row>
    <row r="4540" spans="1:8" x14ac:dyDescent="0.2">
      <c r="A4540" s="103">
        <f t="shared" si="31"/>
        <v>37141</v>
      </c>
      <c r="B4540" s="73" t="s">
        <v>16</v>
      </c>
      <c r="D4540" s="92">
        <v>28.03</v>
      </c>
      <c r="E4540" s="104">
        <v>2.34</v>
      </c>
      <c r="F4540" s="92">
        <v>1.84</v>
      </c>
      <c r="G4540" s="74">
        <v>1.94</v>
      </c>
      <c r="H4540" s="106">
        <f t="shared" si="30"/>
        <v>0.78632478632478642</v>
      </c>
    </row>
    <row r="4541" spans="1:8" x14ac:dyDescent="0.2">
      <c r="A4541" s="103">
        <f>A4540+1+2</f>
        <v>37144</v>
      </c>
      <c r="B4541" s="73" t="s">
        <v>12</v>
      </c>
      <c r="D4541" s="92">
        <v>27.63</v>
      </c>
      <c r="E4541" s="104">
        <v>2.3849999999999998</v>
      </c>
      <c r="F4541" s="92">
        <v>1.98</v>
      </c>
      <c r="G4541" s="74">
        <v>2.11</v>
      </c>
      <c r="H4541" s="106">
        <f t="shared" si="30"/>
        <v>0.83018867924528306</v>
      </c>
    </row>
    <row r="4542" spans="1:8" x14ac:dyDescent="0.2">
      <c r="A4542" s="103">
        <f t="shared" si="31"/>
        <v>37145</v>
      </c>
      <c r="B4542" s="73" t="s">
        <v>13</v>
      </c>
      <c r="E4542" s="107"/>
      <c r="F4542" s="92">
        <v>1.98</v>
      </c>
      <c r="G4542" s="74">
        <v>2.04</v>
      </c>
      <c r="H4542" s="106"/>
    </row>
    <row r="4543" spans="1:8" x14ac:dyDescent="0.2">
      <c r="A4543" s="103">
        <f t="shared" si="31"/>
        <v>37146</v>
      </c>
      <c r="B4543" s="73" t="s">
        <v>14</v>
      </c>
      <c r="E4543" s="107"/>
      <c r="F4543" s="92">
        <v>2.02</v>
      </c>
      <c r="G4543" s="74">
        <v>2.1</v>
      </c>
      <c r="H4543" s="106"/>
    </row>
    <row r="4544" spans="1:8" x14ac:dyDescent="0.2">
      <c r="A4544" s="103">
        <f t="shared" si="31"/>
        <v>37147</v>
      </c>
      <c r="B4544" s="73" t="s">
        <v>15</v>
      </c>
      <c r="E4544" s="107"/>
      <c r="F4544" s="92">
        <v>1.91</v>
      </c>
      <c r="G4544" s="74">
        <v>1.98</v>
      </c>
      <c r="H4544" s="106"/>
    </row>
    <row r="4545" spans="1:8" x14ac:dyDescent="0.2">
      <c r="A4545" s="103">
        <f t="shared" si="31"/>
        <v>37148</v>
      </c>
      <c r="B4545" s="73" t="s">
        <v>16</v>
      </c>
      <c r="D4545" s="92">
        <v>29.78</v>
      </c>
      <c r="E4545" s="104">
        <v>2.415</v>
      </c>
      <c r="F4545" s="92">
        <v>1.85</v>
      </c>
      <c r="G4545" s="74">
        <v>1.98</v>
      </c>
      <c r="H4545" s="106">
        <f t="shared" si="30"/>
        <v>0.76604554865424435</v>
      </c>
    </row>
    <row r="4546" spans="1:8" x14ac:dyDescent="0.2">
      <c r="A4546" s="103">
        <f>A4545+1+2</f>
        <v>37151</v>
      </c>
      <c r="B4546" s="73" t="s">
        <v>12</v>
      </c>
      <c r="D4546" s="92">
        <v>28.83</v>
      </c>
      <c r="E4546" s="104">
        <v>2.34</v>
      </c>
      <c r="F4546" s="92">
        <v>1.87</v>
      </c>
      <c r="G4546" s="74">
        <v>1.97</v>
      </c>
      <c r="H4546" s="106">
        <f t="shared" si="30"/>
        <v>0.79914529914529919</v>
      </c>
    </row>
    <row r="4547" spans="1:8" x14ac:dyDescent="0.2">
      <c r="A4547" s="103">
        <f>A4546+1</f>
        <v>37152</v>
      </c>
      <c r="B4547" s="73" t="s">
        <v>13</v>
      </c>
      <c r="D4547" s="92">
        <v>27.73</v>
      </c>
      <c r="E4547" s="104">
        <v>2.19</v>
      </c>
      <c r="F4547" s="92">
        <v>1.78</v>
      </c>
      <c r="G4547" s="74">
        <v>1.87</v>
      </c>
      <c r="H4547" s="106">
        <f t="shared" si="30"/>
        <v>0.81278538812785395</v>
      </c>
    </row>
    <row r="4548" spans="1:8" x14ac:dyDescent="0.2">
      <c r="A4548" s="103">
        <f>A4547+1</f>
        <v>37153</v>
      </c>
      <c r="B4548" s="73" t="s">
        <v>14</v>
      </c>
      <c r="D4548" s="92">
        <v>26.73</v>
      </c>
      <c r="E4548" s="104">
        <v>2.1</v>
      </c>
      <c r="F4548" s="92"/>
      <c r="G4548" s="74"/>
      <c r="H4548" s="106"/>
    </row>
    <row r="4549" spans="1:8" x14ac:dyDescent="0.2">
      <c r="A4549" s="103">
        <f>A4548+1</f>
        <v>37154</v>
      </c>
      <c r="B4549" s="73" t="s">
        <v>15</v>
      </c>
      <c r="D4549" s="92">
        <v>26.58</v>
      </c>
      <c r="E4549" s="104">
        <v>2.0550000000000002</v>
      </c>
      <c r="F4549" s="92">
        <v>1.49</v>
      </c>
      <c r="G4549" s="74">
        <v>1.56</v>
      </c>
      <c r="H4549" s="106">
        <f t="shared" si="30"/>
        <v>0.72506082725060816</v>
      </c>
    </row>
    <row r="4550" spans="1:8" x14ac:dyDescent="0.2">
      <c r="A4550" s="103">
        <f>A4549+1</f>
        <v>37155</v>
      </c>
      <c r="B4550" s="73" t="s">
        <v>16</v>
      </c>
      <c r="D4550" s="92">
        <v>25.48</v>
      </c>
      <c r="E4550" s="104">
        <v>2.0449999999999999</v>
      </c>
      <c r="F4550" s="92">
        <v>1.17</v>
      </c>
      <c r="G4550" s="74">
        <v>1.26</v>
      </c>
      <c r="H4550" s="106">
        <f t="shared" si="30"/>
        <v>0.57212713936430315</v>
      </c>
    </row>
    <row r="4551" spans="1:8" x14ac:dyDescent="0.2">
      <c r="A4551" s="103">
        <f>A4550+1+2</f>
        <v>37158</v>
      </c>
      <c r="B4551" s="73" t="s">
        <v>12</v>
      </c>
      <c r="D4551" s="92">
        <v>21.45</v>
      </c>
      <c r="E4551" s="104">
        <v>1.9750000000000001</v>
      </c>
      <c r="F4551" s="92">
        <v>1.17</v>
      </c>
      <c r="G4551" s="74">
        <v>1.29</v>
      </c>
      <c r="H4551" s="106">
        <f t="shared" si="30"/>
        <v>0.59240506329113918</v>
      </c>
    </row>
    <row r="4552" spans="1:8" x14ac:dyDescent="0.2">
      <c r="A4552" s="103">
        <f>A4551+1</f>
        <v>37159</v>
      </c>
      <c r="B4552" s="73" t="s">
        <v>13</v>
      </c>
      <c r="D4552" s="92">
        <v>21.83</v>
      </c>
      <c r="E4552" s="104">
        <v>1.95</v>
      </c>
      <c r="F4552" s="92">
        <v>1.19</v>
      </c>
      <c r="G4552" s="74">
        <v>1.3</v>
      </c>
      <c r="H4552" s="106">
        <f t="shared" si="30"/>
        <v>0.6102564102564102</v>
      </c>
    </row>
    <row r="4553" spans="1:8" x14ac:dyDescent="0.2">
      <c r="A4553" s="103">
        <f>A4552+1</f>
        <v>37160</v>
      </c>
      <c r="B4553" s="73" t="s">
        <v>14</v>
      </c>
      <c r="D4553" s="92">
        <v>22.38</v>
      </c>
      <c r="E4553" s="104">
        <v>1.885</v>
      </c>
      <c r="F4553" s="92">
        <v>1.37</v>
      </c>
      <c r="G4553" s="74">
        <v>1.35</v>
      </c>
      <c r="H4553" s="106">
        <f t="shared" si="30"/>
        <v>0.72679045092838201</v>
      </c>
    </row>
    <row r="4554" spans="1:8" x14ac:dyDescent="0.2">
      <c r="A4554" s="103">
        <f>A4553+1</f>
        <v>37161</v>
      </c>
      <c r="B4554" s="73" t="s">
        <v>15</v>
      </c>
      <c r="D4554" s="92">
        <v>22.73</v>
      </c>
      <c r="E4554" s="104">
        <v>1.87</v>
      </c>
      <c r="F4554" s="92"/>
      <c r="G4554" s="74"/>
      <c r="H4554" s="106"/>
    </row>
    <row r="4555" spans="1:8" x14ac:dyDescent="0.2">
      <c r="A4555" s="103">
        <f>A4554+1</f>
        <v>37162</v>
      </c>
      <c r="B4555" s="73" t="s">
        <v>16</v>
      </c>
      <c r="D4555" s="92">
        <v>23.43</v>
      </c>
      <c r="E4555" s="104">
        <v>1.82</v>
      </c>
      <c r="F4555" s="92">
        <v>1.43</v>
      </c>
      <c r="G4555" s="74">
        <v>1.54</v>
      </c>
      <c r="H4555" s="106">
        <f t="shared" si="30"/>
        <v>0.7857142857142857</v>
      </c>
    </row>
    <row r="4556" spans="1:8" x14ac:dyDescent="0.2">
      <c r="A4556" s="103">
        <f>A4555+1+2</f>
        <v>37165</v>
      </c>
      <c r="B4556" s="73" t="s">
        <v>12</v>
      </c>
      <c r="D4556" s="92">
        <v>23.28</v>
      </c>
      <c r="E4556" s="104">
        <v>1.7749999999999999</v>
      </c>
      <c r="F4556" s="92">
        <v>1.39</v>
      </c>
      <c r="G4556" s="74">
        <v>1.49</v>
      </c>
      <c r="H4556" s="106">
        <f t="shared" si="30"/>
        <v>0.78309859154929573</v>
      </c>
    </row>
    <row r="4557" spans="1:8" x14ac:dyDescent="0.2">
      <c r="A4557" s="103">
        <f>A4556+1</f>
        <v>37166</v>
      </c>
      <c r="B4557" s="73" t="s">
        <v>13</v>
      </c>
      <c r="D4557" s="92">
        <v>22.78</v>
      </c>
      <c r="E4557" s="104">
        <v>1.82</v>
      </c>
      <c r="F4557" s="92">
        <v>1.36</v>
      </c>
      <c r="G4557" s="74">
        <v>1.47</v>
      </c>
      <c r="H4557" s="106">
        <f t="shared" ref="H4557:H4620" si="32">F4557/E4557</f>
        <v>0.74725274725274726</v>
      </c>
    </row>
    <row r="4558" spans="1:8" x14ac:dyDescent="0.2">
      <c r="A4558" s="103">
        <f>A4557+1</f>
        <v>37167</v>
      </c>
      <c r="B4558" s="73" t="s">
        <v>14</v>
      </c>
      <c r="D4558" s="92">
        <v>22.08</v>
      </c>
      <c r="E4558" s="104">
        <v>1.9650000000000001</v>
      </c>
      <c r="F4558" s="92">
        <v>1.58</v>
      </c>
      <c r="G4558" s="74">
        <v>1.7</v>
      </c>
      <c r="H4558" s="106">
        <f t="shared" si="32"/>
        <v>0.80407124681933839</v>
      </c>
    </row>
    <row r="4559" spans="1:8" x14ac:dyDescent="0.2">
      <c r="A4559" s="103">
        <f>A4558+1</f>
        <v>37168</v>
      </c>
      <c r="B4559" s="73" t="s">
        <v>15</v>
      </c>
      <c r="D4559" s="92">
        <v>22.63</v>
      </c>
      <c r="E4559" s="104">
        <v>2.105</v>
      </c>
      <c r="F4559" s="92">
        <v>1.73</v>
      </c>
      <c r="G4559" s="74">
        <v>1.85</v>
      </c>
      <c r="H4559" s="106">
        <f t="shared" si="32"/>
        <v>0.82185273159144889</v>
      </c>
    </row>
    <row r="4560" spans="1:8" x14ac:dyDescent="0.2">
      <c r="A4560" s="103">
        <f>A4559+1</f>
        <v>37169</v>
      </c>
      <c r="B4560" s="73" t="s">
        <v>16</v>
      </c>
      <c r="D4560" s="92">
        <v>22.38</v>
      </c>
      <c r="E4560" s="104">
        <v>2.0750000000000002</v>
      </c>
      <c r="F4560" s="92">
        <v>1.65</v>
      </c>
      <c r="G4560" s="74">
        <v>1.68</v>
      </c>
      <c r="H4560" s="106">
        <f t="shared" si="32"/>
        <v>0.79518072289156616</v>
      </c>
    </row>
    <row r="4561" spans="1:8" x14ac:dyDescent="0.2">
      <c r="A4561" s="103">
        <f>A4560+1+2</f>
        <v>37172</v>
      </c>
      <c r="B4561" s="73" t="s">
        <v>12</v>
      </c>
      <c r="D4561" s="92">
        <v>22.48</v>
      </c>
      <c r="E4561" s="104">
        <v>2.02</v>
      </c>
      <c r="F4561" s="92">
        <v>1.58</v>
      </c>
      <c r="G4561" s="74">
        <v>1.56</v>
      </c>
      <c r="H4561" s="106">
        <f t="shared" si="32"/>
        <v>0.78217821782178221</v>
      </c>
    </row>
    <row r="4562" spans="1:8" x14ac:dyDescent="0.2">
      <c r="A4562" s="103">
        <f>A4561+1</f>
        <v>37173</v>
      </c>
      <c r="B4562" s="73" t="s">
        <v>13</v>
      </c>
      <c r="D4562" s="92">
        <v>22.45</v>
      </c>
      <c r="E4562" s="104">
        <v>2.13</v>
      </c>
      <c r="F4562" s="92">
        <v>1.49</v>
      </c>
      <c r="G4562" s="74">
        <v>1.57</v>
      </c>
      <c r="H4562" s="106">
        <f t="shared" si="32"/>
        <v>0.69953051643192488</v>
      </c>
    </row>
    <row r="4563" spans="1:8" x14ac:dyDescent="0.2">
      <c r="A4563" s="103">
        <f>A4562+1</f>
        <v>37174</v>
      </c>
      <c r="B4563" s="73" t="s">
        <v>14</v>
      </c>
      <c r="D4563" s="92">
        <v>22.53</v>
      </c>
      <c r="E4563" s="104">
        <v>2.2250000000000001</v>
      </c>
      <c r="F4563" s="92">
        <v>1.73</v>
      </c>
      <c r="G4563" s="74">
        <v>1.87</v>
      </c>
      <c r="H4563" s="106">
        <f t="shared" si="32"/>
        <v>0.77752808988764044</v>
      </c>
    </row>
    <row r="4564" spans="1:8" x14ac:dyDescent="0.2">
      <c r="A4564" s="103">
        <f>A4563+1</f>
        <v>37175</v>
      </c>
      <c r="B4564" s="73" t="s">
        <v>15</v>
      </c>
      <c r="D4564" s="92">
        <v>23.33</v>
      </c>
      <c r="E4564" s="104">
        <v>2.38</v>
      </c>
      <c r="F4564" s="92">
        <v>2.06</v>
      </c>
      <c r="G4564" s="74">
        <v>2.16</v>
      </c>
      <c r="H4564" s="106">
        <f t="shared" si="32"/>
        <v>0.86554621848739499</v>
      </c>
    </row>
    <row r="4565" spans="1:8" x14ac:dyDescent="0.2">
      <c r="A4565" s="103">
        <f>A4564+1</f>
        <v>37176</v>
      </c>
      <c r="B4565" s="73" t="s">
        <v>16</v>
      </c>
      <c r="D4565" s="92">
        <v>22.53</v>
      </c>
      <c r="E4565" s="104">
        <v>2.2949999999999999</v>
      </c>
      <c r="F4565" s="92">
        <v>1.98</v>
      </c>
      <c r="G4565" s="74">
        <v>2.0699999999999998</v>
      </c>
      <c r="H4565" s="106">
        <f t="shared" si="32"/>
        <v>0.86274509803921573</v>
      </c>
    </row>
    <row r="4566" spans="1:8" x14ac:dyDescent="0.2">
      <c r="A4566" s="103">
        <f>A4565+1+2</f>
        <v>37179</v>
      </c>
      <c r="B4566" s="73" t="s">
        <v>12</v>
      </c>
      <c r="D4566" s="92">
        <v>22.28</v>
      </c>
      <c r="E4566" s="104">
        <v>2.27</v>
      </c>
      <c r="F4566" s="92">
        <v>1.81</v>
      </c>
      <c r="G4566" s="74">
        <v>1.99</v>
      </c>
      <c r="H4566" s="106">
        <f t="shared" si="32"/>
        <v>0.79735682819383258</v>
      </c>
    </row>
    <row r="4567" spans="1:8" x14ac:dyDescent="0.2">
      <c r="A4567" s="103">
        <f>A4566+1</f>
        <v>37180</v>
      </c>
      <c r="B4567" s="73" t="s">
        <v>13</v>
      </c>
      <c r="D4567" s="92">
        <v>22.53</v>
      </c>
      <c r="E4567" s="104">
        <v>2.5099999999999998</v>
      </c>
      <c r="F4567" s="92">
        <v>1.89</v>
      </c>
      <c r="G4567" s="74">
        <v>2.1800000000000002</v>
      </c>
      <c r="H4567" s="106">
        <f t="shared" si="32"/>
        <v>0.75298804780876494</v>
      </c>
    </row>
    <row r="4568" spans="1:8" x14ac:dyDescent="0.2">
      <c r="A4568" s="103">
        <f>A4567+1</f>
        <v>37181</v>
      </c>
      <c r="B4568" s="73" t="s">
        <v>14</v>
      </c>
      <c r="D4568" s="92">
        <v>21.83</v>
      </c>
      <c r="E4568" s="104">
        <v>2.61</v>
      </c>
      <c r="F4568" s="92">
        <v>2.23</v>
      </c>
      <c r="G4568" s="74">
        <v>2.37</v>
      </c>
      <c r="H4568" s="106">
        <f t="shared" si="32"/>
        <v>0.85440613026819923</v>
      </c>
    </row>
    <row r="4569" spans="1:8" x14ac:dyDescent="0.2">
      <c r="A4569" s="103">
        <f>A4568+1</f>
        <v>37182</v>
      </c>
      <c r="B4569" s="73" t="s">
        <v>15</v>
      </c>
      <c r="D4569" s="92">
        <v>21.33</v>
      </c>
      <c r="E4569" s="104">
        <v>2.38</v>
      </c>
      <c r="F4569" s="92">
        <v>2.04</v>
      </c>
      <c r="G4569" s="74">
        <v>2.13</v>
      </c>
      <c r="H4569" s="106">
        <f t="shared" si="32"/>
        <v>0.85714285714285721</v>
      </c>
    </row>
    <row r="4570" spans="1:8" x14ac:dyDescent="0.2">
      <c r="A4570" s="103">
        <f>A4569+1</f>
        <v>37183</v>
      </c>
      <c r="B4570" s="73" t="s">
        <v>16</v>
      </c>
      <c r="D4570" s="92">
        <v>21.83</v>
      </c>
      <c r="E4570" s="104">
        <v>2.3250000000000002</v>
      </c>
      <c r="F4570" s="92">
        <v>1.83</v>
      </c>
      <c r="G4570" s="74">
        <v>1.93</v>
      </c>
      <c r="H4570" s="106">
        <f t="shared" si="32"/>
        <v>0.7870967741935484</v>
      </c>
    </row>
    <row r="4571" spans="1:8" x14ac:dyDescent="0.2">
      <c r="A4571" s="103">
        <f>A4570+1+2</f>
        <v>37186</v>
      </c>
      <c r="B4571" s="73" t="s">
        <v>12</v>
      </c>
      <c r="D4571" s="92">
        <v>21.78</v>
      </c>
      <c r="E4571" s="104">
        <v>2.67</v>
      </c>
      <c r="F4571" s="92">
        <v>2.2599999999999998</v>
      </c>
      <c r="G4571" s="74">
        <v>2.36</v>
      </c>
      <c r="H4571" s="106">
        <f t="shared" si="32"/>
        <v>0.84644194756554303</v>
      </c>
    </row>
    <row r="4572" spans="1:8" x14ac:dyDescent="0.2">
      <c r="A4572" s="103">
        <f>A4571+1</f>
        <v>37187</v>
      </c>
      <c r="B4572" s="73" t="s">
        <v>13</v>
      </c>
      <c r="D4572" s="92">
        <v>21.58</v>
      </c>
      <c r="E4572" s="104">
        <v>2.8149999999999999</v>
      </c>
      <c r="F4572" s="92">
        <v>2.58</v>
      </c>
      <c r="G4572" s="74">
        <v>2.69</v>
      </c>
      <c r="H4572" s="106">
        <f t="shared" si="32"/>
        <v>0.91651865008880995</v>
      </c>
    </row>
    <row r="4573" spans="1:8" x14ac:dyDescent="0.2">
      <c r="A4573" s="103">
        <f>A4572+1</f>
        <v>37188</v>
      </c>
      <c r="B4573" s="73" t="s">
        <v>14</v>
      </c>
      <c r="D4573" s="92">
        <v>22.06</v>
      </c>
      <c r="E4573" s="104">
        <v>2.6850000000000001</v>
      </c>
      <c r="F4573" s="92">
        <v>2.4</v>
      </c>
      <c r="G4573" s="74">
        <v>2.5</v>
      </c>
      <c r="H4573" s="106">
        <f t="shared" si="32"/>
        <v>0.8938547486033519</v>
      </c>
    </row>
    <row r="4574" spans="1:8" x14ac:dyDescent="0.2">
      <c r="A4574" s="103">
        <f>A4573+1</f>
        <v>37189</v>
      </c>
      <c r="B4574" s="73" t="s">
        <v>15</v>
      </c>
      <c r="D4574" s="92">
        <v>21.83</v>
      </c>
      <c r="E4574" s="104">
        <v>3.0649999999999999</v>
      </c>
      <c r="F4574" s="92">
        <v>2.89</v>
      </c>
      <c r="G4574" s="74">
        <v>2.93</v>
      </c>
      <c r="H4574" s="106">
        <f t="shared" si="32"/>
        <v>0.94290375203915178</v>
      </c>
    </row>
    <row r="4575" spans="1:8" x14ac:dyDescent="0.2">
      <c r="A4575" s="103">
        <f>A4574+1</f>
        <v>37190</v>
      </c>
      <c r="B4575" s="73" t="s">
        <v>16</v>
      </c>
      <c r="D4575" s="92">
        <v>22.08</v>
      </c>
      <c r="E4575" s="104">
        <v>3.05</v>
      </c>
      <c r="F4575" s="92">
        <v>2.44</v>
      </c>
      <c r="G4575" s="74">
        <v>2.54</v>
      </c>
      <c r="H4575" s="106">
        <f t="shared" si="32"/>
        <v>0.8</v>
      </c>
    </row>
    <row r="4576" spans="1:8" x14ac:dyDescent="0.2">
      <c r="A4576" s="103">
        <f>A4575+1+2</f>
        <v>37193</v>
      </c>
      <c r="B4576" s="73" t="s">
        <v>12</v>
      </c>
      <c r="D4576" s="92">
        <v>22.18</v>
      </c>
      <c r="E4576" s="104">
        <v>3.06</v>
      </c>
      <c r="F4576" s="92">
        <v>2.7</v>
      </c>
      <c r="G4576" s="74">
        <v>2.86</v>
      </c>
      <c r="H4576" s="106">
        <f t="shared" si="32"/>
        <v>0.88235294117647067</v>
      </c>
    </row>
    <row r="4577" spans="1:8" x14ac:dyDescent="0.2">
      <c r="A4577" s="103">
        <f>A4576+1</f>
        <v>37194</v>
      </c>
      <c r="B4577" s="73" t="s">
        <v>13</v>
      </c>
      <c r="D4577" s="92">
        <v>21.88</v>
      </c>
      <c r="E4577" s="104">
        <v>3.085</v>
      </c>
      <c r="F4577" s="92">
        <v>2.67</v>
      </c>
      <c r="G4577" s="74">
        <v>2.77</v>
      </c>
      <c r="H4577" s="106">
        <f t="shared" si="32"/>
        <v>0.86547811993517021</v>
      </c>
    </row>
    <row r="4578" spans="1:8" x14ac:dyDescent="0.2">
      <c r="A4578" s="103">
        <f>A4577+1</f>
        <v>37195</v>
      </c>
      <c r="B4578" s="73" t="s">
        <v>14</v>
      </c>
      <c r="D4578" s="92">
        <v>21.18</v>
      </c>
      <c r="E4578" s="104">
        <v>3.06</v>
      </c>
      <c r="F4578" s="92">
        <v>2.75</v>
      </c>
      <c r="G4578" s="74">
        <v>2.92</v>
      </c>
      <c r="H4578" s="106">
        <f t="shared" si="32"/>
        <v>0.89869281045751637</v>
      </c>
    </row>
    <row r="4579" spans="1:8" x14ac:dyDescent="0.2">
      <c r="A4579" s="103">
        <f>A4578+1</f>
        <v>37196</v>
      </c>
      <c r="B4579" s="73" t="s">
        <v>15</v>
      </c>
      <c r="D4579" s="92">
        <v>20.38</v>
      </c>
      <c r="E4579" s="104">
        <v>3.02</v>
      </c>
      <c r="F4579" s="92">
        <v>2.41</v>
      </c>
      <c r="G4579" s="74">
        <v>2.71</v>
      </c>
      <c r="H4579" s="106">
        <f t="shared" si="32"/>
        <v>0.79801324503311266</v>
      </c>
    </row>
    <row r="4580" spans="1:8" x14ac:dyDescent="0.2">
      <c r="A4580" s="103">
        <f>A4579+1</f>
        <v>37197</v>
      </c>
      <c r="B4580" s="73" t="s">
        <v>16</v>
      </c>
      <c r="D4580" s="92">
        <v>20.18</v>
      </c>
      <c r="E4580" s="104">
        <v>2.9750000000000001</v>
      </c>
      <c r="F4580" s="92">
        <v>2.12</v>
      </c>
      <c r="G4580" s="74">
        <v>2.46</v>
      </c>
      <c r="H4580" s="106">
        <f t="shared" si="32"/>
        <v>0.71260504201680674</v>
      </c>
    </row>
    <row r="4581" spans="1:8" x14ac:dyDescent="0.2">
      <c r="A4581" s="103">
        <f>A4580+1+2</f>
        <v>37200</v>
      </c>
      <c r="B4581" s="73" t="s">
        <v>12</v>
      </c>
      <c r="D4581" s="92">
        <v>20.03</v>
      </c>
      <c r="E4581" s="104">
        <v>2.895</v>
      </c>
      <c r="F4581" s="92">
        <v>2.2200000000000002</v>
      </c>
      <c r="G4581" s="74">
        <v>2.48</v>
      </c>
      <c r="H4581" s="106">
        <f t="shared" si="32"/>
        <v>0.76683937823834203</v>
      </c>
    </row>
    <row r="4582" spans="1:8" x14ac:dyDescent="0.2">
      <c r="A4582" s="103">
        <f>A4581+1</f>
        <v>37201</v>
      </c>
      <c r="B4582" s="73" t="s">
        <v>13</v>
      </c>
      <c r="D4582" s="92">
        <v>19.93</v>
      </c>
      <c r="E4582" s="104">
        <v>2.7</v>
      </c>
      <c r="F4582" s="92">
        <v>2.23</v>
      </c>
      <c r="G4582" s="74">
        <v>2.44</v>
      </c>
      <c r="H4582" s="106">
        <f t="shared" si="32"/>
        <v>0.82592592592592584</v>
      </c>
    </row>
    <row r="4583" spans="1:8" x14ac:dyDescent="0.2">
      <c r="A4583" s="103">
        <f>A4582+1</f>
        <v>37202</v>
      </c>
      <c r="B4583" s="73" t="s">
        <v>14</v>
      </c>
      <c r="D4583" s="92">
        <v>20.079999999999998</v>
      </c>
      <c r="E4583" s="104">
        <v>2.73</v>
      </c>
      <c r="F4583" s="92">
        <v>2.23</v>
      </c>
      <c r="G4583" s="74">
        <v>2.42</v>
      </c>
      <c r="H4583" s="106">
        <f t="shared" si="32"/>
        <v>0.81684981684981683</v>
      </c>
    </row>
    <row r="4584" spans="1:8" x14ac:dyDescent="0.2">
      <c r="A4584" s="103">
        <f>A4583+1</f>
        <v>37203</v>
      </c>
      <c r="B4584" s="73" t="s">
        <v>15</v>
      </c>
      <c r="D4584" s="92">
        <v>21.18</v>
      </c>
      <c r="E4584" s="104">
        <v>2.6850000000000001</v>
      </c>
      <c r="F4584" s="92">
        <v>2.0299999999999998</v>
      </c>
      <c r="G4584" s="74">
        <v>2.2999999999999998</v>
      </c>
      <c r="H4584" s="106">
        <f t="shared" si="32"/>
        <v>0.75605214152700173</v>
      </c>
    </row>
    <row r="4585" spans="1:8" x14ac:dyDescent="0.2">
      <c r="A4585" s="103">
        <f>A4584+1</f>
        <v>37204</v>
      </c>
      <c r="B4585" s="73" t="s">
        <v>16</v>
      </c>
      <c r="D4585" s="92">
        <v>22.23</v>
      </c>
      <c r="E4585" s="104">
        <v>2.625</v>
      </c>
      <c r="F4585" s="92">
        <v>1.85</v>
      </c>
      <c r="G4585" s="74">
        <v>2.04</v>
      </c>
      <c r="H4585" s="106">
        <f t="shared" si="32"/>
        <v>0.70476190476190481</v>
      </c>
    </row>
    <row r="4586" spans="1:8" x14ac:dyDescent="0.2">
      <c r="A4586" s="103">
        <f>A4585+1+2</f>
        <v>37207</v>
      </c>
      <c r="B4586" s="73" t="s">
        <v>12</v>
      </c>
      <c r="D4586" s="92">
        <v>21.23</v>
      </c>
      <c r="E4586" s="104">
        <v>2.46</v>
      </c>
      <c r="F4586" s="92">
        <v>1.65</v>
      </c>
      <c r="G4586" s="74">
        <v>1.76</v>
      </c>
      <c r="H4586" s="106">
        <f t="shared" si="32"/>
        <v>0.6707317073170731</v>
      </c>
    </row>
    <row r="4587" spans="1:8" x14ac:dyDescent="0.2">
      <c r="A4587" s="103">
        <f>A4586+1</f>
        <v>37208</v>
      </c>
      <c r="B4587" s="73" t="s">
        <v>13</v>
      </c>
      <c r="D4587" s="92">
        <v>21.68</v>
      </c>
      <c r="E4587" s="104">
        <v>2.415</v>
      </c>
      <c r="F4587" s="92">
        <v>1.66</v>
      </c>
      <c r="G4587" s="74">
        <v>1.75</v>
      </c>
      <c r="H4587" s="106">
        <f t="shared" si="32"/>
        <v>0.6873706004140786</v>
      </c>
    </row>
    <row r="4588" spans="1:8" x14ac:dyDescent="0.2">
      <c r="A4588" s="103">
        <f>A4587+1</f>
        <v>37209</v>
      </c>
      <c r="B4588" s="73" t="s">
        <v>14</v>
      </c>
      <c r="D4588" s="92">
        <v>19.77</v>
      </c>
      <c r="E4588" s="104">
        <v>2.33</v>
      </c>
      <c r="F4588" s="92">
        <v>1.91</v>
      </c>
      <c r="G4588" s="74">
        <v>1.94</v>
      </c>
      <c r="H4588" s="106">
        <f t="shared" si="32"/>
        <v>0.81974248927038618</v>
      </c>
    </row>
    <row r="4589" spans="1:8" x14ac:dyDescent="0.2">
      <c r="A4589" s="103">
        <f>A4588+1</f>
        <v>37210</v>
      </c>
      <c r="B4589" s="73" t="s">
        <v>15</v>
      </c>
      <c r="D4589" s="92">
        <v>17.48</v>
      </c>
      <c r="E4589" s="104">
        <v>2.0499999999999998</v>
      </c>
      <c r="F4589" s="92">
        <v>1.54</v>
      </c>
      <c r="G4589" s="74">
        <v>1.64</v>
      </c>
      <c r="H4589" s="106">
        <f t="shared" si="32"/>
        <v>0.75121951219512206</v>
      </c>
    </row>
    <row r="4590" spans="1:8" x14ac:dyDescent="0.2">
      <c r="A4590" s="103">
        <f>A4589+1</f>
        <v>37211</v>
      </c>
      <c r="B4590" s="73" t="s">
        <v>16</v>
      </c>
      <c r="D4590" s="92">
        <v>18.03</v>
      </c>
      <c r="E4590" s="104">
        <v>1.6950000000000001</v>
      </c>
      <c r="F4590" s="92">
        <v>1.21</v>
      </c>
      <c r="G4590" s="74">
        <v>1.1599999999999999</v>
      </c>
      <c r="H4590" s="106">
        <f t="shared" si="32"/>
        <v>0.71386430678466073</v>
      </c>
    </row>
    <row r="4591" spans="1:8" x14ac:dyDescent="0.2">
      <c r="A4591" s="103">
        <f>A4590+1+2</f>
        <v>37214</v>
      </c>
      <c r="B4591" s="73" t="s">
        <v>12</v>
      </c>
      <c r="D4591" s="92">
        <v>18.079999999999998</v>
      </c>
      <c r="E4591" s="104">
        <v>2.1789999999999998</v>
      </c>
      <c r="F4591" s="92">
        <v>1.58</v>
      </c>
      <c r="G4591" s="74">
        <v>1.71</v>
      </c>
      <c r="H4591" s="106">
        <f t="shared" si="32"/>
        <v>0.72510325837540168</v>
      </c>
    </row>
    <row r="4592" spans="1:8" x14ac:dyDescent="0.2">
      <c r="A4592" s="103">
        <f>A4591+1</f>
        <v>37215</v>
      </c>
      <c r="B4592" s="73" t="s">
        <v>13</v>
      </c>
      <c r="D4592" s="92">
        <v>18.88</v>
      </c>
      <c r="E4592" s="104">
        <v>2.52</v>
      </c>
      <c r="F4592" s="92">
        <v>2.25</v>
      </c>
      <c r="G4592" s="74">
        <v>2.35</v>
      </c>
      <c r="H4592" s="106">
        <f t="shared" si="32"/>
        <v>0.8928571428571429</v>
      </c>
    </row>
    <row r="4593" spans="1:8" x14ac:dyDescent="0.2">
      <c r="A4593" s="103">
        <f>A4592+1</f>
        <v>37216</v>
      </c>
      <c r="B4593" s="73" t="s">
        <v>14</v>
      </c>
      <c r="D4593" s="92">
        <v>18.73</v>
      </c>
      <c r="E4593" s="104">
        <v>1.9550000000000001</v>
      </c>
      <c r="F4593" s="92">
        <v>1.58</v>
      </c>
      <c r="G4593" s="74">
        <v>1.71</v>
      </c>
      <c r="H4593" s="106">
        <f t="shared" si="32"/>
        <v>0.80818414322250642</v>
      </c>
    </row>
    <row r="4594" spans="1:8" x14ac:dyDescent="0.2">
      <c r="A4594" s="103">
        <f>A4593+1</f>
        <v>37217</v>
      </c>
      <c r="B4594" s="73" t="s">
        <v>15</v>
      </c>
      <c r="C4594" s="73" t="s">
        <v>17</v>
      </c>
      <c r="F4594" s="92"/>
      <c r="G4594" s="74"/>
      <c r="H4594" s="106"/>
    </row>
    <row r="4595" spans="1:8" x14ac:dyDescent="0.2">
      <c r="A4595" s="103">
        <f>A4594+1</f>
        <v>37218</v>
      </c>
      <c r="B4595" s="73" t="s">
        <v>16</v>
      </c>
      <c r="C4595" s="73" t="s">
        <v>17</v>
      </c>
      <c r="F4595" s="92">
        <v>1.46</v>
      </c>
      <c r="G4595" s="74">
        <v>1.44</v>
      </c>
      <c r="H4595" s="106"/>
    </row>
    <row r="4596" spans="1:8" x14ac:dyDescent="0.2">
      <c r="A4596" s="103">
        <f>A4595+1+2</f>
        <v>37221</v>
      </c>
      <c r="B4596" s="73" t="s">
        <v>12</v>
      </c>
      <c r="D4596" s="92">
        <v>18.68</v>
      </c>
      <c r="E4596" s="104">
        <v>1.81</v>
      </c>
      <c r="F4596" s="92">
        <v>1.89</v>
      </c>
      <c r="G4596" s="74">
        <v>1.97</v>
      </c>
      <c r="H4596" s="106">
        <f t="shared" si="32"/>
        <v>1.0441988950276242</v>
      </c>
    </row>
    <row r="4597" spans="1:8" x14ac:dyDescent="0.2">
      <c r="A4597" s="103">
        <f>A4596+1</f>
        <v>37222</v>
      </c>
      <c r="B4597" s="73" t="s">
        <v>13</v>
      </c>
      <c r="D4597" s="92">
        <v>19.48</v>
      </c>
      <c r="E4597" s="104">
        <v>1.905</v>
      </c>
      <c r="F4597" s="92">
        <v>2.1800000000000002</v>
      </c>
      <c r="G4597" s="74">
        <v>2.2999999999999998</v>
      </c>
      <c r="H4597" s="106">
        <f t="shared" si="32"/>
        <v>1.1443569553805775</v>
      </c>
    </row>
    <row r="4598" spans="1:8" x14ac:dyDescent="0.2">
      <c r="A4598" s="103">
        <f>A4597+1</f>
        <v>37223</v>
      </c>
      <c r="B4598" s="73" t="s">
        <v>14</v>
      </c>
      <c r="D4598" s="92">
        <v>19.23</v>
      </c>
      <c r="E4598" s="104">
        <v>2.29</v>
      </c>
      <c r="F4598" s="92">
        <v>2.37</v>
      </c>
      <c r="G4598" s="74">
        <v>2.57</v>
      </c>
      <c r="H4598" s="106">
        <f t="shared" si="32"/>
        <v>1.034934497816594</v>
      </c>
    </row>
    <row r="4599" spans="1:8" x14ac:dyDescent="0.2">
      <c r="A4599" s="103">
        <f>A4598+1</f>
        <v>37224</v>
      </c>
      <c r="B4599" s="73" t="s">
        <v>15</v>
      </c>
      <c r="D4599" s="92">
        <v>18.63</v>
      </c>
      <c r="E4599" s="104">
        <v>2.1850000000000001</v>
      </c>
      <c r="F4599" s="92">
        <v>2.12</v>
      </c>
      <c r="G4599" s="74">
        <v>2.36</v>
      </c>
      <c r="H4599" s="106">
        <f t="shared" si="32"/>
        <v>0.97025171624713957</v>
      </c>
    </row>
    <row r="4600" spans="1:8" x14ac:dyDescent="0.2">
      <c r="A4600" s="103">
        <f>A4599+1</f>
        <v>37225</v>
      </c>
      <c r="B4600" s="73" t="s">
        <v>16</v>
      </c>
      <c r="D4600" s="92">
        <v>19.48</v>
      </c>
      <c r="E4600" s="104">
        <v>1.85</v>
      </c>
      <c r="F4600" s="92">
        <v>1.56</v>
      </c>
      <c r="G4600" s="74">
        <v>1.6</v>
      </c>
      <c r="H4600" s="106">
        <f t="shared" si="32"/>
        <v>0.84324324324324318</v>
      </c>
    </row>
    <row r="4601" spans="1:8" x14ac:dyDescent="0.2">
      <c r="A4601" s="103">
        <f>A4600+1+2</f>
        <v>37228</v>
      </c>
      <c r="B4601" s="73" t="s">
        <v>12</v>
      </c>
      <c r="D4601" s="92">
        <v>20.079999999999998</v>
      </c>
      <c r="E4601" s="104">
        <v>2.11</v>
      </c>
      <c r="F4601" s="92">
        <v>2.46</v>
      </c>
      <c r="G4601" s="74">
        <v>2.25</v>
      </c>
      <c r="H4601" s="106">
        <f t="shared" si="32"/>
        <v>1.1658767772511849</v>
      </c>
    </row>
    <row r="4602" spans="1:8" x14ac:dyDescent="0.2">
      <c r="A4602" s="103">
        <f>A4601+1</f>
        <v>37229</v>
      </c>
      <c r="B4602" s="73" t="s">
        <v>13</v>
      </c>
      <c r="D4602" s="92">
        <v>19.649999999999999</v>
      </c>
      <c r="E4602" s="104">
        <v>2</v>
      </c>
      <c r="F4602" s="92">
        <v>1.95</v>
      </c>
      <c r="G4602" s="74">
        <v>1.97</v>
      </c>
      <c r="H4602" s="106">
        <f t="shared" si="32"/>
        <v>0.97499999999999998</v>
      </c>
    </row>
    <row r="4603" spans="1:8" x14ac:dyDescent="0.2">
      <c r="A4603" s="103">
        <f>A4602+1</f>
        <v>37230</v>
      </c>
      <c r="B4603" s="73" t="s">
        <v>14</v>
      </c>
      <c r="D4603" s="92">
        <v>19.48</v>
      </c>
      <c r="E4603" s="104">
        <v>1.85</v>
      </c>
      <c r="F4603" s="92">
        <v>1.82</v>
      </c>
      <c r="G4603" s="74">
        <v>1.84</v>
      </c>
      <c r="H4603" s="106">
        <f t="shared" si="32"/>
        <v>0.98378378378378373</v>
      </c>
    </row>
    <row r="4604" spans="1:8" x14ac:dyDescent="0.2">
      <c r="A4604" s="103">
        <f>A4603+1</f>
        <v>37231</v>
      </c>
      <c r="B4604" s="73" t="s">
        <v>15</v>
      </c>
      <c r="D4604" s="92">
        <v>18.53</v>
      </c>
      <c r="E4604" s="104">
        <v>1.825</v>
      </c>
      <c r="F4604" s="92">
        <v>1.81</v>
      </c>
      <c r="G4604" s="74">
        <v>1.71</v>
      </c>
      <c r="H4604" s="106">
        <f t="shared" si="32"/>
        <v>0.99178082191780825</v>
      </c>
    </row>
    <row r="4605" spans="1:8" x14ac:dyDescent="0.2">
      <c r="A4605" s="103">
        <f>A4604+1</f>
        <v>37232</v>
      </c>
      <c r="B4605" s="73" t="s">
        <v>16</v>
      </c>
      <c r="D4605" s="92">
        <v>19.03</v>
      </c>
      <c r="E4605" s="104">
        <v>2.105</v>
      </c>
      <c r="F4605" s="92">
        <v>1.96</v>
      </c>
      <c r="G4605" s="74">
        <v>1.96</v>
      </c>
      <c r="H4605" s="106">
        <f t="shared" si="32"/>
        <v>0.93111638954869358</v>
      </c>
    </row>
    <row r="4606" spans="1:8" x14ac:dyDescent="0.2">
      <c r="A4606" s="103">
        <f>A4605+1+2</f>
        <v>37235</v>
      </c>
      <c r="B4606" s="73" t="s">
        <v>12</v>
      </c>
      <c r="D4606" s="92">
        <v>18.38</v>
      </c>
      <c r="E4606" s="104">
        <v>2.31</v>
      </c>
      <c r="F4606" s="92">
        <v>2.06</v>
      </c>
      <c r="G4606" s="74">
        <v>2.06</v>
      </c>
      <c r="H4606" s="106">
        <f t="shared" si="32"/>
        <v>0.89177489177489178</v>
      </c>
    </row>
    <row r="4607" spans="1:8" x14ac:dyDescent="0.2">
      <c r="A4607" s="103">
        <f>A4606+1</f>
        <v>37236</v>
      </c>
      <c r="B4607" s="73" t="s">
        <v>13</v>
      </c>
      <c r="D4607" s="92">
        <v>18.079999999999998</v>
      </c>
      <c r="E4607" s="104">
        <v>2.5150000000000001</v>
      </c>
      <c r="F4607" s="92">
        <v>2.39</v>
      </c>
      <c r="G4607" s="74">
        <v>2.5299999999999998</v>
      </c>
      <c r="H4607" s="106">
        <f t="shared" si="32"/>
        <v>0.95029821073558651</v>
      </c>
    </row>
    <row r="4608" spans="1:8" x14ac:dyDescent="0.2">
      <c r="A4608" s="103">
        <f>A4607+1</f>
        <v>37237</v>
      </c>
      <c r="B4608" s="73" t="s">
        <v>14</v>
      </c>
      <c r="D4608" s="92">
        <v>18.38</v>
      </c>
      <c r="E4608" s="104">
        <v>2.4550000000000001</v>
      </c>
      <c r="F4608" s="92">
        <v>2.34</v>
      </c>
      <c r="G4608" s="74">
        <v>2.5</v>
      </c>
      <c r="H4608" s="106">
        <f t="shared" si="32"/>
        <v>0.95315682281059055</v>
      </c>
    </row>
    <row r="4609" spans="1:8" x14ac:dyDescent="0.2">
      <c r="A4609" s="103">
        <f>A4608+1</f>
        <v>37238</v>
      </c>
      <c r="B4609" s="73" t="s">
        <v>15</v>
      </c>
      <c r="D4609" s="92">
        <v>18.13</v>
      </c>
      <c r="E4609" s="104">
        <v>2.41</v>
      </c>
      <c r="F4609" s="92">
        <v>2.2999999999999998</v>
      </c>
      <c r="G4609" s="74">
        <v>2.42</v>
      </c>
      <c r="H4609" s="106">
        <f t="shared" si="32"/>
        <v>0.95435684647302887</v>
      </c>
    </row>
    <row r="4610" spans="1:8" x14ac:dyDescent="0.2">
      <c r="A4610" s="103">
        <f>A4609+1</f>
        <v>37239</v>
      </c>
      <c r="B4610" s="73" t="s">
        <v>16</v>
      </c>
      <c r="D4610" s="92">
        <v>19.23</v>
      </c>
      <c r="E4610" s="104">
        <v>2.3849999999999998</v>
      </c>
      <c r="F4610" s="92">
        <v>2.2999999999999998</v>
      </c>
      <c r="G4610" s="74">
        <v>2.36</v>
      </c>
      <c r="H4610" s="106">
        <f t="shared" si="32"/>
        <v>0.96436058700209648</v>
      </c>
    </row>
    <row r="4611" spans="1:8" x14ac:dyDescent="0.2">
      <c r="A4611" s="103">
        <f>A4610+1+2</f>
        <v>37242</v>
      </c>
      <c r="B4611" s="73" t="s">
        <v>12</v>
      </c>
      <c r="D4611" s="92">
        <v>19.23</v>
      </c>
      <c r="E4611" s="104">
        <v>2.5350000000000001</v>
      </c>
      <c r="F4611" s="92">
        <v>2.39</v>
      </c>
      <c r="G4611" s="74">
        <v>2.5099999999999998</v>
      </c>
      <c r="H4611" s="106">
        <f t="shared" si="32"/>
        <v>0.94280078895463515</v>
      </c>
    </row>
    <row r="4612" spans="1:8" x14ac:dyDescent="0.2">
      <c r="A4612" s="103">
        <f>A4611+1</f>
        <v>37243</v>
      </c>
      <c r="B4612" s="73" t="s">
        <v>13</v>
      </c>
      <c r="D4612" s="92">
        <v>19.38</v>
      </c>
      <c r="E4612" s="104">
        <v>2.5249999999999999</v>
      </c>
      <c r="F4612" s="92">
        <v>2.3199999999999998</v>
      </c>
      <c r="G4612" s="74">
        <v>2.4</v>
      </c>
      <c r="H4612" s="106">
        <f t="shared" si="32"/>
        <v>0.91881188118811874</v>
      </c>
    </row>
    <row r="4613" spans="1:8" x14ac:dyDescent="0.2">
      <c r="A4613" s="103">
        <f>A4612+1</f>
        <v>37244</v>
      </c>
      <c r="B4613" s="73" t="s">
        <v>14</v>
      </c>
      <c r="D4613" s="92">
        <v>19.48</v>
      </c>
      <c r="E4613" s="104">
        <v>2.605</v>
      </c>
      <c r="F4613" s="92">
        <v>2.3199999999999998</v>
      </c>
      <c r="G4613" s="74">
        <v>2.41</v>
      </c>
      <c r="H4613" s="106">
        <f t="shared" si="32"/>
        <v>0.89059500959692894</v>
      </c>
    </row>
    <row r="4614" spans="1:8" x14ac:dyDescent="0.2">
      <c r="A4614" s="103">
        <f>A4613+1</f>
        <v>37245</v>
      </c>
      <c r="B4614" s="73" t="s">
        <v>15</v>
      </c>
      <c r="D4614" s="92">
        <v>18.68</v>
      </c>
      <c r="E4614" s="104">
        <v>2.5750000000000002</v>
      </c>
      <c r="F4614" s="92">
        <v>2.2999999999999998</v>
      </c>
      <c r="G4614" s="74">
        <v>2.39</v>
      </c>
      <c r="H4614" s="106">
        <f t="shared" si="32"/>
        <v>0.89320388349514546</v>
      </c>
    </row>
    <row r="4615" spans="1:8" x14ac:dyDescent="0.2">
      <c r="A4615" s="103">
        <f>A4614+1</f>
        <v>37246</v>
      </c>
      <c r="B4615" s="73" t="s">
        <v>16</v>
      </c>
      <c r="D4615" s="92">
        <v>19.18</v>
      </c>
      <c r="E4615" s="104">
        <v>2.6749999999999998</v>
      </c>
      <c r="F4615" s="92">
        <v>2.31</v>
      </c>
      <c r="G4615" s="74">
        <v>2.4</v>
      </c>
      <c r="H4615" s="106">
        <f t="shared" si="32"/>
        <v>0.86355140186915891</v>
      </c>
    </row>
    <row r="4616" spans="1:8" x14ac:dyDescent="0.2">
      <c r="A4616" s="103">
        <f>A4615+1+2</f>
        <v>37249</v>
      </c>
      <c r="B4616" s="73" t="s">
        <v>12</v>
      </c>
      <c r="C4616" s="73" t="s">
        <v>17</v>
      </c>
      <c r="F4616" s="92"/>
      <c r="G4616" s="74"/>
      <c r="H4616" s="106"/>
    </row>
    <row r="4617" spans="1:8" x14ac:dyDescent="0.2">
      <c r="A4617" s="103">
        <f>A4616+1</f>
        <v>37250</v>
      </c>
      <c r="B4617" s="73" t="s">
        <v>13</v>
      </c>
      <c r="C4617" s="73" t="s">
        <v>17</v>
      </c>
      <c r="F4617" s="92"/>
      <c r="G4617" s="74"/>
      <c r="H4617" s="106"/>
    </row>
    <row r="4618" spans="1:8" x14ac:dyDescent="0.2">
      <c r="A4618" s="103">
        <f>A4617+1</f>
        <v>37251</v>
      </c>
      <c r="B4618" s="73" t="s">
        <v>14</v>
      </c>
      <c r="D4618" s="92">
        <v>21.28</v>
      </c>
      <c r="E4618" s="104">
        <v>2.95</v>
      </c>
      <c r="F4618" s="92">
        <v>2.68</v>
      </c>
      <c r="G4618" s="74">
        <v>2.72</v>
      </c>
      <c r="H4618" s="106">
        <f t="shared" si="32"/>
        <v>0.90847457627118644</v>
      </c>
    </row>
    <row r="4619" spans="1:8" x14ac:dyDescent="0.2">
      <c r="A4619" s="103">
        <f>A4618+1</f>
        <v>37252</v>
      </c>
      <c r="B4619" s="73" t="s">
        <v>15</v>
      </c>
      <c r="D4619" s="92">
        <v>20.9</v>
      </c>
      <c r="E4619" s="104">
        <v>2.62</v>
      </c>
      <c r="F4619" s="92">
        <v>2.68</v>
      </c>
      <c r="G4619" s="74">
        <v>2.4</v>
      </c>
      <c r="H4619" s="106">
        <f t="shared" si="32"/>
        <v>1.0229007633587786</v>
      </c>
    </row>
    <row r="4620" spans="1:8" x14ac:dyDescent="0.2">
      <c r="A4620" s="103">
        <f>A4619+1</f>
        <v>37253</v>
      </c>
      <c r="B4620" s="73" t="s">
        <v>16</v>
      </c>
      <c r="D4620" s="92">
        <v>20.43</v>
      </c>
      <c r="E4620" s="104">
        <v>2.67</v>
      </c>
      <c r="F4620" s="92">
        <v>2.3199999999999998</v>
      </c>
      <c r="G4620" s="74">
        <v>2.2599999999999998</v>
      </c>
      <c r="H4620" s="106">
        <f t="shared" si="32"/>
        <v>0.86891385767790263</v>
      </c>
    </row>
    <row r="4621" spans="1:8" x14ac:dyDescent="0.2">
      <c r="A4621" s="103">
        <f>A4620+1+2</f>
        <v>37256</v>
      </c>
      <c r="B4621" s="73" t="s">
        <v>12</v>
      </c>
      <c r="D4621" s="92">
        <v>19.78</v>
      </c>
      <c r="E4621" s="104">
        <v>2.72</v>
      </c>
      <c r="F4621" s="92">
        <v>2.2599999999999998</v>
      </c>
      <c r="G4621" s="74">
        <v>2.3199999999999998</v>
      </c>
      <c r="H4621" s="106">
        <f t="shared" ref="H4621:H4684" si="33">F4621/E4621</f>
        <v>0.83088235294117629</v>
      </c>
    </row>
    <row r="4622" spans="1:8" x14ac:dyDescent="0.2">
      <c r="A4622" s="103">
        <f>A4621+1</f>
        <v>37257</v>
      </c>
      <c r="B4622" s="73" t="s">
        <v>13</v>
      </c>
      <c r="C4622" s="73" t="s">
        <v>17</v>
      </c>
      <c r="F4622" s="92"/>
      <c r="G4622" s="74"/>
      <c r="H4622" s="106"/>
    </row>
    <row r="4623" spans="1:8" x14ac:dyDescent="0.2">
      <c r="A4623" s="103">
        <f>A4622+1</f>
        <v>37258</v>
      </c>
      <c r="B4623" s="73" t="s">
        <v>14</v>
      </c>
      <c r="D4623" s="92">
        <v>21.03</v>
      </c>
      <c r="E4623" s="104">
        <v>2.5550000000000002</v>
      </c>
      <c r="F4623" s="108">
        <v>2.09</v>
      </c>
      <c r="G4623" s="75">
        <v>2.23</v>
      </c>
      <c r="H4623" s="106">
        <f t="shared" si="33"/>
        <v>0.8180039138943247</v>
      </c>
    </row>
    <row r="4624" spans="1:8" x14ac:dyDescent="0.2">
      <c r="A4624" s="103">
        <f>A4623+1</f>
        <v>37259</v>
      </c>
      <c r="B4624" s="73" t="s">
        <v>15</v>
      </c>
      <c r="D4624" s="92">
        <v>20.38</v>
      </c>
      <c r="E4624" s="104">
        <v>2.4849999999999999</v>
      </c>
      <c r="F4624" s="108">
        <v>2.0499999999999998</v>
      </c>
      <c r="G4624" s="75">
        <v>2.17</v>
      </c>
      <c r="H4624" s="106">
        <f t="shared" si="33"/>
        <v>0.82494969818913477</v>
      </c>
    </row>
    <row r="4625" spans="1:8" x14ac:dyDescent="0.2">
      <c r="A4625" s="103">
        <f>A4624+1</f>
        <v>37260</v>
      </c>
      <c r="B4625" s="73" t="s">
        <v>16</v>
      </c>
      <c r="D4625" s="92">
        <v>21.63</v>
      </c>
      <c r="E4625" s="104">
        <v>2.35</v>
      </c>
      <c r="F4625" s="108">
        <v>1.97</v>
      </c>
      <c r="G4625" s="75">
        <v>2.04</v>
      </c>
      <c r="H4625" s="106">
        <f t="shared" si="33"/>
        <v>0.83829787234042552</v>
      </c>
    </row>
    <row r="4626" spans="1:8" x14ac:dyDescent="0.2">
      <c r="A4626" s="103">
        <f>A4625+1+2</f>
        <v>37263</v>
      </c>
      <c r="B4626" s="73" t="s">
        <v>12</v>
      </c>
      <c r="D4626" s="92">
        <v>21.48</v>
      </c>
      <c r="E4626" s="104">
        <v>2.2850000000000001</v>
      </c>
      <c r="F4626" s="108">
        <v>1.87</v>
      </c>
      <c r="G4626" s="75">
        <v>1.99</v>
      </c>
      <c r="H4626" s="106">
        <f t="shared" si="33"/>
        <v>0.8183807439824945</v>
      </c>
    </row>
    <row r="4627" spans="1:8" x14ac:dyDescent="0.2">
      <c r="A4627" s="103">
        <f>A4626+1</f>
        <v>37264</v>
      </c>
      <c r="B4627" s="73" t="s">
        <v>13</v>
      </c>
      <c r="D4627" s="92">
        <v>21.28</v>
      </c>
      <c r="E4627" s="104">
        <v>2.38</v>
      </c>
      <c r="F4627" s="108">
        <v>1.97</v>
      </c>
      <c r="G4627" s="75">
        <v>2.06</v>
      </c>
      <c r="H4627" s="106">
        <f t="shared" si="33"/>
        <v>0.82773109243697485</v>
      </c>
    </row>
    <row r="4628" spans="1:8" x14ac:dyDescent="0.2">
      <c r="A4628" s="103">
        <f>A4627+1</f>
        <v>37265</v>
      </c>
      <c r="B4628" s="73" t="s">
        <v>14</v>
      </c>
      <c r="D4628" s="92">
        <v>20.18</v>
      </c>
      <c r="E4628" s="104">
        <v>2.31</v>
      </c>
      <c r="F4628" s="108">
        <v>1.94</v>
      </c>
      <c r="G4628" s="75">
        <v>2</v>
      </c>
      <c r="H4628" s="106">
        <f t="shared" si="33"/>
        <v>0.83982683982683981</v>
      </c>
    </row>
    <row r="4629" spans="1:8" x14ac:dyDescent="0.2">
      <c r="A4629" s="103">
        <f>A4628+1</f>
        <v>37266</v>
      </c>
      <c r="B4629" s="73" t="s">
        <v>15</v>
      </c>
      <c r="D4629" s="92">
        <v>20.38</v>
      </c>
      <c r="E4629" s="104">
        <v>2.3199999999999998</v>
      </c>
      <c r="F4629" s="108">
        <v>1.93</v>
      </c>
      <c r="G4629" s="75">
        <v>2.04</v>
      </c>
      <c r="H4629" s="106">
        <f t="shared" si="33"/>
        <v>0.83189655172413801</v>
      </c>
    </row>
    <row r="4630" spans="1:8" x14ac:dyDescent="0.2">
      <c r="A4630" s="103">
        <f>A4629+1</f>
        <v>37267</v>
      </c>
      <c r="B4630" s="73" t="s">
        <v>16</v>
      </c>
      <c r="D4630" s="92">
        <v>19.68</v>
      </c>
      <c r="E4630" s="104">
        <v>2.2949999999999999</v>
      </c>
      <c r="F4630" s="108">
        <v>1.92</v>
      </c>
      <c r="G4630" s="75">
        <v>1.98</v>
      </c>
      <c r="H4630" s="106">
        <f t="shared" si="33"/>
        <v>0.83660130718954251</v>
      </c>
    </row>
    <row r="4631" spans="1:8" x14ac:dyDescent="0.2">
      <c r="A4631" s="103">
        <f>A4630+1+2</f>
        <v>37270</v>
      </c>
      <c r="B4631" s="73" t="s">
        <v>12</v>
      </c>
      <c r="D4631" s="92">
        <v>18.88</v>
      </c>
      <c r="E4631" s="104">
        <v>2.2999999999999998</v>
      </c>
      <c r="F4631" s="108">
        <v>1.97</v>
      </c>
      <c r="G4631" s="75">
        <v>2.0499999999999998</v>
      </c>
      <c r="H4631" s="106">
        <f t="shared" si="33"/>
        <v>0.85652173913043483</v>
      </c>
    </row>
    <row r="4632" spans="1:8" x14ac:dyDescent="0.2">
      <c r="A4632" s="103">
        <f>A4631+1</f>
        <v>37271</v>
      </c>
      <c r="B4632" s="73" t="s">
        <v>13</v>
      </c>
      <c r="D4632" s="92">
        <v>18.88</v>
      </c>
      <c r="E4632" s="104">
        <v>2.35</v>
      </c>
      <c r="F4632" s="108">
        <v>2.0699999999999998</v>
      </c>
      <c r="G4632" s="75">
        <v>2.13</v>
      </c>
      <c r="H4632" s="106">
        <f t="shared" si="33"/>
        <v>0.88085106382978717</v>
      </c>
    </row>
    <row r="4633" spans="1:8" x14ac:dyDescent="0.2">
      <c r="A4633" s="103">
        <f>A4632+1</f>
        <v>37272</v>
      </c>
      <c r="B4633" s="73" t="s">
        <v>14</v>
      </c>
      <c r="D4633" s="92">
        <v>18.88</v>
      </c>
      <c r="E4633" s="104">
        <v>2.37</v>
      </c>
      <c r="F4633" s="108">
        <v>2.12</v>
      </c>
      <c r="G4633" s="75">
        <v>2.1800000000000002</v>
      </c>
      <c r="H4633" s="106">
        <f t="shared" si="33"/>
        <v>0.89451476793248941</v>
      </c>
    </row>
    <row r="4634" spans="1:8" x14ac:dyDescent="0.2">
      <c r="A4634" s="103">
        <f>A4633+1</f>
        <v>37273</v>
      </c>
      <c r="B4634" s="73" t="s">
        <v>15</v>
      </c>
      <c r="D4634" s="92">
        <v>17.98</v>
      </c>
      <c r="E4634" s="104">
        <v>2.3849999999999998</v>
      </c>
      <c r="F4634" s="108">
        <v>2.15</v>
      </c>
      <c r="G4634" s="75">
        <v>2.2200000000000002</v>
      </c>
      <c r="H4634" s="106">
        <f t="shared" si="33"/>
        <v>0.90146750524109021</v>
      </c>
    </row>
    <row r="4635" spans="1:8" x14ac:dyDescent="0.2">
      <c r="A4635" s="103">
        <f>A4634+1</f>
        <v>37274</v>
      </c>
      <c r="B4635" s="73" t="s">
        <v>16</v>
      </c>
      <c r="D4635" s="92">
        <v>18.03</v>
      </c>
      <c r="E4635" s="104">
        <v>2.2799999999999998</v>
      </c>
      <c r="F4635" s="108">
        <v>1.99</v>
      </c>
      <c r="G4635" s="75">
        <v>2.0299999999999998</v>
      </c>
      <c r="H4635" s="106">
        <f t="shared" si="33"/>
        <v>0.8728070175438597</v>
      </c>
    </row>
    <row r="4636" spans="1:8" x14ac:dyDescent="0.2">
      <c r="A4636" s="103">
        <f>A4635+1+2</f>
        <v>37277</v>
      </c>
      <c r="B4636" s="73" t="s">
        <v>12</v>
      </c>
      <c r="C4636" s="73" t="s">
        <v>17</v>
      </c>
      <c r="F4636" s="108"/>
      <c r="G4636" s="75"/>
      <c r="H4636" s="106"/>
    </row>
    <row r="4637" spans="1:8" x14ac:dyDescent="0.2">
      <c r="A4637" s="103">
        <f>A4636+1</f>
        <v>37278</v>
      </c>
      <c r="B4637" s="73" t="s">
        <v>13</v>
      </c>
      <c r="D4637" s="92">
        <v>18.329999999999998</v>
      </c>
      <c r="E4637" s="104">
        <v>2.2000000000000002</v>
      </c>
      <c r="F4637" s="108">
        <v>1.98</v>
      </c>
      <c r="G4637" s="75">
        <v>2.0299999999999998</v>
      </c>
      <c r="H4637" s="106">
        <f t="shared" si="33"/>
        <v>0.89999999999999991</v>
      </c>
    </row>
    <row r="4638" spans="1:8" x14ac:dyDescent="0.2">
      <c r="A4638" s="103">
        <f>A4637+1</f>
        <v>37279</v>
      </c>
      <c r="B4638" s="73" t="s">
        <v>14</v>
      </c>
      <c r="D4638" s="92">
        <v>19.28</v>
      </c>
      <c r="E4638" s="104">
        <v>2.11</v>
      </c>
      <c r="F4638" s="108">
        <v>1.94</v>
      </c>
      <c r="G4638" s="75">
        <v>2.02</v>
      </c>
      <c r="H4638" s="106">
        <f t="shared" si="33"/>
        <v>0.91943127962085314</v>
      </c>
    </row>
    <row r="4639" spans="1:8" x14ac:dyDescent="0.2">
      <c r="A4639" s="103">
        <f>A4638+1</f>
        <v>37280</v>
      </c>
      <c r="B4639" s="73" t="s">
        <v>15</v>
      </c>
      <c r="D4639" s="92">
        <v>19.43</v>
      </c>
      <c r="E4639" s="104">
        <v>2.1150000000000002</v>
      </c>
      <c r="F4639" s="108">
        <v>1.93</v>
      </c>
      <c r="G4639" s="75">
        <v>2.0099999999999998</v>
      </c>
      <c r="H4639" s="106">
        <f t="shared" si="33"/>
        <v>0.91252955082742304</v>
      </c>
    </row>
    <row r="4640" spans="1:8" x14ac:dyDescent="0.2">
      <c r="A4640" s="103">
        <f>A4639+1</f>
        <v>37281</v>
      </c>
      <c r="B4640" s="73" t="s">
        <v>16</v>
      </c>
      <c r="D4640" s="92">
        <v>19.73</v>
      </c>
      <c r="E4640" s="104">
        <v>2.0350000000000001</v>
      </c>
      <c r="F4640" s="108">
        <v>1.86</v>
      </c>
      <c r="G4640" s="75">
        <v>1.91</v>
      </c>
      <c r="H4640" s="106">
        <f t="shared" si="33"/>
        <v>0.91400491400491402</v>
      </c>
    </row>
    <row r="4641" spans="1:8" x14ac:dyDescent="0.2">
      <c r="A4641" s="103">
        <f>A4640+1+2</f>
        <v>37284</v>
      </c>
      <c r="B4641" s="73" t="s">
        <v>12</v>
      </c>
      <c r="D4641" s="92">
        <v>20.03</v>
      </c>
      <c r="E4641" s="104">
        <v>2.0099999999999998</v>
      </c>
      <c r="F4641" s="108">
        <v>1.88</v>
      </c>
      <c r="G4641" s="75">
        <v>1.95</v>
      </c>
      <c r="H4641" s="106">
        <f t="shared" si="33"/>
        <v>0.93532338308457719</v>
      </c>
    </row>
    <row r="4642" spans="1:8" x14ac:dyDescent="0.2">
      <c r="A4642" s="103">
        <f>A4641+1</f>
        <v>37285</v>
      </c>
      <c r="B4642" s="73" t="s">
        <v>13</v>
      </c>
      <c r="D4642" s="92">
        <v>19.579999999999998</v>
      </c>
      <c r="E4642" s="104">
        <v>1.98</v>
      </c>
      <c r="F4642" s="108">
        <v>1.86</v>
      </c>
      <c r="G4642" s="75">
        <v>1.95</v>
      </c>
      <c r="H4642" s="106">
        <f t="shared" si="33"/>
        <v>0.93939393939393945</v>
      </c>
    </row>
    <row r="4643" spans="1:8" x14ac:dyDescent="0.2">
      <c r="A4643" s="103">
        <f t="shared" ref="A4643:A4685" si="34">A4642+1</f>
        <v>37286</v>
      </c>
      <c r="B4643" s="73" t="s">
        <v>14</v>
      </c>
      <c r="D4643" s="92">
        <v>18.61</v>
      </c>
      <c r="E4643" s="104">
        <v>2.0649999999999999</v>
      </c>
      <c r="F4643" s="108">
        <v>1.97</v>
      </c>
      <c r="G4643" s="75">
        <v>2.0499999999999998</v>
      </c>
      <c r="H4643" s="106">
        <f t="shared" si="33"/>
        <v>0.95399515738498786</v>
      </c>
    </row>
    <row r="4644" spans="1:8" x14ac:dyDescent="0.2">
      <c r="A4644" s="103">
        <f t="shared" si="34"/>
        <v>37287</v>
      </c>
      <c r="B4644" s="73" t="s">
        <v>15</v>
      </c>
      <c r="D4644" s="92">
        <v>19.48</v>
      </c>
      <c r="E4644" s="104">
        <v>2.15</v>
      </c>
      <c r="F4644" s="108">
        <v>1.94</v>
      </c>
      <c r="G4644" s="75">
        <v>2.0699999999999998</v>
      </c>
      <c r="H4644" s="106">
        <f t="shared" si="33"/>
        <v>0.9023255813953488</v>
      </c>
    </row>
    <row r="4645" spans="1:8" x14ac:dyDescent="0.2">
      <c r="A4645" s="103">
        <f t="shared" si="34"/>
        <v>37288</v>
      </c>
      <c r="B4645" s="73" t="s">
        <v>16</v>
      </c>
      <c r="D4645" s="92">
        <v>20.38</v>
      </c>
      <c r="E4645" s="104">
        <v>2.1800000000000002</v>
      </c>
      <c r="F4645" s="108">
        <v>1.91</v>
      </c>
      <c r="G4645" s="75">
        <v>2.0499999999999998</v>
      </c>
      <c r="H4645" s="106">
        <f t="shared" si="33"/>
        <v>0.87614678899082554</v>
      </c>
    </row>
    <row r="4646" spans="1:8" x14ac:dyDescent="0.2">
      <c r="A4646" s="103">
        <f>A4645+1+2</f>
        <v>37291</v>
      </c>
      <c r="B4646" s="73" t="s">
        <v>12</v>
      </c>
      <c r="D4646" s="92">
        <v>20.079999999999998</v>
      </c>
      <c r="E4646" s="104">
        <v>2.2000000000000002</v>
      </c>
      <c r="F4646" s="108">
        <v>1.9</v>
      </c>
      <c r="G4646" s="75">
        <v>2.0499999999999998</v>
      </c>
      <c r="H4646" s="106">
        <f t="shared" si="33"/>
        <v>0.86363636363636354</v>
      </c>
    </row>
    <row r="4647" spans="1:8" x14ac:dyDescent="0.2">
      <c r="A4647" s="103">
        <f t="shared" si="34"/>
        <v>37292</v>
      </c>
      <c r="B4647" s="73" t="s">
        <v>13</v>
      </c>
      <c r="D4647" s="92">
        <v>20.079999999999998</v>
      </c>
      <c r="E4647" s="104">
        <v>2.1850000000000001</v>
      </c>
      <c r="F4647" s="108">
        <v>1.91</v>
      </c>
      <c r="G4647" s="75">
        <v>2.0499999999999998</v>
      </c>
      <c r="H4647" s="106">
        <f t="shared" si="33"/>
        <v>0.87414187643020591</v>
      </c>
    </row>
    <row r="4648" spans="1:8" x14ac:dyDescent="0.2">
      <c r="A4648" s="103">
        <f t="shared" si="34"/>
        <v>37293</v>
      </c>
      <c r="B4648" s="73" t="s">
        <v>14</v>
      </c>
      <c r="D4648" s="92">
        <v>19.78</v>
      </c>
      <c r="E4648" s="104">
        <v>2.14</v>
      </c>
      <c r="F4648" s="108">
        <v>1.85</v>
      </c>
      <c r="G4648" s="75">
        <v>2.02</v>
      </c>
      <c r="H4648" s="106">
        <f t="shared" si="33"/>
        <v>0.86448598130841126</v>
      </c>
    </row>
    <row r="4649" spans="1:8" x14ac:dyDescent="0.2">
      <c r="A4649" s="103">
        <f t="shared" si="34"/>
        <v>37294</v>
      </c>
      <c r="B4649" s="73" t="s">
        <v>15</v>
      </c>
      <c r="D4649" s="92">
        <v>19.63</v>
      </c>
      <c r="E4649" s="104">
        <v>2.14</v>
      </c>
      <c r="F4649" s="108">
        <v>1.92</v>
      </c>
      <c r="G4649" s="75">
        <v>2.04</v>
      </c>
      <c r="H4649" s="106">
        <f t="shared" si="33"/>
        <v>0.89719626168224287</v>
      </c>
    </row>
    <row r="4650" spans="1:8" x14ac:dyDescent="0.2">
      <c r="A4650" s="103">
        <f t="shared" si="34"/>
        <v>37295</v>
      </c>
      <c r="B4650" s="73" t="s">
        <v>16</v>
      </c>
      <c r="D4650" s="92">
        <v>20.28</v>
      </c>
      <c r="E4650" s="104">
        <v>2.2000000000000002</v>
      </c>
      <c r="F4650" s="108">
        <v>1.97</v>
      </c>
      <c r="G4650" s="75">
        <v>2.0499999999999998</v>
      </c>
      <c r="H4650" s="106">
        <f t="shared" si="33"/>
        <v>0.89545454545454539</v>
      </c>
    </row>
    <row r="4651" spans="1:8" x14ac:dyDescent="0.2">
      <c r="A4651" s="103">
        <f>A4650+1+2</f>
        <v>37298</v>
      </c>
      <c r="B4651" s="73" t="s">
        <v>12</v>
      </c>
      <c r="D4651" s="92">
        <v>21.43</v>
      </c>
      <c r="E4651" s="104">
        <v>2.2149999999999999</v>
      </c>
      <c r="F4651" s="108">
        <v>1.98</v>
      </c>
      <c r="G4651" s="75">
        <v>2.1</v>
      </c>
      <c r="H4651" s="106">
        <f t="shared" si="33"/>
        <v>0.89390519187358919</v>
      </c>
    </row>
    <row r="4652" spans="1:8" x14ac:dyDescent="0.2">
      <c r="A4652" s="103">
        <f t="shared" si="34"/>
        <v>37299</v>
      </c>
      <c r="B4652" s="73" t="s">
        <v>13</v>
      </c>
      <c r="D4652" s="92">
        <v>20.74</v>
      </c>
      <c r="E4652" s="104">
        <v>2.3849999999999998</v>
      </c>
      <c r="F4652" s="108">
        <v>2.14</v>
      </c>
      <c r="G4652" s="75">
        <v>2.2799999999999998</v>
      </c>
      <c r="H4652" s="106">
        <f t="shared" si="33"/>
        <v>0.89727463312368982</v>
      </c>
    </row>
    <row r="4653" spans="1:8" x14ac:dyDescent="0.2">
      <c r="A4653" s="103">
        <f t="shared" si="34"/>
        <v>37300</v>
      </c>
      <c r="B4653" s="73" t="s">
        <v>14</v>
      </c>
      <c r="D4653" s="92">
        <v>21.18</v>
      </c>
      <c r="E4653" s="104">
        <v>2.3650000000000002</v>
      </c>
      <c r="F4653" s="108">
        <v>2.1</v>
      </c>
      <c r="G4653" s="75">
        <v>2.23</v>
      </c>
      <c r="H4653" s="106">
        <f t="shared" si="33"/>
        <v>0.88794926004228325</v>
      </c>
    </row>
    <row r="4654" spans="1:8" x14ac:dyDescent="0.2">
      <c r="A4654" s="103">
        <f t="shared" si="34"/>
        <v>37301</v>
      </c>
      <c r="B4654" s="73" t="s">
        <v>15</v>
      </c>
      <c r="D4654" s="92">
        <v>21.23</v>
      </c>
      <c r="E4654" s="104">
        <v>2.2650000000000001</v>
      </c>
      <c r="F4654" s="108">
        <v>2.0299999999999998</v>
      </c>
      <c r="G4654" s="75">
        <v>2.14</v>
      </c>
      <c r="H4654" s="106">
        <f t="shared" si="33"/>
        <v>0.89624724061810146</v>
      </c>
    </row>
    <row r="4655" spans="1:8" x14ac:dyDescent="0.2">
      <c r="A4655" s="103">
        <f t="shared" si="34"/>
        <v>37302</v>
      </c>
      <c r="B4655" s="73" t="s">
        <v>16</v>
      </c>
      <c r="D4655" s="92">
        <v>21.53</v>
      </c>
      <c r="E4655" s="104">
        <v>2.2050000000000001</v>
      </c>
      <c r="F4655" s="108">
        <v>1.97</v>
      </c>
      <c r="G4655" s="75">
        <v>2.06</v>
      </c>
      <c r="H4655" s="106">
        <f t="shared" si="33"/>
        <v>0.89342403628117906</v>
      </c>
    </row>
    <row r="4656" spans="1:8" x14ac:dyDescent="0.2">
      <c r="A4656" s="103">
        <f>A4655+1+2</f>
        <v>37305</v>
      </c>
      <c r="B4656" s="73" t="s">
        <v>12</v>
      </c>
      <c r="C4656" s="73" t="s">
        <v>17</v>
      </c>
      <c r="F4656" s="108"/>
      <c r="G4656" s="75"/>
      <c r="H4656" s="106"/>
    </row>
    <row r="4657" spans="1:8" x14ac:dyDescent="0.2">
      <c r="A4657" s="103">
        <f t="shared" si="34"/>
        <v>37306</v>
      </c>
      <c r="B4657" s="73" t="s">
        <v>13</v>
      </c>
      <c r="D4657" s="92">
        <v>20.88</v>
      </c>
      <c r="E4657" s="104">
        <v>2.335</v>
      </c>
      <c r="F4657" s="108">
        <v>2.06</v>
      </c>
      <c r="G4657" s="75">
        <v>2.17</v>
      </c>
      <c r="H4657" s="106">
        <f t="shared" si="33"/>
        <v>0.88222698072805139</v>
      </c>
    </row>
    <row r="4658" spans="1:8" x14ac:dyDescent="0.2">
      <c r="A4658" s="103">
        <f t="shared" si="34"/>
        <v>37307</v>
      </c>
      <c r="B4658" s="73" t="s">
        <v>14</v>
      </c>
      <c r="D4658" s="92">
        <v>20.28</v>
      </c>
      <c r="E4658" s="104">
        <v>2.395</v>
      </c>
      <c r="F4658" s="108">
        <v>2.16</v>
      </c>
      <c r="G4658" s="75">
        <v>2.29</v>
      </c>
      <c r="H4658" s="106">
        <f t="shared" si="33"/>
        <v>0.90187891440501045</v>
      </c>
    </row>
    <row r="4659" spans="1:8" x14ac:dyDescent="0.2">
      <c r="A4659" s="103">
        <f t="shared" si="34"/>
        <v>37308</v>
      </c>
      <c r="B4659" s="73" t="s">
        <v>15</v>
      </c>
      <c r="D4659" s="92">
        <v>20.88</v>
      </c>
      <c r="E4659" s="104">
        <v>2.395</v>
      </c>
      <c r="F4659" s="108">
        <v>2.0699999999999998</v>
      </c>
      <c r="G4659" s="75">
        <v>2.2000000000000002</v>
      </c>
      <c r="H4659" s="106">
        <f t="shared" si="33"/>
        <v>0.86430062630480164</v>
      </c>
    </row>
    <row r="4660" spans="1:8" x14ac:dyDescent="0.2">
      <c r="A4660" s="103">
        <f t="shared" si="34"/>
        <v>37309</v>
      </c>
      <c r="B4660" s="73" t="s">
        <v>16</v>
      </c>
      <c r="D4660" s="92">
        <v>21.08</v>
      </c>
      <c r="E4660" s="104">
        <v>2.4</v>
      </c>
      <c r="F4660" s="108">
        <v>2</v>
      </c>
      <c r="G4660" s="75">
        <v>2.12</v>
      </c>
      <c r="H4660" s="106">
        <f t="shared" si="33"/>
        <v>0.83333333333333337</v>
      </c>
    </row>
    <row r="4661" spans="1:8" x14ac:dyDescent="0.2">
      <c r="A4661" s="103">
        <f>A4660+1+2</f>
        <v>37312</v>
      </c>
      <c r="B4661" s="73" t="s">
        <v>12</v>
      </c>
      <c r="D4661" s="92">
        <v>20.28</v>
      </c>
      <c r="E4661" s="104">
        <v>2.395</v>
      </c>
      <c r="F4661" s="108">
        <v>2.06</v>
      </c>
      <c r="G4661" s="75">
        <v>2.1800000000000002</v>
      </c>
      <c r="H4661" s="106">
        <f t="shared" si="33"/>
        <v>0.86012526096033404</v>
      </c>
    </row>
    <row r="4662" spans="1:8" x14ac:dyDescent="0.2">
      <c r="A4662" s="103">
        <f t="shared" si="34"/>
        <v>37313</v>
      </c>
      <c r="B4662" s="73" t="s">
        <v>13</v>
      </c>
      <c r="D4662" s="92">
        <v>21.43</v>
      </c>
      <c r="E4662" s="104">
        <v>2.456</v>
      </c>
      <c r="F4662" s="108">
        <v>2.08</v>
      </c>
      <c r="G4662" s="75">
        <v>2.23</v>
      </c>
      <c r="H4662" s="106">
        <f t="shared" si="33"/>
        <v>0.84690553745928343</v>
      </c>
    </row>
    <row r="4663" spans="1:8" x14ac:dyDescent="0.2">
      <c r="A4663" s="103">
        <f t="shared" si="34"/>
        <v>37314</v>
      </c>
      <c r="B4663" s="73" t="s">
        <v>14</v>
      </c>
      <c r="D4663" s="92">
        <v>21.28</v>
      </c>
      <c r="E4663" s="104">
        <v>2.46</v>
      </c>
      <c r="F4663" s="108">
        <v>2.04</v>
      </c>
      <c r="G4663" s="75">
        <v>2.19</v>
      </c>
      <c r="H4663" s="106">
        <f t="shared" si="33"/>
        <v>0.8292682926829269</v>
      </c>
    </row>
    <row r="4664" spans="1:8" x14ac:dyDescent="0.2">
      <c r="A4664" s="103">
        <f t="shared" si="34"/>
        <v>37315</v>
      </c>
      <c r="B4664" s="73" t="s">
        <v>15</v>
      </c>
      <c r="D4664" s="92">
        <v>21.73</v>
      </c>
      <c r="E4664" s="104">
        <v>2.4900000000000002</v>
      </c>
      <c r="F4664" s="108">
        <v>2.16</v>
      </c>
      <c r="G4664" s="75">
        <v>2.2799999999999998</v>
      </c>
      <c r="H4664" s="106">
        <f t="shared" si="33"/>
        <v>0.86746987951807231</v>
      </c>
    </row>
    <row r="4665" spans="1:8" x14ac:dyDescent="0.2">
      <c r="A4665" s="103">
        <f t="shared" si="34"/>
        <v>37316</v>
      </c>
      <c r="B4665" s="73" t="s">
        <v>16</v>
      </c>
      <c r="D4665" s="92">
        <v>22.4</v>
      </c>
      <c r="E4665" s="104">
        <v>2.5249999999999999</v>
      </c>
      <c r="F4665" s="108">
        <v>2.23</v>
      </c>
      <c r="G4665" s="75">
        <v>2.3199999999999998</v>
      </c>
      <c r="H4665" s="106">
        <f t="shared" si="33"/>
        <v>0.88316831683168318</v>
      </c>
    </row>
    <row r="4666" spans="1:8" x14ac:dyDescent="0.2">
      <c r="A4666" s="103">
        <f>A4665+1+2</f>
        <v>37319</v>
      </c>
      <c r="B4666" s="73" t="s">
        <v>12</v>
      </c>
      <c r="D4666" s="92">
        <v>22.48</v>
      </c>
      <c r="E4666" s="104">
        <v>2.65</v>
      </c>
      <c r="F4666" s="108">
        <v>2.34</v>
      </c>
      <c r="G4666" s="75">
        <v>2.4300000000000002</v>
      </c>
      <c r="H4666" s="106">
        <f t="shared" si="33"/>
        <v>0.88301886792452833</v>
      </c>
    </row>
    <row r="4667" spans="1:8" x14ac:dyDescent="0.2">
      <c r="A4667" s="103">
        <f>A4666+1</f>
        <v>37320</v>
      </c>
      <c r="B4667" s="73" t="s">
        <v>13</v>
      </c>
      <c r="D4667" s="92">
        <v>23.18</v>
      </c>
      <c r="E4667" s="104">
        <v>2.625</v>
      </c>
      <c r="F4667" s="108">
        <v>2.2599999999999998</v>
      </c>
      <c r="G4667" s="75">
        <v>2.39</v>
      </c>
      <c r="H4667" s="106">
        <f t="shared" si="33"/>
        <v>0.86095238095238091</v>
      </c>
    </row>
    <row r="4668" spans="1:8" x14ac:dyDescent="0.2">
      <c r="A4668" s="103">
        <f t="shared" si="34"/>
        <v>37321</v>
      </c>
      <c r="B4668" s="73" t="s">
        <v>14</v>
      </c>
      <c r="D4668" s="92">
        <v>23.18</v>
      </c>
      <c r="E4668" s="104">
        <v>2.56</v>
      </c>
      <c r="F4668" s="108">
        <v>2.14</v>
      </c>
      <c r="G4668" s="75">
        <v>2.2799999999999998</v>
      </c>
      <c r="H4668" s="106">
        <f t="shared" si="33"/>
        <v>0.8359375</v>
      </c>
    </row>
    <row r="4669" spans="1:8" x14ac:dyDescent="0.2">
      <c r="A4669" s="103">
        <f t="shared" si="34"/>
        <v>37322</v>
      </c>
      <c r="B4669" s="73" t="s">
        <v>15</v>
      </c>
      <c r="D4669" s="92">
        <v>23.73</v>
      </c>
      <c r="E4669" s="104">
        <v>2.7250000000000001</v>
      </c>
      <c r="F4669" s="108">
        <v>2.44</v>
      </c>
      <c r="G4669" s="75">
        <v>2.56</v>
      </c>
      <c r="H4669" s="106">
        <f t="shared" si="33"/>
        <v>0.89541284403669719</v>
      </c>
    </row>
    <row r="4670" spans="1:8" x14ac:dyDescent="0.2">
      <c r="A4670" s="103">
        <f t="shared" si="34"/>
        <v>37323</v>
      </c>
      <c r="B4670" s="73" t="s">
        <v>16</v>
      </c>
      <c r="D4670" s="92">
        <v>23.83</v>
      </c>
      <c r="E4670" s="104">
        <v>2.79</v>
      </c>
      <c r="F4670" s="108">
        <v>2.61</v>
      </c>
      <c r="G4670" s="75">
        <v>2.7</v>
      </c>
      <c r="H4670" s="106">
        <f t="shared" si="33"/>
        <v>0.93548387096774188</v>
      </c>
    </row>
    <row r="4671" spans="1:8" x14ac:dyDescent="0.2">
      <c r="A4671" s="103">
        <f>A4670+1+2</f>
        <v>37326</v>
      </c>
      <c r="B4671" s="73" t="s">
        <v>12</v>
      </c>
      <c r="D4671" s="92">
        <v>24.33</v>
      </c>
      <c r="E4671" s="104">
        <v>2.875</v>
      </c>
      <c r="F4671" s="108">
        <v>2.78</v>
      </c>
      <c r="G4671" s="75">
        <v>2.77</v>
      </c>
      <c r="H4671" s="106">
        <f t="shared" si="33"/>
        <v>0.96695652173913038</v>
      </c>
    </row>
    <row r="4672" spans="1:8" x14ac:dyDescent="0.2">
      <c r="A4672" s="103">
        <f t="shared" si="34"/>
        <v>37327</v>
      </c>
      <c r="B4672" s="73" t="s">
        <v>13</v>
      </c>
      <c r="D4672" s="92">
        <v>24.23</v>
      </c>
      <c r="E4672" s="104">
        <v>2.9449999999999998</v>
      </c>
      <c r="F4672" s="108">
        <v>2.54</v>
      </c>
      <c r="G4672" s="75">
        <v>2.77</v>
      </c>
      <c r="H4672" s="106">
        <f t="shared" si="33"/>
        <v>0.86247877758913416</v>
      </c>
    </row>
    <row r="4673" spans="1:8" x14ac:dyDescent="0.2">
      <c r="A4673" s="103">
        <f t="shared" si="34"/>
        <v>37328</v>
      </c>
      <c r="B4673" s="73" t="s">
        <v>14</v>
      </c>
      <c r="D4673" s="92">
        <v>24.18</v>
      </c>
      <c r="E4673" s="104">
        <v>2.98</v>
      </c>
      <c r="F4673" s="108">
        <v>2.81</v>
      </c>
      <c r="G4673" s="75">
        <v>2.8</v>
      </c>
      <c r="H4673" s="106">
        <f t="shared" si="33"/>
        <v>0.94295302013422821</v>
      </c>
    </row>
    <row r="4674" spans="1:8" x14ac:dyDescent="0.2">
      <c r="A4674" s="103">
        <f t="shared" si="34"/>
        <v>37329</v>
      </c>
      <c r="B4674" s="73" t="s">
        <v>15</v>
      </c>
      <c r="D4674" s="92">
        <v>24.58</v>
      </c>
      <c r="E4674" s="104">
        <v>2.7850000000000001</v>
      </c>
      <c r="F4674" s="108">
        <v>2.61</v>
      </c>
      <c r="G4674" s="75">
        <v>2.67</v>
      </c>
      <c r="H4674" s="106">
        <f t="shared" si="33"/>
        <v>0.9371633752244164</v>
      </c>
    </row>
    <row r="4675" spans="1:8" x14ac:dyDescent="0.2">
      <c r="A4675" s="103">
        <f t="shared" si="34"/>
        <v>37330</v>
      </c>
      <c r="B4675" s="73" t="s">
        <v>16</v>
      </c>
      <c r="D4675" s="92">
        <v>24.53</v>
      </c>
      <c r="E4675" s="104">
        <v>3.0049999999999999</v>
      </c>
      <c r="F4675" s="108">
        <v>2.95</v>
      </c>
      <c r="G4675" s="75">
        <v>2.95</v>
      </c>
      <c r="H4675" s="106">
        <f t="shared" si="33"/>
        <v>0.98169717138103174</v>
      </c>
    </row>
    <row r="4676" spans="1:8" x14ac:dyDescent="0.2">
      <c r="A4676" s="103">
        <f>A4675+1+2</f>
        <v>37333</v>
      </c>
      <c r="B4676" s="73" t="s">
        <v>12</v>
      </c>
      <c r="D4676" s="92">
        <v>25.13</v>
      </c>
      <c r="E4676" s="104">
        <v>3.1850000000000001</v>
      </c>
      <c r="F4676" s="108">
        <v>3</v>
      </c>
      <c r="G4676" s="75">
        <v>3.1</v>
      </c>
      <c r="H4676" s="106">
        <f t="shared" si="33"/>
        <v>0.9419152276295133</v>
      </c>
    </row>
    <row r="4677" spans="1:8" x14ac:dyDescent="0.2">
      <c r="A4677" s="103">
        <f t="shared" si="34"/>
        <v>37334</v>
      </c>
      <c r="B4677" s="73" t="s">
        <v>13</v>
      </c>
      <c r="D4677" s="92">
        <v>24.88</v>
      </c>
      <c r="E4677" s="104">
        <v>3.31</v>
      </c>
      <c r="F4677" s="108">
        <v>3</v>
      </c>
      <c r="G4677" s="75">
        <v>3.21</v>
      </c>
      <c r="H4677" s="106">
        <f t="shared" si="33"/>
        <v>0.90634441087613293</v>
      </c>
    </row>
    <row r="4678" spans="1:8" x14ac:dyDescent="0.2">
      <c r="A4678" s="103">
        <f t="shared" si="34"/>
        <v>37335</v>
      </c>
      <c r="B4678" s="73" t="s">
        <v>14</v>
      </c>
      <c r="D4678" s="92">
        <v>24.88</v>
      </c>
      <c r="E4678" s="104">
        <v>3.29</v>
      </c>
      <c r="F4678" s="108">
        <v>2.97</v>
      </c>
      <c r="G4678" s="75">
        <v>3.08</v>
      </c>
      <c r="H4678" s="106">
        <f t="shared" si="33"/>
        <v>0.90273556231003049</v>
      </c>
    </row>
    <row r="4679" spans="1:8" x14ac:dyDescent="0.2">
      <c r="A4679" s="103">
        <f t="shared" si="34"/>
        <v>37336</v>
      </c>
      <c r="B4679" s="73" t="s">
        <v>15</v>
      </c>
      <c r="D4679" s="92">
        <v>25.48</v>
      </c>
      <c r="E4679" s="104">
        <v>3.1850000000000001</v>
      </c>
      <c r="F4679" s="108">
        <v>2.92</v>
      </c>
      <c r="G4679" s="75">
        <v>3.01</v>
      </c>
      <c r="H4679" s="106">
        <f t="shared" si="33"/>
        <v>0.91679748822605966</v>
      </c>
    </row>
    <row r="4680" spans="1:8" x14ac:dyDescent="0.2">
      <c r="A4680" s="103">
        <f t="shared" si="34"/>
        <v>37337</v>
      </c>
      <c r="B4680" s="73" t="s">
        <v>16</v>
      </c>
      <c r="D4680" s="92">
        <v>25.2</v>
      </c>
      <c r="E4680" s="104">
        <v>3.5249999999999999</v>
      </c>
      <c r="F4680" s="108">
        <v>2.92</v>
      </c>
      <c r="G4680" s="75">
        <v>3.01</v>
      </c>
      <c r="H4680" s="106">
        <f t="shared" si="33"/>
        <v>0.82836879432624111</v>
      </c>
    </row>
    <row r="4681" spans="1:8" x14ac:dyDescent="0.2">
      <c r="A4681" s="103">
        <f>A4680+1+2</f>
        <v>37340</v>
      </c>
      <c r="B4681" s="73" t="s">
        <v>12</v>
      </c>
      <c r="D4681" s="92">
        <v>24.53</v>
      </c>
      <c r="E4681" s="104">
        <v>3.45</v>
      </c>
      <c r="F4681" s="108">
        <v>3.22</v>
      </c>
      <c r="G4681" s="75">
        <v>3.28</v>
      </c>
      <c r="H4681" s="106">
        <f t="shared" si="33"/>
        <v>0.93333333333333335</v>
      </c>
    </row>
    <row r="4682" spans="1:8" x14ac:dyDescent="0.2">
      <c r="A4682" s="103">
        <f t="shared" si="34"/>
        <v>37341</v>
      </c>
      <c r="B4682" s="73" t="s">
        <v>13</v>
      </c>
      <c r="D4682" s="92">
        <v>25.38</v>
      </c>
      <c r="E4682" s="104">
        <v>3.585</v>
      </c>
      <c r="F4682" s="108">
        <v>3.17</v>
      </c>
      <c r="G4682" s="75">
        <v>3.3</v>
      </c>
      <c r="H4682" s="106">
        <f t="shared" si="33"/>
        <v>0.88423988842398882</v>
      </c>
    </row>
    <row r="4683" spans="1:8" x14ac:dyDescent="0.2">
      <c r="A4683" s="103">
        <f t="shared" si="34"/>
        <v>37342</v>
      </c>
      <c r="B4683" s="73" t="s">
        <v>14</v>
      </c>
      <c r="D4683" s="92">
        <v>25.88</v>
      </c>
      <c r="E4683" s="104">
        <v>3.33</v>
      </c>
      <c r="F4683" s="108">
        <v>2.94</v>
      </c>
      <c r="G4683" s="75">
        <v>2.98</v>
      </c>
      <c r="H4683" s="106">
        <f t="shared" si="33"/>
        <v>0.88288288288288286</v>
      </c>
    </row>
    <row r="4684" spans="1:8" x14ac:dyDescent="0.2">
      <c r="A4684" s="103">
        <f t="shared" si="34"/>
        <v>37343</v>
      </c>
      <c r="B4684" s="73" t="s">
        <v>15</v>
      </c>
      <c r="D4684" s="92">
        <v>26.33</v>
      </c>
      <c r="E4684" s="104">
        <v>3.2050000000000001</v>
      </c>
      <c r="F4684" s="108">
        <v>2.94</v>
      </c>
      <c r="G4684" s="75">
        <v>2.98</v>
      </c>
      <c r="H4684" s="106">
        <f t="shared" si="33"/>
        <v>0.91731669266770666</v>
      </c>
    </row>
    <row r="4685" spans="1:8" x14ac:dyDescent="0.2">
      <c r="A4685" s="103">
        <f t="shared" si="34"/>
        <v>37344</v>
      </c>
      <c r="B4685" s="73" t="s">
        <v>16</v>
      </c>
      <c r="C4685" s="73" t="s">
        <v>17</v>
      </c>
      <c r="F4685" s="108"/>
      <c r="G4685" s="75"/>
      <c r="H4685" s="106"/>
    </row>
    <row r="4686" spans="1:8" x14ac:dyDescent="0.2">
      <c r="A4686" s="103">
        <f>A4685+1+2</f>
        <v>37347</v>
      </c>
      <c r="B4686" s="73" t="s">
        <v>12</v>
      </c>
      <c r="D4686" s="92">
        <v>26.88</v>
      </c>
      <c r="E4686" s="104">
        <v>3.46</v>
      </c>
      <c r="F4686" s="108">
        <v>1.92</v>
      </c>
      <c r="G4686" s="75">
        <v>3.01</v>
      </c>
      <c r="H4686" s="106">
        <f t="shared" ref="H4686:H4748" si="35">F4686/E4686</f>
        <v>0.55491329479768781</v>
      </c>
    </row>
    <row r="4687" spans="1:8" x14ac:dyDescent="0.2">
      <c r="A4687" s="103">
        <f t="shared" ref="A4687:A4705" si="36">A4686+1</f>
        <v>37348</v>
      </c>
      <c r="B4687" s="73" t="s">
        <v>13</v>
      </c>
      <c r="D4687" s="92">
        <v>27.73</v>
      </c>
      <c r="E4687" s="104">
        <v>3.7</v>
      </c>
      <c r="F4687" s="108">
        <v>1.33</v>
      </c>
      <c r="G4687" s="75">
        <v>3.26</v>
      </c>
      <c r="H4687" s="106">
        <f t="shared" si="35"/>
        <v>0.35945945945945945</v>
      </c>
    </row>
    <row r="4688" spans="1:8" x14ac:dyDescent="0.2">
      <c r="A4688" s="103">
        <f t="shared" si="36"/>
        <v>37349</v>
      </c>
      <c r="B4688" s="73" t="s">
        <v>14</v>
      </c>
      <c r="D4688" s="92">
        <v>27.58</v>
      </c>
      <c r="E4688" s="104">
        <v>3.66</v>
      </c>
      <c r="F4688" s="108">
        <v>1.78</v>
      </c>
      <c r="G4688" s="75">
        <v>3.25</v>
      </c>
      <c r="H4688" s="106">
        <f t="shared" si="35"/>
        <v>0.48633879781420764</v>
      </c>
    </row>
    <row r="4689" spans="1:8" x14ac:dyDescent="0.2">
      <c r="A4689" s="103">
        <f t="shared" si="36"/>
        <v>37350</v>
      </c>
      <c r="B4689" s="73" t="s">
        <v>15</v>
      </c>
      <c r="D4689" s="92">
        <v>26.58</v>
      </c>
      <c r="E4689" s="104">
        <v>3.5049999999999999</v>
      </c>
      <c r="F4689" s="108">
        <v>2.14</v>
      </c>
      <c r="G4689" s="75">
        <v>3.24</v>
      </c>
      <c r="H4689" s="106">
        <f t="shared" si="35"/>
        <v>0.6105563480741798</v>
      </c>
    </row>
    <row r="4690" spans="1:8" x14ac:dyDescent="0.2">
      <c r="A4690" s="103">
        <f t="shared" si="36"/>
        <v>37351</v>
      </c>
      <c r="B4690" s="73" t="s">
        <v>16</v>
      </c>
      <c r="D4690" s="92">
        <v>26.23</v>
      </c>
      <c r="E4690" s="104">
        <v>3.33</v>
      </c>
      <c r="F4690" s="108">
        <v>2.2200000000000002</v>
      </c>
      <c r="G4690" s="75">
        <v>2.71</v>
      </c>
      <c r="H4690" s="106">
        <f t="shared" si="35"/>
        <v>0.66666666666666674</v>
      </c>
    </row>
    <row r="4691" spans="1:8" x14ac:dyDescent="0.2">
      <c r="A4691" s="103">
        <f>A4690+1+2</f>
        <v>37354</v>
      </c>
      <c r="B4691" s="73" t="s">
        <v>12</v>
      </c>
      <c r="D4691" s="92">
        <v>26.53</v>
      </c>
      <c r="E4691" s="104">
        <v>3.37</v>
      </c>
      <c r="F4691" s="108">
        <v>1.71</v>
      </c>
      <c r="G4691" s="75">
        <v>1.63</v>
      </c>
      <c r="H4691" s="106">
        <f t="shared" si="35"/>
        <v>0.50741839762611274</v>
      </c>
    </row>
    <row r="4692" spans="1:8" x14ac:dyDescent="0.2">
      <c r="A4692" s="103">
        <f t="shared" si="36"/>
        <v>37355</v>
      </c>
      <c r="B4692" s="73" t="s">
        <v>13</v>
      </c>
      <c r="D4692" s="92">
        <v>25.83</v>
      </c>
      <c r="E4692" s="104">
        <v>3.2349999999999999</v>
      </c>
      <c r="F4692" s="108">
        <v>1.25</v>
      </c>
      <c r="G4692" s="75">
        <v>1</v>
      </c>
      <c r="H4692" s="106">
        <f t="shared" si="35"/>
        <v>0.38639876352395675</v>
      </c>
    </row>
    <row r="4693" spans="1:8" x14ac:dyDescent="0.2">
      <c r="A4693" s="103">
        <f t="shared" si="36"/>
        <v>37356</v>
      </c>
      <c r="B4693" s="73" t="s">
        <v>14</v>
      </c>
      <c r="D4693" s="92">
        <v>26.13</v>
      </c>
      <c r="E4693" s="104">
        <v>3.2549999999999999</v>
      </c>
      <c r="F4693" s="108">
        <v>1.58</v>
      </c>
      <c r="G4693" s="75">
        <v>2.69</v>
      </c>
      <c r="H4693" s="106">
        <f t="shared" si="35"/>
        <v>0.48540706605222739</v>
      </c>
    </row>
    <row r="4694" spans="1:8" x14ac:dyDescent="0.2">
      <c r="A4694" s="103">
        <f t="shared" si="36"/>
        <v>37357</v>
      </c>
      <c r="B4694" s="73" t="s">
        <v>15</v>
      </c>
      <c r="D4694" s="92">
        <v>24.98</v>
      </c>
      <c r="E4694" s="104">
        <v>3.11</v>
      </c>
      <c r="F4694" s="108">
        <v>1.93</v>
      </c>
      <c r="G4694" s="75">
        <v>2.6</v>
      </c>
      <c r="H4694" s="106">
        <f t="shared" si="35"/>
        <v>0.62057877813504825</v>
      </c>
    </row>
    <row r="4695" spans="1:8" x14ac:dyDescent="0.2">
      <c r="A4695" s="103">
        <f t="shared" si="36"/>
        <v>37358</v>
      </c>
      <c r="B4695" s="73" t="s">
        <v>16</v>
      </c>
      <c r="D4695" s="92">
        <v>23.48</v>
      </c>
      <c r="E4695" s="104">
        <v>3.1349999999999998</v>
      </c>
      <c r="F4695" s="108">
        <v>1.51</v>
      </c>
      <c r="G4695" s="75">
        <v>2.11</v>
      </c>
      <c r="H4695" s="106">
        <f t="shared" si="35"/>
        <v>0.48165869218500801</v>
      </c>
    </row>
    <row r="4696" spans="1:8" x14ac:dyDescent="0.2">
      <c r="A4696" s="103">
        <f>A4695+1+2</f>
        <v>37361</v>
      </c>
      <c r="B4696" s="73" t="s">
        <v>12</v>
      </c>
      <c r="D4696" s="92">
        <v>24.58</v>
      </c>
      <c r="E4696" s="104">
        <v>3.24</v>
      </c>
      <c r="F4696" s="108">
        <v>1.02</v>
      </c>
      <c r="G4696" s="75">
        <v>2.78</v>
      </c>
      <c r="H4696" s="106">
        <f t="shared" si="35"/>
        <v>0.31481481481481483</v>
      </c>
    </row>
    <row r="4697" spans="1:8" x14ac:dyDescent="0.2">
      <c r="A4697" s="103">
        <f t="shared" si="36"/>
        <v>37362</v>
      </c>
      <c r="B4697" s="73" t="s">
        <v>13</v>
      </c>
      <c r="D4697" s="92">
        <v>24.78</v>
      </c>
      <c r="E4697" s="104">
        <v>3.4550000000000001</v>
      </c>
      <c r="F4697" s="108">
        <v>1.44</v>
      </c>
      <c r="G4697" s="75">
        <v>2.99</v>
      </c>
      <c r="H4697" s="106">
        <f t="shared" si="35"/>
        <v>0.41678726483357453</v>
      </c>
    </row>
    <row r="4698" spans="1:8" x14ac:dyDescent="0.2">
      <c r="A4698" s="103">
        <f t="shared" si="36"/>
        <v>37363</v>
      </c>
      <c r="B4698" s="73" t="s">
        <v>14</v>
      </c>
      <c r="D4698" s="92">
        <v>25.93</v>
      </c>
      <c r="E4698" s="104">
        <v>3.395</v>
      </c>
      <c r="F4698" s="108">
        <v>2.7</v>
      </c>
      <c r="G4698" s="75">
        <v>2.8</v>
      </c>
      <c r="H4698" s="106">
        <f t="shared" si="35"/>
        <v>0.79528718703976442</v>
      </c>
    </row>
    <row r="4699" spans="1:8" x14ac:dyDescent="0.2">
      <c r="A4699" s="103">
        <f t="shared" si="36"/>
        <v>37364</v>
      </c>
      <c r="B4699" s="73" t="s">
        <v>15</v>
      </c>
      <c r="D4699" s="92">
        <v>26.18</v>
      </c>
      <c r="E4699" s="104">
        <v>3.4849999999999999</v>
      </c>
      <c r="F4699" s="108">
        <v>2.5299999999999998</v>
      </c>
      <c r="G4699" s="75">
        <v>3.54</v>
      </c>
      <c r="H4699" s="106">
        <f t="shared" si="35"/>
        <v>0.72596843615494977</v>
      </c>
    </row>
    <row r="4700" spans="1:8" x14ac:dyDescent="0.2">
      <c r="A4700" s="103">
        <f t="shared" si="36"/>
        <v>37365</v>
      </c>
      <c r="B4700" s="73" t="s">
        <v>16</v>
      </c>
      <c r="D4700" s="92">
        <v>26.38</v>
      </c>
      <c r="E4700" s="104">
        <v>3.41</v>
      </c>
      <c r="F4700" s="108">
        <v>2.16</v>
      </c>
      <c r="G4700" s="75">
        <v>2.5299999999999998</v>
      </c>
      <c r="H4700" s="106">
        <f t="shared" si="35"/>
        <v>0.63343108504398826</v>
      </c>
    </row>
    <row r="4701" spans="1:8" x14ac:dyDescent="0.2">
      <c r="A4701" s="103">
        <f>A4700+1+2</f>
        <v>37368</v>
      </c>
      <c r="B4701" s="73" t="s">
        <v>12</v>
      </c>
      <c r="D4701" s="92">
        <v>26.28</v>
      </c>
      <c r="E4701" s="104">
        <v>3.57</v>
      </c>
      <c r="F4701" s="108">
        <v>2.54</v>
      </c>
      <c r="G4701" s="75">
        <v>2.88</v>
      </c>
      <c r="H4701" s="106">
        <f t="shared" si="35"/>
        <v>0.71148459383753504</v>
      </c>
    </row>
    <row r="4702" spans="1:8" x14ac:dyDescent="0.2">
      <c r="A4702" s="103">
        <f t="shared" si="36"/>
        <v>37369</v>
      </c>
      <c r="B4702" s="73" t="s">
        <v>13</v>
      </c>
      <c r="D4702" s="92">
        <v>26.83</v>
      </c>
      <c r="E4702" s="104">
        <v>3.64</v>
      </c>
      <c r="F4702" s="108">
        <v>2.62</v>
      </c>
      <c r="G4702" s="75">
        <v>2.88</v>
      </c>
      <c r="H4702" s="106">
        <f t="shared" si="35"/>
        <v>0.71978021978021978</v>
      </c>
    </row>
    <row r="4703" spans="1:8" x14ac:dyDescent="0.2">
      <c r="A4703" s="103">
        <f t="shared" si="36"/>
        <v>37370</v>
      </c>
      <c r="B4703" s="73" t="s">
        <v>14</v>
      </c>
      <c r="D4703" s="92">
        <v>26.23</v>
      </c>
      <c r="E4703" s="104">
        <v>3.53</v>
      </c>
      <c r="F4703" s="108">
        <v>2.34</v>
      </c>
      <c r="G4703" s="75">
        <v>2.65</v>
      </c>
      <c r="H4703" s="106">
        <f t="shared" si="35"/>
        <v>0.66288951841359778</v>
      </c>
    </row>
    <row r="4704" spans="1:8" x14ac:dyDescent="0.2">
      <c r="A4704" s="103">
        <f t="shared" si="36"/>
        <v>37371</v>
      </c>
      <c r="B4704" s="73" t="s">
        <v>15</v>
      </c>
      <c r="D4704" s="92">
        <v>26.73</v>
      </c>
      <c r="E4704" s="104">
        <v>3.43</v>
      </c>
      <c r="F4704" s="108">
        <v>1.64</v>
      </c>
      <c r="G4704" s="75">
        <v>2.19</v>
      </c>
      <c r="H4704" s="106">
        <f t="shared" si="35"/>
        <v>0.47813411078717194</v>
      </c>
    </row>
    <row r="4705" spans="1:8" x14ac:dyDescent="0.2">
      <c r="A4705" s="103">
        <f t="shared" si="36"/>
        <v>37372</v>
      </c>
      <c r="B4705" s="73" t="s">
        <v>16</v>
      </c>
      <c r="D4705" s="92">
        <v>27.13</v>
      </c>
      <c r="E4705" s="104">
        <v>3.3</v>
      </c>
      <c r="F4705" s="108">
        <v>1.04</v>
      </c>
      <c r="G4705" s="75">
        <v>1.52</v>
      </c>
      <c r="H4705" s="106">
        <f t="shared" si="35"/>
        <v>0.31515151515151518</v>
      </c>
    </row>
    <row r="4706" spans="1:8" x14ac:dyDescent="0.2">
      <c r="A4706" s="103">
        <f>A4705+1+2</f>
        <v>37375</v>
      </c>
      <c r="B4706" s="73" t="s">
        <v>12</v>
      </c>
      <c r="D4706" s="92">
        <v>27.58</v>
      </c>
      <c r="E4706" s="104">
        <v>3.4649999999999999</v>
      </c>
      <c r="F4706" s="108">
        <v>1.88</v>
      </c>
      <c r="G4706" s="75">
        <v>2.37</v>
      </c>
      <c r="H4706" s="106">
        <f t="shared" si="35"/>
        <v>0.54256854256854259</v>
      </c>
    </row>
    <row r="4707" spans="1:8" x14ac:dyDescent="0.2">
      <c r="A4707" s="103">
        <f>A4706+1</f>
        <v>37376</v>
      </c>
      <c r="B4707" s="73" t="s">
        <v>13</v>
      </c>
      <c r="D4707" s="92">
        <v>27.28</v>
      </c>
      <c r="E4707" s="104">
        <v>3.6349999999999998</v>
      </c>
      <c r="F4707" s="108">
        <v>2.31</v>
      </c>
      <c r="G4707" s="75">
        <v>2.9</v>
      </c>
      <c r="H4707" s="106">
        <f t="shared" si="35"/>
        <v>0.63548830811554335</v>
      </c>
    </row>
    <row r="4708" spans="1:8" x14ac:dyDescent="0.2">
      <c r="A4708" s="103">
        <f>A4707+1</f>
        <v>37377</v>
      </c>
      <c r="B4708" s="73" t="s">
        <v>14</v>
      </c>
      <c r="D4708" s="92">
        <v>26.75</v>
      </c>
      <c r="E4708" s="104">
        <v>3.8050000000000002</v>
      </c>
      <c r="F4708" s="108">
        <v>2.09</v>
      </c>
      <c r="G4708" s="75">
        <v>2.78</v>
      </c>
      <c r="H4708" s="106">
        <f t="shared" si="35"/>
        <v>0.54927726675427069</v>
      </c>
    </row>
    <row r="4709" spans="1:8" x14ac:dyDescent="0.2">
      <c r="A4709" s="103">
        <f>A4708+1</f>
        <v>37378</v>
      </c>
      <c r="B4709" s="73" t="s">
        <v>15</v>
      </c>
      <c r="D4709" s="92">
        <v>26.25</v>
      </c>
      <c r="E4709" s="104">
        <v>3.61</v>
      </c>
      <c r="F4709" s="108">
        <v>1.81</v>
      </c>
      <c r="G4709" s="75">
        <v>2.5499999999999998</v>
      </c>
      <c r="H4709" s="106">
        <f t="shared" si="35"/>
        <v>0.50138504155124652</v>
      </c>
    </row>
    <row r="4710" spans="1:8" x14ac:dyDescent="0.2">
      <c r="A4710" s="103">
        <f>A4709+1</f>
        <v>37379</v>
      </c>
      <c r="B4710" s="73" t="s">
        <v>16</v>
      </c>
      <c r="D4710" s="92">
        <v>26.63</v>
      </c>
      <c r="E4710" s="104">
        <v>3.6549999999999998</v>
      </c>
      <c r="F4710" s="108">
        <v>1.43</v>
      </c>
      <c r="G4710" s="75">
        <v>2.02</v>
      </c>
      <c r="H4710" s="106">
        <f t="shared" si="35"/>
        <v>0.39124487004103969</v>
      </c>
    </row>
    <row r="4711" spans="1:8" x14ac:dyDescent="0.2">
      <c r="A4711" s="103">
        <f>A4710+1+2</f>
        <v>37382</v>
      </c>
      <c r="B4711" s="73" t="s">
        <v>12</v>
      </c>
      <c r="D4711" s="92">
        <v>26.13</v>
      </c>
      <c r="E4711" s="104">
        <v>3.62</v>
      </c>
      <c r="F4711" s="108">
        <v>2.15</v>
      </c>
      <c r="G4711" s="75">
        <v>2.97</v>
      </c>
      <c r="H4711" s="106">
        <f t="shared" si="35"/>
        <v>0.59392265193370164</v>
      </c>
    </row>
    <row r="4712" spans="1:8" x14ac:dyDescent="0.2">
      <c r="A4712" s="103">
        <f>A4711+1</f>
        <v>37383</v>
      </c>
      <c r="B4712" s="73" t="s">
        <v>13</v>
      </c>
      <c r="D4712" s="92">
        <v>26.63</v>
      </c>
      <c r="E4712" s="104">
        <v>3.5150000000000001</v>
      </c>
      <c r="F4712" s="108">
        <v>1.71</v>
      </c>
      <c r="G4712" s="75">
        <v>2.82</v>
      </c>
      <c r="H4712" s="106">
        <f t="shared" si="35"/>
        <v>0.48648648648648646</v>
      </c>
    </row>
    <row r="4713" spans="1:8" x14ac:dyDescent="0.2">
      <c r="A4713" s="103">
        <f>A4712+1</f>
        <v>37384</v>
      </c>
      <c r="B4713" s="73" t="s">
        <v>14</v>
      </c>
      <c r="D4713" s="92">
        <v>27.85</v>
      </c>
      <c r="E4713" s="104">
        <v>3.78</v>
      </c>
      <c r="F4713" s="108">
        <v>2.12</v>
      </c>
      <c r="G4713" s="75">
        <v>2.84</v>
      </c>
      <c r="H4713" s="106">
        <f t="shared" si="35"/>
        <v>0.56084656084656093</v>
      </c>
    </row>
    <row r="4714" spans="1:8" x14ac:dyDescent="0.2">
      <c r="A4714" s="103">
        <f>A4713+1</f>
        <v>37385</v>
      </c>
      <c r="B4714" s="73" t="s">
        <v>15</v>
      </c>
      <c r="D4714" s="92">
        <v>27.68</v>
      </c>
      <c r="E4714" s="104">
        <v>3.6850000000000001</v>
      </c>
      <c r="F4714" s="108">
        <v>1.89</v>
      </c>
      <c r="G4714" s="75">
        <v>2.33</v>
      </c>
      <c r="H4714" s="106">
        <f t="shared" si="35"/>
        <v>0.51289009497964722</v>
      </c>
    </row>
    <row r="4715" spans="1:8" x14ac:dyDescent="0.2">
      <c r="A4715" s="103">
        <f>A4714+1</f>
        <v>37386</v>
      </c>
      <c r="B4715" s="73" t="s">
        <v>16</v>
      </c>
      <c r="D4715" s="92">
        <v>27.98</v>
      </c>
      <c r="E4715" s="104">
        <v>3.68</v>
      </c>
      <c r="F4715" s="108">
        <v>1.66</v>
      </c>
      <c r="G4715" s="75">
        <v>2.0699999999999998</v>
      </c>
      <c r="H4715" s="106">
        <f t="shared" si="35"/>
        <v>0.45108695652173908</v>
      </c>
    </row>
    <row r="4716" spans="1:8" x14ac:dyDescent="0.2">
      <c r="A4716" s="103">
        <f>A4715+1+2</f>
        <v>37389</v>
      </c>
      <c r="B4716" s="73" t="s">
        <v>12</v>
      </c>
      <c r="D4716" s="92">
        <v>28.38</v>
      </c>
      <c r="E4716" s="104">
        <v>3.6150000000000002</v>
      </c>
      <c r="F4716" s="108">
        <v>1.74</v>
      </c>
      <c r="G4716" s="75">
        <v>3.05</v>
      </c>
      <c r="H4716" s="106">
        <f t="shared" si="35"/>
        <v>0.48132780082987547</v>
      </c>
    </row>
    <row r="4717" spans="1:8" x14ac:dyDescent="0.2">
      <c r="A4717" s="103">
        <f>A4716+1</f>
        <v>37390</v>
      </c>
      <c r="B4717" s="73" t="s">
        <v>13</v>
      </c>
      <c r="D4717" s="92">
        <v>29.38</v>
      </c>
      <c r="E4717" s="104">
        <v>3.7050000000000001</v>
      </c>
      <c r="F4717" s="108">
        <v>2.27</v>
      </c>
      <c r="G4717" s="75">
        <v>3.06</v>
      </c>
      <c r="H4717" s="106">
        <f t="shared" si="35"/>
        <v>0.61268556005398112</v>
      </c>
    </row>
    <row r="4718" spans="1:8" x14ac:dyDescent="0.2">
      <c r="A4718" s="103">
        <f>A4717+1</f>
        <v>37391</v>
      </c>
      <c r="B4718" s="73" t="s">
        <v>14</v>
      </c>
      <c r="D4718" s="92">
        <v>28.13</v>
      </c>
      <c r="E4718" s="104">
        <v>3.625</v>
      </c>
      <c r="F4718" s="108">
        <v>2.2200000000000002</v>
      </c>
      <c r="G4718" s="75">
        <v>2.56</v>
      </c>
      <c r="H4718" s="106">
        <f t="shared" si="35"/>
        <v>0.61241379310344835</v>
      </c>
    </row>
    <row r="4719" spans="1:8" x14ac:dyDescent="0.2">
      <c r="A4719" s="103">
        <f>A4718+1</f>
        <v>37392</v>
      </c>
      <c r="B4719" s="73" t="s">
        <v>15</v>
      </c>
      <c r="D4719" s="92">
        <v>27.95</v>
      </c>
      <c r="E4719" s="104">
        <v>3.47</v>
      </c>
      <c r="F4719" s="108">
        <v>1.69</v>
      </c>
      <c r="G4719" s="75">
        <v>2.0099999999999998</v>
      </c>
      <c r="H4719" s="106">
        <f t="shared" si="35"/>
        <v>0.48703170028818438</v>
      </c>
    </row>
    <row r="4720" spans="1:8" x14ac:dyDescent="0.2">
      <c r="A4720" s="103">
        <f>A4719+1</f>
        <v>37393</v>
      </c>
      <c r="B4720" s="73" t="s">
        <v>16</v>
      </c>
      <c r="D4720" s="92">
        <v>28.18</v>
      </c>
      <c r="E4720" s="104">
        <v>3.415</v>
      </c>
      <c r="F4720" s="108">
        <v>1.2</v>
      </c>
      <c r="G4720" s="75">
        <v>1.76</v>
      </c>
      <c r="H4720" s="106">
        <f t="shared" si="35"/>
        <v>0.35139092240117131</v>
      </c>
    </row>
    <row r="4721" spans="1:8" x14ac:dyDescent="0.2">
      <c r="A4721" s="103">
        <f>A4720+1+2</f>
        <v>37396</v>
      </c>
      <c r="B4721" s="73" t="s">
        <v>12</v>
      </c>
      <c r="D4721" s="92">
        <v>28.33</v>
      </c>
      <c r="E4721" s="104">
        <v>3.42</v>
      </c>
      <c r="F4721" s="108">
        <v>1.81</v>
      </c>
      <c r="G4721" s="75">
        <v>2.31</v>
      </c>
      <c r="H4721" s="106">
        <f t="shared" si="35"/>
        <v>0.5292397660818714</v>
      </c>
    </row>
    <row r="4722" spans="1:8" x14ac:dyDescent="0.2">
      <c r="A4722" s="103">
        <f>A4721+1</f>
        <v>37397</v>
      </c>
      <c r="B4722" s="73" t="s">
        <v>13</v>
      </c>
      <c r="D4722" s="92">
        <v>27.33</v>
      </c>
      <c r="E4722" s="104">
        <v>3.35</v>
      </c>
      <c r="F4722" s="108">
        <v>1.67</v>
      </c>
      <c r="G4722" s="75">
        <v>2</v>
      </c>
      <c r="H4722" s="106">
        <f t="shared" si="35"/>
        <v>0.49850746268656715</v>
      </c>
    </row>
    <row r="4723" spans="1:8" x14ac:dyDescent="0.2">
      <c r="A4723" s="103">
        <f>A4722+1</f>
        <v>37398</v>
      </c>
      <c r="B4723" s="73" t="s">
        <v>14</v>
      </c>
      <c r="D4723" s="92">
        <v>26.63</v>
      </c>
      <c r="E4723" s="104">
        <v>3.41</v>
      </c>
      <c r="F4723" s="108">
        <v>1.66</v>
      </c>
      <c r="G4723" s="75">
        <v>2.15</v>
      </c>
      <c r="H4723" s="106">
        <f t="shared" si="35"/>
        <v>0.48680351906158353</v>
      </c>
    </row>
    <row r="4724" spans="1:8" x14ac:dyDescent="0.2">
      <c r="A4724" s="103">
        <f>A4723+1</f>
        <v>37399</v>
      </c>
      <c r="B4724" s="73" t="s">
        <v>15</v>
      </c>
      <c r="D4724" s="92">
        <v>26.55</v>
      </c>
      <c r="E4724" s="104">
        <v>3.34</v>
      </c>
      <c r="F4724" s="108">
        <v>1.68</v>
      </c>
      <c r="G4724" s="75">
        <v>2.09</v>
      </c>
      <c r="H4724" s="106">
        <f t="shared" si="35"/>
        <v>0.50299401197604787</v>
      </c>
    </row>
    <row r="4725" spans="1:8" x14ac:dyDescent="0.2">
      <c r="A4725" s="103">
        <f>A4724+1</f>
        <v>37400</v>
      </c>
      <c r="B4725" s="73" t="s">
        <v>16</v>
      </c>
      <c r="D4725" s="92">
        <v>26.63</v>
      </c>
      <c r="E4725" s="104">
        <v>3.2050000000000001</v>
      </c>
      <c r="F4725" s="108">
        <v>1.2</v>
      </c>
      <c r="G4725" s="75">
        <v>1.77</v>
      </c>
      <c r="H4725" s="106">
        <f t="shared" si="35"/>
        <v>0.37441497659906392</v>
      </c>
    </row>
    <row r="4726" spans="1:8" x14ac:dyDescent="0.2">
      <c r="A4726" s="103">
        <f>A4725+1+2</f>
        <v>37403</v>
      </c>
      <c r="B4726" s="73" t="s">
        <v>12</v>
      </c>
      <c r="C4726" s="73" t="s">
        <v>17</v>
      </c>
      <c r="F4726" s="108"/>
      <c r="G4726" s="75"/>
      <c r="H4726" s="106"/>
    </row>
    <row r="4727" spans="1:8" x14ac:dyDescent="0.2">
      <c r="A4727" s="103">
        <f>A4726+1</f>
        <v>37404</v>
      </c>
      <c r="B4727" s="73" t="s">
        <v>13</v>
      </c>
      <c r="D4727" s="92">
        <v>25.28</v>
      </c>
      <c r="E4727" s="104">
        <v>3.23</v>
      </c>
      <c r="F4727" s="108">
        <v>1.61</v>
      </c>
      <c r="G4727" s="75">
        <v>2.12</v>
      </c>
      <c r="H4727" s="106">
        <f t="shared" si="35"/>
        <v>0.49845201238390097</v>
      </c>
    </row>
    <row r="4728" spans="1:8" x14ac:dyDescent="0.2">
      <c r="A4728" s="103">
        <f>A4727+1</f>
        <v>37405</v>
      </c>
      <c r="B4728" s="73" t="s">
        <v>14</v>
      </c>
      <c r="D4728" s="92">
        <v>25.78</v>
      </c>
      <c r="E4728" s="104">
        <v>3.2850000000000001</v>
      </c>
      <c r="F4728" s="108">
        <v>1.91</v>
      </c>
      <c r="G4728" s="75">
        <v>2.57</v>
      </c>
      <c r="H4728" s="106">
        <f t="shared" si="35"/>
        <v>0.58143074581430743</v>
      </c>
    </row>
    <row r="4729" spans="1:8" x14ac:dyDescent="0.2">
      <c r="A4729" s="103">
        <f>A4728+1</f>
        <v>37406</v>
      </c>
      <c r="B4729" s="73" t="s">
        <v>15</v>
      </c>
      <c r="D4729" s="92">
        <v>24.68</v>
      </c>
      <c r="E4729" s="104">
        <v>3.27</v>
      </c>
      <c r="F4729" s="108">
        <v>1.81</v>
      </c>
      <c r="G4729" s="75">
        <v>2.64</v>
      </c>
      <c r="H4729" s="106">
        <f t="shared" si="35"/>
        <v>0.55351681957186549</v>
      </c>
    </row>
    <row r="4730" spans="1:8" x14ac:dyDescent="0.2">
      <c r="A4730" s="103">
        <f>A4729+1</f>
        <v>37407</v>
      </c>
      <c r="B4730" s="73" t="s">
        <v>16</v>
      </c>
      <c r="D4730" s="92">
        <v>25.33</v>
      </c>
      <c r="E4730" s="104">
        <v>3.1549999999999998</v>
      </c>
      <c r="F4730" s="108">
        <v>1.44</v>
      </c>
      <c r="G4730" s="75">
        <v>2.14</v>
      </c>
      <c r="H4730" s="106">
        <f t="shared" si="35"/>
        <v>0.45641838351822506</v>
      </c>
    </row>
    <row r="4731" spans="1:8" x14ac:dyDescent="0.2">
      <c r="A4731" s="103">
        <f>A4730+1+2</f>
        <v>37410</v>
      </c>
      <c r="B4731" s="73" t="s">
        <v>12</v>
      </c>
      <c r="D4731" s="92">
        <v>25.08</v>
      </c>
      <c r="E4731" s="104">
        <v>3.1949999999999998</v>
      </c>
      <c r="F4731" s="108">
        <v>1.3</v>
      </c>
      <c r="G4731" s="75">
        <v>1.74</v>
      </c>
      <c r="H4731" s="106">
        <f t="shared" si="35"/>
        <v>0.4068857589984351</v>
      </c>
    </row>
    <row r="4732" spans="1:8" x14ac:dyDescent="0.2">
      <c r="A4732" s="103">
        <f>A4731+1</f>
        <v>37411</v>
      </c>
      <c r="B4732" s="73" t="s">
        <v>13</v>
      </c>
      <c r="D4732" s="92">
        <v>25.33</v>
      </c>
      <c r="E4732" s="104">
        <v>3.29</v>
      </c>
      <c r="F4732" s="108">
        <v>1.56</v>
      </c>
      <c r="G4732" s="75">
        <v>2.4300000000000002</v>
      </c>
      <c r="H4732" s="106">
        <f t="shared" si="35"/>
        <v>0.47416413373860183</v>
      </c>
    </row>
    <row r="4733" spans="1:8" x14ac:dyDescent="0.2">
      <c r="A4733" s="103">
        <f>A4732+1</f>
        <v>37412</v>
      </c>
      <c r="B4733" s="73" t="s">
        <v>14</v>
      </c>
      <c r="D4733" s="92">
        <v>24.88</v>
      </c>
      <c r="E4733" s="104">
        <v>3.25</v>
      </c>
      <c r="F4733" s="108">
        <v>1.31</v>
      </c>
      <c r="G4733" s="75">
        <v>2.38</v>
      </c>
      <c r="H4733" s="106">
        <f t="shared" si="35"/>
        <v>0.40307692307692311</v>
      </c>
    </row>
    <row r="4734" spans="1:8" x14ac:dyDescent="0.2">
      <c r="A4734" s="103">
        <f>A4733+1</f>
        <v>37413</v>
      </c>
      <c r="B4734" s="73" t="s">
        <v>15</v>
      </c>
      <c r="D4734" s="92">
        <v>24.78</v>
      </c>
      <c r="E4734" s="104">
        <v>3.1749999999999998</v>
      </c>
      <c r="F4734" s="108">
        <v>1.25</v>
      </c>
      <c r="G4734" s="75">
        <v>2.4500000000000002</v>
      </c>
      <c r="H4734" s="106">
        <f t="shared" si="35"/>
        <v>0.39370078740157483</v>
      </c>
    </row>
    <row r="4735" spans="1:8" x14ac:dyDescent="0.2">
      <c r="A4735" s="103">
        <f>A4734+1</f>
        <v>37414</v>
      </c>
      <c r="B4735" s="73" t="s">
        <v>16</v>
      </c>
      <c r="D4735" s="92">
        <v>24.75</v>
      </c>
      <c r="E4735" s="104">
        <v>3.3</v>
      </c>
      <c r="F4735" s="108">
        <v>1.33</v>
      </c>
      <c r="G4735" s="75">
        <v>2.4</v>
      </c>
      <c r="H4735" s="106">
        <f t="shared" si="35"/>
        <v>0.40303030303030307</v>
      </c>
    </row>
    <row r="4736" spans="1:8" x14ac:dyDescent="0.2">
      <c r="A4736" s="103">
        <f>A4735+1+2</f>
        <v>37417</v>
      </c>
      <c r="B4736" s="73" t="s">
        <v>12</v>
      </c>
      <c r="D4736" s="92">
        <v>24.28</v>
      </c>
      <c r="E4736" s="104">
        <v>3.1349999999999998</v>
      </c>
      <c r="F4736" s="108">
        <v>1.41</v>
      </c>
      <c r="G4736" s="75">
        <v>2.52</v>
      </c>
      <c r="H4736" s="106">
        <f t="shared" si="35"/>
        <v>0.44976076555023925</v>
      </c>
    </row>
    <row r="4737" spans="1:8" x14ac:dyDescent="0.2">
      <c r="A4737" s="103">
        <f>A4736+1</f>
        <v>37418</v>
      </c>
      <c r="B4737" s="73" t="s">
        <v>13</v>
      </c>
      <c r="D4737" s="92">
        <v>24.13</v>
      </c>
      <c r="E4737" s="104">
        <v>3.11</v>
      </c>
      <c r="F4737" s="108">
        <v>1.29</v>
      </c>
      <c r="G4737" s="75">
        <v>2.21</v>
      </c>
      <c r="H4737" s="106">
        <f t="shared" si="35"/>
        <v>0.41479099678456594</v>
      </c>
    </row>
    <row r="4738" spans="1:8" x14ac:dyDescent="0.2">
      <c r="A4738" s="103">
        <f>A4737+1</f>
        <v>37419</v>
      </c>
      <c r="B4738" s="73" t="s">
        <v>14</v>
      </c>
      <c r="D4738" s="92">
        <v>24.63</v>
      </c>
      <c r="E4738" s="104">
        <v>3.1150000000000002</v>
      </c>
      <c r="F4738" s="108">
        <v>1.47</v>
      </c>
      <c r="G4738" s="75">
        <v>2.4</v>
      </c>
      <c r="H4738" s="106">
        <f t="shared" si="35"/>
        <v>0.47191011235955049</v>
      </c>
    </row>
    <row r="4739" spans="1:8" x14ac:dyDescent="0.2">
      <c r="A4739" s="103">
        <f>A4738+1</f>
        <v>37420</v>
      </c>
      <c r="B4739" s="73" t="s">
        <v>15</v>
      </c>
      <c r="D4739" s="92">
        <v>25.63</v>
      </c>
      <c r="E4739" s="104">
        <v>3.05</v>
      </c>
      <c r="F4739" s="108">
        <v>1.35</v>
      </c>
      <c r="G4739" s="75">
        <v>1.92</v>
      </c>
      <c r="H4739" s="106">
        <f t="shared" si="35"/>
        <v>0.44262295081967218</v>
      </c>
    </row>
    <row r="4740" spans="1:8" x14ac:dyDescent="0.2">
      <c r="A4740" s="103">
        <f>A4739+1</f>
        <v>37421</v>
      </c>
      <c r="B4740" s="73" t="s">
        <v>16</v>
      </c>
      <c r="D4740" s="92">
        <v>25.93</v>
      </c>
      <c r="E4740" s="104">
        <v>3.1349999999999998</v>
      </c>
      <c r="F4740" s="108">
        <v>1.34</v>
      </c>
      <c r="G4740" s="75">
        <v>1.93</v>
      </c>
      <c r="H4740" s="106">
        <f t="shared" si="35"/>
        <v>0.42743221690590116</v>
      </c>
    </row>
    <row r="4741" spans="1:8" x14ac:dyDescent="0.2">
      <c r="A4741" s="103">
        <f>A4740+1+2</f>
        <v>37424</v>
      </c>
      <c r="B4741" s="73" t="s">
        <v>12</v>
      </c>
      <c r="D4741" s="92">
        <v>26.08</v>
      </c>
      <c r="E4741" s="104">
        <v>3.3149999999999999</v>
      </c>
      <c r="F4741" s="108">
        <v>1.43</v>
      </c>
      <c r="G4741" s="75">
        <v>2.6</v>
      </c>
      <c r="H4741" s="106">
        <f t="shared" si="35"/>
        <v>0.43137254901960781</v>
      </c>
    </row>
    <row r="4742" spans="1:8" x14ac:dyDescent="0.2">
      <c r="A4742" s="103">
        <f>A4741+1</f>
        <v>37425</v>
      </c>
      <c r="B4742" s="73" t="s">
        <v>13</v>
      </c>
      <c r="D4742" s="92">
        <v>25.43</v>
      </c>
      <c r="E4742" s="104">
        <v>3.2250000000000001</v>
      </c>
      <c r="F4742" s="108">
        <v>1.1499999999999999</v>
      </c>
      <c r="G4742" s="75">
        <v>2.16</v>
      </c>
      <c r="H4742" s="106">
        <f t="shared" si="35"/>
        <v>0.35658914728682167</v>
      </c>
    </row>
    <row r="4743" spans="1:8" x14ac:dyDescent="0.2">
      <c r="A4743" s="103">
        <f>A4742+1</f>
        <v>37426</v>
      </c>
      <c r="B4743" s="73" t="s">
        <v>14</v>
      </c>
      <c r="D4743" s="92">
        <v>25.33</v>
      </c>
      <c r="E4743" s="104">
        <v>3.2349999999999999</v>
      </c>
      <c r="F4743" s="108">
        <v>1.39</v>
      </c>
      <c r="G4743" s="75">
        <v>2.4900000000000002</v>
      </c>
      <c r="H4743" s="106">
        <f t="shared" si="35"/>
        <v>0.42967542503863987</v>
      </c>
    </row>
    <row r="4744" spans="1:8" x14ac:dyDescent="0.2">
      <c r="A4744" s="103">
        <f>A4743+1</f>
        <v>37427</v>
      </c>
      <c r="B4744" s="73" t="s">
        <v>15</v>
      </c>
      <c r="D4744" s="92">
        <v>25.63</v>
      </c>
      <c r="E4744" s="104">
        <v>3.2549999999999999</v>
      </c>
      <c r="F4744" s="108">
        <v>1.39</v>
      </c>
      <c r="G4744" s="75">
        <v>2.4900000000000002</v>
      </c>
      <c r="H4744" s="106">
        <f t="shared" si="35"/>
        <v>0.42703533026113671</v>
      </c>
    </row>
    <row r="4745" spans="1:8" x14ac:dyDescent="0.2">
      <c r="A4745" s="103">
        <f>A4744+1</f>
        <v>37428</v>
      </c>
      <c r="B4745" s="73" t="s">
        <v>16</v>
      </c>
      <c r="D4745" s="92">
        <v>25.53</v>
      </c>
      <c r="E4745" s="104">
        <v>3.1659999999999999</v>
      </c>
      <c r="F4745" s="108">
        <v>0.94</v>
      </c>
      <c r="G4745" s="75">
        <v>2.4</v>
      </c>
      <c r="H4745" s="106">
        <f t="shared" si="35"/>
        <v>0.2969046114971573</v>
      </c>
    </row>
    <row r="4746" spans="1:8" x14ac:dyDescent="0.2">
      <c r="A4746" s="103">
        <f>A4745+1+2</f>
        <v>37431</v>
      </c>
      <c r="B4746" s="73" t="s">
        <v>12</v>
      </c>
      <c r="D4746" s="92">
        <v>26.13</v>
      </c>
      <c r="E4746" s="104">
        <v>3.34</v>
      </c>
      <c r="F4746" s="108">
        <v>1.81</v>
      </c>
      <c r="G4746" s="75">
        <v>2.83</v>
      </c>
      <c r="H4746" s="106">
        <f t="shared" si="35"/>
        <v>0.54191616766467066</v>
      </c>
    </row>
    <row r="4747" spans="1:8" x14ac:dyDescent="0.2">
      <c r="A4747" s="103">
        <f>A4746+1</f>
        <v>37432</v>
      </c>
      <c r="B4747" s="73" t="s">
        <v>13</v>
      </c>
      <c r="D4747" s="92">
        <v>26.33</v>
      </c>
      <c r="E4747" s="104">
        <v>3.4750000000000001</v>
      </c>
      <c r="F4747" s="108">
        <v>1.18</v>
      </c>
      <c r="G4747" s="75">
        <v>2.88</v>
      </c>
      <c r="H4747" s="106">
        <f t="shared" si="35"/>
        <v>0.33956834532374097</v>
      </c>
    </row>
    <row r="4748" spans="1:8" x14ac:dyDescent="0.2">
      <c r="A4748" s="103">
        <f>A4747+1</f>
        <v>37433</v>
      </c>
      <c r="B4748" s="73" t="s">
        <v>14</v>
      </c>
      <c r="D4748" s="92">
        <v>26.78</v>
      </c>
      <c r="E4748" s="104">
        <v>3.41</v>
      </c>
      <c r="F4748" s="108">
        <v>1.1200000000000001</v>
      </c>
      <c r="G4748" s="75">
        <v>2.66</v>
      </c>
      <c r="H4748" s="106">
        <f t="shared" si="35"/>
        <v>0.32844574780058655</v>
      </c>
    </row>
    <row r="4749" spans="1:8" x14ac:dyDescent="0.2">
      <c r="A4749" s="103">
        <f>A4748+1</f>
        <v>37434</v>
      </c>
      <c r="B4749" s="73" t="s">
        <v>15</v>
      </c>
      <c r="D4749" s="92">
        <v>26.88</v>
      </c>
      <c r="E4749" s="104">
        <v>3.22</v>
      </c>
      <c r="F4749" s="108">
        <v>1.1200000000000001</v>
      </c>
      <c r="G4749" s="75">
        <v>2.2599999999999998</v>
      </c>
      <c r="H4749" s="106">
        <f t="shared" ref="H4749:H4812" si="37">F4749/E4749</f>
        <v>0.34782608695652173</v>
      </c>
    </row>
    <row r="4750" spans="1:8" x14ac:dyDescent="0.2">
      <c r="A4750" s="103">
        <f>A4749+1</f>
        <v>37435</v>
      </c>
      <c r="B4750" s="73" t="s">
        <v>16</v>
      </c>
      <c r="D4750" s="92">
        <v>26.88</v>
      </c>
      <c r="E4750" s="104">
        <v>3.2149999999999999</v>
      </c>
      <c r="F4750" s="108">
        <v>1.08</v>
      </c>
      <c r="G4750" s="75">
        <v>2.48</v>
      </c>
      <c r="H4750" s="106">
        <f t="shared" si="37"/>
        <v>0.33592534992223955</v>
      </c>
    </row>
    <row r="4751" spans="1:8" x14ac:dyDescent="0.2">
      <c r="A4751" s="103">
        <f>A4750+1+2</f>
        <v>37438</v>
      </c>
      <c r="B4751" s="73" t="s">
        <v>12</v>
      </c>
      <c r="D4751" s="92">
        <v>26.83</v>
      </c>
      <c r="E4751" s="104">
        <v>3.26</v>
      </c>
      <c r="F4751" s="108">
        <v>1.06</v>
      </c>
      <c r="G4751" s="75">
        <v>2.57</v>
      </c>
      <c r="H4751" s="106">
        <f t="shared" si="37"/>
        <v>0.32515337423312884</v>
      </c>
    </row>
    <row r="4752" spans="1:8" x14ac:dyDescent="0.2">
      <c r="A4752" s="103">
        <f>A4751+1</f>
        <v>37439</v>
      </c>
      <c r="B4752" s="73" t="s">
        <v>13</v>
      </c>
      <c r="D4752" s="92">
        <v>26.78</v>
      </c>
      <c r="E4752" s="104">
        <v>3.16</v>
      </c>
      <c r="F4752" s="108">
        <v>0.96</v>
      </c>
      <c r="G4752" s="75">
        <v>2.46</v>
      </c>
      <c r="H4752" s="106">
        <f t="shared" si="37"/>
        <v>0.30379746835443033</v>
      </c>
    </row>
    <row r="4753" spans="1:8" x14ac:dyDescent="0.2">
      <c r="A4753" s="103">
        <f>A4752+1</f>
        <v>37440</v>
      </c>
      <c r="B4753" s="73" t="s">
        <v>14</v>
      </c>
      <c r="D4753" s="92">
        <v>26.83</v>
      </c>
      <c r="E4753" s="104">
        <v>3.09</v>
      </c>
      <c r="F4753" s="108">
        <v>0.78</v>
      </c>
      <c r="G4753" s="75">
        <v>2.1</v>
      </c>
      <c r="H4753" s="106">
        <f t="shared" si="37"/>
        <v>0.25242718446601942</v>
      </c>
    </row>
    <row r="4754" spans="1:8" x14ac:dyDescent="0.2">
      <c r="A4754" s="103">
        <f>A4753+1</f>
        <v>37441</v>
      </c>
      <c r="B4754" s="73" t="s">
        <v>15</v>
      </c>
      <c r="C4754" s="73" t="s">
        <v>17</v>
      </c>
      <c r="F4754" s="108"/>
      <c r="G4754" s="75"/>
      <c r="H4754" s="106"/>
    </row>
    <row r="4755" spans="1:8" x14ac:dyDescent="0.2">
      <c r="A4755" s="103">
        <f>A4754+1</f>
        <v>37442</v>
      </c>
      <c r="B4755" s="73" t="s">
        <v>16</v>
      </c>
      <c r="C4755" s="73" t="s">
        <v>17</v>
      </c>
      <c r="F4755" s="108"/>
      <c r="G4755" s="75"/>
      <c r="H4755" s="106"/>
    </row>
    <row r="4756" spans="1:8" x14ac:dyDescent="0.2">
      <c r="A4756" s="103">
        <f>A4755+1+2</f>
        <v>37445</v>
      </c>
      <c r="B4756" s="73" t="s">
        <v>12</v>
      </c>
      <c r="D4756" s="92">
        <v>26.13</v>
      </c>
      <c r="E4756" s="104">
        <v>3.04</v>
      </c>
      <c r="F4756" s="108">
        <v>0.99</v>
      </c>
      <c r="G4756" s="75">
        <v>2.6</v>
      </c>
      <c r="H4756" s="106">
        <f t="shared" si="37"/>
        <v>0.32565789473684209</v>
      </c>
    </row>
    <row r="4757" spans="1:8" x14ac:dyDescent="0.2">
      <c r="A4757" s="103">
        <f>A4756+1</f>
        <v>37446</v>
      </c>
      <c r="B4757" s="73" t="s">
        <v>13</v>
      </c>
      <c r="D4757" s="92">
        <v>26.08</v>
      </c>
      <c r="E4757" s="104">
        <v>2.99</v>
      </c>
      <c r="F4757" s="108">
        <v>1.1299999999999999</v>
      </c>
      <c r="G4757" s="75">
        <v>2.58</v>
      </c>
      <c r="H4757" s="106">
        <f t="shared" si="37"/>
        <v>0.37792642140468219</v>
      </c>
    </row>
    <row r="4758" spans="1:8" x14ac:dyDescent="0.2">
      <c r="A4758" s="103">
        <f>A4757+1</f>
        <v>37447</v>
      </c>
      <c r="B4758" s="73" t="s">
        <v>14</v>
      </c>
      <c r="D4758" s="92">
        <v>26.78</v>
      </c>
      <c r="E4758" s="104">
        <v>3.0449999999999999</v>
      </c>
      <c r="F4758" s="108">
        <v>1.23</v>
      </c>
      <c r="G4758" s="75">
        <v>2.63</v>
      </c>
      <c r="H4758" s="106">
        <f t="shared" si="37"/>
        <v>0.4039408866995074</v>
      </c>
    </row>
    <row r="4759" spans="1:8" x14ac:dyDescent="0.2">
      <c r="A4759" s="103">
        <f>A4758+1</f>
        <v>37448</v>
      </c>
      <c r="B4759" s="73" t="s">
        <v>15</v>
      </c>
      <c r="D4759" s="92">
        <v>26.83</v>
      </c>
      <c r="E4759" s="104">
        <v>2.835</v>
      </c>
      <c r="F4759" s="108">
        <v>1</v>
      </c>
      <c r="G4759" s="75">
        <v>2.1800000000000002</v>
      </c>
      <c r="H4759" s="106">
        <f t="shared" si="37"/>
        <v>0.35273368606701938</v>
      </c>
    </row>
    <row r="4760" spans="1:8" x14ac:dyDescent="0.2">
      <c r="A4760" s="103">
        <f>A4759+1</f>
        <v>37449</v>
      </c>
      <c r="B4760" s="73" t="s">
        <v>16</v>
      </c>
      <c r="D4760" s="92">
        <v>27.48</v>
      </c>
      <c r="E4760" s="104">
        <v>2.8149999999999999</v>
      </c>
      <c r="F4760" s="108">
        <v>1.08</v>
      </c>
      <c r="G4760" s="75">
        <v>2.2999999999999998</v>
      </c>
      <c r="H4760" s="106">
        <f t="shared" si="37"/>
        <v>0.38365896980461817</v>
      </c>
    </row>
    <row r="4761" spans="1:8" x14ac:dyDescent="0.2">
      <c r="A4761" s="103">
        <f>A4760+1+2</f>
        <v>37452</v>
      </c>
      <c r="B4761" s="73" t="s">
        <v>12</v>
      </c>
      <c r="D4761" s="92">
        <v>27.08</v>
      </c>
      <c r="E4761" s="104">
        <v>2.84</v>
      </c>
      <c r="F4761" s="108">
        <v>1.27</v>
      </c>
      <c r="G4761" s="75">
        <v>2.52</v>
      </c>
      <c r="H4761" s="106">
        <f t="shared" si="37"/>
        <v>0.44718309859154931</v>
      </c>
    </row>
    <row r="4762" spans="1:8" x14ac:dyDescent="0.2">
      <c r="A4762" s="103">
        <f>A4761+1</f>
        <v>37453</v>
      </c>
      <c r="B4762" s="73" t="s">
        <v>13</v>
      </c>
      <c r="D4762" s="92">
        <v>27.78</v>
      </c>
      <c r="E4762" s="104">
        <v>2.9049999999999998</v>
      </c>
      <c r="F4762" s="108">
        <v>1.44</v>
      </c>
      <c r="G4762" s="75">
        <v>2.5099999999999998</v>
      </c>
      <c r="H4762" s="106">
        <f t="shared" si="37"/>
        <v>0.49569707401032703</v>
      </c>
    </row>
    <row r="4763" spans="1:8" x14ac:dyDescent="0.2">
      <c r="A4763" s="103">
        <f>A4762+1</f>
        <v>37454</v>
      </c>
      <c r="B4763" s="73" t="s">
        <v>14</v>
      </c>
      <c r="D4763" s="92">
        <v>27.88</v>
      </c>
      <c r="E4763" s="104">
        <v>2.9350000000000001</v>
      </c>
      <c r="F4763" s="108">
        <v>1.54</v>
      </c>
      <c r="G4763" s="75">
        <v>2.62</v>
      </c>
      <c r="H4763" s="106">
        <f t="shared" si="37"/>
        <v>0.52470187393526402</v>
      </c>
    </row>
    <row r="4764" spans="1:8" x14ac:dyDescent="0.2">
      <c r="A4764" s="103">
        <f>A4763+1</f>
        <v>37455</v>
      </c>
      <c r="B4764" s="73" t="s">
        <v>15</v>
      </c>
      <c r="D4764" s="92">
        <v>27.58</v>
      </c>
      <c r="E4764" s="104">
        <v>2.9049999999999998</v>
      </c>
      <c r="F4764" s="108">
        <v>1.31</v>
      </c>
      <c r="G4764" s="75">
        <v>2.56</v>
      </c>
      <c r="H4764" s="106">
        <f t="shared" si="37"/>
        <v>0.45094664371772808</v>
      </c>
    </row>
    <row r="4765" spans="1:8" x14ac:dyDescent="0.2">
      <c r="A4765" s="103">
        <f>A4764+1</f>
        <v>37456</v>
      </c>
      <c r="B4765" s="73" t="s">
        <v>16</v>
      </c>
      <c r="D4765" s="92">
        <v>27.83</v>
      </c>
      <c r="E4765" s="104">
        <v>2.9249999999999998</v>
      </c>
      <c r="F4765" s="108">
        <v>1.32</v>
      </c>
      <c r="G4765" s="75">
        <v>2.56</v>
      </c>
      <c r="H4765" s="106">
        <f t="shared" si="37"/>
        <v>0.45128205128205134</v>
      </c>
    </row>
    <row r="4766" spans="1:8" x14ac:dyDescent="0.2">
      <c r="A4766" s="103">
        <f>A4765+1+2</f>
        <v>37459</v>
      </c>
      <c r="B4766" s="73" t="s">
        <v>12</v>
      </c>
      <c r="D4766" s="92">
        <v>26.63</v>
      </c>
      <c r="E4766" s="104">
        <v>2.9950000000000001</v>
      </c>
      <c r="F4766" s="108">
        <v>1.35</v>
      </c>
      <c r="G4766" s="75">
        <v>2.7</v>
      </c>
      <c r="H4766" s="106">
        <f t="shared" si="37"/>
        <v>0.45075125208681138</v>
      </c>
    </row>
    <row r="4767" spans="1:8" x14ac:dyDescent="0.2">
      <c r="A4767" s="103">
        <f>A4766+1</f>
        <v>37460</v>
      </c>
      <c r="B4767" s="73" t="s">
        <v>13</v>
      </c>
      <c r="D4767" s="92">
        <v>26.28</v>
      </c>
      <c r="E4767" s="104">
        <v>2.96</v>
      </c>
      <c r="F4767" s="108">
        <v>1.38</v>
      </c>
      <c r="G4767" s="75">
        <v>2.57</v>
      </c>
      <c r="H4767" s="106">
        <f t="shared" si="37"/>
        <v>0.46621621621621617</v>
      </c>
    </row>
    <row r="4768" spans="1:8" x14ac:dyDescent="0.2">
      <c r="A4768" s="103">
        <f>A4767+1</f>
        <v>37461</v>
      </c>
      <c r="B4768" s="73" t="s">
        <v>14</v>
      </c>
      <c r="D4768" s="92">
        <v>26.78</v>
      </c>
      <c r="E4768" s="104">
        <v>2.9049999999999998</v>
      </c>
      <c r="F4768" s="108">
        <v>1.47</v>
      </c>
      <c r="G4768" s="75">
        <v>2.5299999999999998</v>
      </c>
      <c r="H4768" s="106">
        <f t="shared" si="37"/>
        <v>0.50602409638554224</v>
      </c>
    </row>
    <row r="4769" spans="1:8" x14ac:dyDescent="0.2">
      <c r="A4769" s="103">
        <f>A4768+1</f>
        <v>37462</v>
      </c>
      <c r="B4769" s="73" t="s">
        <v>15</v>
      </c>
      <c r="D4769" s="92">
        <v>26.58</v>
      </c>
      <c r="E4769" s="104">
        <v>2.9950000000000001</v>
      </c>
      <c r="F4769" s="108">
        <v>1.68</v>
      </c>
      <c r="G4769" s="75">
        <v>2.67</v>
      </c>
      <c r="H4769" s="106">
        <f t="shared" si="37"/>
        <v>0.56093489148580966</v>
      </c>
    </row>
    <row r="4770" spans="1:8" x14ac:dyDescent="0.2">
      <c r="A4770" s="103">
        <f>A4769+1</f>
        <v>37463</v>
      </c>
      <c r="B4770" s="73" t="s">
        <v>16</v>
      </c>
      <c r="D4770" s="92">
        <v>26.58</v>
      </c>
      <c r="E4770" s="104">
        <v>2.9449999999999998</v>
      </c>
      <c r="F4770" s="108">
        <v>1.71</v>
      </c>
      <c r="G4770" s="75">
        <v>2.58</v>
      </c>
      <c r="H4770" s="106">
        <f t="shared" si="37"/>
        <v>0.58064516129032262</v>
      </c>
    </row>
    <row r="4771" spans="1:8" x14ac:dyDescent="0.2">
      <c r="A4771" s="103">
        <f>A4770+1+2</f>
        <v>37466</v>
      </c>
      <c r="B4771" s="73" t="s">
        <v>12</v>
      </c>
      <c r="D4771" s="92">
        <v>26.58</v>
      </c>
      <c r="E4771" s="104">
        <v>3.0750000000000002</v>
      </c>
      <c r="F4771" s="108">
        <v>1.73</v>
      </c>
      <c r="G4771" s="75">
        <v>2.68</v>
      </c>
      <c r="H4771" s="106">
        <f t="shared" si="37"/>
        <v>0.56260162601626007</v>
      </c>
    </row>
    <row r="4772" spans="1:8" x14ac:dyDescent="0.2">
      <c r="A4772" s="103">
        <f>A4771+1</f>
        <v>37467</v>
      </c>
      <c r="B4772" s="73" t="s">
        <v>13</v>
      </c>
      <c r="D4772" s="92">
        <v>27.38</v>
      </c>
      <c r="E4772" s="104">
        <v>2.9550000000000001</v>
      </c>
      <c r="F4772" s="108">
        <v>1.62</v>
      </c>
      <c r="G4772" s="75">
        <v>2.54</v>
      </c>
      <c r="H4772" s="106">
        <f t="shared" si="37"/>
        <v>0.54822335025380708</v>
      </c>
    </row>
    <row r="4773" spans="1:8" x14ac:dyDescent="0.2">
      <c r="A4773" s="103">
        <f>A4772+1</f>
        <v>37468</v>
      </c>
      <c r="B4773" s="73" t="s">
        <v>14</v>
      </c>
      <c r="D4773" s="92">
        <v>27.03</v>
      </c>
      <c r="E4773" s="104">
        <v>3.04</v>
      </c>
      <c r="F4773" s="108">
        <v>1.42</v>
      </c>
      <c r="G4773" s="75">
        <v>2.59</v>
      </c>
      <c r="H4773" s="106">
        <f t="shared" si="37"/>
        <v>0.46710526315789469</v>
      </c>
    </row>
    <row r="4774" spans="1:8" x14ac:dyDescent="0.2">
      <c r="A4774" s="103">
        <f>A4773+1</f>
        <v>37469</v>
      </c>
      <c r="B4774" s="73" t="s">
        <v>15</v>
      </c>
      <c r="D4774" s="92">
        <v>26.48</v>
      </c>
      <c r="E4774" s="104">
        <v>3.05</v>
      </c>
      <c r="F4774" s="108">
        <v>1.53</v>
      </c>
      <c r="G4774" s="75">
        <v>2.72</v>
      </c>
      <c r="H4774" s="106">
        <f t="shared" si="37"/>
        <v>0.50163934426229517</v>
      </c>
    </row>
    <row r="4775" spans="1:8" x14ac:dyDescent="0.2">
      <c r="A4775" s="103">
        <f>A4774+1</f>
        <v>37470</v>
      </c>
      <c r="B4775" s="73" t="s">
        <v>16</v>
      </c>
      <c r="D4775" s="92">
        <v>26.83</v>
      </c>
      <c r="E4775" s="104">
        <v>2.915</v>
      </c>
      <c r="F4775" s="108">
        <v>1.56</v>
      </c>
      <c r="G4775" s="75">
        <v>2.37</v>
      </c>
      <c r="H4775" s="106">
        <f t="shared" si="37"/>
        <v>0.53516295025728988</v>
      </c>
    </row>
    <row r="4776" spans="1:8" x14ac:dyDescent="0.2">
      <c r="A4776" s="103">
        <f>A4775+1+2</f>
        <v>37473</v>
      </c>
      <c r="B4776" s="73" t="s">
        <v>12</v>
      </c>
      <c r="D4776" s="92">
        <v>26.58</v>
      </c>
      <c r="E4776" s="104">
        <v>2.81</v>
      </c>
      <c r="F4776" s="108">
        <v>1.24</v>
      </c>
      <c r="G4776" s="75">
        <v>2.3199999999999998</v>
      </c>
      <c r="H4776" s="106">
        <f t="shared" si="37"/>
        <v>0.44128113879003555</v>
      </c>
    </row>
    <row r="4777" spans="1:8" x14ac:dyDescent="0.2">
      <c r="A4777" s="103">
        <f>A4776+1</f>
        <v>37474</v>
      </c>
      <c r="B4777" s="73" t="s">
        <v>13</v>
      </c>
      <c r="D4777" s="92">
        <v>27.2</v>
      </c>
      <c r="E4777" s="104">
        <v>2.7850000000000001</v>
      </c>
      <c r="F4777" s="108">
        <v>1.39</v>
      </c>
      <c r="G4777" s="75">
        <v>2.2599999999999998</v>
      </c>
      <c r="H4777" s="106">
        <f t="shared" si="37"/>
        <v>0.49910233393177733</v>
      </c>
    </row>
    <row r="4778" spans="1:8" x14ac:dyDescent="0.2">
      <c r="A4778" s="103">
        <f>A4777+1</f>
        <v>37475</v>
      </c>
      <c r="B4778" s="73" t="s">
        <v>14</v>
      </c>
      <c r="D4778" s="92">
        <v>26.55</v>
      </c>
      <c r="E4778" s="104">
        <v>2.73</v>
      </c>
      <c r="F4778" s="108">
        <v>1.45</v>
      </c>
      <c r="G4778" s="75">
        <v>2.2400000000000002</v>
      </c>
      <c r="H4778" s="106">
        <f t="shared" si="37"/>
        <v>0.53113553113553114</v>
      </c>
    </row>
    <row r="4779" spans="1:8" x14ac:dyDescent="0.2">
      <c r="A4779" s="103">
        <f>A4778+1</f>
        <v>37476</v>
      </c>
      <c r="B4779" s="73" t="s">
        <v>15</v>
      </c>
      <c r="D4779" s="92">
        <v>26.68</v>
      </c>
      <c r="E4779" s="104">
        <v>2.78</v>
      </c>
      <c r="F4779" s="108">
        <v>1.32</v>
      </c>
      <c r="G4779" s="75">
        <v>2.2999999999999998</v>
      </c>
      <c r="H4779" s="106">
        <f t="shared" si="37"/>
        <v>0.47482014388489213</v>
      </c>
    </row>
    <row r="4780" spans="1:8" x14ac:dyDescent="0.2">
      <c r="A4780" s="103">
        <f>A4779+1</f>
        <v>37477</v>
      </c>
      <c r="B4780" s="73" t="s">
        <v>16</v>
      </c>
      <c r="D4780" s="92">
        <v>26.88</v>
      </c>
      <c r="E4780" s="104">
        <v>2.835</v>
      </c>
      <c r="F4780" s="108">
        <v>1.26</v>
      </c>
      <c r="G4780" s="75">
        <v>2.37</v>
      </c>
      <c r="H4780" s="106">
        <f t="shared" si="37"/>
        <v>0.44444444444444448</v>
      </c>
    </row>
    <row r="4781" spans="1:8" x14ac:dyDescent="0.2">
      <c r="A4781" s="103">
        <f>A4780+1+2</f>
        <v>37480</v>
      </c>
      <c r="B4781" s="73" t="s">
        <v>12</v>
      </c>
      <c r="D4781" s="92">
        <v>27.88</v>
      </c>
      <c r="E4781" s="104">
        <v>2.9</v>
      </c>
      <c r="F4781" s="108">
        <v>1.45</v>
      </c>
      <c r="G4781" s="75">
        <v>2.61</v>
      </c>
      <c r="H4781" s="106">
        <f t="shared" si="37"/>
        <v>0.5</v>
      </c>
    </row>
    <row r="4782" spans="1:8" x14ac:dyDescent="0.2">
      <c r="A4782" s="103">
        <f>A4781+1</f>
        <v>37481</v>
      </c>
      <c r="B4782" s="73" t="s">
        <v>13</v>
      </c>
      <c r="D4782" s="92">
        <v>27.93</v>
      </c>
      <c r="E4782" s="104">
        <v>2.9950000000000001</v>
      </c>
      <c r="F4782" s="108">
        <v>1.7</v>
      </c>
      <c r="G4782" s="75">
        <v>2.72</v>
      </c>
      <c r="H4782" s="106">
        <f t="shared" si="37"/>
        <v>0.56761268781302165</v>
      </c>
    </row>
    <row r="4783" spans="1:8" x14ac:dyDescent="0.2">
      <c r="A4783" s="103">
        <f>A4782+1</f>
        <v>37482</v>
      </c>
      <c r="B4783" s="73" t="s">
        <v>14</v>
      </c>
      <c r="D4783" s="92">
        <v>28.15</v>
      </c>
      <c r="E4783" s="104">
        <v>3.04</v>
      </c>
      <c r="F4783" s="108">
        <v>1.81</v>
      </c>
      <c r="G4783" s="75">
        <v>2.66</v>
      </c>
      <c r="H4783" s="106">
        <f t="shared" si="37"/>
        <v>0.59539473684210531</v>
      </c>
    </row>
    <row r="4784" spans="1:8" x14ac:dyDescent="0.2">
      <c r="A4784" s="103">
        <f>A4783+1</f>
        <v>37483</v>
      </c>
      <c r="B4784" s="73" t="s">
        <v>15</v>
      </c>
      <c r="D4784" s="92">
        <v>29.08</v>
      </c>
      <c r="E4784" s="104">
        <v>2.9350000000000001</v>
      </c>
      <c r="F4784" s="108">
        <v>1.75</v>
      </c>
      <c r="G4784" s="75">
        <v>2.48</v>
      </c>
      <c r="H4784" s="106">
        <f t="shared" si="37"/>
        <v>0.59625212947189099</v>
      </c>
    </row>
    <row r="4785" spans="1:8" x14ac:dyDescent="0.2">
      <c r="A4785" s="103">
        <f>A4784+1</f>
        <v>37484</v>
      </c>
      <c r="B4785" s="73" t="s">
        <v>16</v>
      </c>
      <c r="D4785" s="92">
        <v>29.33</v>
      </c>
      <c r="E4785" s="104">
        <v>3.1</v>
      </c>
      <c r="F4785" s="108">
        <v>1.4</v>
      </c>
      <c r="G4785" s="75">
        <v>2.5</v>
      </c>
      <c r="H4785" s="106">
        <f t="shared" si="37"/>
        <v>0.45161290322580638</v>
      </c>
    </row>
    <row r="4786" spans="1:8" x14ac:dyDescent="0.2">
      <c r="A4786" s="103">
        <f>A4785+1+2</f>
        <v>37487</v>
      </c>
      <c r="B4786" s="73" t="s">
        <v>12</v>
      </c>
      <c r="D4786" s="92">
        <v>29.83</v>
      </c>
      <c r="E4786" s="104">
        <v>3.11</v>
      </c>
      <c r="F4786" s="108">
        <v>1.51</v>
      </c>
      <c r="G4786" s="75">
        <v>2.5</v>
      </c>
      <c r="H4786" s="106">
        <f t="shared" si="37"/>
        <v>0.48553054662379425</v>
      </c>
    </row>
    <row r="4787" spans="1:8" x14ac:dyDescent="0.2">
      <c r="A4787" s="103">
        <f>A4786+1</f>
        <v>37488</v>
      </c>
      <c r="B4787" s="73" t="s">
        <v>13</v>
      </c>
      <c r="D4787" s="92">
        <v>30.13</v>
      </c>
      <c r="E4787" s="104">
        <v>3.26</v>
      </c>
      <c r="F4787" s="108">
        <v>1.41</v>
      </c>
      <c r="G4787" s="75">
        <v>2.5499999999999998</v>
      </c>
      <c r="H4787" s="106">
        <f t="shared" si="37"/>
        <v>0.43251533742331288</v>
      </c>
    </row>
    <row r="4788" spans="1:8" x14ac:dyDescent="0.2">
      <c r="A4788" s="103">
        <f>A4787+1</f>
        <v>37489</v>
      </c>
      <c r="B4788" s="73" t="s">
        <v>14</v>
      </c>
      <c r="D4788" s="92">
        <v>30.41</v>
      </c>
      <c r="E4788" s="104">
        <v>3.22</v>
      </c>
      <c r="F4788" s="108">
        <v>1.35</v>
      </c>
      <c r="G4788" s="75">
        <v>2.16</v>
      </c>
      <c r="H4788" s="106">
        <f t="shared" si="37"/>
        <v>0.41925465838509318</v>
      </c>
    </row>
    <row r="4789" spans="1:8" x14ac:dyDescent="0.2">
      <c r="A4789" s="103">
        <f>A4788+1</f>
        <v>37490</v>
      </c>
      <c r="B4789" s="73" t="s">
        <v>15</v>
      </c>
      <c r="D4789" s="92">
        <v>30.15</v>
      </c>
      <c r="E4789" s="104">
        <v>3.3849999999999998</v>
      </c>
      <c r="F4789" s="108">
        <v>1.19</v>
      </c>
      <c r="G4789" s="75">
        <v>1.78</v>
      </c>
      <c r="H4789" s="106">
        <f t="shared" si="37"/>
        <v>0.35155096011816839</v>
      </c>
    </row>
    <row r="4790" spans="1:8" x14ac:dyDescent="0.2">
      <c r="A4790" s="103">
        <f>A4789+1</f>
        <v>37491</v>
      </c>
      <c r="B4790" s="73" t="s">
        <v>16</v>
      </c>
      <c r="D4790" s="92">
        <v>29.93</v>
      </c>
      <c r="E4790" s="104">
        <v>3.4849999999999999</v>
      </c>
      <c r="F4790" s="108">
        <v>1.18</v>
      </c>
      <c r="G4790" s="75">
        <v>2.33</v>
      </c>
      <c r="H4790" s="106">
        <f t="shared" si="37"/>
        <v>0.33859397417503584</v>
      </c>
    </row>
    <row r="4791" spans="1:8" x14ac:dyDescent="0.2">
      <c r="A4791" s="103">
        <f>A4790+1+2</f>
        <v>37494</v>
      </c>
      <c r="B4791" s="73" t="s">
        <v>12</v>
      </c>
      <c r="D4791" s="92">
        <v>29.28</v>
      </c>
      <c r="E4791" s="104">
        <v>3.5049999999999999</v>
      </c>
      <c r="F4791" s="108">
        <v>0.95</v>
      </c>
      <c r="G4791" s="75">
        <v>2.42</v>
      </c>
      <c r="H4791" s="106">
        <f t="shared" si="37"/>
        <v>0.2710413694721826</v>
      </c>
    </row>
    <row r="4792" spans="1:8" x14ac:dyDescent="0.2">
      <c r="A4792" s="103">
        <f>A4791+1</f>
        <v>37495</v>
      </c>
      <c r="B4792" s="73" t="s">
        <v>13</v>
      </c>
      <c r="D4792" s="92">
        <v>28.85</v>
      </c>
      <c r="E4792" s="104">
        <v>3.5</v>
      </c>
      <c r="F4792" s="108">
        <v>1.1200000000000001</v>
      </c>
      <c r="G4792" s="75">
        <v>2.4900000000000002</v>
      </c>
      <c r="H4792" s="106">
        <f t="shared" si="37"/>
        <v>0.32</v>
      </c>
    </row>
    <row r="4793" spans="1:8" x14ac:dyDescent="0.2">
      <c r="A4793" s="103">
        <f>A4792+1</f>
        <v>37496</v>
      </c>
      <c r="B4793" s="73" t="s">
        <v>14</v>
      </c>
      <c r="D4793" s="92">
        <v>28.33</v>
      </c>
      <c r="E4793" s="104">
        <v>3.31</v>
      </c>
      <c r="F4793" s="108">
        <v>0.98</v>
      </c>
      <c r="G4793" s="75">
        <v>2.58</v>
      </c>
      <c r="H4793" s="106">
        <f t="shared" si="37"/>
        <v>0.29607250755287007</v>
      </c>
    </row>
    <row r="4794" spans="1:8" x14ac:dyDescent="0.2">
      <c r="A4794" s="103">
        <f>A4793+1</f>
        <v>37497</v>
      </c>
      <c r="B4794" s="73" t="s">
        <v>15</v>
      </c>
      <c r="D4794" s="92">
        <v>28.93</v>
      </c>
      <c r="E4794" s="104">
        <v>3.24</v>
      </c>
      <c r="F4794" s="108">
        <v>0.77</v>
      </c>
      <c r="G4794" s="75">
        <v>2.59</v>
      </c>
      <c r="H4794" s="106">
        <f t="shared" si="37"/>
        <v>0.23765432098765432</v>
      </c>
    </row>
    <row r="4795" spans="1:8" x14ac:dyDescent="0.2">
      <c r="A4795" s="103">
        <f>A4794+1</f>
        <v>37498</v>
      </c>
      <c r="B4795" s="73" t="s">
        <v>16</v>
      </c>
      <c r="D4795" s="92">
        <v>28.98</v>
      </c>
      <c r="E4795" s="104">
        <v>3.1150000000000002</v>
      </c>
      <c r="F4795" s="108">
        <v>0.85</v>
      </c>
      <c r="G4795" s="75">
        <v>1.78</v>
      </c>
      <c r="H4795" s="106">
        <f t="shared" si="37"/>
        <v>0.2728731942215088</v>
      </c>
    </row>
    <row r="4796" spans="1:8" x14ac:dyDescent="0.2">
      <c r="A4796" s="103">
        <f>A4795+1+2</f>
        <v>37501</v>
      </c>
      <c r="B4796" s="73" t="s">
        <v>12</v>
      </c>
      <c r="C4796" s="73" t="s">
        <v>17</v>
      </c>
      <c r="F4796" s="108"/>
      <c r="G4796" s="75"/>
      <c r="H4796" s="106"/>
    </row>
    <row r="4797" spans="1:8" x14ac:dyDescent="0.2">
      <c r="A4797" s="103">
        <f>A4796+1</f>
        <v>37502</v>
      </c>
      <c r="B4797" s="73" t="s">
        <v>13</v>
      </c>
      <c r="D4797" s="92">
        <v>27.78</v>
      </c>
      <c r="E4797" s="104">
        <v>3.105</v>
      </c>
      <c r="F4797" s="108">
        <v>0.56999999999999995</v>
      </c>
      <c r="G4797" s="75">
        <v>2.7</v>
      </c>
      <c r="H4797" s="106">
        <f t="shared" si="37"/>
        <v>0.18357487922705312</v>
      </c>
    </row>
    <row r="4798" spans="1:8" x14ac:dyDescent="0.2">
      <c r="A4798" s="103">
        <f>A4797+1</f>
        <v>37503</v>
      </c>
      <c r="B4798" s="73" t="s">
        <v>14</v>
      </c>
      <c r="D4798" s="92">
        <v>28.28</v>
      </c>
      <c r="E4798" s="104">
        <v>3.14</v>
      </c>
      <c r="F4798" s="108">
        <v>1.03</v>
      </c>
      <c r="G4798" s="75">
        <v>2.63</v>
      </c>
      <c r="H4798" s="106">
        <f t="shared" si="37"/>
        <v>0.32802547770700635</v>
      </c>
    </row>
    <row r="4799" spans="1:8" x14ac:dyDescent="0.2">
      <c r="A4799" s="103">
        <f>A4798+1</f>
        <v>37504</v>
      </c>
      <c r="B4799" s="73" t="s">
        <v>15</v>
      </c>
      <c r="D4799" s="92">
        <v>28.98</v>
      </c>
      <c r="E4799" s="104">
        <v>3.2050000000000001</v>
      </c>
      <c r="F4799" s="108">
        <v>1.05</v>
      </c>
      <c r="G4799" s="75">
        <v>2.6</v>
      </c>
      <c r="H4799" s="106">
        <f t="shared" si="37"/>
        <v>0.32761310452418096</v>
      </c>
    </row>
    <row r="4800" spans="1:8" x14ac:dyDescent="0.2">
      <c r="A4800" s="103">
        <f>A4799+1</f>
        <v>37505</v>
      </c>
      <c r="B4800" s="73" t="s">
        <v>16</v>
      </c>
      <c r="D4800" s="92">
        <v>29.63</v>
      </c>
      <c r="E4800" s="104">
        <v>3.39</v>
      </c>
      <c r="F4800" s="108">
        <v>0.98</v>
      </c>
      <c r="G4800" s="75">
        <v>2.35</v>
      </c>
      <c r="H4800" s="106">
        <f t="shared" si="37"/>
        <v>0.28908554572271383</v>
      </c>
    </row>
    <row r="4801" spans="1:8" x14ac:dyDescent="0.2">
      <c r="A4801" s="103">
        <f>A4800+1+2</f>
        <v>37508</v>
      </c>
      <c r="B4801" s="73" t="s">
        <v>12</v>
      </c>
      <c r="D4801" s="92">
        <v>29.73</v>
      </c>
      <c r="E4801" s="104">
        <v>3.2450000000000001</v>
      </c>
      <c r="F4801" s="108">
        <v>0.88</v>
      </c>
      <c r="G4801" s="75">
        <v>1.59</v>
      </c>
      <c r="H4801" s="106">
        <f t="shared" si="37"/>
        <v>0.2711864406779661</v>
      </c>
    </row>
    <row r="4802" spans="1:8" x14ac:dyDescent="0.2">
      <c r="A4802" s="103">
        <f>A4801+1</f>
        <v>37509</v>
      </c>
      <c r="B4802" s="73" t="s">
        <v>13</v>
      </c>
      <c r="D4802" s="92">
        <v>29.73</v>
      </c>
      <c r="E4802" s="104">
        <v>3.36</v>
      </c>
      <c r="F4802" s="108">
        <v>0.68</v>
      </c>
      <c r="G4802" s="75">
        <v>1.54</v>
      </c>
      <c r="H4802" s="106">
        <f t="shared" si="37"/>
        <v>0.20238095238095241</v>
      </c>
    </row>
    <row r="4803" spans="1:8" x14ac:dyDescent="0.2">
      <c r="A4803" s="103">
        <f t="shared" ref="A4803:A4845" si="38">A4802+1</f>
        <v>37510</v>
      </c>
      <c r="B4803" s="73" t="s">
        <v>14</v>
      </c>
      <c r="D4803" s="92">
        <v>29.78</v>
      </c>
      <c r="E4803" s="104">
        <v>3.3250000000000002</v>
      </c>
      <c r="F4803" s="108">
        <v>0.94</v>
      </c>
      <c r="G4803" s="75">
        <v>2.2000000000000002</v>
      </c>
      <c r="H4803" s="106">
        <f t="shared" si="37"/>
        <v>0.28270676691729318</v>
      </c>
    </row>
    <row r="4804" spans="1:8" x14ac:dyDescent="0.2">
      <c r="A4804" s="103">
        <f t="shared" si="38"/>
        <v>37511</v>
      </c>
      <c r="B4804" s="73" t="s">
        <v>15</v>
      </c>
      <c r="D4804" s="92">
        <v>28.85</v>
      </c>
      <c r="E4804" s="104">
        <v>3.21</v>
      </c>
      <c r="F4804" s="108">
        <v>1.1200000000000001</v>
      </c>
      <c r="G4804" s="75">
        <v>2.48</v>
      </c>
      <c r="H4804" s="106">
        <f t="shared" si="37"/>
        <v>0.34890965732087231</v>
      </c>
    </row>
    <row r="4805" spans="1:8" x14ac:dyDescent="0.2">
      <c r="A4805" s="103">
        <f t="shared" si="38"/>
        <v>37512</v>
      </c>
      <c r="B4805" s="73" t="s">
        <v>16</v>
      </c>
      <c r="D4805" s="92">
        <v>29.83</v>
      </c>
      <c r="E4805" s="104">
        <v>3.395</v>
      </c>
      <c r="F4805" s="108">
        <v>1</v>
      </c>
      <c r="G4805" s="75">
        <v>2.0099999999999998</v>
      </c>
      <c r="H4805" s="106">
        <f t="shared" si="37"/>
        <v>0.29455081001472755</v>
      </c>
    </row>
    <row r="4806" spans="1:8" x14ac:dyDescent="0.2">
      <c r="A4806" s="103">
        <f>A4805+1+2</f>
        <v>37515</v>
      </c>
      <c r="B4806" s="73" t="s">
        <v>12</v>
      </c>
      <c r="D4806" s="92">
        <v>29.68</v>
      </c>
      <c r="E4806" s="104">
        <v>3.4550000000000001</v>
      </c>
      <c r="F4806" s="108">
        <v>1.24</v>
      </c>
      <c r="G4806" s="75">
        <v>2.35</v>
      </c>
      <c r="H4806" s="106">
        <f t="shared" si="37"/>
        <v>0.3589001447178003</v>
      </c>
    </row>
    <row r="4807" spans="1:8" x14ac:dyDescent="0.2">
      <c r="A4807" s="103">
        <f t="shared" si="38"/>
        <v>37516</v>
      </c>
      <c r="B4807" s="73" t="s">
        <v>13</v>
      </c>
      <c r="D4807" s="92">
        <v>29.08</v>
      </c>
      <c r="E4807" s="104">
        <v>3.4550000000000001</v>
      </c>
      <c r="F4807" s="108">
        <v>1.05</v>
      </c>
      <c r="G4807" s="75">
        <v>2.5099999999999998</v>
      </c>
      <c r="H4807" s="106">
        <f t="shared" si="37"/>
        <v>0.30390738060781475</v>
      </c>
    </row>
    <row r="4808" spans="1:8" x14ac:dyDescent="0.2">
      <c r="A4808" s="103">
        <f t="shared" si="38"/>
        <v>37517</v>
      </c>
      <c r="B4808" s="73" t="s">
        <v>14</v>
      </c>
      <c r="D4808" s="92">
        <v>29.48</v>
      </c>
      <c r="E4808" s="104">
        <v>3.79</v>
      </c>
      <c r="F4808" s="108">
        <v>0.94</v>
      </c>
      <c r="G4808" s="75">
        <v>2.4900000000000002</v>
      </c>
      <c r="H4808" s="106">
        <f t="shared" si="37"/>
        <v>0.2480211081794195</v>
      </c>
    </row>
    <row r="4809" spans="1:8" x14ac:dyDescent="0.2">
      <c r="A4809" s="103">
        <f t="shared" si="38"/>
        <v>37518</v>
      </c>
      <c r="B4809" s="73" t="s">
        <v>15</v>
      </c>
      <c r="D4809" s="92">
        <v>29.5</v>
      </c>
      <c r="E4809" s="104">
        <v>3.8849999999999998</v>
      </c>
      <c r="F4809" s="108">
        <v>1.1499999999999999</v>
      </c>
      <c r="G4809" s="75">
        <v>2.5</v>
      </c>
      <c r="H4809" s="106">
        <f t="shared" si="37"/>
        <v>0.29601029601029599</v>
      </c>
    </row>
    <row r="4810" spans="1:8" x14ac:dyDescent="0.2">
      <c r="A4810" s="103">
        <f t="shared" si="38"/>
        <v>37519</v>
      </c>
      <c r="B4810" s="73" t="s">
        <v>16</v>
      </c>
      <c r="D4810" s="92">
        <v>29.63</v>
      </c>
      <c r="E4810" s="104">
        <v>3.91</v>
      </c>
      <c r="F4810" s="108">
        <v>1.08</v>
      </c>
      <c r="G4810" s="75">
        <v>2.38</v>
      </c>
      <c r="H4810" s="106">
        <f t="shared" si="37"/>
        <v>0.27621483375959083</v>
      </c>
    </row>
    <row r="4811" spans="1:8" x14ac:dyDescent="0.2">
      <c r="A4811" s="103">
        <f>A4810+1+2</f>
        <v>37522</v>
      </c>
      <c r="B4811" s="73" t="s">
        <v>12</v>
      </c>
      <c r="D4811" s="92">
        <v>30.68</v>
      </c>
      <c r="E4811" s="104">
        <v>3.9049999999999998</v>
      </c>
      <c r="F4811" s="108">
        <v>1.07</v>
      </c>
      <c r="G4811" s="75">
        <v>2.69</v>
      </c>
      <c r="H4811" s="106">
        <f t="shared" si="37"/>
        <v>0.27400768245838669</v>
      </c>
    </row>
    <row r="4812" spans="1:8" x14ac:dyDescent="0.2">
      <c r="A4812" s="103">
        <f t="shared" si="38"/>
        <v>37523</v>
      </c>
      <c r="B4812" s="73" t="s">
        <v>13</v>
      </c>
      <c r="D4812" s="92">
        <v>30.83</v>
      </c>
      <c r="E4812" s="104">
        <v>3.9649999999999999</v>
      </c>
      <c r="F4812" s="108">
        <v>1.2</v>
      </c>
      <c r="G4812" s="75">
        <v>2.86</v>
      </c>
      <c r="H4812" s="106">
        <f t="shared" si="37"/>
        <v>0.3026481715006305</v>
      </c>
    </row>
    <row r="4813" spans="1:8" x14ac:dyDescent="0.2">
      <c r="A4813" s="103">
        <f t="shared" si="38"/>
        <v>37524</v>
      </c>
      <c r="B4813" s="73" t="s">
        <v>14</v>
      </c>
      <c r="D4813" s="92">
        <v>30.43</v>
      </c>
      <c r="E4813" s="104">
        <v>3.7650000000000001</v>
      </c>
      <c r="F4813" s="108">
        <v>1.38</v>
      </c>
      <c r="G4813" s="75">
        <v>2.72</v>
      </c>
      <c r="H4813" s="106">
        <f t="shared" ref="H4813:H4876" si="39">F4813/E4813</f>
        <v>0.36653386454183262</v>
      </c>
    </row>
    <row r="4814" spans="1:8" x14ac:dyDescent="0.2">
      <c r="A4814" s="103">
        <f t="shared" si="38"/>
        <v>37525</v>
      </c>
      <c r="B4814" s="73" t="s">
        <v>15</v>
      </c>
      <c r="D4814" s="92">
        <v>30.43</v>
      </c>
      <c r="E4814" s="104">
        <v>3.625</v>
      </c>
      <c r="F4814" s="108">
        <v>1.41</v>
      </c>
      <c r="G4814" s="75">
        <v>2.6</v>
      </c>
      <c r="H4814" s="106">
        <f t="shared" si="39"/>
        <v>0.38896551724137929</v>
      </c>
    </row>
    <row r="4815" spans="1:8" x14ac:dyDescent="0.2">
      <c r="A4815" s="103">
        <f t="shared" si="38"/>
        <v>37526</v>
      </c>
      <c r="B4815" s="73" t="s">
        <v>16</v>
      </c>
      <c r="D4815" s="92">
        <v>30.53</v>
      </c>
      <c r="E4815" s="104">
        <v>3.7850000000000001</v>
      </c>
      <c r="F4815" s="108">
        <v>1.4</v>
      </c>
      <c r="G4815" s="75">
        <v>2.57</v>
      </c>
      <c r="H4815" s="106">
        <f t="shared" si="39"/>
        <v>0.36988110964332888</v>
      </c>
    </row>
    <row r="4816" spans="1:8" x14ac:dyDescent="0.2">
      <c r="A4816" s="103">
        <f>A4815+1+2</f>
        <v>37529</v>
      </c>
      <c r="B4816" s="73" t="s">
        <v>12</v>
      </c>
      <c r="D4816" s="92">
        <v>30.45</v>
      </c>
      <c r="E4816" s="104">
        <v>4.0999999999999996</v>
      </c>
      <c r="F4816" s="108">
        <v>1.28</v>
      </c>
      <c r="G4816" s="75">
        <v>2.82</v>
      </c>
      <c r="H4816" s="106">
        <f t="shared" si="39"/>
        <v>0.31219512195121957</v>
      </c>
    </row>
    <row r="4817" spans="1:8" x14ac:dyDescent="0.2">
      <c r="A4817" s="103">
        <f t="shared" si="38"/>
        <v>37530</v>
      </c>
      <c r="B4817" s="73" t="s">
        <v>13</v>
      </c>
      <c r="D4817" s="92">
        <v>30.83</v>
      </c>
      <c r="E4817" s="104">
        <v>4.37</v>
      </c>
      <c r="F4817" s="108">
        <v>1.51</v>
      </c>
      <c r="G4817" s="75">
        <v>2.83</v>
      </c>
      <c r="H4817" s="106">
        <f t="shared" si="39"/>
        <v>0.34553775743707094</v>
      </c>
    </row>
    <row r="4818" spans="1:8" x14ac:dyDescent="0.2">
      <c r="A4818" s="103">
        <f t="shared" si="38"/>
        <v>37531</v>
      </c>
      <c r="B4818" s="73" t="s">
        <v>14</v>
      </c>
      <c r="D4818" s="92">
        <v>30.48</v>
      </c>
      <c r="E4818" s="104">
        <v>4.3</v>
      </c>
      <c r="F4818" s="108">
        <v>2.83</v>
      </c>
      <c r="G4818" s="75">
        <v>3.04</v>
      </c>
      <c r="H4818" s="106">
        <f t="shared" si="39"/>
        <v>0.65813953488372101</v>
      </c>
    </row>
    <row r="4819" spans="1:8" x14ac:dyDescent="0.2">
      <c r="A4819" s="103">
        <f t="shared" si="38"/>
        <v>37532</v>
      </c>
      <c r="B4819" s="73" t="s">
        <v>15</v>
      </c>
      <c r="D4819" s="92">
        <v>29.78</v>
      </c>
      <c r="E4819" s="104">
        <v>4.18</v>
      </c>
      <c r="F4819" s="108">
        <v>1.62</v>
      </c>
      <c r="G4819" s="75">
        <v>2.67</v>
      </c>
      <c r="H4819" s="106">
        <f t="shared" si="39"/>
        <v>0.38755980861244027</v>
      </c>
    </row>
    <row r="4820" spans="1:8" x14ac:dyDescent="0.2">
      <c r="A4820" s="103">
        <f t="shared" si="38"/>
        <v>37533</v>
      </c>
      <c r="B4820" s="73" t="s">
        <v>16</v>
      </c>
      <c r="D4820" s="92">
        <v>29.63</v>
      </c>
      <c r="E4820" s="104">
        <v>3.85</v>
      </c>
      <c r="F4820" s="108">
        <v>1.29</v>
      </c>
      <c r="G4820" s="75">
        <v>2.44</v>
      </c>
      <c r="H4820" s="106">
        <f t="shared" si="39"/>
        <v>0.33506493506493507</v>
      </c>
    </row>
    <row r="4821" spans="1:8" x14ac:dyDescent="0.2">
      <c r="A4821" s="103">
        <f>A4820+1+2</f>
        <v>37536</v>
      </c>
      <c r="B4821" s="73" t="s">
        <v>12</v>
      </c>
      <c r="D4821" s="92">
        <v>29.63</v>
      </c>
      <c r="E4821" s="104">
        <v>3.78</v>
      </c>
      <c r="F4821" s="108">
        <v>1.39</v>
      </c>
      <c r="G4821" s="75">
        <v>2.7</v>
      </c>
      <c r="H4821" s="106">
        <f t="shared" si="39"/>
        <v>0.36772486772486773</v>
      </c>
    </row>
    <row r="4822" spans="1:8" x14ac:dyDescent="0.2">
      <c r="A4822" s="103">
        <f t="shared" si="38"/>
        <v>37537</v>
      </c>
      <c r="B4822" s="73" t="s">
        <v>13</v>
      </c>
      <c r="D4822" s="92">
        <v>29.48</v>
      </c>
      <c r="E4822" s="104">
        <v>3.8450000000000002</v>
      </c>
      <c r="F4822" s="108">
        <v>1.63</v>
      </c>
      <c r="G4822" s="75">
        <v>2.78</v>
      </c>
      <c r="H4822" s="106">
        <f t="shared" si="39"/>
        <v>0.42392717815344599</v>
      </c>
    </row>
    <row r="4823" spans="1:8" x14ac:dyDescent="0.2">
      <c r="A4823" s="103">
        <f t="shared" si="38"/>
        <v>37538</v>
      </c>
      <c r="B4823" s="73" t="s">
        <v>14</v>
      </c>
      <c r="D4823" s="92">
        <v>29.33</v>
      </c>
      <c r="E4823" s="104">
        <v>3.9</v>
      </c>
      <c r="F4823" s="108">
        <v>1.76</v>
      </c>
      <c r="G4823" s="75">
        <v>2.81</v>
      </c>
      <c r="H4823" s="106">
        <f t="shared" si="39"/>
        <v>0.45128205128205129</v>
      </c>
    </row>
    <row r="4824" spans="1:8" x14ac:dyDescent="0.2">
      <c r="A4824" s="103">
        <f t="shared" si="38"/>
        <v>37539</v>
      </c>
      <c r="B4824" s="73" t="s">
        <v>15</v>
      </c>
      <c r="D4824" s="92">
        <v>28.98</v>
      </c>
      <c r="E4824" s="104">
        <v>3.8650000000000002</v>
      </c>
      <c r="F4824" s="108">
        <v>1.66</v>
      </c>
      <c r="G4824" s="75">
        <v>2.8</v>
      </c>
      <c r="H4824" s="106">
        <f t="shared" si="39"/>
        <v>0.42949547218628714</v>
      </c>
    </row>
    <row r="4825" spans="1:8" x14ac:dyDescent="0.2">
      <c r="A4825" s="103">
        <f t="shared" si="38"/>
        <v>37540</v>
      </c>
      <c r="B4825" s="73" t="s">
        <v>16</v>
      </c>
      <c r="D4825" s="92">
        <v>29.38</v>
      </c>
      <c r="E4825" s="104">
        <v>3.9</v>
      </c>
      <c r="F4825" s="108">
        <v>1.81</v>
      </c>
      <c r="G4825" s="75">
        <v>2.64</v>
      </c>
      <c r="H4825" s="106">
        <f t="shared" si="39"/>
        <v>0.46410256410256412</v>
      </c>
    </row>
    <row r="4826" spans="1:8" x14ac:dyDescent="0.2">
      <c r="A4826" s="103">
        <f>A4825+1+2</f>
        <v>37543</v>
      </c>
      <c r="B4826" s="73" t="s">
        <v>12</v>
      </c>
      <c r="D4826" s="92">
        <v>30.03</v>
      </c>
      <c r="E4826" s="104">
        <v>4.2</v>
      </c>
      <c r="F4826" s="108">
        <v>2.04</v>
      </c>
      <c r="G4826" s="75">
        <v>2.96</v>
      </c>
      <c r="H4826" s="106">
        <f t="shared" si="39"/>
        <v>0.48571428571428571</v>
      </c>
    </row>
    <row r="4827" spans="1:8" x14ac:dyDescent="0.2">
      <c r="A4827" s="103">
        <f>A4826+1</f>
        <v>37544</v>
      </c>
      <c r="B4827" s="73" t="s">
        <v>13</v>
      </c>
      <c r="D4827" s="92">
        <v>29.73</v>
      </c>
      <c r="E4827" s="104">
        <v>4.16</v>
      </c>
      <c r="F4827" s="108">
        <v>2.19</v>
      </c>
      <c r="G4827" s="75">
        <v>3.08</v>
      </c>
      <c r="H4827" s="106">
        <f t="shared" si="39"/>
        <v>0.52644230769230771</v>
      </c>
    </row>
    <row r="4828" spans="1:8" x14ac:dyDescent="0.2">
      <c r="A4828" s="103">
        <f t="shared" si="38"/>
        <v>37545</v>
      </c>
      <c r="B4828" s="73" t="s">
        <v>14</v>
      </c>
      <c r="D4828" s="92">
        <v>29.48</v>
      </c>
      <c r="E4828" s="104">
        <v>4.0949999999999998</v>
      </c>
      <c r="F4828" s="108">
        <v>2.17</v>
      </c>
      <c r="G4828" s="75">
        <v>3.06</v>
      </c>
      <c r="H4828" s="106">
        <f t="shared" si="39"/>
        <v>0.52991452991452992</v>
      </c>
    </row>
    <row r="4829" spans="1:8" x14ac:dyDescent="0.2">
      <c r="A4829" s="103">
        <f t="shared" si="38"/>
        <v>37546</v>
      </c>
      <c r="B4829" s="73" t="s">
        <v>15</v>
      </c>
      <c r="D4829" s="92">
        <v>29.63</v>
      </c>
      <c r="E4829" s="104">
        <v>4.12</v>
      </c>
      <c r="F4829" s="108">
        <v>2.13</v>
      </c>
      <c r="G4829" s="75">
        <v>2.97</v>
      </c>
      <c r="H4829" s="106">
        <f t="shared" si="39"/>
        <v>0.51699029126213591</v>
      </c>
    </row>
    <row r="4830" spans="1:8" x14ac:dyDescent="0.2">
      <c r="A4830" s="103">
        <f t="shared" si="38"/>
        <v>37547</v>
      </c>
      <c r="B4830" s="73" t="s">
        <v>16</v>
      </c>
      <c r="D4830" s="92">
        <v>29.63</v>
      </c>
      <c r="E4830" s="104">
        <v>4.12</v>
      </c>
      <c r="F4830" s="108">
        <v>1.56</v>
      </c>
      <c r="G4830" s="75">
        <v>2.75</v>
      </c>
      <c r="H4830" s="106">
        <f t="shared" si="39"/>
        <v>0.37864077669902912</v>
      </c>
    </row>
    <row r="4831" spans="1:8" x14ac:dyDescent="0.2">
      <c r="A4831" s="103">
        <f>A4830+1+2</f>
        <v>37550</v>
      </c>
      <c r="B4831" s="73" t="s">
        <v>12</v>
      </c>
      <c r="D4831" s="92">
        <v>28.38</v>
      </c>
      <c r="E4831" s="104">
        <v>4.25</v>
      </c>
      <c r="F4831" s="108">
        <v>1.78</v>
      </c>
      <c r="G4831" s="75">
        <v>2.77</v>
      </c>
      <c r="H4831" s="106">
        <f t="shared" si="39"/>
        <v>0.41882352941176471</v>
      </c>
    </row>
    <row r="4832" spans="1:8" x14ac:dyDescent="0.2">
      <c r="A4832" s="103">
        <f t="shared" si="38"/>
        <v>37551</v>
      </c>
      <c r="B4832" s="73" t="s">
        <v>13</v>
      </c>
      <c r="D4832" s="92">
        <v>27.93</v>
      </c>
      <c r="E4832" s="104">
        <v>4.2</v>
      </c>
      <c r="F4832" s="108">
        <v>1.79</v>
      </c>
      <c r="G4832" s="75">
        <v>2.76</v>
      </c>
      <c r="H4832" s="106">
        <f t="shared" si="39"/>
        <v>0.42619047619047618</v>
      </c>
    </row>
    <row r="4833" spans="1:8" x14ac:dyDescent="0.2">
      <c r="A4833" s="103">
        <f t="shared" si="38"/>
        <v>37552</v>
      </c>
      <c r="B4833" s="73" t="s">
        <v>14</v>
      </c>
      <c r="D4833" s="92">
        <v>28.08</v>
      </c>
      <c r="E4833" s="104">
        <v>4.24</v>
      </c>
      <c r="F4833" s="108">
        <v>2.04</v>
      </c>
      <c r="G4833" s="75">
        <v>2.83</v>
      </c>
      <c r="H4833" s="106">
        <f t="shared" si="39"/>
        <v>0.48113207547169812</v>
      </c>
    </row>
    <row r="4834" spans="1:8" x14ac:dyDescent="0.2">
      <c r="A4834" s="103">
        <f t="shared" si="38"/>
        <v>37553</v>
      </c>
      <c r="B4834" s="73" t="s">
        <v>15</v>
      </c>
      <c r="D4834" s="92">
        <v>28.03</v>
      </c>
      <c r="E4834" s="104">
        <v>4.2850000000000001</v>
      </c>
      <c r="F4834" s="108">
        <v>2.19</v>
      </c>
      <c r="G4834" s="75">
        <v>3.02</v>
      </c>
      <c r="H4834" s="106">
        <f t="shared" si="39"/>
        <v>0.51108518086347721</v>
      </c>
    </row>
    <row r="4835" spans="1:8" x14ac:dyDescent="0.2">
      <c r="A4835" s="103">
        <f t="shared" si="38"/>
        <v>37554</v>
      </c>
      <c r="B4835" s="73" t="s">
        <v>16</v>
      </c>
      <c r="D4835" s="92">
        <v>26.98</v>
      </c>
      <c r="E4835" s="104">
        <v>4.1050000000000004</v>
      </c>
      <c r="F4835" s="108">
        <v>2.69</v>
      </c>
      <c r="G4835" s="75">
        <v>3.41</v>
      </c>
      <c r="H4835" s="106">
        <f t="shared" si="39"/>
        <v>0.6552984165651643</v>
      </c>
    </row>
    <row r="4836" spans="1:8" x14ac:dyDescent="0.2">
      <c r="A4836" s="103">
        <f>A4835+1+2</f>
        <v>37557</v>
      </c>
      <c r="B4836" s="73" t="s">
        <v>12</v>
      </c>
      <c r="D4836" s="92">
        <v>27.28</v>
      </c>
      <c r="E4836" s="104">
        <v>4.18</v>
      </c>
      <c r="F4836" s="108">
        <v>3.14</v>
      </c>
      <c r="G4836" s="75">
        <v>3.6</v>
      </c>
      <c r="H4836" s="106">
        <f t="shared" si="39"/>
        <v>0.75119617224880386</v>
      </c>
    </row>
    <row r="4837" spans="1:8" x14ac:dyDescent="0.2">
      <c r="A4837" s="103">
        <f t="shared" si="38"/>
        <v>37558</v>
      </c>
      <c r="B4837" s="73" t="s">
        <v>13</v>
      </c>
      <c r="D4837" s="92">
        <v>26.88</v>
      </c>
      <c r="E4837" s="104">
        <v>4.13</v>
      </c>
      <c r="F4837" s="108">
        <v>3.23</v>
      </c>
      <c r="G4837" s="75">
        <v>3.92</v>
      </c>
      <c r="H4837" s="106">
        <f t="shared" si="39"/>
        <v>0.78208232445520587</v>
      </c>
    </row>
    <row r="4838" spans="1:8" x14ac:dyDescent="0.2">
      <c r="A4838" s="103">
        <f t="shared" si="38"/>
        <v>37559</v>
      </c>
      <c r="B4838" s="73" t="s">
        <v>14</v>
      </c>
      <c r="D4838" s="92">
        <v>26.83</v>
      </c>
      <c r="E4838" s="104">
        <v>4.3449999999999998</v>
      </c>
      <c r="F4838" s="108">
        <v>3.06</v>
      </c>
      <c r="G4838" s="75">
        <v>4.05</v>
      </c>
      <c r="H4838" s="106">
        <f t="shared" si="39"/>
        <v>0.70425776754890679</v>
      </c>
    </row>
    <row r="4839" spans="1:8" x14ac:dyDescent="0.2">
      <c r="A4839" s="103">
        <f t="shared" si="38"/>
        <v>37560</v>
      </c>
      <c r="B4839" s="73" t="s">
        <v>15</v>
      </c>
      <c r="D4839" s="92">
        <v>27.23</v>
      </c>
      <c r="E4839" s="104">
        <v>4.32</v>
      </c>
      <c r="F4839" s="108">
        <v>2.98</v>
      </c>
      <c r="G4839" s="75">
        <v>3.48</v>
      </c>
      <c r="H4839" s="106">
        <f t="shared" si="39"/>
        <v>0.68981481481481477</v>
      </c>
    </row>
    <row r="4840" spans="1:8" x14ac:dyDescent="0.2">
      <c r="A4840" s="103">
        <f t="shared" si="38"/>
        <v>37561</v>
      </c>
      <c r="B4840" s="73" t="s">
        <v>16</v>
      </c>
      <c r="D4840" s="92">
        <v>27.13</v>
      </c>
      <c r="E4840" s="104">
        <v>4.0549999999999997</v>
      </c>
      <c r="F4840" s="108">
        <v>2.94</v>
      </c>
      <c r="G4840" s="75">
        <v>3.28</v>
      </c>
      <c r="H4840" s="106">
        <f t="shared" si="39"/>
        <v>0.72503082614056724</v>
      </c>
    </row>
    <row r="4841" spans="1:8" x14ac:dyDescent="0.2">
      <c r="A4841" s="103">
        <f>A4840+1+2</f>
        <v>37564</v>
      </c>
      <c r="B4841" s="73" t="s">
        <v>12</v>
      </c>
      <c r="D4841" s="92">
        <v>26.98</v>
      </c>
      <c r="E4841" s="104">
        <v>3.96</v>
      </c>
      <c r="F4841" s="108">
        <v>2.96</v>
      </c>
      <c r="G4841" s="75">
        <v>3.56</v>
      </c>
      <c r="H4841" s="106">
        <f t="shared" si="39"/>
        <v>0.74747474747474751</v>
      </c>
    </row>
    <row r="4842" spans="1:8" x14ac:dyDescent="0.2">
      <c r="A4842" s="103">
        <f t="shared" si="38"/>
        <v>37565</v>
      </c>
      <c r="B4842" s="73" t="s">
        <v>13</v>
      </c>
      <c r="D4842" s="92">
        <v>26.13</v>
      </c>
      <c r="E4842" s="104">
        <v>3.9</v>
      </c>
      <c r="F4842" s="108">
        <v>2.87</v>
      </c>
      <c r="G4842" s="75">
        <v>3.47</v>
      </c>
      <c r="H4842" s="106">
        <f t="shared" si="39"/>
        <v>0.73589743589743595</v>
      </c>
    </row>
    <row r="4843" spans="1:8" x14ac:dyDescent="0.2">
      <c r="A4843" s="103">
        <f t="shared" si="38"/>
        <v>37566</v>
      </c>
      <c r="B4843" s="73" t="s">
        <v>14</v>
      </c>
      <c r="D4843" s="92">
        <v>25.78</v>
      </c>
      <c r="E4843" s="104">
        <v>3.9049999999999998</v>
      </c>
      <c r="F4843" s="108">
        <v>3.02</v>
      </c>
      <c r="G4843" s="75">
        <v>3.65</v>
      </c>
      <c r="H4843" s="106">
        <f t="shared" si="39"/>
        <v>0.77336747759282976</v>
      </c>
    </row>
    <row r="4844" spans="1:8" x14ac:dyDescent="0.2">
      <c r="A4844" s="103">
        <f t="shared" si="38"/>
        <v>37567</v>
      </c>
      <c r="B4844" s="73" t="s">
        <v>15</v>
      </c>
      <c r="D4844" s="92">
        <v>25.38</v>
      </c>
      <c r="E4844" s="104">
        <v>3.9049999999999998</v>
      </c>
      <c r="F4844" s="108">
        <v>3.11</v>
      </c>
      <c r="G4844" s="75">
        <v>3.58</v>
      </c>
      <c r="H4844" s="106">
        <f t="shared" si="39"/>
        <v>0.79641485275288093</v>
      </c>
    </row>
    <row r="4845" spans="1:8" x14ac:dyDescent="0.2">
      <c r="A4845" s="103">
        <f t="shared" si="38"/>
        <v>37568</v>
      </c>
      <c r="B4845" s="73" t="s">
        <v>16</v>
      </c>
      <c r="D4845" s="92">
        <v>25.78</v>
      </c>
      <c r="E4845" s="104">
        <v>3.81</v>
      </c>
      <c r="F4845" s="108">
        <v>3.07</v>
      </c>
      <c r="G4845" s="75">
        <v>3.21</v>
      </c>
      <c r="H4845" s="106">
        <f t="shared" si="39"/>
        <v>0.80577427821522307</v>
      </c>
    </row>
    <row r="4846" spans="1:8" x14ac:dyDescent="0.2">
      <c r="A4846" s="103">
        <f>A4845+1+2</f>
        <v>37571</v>
      </c>
      <c r="B4846" s="73" t="s">
        <v>12</v>
      </c>
      <c r="D4846" s="92">
        <v>25.93</v>
      </c>
      <c r="E4846" s="104">
        <v>3.835</v>
      </c>
      <c r="F4846" s="108">
        <v>3.07</v>
      </c>
      <c r="G4846" s="75">
        <v>3.22</v>
      </c>
      <c r="H4846" s="106">
        <f t="shared" si="39"/>
        <v>0.80052151238591918</v>
      </c>
    </row>
    <row r="4847" spans="1:8" x14ac:dyDescent="0.2">
      <c r="A4847" s="103">
        <f t="shared" ref="A4847:A4865" si="40">A4846+1</f>
        <v>37572</v>
      </c>
      <c r="B4847" s="73" t="s">
        <v>13</v>
      </c>
      <c r="D4847" s="92">
        <v>25.88</v>
      </c>
      <c r="E4847" s="104">
        <v>3.82</v>
      </c>
      <c r="F4847" s="108">
        <v>2.98</v>
      </c>
      <c r="G4847" s="75">
        <v>3.12</v>
      </c>
      <c r="H4847" s="106">
        <f t="shared" si="39"/>
        <v>0.78010471204188481</v>
      </c>
    </row>
    <row r="4848" spans="1:8" x14ac:dyDescent="0.2">
      <c r="A4848" s="103">
        <f t="shared" si="40"/>
        <v>37573</v>
      </c>
      <c r="B4848" s="73" t="s">
        <v>14</v>
      </c>
      <c r="D4848" s="92">
        <v>25.15</v>
      </c>
      <c r="E4848" s="104">
        <v>3.81</v>
      </c>
      <c r="F4848" s="108">
        <v>2.85</v>
      </c>
      <c r="G4848" s="75">
        <v>3.15</v>
      </c>
      <c r="H4848" s="106">
        <f t="shared" si="39"/>
        <v>0.74803149606299213</v>
      </c>
    </row>
    <row r="4849" spans="1:8" x14ac:dyDescent="0.2">
      <c r="A4849" s="103">
        <f t="shared" si="40"/>
        <v>37574</v>
      </c>
      <c r="B4849" s="73" t="s">
        <v>15</v>
      </c>
      <c r="D4849" s="92">
        <v>25.28</v>
      </c>
      <c r="E4849" s="104">
        <v>3.88</v>
      </c>
      <c r="F4849" s="108">
        <v>2.85</v>
      </c>
      <c r="G4849" s="75">
        <v>3.23</v>
      </c>
      <c r="H4849" s="106">
        <f t="shared" si="39"/>
        <v>0.73453608247422686</v>
      </c>
    </row>
    <row r="4850" spans="1:8" x14ac:dyDescent="0.2">
      <c r="A4850" s="103">
        <f t="shared" si="40"/>
        <v>37575</v>
      </c>
      <c r="B4850" s="73" t="s">
        <v>16</v>
      </c>
      <c r="D4850" s="92">
        <v>25.53</v>
      </c>
      <c r="E4850" s="104">
        <v>3.915</v>
      </c>
      <c r="F4850" s="108">
        <v>2.79</v>
      </c>
      <c r="G4850" s="75">
        <v>2.85</v>
      </c>
      <c r="H4850" s="106">
        <f t="shared" si="39"/>
        <v>0.71264367816091956</v>
      </c>
    </row>
    <row r="4851" spans="1:8" x14ac:dyDescent="0.2">
      <c r="A4851" s="103">
        <f>A4850+1+2</f>
        <v>37578</v>
      </c>
      <c r="B4851" s="73" t="s">
        <v>12</v>
      </c>
      <c r="D4851" s="92">
        <v>26.73</v>
      </c>
      <c r="E4851" s="104">
        <v>4.18</v>
      </c>
      <c r="F4851" s="108">
        <v>2.89</v>
      </c>
      <c r="G4851" s="75">
        <v>3.25</v>
      </c>
      <c r="H4851" s="106">
        <f t="shared" si="39"/>
        <v>0.69138755980861255</v>
      </c>
    </row>
    <row r="4852" spans="1:8" x14ac:dyDescent="0.2">
      <c r="A4852" s="103">
        <f t="shared" si="40"/>
        <v>37579</v>
      </c>
      <c r="B4852" s="73" t="s">
        <v>13</v>
      </c>
      <c r="D4852" s="92">
        <v>26.43</v>
      </c>
      <c r="E4852" s="104">
        <v>4.2030000000000003</v>
      </c>
      <c r="F4852" s="108">
        <v>3.09</v>
      </c>
      <c r="G4852" s="75">
        <v>3.6</v>
      </c>
      <c r="H4852" s="106">
        <f t="shared" si="39"/>
        <v>0.73518915060670942</v>
      </c>
    </row>
    <row r="4853" spans="1:8" x14ac:dyDescent="0.2">
      <c r="A4853" s="103">
        <f t="shared" si="40"/>
        <v>37580</v>
      </c>
      <c r="B4853" s="73" t="s">
        <v>14</v>
      </c>
      <c r="D4853" s="92">
        <v>26.98</v>
      </c>
      <c r="E4853" s="104">
        <v>4.2300000000000004</v>
      </c>
      <c r="F4853" s="108">
        <v>3.18</v>
      </c>
      <c r="G4853" s="75">
        <v>3.61</v>
      </c>
      <c r="H4853" s="106">
        <f t="shared" si="39"/>
        <v>0.75177304964539005</v>
      </c>
    </row>
    <row r="4854" spans="1:8" x14ac:dyDescent="0.2">
      <c r="A4854" s="103">
        <f t="shared" si="40"/>
        <v>37581</v>
      </c>
      <c r="B4854" s="73" t="s">
        <v>15</v>
      </c>
      <c r="D4854" s="92">
        <v>26.93</v>
      </c>
      <c r="E4854" s="104">
        <v>4.28</v>
      </c>
      <c r="F4854" s="108">
        <v>3.2</v>
      </c>
      <c r="G4854" s="75">
        <v>3.38</v>
      </c>
      <c r="H4854" s="106">
        <f t="shared" si="39"/>
        <v>0.74766355140186913</v>
      </c>
    </row>
    <row r="4855" spans="1:8" x14ac:dyDescent="0.2">
      <c r="A4855" s="103">
        <f t="shared" si="40"/>
        <v>37582</v>
      </c>
      <c r="B4855" s="73" t="s">
        <v>16</v>
      </c>
      <c r="D4855" s="92">
        <v>26.68</v>
      </c>
      <c r="E4855" s="104">
        <v>4.25</v>
      </c>
      <c r="F4855" s="108">
        <v>3.18</v>
      </c>
      <c r="G4855" s="75">
        <v>3.19</v>
      </c>
      <c r="H4855" s="106">
        <f t="shared" si="39"/>
        <v>0.74823529411764711</v>
      </c>
    </row>
    <row r="4856" spans="1:8" x14ac:dyDescent="0.2">
      <c r="A4856" s="103">
        <f>A4855+1+2</f>
        <v>37585</v>
      </c>
      <c r="B4856" s="73" t="s">
        <v>12</v>
      </c>
      <c r="D4856" s="92">
        <v>27.08</v>
      </c>
      <c r="E4856" s="104">
        <v>4.2850000000000001</v>
      </c>
      <c r="F4856" s="108">
        <v>3.38</v>
      </c>
      <c r="G4856" s="75">
        <v>3.64</v>
      </c>
      <c r="H4856" s="106">
        <f t="shared" si="39"/>
        <v>0.78879813302217028</v>
      </c>
    </row>
    <row r="4857" spans="1:8" x14ac:dyDescent="0.2">
      <c r="A4857" s="103">
        <f t="shared" si="40"/>
        <v>37586</v>
      </c>
      <c r="B4857" s="73" t="s">
        <v>13</v>
      </c>
      <c r="D4857" s="92">
        <v>26.4</v>
      </c>
      <c r="E4857" s="104">
        <v>4.22</v>
      </c>
      <c r="F4857" s="108">
        <v>3.09</v>
      </c>
      <c r="G4857" s="75">
        <v>3.7</v>
      </c>
      <c r="H4857" s="106">
        <f t="shared" si="39"/>
        <v>0.73222748815165872</v>
      </c>
    </row>
    <row r="4858" spans="1:8" x14ac:dyDescent="0.2">
      <c r="A4858" s="103">
        <f t="shared" si="40"/>
        <v>37587</v>
      </c>
      <c r="B4858" s="73" t="s">
        <v>14</v>
      </c>
      <c r="D4858" s="92">
        <v>26.88</v>
      </c>
      <c r="E4858" s="104">
        <v>4.1550000000000002</v>
      </c>
      <c r="F4858" s="108">
        <v>3.09</v>
      </c>
      <c r="G4858" s="75">
        <v>3.42</v>
      </c>
      <c r="H4858" s="106">
        <f t="shared" si="39"/>
        <v>0.74368231046931399</v>
      </c>
    </row>
    <row r="4859" spans="1:8" x14ac:dyDescent="0.2">
      <c r="A4859" s="103">
        <f t="shared" si="40"/>
        <v>37588</v>
      </c>
      <c r="B4859" s="73" t="s">
        <v>15</v>
      </c>
      <c r="C4859" s="73" t="s">
        <v>17</v>
      </c>
      <c r="F4859" s="108"/>
      <c r="G4859" s="75"/>
      <c r="H4859" s="106"/>
    </row>
    <row r="4860" spans="1:8" x14ac:dyDescent="0.2">
      <c r="A4860" s="103">
        <f t="shared" si="40"/>
        <v>37589</v>
      </c>
      <c r="B4860" s="73" t="s">
        <v>16</v>
      </c>
      <c r="C4860" s="73" t="s">
        <v>17</v>
      </c>
      <c r="F4860" s="108"/>
      <c r="G4860" s="75"/>
      <c r="H4860" s="106"/>
    </row>
    <row r="4861" spans="1:8" x14ac:dyDescent="0.2">
      <c r="A4861" s="103">
        <f>A4860+1+2</f>
        <v>37592</v>
      </c>
      <c r="B4861" s="73" t="s">
        <v>12</v>
      </c>
      <c r="D4861" s="92">
        <v>27.23</v>
      </c>
      <c r="E4861" s="104">
        <v>4.2300000000000004</v>
      </c>
      <c r="F4861" s="108">
        <v>3</v>
      </c>
      <c r="G4861" s="75">
        <v>3.46</v>
      </c>
      <c r="H4861" s="106">
        <f t="shared" si="39"/>
        <v>0.70921985815602828</v>
      </c>
    </row>
    <row r="4862" spans="1:8" x14ac:dyDescent="0.2">
      <c r="A4862" s="103">
        <f t="shared" si="40"/>
        <v>37593</v>
      </c>
      <c r="B4862" s="73" t="s">
        <v>13</v>
      </c>
      <c r="D4862" s="92">
        <v>27.28</v>
      </c>
      <c r="E4862" s="104">
        <v>4.3049999999999997</v>
      </c>
      <c r="F4862" s="108">
        <v>3.18</v>
      </c>
      <c r="G4862" s="75">
        <v>3.74</v>
      </c>
      <c r="H4862" s="106">
        <f t="shared" si="39"/>
        <v>0.73867595818815335</v>
      </c>
    </row>
    <row r="4863" spans="1:8" x14ac:dyDescent="0.2">
      <c r="A4863" s="103">
        <f t="shared" si="40"/>
        <v>37594</v>
      </c>
      <c r="B4863" s="73" t="s">
        <v>14</v>
      </c>
      <c r="D4863" s="92">
        <v>26.73</v>
      </c>
      <c r="E4863" s="104">
        <v>4.26</v>
      </c>
      <c r="F4863" s="108">
        <v>3.19</v>
      </c>
      <c r="G4863" s="75">
        <v>3.86</v>
      </c>
      <c r="H4863" s="106">
        <f t="shared" si="39"/>
        <v>0.74882629107981225</v>
      </c>
    </row>
    <row r="4864" spans="1:8" x14ac:dyDescent="0.2">
      <c r="A4864" s="103">
        <f t="shared" si="40"/>
        <v>37595</v>
      </c>
      <c r="B4864" s="73" t="s">
        <v>15</v>
      </c>
      <c r="D4864" s="92">
        <v>27.28</v>
      </c>
      <c r="E4864" s="104">
        <v>4.3250000000000002</v>
      </c>
      <c r="F4864" s="108">
        <v>3.26</v>
      </c>
      <c r="G4864" s="75">
        <v>3.92</v>
      </c>
      <c r="H4864" s="106">
        <f t="shared" si="39"/>
        <v>0.75375722543352597</v>
      </c>
    </row>
    <row r="4865" spans="1:8" x14ac:dyDescent="0.2">
      <c r="A4865" s="103">
        <f t="shared" si="40"/>
        <v>37596</v>
      </c>
      <c r="B4865" s="73" t="s">
        <v>16</v>
      </c>
      <c r="D4865" s="92">
        <v>26.93</v>
      </c>
      <c r="E4865" s="104">
        <v>4.3849999999999998</v>
      </c>
      <c r="F4865" s="108">
        <v>3</v>
      </c>
      <c r="G4865" s="75">
        <v>3.44</v>
      </c>
      <c r="H4865" s="106">
        <f t="shared" si="39"/>
        <v>0.68415051311288488</v>
      </c>
    </row>
    <row r="4866" spans="1:8" x14ac:dyDescent="0.2">
      <c r="A4866" s="103">
        <f>A4865+1+2</f>
        <v>37599</v>
      </c>
      <c r="B4866" s="73" t="s">
        <v>12</v>
      </c>
      <c r="D4866" s="92">
        <v>27.2</v>
      </c>
      <c r="E4866" s="104">
        <v>4.3150000000000004</v>
      </c>
      <c r="F4866" s="108">
        <v>3.03</v>
      </c>
      <c r="G4866" s="75">
        <v>3.83</v>
      </c>
      <c r="H4866" s="106">
        <f t="shared" si="39"/>
        <v>0.70220162224797211</v>
      </c>
    </row>
    <row r="4867" spans="1:8" x14ac:dyDescent="0.2">
      <c r="A4867" s="103">
        <f>A4866+1</f>
        <v>37600</v>
      </c>
      <c r="B4867" s="73" t="s">
        <v>13</v>
      </c>
      <c r="D4867" s="92">
        <v>27.73</v>
      </c>
      <c r="E4867" s="104">
        <v>4.45</v>
      </c>
      <c r="F4867" s="108">
        <v>3.08</v>
      </c>
      <c r="G4867" s="75">
        <v>3.91</v>
      </c>
      <c r="H4867" s="106">
        <f t="shared" si="39"/>
        <v>0.69213483146067412</v>
      </c>
    </row>
    <row r="4868" spans="1:8" x14ac:dyDescent="0.2">
      <c r="A4868" s="103">
        <f>A4867+1</f>
        <v>37601</v>
      </c>
      <c r="B4868" s="73" t="s">
        <v>14</v>
      </c>
      <c r="D4868" s="92">
        <v>27.43</v>
      </c>
      <c r="E4868" s="104">
        <v>4.6449999999999996</v>
      </c>
      <c r="F4868" s="108">
        <v>3.42</v>
      </c>
      <c r="G4868" s="75">
        <v>4.1500000000000004</v>
      </c>
      <c r="H4868" s="106">
        <f t="shared" si="39"/>
        <v>0.73627556512378911</v>
      </c>
    </row>
    <row r="4869" spans="1:8" x14ac:dyDescent="0.2">
      <c r="A4869" s="103">
        <f>A4868+1</f>
        <v>37602</v>
      </c>
      <c r="B4869" s="73" t="s">
        <v>15</v>
      </c>
      <c r="D4869" s="92">
        <v>28.03</v>
      </c>
      <c r="E4869" s="104">
        <v>4.9249999999999998</v>
      </c>
      <c r="F4869" s="108">
        <v>3.29</v>
      </c>
      <c r="G4869" s="75">
        <v>4.1399999999999997</v>
      </c>
      <c r="H4869" s="106">
        <f t="shared" si="39"/>
        <v>0.6680203045685279</v>
      </c>
    </row>
    <row r="4870" spans="1:8" x14ac:dyDescent="0.2">
      <c r="A4870" s="103">
        <f>A4869+1</f>
        <v>37603</v>
      </c>
      <c r="B4870" s="73" t="s">
        <v>16</v>
      </c>
      <c r="D4870" s="92">
        <v>28.5</v>
      </c>
      <c r="E4870" s="104">
        <v>5.08</v>
      </c>
      <c r="F4870" s="108">
        <v>3.16</v>
      </c>
      <c r="G4870" s="75">
        <v>3.9</v>
      </c>
      <c r="H4870" s="106">
        <f t="shared" si="39"/>
        <v>0.62204724409448819</v>
      </c>
    </row>
    <row r="4871" spans="1:8" x14ac:dyDescent="0.2">
      <c r="A4871" s="103">
        <f>A4870+1+2</f>
        <v>37606</v>
      </c>
      <c r="B4871" s="73" t="s">
        <v>12</v>
      </c>
      <c r="D4871" s="92">
        <v>30.13</v>
      </c>
      <c r="E4871" s="104">
        <v>5.25</v>
      </c>
      <c r="F4871" s="108">
        <v>3.18</v>
      </c>
      <c r="G4871" s="75">
        <v>4.4400000000000004</v>
      </c>
      <c r="H4871" s="106">
        <f t="shared" si="39"/>
        <v>0.60571428571428576</v>
      </c>
    </row>
    <row r="4872" spans="1:8" x14ac:dyDescent="0.2">
      <c r="A4872" s="103">
        <f>A4871+1</f>
        <v>37607</v>
      </c>
      <c r="B4872" s="73" t="s">
        <v>13</v>
      </c>
      <c r="D4872" s="92">
        <v>30.08</v>
      </c>
      <c r="E4872" s="104">
        <v>5.1449999999999996</v>
      </c>
      <c r="F4872" s="108">
        <v>3.04</v>
      </c>
      <c r="G4872" s="75">
        <v>4.37</v>
      </c>
      <c r="H4872" s="106">
        <f t="shared" si="39"/>
        <v>0.59086491739552971</v>
      </c>
    </row>
    <row r="4873" spans="1:8" x14ac:dyDescent="0.2">
      <c r="A4873" s="103">
        <f>A4872+1</f>
        <v>37608</v>
      </c>
      <c r="B4873" s="73" t="s">
        <v>14</v>
      </c>
      <c r="D4873" s="92">
        <v>30.43</v>
      </c>
      <c r="E4873" s="104">
        <v>4.9950000000000001</v>
      </c>
      <c r="F4873" s="108">
        <v>2.97</v>
      </c>
      <c r="G4873" s="75">
        <v>4.3600000000000003</v>
      </c>
      <c r="H4873" s="106">
        <f t="shared" si="39"/>
        <v>0.59459459459459463</v>
      </c>
    </row>
    <row r="4874" spans="1:8" x14ac:dyDescent="0.2">
      <c r="A4874" s="103">
        <f>A4873+1</f>
        <v>37609</v>
      </c>
      <c r="B4874" s="73" t="s">
        <v>15</v>
      </c>
      <c r="D4874" s="92">
        <v>30.53</v>
      </c>
      <c r="E4874" s="104">
        <v>5.1349999999999998</v>
      </c>
      <c r="F4874" s="108">
        <v>3.19</v>
      </c>
      <c r="G4874" s="75">
        <v>4.5599999999999996</v>
      </c>
      <c r="H4874" s="106">
        <f t="shared" si="39"/>
        <v>0.62122687439143132</v>
      </c>
    </row>
    <row r="4875" spans="1:8" x14ac:dyDescent="0.2">
      <c r="A4875" s="103">
        <f>A4874+1</f>
        <v>37610</v>
      </c>
      <c r="B4875" s="73" t="s">
        <v>16</v>
      </c>
      <c r="D4875" s="92">
        <v>30.43</v>
      </c>
      <c r="E4875" s="104">
        <v>5.05</v>
      </c>
      <c r="F4875" s="108">
        <v>3.25</v>
      </c>
      <c r="G4875" s="75">
        <v>4.6399999999999997</v>
      </c>
      <c r="H4875" s="106">
        <f t="shared" si="39"/>
        <v>0.64356435643564358</v>
      </c>
    </row>
    <row r="4876" spans="1:8" x14ac:dyDescent="0.2">
      <c r="A4876" s="103">
        <f>A4875+1+2</f>
        <v>37613</v>
      </c>
      <c r="B4876" s="73" t="s">
        <v>12</v>
      </c>
      <c r="D4876" s="92">
        <v>31.98</v>
      </c>
      <c r="E4876" s="104">
        <v>5.01</v>
      </c>
      <c r="F4876" s="108">
        <v>3.12</v>
      </c>
      <c r="G4876" s="75">
        <v>4.6500000000000004</v>
      </c>
      <c r="H4876" s="106">
        <f t="shared" si="39"/>
        <v>0.6227544910179641</v>
      </c>
    </row>
    <row r="4877" spans="1:8" x14ac:dyDescent="0.2">
      <c r="A4877" s="103">
        <f>A4876+1</f>
        <v>37614</v>
      </c>
      <c r="B4877" s="73" t="s">
        <v>13</v>
      </c>
      <c r="D4877" s="92">
        <v>32.18</v>
      </c>
      <c r="F4877" s="108">
        <v>3.12</v>
      </c>
      <c r="G4877" s="75">
        <v>4.6500000000000004</v>
      </c>
      <c r="H4877" s="106"/>
    </row>
    <row r="4878" spans="1:8" x14ac:dyDescent="0.2">
      <c r="A4878" s="103">
        <f>A4877+1</f>
        <v>37615</v>
      </c>
      <c r="B4878" s="73" t="s">
        <v>14</v>
      </c>
      <c r="C4878" s="73" t="s">
        <v>17</v>
      </c>
      <c r="F4878" s="108"/>
      <c r="G4878" s="75"/>
      <c r="H4878" s="106"/>
    </row>
    <row r="4879" spans="1:8" x14ac:dyDescent="0.2">
      <c r="A4879" s="103">
        <f>A4878+1</f>
        <v>37616</v>
      </c>
      <c r="B4879" s="73" t="s">
        <v>15</v>
      </c>
      <c r="D4879" s="92">
        <v>32.479999999999997</v>
      </c>
      <c r="E4879" s="104">
        <v>4.9349999999999996</v>
      </c>
      <c r="F4879" s="108">
        <v>3.13</v>
      </c>
      <c r="G4879" s="75">
        <v>4.5</v>
      </c>
      <c r="H4879" s="106">
        <f t="shared" ref="H4879:H4940" si="41">F4879/E4879</f>
        <v>0.63424518743667679</v>
      </c>
    </row>
    <row r="4880" spans="1:8" x14ac:dyDescent="0.2">
      <c r="A4880" s="103">
        <f>A4879+1</f>
        <v>37617</v>
      </c>
      <c r="B4880" s="73" t="s">
        <v>16</v>
      </c>
      <c r="D4880" s="92">
        <v>32.729999999999997</v>
      </c>
      <c r="E4880" s="104">
        <v>4.79</v>
      </c>
      <c r="F4880" s="108">
        <v>2.99</v>
      </c>
      <c r="G4880" s="75">
        <v>4.26</v>
      </c>
      <c r="H4880" s="106">
        <f t="shared" si="41"/>
        <v>0.62421711899791232</v>
      </c>
    </row>
    <row r="4881" spans="1:8" x14ac:dyDescent="0.2">
      <c r="A4881" s="103">
        <f>A4880+1+2</f>
        <v>37620</v>
      </c>
      <c r="B4881" s="73" t="s">
        <v>12</v>
      </c>
      <c r="D4881" s="92">
        <v>31.35</v>
      </c>
      <c r="E4881" s="104">
        <v>5.05</v>
      </c>
      <c r="F4881" s="108">
        <v>3.12</v>
      </c>
      <c r="G4881" s="75">
        <v>4.26</v>
      </c>
      <c r="H4881" s="106">
        <f t="shared" si="41"/>
        <v>0.61782178217821782</v>
      </c>
    </row>
    <row r="4882" spans="1:8" x14ac:dyDescent="0.2">
      <c r="A4882" s="103">
        <f>A4881+1</f>
        <v>37621</v>
      </c>
      <c r="B4882" s="73" t="s">
        <v>13</v>
      </c>
      <c r="D4882" s="92">
        <v>31.23</v>
      </c>
      <c r="E4882" s="104">
        <v>4.585</v>
      </c>
      <c r="F4882" s="108">
        <v>2.97</v>
      </c>
      <c r="G4882" s="75">
        <v>4.25</v>
      </c>
      <c r="H4882" s="106">
        <f t="shared" si="41"/>
        <v>0.64776444929116694</v>
      </c>
    </row>
    <row r="4883" spans="1:8" x14ac:dyDescent="0.2">
      <c r="A4883" s="103">
        <f>A4882+1</f>
        <v>37622</v>
      </c>
      <c r="B4883" s="73" t="s">
        <v>14</v>
      </c>
      <c r="C4883" s="73" t="s">
        <v>17</v>
      </c>
      <c r="F4883" s="108"/>
      <c r="G4883" s="75"/>
      <c r="H4883" s="106"/>
    </row>
    <row r="4884" spans="1:8" x14ac:dyDescent="0.2">
      <c r="A4884" s="103">
        <f>A4883+1</f>
        <v>37623</v>
      </c>
      <c r="B4884" s="73" t="s">
        <v>15</v>
      </c>
      <c r="D4884" s="92">
        <v>31.85</v>
      </c>
      <c r="E4884" s="104">
        <v>4.9550000000000001</v>
      </c>
      <c r="F4884" s="108">
        <v>2.96</v>
      </c>
      <c r="G4884" s="75">
        <v>4.3099999999999996</v>
      </c>
      <c r="H4884" s="106">
        <f t="shared" si="41"/>
        <v>0.59737638748738642</v>
      </c>
    </row>
    <row r="4885" spans="1:8" x14ac:dyDescent="0.2">
      <c r="A4885" s="103">
        <f>A4884+1</f>
        <v>37624</v>
      </c>
      <c r="B4885" s="73" t="s">
        <v>16</v>
      </c>
      <c r="D4885" s="92">
        <v>33.08</v>
      </c>
      <c r="E4885" s="104">
        <v>5.1550000000000002</v>
      </c>
      <c r="F4885" s="108">
        <v>2.83</v>
      </c>
      <c r="G4885" s="75">
        <v>4.3099999999999996</v>
      </c>
      <c r="H4885" s="106">
        <f t="shared" si="41"/>
        <v>0.54898157129000968</v>
      </c>
    </row>
    <row r="4886" spans="1:8" x14ac:dyDescent="0.2">
      <c r="A4886" s="103">
        <f>A4885+1+2</f>
        <v>37627</v>
      </c>
      <c r="B4886" s="73" t="s">
        <v>12</v>
      </c>
      <c r="D4886" s="92">
        <v>32.130000000000003</v>
      </c>
      <c r="E4886" s="104">
        <v>4.9349999999999996</v>
      </c>
      <c r="F4886" s="108">
        <v>2.78</v>
      </c>
      <c r="G4886" s="75">
        <v>4.42</v>
      </c>
      <c r="H4886" s="106">
        <f t="shared" si="41"/>
        <v>0.56332320162107397</v>
      </c>
    </row>
    <row r="4887" spans="1:8" x14ac:dyDescent="0.2">
      <c r="A4887" s="103">
        <f>A4886+1</f>
        <v>37628</v>
      </c>
      <c r="B4887" s="73" t="s">
        <v>13</v>
      </c>
      <c r="D4887" s="92">
        <v>31.08</v>
      </c>
      <c r="E4887" s="104">
        <v>4.88</v>
      </c>
      <c r="F4887" s="108">
        <v>2.83</v>
      </c>
      <c r="G4887" s="75">
        <v>4.3099999999999996</v>
      </c>
      <c r="H4887" s="106">
        <f t="shared" si="41"/>
        <v>0.57991803278688525</v>
      </c>
    </row>
    <row r="4888" spans="1:8" x14ac:dyDescent="0.2">
      <c r="A4888" s="103">
        <f>A4887+1</f>
        <v>37629</v>
      </c>
      <c r="B4888" s="73" t="s">
        <v>14</v>
      </c>
      <c r="D4888" s="92">
        <v>30.58</v>
      </c>
      <c r="E4888" s="104">
        <v>5.1050000000000004</v>
      </c>
      <c r="F4888" s="108">
        <v>3</v>
      </c>
      <c r="G4888" s="75">
        <v>4.3899999999999997</v>
      </c>
      <c r="H4888" s="106">
        <f t="shared" si="41"/>
        <v>0.5876591576885406</v>
      </c>
    </row>
    <row r="4889" spans="1:8" x14ac:dyDescent="0.2">
      <c r="A4889" s="103">
        <f>A4888+1</f>
        <v>37630</v>
      </c>
      <c r="B4889" s="73" t="s">
        <v>15</v>
      </c>
      <c r="D4889" s="92">
        <v>31.98</v>
      </c>
      <c r="E4889" s="104">
        <v>4.9950000000000001</v>
      </c>
      <c r="F4889" s="108">
        <v>3.04</v>
      </c>
      <c r="G4889" s="75">
        <v>4.05</v>
      </c>
      <c r="H4889" s="106">
        <f t="shared" si="41"/>
        <v>0.60860860860860855</v>
      </c>
    </row>
    <row r="4890" spans="1:8" x14ac:dyDescent="0.2">
      <c r="A4890" s="103">
        <f>A4889+1</f>
        <v>37631</v>
      </c>
      <c r="B4890" s="73" t="s">
        <v>16</v>
      </c>
      <c r="D4890" s="92">
        <v>31.68</v>
      </c>
      <c r="E4890" s="104">
        <v>5.17</v>
      </c>
      <c r="F4890" s="108">
        <v>3.03</v>
      </c>
      <c r="G4890" s="75">
        <v>4.21</v>
      </c>
      <c r="H4890" s="106">
        <f t="shared" si="41"/>
        <v>0.58607350096711797</v>
      </c>
    </row>
    <row r="4891" spans="1:8" x14ac:dyDescent="0.2">
      <c r="A4891" s="103">
        <f>A4890+1+2</f>
        <v>37634</v>
      </c>
      <c r="B4891" s="73" t="s">
        <v>12</v>
      </c>
      <c r="D4891" s="92">
        <v>32.28</v>
      </c>
      <c r="E4891" s="104">
        <v>5.2249999999999996</v>
      </c>
      <c r="F4891" s="108">
        <v>3.11</v>
      </c>
      <c r="G4891" s="75">
        <v>4.38</v>
      </c>
      <c r="H4891" s="106">
        <f t="shared" si="41"/>
        <v>0.59521531100478475</v>
      </c>
    </row>
    <row r="4892" spans="1:8" x14ac:dyDescent="0.2">
      <c r="A4892" s="103">
        <f>A4891+1</f>
        <v>37635</v>
      </c>
      <c r="B4892" s="73" t="s">
        <v>13</v>
      </c>
      <c r="D4892" s="92">
        <v>32.380000000000003</v>
      </c>
      <c r="E4892" s="104">
        <v>5.2050000000000001</v>
      </c>
      <c r="F4892" s="108">
        <v>3.09</v>
      </c>
      <c r="G4892" s="75">
        <v>4.45</v>
      </c>
      <c r="H4892" s="106">
        <f t="shared" si="41"/>
        <v>0.59365994236311237</v>
      </c>
    </row>
    <row r="4893" spans="1:8" x14ac:dyDescent="0.2">
      <c r="A4893" s="103">
        <f>A4892+1</f>
        <v>37636</v>
      </c>
      <c r="B4893" s="73" t="s">
        <v>14</v>
      </c>
      <c r="D4893" s="92">
        <v>33.229999999999997</v>
      </c>
      <c r="E4893" s="104">
        <v>5.29</v>
      </c>
      <c r="F4893" s="108">
        <v>2.95</v>
      </c>
      <c r="G4893" s="75">
        <v>4.45</v>
      </c>
      <c r="H4893" s="106">
        <f t="shared" si="41"/>
        <v>0.55765595463137996</v>
      </c>
    </row>
    <row r="4894" spans="1:8" x14ac:dyDescent="0.2">
      <c r="A4894" s="103">
        <f>A4893+1</f>
        <v>37637</v>
      </c>
      <c r="B4894" s="73" t="s">
        <v>15</v>
      </c>
      <c r="D4894" s="92">
        <v>33.68</v>
      </c>
      <c r="E4894" s="104">
        <v>5.5650000000000004</v>
      </c>
      <c r="F4894" s="108">
        <v>3.01</v>
      </c>
      <c r="G4894" s="75">
        <v>4.8099999999999996</v>
      </c>
      <c r="H4894" s="106">
        <f t="shared" si="41"/>
        <v>0.54088050314465397</v>
      </c>
    </row>
    <row r="4895" spans="1:8" x14ac:dyDescent="0.2">
      <c r="A4895" s="103">
        <f>A4894+1</f>
        <v>37638</v>
      </c>
      <c r="B4895" s="73" t="s">
        <v>16</v>
      </c>
      <c r="D4895" s="92">
        <v>33.93</v>
      </c>
      <c r="E4895" s="104">
        <v>5.61</v>
      </c>
      <c r="F4895" s="108">
        <v>3.12</v>
      </c>
      <c r="G4895" s="75">
        <v>4.49</v>
      </c>
      <c r="H4895" s="106">
        <f t="shared" si="41"/>
        <v>0.55614973262032086</v>
      </c>
    </row>
    <row r="4896" spans="1:8" x14ac:dyDescent="0.2">
      <c r="A4896" s="103">
        <f>A4895+1+2</f>
        <v>37641</v>
      </c>
      <c r="B4896" s="73" t="s">
        <v>12</v>
      </c>
      <c r="C4896" s="73" t="s">
        <v>17</v>
      </c>
      <c r="F4896" s="108"/>
      <c r="G4896" s="75"/>
      <c r="H4896" s="106"/>
    </row>
    <row r="4897" spans="1:8" x14ac:dyDescent="0.2">
      <c r="A4897" s="103">
        <f>A4896+1</f>
        <v>37642</v>
      </c>
      <c r="B4897" s="73" t="s">
        <v>13</v>
      </c>
      <c r="D4897" s="92">
        <v>34.630000000000003</v>
      </c>
      <c r="E4897" s="104">
        <v>5.4749999999999996</v>
      </c>
      <c r="F4897" s="108">
        <v>3.17</v>
      </c>
      <c r="G4897" s="75">
        <v>4.57</v>
      </c>
      <c r="H4897" s="106">
        <f t="shared" si="41"/>
        <v>0.57899543378995433</v>
      </c>
    </row>
    <row r="4898" spans="1:8" x14ac:dyDescent="0.2">
      <c r="A4898" s="103">
        <f>A4897+1</f>
        <v>37643</v>
      </c>
      <c r="B4898" s="73" t="s">
        <v>14</v>
      </c>
      <c r="D4898" s="92">
        <v>34.450000000000003</v>
      </c>
      <c r="E4898" s="104">
        <v>5.94</v>
      </c>
      <c r="F4898" s="108">
        <v>3.56</v>
      </c>
      <c r="G4898" s="75">
        <v>4.8099999999999996</v>
      </c>
      <c r="H4898" s="106">
        <f t="shared" si="41"/>
        <v>0.59932659932659926</v>
      </c>
    </row>
    <row r="4899" spans="1:8" x14ac:dyDescent="0.2">
      <c r="A4899" s="103">
        <f>A4898+1</f>
        <v>37644</v>
      </c>
      <c r="B4899" s="73" t="s">
        <v>15</v>
      </c>
      <c r="D4899" s="92">
        <v>33.85</v>
      </c>
      <c r="E4899" s="104">
        <v>6.2</v>
      </c>
      <c r="F4899" s="108">
        <v>3.65</v>
      </c>
      <c r="G4899" s="75">
        <v>4.2300000000000004</v>
      </c>
      <c r="H4899" s="106">
        <f t="shared" si="41"/>
        <v>0.58870967741935476</v>
      </c>
    </row>
    <row r="4900" spans="1:8" x14ac:dyDescent="0.2">
      <c r="A4900" s="103">
        <f>A4899+1</f>
        <v>37645</v>
      </c>
      <c r="B4900" s="73" t="s">
        <v>16</v>
      </c>
      <c r="D4900" s="92">
        <v>35.03</v>
      </c>
      <c r="E4900" s="104">
        <v>6</v>
      </c>
      <c r="F4900" s="108">
        <v>3.21</v>
      </c>
      <c r="G4900" s="75">
        <v>4.58</v>
      </c>
      <c r="H4900" s="106">
        <f t="shared" si="41"/>
        <v>0.53500000000000003</v>
      </c>
    </row>
    <row r="4901" spans="1:8" x14ac:dyDescent="0.2">
      <c r="A4901" s="103">
        <f>A4900+1+2</f>
        <v>37648</v>
      </c>
      <c r="B4901" s="73" t="s">
        <v>12</v>
      </c>
      <c r="D4901" s="92">
        <v>32.28</v>
      </c>
      <c r="E4901" s="104">
        <v>5.8949999999999996</v>
      </c>
      <c r="F4901" s="108">
        <v>3.17</v>
      </c>
      <c r="G4901" s="75">
        <v>4.62</v>
      </c>
      <c r="H4901" s="106">
        <f t="shared" si="41"/>
        <v>0.53774385072094999</v>
      </c>
    </row>
    <row r="4902" spans="1:8" x14ac:dyDescent="0.2">
      <c r="A4902" s="103">
        <f>A4901+1</f>
        <v>37649</v>
      </c>
      <c r="B4902" s="73" t="s">
        <v>13</v>
      </c>
      <c r="D4902" s="92">
        <v>32.68</v>
      </c>
      <c r="E4902" s="104">
        <v>5.65</v>
      </c>
      <c r="F4902" s="108">
        <v>3.15</v>
      </c>
      <c r="G4902" s="75">
        <v>4.5199999999999996</v>
      </c>
      <c r="H4902" s="106">
        <f t="shared" si="41"/>
        <v>0.55752212389380529</v>
      </c>
    </row>
    <row r="4903" spans="1:8" x14ac:dyDescent="0.2">
      <c r="A4903" s="103">
        <f>A4902+1</f>
        <v>37650</v>
      </c>
      <c r="B4903" s="73" t="s">
        <v>14</v>
      </c>
      <c r="D4903" s="92">
        <v>33.630000000000003</v>
      </c>
      <c r="E4903" s="104">
        <v>5.63</v>
      </c>
      <c r="F4903" s="108">
        <v>3.28</v>
      </c>
      <c r="G4903" s="75">
        <v>4.6100000000000003</v>
      </c>
      <c r="H4903" s="106">
        <f t="shared" si="41"/>
        <v>0.58259325044404975</v>
      </c>
    </row>
    <row r="4904" spans="1:8" x14ac:dyDescent="0.2">
      <c r="A4904" s="103">
        <f>A4903+1</f>
        <v>37651</v>
      </c>
      <c r="B4904" s="73" t="s">
        <v>15</v>
      </c>
      <c r="D4904" s="92">
        <v>33.85</v>
      </c>
      <c r="E4904" s="104">
        <v>5.74</v>
      </c>
      <c r="F4904" s="108">
        <v>3.26</v>
      </c>
      <c r="G4904" s="75">
        <v>4.5599999999999996</v>
      </c>
      <c r="H4904" s="106">
        <f t="shared" si="41"/>
        <v>0.56794425087108014</v>
      </c>
    </row>
    <row r="4905" spans="1:8" x14ac:dyDescent="0.2">
      <c r="A4905" s="103">
        <f>A4904+1</f>
        <v>37652</v>
      </c>
      <c r="B4905" s="73" t="s">
        <v>16</v>
      </c>
      <c r="D4905" s="92">
        <v>33.53</v>
      </c>
      <c r="E4905" s="104">
        <v>5.61</v>
      </c>
      <c r="F4905" s="108">
        <v>3.29</v>
      </c>
      <c r="G4905" s="75">
        <v>4.46</v>
      </c>
      <c r="H4905" s="106">
        <f t="shared" si="41"/>
        <v>0.58645276292335113</v>
      </c>
    </row>
    <row r="4906" spans="1:8" x14ac:dyDescent="0.2">
      <c r="A4906" s="103">
        <f>A4905+1+2</f>
        <v>37655</v>
      </c>
      <c r="B4906" s="73" t="s">
        <v>12</v>
      </c>
      <c r="D4906" s="92">
        <v>32.78</v>
      </c>
      <c r="E4906" s="104">
        <v>5.7450000000000001</v>
      </c>
      <c r="F4906" s="108">
        <v>3.74</v>
      </c>
      <c r="G4906" s="75">
        <v>4.5999999999999996</v>
      </c>
      <c r="H4906" s="106">
        <f t="shared" si="41"/>
        <v>0.65100087032201914</v>
      </c>
    </row>
    <row r="4907" spans="1:8" x14ac:dyDescent="0.2">
      <c r="A4907" s="103">
        <f>A4906+1</f>
        <v>37656</v>
      </c>
      <c r="B4907" s="73" t="s">
        <v>13</v>
      </c>
      <c r="D4907" s="92">
        <v>33.58</v>
      </c>
      <c r="E4907" s="104">
        <v>6.27</v>
      </c>
      <c r="F4907" s="108">
        <v>3.91</v>
      </c>
      <c r="G4907" s="75">
        <v>4.91</v>
      </c>
      <c r="H4907" s="106">
        <f t="shared" si="41"/>
        <v>0.62360446570972894</v>
      </c>
    </row>
    <row r="4908" spans="1:8" x14ac:dyDescent="0.2">
      <c r="A4908" s="103">
        <f>A4907+1</f>
        <v>37657</v>
      </c>
      <c r="B4908" s="73" t="s">
        <v>14</v>
      </c>
      <c r="D4908" s="92">
        <v>33.93</v>
      </c>
      <c r="E4908" s="104">
        <v>6.1449999999999996</v>
      </c>
      <c r="F4908" s="108">
        <v>4.59</v>
      </c>
      <c r="G4908" s="75">
        <v>5.13</v>
      </c>
      <c r="H4908" s="106">
        <f t="shared" si="41"/>
        <v>0.74694873881204238</v>
      </c>
    </row>
    <row r="4909" spans="1:8" x14ac:dyDescent="0.2">
      <c r="A4909" s="103">
        <f>A4908+1</f>
        <v>37658</v>
      </c>
      <c r="B4909" s="73" t="s">
        <v>15</v>
      </c>
      <c r="D4909" s="92">
        <v>34.18</v>
      </c>
      <c r="E4909" s="104">
        <v>6.0650000000000004</v>
      </c>
      <c r="F4909" s="108">
        <v>4.54</v>
      </c>
      <c r="G4909" s="75">
        <v>5.0999999999999996</v>
      </c>
      <c r="H4909" s="106">
        <f t="shared" si="41"/>
        <v>0.74855729596042864</v>
      </c>
    </row>
    <row r="4910" spans="1:8" x14ac:dyDescent="0.2">
      <c r="A4910" s="103">
        <f>A4909+1</f>
        <v>37659</v>
      </c>
      <c r="B4910" s="73" t="s">
        <v>16</v>
      </c>
      <c r="D4910" s="92">
        <v>35.130000000000003</v>
      </c>
      <c r="E4910" s="104">
        <v>6.3</v>
      </c>
      <c r="F4910" s="108">
        <v>4.16</v>
      </c>
      <c r="G4910" s="75">
        <v>5.07</v>
      </c>
      <c r="H4910" s="106">
        <f t="shared" si="41"/>
        <v>0.66031746031746041</v>
      </c>
    </row>
    <row r="4911" spans="1:8" x14ac:dyDescent="0.2">
      <c r="A4911" s="103">
        <f>A4910+1+2</f>
        <v>37662</v>
      </c>
      <c r="B4911" s="73" t="s">
        <v>12</v>
      </c>
      <c r="D4911" s="92">
        <v>34.479999999999997</v>
      </c>
      <c r="E4911" s="104">
        <v>6.37</v>
      </c>
      <c r="F4911" s="108">
        <v>4.22</v>
      </c>
      <c r="G4911" s="75">
        <v>5.22</v>
      </c>
      <c r="H4911" s="106">
        <f t="shared" si="41"/>
        <v>0.66248037676609095</v>
      </c>
    </row>
    <row r="4912" spans="1:8" x14ac:dyDescent="0.2">
      <c r="A4912" s="103">
        <f>A4911+1</f>
        <v>37663</v>
      </c>
      <c r="B4912" s="73" t="s">
        <v>13</v>
      </c>
      <c r="D4912" s="92">
        <v>35.43</v>
      </c>
      <c r="E4912" s="104">
        <v>6.1749999999999998</v>
      </c>
      <c r="F4912" s="108">
        <v>4.46</v>
      </c>
      <c r="G4912" s="75">
        <v>5.18</v>
      </c>
      <c r="H4912" s="106">
        <f t="shared" si="41"/>
        <v>0.72226720647773279</v>
      </c>
    </row>
    <row r="4913" spans="1:8" x14ac:dyDescent="0.2">
      <c r="A4913" s="103">
        <f>A4912+1</f>
        <v>37664</v>
      </c>
      <c r="B4913" s="73" t="s">
        <v>14</v>
      </c>
      <c r="D4913" s="92">
        <v>35.78</v>
      </c>
      <c r="E4913" s="104">
        <v>6.1150000000000002</v>
      </c>
      <c r="F4913" s="108">
        <v>4.26</v>
      </c>
      <c r="G4913" s="75">
        <v>4.8499999999999996</v>
      </c>
      <c r="H4913" s="106">
        <f t="shared" si="41"/>
        <v>0.69664758789860992</v>
      </c>
    </row>
    <row r="4914" spans="1:8" x14ac:dyDescent="0.2">
      <c r="A4914" s="103">
        <f>A4913+1</f>
        <v>37665</v>
      </c>
      <c r="B4914" s="73" t="s">
        <v>15</v>
      </c>
      <c r="D4914" s="92">
        <v>36.380000000000003</v>
      </c>
      <c r="E4914" s="104">
        <v>5.835</v>
      </c>
      <c r="F4914" s="108">
        <v>4.03</v>
      </c>
      <c r="G4914" s="75">
        <v>4.7300000000000004</v>
      </c>
      <c r="H4914" s="106">
        <f t="shared" si="41"/>
        <v>0.69065981148243361</v>
      </c>
    </row>
    <row r="4915" spans="1:8" x14ac:dyDescent="0.2">
      <c r="A4915" s="103">
        <f>A4914+1</f>
        <v>37666</v>
      </c>
      <c r="B4915" s="73" t="s">
        <v>16</v>
      </c>
      <c r="D4915" s="92">
        <v>36.83</v>
      </c>
      <c r="E4915" s="104">
        <v>5.86</v>
      </c>
      <c r="F4915" s="108">
        <v>3.99</v>
      </c>
      <c r="G4915" s="75">
        <v>4.8099999999999996</v>
      </c>
      <c r="H4915" s="106">
        <f t="shared" si="41"/>
        <v>0.6808873720136519</v>
      </c>
    </row>
    <row r="4916" spans="1:8" x14ac:dyDescent="0.2">
      <c r="A4916" s="103">
        <f>A4915+1+2</f>
        <v>37669</v>
      </c>
      <c r="B4916" s="73" t="s">
        <v>12</v>
      </c>
      <c r="C4916" s="73" t="s">
        <v>17</v>
      </c>
      <c r="E4916" s="74"/>
      <c r="F4916" s="92"/>
      <c r="G4916" s="74"/>
      <c r="H4916" s="106"/>
    </row>
    <row r="4917" spans="1:8" x14ac:dyDescent="0.2">
      <c r="A4917" s="103">
        <f>A4916+1</f>
        <v>37670</v>
      </c>
      <c r="B4917" s="73" t="s">
        <v>13</v>
      </c>
      <c r="D4917" s="92">
        <v>36.979999999999997</v>
      </c>
      <c r="E4917" s="104">
        <v>6.1</v>
      </c>
      <c r="F4917" s="108">
        <v>4.1100000000000003</v>
      </c>
      <c r="G4917" s="75">
        <v>4.4800000000000004</v>
      </c>
      <c r="H4917" s="106">
        <f t="shared" si="41"/>
        <v>0.67377049180327875</v>
      </c>
    </row>
    <row r="4918" spans="1:8" x14ac:dyDescent="0.2">
      <c r="A4918" s="103">
        <f>A4917+1</f>
        <v>37671</v>
      </c>
      <c r="B4918" s="73" t="s">
        <v>14</v>
      </c>
      <c r="D4918" s="92">
        <v>37.18</v>
      </c>
      <c r="E4918" s="104">
        <v>6.22</v>
      </c>
      <c r="F4918" s="108">
        <v>4.0599999999999996</v>
      </c>
      <c r="G4918" s="75">
        <v>4.6500000000000004</v>
      </c>
      <c r="H4918" s="106">
        <f t="shared" si="41"/>
        <v>0.65273311897106101</v>
      </c>
    </row>
    <row r="4919" spans="1:8" x14ac:dyDescent="0.2">
      <c r="A4919" s="103">
        <f>A4918+1</f>
        <v>37672</v>
      </c>
      <c r="B4919" s="73" t="s">
        <v>15</v>
      </c>
      <c r="D4919" s="92">
        <v>36.78</v>
      </c>
      <c r="E4919" s="104">
        <v>6.375</v>
      </c>
      <c r="F4919" s="108">
        <v>4.2699999999999996</v>
      </c>
      <c r="G4919" s="75">
        <v>4.67</v>
      </c>
      <c r="H4919" s="106">
        <f t="shared" si="41"/>
        <v>0.66980392156862734</v>
      </c>
    </row>
    <row r="4920" spans="1:8" x14ac:dyDescent="0.2">
      <c r="A4920" s="103">
        <f>A4919+1</f>
        <v>37673</v>
      </c>
      <c r="B4920" s="73" t="s">
        <v>16</v>
      </c>
      <c r="D4920" s="92">
        <v>36.880000000000003</v>
      </c>
      <c r="E4920" s="104">
        <v>6.5449999999999999</v>
      </c>
      <c r="F4920" s="108">
        <v>4.45</v>
      </c>
      <c r="G4920" s="75">
        <v>4.67</v>
      </c>
      <c r="H4920" s="106">
        <f t="shared" si="41"/>
        <v>0.67990832696715053</v>
      </c>
    </row>
    <row r="4921" spans="1:8" x14ac:dyDescent="0.2">
      <c r="A4921" s="103">
        <f>A4920+1+2</f>
        <v>37676</v>
      </c>
      <c r="B4921" s="73" t="s">
        <v>12</v>
      </c>
      <c r="D4921" s="92">
        <v>37.58</v>
      </c>
      <c r="E4921" s="104">
        <v>12.2</v>
      </c>
      <c r="F4921" s="108">
        <v>6.39</v>
      </c>
      <c r="G4921" s="75">
        <v>7.38</v>
      </c>
      <c r="H4921" s="106">
        <f t="shared" si="41"/>
        <v>0.52377049180327873</v>
      </c>
    </row>
    <row r="4922" spans="1:8" x14ac:dyDescent="0.2">
      <c r="A4922" s="103">
        <f>A4921+1</f>
        <v>37677</v>
      </c>
      <c r="B4922" s="73" t="s">
        <v>13</v>
      </c>
      <c r="D4922" s="92">
        <v>35.979999999999997</v>
      </c>
      <c r="E4922" s="109">
        <v>19</v>
      </c>
      <c r="F4922" s="108">
        <v>7.6</v>
      </c>
      <c r="G4922" s="75">
        <v>8.7899999999999991</v>
      </c>
      <c r="H4922" s="106">
        <f t="shared" si="41"/>
        <v>0.39999999999999997</v>
      </c>
    </row>
    <row r="4923" spans="1:8" x14ac:dyDescent="0.2">
      <c r="A4923" s="103">
        <f>A4922+1</f>
        <v>37678</v>
      </c>
      <c r="B4923" s="73" t="s">
        <v>14</v>
      </c>
      <c r="D4923" s="92">
        <v>37.729999999999997</v>
      </c>
      <c r="E4923" s="104">
        <v>10.75</v>
      </c>
      <c r="F4923" s="108">
        <v>4.2699999999999996</v>
      </c>
      <c r="G4923" s="75">
        <v>4.67</v>
      </c>
      <c r="H4923" s="106">
        <f t="shared" si="41"/>
        <v>0.39720930232558138</v>
      </c>
    </row>
    <row r="4924" spans="1:8" x14ac:dyDescent="0.2">
      <c r="A4924" s="103">
        <f>A4923+1</f>
        <v>37679</v>
      </c>
      <c r="B4924" s="73" t="s">
        <v>15</v>
      </c>
      <c r="D4924" s="92">
        <v>37.229999999999997</v>
      </c>
      <c r="E4924" s="104">
        <v>8.7899999999999991</v>
      </c>
      <c r="F4924" s="108">
        <v>5.9</v>
      </c>
      <c r="G4924" s="75">
        <v>6.07</v>
      </c>
      <c r="H4924" s="106">
        <f t="shared" si="41"/>
        <v>0.671217292377702</v>
      </c>
    </row>
    <row r="4925" spans="1:8" x14ac:dyDescent="0.2">
      <c r="A4925" s="103">
        <f>A4924+1</f>
        <v>37680</v>
      </c>
      <c r="B4925" s="73" t="s">
        <v>16</v>
      </c>
      <c r="D4925" s="92">
        <v>36.630000000000003</v>
      </c>
      <c r="E4925" s="104">
        <v>11.074999999999999</v>
      </c>
      <c r="F4925" s="108">
        <v>6.18</v>
      </c>
      <c r="G4925" s="75">
        <v>8.2200000000000006</v>
      </c>
      <c r="H4925" s="106">
        <f t="shared" si="41"/>
        <v>0.55801354401805869</v>
      </c>
    </row>
    <row r="4926" spans="1:8" x14ac:dyDescent="0.2">
      <c r="A4926" s="103">
        <f>A4925+1+2</f>
        <v>37683</v>
      </c>
      <c r="B4926" s="73" t="s">
        <v>12</v>
      </c>
      <c r="D4926" s="92">
        <v>35.880000000000003</v>
      </c>
      <c r="E4926" s="104">
        <v>8.7200000000000006</v>
      </c>
      <c r="F4926" s="108">
        <v>5.88</v>
      </c>
      <c r="G4926" s="75">
        <v>6.75</v>
      </c>
      <c r="H4926" s="106">
        <f t="shared" si="41"/>
        <v>0.67431192660550454</v>
      </c>
    </row>
    <row r="4927" spans="1:8" x14ac:dyDescent="0.2">
      <c r="A4927" s="103">
        <f>A4926+1</f>
        <v>37684</v>
      </c>
      <c r="B4927" s="73" t="s">
        <v>13</v>
      </c>
      <c r="D4927" s="92">
        <v>36.880000000000003</v>
      </c>
      <c r="E4927" s="104">
        <v>7.8250000000000002</v>
      </c>
      <c r="F4927" s="108">
        <v>6</v>
      </c>
      <c r="G4927" s="75">
        <v>6.89</v>
      </c>
      <c r="H4927" s="106">
        <f t="shared" si="41"/>
        <v>0.76677316293929709</v>
      </c>
    </row>
    <row r="4928" spans="1:8" x14ac:dyDescent="0.2">
      <c r="A4928" s="103">
        <f>A4927+1</f>
        <v>37685</v>
      </c>
      <c r="B4928" s="73" t="s">
        <v>14</v>
      </c>
      <c r="D4928" s="92">
        <v>36.68</v>
      </c>
      <c r="E4928" s="104">
        <v>7.6749999999999998</v>
      </c>
      <c r="F4928" s="108">
        <v>5.27</v>
      </c>
      <c r="G4928" s="75">
        <v>7.41</v>
      </c>
      <c r="H4928" s="106">
        <f t="shared" si="41"/>
        <v>0.68664495114006507</v>
      </c>
    </row>
    <row r="4929" spans="1:8" x14ac:dyDescent="0.2">
      <c r="A4929" s="103">
        <f>A4928+1</f>
        <v>37686</v>
      </c>
      <c r="B4929" s="73" t="s">
        <v>15</v>
      </c>
      <c r="D4929" s="92">
        <v>37.03</v>
      </c>
      <c r="E4929" s="104">
        <v>7.5</v>
      </c>
      <c r="F4929" s="108">
        <v>4.95</v>
      </c>
      <c r="G4929" s="75">
        <v>5.82</v>
      </c>
      <c r="H4929" s="106">
        <f t="shared" si="41"/>
        <v>0.66</v>
      </c>
    </row>
    <row r="4930" spans="1:8" x14ac:dyDescent="0.2">
      <c r="A4930" s="103">
        <f>A4929+1</f>
        <v>37687</v>
      </c>
      <c r="B4930" s="73" t="s">
        <v>16</v>
      </c>
      <c r="D4930" s="92">
        <v>37.78</v>
      </c>
      <c r="E4930" s="104">
        <v>7.45</v>
      </c>
      <c r="F4930" s="108">
        <v>4.41</v>
      </c>
      <c r="G4930" s="75">
        <v>5.82</v>
      </c>
      <c r="H4930" s="106">
        <f t="shared" si="41"/>
        <v>0.59194630872483223</v>
      </c>
    </row>
    <row r="4931" spans="1:8" x14ac:dyDescent="0.2">
      <c r="A4931" s="103">
        <f>A4930+1+2</f>
        <v>37690</v>
      </c>
      <c r="B4931" s="73" t="s">
        <v>12</v>
      </c>
      <c r="D4931" s="92">
        <v>37.28</v>
      </c>
      <c r="E4931" s="104">
        <v>6.915</v>
      </c>
      <c r="F4931" s="108">
        <v>4.0199999999999996</v>
      </c>
      <c r="G4931" s="75">
        <v>4.58</v>
      </c>
      <c r="H4931" s="106">
        <f t="shared" si="41"/>
        <v>0.58134490238611702</v>
      </c>
    </row>
    <row r="4932" spans="1:8" x14ac:dyDescent="0.2">
      <c r="A4932" s="103">
        <f>A4931+1</f>
        <v>37691</v>
      </c>
      <c r="B4932" s="73" t="s">
        <v>13</v>
      </c>
      <c r="D4932" s="92">
        <v>36.729999999999997</v>
      </c>
      <c r="E4932" s="104">
        <v>6.24</v>
      </c>
      <c r="F4932" s="108">
        <v>4.01</v>
      </c>
      <c r="G4932" s="75">
        <v>4.46</v>
      </c>
      <c r="H4932" s="106">
        <f t="shared" si="41"/>
        <v>0.64262820512820507</v>
      </c>
    </row>
    <row r="4933" spans="1:8" x14ac:dyDescent="0.2">
      <c r="A4933" s="103">
        <f>A4932+1</f>
        <v>37692</v>
      </c>
      <c r="B4933" s="73" t="s">
        <v>14</v>
      </c>
      <c r="D4933" s="92">
        <v>37.83</v>
      </c>
      <c r="E4933" s="104">
        <v>5.87</v>
      </c>
      <c r="F4933" s="108">
        <v>4.01</v>
      </c>
      <c r="G4933" s="75">
        <v>4.59</v>
      </c>
      <c r="H4933" s="106">
        <f t="shared" si="41"/>
        <v>0.68313458262350935</v>
      </c>
    </row>
    <row r="4934" spans="1:8" x14ac:dyDescent="0.2">
      <c r="A4934" s="103">
        <f>A4933+1</f>
        <v>37693</v>
      </c>
      <c r="B4934" s="73" t="s">
        <v>15</v>
      </c>
      <c r="D4934" s="92">
        <v>36.03</v>
      </c>
      <c r="E4934" s="104">
        <v>5.5650000000000004</v>
      </c>
      <c r="F4934" s="108">
        <v>4.0599999999999996</v>
      </c>
      <c r="G4934" s="75">
        <v>4.7</v>
      </c>
      <c r="H4934" s="106">
        <f t="shared" si="41"/>
        <v>0.72955974842767279</v>
      </c>
    </row>
    <row r="4935" spans="1:8" x14ac:dyDescent="0.2">
      <c r="A4935" s="103">
        <f>A4934+1</f>
        <v>37694</v>
      </c>
      <c r="B4935" s="73" t="s">
        <v>16</v>
      </c>
      <c r="D4935" s="92">
        <v>35.380000000000003</v>
      </c>
      <c r="E4935" s="104">
        <v>5.15</v>
      </c>
      <c r="F4935" s="108">
        <v>3.96</v>
      </c>
      <c r="G4935" s="75">
        <v>4.34</v>
      </c>
      <c r="H4935" s="106">
        <f t="shared" si="41"/>
        <v>0.76893203883495143</v>
      </c>
    </row>
    <row r="4936" spans="1:8" x14ac:dyDescent="0.2">
      <c r="A4936" s="103">
        <f>A4935+1+2</f>
        <v>37697</v>
      </c>
      <c r="B4936" s="73" t="s">
        <v>12</v>
      </c>
      <c r="D4936" s="92">
        <v>34.93</v>
      </c>
      <c r="E4936" s="104">
        <v>5.3</v>
      </c>
      <c r="F4936" s="108">
        <v>4.01</v>
      </c>
      <c r="G4936" s="75">
        <v>4.46</v>
      </c>
      <c r="H4936" s="106">
        <f t="shared" si="41"/>
        <v>0.7566037735849056</v>
      </c>
    </row>
    <row r="4937" spans="1:8" x14ac:dyDescent="0.2">
      <c r="A4937" s="103">
        <f>A4936+1</f>
        <v>37698</v>
      </c>
      <c r="B4937" s="73" t="s">
        <v>13</v>
      </c>
      <c r="D4937" s="92">
        <v>31.68</v>
      </c>
      <c r="E4937" s="104">
        <v>5.149</v>
      </c>
      <c r="F4937" s="108">
        <v>4.05</v>
      </c>
      <c r="G4937" s="75">
        <v>4.5599999999999996</v>
      </c>
      <c r="H4937" s="106">
        <f t="shared" si="41"/>
        <v>0.78656049718391918</v>
      </c>
    </row>
    <row r="4938" spans="1:8" x14ac:dyDescent="0.2">
      <c r="A4938" s="103">
        <f>A4937+1</f>
        <v>37699</v>
      </c>
      <c r="B4938" s="73" t="s">
        <v>14</v>
      </c>
      <c r="D4938" s="92">
        <v>29.88</v>
      </c>
      <c r="E4938" s="104">
        <v>5.19</v>
      </c>
      <c r="F4938" s="108">
        <v>4.1399999999999997</v>
      </c>
      <c r="G4938" s="75">
        <v>4.71</v>
      </c>
      <c r="H4938" s="106">
        <f t="shared" si="41"/>
        <v>0.79768786127167612</v>
      </c>
    </row>
    <row r="4939" spans="1:8" x14ac:dyDescent="0.2">
      <c r="A4939" s="103">
        <f>A4938+1</f>
        <v>37700</v>
      </c>
      <c r="B4939" s="73" t="s">
        <v>15</v>
      </c>
      <c r="D4939" s="92">
        <v>28.63</v>
      </c>
      <c r="E4939" s="104">
        <v>5.28</v>
      </c>
      <c r="F4939" s="108">
        <v>4.1399999999999997</v>
      </c>
      <c r="G4939" s="75">
        <v>4.59</v>
      </c>
      <c r="H4939" s="106">
        <f t="shared" si="41"/>
        <v>0.78409090909090895</v>
      </c>
    </row>
    <row r="4940" spans="1:8" x14ac:dyDescent="0.2">
      <c r="A4940" s="103">
        <f>A4939+1</f>
        <v>37701</v>
      </c>
      <c r="B4940" s="73" t="s">
        <v>16</v>
      </c>
      <c r="D4940" s="92">
        <v>27.5</v>
      </c>
      <c r="E4940" s="104">
        <v>5.0650000000000004</v>
      </c>
      <c r="F4940" s="108">
        <v>4.05</v>
      </c>
      <c r="G4940" s="75">
        <v>4.3</v>
      </c>
      <c r="H4940" s="106">
        <f t="shared" si="41"/>
        <v>0.79960513326752214</v>
      </c>
    </row>
    <row r="4941" spans="1:8" x14ac:dyDescent="0.2">
      <c r="A4941" s="103">
        <f>A4940+1+2</f>
        <v>37704</v>
      </c>
      <c r="B4941" s="73" t="s">
        <v>12</v>
      </c>
      <c r="D4941" s="92">
        <v>29.18</v>
      </c>
      <c r="E4941" s="104">
        <v>5.08</v>
      </c>
      <c r="F4941" s="108">
        <v>4.1100000000000003</v>
      </c>
      <c r="G4941" s="75">
        <v>4.5</v>
      </c>
      <c r="H4941" s="106">
        <f t="shared" ref="H4941:H5004" si="42">F4941/E4941</f>
        <v>0.80905511811023623</v>
      </c>
    </row>
    <row r="4942" spans="1:8" x14ac:dyDescent="0.2">
      <c r="A4942" s="103">
        <f>A4941+1</f>
        <v>37705</v>
      </c>
      <c r="B4942" s="73" t="s">
        <v>13</v>
      </c>
      <c r="D4942" s="92">
        <v>34.979999999999997</v>
      </c>
      <c r="E4942" s="104">
        <v>5.0599999999999996</v>
      </c>
      <c r="F4942" s="108">
        <v>4.08</v>
      </c>
      <c r="G4942" s="75">
        <v>4.26</v>
      </c>
      <c r="H4942" s="106">
        <f t="shared" si="42"/>
        <v>0.80632411067193688</v>
      </c>
    </row>
    <row r="4943" spans="1:8" x14ac:dyDescent="0.2">
      <c r="A4943" s="103">
        <f>A4942+1</f>
        <v>37706</v>
      </c>
      <c r="B4943" s="73" t="s">
        <v>14</v>
      </c>
      <c r="D4943" s="92">
        <v>28.63</v>
      </c>
      <c r="E4943" s="104">
        <v>4.93</v>
      </c>
      <c r="F4943" s="108">
        <v>3.94</v>
      </c>
      <c r="G4943" s="75">
        <v>4.26</v>
      </c>
      <c r="H4943" s="106">
        <f t="shared" si="42"/>
        <v>0.79918864097363085</v>
      </c>
    </row>
    <row r="4944" spans="1:8" x14ac:dyDescent="0.2">
      <c r="A4944" s="103">
        <f>A4943+1</f>
        <v>37707</v>
      </c>
      <c r="B4944" s="73" t="s">
        <v>15</v>
      </c>
      <c r="D4944" s="92">
        <v>30.38</v>
      </c>
      <c r="E4944" s="104">
        <v>4.9050000000000002</v>
      </c>
      <c r="F4944" s="108">
        <v>4</v>
      </c>
      <c r="G4944" s="75">
        <v>4.3</v>
      </c>
      <c r="H4944" s="106">
        <f t="shared" si="42"/>
        <v>0.8154943934760448</v>
      </c>
    </row>
    <row r="4945" spans="1:8" x14ac:dyDescent="0.2">
      <c r="A4945" s="103">
        <f>A4944+1</f>
        <v>37708</v>
      </c>
      <c r="B4945" s="73" t="s">
        <v>16</v>
      </c>
      <c r="D4945" s="92">
        <v>30.18</v>
      </c>
      <c r="E4945" s="104">
        <v>5.03</v>
      </c>
      <c r="F4945" s="108">
        <v>3.88</v>
      </c>
      <c r="G4945" s="75">
        <v>4.37</v>
      </c>
      <c r="H4945" s="106">
        <f t="shared" si="42"/>
        <v>0.77137176938369778</v>
      </c>
    </row>
    <row r="4946" spans="1:8" x14ac:dyDescent="0.2">
      <c r="A4946" s="103">
        <f>A4945+1+2</f>
        <v>37711</v>
      </c>
      <c r="B4946" s="73" t="s">
        <v>12</v>
      </c>
      <c r="D4946" s="92">
        <v>31.03</v>
      </c>
      <c r="E4946" s="104">
        <v>4.9850000000000003</v>
      </c>
      <c r="F4946" s="108">
        <v>3.85</v>
      </c>
      <c r="G4946" s="75">
        <v>4.08</v>
      </c>
      <c r="H4946" s="106">
        <f t="shared" si="42"/>
        <v>0.77231695085255769</v>
      </c>
    </row>
    <row r="4947" spans="1:8" x14ac:dyDescent="0.2">
      <c r="A4947" s="103">
        <f>A4946+1</f>
        <v>37712</v>
      </c>
      <c r="B4947" s="73" t="s">
        <v>13</v>
      </c>
      <c r="D4947" s="92">
        <v>29.78</v>
      </c>
      <c r="E4947" s="104">
        <v>4.9249999999999998</v>
      </c>
      <c r="F4947" s="108">
        <v>3.58</v>
      </c>
      <c r="G4947" s="75">
        <v>3.94</v>
      </c>
      <c r="H4947" s="106">
        <f t="shared" si="42"/>
        <v>0.72690355329949241</v>
      </c>
    </row>
    <row r="4948" spans="1:8" x14ac:dyDescent="0.2">
      <c r="A4948" s="103">
        <f>A4947+1</f>
        <v>37713</v>
      </c>
      <c r="B4948" s="73" t="s">
        <v>14</v>
      </c>
      <c r="D4948" s="92">
        <v>28.58</v>
      </c>
      <c r="E4948" s="104">
        <v>4.8949999999999996</v>
      </c>
      <c r="F4948" s="108">
        <v>1.9</v>
      </c>
      <c r="G4948" s="75">
        <v>2.67</v>
      </c>
      <c r="H4948" s="106">
        <f t="shared" si="42"/>
        <v>0.38815117466802862</v>
      </c>
    </row>
    <row r="4949" spans="1:8" x14ac:dyDescent="0.2">
      <c r="A4949" s="103">
        <f>A4948+1</f>
        <v>37714</v>
      </c>
      <c r="B4949" s="73" t="s">
        <v>15</v>
      </c>
      <c r="D4949" s="92">
        <v>28.98</v>
      </c>
      <c r="E4949" s="104">
        <v>4.9050000000000002</v>
      </c>
      <c r="F4949" s="108">
        <v>1.64</v>
      </c>
      <c r="G4949" s="75">
        <v>3.96</v>
      </c>
      <c r="H4949" s="106">
        <f t="shared" si="42"/>
        <v>0.33435270132517836</v>
      </c>
    </row>
    <row r="4950" spans="1:8" x14ac:dyDescent="0.2">
      <c r="A4950" s="103">
        <f>A4949+1</f>
        <v>37715</v>
      </c>
      <c r="B4950" s="73" t="s">
        <v>16</v>
      </c>
      <c r="D4950" s="92">
        <v>28.63</v>
      </c>
      <c r="E4950" s="104">
        <v>4.8600000000000003</v>
      </c>
      <c r="F4950" s="108">
        <v>4.66</v>
      </c>
      <c r="G4950" s="75">
        <v>2.0099999999999998</v>
      </c>
      <c r="H4950" s="106">
        <f t="shared" si="42"/>
        <v>0.95884773662551437</v>
      </c>
    </row>
    <row r="4951" spans="1:8" x14ac:dyDescent="0.2">
      <c r="A4951" s="103">
        <f>A4950+1+2</f>
        <v>37718</v>
      </c>
      <c r="B4951" s="73" t="s">
        <v>12</v>
      </c>
      <c r="D4951" s="92">
        <v>27.98</v>
      </c>
      <c r="E4951" s="104">
        <v>5.07</v>
      </c>
      <c r="F4951" s="108">
        <v>4.09</v>
      </c>
      <c r="G4951" s="75">
        <v>4.22</v>
      </c>
      <c r="H4951" s="106">
        <f t="shared" si="42"/>
        <v>0.80670611439842199</v>
      </c>
    </row>
    <row r="4952" spans="1:8" x14ac:dyDescent="0.2">
      <c r="A4952" s="103">
        <f>A4951+1</f>
        <v>37719</v>
      </c>
      <c r="B4952" s="73" t="s">
        <v>13</v>
      </c>
      <c r="D4952" s="92">
        <v>28.03</v>
      </c>
      <c r="E4952" s="104">
        <v>5.2050000000000001</v>
      </c>
      <c r="F4952" s="108">
        <v>4.22</v>
      </c>
      <c r="G4952" s="75">
        <v>4.45</v>
      </c>
      <c r="H4952" s="106">
        <f t="shared" si="42"/>
        <v>0.81075888568683951</v>
      </c>
    </row>
    <row r="4953" spans="1:8" x14ac:dyDescent="0.2">
      <c r="A4953" s="103">
        <f>A4952+1</f>
        <v>37720</v>
      </c>
      <c r="B4953" s="73" t="s">
        <v>14</v>
      </c>
      <c r="D4953" s="92">
        <v>28.88</v>
      </c>
      <c r="E4953" s="104">
        <v>5.1050000000000004</v>
      </c>
      <c r="F4953" s="108">
        <v>3.95</v>
      </c>
      <c r="G4953" s="75">
        <v>4.01</v>
      </c>
      <c r="H4953" s="106">
        <f t="shared" si="42"/>
        <v>0.77375122428991183</v>
      </c>
    </row>
    <row r="4954" spans="1:8" x14ac:dyDescent="0.2">
      <c r="A4954" s="103">
        <f>A4953+1</f>
        <v>37721</v>
      </c>
      <c r="B4954" s="73" t="s">
        <v>15</v>
      </c>
      <c r="D4954" s="92">
        <v>27.48</v>
      </c>
      <c r="E4954" s="104">
        <v>5.2649999999999997</v>
      </c>
      <c r="F4954" s="108">
        <v>3.35</v>
      </c>
      <c r="G4954" s="75">
        <v>3.54</v>
      </c>
      <c r="H4954" s="106">
        <f t="shared" si="42"/>
        <v>0.63627730294396967</v>
      </c>
    </row>
    <row r="4955" spans="1:8" x14ac:dyDescent="0.2">
      <c r="A4955" s="103">
        <f>A4954+1</f>
        <v>37722</v>
      </c>
      <c r="B4955" s="73" t="s">
        <v>16</v>
      </c>
      <c r="D4955" s="92">
        <v>28.13</v>
      </c>
      <c r="E4955" s="104">
        <v>5.3</v>
      </c>
      <c r="F4955" s="108">
        <v>2.71</v>
      </c>
      <c r="G4955" s="75">
        <v>2.94</v>
      </c>
      <c r="H4955" s="106">
        <f t="shared" si="42"/>
        <v>0.51132075471698113</v>
      </c>
    </row>
    <row r="4956" spans="1:8" x14ac:dyDescent="0.2">
      <c r="A4956" s="103">
        <f>A4955+1+2</f>
        <v>37725</v>
      </c>
      <c r="B4956" s="73" t="s">
        <v>12</v>
      </c>
      <c r="D4956" s="92">
        <v>28.63</v>
      </c>
      <c r="E4956" s="104">
        <v>5.3250000000000002</v>
      </c>
      <c r="F4956" s="108">
        <v>3.77</v>
      </c>
      <c r="G4956" s="75">
        <v>3.99</v>
      </c>
      <c r="H4956" s="106">
        <f t="shared" si="42"/>
        <v>0.70798122065727698</v>
      </c>
    </row>
    <row r="4957" spans="1:8" x14ac:dyDescent="0.2">
      <c r="A4957" s="103">
        <f>A4956+1</f>
        <v>37726</v>
      </c>
      <c r="B4957" s="73" t="s">
        <v>13</v>
      </c>
      <c r="D4957" s="92">
        <v>29.28</v>
      </c>
      <c r="E4957" s="104">
        <v>5.5350000000000001</v>
      </c>
      <c r="F4957" s="108">
        <v>3.68</v>
      </c>
      <c r="G4957" s="75">
        <v>4.72</v>
      </c>
      <c r="H4957" s="106">
        <f t="shared" si="42"/>
        <v>0.66485998193315266</v>
      </c>
    </row>
    <row r="4958" spans="1:8" x14ac:dyDescent="0.2">
      <c r="A4958" s="103">
        <f>A4957+1</f>
        <v>37727</v>
      </c>
      <c r="B4958" s="73" t="s">
        <v>14</v>
      </c>
      <c r="D4958" s="92">
        <v>29.18</v>
      </c>
      <c r="E4958" s="104">
        <v>5.56</v>
      </c>
      <c r="F4958" s="108">
        <v>3.76</v>
      </c>
      <c r="G4958" s="75">
        <v>4.92</v>
      </c>
      <c r="H4958" s="106">
        <f t="shared" si="42"/>
        <v>0.67625899280575541</v>
      </c>
    </row>
    <row r="4959" spans="1:8" x14ac:dyDescent="0.2">
      <c r="A4959" s="103">
        <f>A4958+1</f>
        <v>37728</v>
      </c>
      <c r="B4959" s="73" t="s">
        <v>15</v>
      </c>
      <c r="D4959" s="92">
        <v>30.55</v>
      </c>
      <c r="E4959" s="104">
        <v>5.56</v>
      </c>
      <c r="F4959" s="108">
        <v>3.79</v>
      </c>
      <c r="G4959" s="75">
        <v>3.98</v>
      </c>
      <c r="H4959" s="106">
        <f t="shared" si="42"/>
        <v>0.6816546762589929</v>
      </c>
    </row>
    <row r="4960" spans="1:8" x14ac:dyDescent="0.2">
      <c r="A4960" s="103">
        <f>A4959+1</f>
        <v>37729</v>
      </c>
      <c r="B4960" s="73" t="s">
        <v>16</v>
      </c>
      <c r="C4960" s="73" t="s">
        <v>17</v>
      </c>
      <c r="F4960" s="108"/>
      <c r="G4960" s="75"/>
      <c r="H4960" s="106"/>
    </row>
    <row r="4961" spans="1:8" x14ac:dyDescent="0.2">
      <c r="A4961" s="103">
        <f>A4960+1+2</f>
        <v>37732</v>
      </c>
      <c r="B4961" s="73" t="s">
        <v>12</v>
      </c>
      <c r="D4961" s="92">
        <v>30.88</v>
      </c>
      <c r="E4961" s="104">
        <v>5.5549999999999997</v>
      </c>
      <c r="F4961" s="108">
        <v>3.59</v>
      </c>
      <c r="G4961" s="75">
        <v>4.01</v>
      </c>
      <c r="H4961" s="106">
        <f t="shared" si="42"/>
        <v>0.64626462646264626</v>
      </c>
    </row>
    <row r="4962" spans="1:8" x14ac:dyDescent="0.2">
      <c r="A4962" s="103">
        <f>A4961+1</f>
        <v>37733</v>
      </c>
      <c r="B4962" s="73" t="s">
        <v>13</v>
      </c>
      <c r="D4962" s="92">
        <v>29.93</v>
      </c>
      <c r="E4962" s="104">
        <v>5.59</v>
      </c>
      <c r="F4962" s="108">
        <v>3.16</v>
      </c>
      <c r="G4962" s="75">
        <v>3.45</v>
      </c>
      <c r="H4962" s="106">
        <f t="shared" si="42"/>
        <v>0.56529516994633278</v>
      </c>
    </row>
    <row r="4963" spans="1:8" x14ac:dyDescent="0.2">
      <c r="A4963" s="103">
        <f t="shared" ref="A4963:A5005" si="43">A4962+1</f>
        <v>37734</v>
      </c>
      <c r="B4963" s="73" t="s">
        <v>14</v>
      </c>
      <c r="D4963" s="92">
        <v>28.55</v>
      </c>
      <c r="E4963" s="104">
        <v>5.5449999999999999</v>
      </c>
      <c r="F4963" s="108">
        <v>3.56</v>
      </c>
      <c r="G4963" s="75">
        <v>3.7</v>
      </c>
      <c r="H4963" s="106">
        <f t="shared" si="42"/>
        <v>0.64201983769161408</v>
      </c>
    </row>
    <row r="4964" spans="1:8" x14ac:dyDescent="0.2">
      <c r="A4964" s="103">
        <f t="shared" si="43"/>
        <v>37735</v>
      </c>
      <c r="B4964" s="73" t="s">
        <v>15</v>
      </c>
      <c r="D4964" s="92">
        <v>27.03</v>
      </c>
      <c r="E4964" s="104">
        <v>5.44</v>
      </c>
      <c r="F4964" s="108">
        <v>4.24</v>
      </c>
      <c r="G4964" s="75">
        <v>4.17</v>
      </c>
      <c r="H4964" s="106">
        <f t="shared" si="42"/>
        <v>0.77941176470588236</v>
      </c>
    </row>
    <row r="4965" spans="1:8" x14ac:dyDescent="0.2">
      <c r="A4965" s="103">
        <f t="shared" si="43"/>
        <v>37736</v>
      </c>
      <c r="B4965" s="73" t="s">
        <v>16</v>
      </c>
      <c r="D4965" s="92">
        <v>26.28</v>
      </c>
      <c r="E4965" s="104">
        <v>5.3849999999999998</v>
      </c>
      <c r="F4965" s="108">
        <v>4.13</v>
      </c>
      <c r="G4965" s="75">
        <v>3.97</v>
      </c>
      <c r="H4965" s="106">
        <f t="shared" si="42"/>
        <v>0.7669452181987001</v>
      </c>
    </row>
    <row r="4966" spans="1:8" x14ac:dyDescent="0.2">
      <c r="A4966" s="103">
        <f>A4965+1+2</f>
        <v>37739</v>
      </c>
      <c r="B4966" s="73" t="s">
        <v>12</v>
      </c>
      <c r="D4966" s="92">
        <v>25.48</v>
      </c>
      <c r="E4966" s="104">
        <v>5.3150000000000004</v>
      </c>
      <c r="F4966" s="108">
        <v>3.49</v>
      </c>
      <c r="G4966" s="75">
        <v>3.78</v>
      </c>
      <c r="H4966" s="106">
        <f t="shared" si="42"/>
        <v>0.65663217309501409</v>
      </c>
    </row>
    <row r="4967" spans="1:8" x14ac:dyDescent="0.2">
      <c r="A4967" s="103">
        <f t="shared" si="43"/>
        <v>37740</v>
      </c>
      <c r="B4967" s="73" t="s">
        <v>13</v>
      </c>
      <c r="D4967" s="92">
        <v>25.23</v>
      </c>
      <c r="E4967" s="104">
        <v>5.125</v>
      </c>
      <c r="F4967" s="108">
        <v>3.12</v>
      </c>
      <c r="G4967" s="75">
        <v>3.29</v>
      </c>
      <c r="H4967" s="106">
        <f t="shared" si="42"/>
        <v>0.60878048780487803</v>
      </c>
    </row>
    <row r="4968" spans="1:8" x14ac:dyDescent="0.2">
      <c r="A4968" s="103">
        <f t="shared" si="43"/>
        <v>37741</v>
      </c>
      <c r="B4968" s="73" t="s">
        <v>14</v>
      </c>
      <c r="D4968" s="92">
        <v>25.83</v>
      </c>
      <c r="E4968" s="104">
        <v>5.2850000000000001</v>
      </c>
      <c r="F4968" s="108">
        <v>4.26</v>
      </c>
      <c r="G4968" s="75">
        <v>3.95</v>
      </c>
      <c r="H4968" s="106">
        <f t="shared" si="42"/>
        <v>0.8060548722800378</v>
      </c>
    </row>
    <row r="4969" spans="1:8" x14ac:dyDescent="0.2">
      <c r="A4969" s="103">
        <f t="shared" si="43"/>
        <v>37742</v>
      </c>
      <c r="B4969" s="73" t="s">
        <v>15</v>
      </c>
      <c r="D4969" s="92">
        <v>26.03</v>
      </c>
      <c r="E4969" s="104">
        <v>5.3049999999999997</v>
      </c>
      <c r="F4969" s="108">
        <v>4.17</v>
      </c>
      <c r="G4969" s="75">
        <v>4.3899999999999997</v>
      </c>
      <c r="H4969" s="106">
        <f t="shared" si="42"/>
        <v>0.78605089538171535</v>
      </c>
    </row>
    <row r="4970" spans="1:8" x14ac:dyDescent="0.2">
      <c r="A4970" s="103">
        <f t="shared" si="43"/>
        <v>37743</v>
      </c>
      <c r="B4970" s="73" t="s">
        <v>16</v>
      </c>
      <c r="D4970" s="92">
        <v>25.68</v>
      </c>
      <c r="E4970" s="104">
        <v>5.23</v>
      </c>
      <c r="F4970" s="108">
        <v>3.89</v>
      </c>
      <c r="G4970" s="75">
        <v>4.04</v>
      </c>
      <c r="H4970" s="106">
        <f t="shared" si="42"/>
        <v>0.74378585086042059</v>
      </c>
    </row>
    <row r="4971" spans="1:8" x14ac:dyDescent="0.2">
      <c r="A4971" s="103">
        <f>A4970+1+2</f>
        <v>37746</v>
      </c>
      <c r="B4971" s="73" t="s">
        <v>12</v>
      </c>
      <c r="D4971" s="92">
        <v>26.48</v>
      </c>
      <c r="E4971" s="104">
        <v>5.36</v>
      </c>
      <c r="F4971" s="108">
        <v>3.83</v>
      </c>
      <c r="G4971" s="75">
        <v>3.77</v>
      </c>
      <c r="H4971" s="106">
        <f t="shared" si="42"/>
        <v>0.71455223880597007</v>
      </c>
    </row>
    <row r="4972" spans="1:8" x14ac:dyDescent="0.2">
      <c r="A4972" s="103">
        <f t="shared" si="43"/>
        <v>37747</v>
      </c>
      <c r="B4972" s="73" t="s">
        <v>13</v>
      </c>
      <c r="D4972" s="92">
        <v>25.73</v>
      </c>
      <c r="E4972" s="104">
        <v>5.6150000000000002</v>
      </c>
      <c r="F4972" s="108">
        <v>4.4000000000000004</v>
      </c>
      <c r="G4972" s="75">
        <v>4.5</v>
      </c>
      <c r="H4972" s="106">
        <f t="shared" si="42"/>
        <v>0.78361531611754232</v>
      </c>
    </row>
    <row r="4973" spans="1:8" x14ac:dyDescent="0.2">
      <c r="A4973" s="103">
        <f t="shared" si="43"/>
        <v>37748</v>
      </c>
      <c r="B4973" s="73" t="s">
        <v>14</v>
      </c>
      <c r="D4973" s="92">
        <v>26.23</v>
      </c>
      <c r="E4973" s="104">
        <v>5.5149999999999997</v>
      </c>
      <c r="F4973" s="108">
        <v>4.4000000000000004</v>
      </c>
      <c r="G4973" s="75">
        <v>4.42</v>
      </c>
      <c r="H4973" s="106">
        <f t="shared" si="42"/>
        <v>0.79782411604714432</v>
      </c>
    </row>
    <row r="4974" spans="1:8" x14ac:dyDescent="0.2">
      <c r="A4974" s="103">
        <f t="shared" si="43"/>
        <v>37749</v>
      </c>
      <c r="B4974" s="73" t="s">
        <v>15</v>
      </c>
      <c r="D4974" s="92">
        <v>26.98</v>
      </c>
      <c r="E4974" s="104">
        <v>5.66</v>
      </c>
      <c r="F4974" s="108">
        <v>4.46</v>
      </c>
      <c r="G4974" s="75">
        <v>4.51</v>
      </c>
      <c r="H4974" s="106">
        <f t="shared" si="42"/>
        <v>0.78798586572438156</v>
      </c>
    </row>
    <row r="4975" spans="1:8" x14ac:dyDescent="0.2">
      <c r="A4975" s="103">
        <f t="shared" si="43"/>
        <v>37750</v>
      </c>
      <c r="B4975" s="73" t="s">
        <v>16</v>
      </c>
      <c r="D4975" s="92">
        <v>27.73</v>
      </c>
      <c r="E4975" s="104">
        <v>5.73</v>
      </c>
      <c r="F4975" s="108">
        <v>4.58</v>
      </c>
      <c r="G4975" s="75">
        <v>4.78</v>
      </c>
      <c r="H4975" s="106">
        <f t="shared" si="42"/>
        <v>0.79930191972076781</v>
      </c>
    </row>
    <row r="4976" spans="1:8" x14ac:dyDescent="0.2">
      <c r="A4976" s="103">
        <f>A4975+1+2</f>
        <v>37753</v>
      </c>
      <c r="B4976" s="73" t="s">
        <v>12</v>
      </c>
      <c r="D4976" s="92">
        <v>27.38</v>
      </c>
      <c r="E4976" s="104">
        <v>5.915</v>
      </c>
      <c r="F4976" s="108">
        <v>4.8099999999999996</v>
      </c>
      <c r="G4976" s="75">
        <v>4.9800000000000004</v>
      </c>
      <c r="H4976" s="106">
        <f t="shared" si="42"/>
        <v>0.81318681318681307</v>
      </c>
    </row>
    <row r="4977" spans="1:8" x14ac:dyDescent="0.2">
      <c r="A4977" s="103">
        <f t="shared" si="43"/>
        <v>37754</v>
      </c>
      <c r="B4977" s="73" t="s">
        <v>13</v>
      </c>
      <c r="D4977" s="92">
        <v>28.53</v>
      </c>
      <c r="E4977" s="104">
        <v>5.9649999999999999</v>
      </c>
      <c r="F4977" s="108">
        <v>4.95</v>
      </c>
      <c r="G4977" s="75">
        <v>5.0599999999999996</v>
      </c>
      <c r="H4977" s="106">
        <f t="shared" si="42"/>
        <v>0.82984073763621125</v>
      </c>
    </row>
    <row r="4978" spans="1:8" x14ac:dyDescent="0.2">
      <c r="A4978" s="103">
        <f t="shared" si="43"/>
        <v>37755</v>
      </c>
      <c r="B4978" s="73" t="s">
        <v>14</v>
      </c>
      <c r="D4978" s="92">
        <v>29.18</v>
      </c>
      <c r="E4978" s="104">
        <v>6.15</v>
      </c>
      <c r="F4978" s="108">
        <v>5.05</v>
      </c>
      <c r="G4978" s="75">
        <v>5.19</v>
      </c>
      <c r="H4978" s="106">
        <f t="shared" si="42"/>
        <v>0.82113821138211374</v>
      </c>
    </row>
    <row r="4979" spans="1:8" x14ac:dyDescent="0.2">
      <c r="A4979" s="103">
        <f t="shared" si="43"/>
        <v>37756</v>
      </c>
      <c r="B4979" s="73" t="s">
        <v>15</v>
      </c>
      <c r="D4979" s="92">
        <v>28.73</v>
      </c>
      <c r="E4979" s="104">
        <v>6.1749999999999998</v>
      </c>
      <c r="F4979" s="108">
        <v>5.14</v>
      </c>
      <c r="G4979" s="75">
        <v>5.38</v>
      </c>
      <c r="H4979" s="106">
        <f t="shared" si="42"/>
        <v>0.83238866396761135</v>
      </c>
    </row>
    <row r="4980" spans="1:8" x14ac:dyDescent="0.2">
      <c r="A4980" s="103">
        <f t="shared" si="43"/>
        <v>37757</v>
      </c>
      <c r="B4980" s="73" t="s">
        <v>16</v>
      </c>
      <c r="D4980" s="92">
        <v>29.13</v>
      </c>
      <c r="E4980" s="104">
        <v>5.95</v>
      </c>
      <c r="F4980" s="108">
        <v>4.6900000000000004</v>
      </c>
      <c r="G4980" s="75">
        <v>3.63</v>
      </c>
      <c r="H4980" s="106">
        <f t="shared" si="42"/>
        <v>0.78823529411764715</v>
      </c>
    </row>
    <row r="4981" spans="1:8" x14ac:dyDescent="0.2">
      <c r="A4981" s="103">
        <f>A4980+1+2</f>
        <v>37760</v>
      </c>
      <c r="B4981" s="73" t="s">
        <v>12</v>
      </c>
      <c r="D4981" s="92">
        <v>28.83</v>
      </c>
      <c r="E4981" s="104">
        <v>6.15</v>
      </c>
      <c r="F4981" s="108">
        <v>4.99</v>
      </c>
      <c r="G4981" s="75">
        <v>3.9</v>
      </c>
      <c r="H4981" s="106">
        <f t="shared" si="42"/>
        <v>0.81138211382113823</v>
      </c>
    </row>
    <row r="4982" spans="1:8" x14ac:dyDescent="0.2">
      <c r="A4982" s="103">
        <f t="shared" si="43"/>
        <v>37761</v>
      </c>
      <c r="B4982" s="73" t="s">
        <v>13</v>
      </c>
      <c r="D4982" s="92">
        <v>29.28</v>
      </c>
      <c r="E4982" s="104">
        <v>5.96</v>
      </c>
      <c r="F4982" s="108">
        <v>4.95</v>
      </c>
      <c r="G4982" s="75">
        <v>4.24</v>
      </c>
      <c r="H4982" s="106">
        <f t="shared" si="42"/>
        <v>0.83053691275167785</v>
      </c>
    </row>
    <row r="4983" spans="1:8" x14ac:dyDescent="0.2">
      <c r="A4983" s="103">
        <f t="shared" si="43"/>
        <v>37762</v>
      </c>
      <c r="B4983" s="73" t="s">
        <v>14</v>
      </c>
      <c r="D4983" s="92">
        <v>29.5</v>
      </c>
      <c r="E4983" s="104">
        <v>6.1150000000000002</v>
      </c>
      <c r="F4983" s="108">
        <v>5.1100000000000003</v>
      </c>
      <c r="G4983" s="75">
        <v>4.6399999999999997</v>
      </c>
      <c r="H4983" s="106">
        <f t="shared" si="42"/>
        <v>0.83565004088307449</v>
      </c>
    </row>
    <row r="4984" spans="1:8" x14ac:dyDescent="0.2">
      <c r="A4984" s="103">
        <f t="shared" si="43"/>
        <v>37763</v>
      </c>
      <c r="B4984" s="73" t="s">
        <v>15</v>
      </c>
      <c r="D4984" s="92">
        <v>29.1</v>
      </c>
      <c r="E4984" s="104">
        <v>6.0650000000000004</v>
      </c>
      <c r="F4984" s="108">
        <v>5.19</v>
      </c>
      <c r="G4984" s="75">
        <v>4.9400000000000004</v>
      </c>
      <c r="H4984" s="106">
        <f t="shared" si="42"/>
        <v>0.85572959604286891</v>
      </c>
    </row>
    <row r="4985" spans="1:8" x14ac:dyDescent="0.2">
      <c r="A4985" s="103">
        <f t="shared" si="43"/>
        <v>37764</v>
      </c>
      <c r="B4985" s="73" t="s">
        <v>16</v>
      </c>
      <c r="D4985" s="92">
        <v>29.88</v>
      </c>
      <c r="E4985" s="104">
        <v>5.94</v>
      </c>
      <c r="F4985" s="108">
        <v>4.72</v>
      </c>
      <c r="G4985" s="75">
        <v>4.05</v>
      </c>
      <c r="H4985" s="106">
        <f t="shared" si="42"/>
        <v>0.79461279461279455</v>
      </c>
    </row>
    <row r="4986" spans="1:8" x14ac:dyDescent="0.2">
      <c r="A4986" s="103">
        <f>A4985+1+2</f>
        <v>37767</v>
      </c>
      <c r="B4986" s="73" t="s">
        <v>12</v>
      </c>
      <c r="C4986" s="73" t="s">
        <v>17</v>
      </c>
      <c r="F4986" s="108"/>
      <c r="G4986" s="75"/>
      <c r="H4986" s="106"/>
    </row>
    <row r="4987" spans="1:8" x14ac:dyDescent="0.2">
      <c r="A4987" s="103">
        <f>A4986+1</f>
        <v>37768</v>
      </c>
      <c r="B4987" s="73" t="s">
        <v>13</v>
      </c>
      <c r="D4987" s="92">
        <v>29.35</v>
      </c>
      <c r="E4987" s="104">
        <v>5.8449999999999998</v>
      </c>
      <c r="F4987" s="108">
        <v>4.92</v>
      </c>
      <c r="G4987" s="75">
        <v>5.03</v>
      </c>
      <c r="H4987" s="106">
        <f t="shared" si="42"/>
        <v>0.84174508126603942</v>
      </c>
    </row>
    <row r="4988" spans="1:8" x14ac:dyDescent="0.2">
      <c r="A4988" s="103">
        <f t="shared" si="43"/>
        <v>37769</v>
      </c>
      <c r="B4988" s="73" t="s">
        <v>14</v>
      </c>
      <c r="D4988" s="92">
        <v>28.58</v>
      </c>
      <c r="E4988" s="104">
        <v>5.72</v>
      </c>
      <c r="F4988" s="108">
        <v>4.9000000000000004</v>
      </c>
      <c r="G4988" s="75">
        <v>5.07</v>
      </c>
      <c r="H4988" s="106">
        <f t="shared" si="42"/>
        <v>0.85664335664335678</v>
      </c>
    </row>
    <row r="4989" spans="1:8" x14ac:dyDescent="0.2">
      <c r="A4989" s="103">
        <f t="shared" si="43"/>
        <v>37770</v>
      </c>
      <c r="B4989" s="73" t="s">
        <v>15</v>
      </c>
      <c r="D4989" s="92">
        <v>29.13</v>
      </c>
      <c r="E4989" s="104">
        <v>5.7249999999999996</v>
      </c>
      <c r="F4989" s="108">
        <v>4.95</v>
      </c>
      <c r="G4989" s="75">
        <v>5.08</v>
      </c>
      <c r="H4989" s="106">
        <f t="shared" si="42"/>
        <v>0.86462882096069882</v>
      </c>
    </row>
    <row r="4990" spans="1:8" x14ac:dyDescent="0.2">
      <c r="A4990" s="103">
        <f t="shared" si="43"/>
        <v>37771</v>
      </c>
      <c r="B4990" s="73" t="s">
        <v>16</v>
      </c>
      <c r="D4990" s="92">
        <v>29.58</v>
      </c>
      <c r="E4990" s="104">
        <v>5.9950000000000001</v>
      </c>
      <c r="F4990" s="108">
        <v>5.15</v>
      </c>
      <c r="G4990" s="75">
        <v>5.38</v>
      </c>
      <c r="H4990" s="106">
        <f t="shared" si="42"/>
        <v>0.85904920767306092</v>
      </c>
    </row>
    <row r="4991" spans="1:8" x14ac:dyDescent="0.2">
      <c r="A4991" s="103">
        <f>A4990+1+2</f>
        <v>37774</v>
      </c>
      <c r="B4991" s="73" t="s">
        <v>12</v>
      </c>
      <c r="D4991" s="92">
        <v>30.73</v>
      </c>
      <c r="E4991" s="104">
        <v>6.25</v>
      </c>
      <c r="F4991" s="108">
        <v>5.33</v>
      </c>
      <c r="G4991" s="75">
        <v>5.41</v>
      </c>
      <c r="H4991" s="106">
        <f t="shared" si="42"/>
        <v>0.8528</v>
      </c>
    </row>
    <row r="4992" spans="1:8" x14ac:dyDescent="0.2">
      <c r="A4992" s="103">
        <f t="shared" si="43"/>
        <v>37775</v>
      </c>
      <c r="B4992" s="73" t="s">
        <v>13</v>
      </c>
      <c r="D4992" s="92">
        <v>30.68</v>
      </c>
      <c r="E4992" s="104">
        <v>6.26</v>
      </c>
      <c r="F4992" s="108">
        <v>5.3</v>
      </c>
      <c r="G4992" s="75">
        <v>5.27</v>
      </c>
      <c r="H4992" s="106">
        <f t="shared" si="42"/>
        <v>0.84664536741214058</v>
      </c>
    </row>
    <row r="4993" spans="1:8" x14ac:dyDescent="0.2">
      <c r="A4993" s="103">
        <f t="shared" si="43"/>
        <v>37776</v>
      </c>
      <c r="B4993" s="73" t="s">
        <v>14</v>
      </c>
      <c r="D4993" s="92">
        <v>30.05</v>
      </c>
      <c r="E4993" s="104">
        <v>6.335</v>
      </c>
      <c r="F4993" s="108">
        <v>5.28</v>
      </c>
      <c r="G4993" s="75">
        <v>5.96</v>
      </c>
      <c r="H4993" s="106">
        <f t="shared" si="42"/>
        <v>0.83346487766377275</v>
      </c>
    </row>
    <row r="4994" spans="1:8" x14ac:dyDescent="0.2">
      <c r="A4994" s="103">
        <f t="shared" si="43"/>
        <v>37777</v>
      </c>
      <c r="B4994" s="73" t="s">
        <v>15</v>
      </c>
      <c r="D4994" s="92">
        <v>30.73</v>
      </c>
      <c r="E4994" s="104">
        <v>6.15</v>
      </c>
      <c r="F4994" s="108">
        <v>5.04</v>
      </c>
      <c r="G4994" s="75">
        <v>5.17</v>
      </c>
      <c r="H4994" s="106">
        <f t="shared" si="42"/>
        <v>0.81951219512195117</v>
      </c>
    </row>
    <row r="4995" spans="1:8" x14ac:dyDescent="0.2">
      <c r="A4995" s="103">
        <f t="shared" si="43"/>
        <v>37778</v>
      </c>
      <c r="B4995" s="73" t="s">
        <v>16</v>
      </c>
      <c r="D4995" s="92">
        <v>31.28</v>
      </c>
      <c r="E4995" s="104">
        <v>6.2549999999999999</v>
      </c>
      <c r="F4995" s="108">
        <v>4.6900000000000004</v>
      </c>
      <c r="G4995" s="75">
        <v>4.72</v>
      </c>
      <c r="H4995" s="106">
        <f t="shared" si="42"/>
        <v>0.74980015987210236</v>
      </c>
    </row>
    <row r="4996" spans="1:8" x14ac:dyDescent="0.2">
      <c r="A4996" s="103">
        <f>A4995+1+2</f>
        <v>37781</v>
      </c>
      <c r="B4996" s="73" t="s">
        <v>12</v>
      </c>
      <c r="D4996" s="92">
        <v>31.48</v>
      </c>
      <c r="E4996" s="104">
        <v>6.2549999999999999</v>
      </c>
      <c r="F4996" s="108">
        <v>5.01</v>
      </c>
      <c r="G4996" s="75">
        <v>5.24</v>
      </c>
      <c r="H4996" s="106">
        <f t="shared" si="42"/>
        <v>0.80095923261390889</v>
      </c>
    </row>
    <row r="4997" spans="1:8" x14ac:dyDescent="0.2">
      <c r="A4997" s="103">
        <f t="shared" si="43"/>
        <v>37782</v>
      </c>
      <c r="B4997" s="73" t="s">
        <v>13</v>
      </c>
      <c r="D4997" s="92">
        <v>31.73</v>
      </c>
      <c r="E4997" s="104">
        <v>6.0750000000000002</v>
      </c>
      <c r="F4997" s="108">
        <v>4.9000000000000004</v>
      </c>
      <c r="G4997" s="75">
        <v>5.19</v>
      </c>
      <c r="H4997" s="106">
        <f t="shared" si="42"/>
        <v>0.80658436213991769</v>
      </c>
    </row>
    <row r="4998" spans="1:8" x14ac:dyDescent="0.2">
      <c r="A4998" s="103">
        <f t="shared" si="43"/>
        <v>37783</v>
      </c>
      <c r="B4998" s="73" t="s">
        <v>14</v>
      </c>
      <c r="D4998" s="92">
        <v>32.380000000000003</v>
      </c>
      <c r="E4998" s="104">
        <v>6.0549999999999997</v>
      </c>
      <c r="F4998" s="108">
        <v>4.99</v>
      </c>
      <c r="G4998" s="75">
        <v>5.05</v>
      </c>
      <c r="H4998" s="106">
        <f t="shared" si="42"/>
        <v>0.82411230388109014</v>
      </c>
    </row>
    <row r="4999" spans="1:8" x14ac:dyDescent="0.2">
      <c r="A4999" s="103">
        <f t="shared" si="43"/>
        <v>37784</v>
      </c>
      <c r="B4999" s="73" t="s">
        <v>15</v>
      </c>
      <c r="D4999" s="92">
        <v>31.53</v>
      </c>
      <c r="E4999" s="104">
        <v>5.8449999999999998</v>
      </c>
      <c r="F4999" s="108">
        <v>4.68</v>
      </c>
      <c r="G4999" s="75">
        <v>4.76</v>
      </c>
      <c r="H4999" s="106">
        <f t="shared" si="42"/>
        <v>0.80068434559452517</v>
      </c>
    </row>
    <row r="5000" spans="1:8" x14ac:dyDescent="0.2">
      <c r="A5000" s="103">
        <f t="shared" si="43"/>
        <v>37785</v>
      </c>
      <c r="B5000" s="73" t="s">
        <v>16</v>
      </c>
      <c r="D5000" s="92">
        <v>30.65</v>
      </c>
      <c r="E5000" s="104">
        <v>5.43</v>
      </c>
      <c r="F5000" s="108">
        <v>4.1100000000000003</v>
      </c>
      <c r="G5000" s="75">
        <v>4.21</v>
      </c>
      <c r="H5000" s="106">
        <f t="shared" si="42"/>
        <v>0.75690607734806636</v>
      </c>
    </row>
    <row r="5001" spans="1:8" x14ac:dyDescent="0.2">
      <c r="A5001" s="103">
        <f>A5000+1+2</f>
        <v>37788</v>
      </c>
      <c r="B5001" s="73" t="s">
        <v>12</v>
      </c>
      <c r="D5001" s="92">
        <v>31.18</v>
      </c>
      <c r="E5001" s="104">
        <v>5.48</v>
      </c>
      <c r="F5001" s="108">
        <v>4.3600000000000003</v>
      </c>
      <c r="G5001" s="75">
        <v>4.21</v>
      </c>
      <c r="H5001" s="106">
        <f t="shared" si="42"/>
        <v>0.79562043795620441</v>
      </c>
    </row>
    <row r="5002" spans="1:8" x14ac:dyDescent="0.2">
      <c r="A5002" s="103">
        <f t="shared" si="43"/>
        <v>37789</v>
      </c>
      <c r="B5002" s="73" t="s">
        <v>13</v>
      </c>
      <c r="D5002" s="92">
        <v>31.08</v>
      </c>
      <c r="E5002" s="104">
        <v>5.6349999999999998</v>
      </c>
      <c r="F5002" s="108">
        <v>4.68</v>
      </c>
      <c r="G5002" s="75">
        <v>4.21</v>
      </c>
      <c r="H5002" s="106">
        <f t="shared" si="42"/>
        <v>0.83052351375332745</v>
      </c>
    </row>
    <row r="5003" spans="1:8" x14ac:dyDescent="0.2">
      <c r="A5003" s="103">
        <f t="shared" si="43"/>
        <v>37790</v>
      </c>
      <c r="B5003" s="73" t="s">
        <v>14</v>
      </c>
      <c r="D5003" s="92">
        <v>30.38</v>
      </c>
      <c r="E5003" s="104">
        <v>5.5</v>
      </c>
      <c r="F5003" s="108">
        <v>4.93</v>
      </c>
      <c r="G5003" s="75">
        <v>5.12</v>
      </c>
      <c r="H5003" s="106">
        <f t="shared" si="42"/>
        <v>0.89636363636363636</v>
      </c>
    </row>
    <row r="5004" spans="1:8" x14ac:dyDescent="0.2">
      <c r="A5004" s="103">
        <f t="shared" si="43"/>
        <v>37791</v>
      </c>
      <c r="B5004" s="73" t="s">
        <v>15</v>
      </c>
      <c r="D5004" s="92">
        <v>29.98</v>
      </c>
      <c r="E5004" s="104">
        <v>5.58</v>
      </c>
      <c r="F5004" s="108">
        <v>4.82</v>
      </c>
      <c r="G5004" s="75">
        <v>5.0199999999999996</v>
      </c>
      <c r="H5004" s="106">
        <f t="shared" si="42"/>
        <v>0.86379928315412191</v>
      </c>
    </row>
    <row r="5005" spans="1:8" x14ac:dyDescent="0.2">
      <c r="A5005" s="103">
        <f t="shared" si="43"/>
        <v>37792</v>
      </c>
      <c r="B5005" s="73" t="s">
        <v>16</v>
      </c>
      <c r="D5005" s="92">
        <v>30.83</v>
      </c>
      <c r="E5005" s="104">
        <v>5.6950000000000003</v>
      </c>
      <c r="F5005" s="108">
        <v>4.75</v>
      </c>
      <c r="G5005" s="75">
        <v>4.76</v>
      </c>
      <c r="H5005" s="106">
        <f t="shared" ref="H5005:H5068" si="44">F5005/E5005</f>
        <v>0.83406496927129059</v>
      </c>
    </row>
    <row r="5006" spans="1:8" x14ac:dyDescent="0.2">
      <c r="A5006" s="103">
        <f>A5005+1+2</f>
        <v>37795</v>
      </c>
      <c r="B5006" s="73" t="s">
        <v>12</v>
      </c>
      <c r="D5006" s="92">
        <v>30.28</v>
      </c>
      <c r="E5006" s="104">
        <v>5.9</v>
      </c>
      <c r="F5006" s="108">
        <v>4.96</v>
      </c>
      <c r="G5006" s="75">
        <v>5.1100000000000003</v>
      </c>
      <c r="H5006" s="106">
        <f t="shared" si="44"/>
        <v>0.84067796610169487</v>
      </c>
    </row>
    <row r="5007" spans="1:8" x14ac:dyDescent="0.2">
      <c r="A5007" s="103">
        <f t="shared" ref="A5007:A5025" si="45">A5006+1</f>
        <v>37796</v>
      </c>
      <c r="B5007" s="73" t="s">
        <v>13</v>
      </c>
      <c r="D5007" s="92">
        <v>30.28</v>
      </c>
      <c r="E5007" s="104">
        <v>5.835</v>
      </c>
      <c r="F5007" s="108">
        <v>4.78</v>
      </c>
      <c r="G5007" s="75">
        <v>4.91</v>
      </c>
      <c r="H5007" s="106">
        <f t="shared" si="44"/>
        <v>0.8191945158526136</v>
      </c>
    </row>
    <row r="5008" spans="1:8" x14ac:dyDescent="0.2">
      <c r="A5008" s="103">
        <f t="shared" si="45"/>
        <v>37797</v>
      </c>
      <c r="B5008" s="73" t="s">
        <v>14</v>
      </c>
      <c r="D5008" s="92">
        <v>31.48</v>
      </c>
      <c r="E5008" s="104">
        <v>5.66</v>
      </c>
      <c r="F5008" s="108">
        <v>4.7300000000000004</v>
      </c>
      <c r="G5008" s="75">
        <v>5.0199999999999996</v>
      </c>
      <c r="H5008" s="106">
        <f t="shared" si="44"/>
        <v>0.83568904593639581</v>
      </c>
    </row>
    <row r="5009" spans="1:8" x14ac:dyDescent="0.2">
      <c r="A5009" s="103">
        <f t="shared" si="45"/>
        <v>37798</v>
      </c>
      <c r="B5009" s="73" t="s">
        <v>15</v>
      </c>
      <c r="D5009" s="92">
        <v>29.03</v>
      </c>
      <c r="E5009" s="104">
        <v>5.4649999999999999</v>
      </c>
      <c r="F5009" s="108">
        <v>4.7</v>
      </c>
      <c r="G5009" s="75">
        <v>4.97</v>
      </c>
      <c r="H5009" s="106">
        <f t="shared" si="44"/>
        <v>0.8600182982616652</v>
      </c>
    </row>
    <row r="5010" spans="1:8" x14ac:dyDescent="0.2">
      <c r="A5010" s="103">
        <f t="shared" si="45"/>
        <v>37799</v>
      </c>
      <c r="B5010" s="73" t="s">
        <v>16</v>
      </c>
      <c r="D5010" s="92">
        <v>29.28</v>
      </c>
      <c r="E5010" s="104">
        <v>5.2350000000000003</v>
      </c>
      <c r="F5010" s="108">
        <v>4.33</v>
      </c>
      <c r="G5010" s="75">
        <v>4.3899999999999997</v>
      </c>
      <c r="H5010" s="106">
        <f t="shared" si="44"/>
        <v>0.82712511938872968</v>
      </c>
    </row>
    <row r="5011" spans="1:8" x14ac:dyDescent="0.2">
      <c r="A5011" s="103">
        <f>A5010+1+2</f>
        <v>37802</v>
      </c>
      <c r="B5011" s="73" t="s">
        <v>12</v>
      </c>
      <c r="D5011" s="92">
        <v>30.18</v>
      </c>
      <c r="E5011" s="104">
        <v>5.33</v>
      </c>
      <c r="F5011" s="108">
        <v>4.62</v>
      </c>
      <c r="G5011" s="75">
        <v>4.58</v>
      </c>
      <c r="H5011" s="106">
        <f t="shared" si="44"/>
        <v>0.86679174484052535</v>
      </c>
    </row>
    <row r="5012" spans="1:8" x14ac:dyDescent="0.2">
      <c r="A5012" s="103">
        <f t="shared" si="45"/>
        <v>37803</v>
      </c>
      <c r="B5012" s="73" t="s">
        <v>13</v>
      </c>
      <c r="D5012" s="92">
        <v>30.43</v>
      </c>
      <c r="E5012" s="104">
        <v>5.2350000000000003</v>
      </c>
      <c r="F5012" s="108">
        <v>4.3899999999999997</v>
      </c>
      <c r="G5012" s="75">
        <v>4.5999999999999996</v>
      </c>
      <c r="H5012" s="106">
        <f t="shared" si="44"/>
        <v>0.83858643744030548</v>
      </c>
    </row>
    <row r="5013" spans="1:8" x14ac:dyDescent="0.2">
      <c r="A5013" s="103">
        <f t="shared" si="45"/>
        <v>37804</v>
      </c>
      <c r="B5013" s="73" t="s">
        <v>14</v>
      </c>
      <c r="D5013" s="92">
        <v>30.18</v>
      </c>
      <c r="E5013" s="104">
        <v>5.05</v>
      </c>
      <c r="F5013" s="108">
        <v>4.3099999999999996</v>
      </c>
      <c r="G5013" s="75">
        <v>4.55</v>
      </c>
      <c r="H5013" s="106">
        <f t="shared" si="44"/>
        <v>0.85346534653465345</v>
      </c>
    </row>
    <row r="5014" spans="1:8" x14ac:dyDescent="0.2">
      <c r="A5014" s="103">
        <f t="shared" si="45"/>
        <v>37805</v>
      </c>
      <c r="B5014" s="73" t="s">
        <v>15</v>
      </c>
      <c r="D5014" s="92">
        <v>30.43</v>
      </c>
      <c r="E5014" s="104">
        <v>5.01</v>
      </c>
      <c r="F5014" s="108">
        <v>4.16</v>
      </c>
      <c r="G5014" s="75">
        <v>4.2699999999999996</v>
      </c>
      <c r="H5014" s="106">
        <f t="shared" si="44"/>
        <v>0.8303393213572855</v>
      </c>
    </row>
    <row r="5015" spans="1:8" x14ac:dyDescent="0.2">
      <c r="A5015" s="103">
        <f t="shared" si="45"/>
        <v>37806</v>
      </c>
      <c r="B5015" s="73" t="s">
        <v>16</v>
      </c>
      <c r="C5015" s="73" t="s">
        <v>17</v>
      </c>
      <c r="F5015" s="92"/>
      <c r="G5015" s="75"/>
      <c r="H5015" s="106"/>
    </row>
    <row r="5016" spans="1:8" x14ac:dyDescent="0.2">
      <c r="A5016" s="103">
        <f>A5015+1+2</f>
        <v>37809</v>
      </c>
      <c r="B5016" s="73" t="s">
        <v>12</v>
      </c>
      <c r="D5016" s="92">
        <v>30.18</v>
      </c>
      <c r="E5016" s="104">
        <v>5.1749999999999998</v>
      </c>
      <c r="F5016" s="108">
        <v>4.4000000000000004</v>
      </c>
      <c r="G5016" s="75">
        <v>4.53</v>
      </c>
      <c r="H5016" s="106">
        <f t="shared" si="44"/>
        <v>0.85024154589371992</v>
      </c>
    </row>
    <row r="5017" spans="1:8" x14ac:dyDescent="0.2">
      <c r="A5017" s="103">
        <f t="shared" si="45"/>
        <v>37810</v>
      </c>
      <c r="B5017" s="73" t="s">
        <v>13</v>
      </c>
      <c r="D5017" s="92">
        <v>30.23</v>
      </c>
      <c r="E5017" s="104">
        <v>5.37</v>
      </c>
      <c r="F5017" s="108">
        <v>4.6100000000000003</v>
      </c>
      <c r="G5017" s="75">
        <v>4.7300000000000004</v>
      </c>
      <c r="H5017" s="106">
        <f t="shared" si="44"/>
        <v>0.85847299813780265</v>
      </c>
    </row>
    <row r="5018" spans="1:8" x14ac:dyDescent="0.2">
      <c r="A5018" s="103">
        <f t="shared" si="45"/>
        <v>37811</v>
      </c>
      <c r="B5018" s="73" t="s">
        <v>14</v>
      </c>
      <c r="D5018" s="92">
        <v>30.88</v>
      </c>
      <c r="E5018" s="104">
        <v>5.53</v>
      </c>
      <c r="F5018" s="108">
        <v>4.72</v>
      </c>
      <c r="G5018" s="75">
        <v>4.8899999999999997</v>
      </c>
      <c r="H5018" s="106">
        <f t="shared" si="44"/>
        <v>0.85352622061482808</v>
      </c>
    </row>
    <row r="5019" spans="1:8" x14ac:dyDescent="0.2">
      <c r="A5019" s="103">
        <f t="shared" si="45"/>
        <v>37812</v>
      </c>
      <c r="B5019" s="73" t="s">
        <v>15</v>
      </c>
      <c r="D5019" s="92">
        <v>31.08</v>
      </c>
      <c r="E5019" s="104">
        <v>5.38</v>
      </c>
      <c r="F5019" s="108">
        <v>4.59</v>
      </c>
      <c r="G5019" s="75">
        <v>4.7699999999999996</v>
      </c>
      <c r="H5019" s="106">
        <f t="shared" si="44"/>
        <v>0.85315985130111527</v>
      </c>
    </row>
    <row r="5020" spans="1:8" x14ac:dyDescent="0.2">
      <c r="A5020" s="103">
        <f t="shared" si="45"/>
        <v>37813</v>
      </c>
      <c r="B5020" s="73" t="s">
        <v>16</v>
      </c>
      <c r="D5020" s="92">
        <v>31.28</v>
      </c>
      <c r="E5020" s="104">
        <v>5.26</v>
      </c>
      <c r="F5020" s="108">
        <v>4.43</v>
      </c>
      <c r="G5020" s="75">
        <v>4.5599999999999996</v>
      </c>
      <c r="H5020" s="106">
        <f t="shared" si="44"/>
        <v>0.84220532319391628</v>
      </c>
    </row>
    <row r="5021" spans="1:8" x14ac:dyDescent="0.2">
      <c r="A5021" s="103">
        <f>A5020+1+2</f>
        <v>37816</v>
      </c>
      <c r="B5021" s="73" t="s">
        <v>12</v>
      </c>
      <c r="D5021" s="92">
        <v>31.28</v>
      </c>
      <c r="E5021" s="104">
        <v>5.14</v>
      </c>
      <c r="F5021" s="108">
        <v>4.4800000000000004</v>
      </c>
      <c r="G5021" s="75">
        <v>4.67</v>
      </c>
      <c r="H5021" s="106">
        <f t="shared" si="44"/>
        <v>0.87159533073929973</v>
      </c>
    </row>
    <row r="5022" spans="1:8" x14ac:dyDescent="0.2">
      <c r="A5022" s="103">
        <f t="shared" si="45"/>
        <v>37817</v>
      </c>
      <c r="B5022" s="73" t="s">
        <v>13</v>
      </c>
      <c r="D5022" s="92">
        <v>31.63</v>
      </c>
      <c r="E5022" s="104">
        <v>5.16</v>
      </c>
      <c r="F5022" s="108">
        <v>4.5599999999999996</v>
      </c>
      <c r="G5022" s="75">
        <v>4.75</v>
      </c>
      <c r="H5022" s="106">
        <f t="shared" si="44"/>
        <v>0.88372093023255804</v>
      </c>
    </row>
    <row r="5023" spans="1:8" x14ac:dyDescent="0.2">
      <c r="A5023" s="103">
        <f t="shared" si="45"/>
        <v>37818</v>
      </c>
      <c r="B5023" s="73" t="s">
        <v>14</v>
      </c>
      <c r="D5023" s="92">
        <v>31.08</v>
      </c>
      <c r="E5023" s="104">
        <v>5.0049999999999999</v>
      </c>
      <c r="F5023" s="108">
        <v>4.45</v>
      </c>
      <c r="G5023" s="75">
        <v>4.75</v>
      </c>
      <c r="H5023" s="106">
        <f t="shared" si="44"/>
        <v>0.8891108891108892</v>
      </c>
    </row>
    <row r="5024" spans="1:8" x14ac:dyDescent="0.2">
      <c r="A5024" s="103">
        <f t="shared" si="45"/>
        <v>37819</v>
      </c>
      <c r="B5024" s="73" t="s">
        <v>15</v>
      </c>
      <c r="D5024" s="92">
        <v>31.41</v>
      </c>
      <c r="E5024" s="104">
        <v>4.9749999999999996</v>
      </c>
      <c r="F5024" s="108">
        <v>4.51</v>
      </c>
      <c r="G5024" s="75">
        <v>4.66</v>
      </c>
      <c r="H5024" s="106">
        <f t="shared" si="44"/>
        <v>0.90653266331658289</v>
      </c>
    </row>
    <row r="5025" spans="1:8" x14ac:dyDescent="0.2">
      <c r="A5025" s="103">
        <f t="shared" si="45"/>
        <v>37820</v>
      </c>
      <c r="B5025" s="73" t="s">
        <v>16</v>
      </c>
      <c r="D5025" s="92">
        <v>31.98</v>
      </c>
      <c r="E5025" s="104">
        <v>4.9749999999999996</v>
      </c>
      <c r="F5025" s="108">
        <v>4.49</v>
      </c>
      <c r="G5025" s="75">
        <v>4.6399999999999997</v>
      </c>
      <c r="H5025" s="106">
        <f t="shared" si="44"/>
        <v>0.90251256281407044</v>
      </c>
    </row>
    <row r="5026" spans="1:8" x14ac:dyDescent="0.2">
      <c r="A5026" s="103">
        <f>A5025+1+2</f>
        <v>37823</v>
      </c>
      <c r="B5026" s="73" t="s">
        <v>12</v>
      </c>
      <c r="D5026" s="92">
        <v>31.78</v>
      </c>
      <c r="E5026" s="104">
        <v>5.0949999999999998</v>
      </c>
      <c r="F5026" s="108">
        <v>4.66</v>
      </c>
      <c r="G5026" s="75">
        <v>4.76</v>
      </c>
      <c r="H5026" s="106">
        <f t="shared" si="44"/>
        <v>0.91462217860647699</v>
      </c>
    </row>
    <row r="5027" spans="1:8" x14ac:dyDescent="0.2">
      <c r="A5027" s="103">
        <f>A5026+1</f>
        <v>37824</v>
      </c>
      <c r="B5027" s="73" t="s">
        <v>13</v>
      </c>
      <c r="D5027" s="92">
        <v>30.18</v>
      </c>
      <c r="E5027" s="104">
        <v>5.0949999999999998</v>
      </c>
      <c r="F5027" s="108">
        <v>4.66</v>
      </c>
      <c r="G5027" s="75">
        <v>4.76</v>
      </c>
      <c r="H5027" s="106">
        <f t="shared" si="44"/>
        <v>0.91462217860647699</v>
      </c>
    </row>
    <row r="5028" spans="1:8" x14ac:dyDescent="0.2">
      <c r="A5028" s="103">
        <f>A5027+1</f>
        <v>37825</v>
      </c>
      <c r="B5028" s="73" t="s">
        <v>14</v>
      </c>
      <c r="D5028" s="92">
        <v>29.98</v>
      </c>
      <c r="E5028" s="104">
        <v>4.8600000000000003</v>
      </c>
      <c r="F5028" s="108">
        <v>4.45</v>
      </c>
      <c r="G5028" s="75">
        <v>4.53</v>
      </c>
      <c r="H5028" s="106">
        <f t="shared" si="44"/>
        <v>0.91563786008230452</v>
      </c>
    </row>
    <row r="5029" spans="1:8" x14ac:dyDescent="0.2">
      <c r="A5029" s="103">
        <f>A5028+1</f>
        <v>37826</v>
      </c>
      <c r="B5029" s="73" t="s">
        <v>15</v>
      </c>
      <c r="D5029" s="92">
        <v>30.58</v>
      </c>
      <c r="E5029" s="104">
        <v>4.82</v>
      </c>
      <c r="F5029" s="108">
        <v>4.45</v>
      </c>
      <c r="G5029" s="75">
        <v>4.47</v>
      </c>
      <c r="H5029" s="106">
        <f t="shared" si="44"/>
        <v>0.92323651452282152</v>
      </c>
    </row>
    <row r="5030" spans="1:8" x14ac:dyDescent="0.2">
      <c r="A5030" s="103">
        <f>A5029+1</f>
        <v>37827</v>
      </c>
      <c r="B5030" s="73" t="s">
        <v>16</v>
      </c>
      <c r="D5030" s="92">
        <v>30.53</v>
      </c>
      <c r="E5030" s="104">
        <v>4.6749999999999998</v>
      </c>
      <c r="F5030" s="108">
        <v>4.2</v>
      </c>
      <c r="G5030" s="75">
        <v>4.28</v>
      </c>
      <c r="H5030" s="106">
        <f t="shared" si="44"/>
        <v>0.89839572192513373</v>
      </c>
    </row>
    <row r="5031" spans="1:8" x14ac:dyDescent="0.2">
      <c r="A5031" s="103">
        <f>A5030+1+2</f>
        <v>37830</v>
      </c>
      <c r="B5031" s="73" t="s">
        <v>12</v>
      </c>
      <c r="D5031" s="92">
        <v>30.13</v>
      </c>
      <c r="E5031" s="104">
        <v>4.7149999999999999</v>
      </c>
      <c r="F5031" s="108">
        <v>4.18</v>
      </c>
      <c r="G5031" s="75">
        <v>4.29</v>
      </c>
      <c r="H5031" s="106">
        <f t="shared" si="44"/>
        <v>0.88653234358430533</v>
      </c>
    </row>
    <row r="5032" spans="1:8" x14ac:dyDescent="0.2">
      <c r="A5032" s="103">
        <f>A5031+1</f>
        <v>37831</v>
      </c>
      <c r="B5032" s="73" t="s">
        <v>13</v>
      </c>
      <c r="D5032" s="92">
        <v>30.28</v>
      </c>
      <c r="E5032" s="104">
        <v>4.7249999999999996</v>
      </c>
      <c r="F5032" s="108">
        <v>4.2300000000000004</v>
      </c>
      <c r="G5032" s="75">
        <v>4.34</v>
      </c>
      <c r="H5032" s="106">
        <f t="shared" si="44"/>
        <v>0.89523809523809539</v>
      </c>
    </row>
    <row r="5033" spans="1:8" x14ac:dyDescent="0.2">
      <c r="A5033" s="103">
        <f>A5032+1</f>
        <v>37832</v>
      </c>
      <c r="B5033" s="73" t="s">
        <v>14</v>
      </c>
      <c r="D5033" s="92">
        <v>30.68</v>
      </c>
      <c r="E5033" s="104">
        <v>4.7249999999999996</v>
      </c>
      <c r="F5033" s="108">
        <v>4.2</v>
      </c>
      <c r="G5033" s="75">
        <v>4.28</v>
      </c>
      <c r="H5033" s="106">
        <f t="shared" si="44"/>
        <v>0.88888888888888895</v>
      </c>
    </row>
    <row r="5034" spans="1:8" x14ac:dyDescent="0.2">
      <c r="A5034" s="103">
        <f>A5033+1</f>
        <v>37833</v>
      </c>
      <c r="B5034" s="73" t="s">
        <v>15</v>
      </c>
      <c r="D5034" s="92">
        <v>30.53</v>
      </c>
      <c r="E5034" s="104">
        <v>4.6399999999999997</v>
      </c>
      <c r="F5034" s="108">
        <v>4.22</v>
      </c>
      <c r="G5034" s="75">
        <v>4.26</v>
      </c>
      <c r="H5034" s="106">
        <f t="shared" si="44"/>
        <v>0.90948275862068961</v>
      </c>
    </row>
    <row r="5035" spans="1:8" x14ac:dyDescent="0.2">
      <c r="A5035" s="103">
        <f>A5034+1</f>
        <v>37834</v>
      </c>
      <c r="B5035" s="73" t="s">
        <v>16</v>
      </c>
      <c r="D5035" s="92">
        <v>32.33</v>
      </c>
      <c r="E5035" s="104">
        <v>4.7249999999999996</v>
      </c>
      <c r="F5035" s="108">
        <v>4.2300000000000004</v>
      </c>
      <c r="G5035" s="75">
        <v>4.33</v>
      </c>
      <c r="H5035" s="106">
        <f t="shared" si="44"/>
        <v>0.89523809523809539</v>
      </c>
    </row>
    <row r="5036" spans="1:8" x14ac:dyDescent="0.2">
      <c r="A5036" s="103">
        <f>A5035+1+2</f>
        <v>37837</v>
      </c>
      <c r="B5036" s="73" t="s">
        <v>12</v>
      </c>
      <c r="D5036" s="92">
        <v>31.83</v>
      </c>
      <c r="E5036" s="104">
        <v>4.8099999999999996</v>
      </c>
      <c r="F5036" s="108">
        <v>4.9000000000000004</v>
      </c>
      <c r="G5036" s="75">
        <v>4.75</v>
      </c>
      <c r="H5036" s="106">
        <f t="shared" si="44"/>
        <v>1.0187110187110189</v>
      </c>
    </row>
    <row r="5037" spans="1:8" x14ac:dyDescent="0.2">
      <c r="A5037" s="103">
        <f>A5036+1</f>
        <v>37838</v>
      </c>
      <c r="B5037" s="73" t="s">
        <v>13</v>
      </c>
      <c r="D5037" s="92">
        <v>32.229999999999997</v>
      </c>
      <c r="E5037" s="104">
        <v>4.43</v>
      </c>
      <c r="F5037" s="108">
        <v>4.5999999999999996</v>
      </c>
      <c r="G5037" s="75">
        <v>4.43</v>
      </c>
      <c r="H5037" s="106">
        <f t="shared" si="44"/>
        <v>1.0383747178329572</v>
      </c>
    </row>
    <row r="5038" spans="1:8" x14ac:dyDescent="0.2">
      <c r="A5038" s="103">
        <f>A5037+1</f>
        <v>37839</v>
      </c>
      <c r="B5038" s="73" t="s">
        <v>14</v>
      </c>
      <c r="D5038" s="92">
        <v>31.73</v>
      </c>
      <c r="E5038" s="104">
        <v>4.7149999999999999</v>
      </c>
      <c r="F5038" s="108">
        <v>4.49</v>
      </c>
      <c r="G5038" s="75">
        <v>4.51</v>
      </c>
      <c r="H5038" s="106">
        <f t="shared" si="44"/>
        <v>0.95227995758218464</v>
      </c>
    </row>
    <row r="5039" spans="1:8" x14ac:dyDescent="0.2">
      <c r="A5039" s="103">
        <f>A5038+1</f>
        <v>37840</v>
      </c>
      <c r="B5039" s="73" t="s">
        <v>15</v>
      </c>
      <c r="D5039" s="92">
        <v>32.380000000000003</v>
      </c>
      <c r="E5039" s="104">
        <v>4.7149999999999999</v>
      </c>
      <c r="F5039" s="108">
        <v>4.38</v>
      </c>
      <c r="G5039" s="75">
        <v>4.42</v>
      </c>
      <c r="H5039" s="106">
        <f t="shared" si="44"/>
        <v>0.92895015906680811</v>
      </c>
    </row>
    <row r="5040" spans="1:8" x14ac:dyDescent="0.2">
      <c r="A5040" s="103">
        <f>A5039+1</f>
        <v>37841</v>
      </c>
      <c r="B5040" s="73" t="s">
        <v>16</v>
      </c>
      <c r="D5040" s="92">
        <v>32.18</v>
      </c>
      <c r="E5040" s="104">
        <v>4.915</v>
      </c>
      <c r="F5040" s="108">
        <v>4.55</v>
      </c>
      <c r="G5040" s="75">
        <v>4.6500000000000004</v>
      </c>
      <c r="H5040" s="106">
        <f t="shared" si="44"/>
        <v>0.92573753814852489</v>
      </c>
    </row>
    <row r="5041" spans="1:8" x14ac:dyDescent="0.2">
      <c r="A5041" s="103">
        <f>A5040+1+2</f>
        <v>37844</v>
      </c>
      <c r="B5041" s="73" t="s">
        <v>12</v>
      </c>
      <c r="D5041" s="92">
        <v>32.03</v>
      </c>
      <c r="E5041" s="104">
        <v>5.07</v>
      </c>
      <c r="F5041" s="108">
        <v>4.6500000000000004</v>
      </c>
      <c r="G5041" s="75">
        <v>4.63</v>
      </c>
      <c r="H5041" s="106">
        <f t="shared" si="44"/>
        <v>0.91715976331360949</v>
      </c>
    </row>
    <row r="5042" spans="1:8" x14ac:dyDescent="0.2">
      <c r="A5042" s="103">
        <f>A5041+1</f>
        <v>37845</v>
      </c>
      <c r="B5042" s="73" t="s">
        <v>13</v>
      </c>
      <c r="D5042" s="92">
        <v>31.93</v>
      </c>
      <c r="E5042" s="104">
        <v>5.08</v>
      </c>
      <c r="F5042" s="108">
        <v>4.6900000000000004</v>
      </c>
      <c r="G5042" s="75">
        <v>4.63</v>
      </c>
      <c r="H5042" s="106">
        <f t="shared" si="44"/>
        <v>0.92322834645669294</v>
      </c>
    </row>
    <row r="5043" spans="1:8" x14ac:dyDescent="0.2">
      <c r="A5043" s="103">
        <f>A5042+1</f>
        <v>37846</v>
      </c>
      <c r="B5043" s="73" t="s">
        <v>14</v>
      </c>
      <c r="D5043" s="92">
        <v>30.78</v>
      </c>
      <c r="E5043" s="104">
        <v>5.17</v>
      </c>
      <c r="F5043" s="108">
        <v>4.87</v>
      </c>
      <c r="G5043" s="75">
        <v>4.8600000000000003</v>
      </c>
      <c r="H5043" s="106">
        <f t="shared" si="44"/>
        <v>0.94197292069632499</v>
      </c>
    </row>
    <row r="5044" spans="1:8" x14ac:dyDescent="0.2">
      <c r="A5044" s="103">
        <f>A5043+1</f>
        <v>37847</v>
      </c>
      <c r="B5044" s="73" t="s">
        <v>15</v>
      </c>
      <c r="D5044" s="92">
        <v>31.08</v>
      </c>
      <c r="E5044" s="104">
        <v>5.03</v>
      </c>
      <c r="F5044" s="108">
        <v>4.88</v>
      </c>
      <c r="G5044" s="75">
        <v>4.87</v>
      </c>
      <c r="H5044" s="106">
        <f t="shared" si="44"/>
        <v>0.97017892644135184</v>
      </c>
    </row>
    <row r="5045" spans="1:8" x14ac:dyDescent="0.2">
      <c r="A5045" s="103">
        <f>A5044+1</f>
        <v>37848</v>
      </c>
      <c r="B5045" s="73" t="s">
        <v>16</v>
      </c>
      <c r="D5045" s="92">
        <v>31.08</v>
      </c>
      <c r="E5045" s="104">
        <v>4.835</v>
      </c>
      <c r="F5045" s="108">
        <v>4.53</v>
      </c>
      <c r="G5045" s="75">
        <v>4.45</v>
      </c>
      <c r="H5045" s="106">
        <f t="shared" si="44"/>
        <v>0.93691830403309206</v>
      </c>
    </row>
    <row r="5046" spans="1:8" x14ac:dyDescent="0.2">
      <c r="A5046" s="103">
        <f>A5045+1+2</f>
        <v>37851</v>
      </c>
      <c r="B5046" s="73" t="s">
        <v>12</v>
      </c>
      <c r="D5046" s="92">
        <v>29.67</v>
      </c>
      <c r="E5046" s="104">
        <v>4.9450000000000003</v>
      </c>
      <c r="F5046" s="108">
        <v>4.6500000000000004</v>
      </c>
      <c r="G5046" s="75">
        <v>4.7</v>
      </c>
      <c r="H5046" s="106">
        <f t="shared" si="44"/>
        <v>0.94034378159757337</v>
      </c>
    </row>
    <row r="5047" spans="1:8" x14ac:dyDescent="0.2">
      <c r="A5047" s="103">
        <f>A5046+1</f>
        <v>37852</v>
      </c>
      <c r="B5047" s="73" t="s">
        <v>13</v>
      </c>
      <c r="D5047" s="92">
        <v>30.73</v>
      </c>
      <c r="E5047" s="104">
        <v>4.9800000000000004</v>
      </c>
      <c r="F5047" s="108">
        <v>4.6399999999999997</v>
      </c>
      <c r="G5047" s="75">
        <v>4.5999999999999996</v>
      </c>
      <c r="H5047" s="106">
        <f t="shared" si="44"/>
        <v>0.93172690763052191</v>
      </c>
    </row>
    <row r="5048" spans="1:8" x14ac:dyDescent="0.2">
      <c r="A5048" s="103">
        <f>A5047+1</f>
        <v>37853</v>
      </c>
      <c r="B5048" s="73" t="s">
        <v>14</v>
      </c>
      <c r="D5048" s="92">
        <v>30.98</v>
      </c>
      <c r="E5048" s="104">
        <v>5.03</v>
      </c>
      <c r="F5048" s="108">
        <v>4.6100000000000003</v>
      </c>
      <c r="G5048" s="75">
        <v>4.57</v>
      </c>
      <c r="H5048" s="106">
        <f t="shared" si="44"/>
        <v>0.91650099403578533</v>
      </c>
    </row>
    <row r="5049" spans="1:8" x14ac:dyDescent="0.2">
      <c r="A5049" s="103">
        <f>A5048+1</f>
        <v>37854</v>
      </c>
      <c r="B5049" s="73" t="s">
        <v>15</v>
      </c>
      <c r="D5049" s="92">
        <v>31.68</v>
      </c>
      <c r="E5049" s="104">
        <v>5.1349999999999998</v>
      </c>
      <c r="F5049" s="108">
        <v>4.6900000000000004</v>
      </c>
      <c r="G5049" s="75">
        <v>4.71</v>
      </c>
      <c r="H5049" s="106">
        <f t="shared" si="44"/>
        <v>0.91333982473222985</v>
      </c>
    </row>
    <row r="5050" spans="1:8" x14ac:dyDescent="0.2">
      <c r="A5050" s="103">
        <f>A5049+1</f>
        <v>37855</v>
      </c>
      <c r="B5050" s="73" t="s">
        <v>16</v>
      </c>
      <c r="D5050" s="92">
        <v>31.63</v>
      </c>
      <c r="E5050" s="104">
        <v>5.25</v>
      </c>
      <c r="F5050" s="108">
        <v>4.6900000000000004</v>
      </c>
      <c r="G5050" s="75">
        <v>4.71</v>
      </c>
      <c r="H5050" s="106">
        <f t="shared" si="44"/>
        <v>0.89333333333333342</v>
      </c>
    </row>
    <row r="5051" spans="1:8" x14ac:dyDescent="0.2">
      <c r="A5051" s="103">
        <f>A5050+1+2</f>
        <v>37858</v>
      </c>
      <c r="B5051" s="73" t="s">
        <v>12</v>
      </c>
      <c r="D5051" s="92">
        <v>31.43</v>
      </c>
      <c r="E5051" s="104">
        <v>5.23</v>
      </c>
      <c r="F5051" s="108">
        <v>4.6900000000000004</v>
      </c>
      <c r="G5051" s="75">
        <v>4.71</v>
      </c>
      <c r="H5051" s="106">
        <f t="shared" si="44"/>
        <v>0.89674952198852775</v>
      </c>
    </row>
    <row r="5052" spans="1:8" x14ac:dyDescent="0.2">
      <c r="A5052" s="103">
        <f>A5051+1</f>
        <v>37859</v>
      </c>
      <c r="B5052" s="73" t="s">
        <v>13</v>
      </c>
      <c r="D5052" s="92">
        <v>31.98</v>
      </c>
      <c r="E5052" s="104">
        <v>5.08</v>
      </c>
      <c r="F5052" s="108">
        <v>4.6100000000000003</v>
      </c>
      <c r="G5052" s="75">
        <v>4.66</v>
      </c>
      <c r="H5052" s="106">
        <f t="shared" si="44"/>
        <v>0.90748031496062997</v>
      </c>
    </row>
    <row r="5053" spans="1:8" x14ac:dyDescent="0.2">
      <c r="A5053" s="103">
        <f>A5052+1</f>
        <v>37860</v>
      </c>
      <c r="B5053" s="73" t="s">
        <v>14</v>
      </c>
      <c r="D5053" s="92">
        <v>31.23</v>
      </c>
      <c r="E5053" s="104">
        <v>5.1050000000000004</v>
      </c>
      <c r="F5053" s="108">
        <v>4.6100000000000003</v>
      </c>
      <c r="G5053" s="75">
        <v>4.66</v>
      </c>
      <c r="H5053" s="106">
        <f t="shared" si="44"/>
        <v>0.90303623898139074</v>
      </c>
    </row>
    <row r="5054" spans="1:8" x14ac:dyDescent="0.2">
      <c r="A5054" s="103">
        <f>A5053+1</f>
        <v>37861</v>
      </c>
      <c r="B5054" s="73" t="s">
        <v>15</v>
      </c>
      <c r="D5054" s="92">
        <v>31.53</v>
      </c>
      <c r="E5054" s="104">
        <v>4.9450000000000003</v>
      </c>
      <c r="F5054" s="108">
        <v>4.51</v>
      </c>
      <c r="G5054" s="75">
        <v>4.5</v>
      </c>
      <c r="H5054" s="106">
        <f t="shared" si="44"/>
        <v>0.9120323559150656</v>
      </c>
    </row>
    <row r="5055" spans="1:8" x14ac:dyDescent="0.2">
      <c r="A5055" s="103">
        <f>A5054+1</f>
        <v>37862</v>
      </c>
      <c r="B5055" s="73" t="s">
        <v>16</v>
      </c>
      <c r="D5055" s="92">
        <v>31.78</v>
      </c>
      <c r="E5055" s="104">
        <v>4.8250000000000002</v>
      </c>
      <c r="F5055" s="108">
        <v>4.59</v>
      </c>
      <c r="G5055" s="75">
        <v>4.45</v>
      </c>
      <c r="H5055" s="106">
        <f t="shared" si="44"/>
        <v>0.95129533678756473</v>
      </c>
    </row>
    <row r="5056" spans="1:8" x14ac:dyDescent="0.2">
      <c r="A5056" s="103">
        <f>A5055+1+2</f>
        <v>37865</v>
      </c>
      <c r="B5056" s="73" t="s">
        <v>12</v>
      </c>
      <c r="C5056" s="73" t="s">
        <v>17</v>
      </c>
      <c r="F5056" s="108"/>
      <c r="G5056" s="75"/>
      <c r="H5056" s="106"/>
    </row>
    <row r="5057" spans="1:8" x14ac:dyDescent="0.2">
      <c r="A5057" s="103">
        <f>A5056+1</f>
        <v>37866</v>
      </c>
      <c r="B5057" s="73" t="s">
        <v>13</v>
      </c>
      <c r="D5057" s="92">
        <v>29.43</v>
      </c>
      <c r="E5057" s="104">
        <v>4.6100000000000003</v>
      </c>
      <c r="F5057" s="108">
        <v>4.42</v>
      </c>
      <c r="G5057" s="75">
        <v>4.3499999999999996</v>
      </c>
      <c r="H5057" s="106">
        <f t="shared" si="44"/>
        <v>0.95878524945770061</v>
      </c>
    </row>
    <row r="5058" spans="1:8" x14ac:dyDescent="0.2">
      <c r="A5058" s="103">
        <f>A5057+1</f>
        <v>37867</v>
      </c>
      <c r="B5058" s="73" t="s">
        <v>14</v>
      </c>
      <c r="D5058" s="92">
        <v>29.48</v>
      </c>
      <c r="E5058" s="104">
        <v>4.68</v>
      </c>
      <c r="F5058" s="108">
        <v>4.42</v>
      </c>
      <c r="G5058" s="75">
        <v>4.3499999999999996</v>
      </c>
      <c r="H5058" s="106">
        <f t="shared" si="44"/>
        <v>0.94444444444444453</v>
      </c>
    </row>
    <row r="5059" spans="1:8" x14ac:dyDescent="0.2">
      <c r="A5059" s="103">
        <f>A5058+1</f>
        <v>37868</v>
      </c>
      <c r="B5059" s="73" t="s">
        <v>15</v>
      </c>
      <c r="D5059" s="92">
        <v>28.98</v>
      </c>
      <c r="E5059" s="104">
        <v>4.6950000000000003</v>
      </c>
      <c r="F5059" s="108">
        <v>4.54</v>
      </c>
      <c r="G5059" s="75">
        <v>4.42</v>
      </c>
      <c r="H5059" s="106">
        <f t="shared" si="44"/>
        <v>0.96698615548455802</v>
      </c>
    </row>
    <row r="5060" spans="1:8" x14ac:dyDescent="0.2">
      <c r="A5060" s="103">
        <f>A5059+1</f>
        <v>37869</v>
      </c>
      <c r="B5060" s="73" t="s">
        <v>16</v>
      </c>
      <c r="D5060" s="92">
        <v>28.88</v>
      </c>
      <c r="E5060" s="104">
        <v>4.7750000000000004</v>
      </c>
      <c r="F5060" s="108">
        <v>4.4400000000000004</v>
      </c>
      <c r="G5060" s="75">
        <v>4.42</v>
      </c>
      <c r="H5060" s="106">
        <f t="shared" si="44"/>
        <v>0.92984293193717282</v>
      </c>
    </row>
    <row r="5061" spans="1:8" x14ac:dyDescent="0.2">
      <c r="A5061" s="103">
        <f>A5060+1+2</f>
        <v>37872</v>
      </c>
      <c r="B5061" s="73" t="s">
        <v>12</v>
      </c>
      <c r="D5061" s="92">
        <v>28.88</v>
      </c>
      <c r="E5061" s="104">
        <v>4.8449999999999998</v>
      </c>
      <c r="F5061" s="108">
        <v>4.5199999999999996</v>
      </c>
      <c r="G5061" s="75">
        <v>4.3899999999999997</v>
      </c>
      <c r="H5061" s="106">
        <f t="shared" si="44"/>
        <v>0.93292053663570684</v>
      </c>
    </row>
    <row r="5062" spans="1:8" x14ac:dyDescent="0.2">
      <c r="A5062" s="103">
        <f>A5061+1</f>
        <v>37873</v>
      </c>
      <c r="B5062" s="73" t="s">
        <v>13</v>
      </c>
      <c r="D5062" s="92">
        <v>29.18</v>
      </c>
      <c r="E5062" s="104">
        <v>4.71</v>
      </c>
      <c r="F5062" s="108">
        <v>4.47</v>
      </c>
      <c r="G5062" s="75">
        <v>4.38</v>
      </c>
      <c r="H5062" s="106">
        <f t="shared" si="44"/>
        <v>0.94904458598726105</v>
      </c>
    </row>
    <row r="5063" spans="1:8" x14ac:dyDescent="0.2">
      <c r="A5063" s="103">
        <f>A5062+1</f>
        <v>37874</v>
      </c>
      <c r="B5063" s="73" t="s">
        <v>14</v>
      </c>
      <c r="D5063" s="92">
        <v>29.38</v>
      </c>
      <c r="E5063" s="104">
        <v>4.78</v>
      </c>
      <c r="F5063" s="108">
        <v>4.51</v>
      </c>
      <c r="G5063" s="75">
        <v>4.42</v>
      </c>
      <c r="H5063" s="106">
        <f t="shared" si="44"/>
        <v>0.94351464435146437</v>
      </c>
    </row>
    <row r="5064" spans="1:8" x14ac:dyDescent="0.2">
      <c r="A5064" s="103">
        <f>A5063+1</f>
        <v>37875</v>
      </c>
      <c r="B5064" s="73" t="s">
        <v>15</v>
      </c>
      <c r="D5064" s="92">
        <v>28.83</v>
      </c>
      <c r="E5064" s="104">
        <v>4.82</v>
      </c>
      <c r="F5064" s="108">
        <v>4.51</v>
      </c>
      <c r="G5064" s="75">
        <v>4.42</v>
      </c>
      <c r="H5064" s="106">
        <f t="shared" si="44"/>
        <v>0.93568464730290446</v>
      </c>
    </row>
    <row r="5065" spans="1:8" x14ac:dyDescent="0.2">
      <c r="A5065" s="103">
        <f>A5064+1</f>
        <v>37876</v>
      </c>
      <c r="B5065" s="73" t="s">
        <v>16</v>
      </c>
      <c r="D5065" s="92">
        <v>28.28</v>
      </c>
      <c r="E5065" s="104">
        <v>4.6749999999999998</v>
      </c>
      <c r="F5065" s="108">
        <v>4.34</v>
      </c>
      <c r="G5065" s="75">
        <v>4.2699999999999996</v>
      </c>
      <c r="H5065" s="106">
        <f t="shared" si="44"/>
        <v>0.92834224598930482</v>
      </c>
    </row>
    <row r="5066" spans="1:8" x14ac:dyDescent="0.2">
      <c r="A5066" s="103">
        <f>A5065+1+2</f>
        <v>37879</v>
      </c>
      <c r="B5066" s="73" t="s">
        <v>12</v>
      </c>
      <c r="D5066" s="92">
        <v>28.13</v>
      </c>
      <c r="E5066" s="104">
        <v>4.6449999999999996</v>
      </c>
      <c r="F5066" s="108">
        <v>4.38</v>
      </c>
      <c r="G5066" s="75">
        <v>4.2</v>
      </c>
      <c r="H5066" s="106">
        <f t="shared" si="44"/>
        <v>0.94294940796555438</v>
      </c>
    </row>
    <row r="5067" spans="1:8" x14ac:dyDescent="0.2">
      <c r="A5067" s="103">
        <f>A5066+1</f>
        <v>37880</v>
      </c>
      <c r="B5067" s="73" t="s">
        <v>13</v>
      </c>
      <c r="D5067" s="92">
        <v>27.58</v>
      </c>
      <c r="E5067" s="104">
        <v>4.66</v>
      </c>
      <c r="F5067" s="108">
        <v>4.32</v>
      </c>
      <c r="G5067" s="75">
        <v>4.3099999999999996</v>
      </c>
      <c r="H5067" s="106">
        <f t="shared" si="44"/>
        <v>0.92703862660944214</v>
      </c>
    </row>
    <row r="5068" spans="1:8" x14ac:dyDescent="0.2">
      <c r="A5068" s="103">
        <f>A5067+1</f>
        <v>37881</v>
      </c>
      <c r="B5068" s="73" t="s">
        <v>14</v>
      </c>
      <c r="D5068" s="92">
        <v>27.03</v>
      </c>
      <c r="E5068" s="104">
        <v>4.6050000000000004</v>
      </c>
      <c r="F5068" s="108">
        <v>4.33</v>
      </c>
      <c r="G5068" s="75">
        <v>4.25</v>
      </c>
      <c r="H5068" s="106">
        <f t="shared" si="44"/>
        <v>0.94028230184581973</v>
      </c>
    </row>
    <row r="5069" spans="1:8" x14ac:dyDescent="0.2">
      <c r="A5069" s="103">
        <f>A5068+1</f>
        <v>37882</v>
      </c>
      <c r="B5069" s="73" t="s">
        <v>15</v>
      </c>
      <c r="D5069" s="92">
        <v>27.18</v>
      </c>
      <c r="E5069" s="104">
        <v>4.4800000000000004</v>
      </c>
      <c r="F5069" s="108">
        <v>4.33</v>
      </c>
      <c r="G5069" s="75">
        <v>4.25</v>
      </c>
      <c r="H5069" s="106">
        <f t="shared" ref="H5069:H5132" si="46">F5069/E5069</f>
        <v>0.9665178571428571</v>
      </c>
    </row>
    <row r="5070" spans="1:8" x14ac:dyDescent="0.2">
      <c r="A5070" s="103">
        <f>A5069+1</f>
        <v>37883</v>
      </c>
      <c r="B5070" s="73" t="s">
        <v>16</v>
      </c>
      <c r="D5070" s="92">
        <v>27.03</v>
      </c>
      <c r="E5070" s="104">
        <v>4.3449999999999998</v>
      </c>
      <c r="F5070" s="108">
        <v>3.82</v>
      </c>
      <c r="G5070" s="75">
        <v>3.76</v>
      </c>
      <c r="H5070" s="106">
        <f t="shared" si="46"/>
        <v>0.87917146144994252</v>
      </c>
    </row>
    <row r="5071" spans="1:8" x14ac:dyDescent="0.2">
      <c r="A5071" s="103">
        <f>A5070+1+2</f>
        <v>37886</v>
      </c>
      <c r="B5071" s="73" t="s">
        <v>12</v>
      </c>
      <c r="D5071" s="92">
        <v>26.98</v>
      </c>
      <c r="E5071" s="104">
        <v>4.415</v>
      </c>
      <c r="F5071" s="108">
        <v>4.01</v>
      </c>
      <c r="G5071" s="75">
        <v>3.86</v>
      </c>
      <c r="H5071" s="106">
        <f t="shared" si="46"/>
        <v>0.90826727066817659</v>
      </c>
    </row>
    <row r="5072" spans="1:8" x14ac:dyDescent="0.2">
      <c r="A5072" s="103">
        <f>A5071+1</f>
        <v>37887</v>
      </c>
      <c r="B5072" s="73" t="s">
        <v>13</v>
      </c>
      <c r="D5072" s="92">
        <v>26.93</v>
      </c>
      <c r="E5072" s="104">
        <v>4.5049999999999999</v>
      </c>
      <c r="F5072" s="108">
        <v>4.2300000000000004</v>
      </c>
      <c r="G5072" s="75">
        <v>4.2</v>
      </c>
      <c r="H5072" s="106">
        <f t="shared" si="46"/>
        <v>0.93895671476137632</v>
      </c>
    </row>
    <row r="5073" spans="1:8" x14ac:dyDescent="0.2">
      <c r="A5073" s="103">
        <f>A5072+1</f>
        <v>37888</v>
      </c>
      <c r="B5073" s="73" t="s">
        <v>14</v>
      </c>
      <c r="D5073" s="92">
        <v>28.05</v>
      </c>
      <c r="E5073" s="104">
        <v>4.58</v>
      </c>
      <c r="F5073" s="108">
        <v>4.2300000000000004</v>
      </c>
      <c r="G5073" s="75">
        <v>4.2</v>
      </c>
      <c r="H5073" s="106">
        <f t="shared" si="46"/>
        <v>0.92358078602620097</v>
      </c>
    </row>
    <row r="5074" spans="1:8" x14ac:dyDescent="0.2">
      <c r="A5074" s="103">
        <f>A5073+1</f>
        <v>37889</v>
      </c>
      <c r="B5074" s="73" t="s">
        <v>15</v>
      </c>
      <c r="D5074" s="92">
        <v>28.08</v>
      </c>
      <c r="E5074" s="104">
        <v>4.5449999999999999</v>
      </c>
      <c r="F5074" s="108">
        <v>4.25</v>
      </c>
      <c r="G5074" s="75">
        <v>4.1500000000000004</v>
      </c>
      <c r="H5074" s="106">
        <f t="shared" si="46"/>
        <v>0.93509350935093516</v>
      </c>
    </row>
    <row r="5075" spans="1:8" x14ac:dyDescent="0.2">
      <c r="A5075" s="103">
        <f>A5074+1</f>
        <v>37890</v>
      </c>
      <c r="B5075" s="73" t="s">
        <v>16</v>
      </c>
      <c r="D5075" s="92">
        <v>28.18</v>
      </c>
      <c r="E5075" s="104">
        <v>4.41</v>
      </c>
      <c r="F5075" s="108">
        <v>4.25</v>
      </c>
      <c r="G5075" s="75">
        <v>4.1500000000000004</v>
      </c>
      <c r="H5075" s="106">
        <f t="shared" si="46"/>
        <v>0.96371882086167793</v>
      </c>
    </row>
    <row r="5076" spans="1:8" x14ac:dyDescent="0.2">
      <c r="A5076" s="103">
        <f>A5075+1+2</f>
        <v>37893</v>
      </c>
      <c r="B5076" s="73" t="s">
        <v>12</v>
      </c>
      <c r="D5076" s="92">
        <v>28.53</v>
      </c>
      <c r="E5076" s="104">
        <v>4.58</v>
      </c>
      <c r="F5076" s="108">
        <v>4.25</v>
      </c>
      <c r="G5076" s="75">
        <v>4.1500000000000004</v>
      </c>
      <c r="H5076" s="106">
        <f t="shared" si="46"/>
        <v>0.92794759825327511</v>
      </c>
    </row>
    <row r="5077" spans="1:8" x14ac:dyDescent="0.2">
      <c r="A5077" s="103">
        <f>A5076+1</f>
        <v>37894</v>
      </c>
      <c r="B5077" s="73" t="s">
        <v>13</v>
      </c>
      <c r="D5077" s="92">
        <v>29.23</v>
      </c>
      <c r="E5077" s="104">
        <v>4.66</v>
      </c>
      <c r="F5077" s="108">
        <v>4.25</v>
      </c>
      <c r="G5077" s="75">
        <v>4.1500000000000004</v>
      </c>
      <c r="H5077" s="106">
        <f t="shared" si="46"/>
        <v>0.91201716738197425</v>
      </c>
    </row>
    <row r="5078" spans="1:8" x14ac:dyDescent="0.2">
      <c r="A5078" s="103">
        <f>A5077+1</f>
        <v>37895</v>
      </c>
      <c r="B5078" s="73" t="s">
        <v>14</v>
      </c>
      <c r="D5078" s="92">
        <v>29.38</v>
      </c>
      <c r="E5078" s="104">
        <v>4.46</v>
      </c>
      <c r="F5078" s="108">
        <v>4.29</v>
      </c>
      <c r="G5078" s="75">
        <v>4.2699999999999996</v>
      </c>
      <c r="H5078" s="106">
        <f t="shared" si="46"/>
        <v>0.96188340807174888</v>
      </c>
    </row>
    <row r="5079" spans="1:8" x14ac:dyDescent="0.2">
      <c r="A5079" s="103">
        <f>A5078+1</f>
        <v>37896</v>
      </c>
      <c r="B5079" s="73" t="s">
        <v>15</v>
      </c>
      <c r="D5079" s="92">
        <v>29.93</v>
      </c>
      <c r="E5079" s="104">
        <v>4.42</v>
      </c>
      <c r="F5079" s="108">
        <v>4.22</v>
      </c>
      <c r="G5079" s="75">
        <v>4.1100000000000003</v>
      </c>
      <c r="H5079" s="106">
        <f t="shared" si="46"/>
        <v>0.9547511312217194</v>
      </c>
    </row>
    <row r="5080" spans="1:8" x14ac:dyDescent="0.2">
      <c r="A5080" s="103">
        <f>A5079+1</f>
        <v>37897</v>
      </c>
      <c r="B5080" s="73" t="s">
        <v>16</v>
      </c>
      <c r="D5080" s="92">
        <v>30.23</v>
      </c>
      <c r="E5080" s="104">
        <v>4.3849999999999998</v>
      </c>
      <c r="F5080" s="108">
        <v>4.22</v>
      </c>
      <c r="G5080" s="75">
        <v>4.1100000000000003</v>
      </c>
      <c r="H5080" s="106">
        <f t="shared" si="46"/>
        <v>0.96237172177879138</v>
      </c>
    </row>
    <row r="5081" spans="1:8" x14ac:dyDescent="0.2">
      <c r="A5081" s="103">
        <f>A5080+1+2</f>
        <v>37900</v>
      </c>
      <c r="B5081" s="73" t="s">
        <v>12</v>
      </c>
      <c r="D5081" s="92">
        <v>30.48</v>
      </c>
      <c r="E5081" s="104">
        <v>4.4649999999999999</v>
      </c>
      <c r="F5081" s="108">
        <v>4.12</v>
      </c>
      <c r="G5081" s="75">
        <v>4.12</v>
      </c>
      <c r="H5081" s="106">
        <f t="shared" si="46"/>
        <v>0.92273236282194859</v>
      </c>
    </row>
    <row r="5082" spans="1:8" x14ac:dyDescent="0.2">
      <c r="A5082" s="103">
        <f>A5081+1</f>
        <v>37901</v>
      </c>
      <c r="B5082" s="73" t="s">
        <v>13</v>
      </c>
      <c r="D5082" s="92">
        <v>30.38</v>
      </c>
      <c r="E5082" s="104">
        <v>4.6950000000000003</v>
      </c>
      <c r="F5082" s="108">
        <v>4.32</v>
      </c>
      <c r="G5082" s="75">
        <v>4.32</v>
      </c>
      <c r="H5082" s="106">
        <f t="shared" si="46"/>
        <v>0.92012779552715651</v>
      </c>
    </row>
    <row r="5083" spans="1:8" x14ac:dyDescent="0.2">
      <c r="A5083" s="103">
        <f>A5082+1</f>
        <v>37902</v>
      </c>
      <c r="B5083" s="73" t="s">
        <v>14</v>
      </c>
      <c r="D5083" s="92">
        <v>29.83</v>
      </c>
      <c r="E5083" s="104">
        <v>4.83</v>
      </c>
      <c r="F5083" s="108">
        <v>4.49</v>
      </c>
      <c r="G5083" s="75">
        <v>4.51</v>
      </c>
      <c r="H5083" s="106">
        <f t="shared" si="46"/>
        <v>0.92960662525879922</v>
      </c>
    </row>
    <row r="5084" spans="1:8" x14ac:dyDescent="0.2">
      <c r="A5084" s="103">
        <f>A5083+1</f>
        <v>37903</v>
      </c>
      <c r="B5084" s="73" t="s">
        <v>15</v>
      </c>
      <c r="D5084" s="92">
        <v>31.03</v>
      </c>
      <c r="E5084" s="104">
        <v>4.78</v>
      </c>
      <c r="F5084" s="108">
        <v>4.45</v>
      </c>
      <c r="G5084" s="75">
        <v>4.43</v>
      </c>
      <c r="H5084" s="106">
        <f t="shared" si="46"/>
        <v>0.93096234309623427</v>
      </c>
    </row>
    <row r="5085" spans="1:8" x14ac:dyDescent="0.2">
      <c r="A5085" s="103">
        <f>A5084+1</f>
        <v>37904</v>
      </c>
      <c r="B5085" s="73" t="s">
        <v>16</v>
      </c>
      <c r="D5085" s="92">
        <v>31.98</v>
      </c>
      <c r="E5085" s="104">
        <v>4.9249999999999998</v>
      </c>
      <c r="F5085" s="108"/>
      <c r="G5085" s="75"/>
      <c r="H5085" s="106"/>
    </row>
    <row r="5086" spans="1:8" x14ac:dyDescent="0.2">
      <c r="A5086" s="103">
        <f>A5085+1+2</f>
        <v>37907</v>
      </c>
      <c r="B5086" s="73" t="s">
        <v>12</v>
      </c>
      <c r="D5086" s="92">
        <v>31.98</v>
      </c>
      <c r="E5086" s="104">
        <v>5</v>
      </c>
      <c r="F5086" s="108">
        <v>4.5199999999999996</v>
      </c>
      <c r="G5086" s="75">
        <v>4.53</v>
      </c>
      <c r="H5086" s="106">
        <f t="shared" si="46"/>
        <v>0.90399999999999991</v>
      </c>
    </row>
    <row r="5087" spans="1:8" x14ac:dyDescent="0.2">
      <c r="A5087" s="103">
        <f>A5086+1</f>
        <v>37908</v>
      </c>
      <c r="B5087" s="73" t="s">
        <v>13</v>
      </c>
      <c r="D5087" s="92">
        <v>31.83</v>
      </c>
      <c r="E5087" s="104">
        <v>4.8600000000000003</v>
      </c>
      <c r="F5087" s="108">
        <v>4.53</v>
      </c>
      <c r="G5087" s="75">
        <v>4.51</v>
      </c>
      <c r="H5087" s="106">
        <f t="shared" si="46"/>
        <v>0.9320987654320988</v>
      </c>
    </row>
    <row r="5088" spans="1:8" x14ac:dyDescent="0.2">
      <c r="A5088" s="103">
        <f>A5087+1</f>
        <v>37909</v>
      </c>
      <c r="B5088" s="73" t="s">
        <v>14</v>
      </c>
      <c r="D5088" s="92">
        <v>31.78</v>
      </c>
      <c r="E5088" s="104">
        <v>4.915</v>
      </c>
      <c r="F5088" s="108">
        <v>4.5999999999999996</v>
      </c>
      <c r="G5088" s="75">
        <v>4.63</v>
      </c>
      <c r="H5088" s="106">
        <f t="shared" si="46"/>
        <v>0.93591047812817896</v>
      </c>
    </row>
    <row r="5089" spans="1:8" x14ac:dyDescent="0.2">
      <c r="A5089" s="103">
        <f>A5088+1</f>
        <v>37910</v>
      </c>
      <c r="B5089" s="73" t="s">
        <v>15</v>
      </c>
      <c r="D5089" s="92">
        <v>31.53</v>
      </c>
      <c r="E5089" s="104">
        <v>4.9249999999999998</v>
      </c>
      <c r="F5089" s="108">
        <v>4.68</v>
      </c>
      <c r="G5089" s="75">
        <v>4.57</v>
      </c>
      <c r="H5089" s="106">
        <f t="shared" si="46"/>
        <v>0.95025380710659901</v>
      </c>
    </row>
    <row r="5090" spans="1:8" x14ac:dyDescent="0.2">
      <c r="A5090" s="103">
        <f>A5089+1</f>
        <v>37911</v>
      </c>
      <c r="B5090" s="73" t="s">
        <v>16</v>
      </c>
      <c r="D5090" s="92">
        <v>30.68</v>
      </c>
      <c r="E5090" s="104">
        <v>4.55</v>
      </c>
      <c r="F5090" s="108">
        <v>4.24</v>
      </c>
      <c r="G5090" s="75">
        <v>4.13</v>
      </c>
      <c r="H5090" s="106">
        <f t="shared" si="46"/>
        <v>0.931868131868132</v>
      </c>
    </row>
    <row r="5091" spans="1:8" x14ac:dyDescent="0.2">
      <c r="A5091" s="103">
        <f>A5090+1+2</f>
        <v>37914</v>
      </c>
      <c r="B5091" s="73" t="s">
        <v>12</v>
      </c>
      <c r="D5091" s="92">
        <v>30.38</v>
      </c>
      <c r="E5091" s="104">
        <v>4.55</v>
      </c>
      <c r="F5091" s="108">
        <v>4.0999999999999996</v>
      </c>
      <c r="G5091" s="75">
        <v>4.22</v>
      </c>
      <c r="H5091" s="106">
        <f t="shared" si="46"/>
        <v>0.90109890109890101</v>
      </c>
    </row>
    <row r="5092" spans="1:8" x14ac:dyDescent="0.2">
      <c r="A5092" s="103">
        <f>A5091+1</f>
        <v>37915</v>
      </c>
      <c r="B5092" s="73" t="s">
        <v>13</v>
      </c>
      <c r="D5092" s="92">
        <v>30.18</v>
      </c>
      <c r="E5092" s="104">
        <v>4.63</v>
      </c>
      <c r="F5092" s="108">
        <v>4.34</v>
      </c>
      <c r="G5092" s="75">
        <v>4.49</v>
      </c>
      <c r="H5092" s="106">
        <f t="shared" si="46"/>
        <v>0.93736501079913603</v>
      </c>
    </row>
    <row r="5093" spans="1:8" x14ac:dyDescent="0.2">
      <c r="A5093" s="103">
        <f>A5092+1</f>
        <v>37916</v>
      </c>
      <c r="B5093" s="73" t="s">
        <v>14</v>
      </c>
      <c r="D5093" s="92">
        <v>29.73</v>
      </c>
      <c r="E5093" s="104">
        <v>4.8600000000000003</v>
      </c>
      <c r="F5093" s="108">
        <v>4.42</v>
      </c>
      <c r="G5093" s="75">
        <v>4.5999999999999996</v>
      </c>
      <c r="H5093" s="106">
        <f t="shared" si="46"/>
        <v>0.90946502057613166</v>
      </c>
    </row>
    <row r="5094" spans="1:8" x14ac:dyDescent="0.2">
      <c r="A5094" s="103">
        <f>A5093+1</f>
        <v>37917</v>
      </c>
      <c r="B5094" s="73" t="s">
        <v>15</v>
      </c>
      <c r="D5094" s="92">
        <v>30.15</v>
      </c>
      <c r="E5094" s="104">
        <v>4.88</v>
      </c>
      <c r="F5094" s="108">
        <v>4.22</v>
      </c>
      <c r="G5094" s="75">
        <v>4.26</v>
      </c>
      <c r="H5094" s="106">
        <f t="shared" si="46"/>
        <v>0.86475409836065575</v>
      </c>
    </row>
    <row r="5095" spans="1:8" x14ac:dyDescent="0.2">
      <c r="A5095" s="103">
        <f>A5094+1</f>
        <v>37918</v>
      </c>
      <c r="B5095" s="73" t="s">
        <v>16</v>
      </c>
      <c r="D5095" s="92">
        <v>30.08</v>
      </c>
      <c r="E5095" s="104">
        <v>4.8099999999999996</v>
      </c>
      <c r="F5095" s="108">
        <v>3.93</v>
      </c>
      <c r="G5095" s="75">
        <v>4</v>
      </c>
      <c r="H5095" s="106">
        <f t="shared" si="46"/>
        <v>0.81704781704781715</v>
      </c>
    </row>
    <row r="5096" spans="1:8" x14ac:dyDescent="0.2">
      <c r="A5096" s="103">
        <f>A5095+1+2</f>
        <v>37921</v>
      </c>
      <c r="B5096" s="73" t="s">
        <v>12</v>
      </c>
      <c r="D5096" s="92">
        <v>29.93</v>
      </c>
      <c r="E5096" s="104">
        <v>4.57</v>
      </c>
      <c r="F5096" s="108">
        <v>4.05</v>
      </c>
      <c r="G5096" s="75">
        <v>3.95</v>
      </c>
      <c r="H5096" s="106">
        <f t="shared" si="46"/>
        <v>0.88621444201312904</v>
      </c>
    </row>
    <row r="5097" spans="1:8" x14ac:dyDescent="0.2">
      <c r="A5097" s="103">
        <f>A5096+1</f>
        <v>37922</v>
      </c>
      <c r="B5097" s="73" t="s">
        <v>13</v>
      </c>
      <c r="D5097" s="92">
        <v>29.58</v>
      </c>
      <c r="E5097" s="104">
        <v>4.45</v>
      </c>
      <c r="F5097" s="108">
        <v>3.98</v>
      </c>
      <c r="G5097" s="75">
        <v>4.07</v>
      </c>
      <c r="H5097" s="106">
        <f t="shared" si="46"/>
        <v>0.89438202247191012</v>
      </c>
    </row>
    <row r="5098" spans="1:8" x14ac:dyDescent="0.2">
      <c r="A5098" s="103">
        <f>A5097+1</f>
        <v>37923</v>
      </c>
      <c r="B5098" s="73" t="s">
        <v>14</v>
      </c>
      <c r="D5098" s="92">
        <v>28.93</v>
      </c>
      <c r="E5098" s="104">
        <v>4.5</v>
      </c>
      <c r="F5098" s="108">
        <v>4.17</v>
      </c>
      <c r="G5098" s="75">
        <v>4.13</v>
      </c>
      <c r="H5098" s="106">
        <f t="shared" si="46"/>
        <v>0.92666666666666664</v>
      </c>
    </row>
    <row r="5099" spans="1:8" x14ac:dyDescent="0.2">
      <c r="A5099" s="103">
        <f>A5098+1</f>
        <v>37924</v>
      </c>
      <c r="B5099" s="73" t="s">
        <v>15</v>
      </c>
      <c r="D5099" s="92">
        <v>28.48</v>
      </c>
      <c r="E5099" s="104">
        <v>4.4400000000000004</v>
      </c>
      <c r="F5099" s="108">
        <v>4.1100000000000003</v>
      </c>
      <c r="G5099" s="75">
        <v>4.1100000000000003</v>
      </c>
      <c r="H5099" s="106">
        <f t="shared" si="46"/>
        <v>0.92567567567567566</v>
      </c>
    </row>
    <row r="5100" spans="1:8" x14ac:dyDescent="0.2">
      <c r="A5100" s="103">
        <f>A5099+1</f>
        <v>37925</v>
      </c>
      <c r="B5100" s="73" t="s">
        <v>16</v>
      </c>
      <c r="D5100" s="92">
        <v>29.13</v>
      </c>
      <c r="E5100" s="104">
        <v>3.9649999999999999</v>
      </c>
      <c r="F5100" s="108">
        <v>3.78</v>
      </c>
      <c r="G5100" s="75">
        <v>3.72</v>
      </c>
      <c r="H5100" s="106">
        <f t="shared" si="46"/>
        <v>0.95334174022698615</v>
      </c>
    </row>
    <row r="5101" spans="1:8" x14ac:dyDescent="0.2">
      <c r="A5101" s="103">
        <f>A5100+1+2</f>
        <v>37928</v>
      </c>
      <c r="B5101" s="73" t="s">
        <v>12</v>
      </c>
      <c r="D5101" s="92">
        <v>28.93</v>
      </c>
      <c r="E5101" s="104">
        <v>4.2149999999999999</v>
      </c>
      <c r="F5101" s="108">
        <v>4.0599999999999996</v>
      </c>
      <c r="G5101" s="75">
        <v>3.98</v>
      </c>
      <c r="H5101" s="106">
        <f t="shared" si="46"/>
        <v>0.96322657176749693</v>
      </c>
    </row>
    <row r="5102" spans="1:8" x14ac:dyDescent="0.2">
      <c r="A5102" s="103">
        <f>A5101+1</f>
        <v>37929</v>
      </c>
      <c r="B5102" s="73" t="s">
        <v>13</v>
      </c>
      <c r="D5102" s="92">
        <v>28.78</v>
      </c>
      <c r="E5102" s="104">
        <v>4.0049999999999999</v>
      </c>
      <c r="F5102" s="108">
        <v>4.08</v>
      </c>
      <c r="G5102" s="75">
        <v>3.94</v>
      </c>
      <c r="H5102" s="106">
        <f t="shared" si="46"/>
        <v>1.0187265917602997</v>
      </c>
    </row>
    <row r="5103" spans="1:8" x14ac:dyDescent="0.2">
      <c r="A5103" s="103">
        <f>A5102+1</f>
        <v>37930</v>
      </c>
      <c r="B5103" s="73" t="s">
        <v>14</v>
      </c>
      <c r="D5103" s="92">
        <v>30.33</v>
      </c>
      <c r="E5103" s="104">
        <v>4.41</v>
      </c>
      <c r="F5103" s="108">
        <v>4.3099999999999996</v>
      </c>
      <c r="G5103" s="75">
        <v>4.3099999999999996</v>
      </c>
      <c r="H5103" s="106">
        <f t="shared" si="46"/>
        <v>0.97732426303854858</v>
      </c>
    </row>
    <row r="5104" spans="1:8" x14ac:dyDescent="0.2">
      <c r="A5104" s="103">
        <f>A5103+1</f>
        <v>37931</v>
      </c>
      <c r="B5104" s="73" t="s">
        <v>15</v>
      </c>
      <c r="D5104" s="92">
        <v>30.28</v>
      </c>
      <c r="E5104" s="104">
        <v>4.6950000000000003</v>
      </c>
      <c r="F5104" s="108">
        <v>4.53</v>
      </c>
      <c r="G5104" s="75">
        <v>4.49</v>
      </c>
      <c r="H5104" s="106">
        <f t="shared" si="46"/>
        <v>0.96485623003194887</v>
      </c>
    </row>
    <row r="5105" spans="1:8" x14ac:dyDescent="0.2">
      <c r="A5105" s="103">
        <f>A5104+1</f>
        <v>37932</v>
      </c>
      <c r="B5105" s="73" t="s">
        <v>16</v>
      </c>
      <c r="D5105" s="92">
        <v>30.88</v>
      </c>
      <c r="E5105" s="104">
        <v>4.4850000000000003</v>
      </c>
      <c r="F5105" s="108">
        <v>4.3499999999999996</v>
      </c>
      <c r="G5105" s="75">
        <v>4.2</v>
      </c>
      <c r="H5105" s="106">
        <f t="shared" si="46"/>
        <v>0.96989966555183926</v>
      </c>
    </row>
    <row r="5106" spans="1:8" x14ac:dyDescent="0.2">
      <c r="A5106" s="103">
        <f>A5105+1+2</f>
        <v>37935</v>
      </c>
      <c r="B5106" s="73" t="s">
        <v>12</v>
      </c>
      <c r="D5106" s="92">
        <v>30.88</v>
      </c>
      <c r="E5106" s="104">
        <v>4.4249999999999998</v>
      </c>
      <c r="F5106" s="108"/>
      <c r="G5106" s="75"/>
      <c r="H5106" s="106"/>
    </row>
    <row r="5107" spans="1:8" x14ac:dyDescent="0.2">
      <c r="A5107" s="103">
        <f>A5106+1</f>
        <v>37936</v>
      </c>
      <c r="B5107" s="73" t="s">
        <v>13</v>
      </c>
      <c r="D5107" s="92">
        <v>31.15</v>
      </c>
      <c r="E5107" s="104">
        <v>4.4950000000000001</v>
      </c>
      <c r="F5107" s="108">
        <v>4.17</v>
      </c>
      <c r="G5107" s="75">
        <v>4.12</v>
      </c>
      <c r="H5107" s="106">
        <f t="shared" si="46"/>
        <v>0.92769744160177969</v>
      </c>
    </row>
    <row r="5108" spans="1:8" x14ac:dyDescent="0.2">
      <c r="A5108" s="103">
        <f>A5107+1</f>
        <v>37937</v>
      </c>
      <c r="B5108" s="73" t="s">
        <v>14</v>
      </c>
      <c r="D5108" s="92">
        <v>31.33</v>
      </c>
      <c r="E5108" s="104">
        <v>4.71</v>
      </c>
      <c r="F5108" s="108">
        <v>4.29</v>
      </c>
      <c r="G5108" s="75">
        <v>4.32</v>
      </c>
      <c r="H5108" s="106">
        <f t="shared" si="46"/>
        <v>0.91082802547770703</v>
      </c>
    </row>
    <row r="5109" spans="1:8" x14ac:dyDescent="0.2">
      <c r="A5109" s="103">
        <f>A5108+1</f>
        <v>37938</v>
      </c>
      <c r="B5109" s="73" t="s">
        <v>15</v>
      </c>
      <c r="D5109" s="92">
        <v>31.93</v>
      </c>
      <c r="E5109" s="104">
        <v>4.585</v>
      </c>
      <c r="F5109" s="108">
        <v>4.1399999999999997</v>
      </c>
      <c r="G5109" s="75">
        <v>4.16</v>
      </c>
      <c r="H5109" s="106">
        <f t="shared" si="46"/>
        <v>0.90294438386041431</v>
      </c>
    </row>
    <row r="5110" spans="1:8" x14ac:dyDescent="0.2">
      <c r="A5110" s="103">
        <f>A5109+1</f>
        <v>37939</v>
      </c>
      <c r="B5110" s="73" t="s">
        <v>16</v>
      </c>
      <c r="D5110" s="92">
        <v>32.380000000000003</v>
      </c>
      <c r="E5110" s="104">
        <v>4.585</v>
      </c>
      <c r="F5110" s="108">
        <v>4.07</v>
      </c>
      <c r="G5110" s="75">
        <v>4.1100000000000003</v>
      </c>
      <c r="H5110" s="106">
        <f t="shared" si="46"/>
        <v>0.88767720828789543</v>
      </c>
    </row>
    <row r="5111" spans="1:8" x14ac:dyDescent="0.2">
      <c r="A5111" s="103">
        <f>A5110+1+2</f>
        <v>37942</v>
      </c>
      <c r="B5111" s="73" t="s">
        <v>12</v>
      </c>
      <c r="D5111" s="92">
        <v>31.73</v>
      </c>
      <c r="E5111" s="104">
        <v>4.5</v>
      </c>
      <c r="F5111" s="108">
        <v>4.1500000000000004</v>
      </c>
      <c r="G5111" s="75">
        <v>4.17</v>
      </c>
      <c r="H5111" s="106">
        <f t="shared" si="46"/>
        <v>0.92222222222222228</v>
      </c>
    </row>
    <row r="5112" spans="1:8" x14ac:dyDescent="0.2">
      <c r="A5112" s="103">
        <f>A5111+1</f>
        <v>37943</v>
      </c>
      <c r="B5112" s="73" t="s">
        <v>13</v>
      </c>
      <c r="D5112" s="92">
        <v>33.28</v>
      </c>
      <c r="E5112" s="104">
        <v>4.4950000000000001</v>
      </c>
      <c r="F5112" s="108">
        <v>4.0599999999999996</v>
      </c>
      <c r="G5112" s="75">
        <v>4.08</v>
      </c>
      <c r="H5112" s="106">
        <f t="shared" si="46"/>
        <v>0.90322580645161277</v>
      </c>
    </row>
    <row r="5113" spans="1:8" x14ac:dyDescent="0.2">
      <c r="A5113" s="103">
        <f>A5112+1</f>
        <v>37944</v>
      </c>
      <c r="B5113" s="73" t="s">
        <v>14</v>
      </c>
      <c r="D5113" s="92">
        <v>32.93</v>
      </c>
      <c r="E5113" s="104">
        <v>4.45</v>
      </c>
      <c r="F5113" s="108">
        <v>4.21</v>
      </c>
      <c r="G5113" s="75">
        <v>4.2</v>
      </c>
      <c r="H5113" s="106">
        <f t="shared" si="46"/>
        <v>0.94606741573033704</v>
      </c>
    </row>
    <row r="5114" spans="1:8" x14ac:dyDescent="0.2">
      <c r="A5114" s="103">
        <f>A5113+1</f>
        <v>37945</v>
      </c>
      <c r="B5114" s="73" t="s">
        <v>15</v>
      </c>
      <c r="D5114" s="92">
        <v>32.880000000000003</v>
      </c>
      <c r="E5114" s="104">
        <v>4.3600000000000003</v>
      </c>
      <c r="F5114" s="108">
        <v>4.2</v>
      </c>
      <c r="G5114" s="75">
        <v>4.18</v>
      </c>
      <c r="H5114" s="106">
        <f t="shared" si="46"/>
        <v>0.96330275229357798</v>
      </c>
    </row>
    <row r="5115" spans="1:8" x14ac:dyDescent="0.2">
      <c r="A5115" s="103">
        <f>A5114+1</f>
        <v>37946</v>
      </c>
      <c r="B5115" s="73" t="s">
        <v>16</v>
      </c>
      <c r="D5115" s="92">
        <v>32.08</v>
      </c>
      <c r="E5115" s="104">
        <v>4.2</v>
      </c>
      <c r="F5115" s="108">
        <v>4.1500000000000004</v>
      </c>
      <c r="G5115" s="75">
        <v>4.0999999999999996</v>
      </c>
      <c r="H5115" s="106">
        <f t="shared" si="46"/>
        <v>0.98809523809523814</v>
      </c>
    </row>
    <row r="5116" spans="1:8" x14ac:dyDescent="0.2">
      <c r="A5116" s="103">
        <f>A5115+1+2</f>
        <v>37949</v>
      </c>
      <c r="B5116" s="73" t="s">
        <v>12</v>
      </c>
      <c r="D5116" s="92">
        <v>29.93</v>
      </c>
      <c r="E5116" s="104">
        <v>4.5149999999999997</v>
      </c>
      <c r="F5116" s="108">
        <v>4.42</v>
      </c>
      <c r="G5116" s="75">
        <v>4.4400000000000004</v>
      </c>
      <c r="H5116" s="106">
        <f t="shared" si="46"/>
        <v>0.97895902547065339</v>
      </c>
    </row>
    <row r="5117" spans="1:8" x14ac:dyDescent="0.2">
      <c r="A5117" s="103">
        <f>A5116+1</f>
        <v>37950</v>
      </c>
      <c r="B5117" s="73" t="s">
        <v>13</v>
      </c>
      <c r="D5117" s="92">
        <v>29.68</v>
      </c>
      <c r="E5117" s="104">
        <v>4.4550000000000001</v>
      </c>
      <c r="F5117" s="108">
        <v>4.2300000000000004</v>
      </c>
      <c r="G5117" s="75">
        <v>4.28</v>
      </c>
      <c r="H5117" s="106">
        <f t="shared" si="46"/>
        <v>0.94949494949494961</v>
      </c>
    </row>
    <row r="5118" spans="1:8" x14ac:dyDescent="0.2">
      <c r="A5118" s="103">
        <f>A5117+1</f>
        <v>37951</v>
      </c>
      <c r="B5118" s="73" t="s">
        <v>14</v>
      </c>
      <c r="D5118" s="92">
        <v>30.33</v>
      </c>
      <c r="E5118" s="104">
        <v>4.8550000000000004</v>
      </c>
      <c r="F5118" s="108">
        <v>4.46</v>
      </c>
      <c r="G5118" s="75">
        <v>4.3499999999999996</v>
      </c>
      <c r="H5118" s="106">
        <f t="shared" si="46"/>
        <v>0.91864057672502564</v>
      </c>
    </row>
    <row r="5119" spans="1:8" x14ac:dyDescent="0.2">
      <c r="A5119" s="103">
        <f>A5118+1</f>
        <v>37952</v>
      </c>
      <c r="B5119" s="73" t="s">
        <v>15</v>
      </c>
      <c r="C5119" s="73" t="s">
        <v>17</v>
      </c>
      <c r="E5119" s="74"/>
      <c r="F5119" s="92"/>
      <c r="G5119" s="74"/>
      <c r="H5119" s="106"/>
    </row>
    <row r="5120" spans="1:8" x14ac:dyDescent="0.2">
      <c r="A5120" s="103">
        <f>A5119+1</f>
        <v>37953</v>
      </c>
      <c r="B5120" s="73" t="s">
        <v>16</v>
      </c>
      <c r="F5120" s="92"/>
      <c r="G5120" s="75"/>
      <c r="H5120" s="106"/>
    </row>
    <row r="5121" spans="1:8" x14ac:dyDescent="0.2">
      <c r="A5121" s="103">
        <f>A5120+1+2</f>
        <v>37956</v>
      </c>
      <c r="B5121" s="73" t="s">
        <v>12</v>
      </c>
      <c r="D5121" s="92">
        <v>29.98</v>
      </c>
      <c r="E5121" s="104">
        <v>5.0149999999999997</v>
      </c>
      <c r="F5121" s="108">
        <v>4.53</v>
      </c>
      <c r="G5121" s="75">
        <v>4.4800000000000004</v>
      </c>
      <c r="H5121" s="106">
        <f t="shared" si="46"/>
        <v>0.90329012961116661</v>
      </c>
    </row>
    <row r="5122" spans="1:8" x14ac:dyDescent="0.2">
      <c r="A5122" s="103">
        <f>A5121+1</f>
        <v>37957</v>
      </c>
      <c r="B5122" s="73" t="s">
        <v>13</v>
      </c>
      <c r="D5122" s="92">
        <v>30.78</v>
      </c>
      <c r="E5122" s="104">
        <v>5.3949999999999996</v>
      </c>
      <c r="F5122" s="108">
        <v>4.7699999999999996</v>
      </c>
      <c r="G5122" s="75">
        <v>4.75</v>
      </c>
      <c r="H5122" s="106">
        <f t="shared" si="46"/>
        <v>0.88415199258572752</v>
      </c>
    </row>
    <row r="5123" spans="1:8" x14ac:dyDescent="0.2">
      <c r="A5123" s="103">
        <f>A5122+1</f>
        <v>37958</v>
      </c>
      <c r="B5123" s="73" t="s">
        <v>14</v>
      </c>
      <c r="D5123" s="92">
        <v>31.13</v>
      </c>
      <c r="E5123" s="104">
        <v>5.4450000000000003</v>
      </c>
      <c r="F5123" s="108">
        <v>4.7300000000000004</v>
      </c>
      <c r="G5123" s="75">
        <v>4.7300000000000004</v>
      </c>
      <c r="H5123" s="106">
        <f t="shared" si="46"/>
        <v>0.86868686868686873</v>
      </c>
    </row>
    <row r="5124" spans="1:8" x14ac:dyDescent="0.2">
      <c r="A5124" s="103">
        <f>A5123+1</f>
        <v>37959</v>
      </c>
      <c r="B5124" s="73" t="s">
        <v>15</v>
      </c>
      <c r="D5124" s="92">
        <v>31.28</v>
      </c>
      <c r="E5124" s="104">
        <v>5.8049999999999997</v>
      </c>
      <c r="F5124" s="108">
        <v>4.8499999999999996</v>
      </c>
      <c r="G5124" s="75">
        <v>4.84</v>
      </c>
      <c r="H5124" s="106">
        <f t="shared" si="46"/>
        <v>0.83548664944013784</v>
      </c>
    </row>
    <row r="5125" spans="1:8" x14ac:dyDescent="0.2">
      <c r="A5125" s="103">
        <f>A5124+1</f>
        <v>37960</v>
      </c>
      <c r="B5125" s="73" t="s">
        <v>16</v>
      </c>
      <c r="D5125" s="92">
        <v>30.73</v>
      </c>
      <c r="E5125" s="104">
        <v>6.24</v>
      </c>
      <c r="F5125" s="108">
        <v>5.36</v>
      </c>
      <c r="G5125" s="75">
        <v>5.29</v>
      </c>
      <c r="H5125" s="106">
        <f t="shared" si="46"/>
        <v>0.85897435897435903</v>
      </c>
    </row>
    <row r="5126" spans="1:8" x14ac:dyDescent="0.2">
      <c r="A5126" s="103">
        <f>A5125+1+2</f>
        <v>37963</v>
      </c>
      <c r="B5126" s="73" t="s">
        <v>12</v>
      </c>
      <c r="D5126" s="92">
        <v>32.130000000000003</v>
      </c>
      <c r="E5126" s="104">
        <v>6.1449999999999996</v>
      </c>
      <c r="F5126" s="108">
        <v>5.27</v>
      </c>
      <c r="G5126" s="75">
        <v>5.31</v>
      </c>
      <c r="H5126" s="106">
        <f t="shared" si="46"/>
        <v>0.85760781122864116</v>
      </c>
    </row>
    <row r="5127" spans="1:8" x14ac:dyDescent="0.2">
      <c r="A5127" s="103">
        <f>A5126+1</f>
        <v>37964</v>
      </c>
      <c r="B5127" s="73" t="s">
        <v>13</v>
      </c>
      <c r="D5127" s="92">
        <v>31.78</v>
      </c>
      <c r="E5127" s="104">
        <v>6.5350000000000001</v>
      </c>
      <c r="F5127" s="108">
        <v>5.64</v>
      </c>
      <c r="G5127" s="75">
        <v>5.63</v>
      </c>
      <c r="H5127" s="106">
        <f t="shared" si="46"/>
        <v>0.86304514154552403</v>
      </c>
    </row>
    <row r="5128" spans="1:8" x14ac:dyDescent="0.2">
      <c r="A5128" s="103">
        <f>A5127+1</f>
        <v>37965</v>
      </c>
      <c r="B5128" s="73" t="s">
        <v>14</v>
      </c>
      <c r="D5128" s="92">
        <v>31.88</v>
      </c>
      <c r="E5128" s="104">
        <v>6.77</v>
      </c>
      <c r="F5128" s="108">
        <v>5.75</v>
      </c>
      <c r="G5128" s="75">
        <v>5.76</v>
      </c>
      <c r="H5128" s="106">
        <f t="shared" si="46"/>
        <v>0.84933530280649927</v>
      </c>
    </row>
    <row r="5129" spans="1:8" x14ac:dyDescent="0.2">
      <c r="A5129" s="103">
        <f>A5128+1</f>
        <v>37966</v>
      </c>
      <c r="B5129" s="73" t="s">
        <v>15</v>
      </c>
      <c r="D5129" s="92">
        <v>31.85</v>
      </c>
      <c r="E5129" s="104">
        <v>6.5350000000000001</v>
      </c>
      <c r="F5129" s="108">
        <v>5.8</v>
      </c>
      <c r="G5129" s="75">
        <v>5.88</v>
      </c>
      <c r="H5129" s="106">
        <f t="shared" si="46"/>
        <v>0.88752869166029069</v>
      </c>
    </row>
    <row r="5130" spans="1:8" x14ac:dyDescent="0.2">
      <c r="A5130" s="103">
        <f>A5129+1</f>
        <v>37967</v>
      </c>
      <c r="B5130" s="73" t="s">
        <v>16</v>
      </c>
      <c r="D5130" s="92">
        <v>33.03</v>
      </c>
      <c r="E5130" s="104">
        <v>6.74</v>
      </c>
      <c r="F5130" s="108">
        <v>5.88</v>
      </c>
      <c r="G5130" s="75">
        <v>5.92</v>
      </c>
      <c r="H5130" s="106">
        <f t="shared" si="46"/>
        <v>0.87240356083086046</v>
      </c>
    </row>
    <row r="5131" spans="1:8" x14ac:dyDescent="0.2">
      <c r="A5131" s="103">
        <f>A5130+1+2</f>
        <v>37970</v>
      </c>
      <c r="B5131" s="73" t="s">
        <v>12</v>
      </c>
      <c r="D5131" s="92">
        <v>33.18</v>
      </c>
      <c r="E5131" s="104">
        <v>6.66</v>
      </c>
      <c r="F5131" s="108">
        <v>5.89</v>
      </c>
      <c r="G5131" s="75">
        <v>5.9</v>
      </c>
      <c r="H5131" s="106">
        <f t="shared" si="46"/>
        <v>0.88438438438438427</v>
      </c>
    </row>
    <row r="5132" spans="1:8" x14ac:dyDescent="0.2">
      <c r="A5132" s="103">
        <f>A5131+1</f>
        <v>37971</v>
      </c>
      <c r="B5132" s="73" t="s">
        <v>13</v>
      </c>
      <c r="D5132" s="92">
        <v>32.880000000000003</v>
      </c>
      <c r="E5132" s="104">
        <v>6.5949999999999998</v>
      </c>
      <c r="F5132" s="108">
        <v>5.87</v>
      </c>
      <c r="G5132" s="75">
        <v>5.88</v>
      </c>
      <c r="H5132" s="106">
        <f t="shared" si="46"/>
        <v>0.89006823351023512</v>
      </c>
    </row>
    <row r="5133" spans="1:8" x14ac:dyDescent="0.2">
      <c r="A5133" s="103">
        <f>A5132+1</f>
        <v>37972</v>
      </c>
      <c r="B5133" s="73" t="s">
        <v>14</v>
      </c>
      <c r="D5133" s="92">
        <v>33.380000000000003</v>
      </c>
      <c r="E5133" s="104">
        <v>6.7149999999999999</v>
      </c>
      <c r="F5133" s="108">
        <v>5.8</v>
      </c>
      <c r="G5133" s="75">
        <v>5.78</v>
      </c>
      <c r="H5133" s="106">
        <f t="shared" ref="H5133:H5196" si="47">F5133/E5133</f>
        <v>0.86373790022338048</v>
      </c>
    </row>
    <row r="5134" spans="1:8" x14ac:dyDescent="0.2">
      <c r="A5134" s="103">
        <f>A5133+1</f>
        <v>37973</v>
      </c>
      <c r="B5134" s="73" t="s">
        <v>15</v>
      </c>
      <c r="D5134" s="92">
        <v>33.729999999999997</v>
      </c>
      <c r="E5134" s="104">
        <v>6.95</v>
      </c>
      <c r="F5134" s="108">
        <v>6.1</v>
      </c>
      <c r="G5134" s="75">
        <v>6.21</v>
      </c>
      <c r="H5134" s="106">
        <f t="shared" si="47"/>
        <v>0.87769784172661858</v>
      </c>
    </row>
    <row r="5135" spans="1:8" x14ac:dyDescent="0.2">
      <c r="A5135" s="103">
        <f>A5134+1</f>
        <v>37974</v>
      </c>
      <c r="B5135" s="73" t="s">
        <v>16</v>
      </c>
      <c r="D5135" s="92">
        <v>33.03</v>
      </c>
      <c r="E5135" s="104">
        <v>6.875</v>
      </c>
      <c r="F5135" s="108">
        <v>6.08</v>
      </c>
      <c r="G5135" s="75">
        <v>6.05</v>
      </c>
      <c r="H5135" s="106">
        <f t="shared" si="47"/>
        <v>0.88436363636363635</v>
      </c>
    </row>
    <row r="5136" spans="1:8" x14ac:dyDescent="0.2">
      <c r="A5136" s="103">
        <f>A5135+1+2</f>
        <v>37977</v>
      </c>
      <c r="B5136" s="73" t="s">
        <v>12</v>
      </c>
      <c r="D5136" s="92">
        <v>31.98</v>
      </c>
      <c r="E5136" s="104">
        <v>6.33</v>
      </c>
      <c r="F5136" s="108">
        <v>5.71</v>
      </c>
      <c r="G5136" s="75">
        <v>5.69</v>
      </c>
      <c r="H5136" s="106">
        <f t="shared" si="47"/>
        <v>0.90205371248025279</v>
      </c>
    </row>
    <row r="5137" spans="1:8" x14ac:dyDescent="0.2">
      <c r="A5137" s="103">
        <f>A5136+1</f>
        <v>37978</v>
      </c>
      <c r="B5137" s="73" t="s">
        <v>13</v>
      </c>
      <c r="D5137" s="92">
        <v>31.85</v>
      </c>
      <c r="E5137" s="104">
        <v>5.62</v>
      </c>
      <c r="F5137" s="108">
        <v>4.9800000000000004</v>
      </c>
      <c r="G5137" s="75">
        <v>4.9400000000000004</v>
      </c>
      <c r="H5137" s="106">
        <f t="shared" si="47"/>
        <v>0.88612099644128117</v>
      </c>
    </row>
    <row r="5138" spans="1:8" x14ac:dyDescent="0.2">
      <c r="A5138" s="103">
        <f>A5137+1</f>
        <v>37979</v>
      </c>
      <c r="B5138" s="73" t="s">
        <v>14</v>
      </c>
      <c r="D5138" s="92">
        <v>32.78</v>
      </c>
      <c r="E5138" s="104">
        <v>5.4850000000000003</v>
      </c>
      <c r="F5138" s="108">
        <v>4.75</v>
      </c>
      <c r="G5138" s="75">
        <v>4.74</v>
      </c>
      <c r="H5138" s="106">
        <f t="shared" si="47"/>
        <v>0.86599817684594338</v>
      </c>
    </row>
    <row r="5139" spans="1:8" x14ac:dyDescent="0.2">
      <c r="A5139" s="103">
        <f>A5138+1</f>
        <v>37980</v>
      </c>
      <c r="B5139" s="73" t="s">
        <v>15</v>
      </c>
      <c r="C5139" s="73" t="s">
        <v>17</v>
      </c>
      <c r="F5139" s="108"/>
      <c r="G5139" s="75"/>
      <c r="H5139" s="106"/>
    </row>
    <row r="5140" spans="1:8" x14ac:dyDescent="0.2">
      <c r="A5140" s="103">
        <f>A5139+1</f>
        <v>37981</v>
      </c>
      <c r="B5140" s="73" t="s">
        <v>16</v>
      </c>
      <c r="F5140" s="108"/>
      <c r="G5140" s="75"/>
      <c r="H5140" s="106"/>
    </row>
    <row r="5141" spans="1:8" x14ac:dyDescent="0.2">
      <c r="A5141" s="103">
        <f>A5140+1+2</f>
        <v>37984</v>
      </c>
      <c r="B5141" s="73" t="s">
        <v>12</v>
      </c>
      <c r="D5141" s="92">
        <v>32.43</v>
      </c>
      <c r="E5141" s="104">
        <v>5.4749999999999996</v>
      </c>
      <c r="F5141" s="108">
        <v>5.07</v>
      </c>
      <c r="G5141" s="75">
        <v>5.09</v>
      </c>
      <c r="H5141" s="106">
        <f t="shared" si="47"/>
        <v>0.92602739726027405</v>
      </c>
    </row>
    <row r="5142" spans="1:8" x14ac:dyDescent="0.2">
      <c r="A5142" s="103">
        <f>A5141+1</f>
        <v>37985</v>
      </c>
      <c r="B5142" s="73" t="s">
        <v>13</v>
      </c>
      <c r="D5142" s="92">
        <v>32.78</v>
      </c>
      <c r="E5142" s="104">
        <v>5.9749999999999996</v>
      </c>
      <c r="F5142" s="108">
        <v>5.59</v>
      </c>
      <c r="G5142" s="75">
        <v>5.64</v>
      </c>
      <c r="H5142" s="106">
        <f t="shared" si="47"/>
        <v>0.93556485355648544</v>
      </c>
    </row>
    <row r="5143" spans="1:8" x14ac:dyDescent="0.2">
      <c r="A5143" s="103">
        <f>A5142+1</f>
        <v>37986</v>
      </c>
      <c r="B5143" s="73" t="s">
        <v>14</v>
      </c>
      <c r="D5143" s="92">
        <v>32.549999999999997</v>
      </c>
      <c r="E5143" s="104">
        <v>5.8250000000000002</v>
      </c>
      <c r="F5143" s="108">
        <v>5.34</v>
      </c>
      <c r="G5143" s="75">
        <v>5.26</v>
      </c>
      <c r="H5143" s="106">
        <f t="shared" si="47"/>
        <v>0.9167381974248926</v>
      </c>
    </row>
    <row r="5144" spans="1:8" x14ac:dyDescent="0.2">
      <c r="A5144" s="103">
        <f>A5143+1</f>
        <v>37987</v>
      </c>
      <c r="B5144" s="76" t="s">
        <v>15</v>
      </c>
      <c r="C5144" s="76" t="s">
        <v>17</v>
      </c>
      <c r="E5144" s="75"/>
      <c r="F5144" s="108"/>
      <c r="G5144" s="75"/>
      <c r="H5144" s="106"/>
    </row>
    <row r="5145" spans="1:8" x14ac:dyDescent="0.2">
      <c r="A5145" s="103">
        <f>A5144+1</f>
        <v>37988</v>
      </c>
      <c r="B5145" s="76" t="s">
        <v>16</v>
      </c>
      <c r="C5145" s="76" t="s">
        <v>17</v>
      </c>
      <c r="E5145" s="75"/>
      <c r="F5145" s="108"/>
      <c r="G5145" s="75"/>
      <c r="H5145" s="106"/>
    </row>
    <row r="5146" spans="1:8" x14ac:dyDescent="0.2">
      <c r="A5146" s="103">
        <f>A5145+1+2</f>
        <v>37991</v>
      </c>
      <c r="B5146" s="76" t="s">
        <v>12</v>
      </c>
      <c r="C5146" s="76"/>
      <c r="D5146" s="92">
        <v>33.78</v>
      </c>
      <c r="E5146" s="75">
        <v>6.3049999999999997</v>
      </c>
      <c r="F5146" s="108">
        <v>5.95</v>
      </c>
      <c r="G5146" s="75">
        <v>5.87</v>
      </c>
      <c r="H5146" s="106">
        <f t="shared" si="47"/>
        <v>0.94369547977795409</v>
      </c>
    </row>
    <row r="5147" spans="1:8" x14ac:dyDescent="0.2">
      <c r="A5147" s="103">
        <f>A5146+1</f>
        <v>37992</v>
      </c>
      <c r="B5147" s="76" t="s">
        <v>13</v>
      </c>
      <c r="C5147" s="76"/>
      <c r="D5147" s="92">
        <v>33.729999999999997</v>
      </c>
      <c r="E5147" s="75">
        <v>7.0149999999999997</v>
      </c>
      <c r="F5147" s="108">
        <v>6.5</v>
      </c>
      <c r="G5147" s="75">
        <v>6.68</v>
      </c>
      <c r="H5147" s="106">
        <f t="shared" si="47"/>
        <v>0.9265858873841768</v>
      </c>
    </row>
    <row r="5148" spans="1:8" x14ac:dyDescent="0.2">
      <c r="A5148" s="103">
        <f>A5147+1</f>
        <v>37993</v>
      </c>
      <c r="B5148" s="76" t="s">
        <v>14</v>
      </c>
      <c r="C5148" s="76"/>
      <c r="D5148" s="92">
        <v>33.630000000000003</v>
      </c>
      <c r="E5148" s="75">
        <v>6.62</v>
      </c>
      <c r="F5148" s="108">
        <v>5.75</v>
      </c>
      <c r="G5148" s="75">
        <v>5.68</v>
      </c>
      <c r="H5148" s="106">
        <f t="shared" si="47"/>
        <v>0.86858006042296076</v>
      </c>
    </row>
    <row r="5149" spans="1:8" x14ac:dyDescent="0.2">
      <c r="A5149" s="103">
        <f>A5148+1</f>
        <v>37994</v>
      </c>
      <c r="B5149" s="76" t="s">
        <v>15</v>
      </c>
      <c r="C5149" s="76"/>
      <c r="D5149" s="92">
        <v>33.979999999999997</v>
      </c>
      <c r="E5149" s="75">
        <v>6.4050000000000002</v>
      </c>
      <c r="F5149" s="108">
        <v>5.62</v>
      </c>
      <c r="G5149" s="75">
        <v>5.54</v>
      </c>
      <c r="H5149" s="106">
        <f t="shared" si="47"/>
        <v>0.87743950039032004</v>
      </c>
    </row>
    <row r="5150" spans="1:8" x14ac:dyDescent="0.2">
      <c r="A5150" s="103">
        <f>A5149+1</f>
        <v>37995</v>
      </c>
      <c r="B5150" s="76" t="s">
        <v>16</v>
      </c>
      <c r="C5150" s="76"/>
      <c r="D5150" s="92">
        <v>34.32</v>
      </c>
      <c r="E5150" s="75">
        <v>7</v>
      </c>
      <c r="F5150" s="108">
        <v>6.1</v>
      </c>
      <c r="G5150" s="75">
        <v>5.97</v>
      </c>
      <c r="H5150" s="106">
        <f t="shared" si="47"/>
        <v>0.87142857142857133</v>
      </c>
    </row>
    <row r="5151" spans="1:8" x14ac:dyDescent="0.2">
      <c r="A5151" s="103">
        <f>A5150+1+2</f>
        <v>37998</v>
      </c>
      <c r="B5151" s="76" t="s">
        <v>12</v>
      </c>
      <c r="C5151" s="76"/>
      <c r="D5151" s="92">
        <v>34.729999999999997</v>
      </c>
      <c r="E5151" s="75">
        <v>6.35</v>
      </c>
      <c r="F5151" s="108">
        <v>5.45</v>
      </c>
      <c r="G5151" s="75">
        <v>5.24</v>
      </c>
      <c r="H5151" s="106">
        <f t="shared" si="47"/>
        <v>0.8582677165354331</v>
      </c>
    </row>
    <row r="5152" spans="1:8" x14ac:dyDescent="0.2">
      <c r="A5152" s="103">
        <f>A5151+1</f>
        <v>37999</v>
      </c>
      <c r="B5152" s="76" t="s">
        <v>13</v>
      </c>
      <c r="C5152" s="76"/>
      <c r="D5152" s="92">
        <v>34.450000000000003</v>
      </c>
      <c r="E5152" s="75">
        <v>6.2450000000000001</v>
      </c>
      <c r="F5152" s="108">
        <v>5.42</v>
      </c>
      <c r="G5152" s="75">
        <v>5.21</v>
      </c>
      <c r="H5152" s="106">
        <f t="shared" si="47"/>
        <v>0.86789431545236184</v>
      </c>
    </row>
    <row r="5153" spans="1:8" x14ac:dyDescent="0.2">
      <c r="A5153" s="103">
        <f>A5152+1</f>
        <v>38000</v>
      </c>
      <c r="B5153" s="76" t="s">
        <v>14</v>
      </c>
      <c r="C5153" s="76"/>
      <c r="D5153" s="92">
        <v>34.53</v>
      </c>
      <c r="E5153" s="75">
        <v>5.8150000000000004</v>
      </c>
      <c r="F5153" s="108">
        <v>5.22</v>
      </c>
      <c r="G5153" s="75">
        <v>5.1100000000000003</v>
      </c>
      <c r="H5153" s="106">
        <f t="shared" si="47"/>
        <v>0.89767841788478064</v>
      </c>
    </row>
    <row r="5154" spans="1:8" x14ac:dyDescent="0.2">
      <c r="A5154" s="103">
        <f>A5153+1</f>
        <v>38001</v>
      </c>
      <c r="B5154" s="76" t="s">
        <v>15</v>
      </c>
      <c r="C5154" s="76"/>
      <c r="D5154" s="92">
        <v>33.65</v>
      </c>
      <c r="E5154" s="75">
        <v>5.8949999999999996</v>
      </c>
      <c r="F5154" s="108">
        <v>5.55</v>
      </c>
      <c r="G5154" s="75">
        <v>5.45</v>
      </c>
      <c r="H5154" s="106">
        <f t="shared" si="47"/>
        <v>0.94147582697201027</v>
      </c>
    </row>
    <row r="5155" spans="1:8" x14ac:dyDescent="0.2">
      <c r="A5155" s="103">
        <f>A5154+1</f>
        <v>38002</v>
      </c>
      <c r="B5155" s="76" t="s">
        <v>16</v>
      </c>
      <c r="C5155" s="76"/>
      <c r="D5155" s="92">
        <v>35.08</v>
      </c>
      <c r="E5155" s="75">
        <v>5.51</v>
      </c>
      <c r="F5155" s="108">
        <v>5.01</v>
      </c>
      <c r="G5155" s="75">
        <v>4.9400000000000004</v>
      </c>
      <c r="H5155" s="106">
        <f t="shared" si="47"/>
        <v>0.90925589836660614</v>
      </c>
    </row>
    <row r="5156" spans="1:8" x14ac:dyDescent="0.2">
      <c r="A5156" s="103">
        <f>A5155+1+2</f>
        <v>38005</v>
      </c>
      <c r="B5156" s="76" t="s">
        <v>12</v>
      </c>
      <c r="C5156" s="76" t="s">
        <v>17</v>
      </c>
      <c r="E5156" s="74"/>
      <c r="F5156" s="92"/>
      <c r="G5156" s="74"/>
      <c r="H5156" s="106"/>
    </row>
    <row r="5157" spans="1:8" x14ac:dyDescent="0.2">
      <c r="A5157" s="103">
        <f>A5156+1</f>
        <v>38006</v>
      </c>
      <c r="B5157" s="76" t="s">
        <v>13</v>
      </c>
      <c r="C5157" s="76"/>
      <c r="D5157" s="92">
        <v>36.229999999999997</v>
      </c>
      <c r="E5157" s="75">
        <v>6.0949999999999998</v>
      </c>
      <c r="F5157" s="108">
        <v>5.5</v>
      </c>
      <c r="G5157" s="75">
        <v>5.46</v>
      </c>
      <c r="H5157" s="106">
        <f t="shared" si="47"/>
        <v>0.90237899917965547</v>
      </c>
    </row>
    <row r="5158" spans="1:8" x14ac:dyDescent="0.2">
      <c r="A5158" s="103">
        <f>A5157+1</f>
        <v>38007</v>
      </c>
      <c r="B5158" s="76" t="s">
        <v>14</v>
      </c>
      <c r="C5158" s="76"/>
      <c r="D5158" s="92">
        <v>34.979999999999997</v>
      </c>
      <c r="E5158" s="75">
        <v>6.23</v>
      </c>
      <c r="F5158" s="108">
        <v>5.58</v>
      </c>
      <c r="G5158" s="75">
        <v>5.51</v>
      </c>
      <c r="H5158" s="106">
        <f t="shared" si="47"/>
        <v>0.8956661316211878</v>
      </c>
    </row>
    <row r="5159" spans="1:8" x14ac:dyDescent="0.2">
      <c r="A5159" s="103">
        <f>A5158+1</f>
        <v>38008</v>
      </c>
      <c r="B5159" s="76" t="s">
        <v>15</v>
      </c>
      <c r="C5159" s="76"/>
      <c r="D5159" s="92">
        <v>34.43</v>
      </c>
      <c r="E5159" s="75">
        <v>5.91</v>
      </c>
      <c r="F5159" s="108">
        <v>5.48</v>
      </c>
      <c r="G5159" s="75">
        <v>5.35</v>
      </c>
      <c r="H5159" s="106">
        <f t="shared" si="47"/>
        <v>0.92724196277495774</v>
      </c>
    </row>
    <row r="5160" spans="1:8" x14ac:dyDescent="0.2">
      <c r="A5160" s="103">
        <f>A5159+1</f>
        <v>38009</v>
      </c>
      <c r="B5160" s="76" t="s">
        <v>16</v>
      </c>
      <c r="C5160" s="76"/>
      <c r="D5160" s="92">
        <v>35.03</v>
      </c>
      <c r="E5160" s="75">
        <v>5.91</v>
      </c>
      <c r="F5160" s="108">
        <v>5.36</v>
      </c>
      <c r="G5160" s="75">
        <v>5.19</v>
      </c>
      <c r="H5160" s="106">
        <f t="shared" si="47"/>
        <v>0.9069373942470389</v>
      </c>
    </row>
    <row r="5161" spans="1:8" x14ac:dyDescent="0.2">
      <c r="A5161" s="103">
        <f>A5160+1+2</f>
        <v>38012</v>
      </c>
      <c r="B5161" s="76" t="s">
        <v>12</v>
      </c>
      <c r="C5161" s="76"/>
      <c r="D5161" s="92">
        <v>34.479999999999997</v>
      </c>
      <c r="E5161" s="75">
        <v>5.6849999999999996</v>
      </c>
      <c r="F5161" s="108">
        <v>5.29</v>
      </c>
      <c r="G5161" s="75">
        <v>5.18</v>
      </c>
      <c r="H5161" s="106">
        <f t="shared" si="47"/>
        <v>0.93051890941073001</v>
      </c>
    </row>
    <row r="5162" spans="1:8" x14ac:dyDescent="0.2">
      <c r="A5162" s="103">
        <f>A5161+1</f>
        <v>38013</v>
      </c>
      <c r="B5162" s="76" t="s">
        <v>13</v>
      </c>
      <c r="C5162" s="76"/>
      <c r="D5162" s="92">
        <v>34.43</v>
      </c>
      <c r="E5162" s="75">
        <v>5.86</v>
      </c>
      <c r="F5162" s="108">
        <v>5.44</v>
      </c>
      <c r="G5162" s="75">
        <v>5.43</v>
      </c>
      <c r="H5162" s="106">
        <f t="shared" si="47"/>
        <v>0.92832764505119458</v>
      </c>
    </row>
    <row r="5163" spans="1:8" x14ac:dyDescent="0.2">
      <c r="A5163" s="103">
        <f>A5162+1</f>
        <v>38014</v>
      </c>
      <c r="B5163" s="76" t="s">
        <v>14</v>
      </c>
      <c r="C5163" s="76"/>
      <c r="D5163" s="92">
        <v>33.75</v>
      </c>
      <c r="E5163" s="75">
        <v>5.98</v>
      </c>
      <c r="F5163" s="108">
        <v>5.49</v>
      </c>
      <c r="G5163" s="75">
        <v>5.43</v>
      </c>
      <c r="H5163" s="106">
        <f t="shared" si="47"/>
        <v>0.91806020066889626</v>
      </c>
    </row>
    <row r="5164" spans="1:8" x14ac:dyDescent="0.2">
      <c r="A5164" s="103">
        <f>A5163+1</f>
        <v>38015</v>
      </c>
      <c r="B5164" s="76" t="s">
        <v>15</v>
      </c>
      <c r="C5164" s="76"/>
      <c r="D5164" s="92">
        <v>32.68</v>
      </c>
      <c r="E5164" s="75">
        <v>5.98</v>
      </c>
      <c r="F5164" s="108">
        <v>5.25</v>
      </c>
      <c r="G5164" s="75">
        <v>5.19</v>
      </c>
      <c r="H5164" s="106">
        <f t="shared" si="47"/>
        <v>0.87792642140468224</v>
      </c>
    </row>
    <row r="5165" spans="1:8" x14ac:dyDescent="0.2">
      <c r="A5165" s="103">
        <f>A5164+1</f>
        <v>38016</v>
      </c>
      <c r="B5165" s="76" t="s">
        <v>16</v>
      </c>
      <c r="C5165" s="76"/>
      <c r="D5165" s="92">
        <v>33.15</v>
      </c>
      <c r="E5165" s="75">
        <v>6.0149999999999997</v>
      </c>
      <c r="F5165" s="108">
        <v>5.25</v>
      </c>
      <c r="G5165" s="75">
        <v>5.04</v>
      </c>
      <c r="H5165" s="106">
        <f t="shared" si="47"/>
        <v>0.87281795511221949</v>
      </c>
    </row>
    <row r="5166" spans="1:8" x14ac:dyDescent="0.2">
      <c r="A5166" s="103">
        <f>A5165+1+2</f>
        <v>38019</v>
      </c>
      <c r="B5166" s="76" t="s">
        <v>12</v>
      </c>
      <c r="D5166" s="92">
        <v>34.979999999999997</v>
      </c>
      <c r="E5166" s="75">
        <v>5.53</v>
      </c>
      <c r="F5166" s="108">
        <v>4.95</v>
      </c>
      <c r="G5166" s="75">
        <v>4.97</v>
      </c>
      <c r="H5166" s="106">
        <f t="shared" si="47"/>
        <v>0.89511754068716098</v>
      </c>
    </row>
    <row r="5167" spans="1:8" x14ac:dyDescent="0.2">
      <c r="A5167" s="103">
        <f>A5166+1</f>
        <v>38020</v>
      </c>
      <c r="B5167" s="76" t="s">
        <v>13</v>
      </c>
      <c r="D5167" s="92">
        <v>34.130000000000003</v>
      </c>
      <c r="E5167" s="75">
        <v>5.53</v>
      </c>
      <c r="F5167" s="108">
        <v>5.0599999999999996</v>
      </c>
      <c r="G5167" s="75">
        <v>5.09</v>
      </c>
      <c r="H5167" s="106">
        <f t="shared" si="47"/>
        <v>0.91500904159132002</v>
      </c>
    </row>
    <row r="5168" spans="1:8" x14ac:dyDescent="0.2">
      <c r="A5168" s="103">
        <f>A5167+1</f>
        <v>38021</v>
      </c>
      <c r="B5168" s="76" t="s">
        <v>14</v>
      </c>
      <c r="D5168" s="92">
        <v>33.130000000000003</v>
      </c>
      <c r="E5168" s="75">
        <v>5.7</v>
      </c>
      <c r="F5168" s="108">
        <v>5.14</v>
      </c>
      <c r="G5168" s="75">
        <v>5.2</v>
      </c>
      <c r="H5168" s="106">
        <f t="shared" si="47"/>
        <v>0.9017543859649122</v>
      </c>
    </row>
    <row r="5169" spans="1:8" x14ac:dyDescent="0.2">
      <c r="A5169" s="103">
        <f>A5168+1</f>
        <v>38022</v>
      </c>
      <c r="B5169" s="76" t="s">
        <v>15</v>
      </c>
      <c r="D5169" s="92">
        <v>33.08</v>
      </c>
      <c r="E5169" s="75">
        <v>5.7</v>
      </c>
      <c r="F5169" s="108">
        <v>5.0199999999999996</v>
      </c>
      <c r="G5169" s="75">
        <v>5.04</v>
      </c>
      <c r="H5169" s="106">
        <f t="shared" si="47"/>
        <v>0.88070175438596476</v>
      </c>
    </row>
    <row r="5170" spans="1:8" x14ac:dyDescent="0.2">
      <c r="A5170" s="103">
        <f>A5169+1</f>
        <v>38023</v>
      </c>
      <c r="B5170" s="76" t="s">
        <v>16</v>
      </c>
      <c r="D5170" s="92">
        <v>32.479999999999997</v>
      </c>
      <c r="E5170" s="75">
        <v>5.52</v>
      </c>
      <c r="F5170" s="108">
        <v>4.84</v>
      </c>
      <c r="G5170" s="75">
        <v>4.8899999999999997</v>
      </c>
      <c r="H5170" s="106">
        <f t="shared" si="47"/>
        <v>0.87681159420289856</v>
      </c>
    </row>
    <row r="5171" spans="1:8" x14ac:dyDescent="0.2">
      <c r="A5171" s="103">
        <f>A5170+1+2</f>
        <v>38026</v>
      </c>
      <c r="B5171" s="76" t="s">
        <v>12</v>
      </c>
      <c r="D5171" s="92">
        <v>32.83</v>
      </c>
      <c r="E5171" s="75">
        <v>5.45</v>
      </c>
      <c r="F5171" s="108">
        <v>4.96</v>
      </c>
      <c r="G5171" s="75">
        <v>4.93</v>
      </c>
      <c r="H5171" s="106">
        <f t="shared" si="47"/>
        <v>0.91009174311926599</v>
      </c>
    </row>
    <row r="5172" spans="1:8" x14ac:dyDescent="0.2">
      <c r="A5172" s="103">
        <f>A5171+1</f>
        <v>38027</v>
      </c>
      <c r="B5172" s="76" t="s">
        <v>13</v>
      </c>
      <c r="D5172" s="92">
        <v>33.880000000000003</v>
      </c>
      <c r="E5172" s="75">
        <v>5.47</v>
      </c>
      <c r="F5172" s="108">
        <v>4.97</v>
      </c>
      <c r="G5172" s="75">
        <v>5.03</v>
      </c>
      <c r="H5172" s="106">
        <f t="shared" si="47"/>
        <v>0.90859232175502747</v>
      </c>
    </row>
    <row r="5173" spans="1:8" x14ac:dyDescent="0.2">
      <c r="A5173" s="103">
        <f>A5172+1</f>
        <v>38028</v>
      </c>
      <c r="B5173" s="76" t="s">
        <v>14</v>
      </c>
      <c r="D5173" s="92">
        <v>34.08</v>
      </c>
      <c r="E5173" s="75">
        <v>5.45</v>
      </c>
      <c r="F5173" s="108">
        <v>4.8899999999999997</v>
      </c>
      <c r="G5173" s="75">
        <v>4.91</v>
      </c>
      <c r="H5173" s="106">
        <f t="shared" si="47"/>
        <v>0.89724770642201823</v>
      </c>
    </row>
    <row r="5174" spans="1:8" x14ac:dyDescent="0.2">
      <c r="A5174" s="103">
        <f>A5173+1</f>
        <v>38029</v>
      </c>
      <c r="B5174" s="76" t="s">
        <v>15</v>
      </c>
      <c r="D5174" s="92">
        <v>33.93</v>
      </c>
      <c r="E5174" s="75">
        <v>5.32</v>
      </c>
      <c r="F5174" s="108">
        <v>4.82</v>
      </c>
      <c r="G5174" s="75">
        <v>4.8600000000000003</v>
      </c>
      <c r="H5174" s="106">
        <f t="shared" si="47"/>
        <v>0.90601503759398494</v>
      </c>
    </row>
    <row r="5175" spans="1:8" x14ac:dyDescent="0.2">
      <c r="A5175" s="103">
        <f>A5174+1</f>
        <v>38030</v>
      </c>
      <c r="B5175" s="76" t="s">
        <v>16</v>
      </c>
      <c r="D5175" s="92">
        <v>34.44</v>
      </c>
      <c r="E5175" s="75">
        <v>5.4</v>
      </c>
      <c r="F5175" s="108">
        <v>5.01</v>
      </c>
      <c r="G5175" s="75">
        <v>4.99</v>
      </c>
      <c r="H5175" s="106">
        <f t="shared" si="47"/>
        <v>0.9277777777777777</v>
      </c>
    </row>
    <row r="5176" spans="1:8" x14ac:dyDescent="0.2">
      <c r="A5176" s="103">
        <f>A5175+1+2</f>
        <v>38033</v>
      </c>
      <c r="B5176" s="76" t="s">
        <v>12</v>
      </c>
      <c r="C5176" s="73" t="s">
        <v>17</v>
      </c>
      <c r="H5176" s="106"/>
    </row>
    <row r="5177" spans="1:8" x14ac:dyDescent="0.2">
      <c r="A5177" s="103">
        <f>A5176+1</f>
        <v>38034</v>
      </c>
      <c r="B5177" s="76" t="s">
        <v>13</v>
      </c>
      <c r="D5177" s="92">
        <v>35.18</v>
      </c>
      <c r="E5177" s="104">
        <v>5.6</v>
      </c>
      <c r="F5177" s="108">
        <v>5.01</v>
      </c>
      <c r="G5177" s="75">
        <v>4.99</v>
      </c>
      <c r="H5177" s="106">
        <f t="shared" si="47"/>
        <v>0.89464285714285718</v>
      </c>
    </row>
    <row r="5178" spans="1:8" x14ac:dyDescent="0.2">
      <c r="A5178" s="103">
        <f>A5177+1</f>
        <v>38035</v>
      </c>
      <c r="B5178" s="76" t="s">
        <v>14</v>
      </c>
      <c r="D5178" s="92">
        <v>35.450000000000003</v>
      </c>
      <c r="E5178" s="104">
        <v>5.4450000000000003</v>
      </c>
      <c r="F5178" s="108">
        <v>4.72</v>
      </c>
      <c r="G5178" s="75">
        <v>4.72</v>
      </c>
      <c r="H5178" s="106">
        <f t="shared" si="47"/>
        <v>0.86685032139577589</v>
      </c>
    </row>
    <row r="5179" spans="1:8" x14ac:dyDescent="0.2">
      <c r="A5179" s="103">
        <f>A5178+1</f>
        <v>38036</v>
      </c>
      <c r="B5179" s="76" t="s">
        <v>15</v>
      </c>
      <c r="D5179" s="92">
        <v>36.03</v>
      </c>
      <c r="E5179" s="104">
        <v>5.35</v>
      </c>
      <c r="F5179" s="108">
        <v>4.76</v>
      </c>
      <c r="G5179" s="75">
        <v>4.74</v>
      </c>
      <c r="H5179" s="106">
        <f t="shared" si="47"/>
        <v>0.88971962616822431</v>
      </c>
    </row>
    <row r="5180" spans="1:8" x14ac:dyDescent="0.2">
      <c r="A5180" s="103">
        <f>A5179+1</f>
        <v>38037</v>
      </c>
      <c r="B5180" s="76" t="s">
        <v>16</v>
      </c>
      <c r="D5180" s="92">
        <v>35.630000000000003</v>
      </c>
      <c r="E5180" s="104">
        <v>5.26</v>
      </c>
      <c r="F5180" s="108">
        <v>4.74</v>
      </c>
      <c r="G5180" s="75">
        <v>4.76</v>
      </c>
      <c r="H5180" s="106">
        <f t="shared" si="47"/>
        <v>0.90114068441064643</v>
      </c>
    </row>
    <row r="5181" spans="1:8" x14ac:dyDescent="0.2">
      <c r="A5181" s="103">
        <f>A5180+1+2</f>
        <v>38040</v>
      </c>
      <c r="B5181" s="76" t="s">
        <v>12</v>
      </c>
      <c r="D5181" s="92">
        <v>35.78</v>
      </c>
      <c r="E5181" s="104">
        <v>5.2</v>
      </c>
      <c r="F5181" s="108">
        <v>4.59</v>
      </c>
      <c r="G5181" s="75">
        <v>4.63</v>
      </c>
      <c r="H5181" s="106">
        <f t="shared" si="47"/>
        <v>0.88269230769230766</v>
      </c>
    </row>
    <row r="5182" spans="1:8" x14ac:dyDescent="0.2">
      <c r="A5182" s="103">
        <f>A5181+1</f>
        <v>38041</v>
      </c>
      <c r="B5182" s="76" t="s">
        <v>13</v>
      </c>
      <c r="D5182" s="92">
        <v>36.08</v>
      </c>
      <c r="E5182" s="104">
        <v>5.1150000000000002</v>
      </c>
      <c r="F5182" s="108">
        <v>4.49</v>
      </c>
      <c r="G5182" s="75">
        <v>4.57</v>
      </c>
      <c r="H5182" s="106">
        <f t="shared" si="47"/>
        <v>0.87781036168132942</v>
      </c>
    </row>
    <row r="5183" spans="1:8" x14ac:dyDescent="0.2">
      <c r="A5183" s="103">
        <f>A5182+1</f>
        <v>38042</v>
      </c>
      <c r="B5183" s="76" t="s">
        <v>14</v>
      </c>
      <c r="D5183" s="92">
        <v>37.18</v>
      </c>
      <c r="E5183" s="104">
        <v>5.08</v>
      </c>
      <c r="F5183" s="108">
        <v>4.46</v>
      </c>
      <c r="G5183" s="75">
        <v>4.4800000000000004</v>
      </c>
      <c r="H5183" s="106">
        <f t="shared" si="47"/>
        <v>0.87795275590551181</v>
      </c>
    </row>
    <row r="5184" spans="1:8" x14ac:dyDescent="0.2">
      <c r="A5184" s="103">
        <f>A5183+1</f>
        <v>38043</v>
      </c>
      <c r="B5184" s="76" t="s">
        <v>15</v>
      </c>
      <c r="D5184" s="92">
        <v>35.53</v>
      </c>
      <c r="E5184" s="104">
        <v>5.13</v>
      </c>
      <c r="F5184" s="108">
        <v>4.54</v>
      </c>
      <c r="G5184" s="75">
        <v>4.54</v>
      </c>
      <c r="H5184" s="106">
        <f t="shared" si="47"/>
        <v>0.8849902534113061</v>
      </c>
    </row>
    <row r="5185" spans="1:8" x14ac:dyDescent="0.2">
      <c r="A5185" s="103">
        <f>A5184+1</f>
        <v>38044</v>
      </c>
      <c r="B5185" s="76" t="s">
        <v>16</v>
      </c>
      <c r="D5185" s="92">
        <v>36.18</v>
      </c>
      <c r="E5185" s="104">
        <v>5.19</v>
      </c>
      <c r="F5185" s="108">
        <v>4.72</v>
      </c>
      <c r="G5185" s="75">
        <v>4.7300000000000004</v>
      </c>
      <c r="H5185" s="106">
        <f t="shared" si="47"/>
        <v>0.90944123314065495</v>
      </c>
    </row>
    <row r="5186" spans="1:8" x14ac:dyDescent="0.2">
      <c r="A5186" s="103">
        <f>A5185+1+2</f>
        <v>38047</v>
      </c>
      <c r="B5186" s="76" t="s">
        <v>12</v>
      </c>
      <c r="D5186" s="92">
        <v>36.880000000000003</v>
      </c>
      <c r="E5186" s="104">
        <v>5.28</v>
      </c>
      <c r="F5186" s="108">
        <v>4.74</v>
      </c>
      <c r="G5186" s="75">
        <v>4.7699999999999996</v>
      </c>
      <c r="H5186" s="106">
        <f t="shared" si="47"/>
        <v>0.89772727272727271</v>
      </c>
    </row>
    <row r="5187" spans="1:8" x14ac:dyDescent="0.2">
      <c r="A5187" s="103">
        <f>A5186+1</f>
        <v>38048</v>
      </c>
      <c r="B5187" s="76" t="s">
        <v>13</v>
      </c>
      <c r="D5187" s="92">
        <v>36.68</v>
      </c>
      <c r="E5187" s="104">
        <v>5.1749999999999998</v>
      </c>
      <c r="F5187" s="108">
        <v>5.01</v>
      </c>
      <c r="G5187" s="75">
        <v>4.9800000000000004</v>
      </c>
      <c r="H5187" s="106">
        <f t="shared" si="47"/>
        <v>0.96811594202898554</v>
      </c>
    </row>
    <row r="5188" spans="1:8" x14ac:dyDescent="0.2">
      <c r="A5188" s="103">
        <f>A5187+1</f>
        <v>38049</v>
      </c>
      <c r="B5188" s="76" t="s">
        <v>14</v>
      </c>
      <c r="D5188" s="92">
        <v>35.83</v>
      </c>
      <c r="E5188" s="104">
        <v>5.375</v>
      </c>
      <c r="F5188" s="108">
        <v>4.97</v>
      </c>
      <c r="G5188" s="75">
        <v>4.95</v>
      </c>
      <c r="H5188" s="106">
        <f t="shared" si="47"/>
        <v>0.92465116279069759</v>
      </c>
    </row>
    <row r="5189" spans="1:8" x14ac:dyDescent="0.2">
      <c r="A5189" s="103">
        <f>A5188+1</f>
        <v>38050</v>
      </c>
      <c r="B5189" s="76" t="s">
        <v>15</v>
      </c>
      <c r="D5189" s="92">
        <v>36.630000000000003</v>
      </c>
      <c r="E5189" s="104">
        <v>5.3150000000000004</v>
      </c>
      <c r="F5189" s="108">
        <v>4.8099999999999996</v>
      </c>
      <c r="G5189" s="75">
        <v>4.8</v>
      </c>
      <c r="H5189" s="106">
        <f t="shared" si="47"/>
        <v>0.9049858889934147</v>
      </c>
    </row>
    <row r="5190" spans="1:8" x14ac:dyDescent="0.2">
      <c r="A5190" s="103">
        <f>A5189+1</f>
        <v>38051</v>
      </c>
      <c r="B5190" s="76" t="s">
        <v>16</v>
      </c>
      <c r="D5190" s="92">
        <v>37.28</v>
      </c>
      <c r="E5190" s="104">
        <v>5.1550000000000002</v>
      </c>
      <c r="F5190" s="108">
        <v>4.93</v>
      </c>
      <c r="G5190" s="75">
        <v>4.92</v>
      </c>
      <c r="H5190" s="106">
        <f t="shared" si="47"/>
        <v>0.9563530552861299</v>
      </c>
    </row>
    <row r="5191" spans="1:8" x14ac:dyDescent="0.2">
      <c r="A5191" s="103">
        <f>A5190+1+2</f>
        <v>38054</v>
      </c>
      <c r="B5191" s="76" t="s">
        <v>12</v>
      </c>
      <c r="D5191" s="92">
        <v>37.08</v>
      </c>
      <c r="E5191" s="104">
        <v>5.34</v>
      </c>
      <c r="F5191" s="108">
        <v>5.12</v>
      </c>
      <c r="G5191" s="75">
        <v>4.9000000000000004</v>
      </c>
      <c r="H5191" s="106">
        <f t="shared" si="47"/>
        <v>0.95880149812734083</v>
      </c>
    </row>
    <row r="5192" spans="1:8" x14ac:dyDescent="0.2">
      <c r="A5192" s="103">
        <f>A5191+1</f>
        <v>38055</v>
      </c>
      <c r="B5192" s="76" t="s">
        <v>13</v>
      </c>
      <c r="D5192" s="92">
        <v>36.28</v>
      </c>
      <c r="E5192" s="104">
        <v>5.4050000000000002</v>
      </c>
      <c r="F5192" s="108">
        <v>4.74</v>
      </c>
      <c r="G5192" s="75">
        <v>4.71</v>
      </c>
      <c r="H5192" s="106">
        <f t="shared" si="47"/>
        <v>0.8769657724329325</v>
      </c>
    </row>
    <row r="5193" spans="1:8" x14ac:dyDescent="0.2">
      <c r="A5193" s="103">
        <f>A5192+1</f>
        <v>38056</v>
      </c>
      <c r="B5193" s="76" t="s">
        <v>14</v>
      </c>
      <c r="D5193" s="92">
        <v>36.130000000000003</v>
      </c>
      <c r="E5193" s="104">
        <v>5.3449999999999998</v>
      </c>
      <c r="F5193" s="108">
        <v>4.6900000000000004</v>
      </c>
      <c r="G5193" s="75">
        <v>4.67</v>
      </c>
      <c r="H5193" s="106">
        <f t="shared" si="47"/>
        <v>0.87745556594948559</v>
      </c>
    </row>
    <row r="5194" spans="1:8" x14ac:dyDescent="0.2">
      <c r="A5194" s="103">
        <f>A5193+1</f>
        <v>38057</v>
      </c>
      <c r="B5194" s="76" t="s">
        <v>15</v>
      </c>
      <c r="D5194" s="92">
        <v>36.78</v>
      </c>
      <c r="E5194" s="104">
        <v>5.32</v>
      </c>
      <c r="F5194" s="108">
        <v>4.7300000000000004</v>
      </c>
      <c r="G5194" s="75">
        <v>4.74</v>
      </c>
      <c r="H5194" s="106">
        <f t="shared" si="47"/>
        <v>0.88909774436090228</v>
      </c>
    </row>
    <row r="5195" spans="1:8" x14ac:dyDescent="0.2">
      <c r="A5195" s="103">
        <f>A5194+1</f>
        <v>38058</v>
      </c>
      <c r="B5195" s="76" t="s">
        <v>16</v>
      </c>
      <c r="D5195" s="92">
        <v>36.18</v>
      </c>
      <c r="E5195" s="104">
        <v>5.3250000000000002</v>
      </c>
      <c r="F5195" s="108">
        <v>4.82</v>
      </c>
      <c r="G5195" s="75">
        <v>4.7699999999999996</v>
      </c>
      <c r="H5195" s="106">
        <f t="shared" si="47"/>
        <v>0.90516431924882634</v>
      </c>
    </row>
    <row r="5196" spans="1:8" x14ac:dyDescent="0.2">
      <c r="A5196" s="103">
        <f>A5195+1+2</f>
        <v>38061</v>
      </c>
      <c r="B5196" s="76" t="s">
        <v>12</v>
      </c>
      <c r="D5196" s="92">
        <v>36.93</v>
      </c>
      <c r="E5196" s="104">
        <v>5.51</v>
      </c>
      <c r="F5196" s="108">
        <v>4.92</v>
      </c>
      <c r="G5196" s="75">
        <v>4.87</v>
      </c>
      <c r="H5196" s="106">
        <f t="shared" si="47"/>
        <v>0.89292196007259528</v>
      </c>
    </row>
    <row r="5197" spans="1:8" x14ac:dyDescent="0.2">
      <c r="A5197" s="103">
        <f>A5196+1</f>
        <v>38062</v>
      </c>
      <c r="B5197" s="76" t="s">
        <v>13</v>
      </c>
      <c r="D5197" s="92">
        <v>37.479999999999997</v>
      </c>
      <c r="E5197" s="104">
        <v>5.6</v>
      </c>
      <c r="F5197" s="108">
        <v>4.9400000000000004</v>
      </c>
      <c r="G5197" s="75">
        <v>4.91</v>
      </c>
      <c r="H5197" s="106">
        <f t="shared" ref="H5197:H5259" si="48">F5197/E5197</f>
        <v>0.88214285714285723</v>
      </c>
    </row>
    <row r="5198" spans="1:8" x14ac:dyDescent="0.2">
      <c r="A5198" s="103">
        <f>A5197+1</f>
        <v>38063</v>
      </c>
      <c r="B5198" s="76" t="s">
        <v>14</v>
      </c>
      <c r="D5198" s="110">
        <v>38.18</v>
      </c>
      <c r="E5198" s="104">
        <v>5.62</v>
      </c>
      <c r="F5198" s="108">
        <v>4.95</v>
      </c>
      <c r="G5198" s="75">
        <v>4.93</v>
      </c>
      <c r="H5198" s="106">
        <f t="shared" si="48"/>
        <v>0.88078291814946619</v>
      </c>
    </row>
    <row r="5199" spans="1:8" x14ac:dyDescent="0.2">
      <c r="A5199" s="103">
        <f>A5198+1</f>
        <v>38064</v>
      </c>
      <c r="B5199" s="76" t="s">
        <v>15</v>
      </c>
      <c r="D5199" s="92">
        <v>37.93</v>
      </c>
      <c r="E5199" s="104">
        <v>5.62</v>
      </c>
      <c r="F5199" s="108">
        <v>4.97</v>
      </c>
      <c r="G5199" s="75">
        <v>4.96</v>
      </c>
      <c r="H5199" s="106">
        <f t="shared" si="48"/>
        <v>0.88434163701067614</v>
      </c>
    </row>
    <row r="5200" spans="1:8" x14ac:dyDescent="0.2">
      <c r="A5200" s="103">
        <f>A5199+1</f>
        <v>38065</v>
      </c>
      <c r="B5200" s="76" t="s">
        <v>16</v>
      </c>
      <c r="D5200" s="92">
        <v>38.08</v>
      </c>
      <c r="E5200" s="104">
        <v>5.625</v>
      </c>
      <c r="F5200" s="108">
        <v>4.7</v>
      </c>
      <c r="G5200" s="75">
        <v>4.71</v>
      </c>
      <c r="H5200" s="106">
        <f t="shared" si="48"/>
        <v>0.83555555555555561</v>
      </c>
    </row>
    <row r="5201" spans="1:13" x14ac:dyDescent="0.2">
      <c r="A5201" s="103">
        <f>A5200+1+2</f>
        <v>38068</v>
      </c>
      <c r="B5201" s="76" t="s">
        <v>12</v>
      </c>
      <c r="D5201" s="92">
        <v>37.130000000000003</v>
      </c>
      <c r="E5201" s="104">
        <v>5.5</v>
      </c>
      <c r="F5201" s="108">
        <v>4.7</v>
      </c>
      <c r="G5201" s="75">
        <v>4.71</v>
      </c>
      <c r="H5201" s="106">
        <f t="shared" si="48"/>
        <v>0.85454545454545461</v>
      </c>
    </row>
    <row r="5202" spans="1:13" x14ac:dyDescent="0.2">
      <c r="A5202" s="103">
        <f>A5201+1</f>
        <v>38069</v>
      </c>
      <c r="B5202" s="76" t="s">
        <v>13</v>
      </c>
      <c r="D5202" s="92">
        <v>37.700000000000003</v>
      </c>
      <c r="E5202" s="104">
        <v>5.5</v>
      </c>
      <c r="F5202" s="108">
        <v>4.7300000000000004</v>
      </c>
      <c r="G5202" s="75">
        <v>4.66</v>
      </c>
      <c r="H5202" s="106">
        <f t="shared" si="48"/>
        <v>0.8600000000000001</v>
      </c>
    </row>
    <row r="5203" spans="1:13" x14ac:dyDescent="0.2">
      <c r="A5203" s="103">
        <f>A5202+1</f>
        <v>38070</v>
      </c>
      <c r="B5203" s="76" t="s">
        <v>14</v>
      </c>
      <c r="D5203" s="92">
        <v>37.58</v>
      </c>
      <c r="E5203" s="104">
        <v>5.36</v>
      </c>
      <c r="F5203" s="108">
        <v>4.71</v>
      </c>
      <c r="G5203" s="75">
        <v>4.6900000000000004</v>
      </c>
      <c r="H5203" s="106">
        <f t="shared" si="48"/>
        <v>0.87873134328358204</v>
      </c>
    </row>
    <row r="5204" spans="1:13" x14ac:dyDescent="0.2">
      <c r="A5204" s="103">
        <f>A5203+1</f>
        <v>38071</v>
      </c>
      <c r="B5204" s="76" t="s">
        <v>15</v>
      </c>
      <c r="D5204" s="92">
        <v>35.53</v>
      </c>
      <c r="E5204" s="104">
        <v>5.335</v>
      </c>
      <c r="F5204" s="108">
        <v>4.58</v>
      </c>
      <c r="G5204" s="75">
        <v>4.54</v>
      </c>
      <c r="H5204" s="106">
        <f t="shared" si="48"/>
        <v>0.85848172446110593</v>
      </c>
    </row>
    <row r="5205" spans="1:13" x14ac:dyDescent="0.2">
      <c r="A5205" s="103">
        <f>A5204+1</f>
        <v>38072</v>
      </c>
      <c r="B5205" s="76" t="s">
        <v>16</v>
      </c>
      <c r="D5205" s="92">
        <v>35.729999999999997</v>
      </c>
      <c r="E5205" s="104">
        <v>5.1950000000000003</v>
      </c>
      <c r="F5205" s="108">
        <v>4.37</v>
      </c>
      <c r="G5205" s="75">
        <v>4.34</v>
      </c>
      <c r="H5205" s="106">
        <f t="shared" si="48"/>
        <v>0.84119345524542832</v>
      </c>
    </row>
    <row r="5206" spans="1:13" x14ac:dyDescent="0.2">
      <c r="A5206" s="103">
        <f>A5205+1+2</f>
        <v>38075</v>
      </c>
      <c r="B5206" s="76" t="s">
        <v>12</v>
      </c>
      <c r="D5206" s="92">
        <v>35.450000000000003</v>
      </c>
      <c r="E5206" s="104">
        <v>5.1749999999999998</v>
      </c>
      <c r="F5206" s="108">
        <v>4.57</v>
      </c>
      <c r="G5206" s="75">
        <v>4.66</v>
      </c>
      <c r="H5206" s="106">
        <f t="shared" si="48"/>
        <v>0.88309178743961358</v>
      </c>
    </row>
    <row r="5207" spans="1:13" x14ac:dyDescent="0.2">
      <c r="A5207" s="103">
        <f>A5206+1</f>
        <v>38076</v>
      </c>
      <c r="B5207" s="76" t="s">
        <v>13</v>
      </c>
      <c r="D5207" s="92">
        <v>35.25</v>
      </c>
      <c r="E5207" s="104">
        <v>5.2249999999999996</v>
      </c>
      <c r="F5207" s="108">
        <v>4.74</v>
      </c>
      <c r="G5207" s="75">
        <v>4.75</v>
      </c>
      <c r="H5207" s="106">
        <f t="shared" si="48"/>
        <v>0.90717703349282308</v>
      </c>
    </row>
    <row r="5208" spans="1:13" x14ac:dyDescent="0.2">
      <c r="A5208" s="103">
        <f>A5207+1</f>
        <v>38077</v>
      </c>
      <c r="B5208" s="76" t="s">
        <v>14</v>
      </c>
      <c r="D5208" s="92">
        <v>35.78</v>
      </c>
      <c r="E5208" s="104">
        <v>5.4450000000000003</v>
      </c>
      <c r="F5208" s="108">
        <v>4.74</v>
      </c>
      <c r="G5208" s="75">
        <v>4.75</v>
      </c>
      <c r="H5208" s="106">
        <f t="shared" si="48"/>
        <v>0.87052341597796146</v>
      </c>
    </row>
    <row r="5209" spans="1:13" x14ac:dyDescent="0.2">
      <c r="A5209" s="103">
        <f>A5208+1</f>
        <v>38078</v>
      </c>
      <c r="B5209" s="76" t="s">
        <v>15</v>
      </c>
      <c r="D5209" s="92">
        <v>34.28</v>
      </c>
      <c r="E5209" s="104">
        <v>5.665</v>
      </c>
      <c r="F5209" s="108">
        <v>5.04</v>
      </c>
      <c r="G5209" s="75">
        <v>5.19</v>
      </c>
      <c r="H5209" s="106">
        <f t="shared" si="48"/>
        <v>0.88967343336275373</v>
      </c>
      <c r="I5209" s="111"/>
      <c r="J5209" s="111"/>
      <c r="K5209" s="111"/>
      <c r="L5209" s="111"/>
    </row>
    <row r="5210" spans="1:13" x14ac:dyDescent="0.2">
      <c r="A5210" s="103">
        <f>A5209+1</f>
        <v>38079</v>
      </c>
      <c r="B5210" s="76" t="s">
        <v>16</v>
      </c>
      <c r="D5210" s="92">
        <v>34.380000000000003</v>
      </c>
      <c r="E5210" s="104">
        <v>5.83</v>
      </c>
      <c r="F5210" s="108">
        <v>4.9000000000000004</v>
      </c>
      <c r="G5210" s="75">
        <v>5.05</v>
      </c>
      <c r="H5210" s="106">
        <f t="shared" si="48"/>
        <v>0.8404802744425387</v>
      </c>
      <c r="I5210" s="111"/>
      <c r="J5210" s="111"/>
      <c r="K5210" s="111"/>
      <c r="L5210" s="111"/>
    </row>
    <row r="5211" spans="1:13" x14ac:dyDescent="0.2">
      <c r="A5211" s="103">
        <f>A5210+1+2</f>
        <v>38082</v>
      </c>
      <c r="B5211" s="76" t="s">
        <v>12</v>
      </c>
      <c r="D5211" s="92">
        <v>34.380000000000003</v>
      </c>
      <c r="E5211" s="104">
        <v>5.73</v>
      </c>
      <c r="F5211" s="108">
        <v>5.13</v>
      </c>
      <c r="G5211" s="75">
        <v>5.28</v>
      </c>
      <c r="H5211" s="106">
        <f t="shared" si="48"/>
        <v>0.89528795811518314</v>
      </c>
      <c r="I5211" s="112"/>
      <c r="J5211" s="111"/>
      <c r="K5211" s="111"/>
      <c r="L5211" s="111"/>
      <c r="M5211" s="111"/>
    </row>
    <row r="5212" spans="1:13" x14ac:dyDescent="0.2">
      <c r="A5212" s="103">
        <f>A5211+1</f>
        <v>38083</v>
      </c>
      <c r="B5212" s="76" t="s">
        <v>13</v>
      </c>
      <c r="D5212" s="92">
        <v>34.979999999999997</v>
      </c>
      <c r="E5212" s="104">
        <v>5.84</v>
      </c>
      <c r="F5212" s="108">
        <v>5.1100000000000003</v>
      </c>
      <c r="G5212" s="75">
        <v>5.22</v>
      </c>
      <c r="H5212" s="106">
        <f t="shared" si="48"/>
        <v>0.87500000000000011</v>
      </c>
      <c r="I5212" s="112"/>
      <c r="J5212" s="111"/>
      <c r="K5212" s="111"/>
      <c r="L5212" s="111"/>
      <c r="M5212" s="111"/>
    </row>
    <row r="5213" spans="1:13" x14ac:dyDescent="0.2">
      <c r="A5213" s="103">
        <f>A5212+1</f>
        <v>38084</v>
      </c>
      <c r="B5213" s="76" t="s">
        <v>14</v>
      </c>
      <c r="D5213" s="92">
        <v>36.15</v>
      </c>
      <c r="E5213" s="104">
        <v>5.7050000000000001</v>
      </c>
      <c r="F5213" s="108">
        <v>5.17</v>
      </c>
      <c r="G5213" s="75">
        <v>5.25</v>
      </c>
      <c r="H5213" s="106">
        <f t="shared" si="48"/>
        <v>0.90622261174408414</v>
      </c>
      <c r="I5213" s="112"/>
      <c r="J5213" s="111"/>
      <c r="K5213" s="111"/>
      <c r="L5213" s="111"/>
      <c r="M5213" s="111"/>
    </row>
    <row r="5214" spans="1:13" x14ac:dyDescent="0.2">
      <c r="A5214" s="103">
        <f>A5213+1</f>
        <v>38085</v>
      </c>
      <c r="B5214" s="76" t="s">
        <v>15</v>
      </c>
      <c r="D5214" s="92">
        <v>37.130000000000003</v>
      </c>
      <c r="E5214" s="104">
        <v>5.7649999999999997</v>
      </c>
      <c r="F5214" s="108">
        <v>5.14</v>
      </c>
      <c r="G5214" s="75">
        <v>5.22</v>
      </c>
      <c r="H5214" s="106">
        <f t="shared" si="48"/>
        <v>0.89158716392020809</v>
      </c>
    </row>
    <row r="5215" spans="1:13" x14ac:dyDescent="0.2">
      <c r="A5215" s="103">
        <f>A5214+1</f>
        <v>38086</v>
      </c>
      <c r="B5215" s="76" t="s">
        <v>16</v>
      </c>
      <c r="C5215" s="73" t="s">
        <v>17</v>
      </c>
      <c r="F5215" s="108"/>
      <c r="G5215" s="75"/>
      <c r="H5215" s="106"/>
    </row>
    <row r="5216" spans="1:13" x14ac:dyDescent="0.2">
      <c r="A5216" s="103">
        <f>A5215+1+2</f>
        <v>38089</v>
      </c>
      <c r="B5216" s="76" t="s">
        <v>12</v>
      </c>
      <c r="D5216" s="92">
        <v>37.83</v>
      </c>
      <c r="E5216" s="104">
        <v>5.83</v>
      </c>
      <c r="F5216" s="108">
        <v>5.24</v>
      </c>
      <c r="G5216" s="75">
        <v>5.3</v>
      </c>
      <c r="H5216" s="106">
        <f t="shared" si="48"/>
        <v>0.89879931389365353</v>
      </c>
    </row>
    <row r="5217" spans="1:13" x14ac:dyDescent="0.2">
      <c r="A5217" s="103">
        <f>A5216+1</f>
        <v>38090</v>
      </c>
      <c r="B5217" s="76" t="s">
        <v>13</v>
      </c>
      <c r="D5217" s="92">
        <v>37.229999999999997</v>
      </c>
      <c r="E5217" s="104">
        <v>5.875</v>
      </c>
      <c r="F5217" s="108">
        <v>5.25</v>
      </c>
      <c r="G5217" s="75">
        <v>5.32</v>
      </c>
      <c r="H5217" s="106">
        <f t="shared" si="48"/>
        <v>0.8936170212765957</v>
      </c>
    </row>
    <row r="5218" spans="1:13" x14ac:dyDescent="0.2">
      <c r="A5218" s="103">
        <f>A5217+1</f>
        <v>38091</v>
      </c>
      <c r="B5218" s="76" t="s">
        <v>14</v>
      </c>
      <c r="D5218" s="92">
        <v>36.729999999999997</v>
      </c>
      <c r="E5218" s="104">
        <v>5.8949999999999996</v>
      </c>
      <c r="F5218" s="108">
        <v>5.25</v>
      </c>
      <c r="G5218" s="75">
        <v>5.32</v>
      </c>
      <c r="H5218" s="106">
        <f t="shared" si="48"/>
        <v>0.89058524173027998</v>
      </c>
    </row>
    <row r="5219" spans="1:13" x14ac:dyDescent="0.2">
      <c r="A5219" s="103">
        <f>A5218+1</f>
        <v>38092</v>
      </c>
      <c r="B5219" s="76" t="s">
        <v>15</v>
      </c>
      <c r="D5219" s="92">
        <v>37.049999999999997</v>
      </c>
      <c r="E5219" s="104">
        <v>5.7249999999999996</v>
      </c>
      <c r="F5219" s="108">
        <v>5.03</v>
      </c>
      <c r="G5219" s="75">
        <v>5.12</v>
      </c>
      <c r="H5219" s="106">
        <f t="shared" si="48"/>
        <v>0.87860262008733636</v>
      </c>
    </row>
    <row r="5220" spans="1:13" x14ac:dyDescent="0.2">
      <c r="A5220" s="103">
        <f>A5219+1</f>
        <v>38093</v>
      </c>
      <c r="B5220" s="76" t="s">
        <v>16</v>
      </c>
      <c r="D5220" s="92">
        <v>37.729999999999997</v>
      </c>
      <c r="E5220" s="104">
        <v>5.64</v>
      </c>
      <c r="F5220" s="108">
        <v>4.8899999999999997</v>
      </c>
      <c r="G5220" s="75">
        <v>5</v>
      </c>
      <c r="H5220" s="106">
        <f t="shared" si="48"/>
        <v>0.86702127659574468</v>
      </c>
    </row>
    <row r="5221" spans="1:13" x14ac:dyDescent="0.2">
      <c r="A5221" s="103">
        <f>A5220+1+2</f>
        <v>38096</v>
      </c>
      <c r="B5221" s="76" t="s">
        <v>12</v>
      </c>
      <c r="D5221" s="92">
        <v>37.43</v>
      </c>
      <c r="E5221" s="104">
        <v>5.6</v>
      </c>
      <c r="F5221" s="108">
        <v>4.8600000000000003</v>
      </c>
      <c r="G5221" s="75">
        <v>4.9800000000000004</v>
      </c>
      <c r="H5221" s="106">
        <f t="shared" si="48"/>
        <v>0.86785714285714299</v>
      </c>
      <c r="I5221" s="111"/>
      <c r="J5221" s="111"/>
      <c r="K5221" s="111"/>
      <c r="L5221" s="111"/>
    </row>
    <row r="5222" spans="1:13" x14ac:dyDescent="0.2">
      <c r="A5222" s="103">
        <f>A5221+1</f>
        <v>38097</v>
      </c>
      <c r="B5222" s="76" t="s">
        <v>13</v>
      </c>
      <c r="D5222" s="92">
        <v>37.6</v>
      </c>
      <c r="E5222" s="104">
        <v>5.6</v>
      </c>
      <c r="F5222" s="108">
        <v>4.84</v>
      </c>
      <c r="G5222" s="75">
        <v>4.96</v>
      </c>
      <c r="H5222" s="106">
        <f t="shared" si="48"/>
        <v>0.86428571428571432</v>
      </c>
      <c r="I5222" s="111"/>
      <c r="J5222" s="111"/>
      <c r="K5222" s="111"/>
      <c r="L5222" s="111"/>
      <c r="M5222" s="111"/>
    </row>
    <row r="5223" spans="1:13" x14ac:dyDescent="0.2">
      <c r="A5223" s="103">
        <f>A5222+1</f>
        <v>38098</v>
      </c>
      <c r="B5223" s="76" t="s">
        <v>14</v>
      </c>
      <c r="D5223" s="92">
        <v>36.53</v>
      </c>
      <c r="E5223" s="104">
        <v>5.4850000000000003</v>
      </c>
      <c r="F5223" s="108">
        <v>4.8899999999999997</v>
      </c>
      <c r="G5223" s="75">
        <v>4.97</v>
      </c>
      <c r="H5223" s="106">
        <f t="shared" si="48"/>
        <v>0.89152233363719224</v>
      </c>
      <c r="I5223" s="112"/>
      <c r="J5223" s="111"/>
      <c r="K5223" s="111"/>
      <c r="L5223" s="111"/>
      <c r="M5223" s="111"/>
    </row>
    <row r="5224" spans="1:13" x14ac:dyDescent="0.2">
      <c r="A5224" s="103">
        <f>A5223+1</f>
        <v>38099</v>
      </c>
      <c r="B5224" s="76" t="s">
        <v>15</v>
      </c>
      <c r="D5224" s="92">
        <v>37.43</v>
      </c>
      <c r="E5224" s="104">
        <v>5.52</v>
      </c>
      <c r="F5224" s="108">
        <v>4.96</v>
      </c>
      <c r="G5224" s="75">
        <v>5</v>
      </c>
      <c r="H5224" s="106">
        <f t="shared" si="48"/>
        <v>0.89855072463768126</v>
      </c>
      <c r="I5224" s="111"/>
      <c r="J5224" s="111"/>
      <c r="K5224" s="111"/>
      <c r="L5224" s="111"/>
    </row>
    <row r="5225" spans="1:13" x14ac:dyDescent="0.2">
      <c r="A5225" s="103">
        <f>A5224+1</f>
        <v>38100</v>
      </c>
      <c r="B5225" s="76" t="s">
        <v>16</v>
      </c>
      <c r="D5225" s="92">
        <v>37.130000000000003</v>
      </c>
      <c r="E5225" s="104">
        <v>5.5650000000000004</v>
      </c>
      <c r="F5225" s="108">
        <v>4.8899999999999997</v>
      </c>
      <c r="G5225" s="75">
        <v>4.97</v>
      </c>
      <c r="H5225" s="106">
        <f t="shared" si="48"/>
        <v>0.87870619946091633</v>
      </c>
      <c r="I5225" s="111"/>
      <c r="J5225" s="111"/>
      <c r="K5225" s="111"/>
      <c r="L5225" s="111"/>
    </row>
    <row r="5226" spans="1:13" x14ac:dyDescent="0.2">
      <c r="A5226" s="103">
        <f>A5225+1+2</f>
        <v>38103</v>
      </c>
      <c r="B5226" s="76" t="s">
        <v>12</v>
      </c>
      <c r="D5226" s="92">
        <v>36.979999999999997</v>
      </c>
      <c r="E5226" s="104">
        <v>5.5650000000000004</v>
      </c>
      <c r="F5226" s="108">
        <v>4.8899999999999997</v>
      </c>
      <c r="G5226" s="75">
        <v>4.97</v>
      </c>
      <c r="H5226" s="106">
        <f t="shared" si="48"/>
        <v>0.87870619946091633</v>
      </c>
    </row>
    <row r="5227" spans="1:13" x14ac:dyDescent="0.2">
      <c r="A5227" s="103">
        <f>A5226+1</f>
        <v>38104</v>
      </c>
      <c r="B5227" s="76" t="s">
        <v>13</v>
      </c>
      <c r="D5227" s="92">
        <v>37.53</v>
      </c>
      <c r="E5227" s="104">
        <v>5.61</v>
      </c>
      <c r="F5227" s="108">
        <v>5.24</v>
      </c>
      <c r="G5227" s="75">
        <v>5.3</v>
      </c>
      <c r="H5227" s="106">
        <f t="shared" si="48"/>
        <v>0.93404634581105173</v>
      </c>
    </row>
    <row r="5228" spans="1:13" x14ac:dyDescent="0.2">
      <c r="A5228" s="103">
        <f>A5227+1</f>
        <v>38105</v>
      </c>
      <c r="B5228" s="76" t="s">
        <v>14</v>
      </c>
      <c r="D5228" s="92">
        <v>37.479999999999997</v>
      </c>
      <c r="E5228" s="104">
        <v>5.8049999999999997</v>
      </c>
      <c r="F5228" s="108">
        <v>5.19</v>
      </c>
      <c r="G5228" s="75">
        <v>5.23</v>
      </c>
      <c r="H5228" s="106">
        <f t="shared" si="48"/>
        <v>0.89405684754521975</v>
      </c>
    </row>
    <row r="5229" spans="1:13" x14ac:dyDescent="0.2">
      <c r="A5229" s="103">
        <f>A5228+1</f>
        <v>38106</v>
      </c>
      <c r="B5229" s="76" t="s">
        <v>15</v>
      </c>
      <c r="D5229" s="92">
        <v>37.33</v>
      </c>
      <c r="E5229" s="104">
        <v>5.7850000000000001</v>
      </c>
      <c r="F5229" s="108">
        <v>5.19</v>
      </c>
      <c r="G5229" s="75">
        <v>5.23</v>
      </c>
      <c r="H5229" s="106">
        <f t="shared" si="48"/>
        <v>0.89714779602420058</v>
      </c>
    </row>
    <row r="5230" spans="1:13" x14ac:dyDescent="0.2">
      <c r="A5230" s="103">
        <f>A5229+1</f>
        <v>38107</v>
      </c>
      <c r="B5230" s="76" t="s">
        <v>16</v>
      </c>
      <c r="D5230" s="92">
        <v>37.380000000000003</v>
      </c>
      <c r="E5230" s="104">
        <v>5.77</v>
      </c>
      <c r="F5230" s="108">
        <v>5.14</v>
      </c>
      <c r="G5230" s="75">
        <v>5.16</v>
      </c>
      <c r="H5230" s="106">
        <f t="shared" si="48"/>
        <v>0.89081455805892551</v>
      </c>
      <c r="I5230" s="112"/>
      <c r="J5230" s="111"/>
      <c r="K5230" s="111"/>
      <c r="L5230" s="111"/>
      <c r="M5230" s="111"/>
    </row>
    <row r="5231" spans="1:13" x14ac:dyDescent="0.2">
      <c r="A5231" s="103">
        <f>A5230+1+2</f>
        <v>38110</v>
      </c>
      <c r="B5231" s="76" t="s">
        <v>12</v>
      </c>
      <c r="D5231" s="92">
        <v>38.229999999999997</v>
      </c>
      <c r="E5231" s="104">
        <v>5.81</v>
      </c>
      <c r="F5231" s="108">
        <v>5.2</v>
      </c>
      <c r="G5231" s="75">
        <v>5.4</v>
      </c>
      <c r="H5231" s="106">
        <f t="shared" si="48"/>
        <v>0.89500860585197939</v>
      </c>
      <c r="I5231" s="111"/>
      <c r="J5231" s="111"/>
      <c r="K5231" s="111"/>
      <c r="L5231" s="111"/>
      <c r="M5231" s="111"/>
    </row>
    <row r="5232" spans="1:13" x14ac:dyDescent="0.2">
      <c r="A5232" s="103">
        <f>A5231+1</f>
        <v>38111</v>
      </c>
      <c r="B5232" s="76" t="s">
        <v>13</v>
      </c>
      <c r="D5232" s="92">
        <v>38.979999999999997</v>
      </c>
      <c r="E5232" s="104">
        <v>5.81</v>
      </c>
      <c r="F5232" s="108">
        <v>5.2</v>
      </c>
      <c r="G5232" s="75">
        <v>5.4</v>
      </c>
      <c r="H5232" s="106">
        <f t="shared" si="48"/>
        <v>0.89500860585197939</v>
      </c>
      <c r="I5232" s="111"/>
      <c r="J5232" s="111"/>
      <c r="K5232" s="111"/>
      <c r="L5232" s="111"/>
      <c r="M5232" s="111"/>
    </row>
    <row r="5233" spans="1:13" x14ac:dyDescent="0.2">
      <c r="A5233" s="103">
        <f>A5232+1</f>
        <v>38112</v>
      </c>
      <c r="B5233" s="76" t="s">
        <v>14</v>
      </c>
      <c r="D5233" s="92">
        <v>39.58</v>
      </c>
      <c r="E5233" s="104">
        <v>6.2050000000000001</v>
      </c>
      <c r="F5233" s="108">
        <v>5.37</v>
      </c>
      <c r="G5233" s="75">
        <v>5.64</v>
      </c>
      <c r="H5233" s="106">
        <f t="shared" si="48"/>
        <v>0.8654311039484287</v>
      </c>
      <c r="I5233" s="111"/>
      <c r="J5233" s="111"/>
      <c r="K5233" s="111"/>
      <c r="L5233" s="111"/>
      <c r="M5233" s="111"/>
    </row>
    <row r="5234" spans="1:13" x14ac:dyDescent="0.2">
      <c r="A5234" s="103">
        <f>A5233+1</f>
        <v>38113</v>
      </c>
      <c r="B5234" s="76" t="s">
        <v>15</v>
      </c>
      <c r="D5234" s="92">
        <v>39.380000000000003</v>
      </c>
      <c r="E5234" s="104">
        <v>6.1</v>
      </c>
      <c r="F5234" s="108">
        <v>5.52</v>
      </c>
      <c r="G5234" s="75">
        <v>5.74</v>
      </c>
      <c r="H5234" s="106">
        <f t="shared" si="48"/>
        <v>0.90491803278688521</v>
      </c>
      <c r="I5234" s="111"/>
      <c r="J5234" s="111"/>
      <c r="K5234" s="111"/>
      <c r="L5234" s="111"/>
      <c r="M5234" s="111"/>
    </row>
    <row r="5235" spans="1:13" x14ac:dyDescent="0.2">
      <c r="A5235" s="103">
        <f>A5234+1</f>
        <v>38114</v>
      </c>
      <c r="B5235" s="76" t="s">
        <v>16</v>
      </c>
      <c r="D5235" s="92">
        <v>39.93</v>
      </c>
      <c r="E5235" s="104">
        <v>6.2050000000000001</v>
      </c>
      <c r="F5235" s="108">
        <v>5.4</v>
      </c>
      <c r="G5235" s="75">
        <v>5.24</v>
      </c>
      <c r="H5235" s="106">
        <f t="shared" si="48"/>
        <v>0.87026591458501212</v>
      </c>
      <c r="I5235" s="111"/>
      <c r="J5235" s="111"/>
      <c r="K5235" s="111"/>
      <c r="L5235" s="111"/>
      <c r="M5235" s="111"/>
    </row>
    <row r="5236" spans="1:13" x14ac:dyDescent="0.2">
      <c r="A5236" s="103">
        <f>A5235+1+2</f>
        <v>38117</v>
      </c>
      <c r="B5236" s="76" t="s">
        <v>12</v>
      </c>
      <c r="D5236" s="92">
        <v>38.93</v>
      </c>
      <c r="E5236" s="104">
        <v>6.2050000000000001</v>
      </c>
      <c r="F5236" s="108">
        <v>5.37</v>
      </c>
      <c r="G5236" s="75">
        <v>5.61</v>
      </c>
      <c r="H5236" s="106">
        <f t="shared" si="48"/>
        <v>0.8654311039484287</v>
      </c>
      <c r="I5236" s="112"/>
      <c r="J5236" s="111"/>
      <c r="K5236" s="111"/>
      <c r="L5236" s="111"/>
      <c r="M5236" s="111"/>
    </row>
    <row r="5237" spans="1:13" x14ac:dyDescent="0.2">
      <c r="A5237" s="103">
        <f>A5236+1</f>
        <v>38118</v>
      </c>
      <c r="B5237" s="76" t="s">
        <v>13</v>
      </c>
      <c r="D5237" s="92">
        <v>40.08</v>
      </c>
      <c r="E5237" s="104">
        <v>6.16</v>
      </c>
      <c r="F5237" s="108">
        <v>5.49</v>
      </c>
      <c r="G5237" s="75">
        <v>5.58</v>
      </c>
      <c r="H5237" s="106">
        <f t="shared" si="48"/>
        <v>0.89123376623376627</v>
      </c>
      <c r="I5237" s="111"/>
      <c r="J5237" s="111"/>
      <c r="K5237" s="111"/>
      <c r="L5237" s="111"/>
      <c r="M5237" s="111"/>
    </row>
    <row r="5238" spans="1:13" x14ac:dyDescent="0.2">
      <c r="A5238" s="103">
        <f>A5237+1</f>
        <v>38119</v>
      </c>
      <c r="B5238" s="76" t="s">
        <v>14</v>
      </c>
      <c r="D5238" s="110">
        <v>40.78</v>
      </c>
      <c r="E5238" s="104">
        <v>6.19</v>
      </c>
      <c r="F5238" s="108">
        <v>5.6</v>
      </c>
      <c r="G5238" s="75">
        <v>5.38</v>
      </c>
      <c r="H5238" s="106">
        <f t="shared" si="48"/>
        <v>0.90468497576736662</v>
      </c>
      <c r="I5238" s="112"/>
      <c r="J5238" s="111"/>
      <c r="K5238" s="111"/>
      <c r="L5238" s="111"/>
      <c r="M5238" s="111"/>
    </row>
    <row r="5239" spans="1:13" x14ac:dyDescent="0.2">
      <c r="A5239" s="103">
        <f>A5238+1</f>
        <v>38120</v>
      </c>
      <c r="B5239" s="76" t="s">
        <v>15</v>
      </c>
      <c r="D5239" s="110">
        <v>41.08</v>
      </c>
      <c r="E5239" s="104">
        <v>6.4349999999999996</v>
      </c>
      <c r="F5239" s="108">
        <v>5.42</v>
      </c>
      <c r="G5239" s="75">
        <v>5.45</v>
      </c>
      <c r="H5239" s="106">
        <f t="shared" si="48"/>
        <v>0.84226884226884235</v>
      </c>
    </row>
    <row r="5240" spans="1:13" x14ac:dyDescent="0.2">
      <c r="A5240" s="103">
        <f>A5239+1</f>
        <v>38121</v>
      </c>
      <c r="B5240" s="76" t="s">
        <v>16</v>
      </c>
      <c r="D5240" s="110">
        <v>41.38</v>
      </c>
      <c r="E5240" s="104">
        <v>6.4050000000000002</v>
      </c>
      <c r="F5240" s="108">
        <v>5.37</v>
      </c>
      <c r="G5240" s="75">
        <v>5.28</v>
      </c>
      <c r="H5240" s="106">
        <f t="shared" si="48"/>
        <v>0.83840749414519899</v>
      </c>
    </row>
    <row r="5241" spans="1:13" x14ac:dyDescent="0.2">
      <c r="A5241" s="103">
        <f>A5240+1+2</f>
        <v>38124</v>
      </c>
      <c r="B5241" s="76" t="s">
        <v>12</v>
      </c>
      <c r="D5241" s="110">
        <v>41.53</v>
      </c>
      <c r="E5241" s="104">
        <v>6.42</v>
      </c>
      <c r="F5241" s="108">
        <v>5.49</v>
      </c>
      <c r="G5241" s="75">
        <v>5.25</v>
      </c>
      <c r="H5241" s="106">
        <f t="shared" si="48"/>
        <v>0.85514018691588789</v>
      </c>
      <c r="I5241" s="112"/>
      <c r="J5241" s="111"/>
    </row>
    <row r="5242" spans="1:13" x14ac:dyDescent="0.2">
      <c r="A5242" s="103">
        <f>A5241+1</f>
        <v>38125</v>
      </c>
      <c r="B5242" s="76" t="s">
        <v>13</v>
      </c>
      <c r="D5242" s="92">
        <v>40.53</v>
      </c>
      <c r="E5242" s="104">
        <v>6.25</v>
      </c>
      <c r="F5242" s="108">
        <v>5.32</v>
      </c>
      <c r="G5242" s="75">
        <v>5.0999999999999996</v>
      </c>
      <c r="H5242" s="106">
        <f t="shared" si="48"/>
        <v>0.85120000000000007</v>
      </c>
      <c r="I5242" s="112"/>
      <c r="J5242" s="111"/>
    </row>
    <row r="5243" spans="1:13" x14ac:dyDescent="0.2">
      <c r="A5243" s="103">
        <f>A5242+1</f>
        <v>38126</v>
      </c>
      <c r="B5243" s="76" t="s">
        <v>14</v>
      </c>
      <c r="D5243" s="92">
        <v>41.5</v>
      </c>
      <c r="E5243" s="104">
        <v>6.28</v>
      </c>
      <c r="F5243" s="108">
        <v>5.17</v>
      </c>
      <c r="G5243" s="75">
        <v>5.2</v>
      </c>
      <c r="H5243" s="106">
        <f t="shared" si="48"/>
        <v>0.82324840764331209</v>
      </c>
      <c r="I5243" s="112"/>
      <c r="J5243" s="111"/>
    </row>
    <row r="5244" spans="1:13" x14ac:dyDescent="0.2">
      <c r="A5244" s="103">
        <f>A5243+1</f>
        <v>38127</v>
      </c>
      <c r="B5244" s="76" t="s">
        <v>15</v>
      </c>
      <c r="D5244" s="92">
        <v>40.93</v>
      </c>
      <c r="E5244" s="104">
        <v>6.4349999999999996</v>
      </c>
      <c r="F5244" s="108">
        <v>5.49</v>
      </c>
      <c r="G5244" s="75">
        <v>5.6</v>
      </c>
      <c r="H5244" s="106">
        <f t="shared" si="48"/>
        <v>0.85314685314685323</v>
      </c>
      <c r="I5244" s="112"/>
      <c r="J5244" s="111"/>
    </row>
    <row r="5245" spans="1:13" x14ac:dyDescent="0.2">
      <c r="A5245" s="103">
        <f>A5244+1</f>
        <v>38128</v>
      </c>
      <c r="B5245" s="76" t="s">
        <v>16</v>
      </c>
      <c r="D5245" s="92">
        <v>39.979999999999997</v>
      </c>
      <c r="E5245" s="104">
        <v>6.3250000000000002</v>
      </c>
      <c r="F5245" s="108">
        <v>5.22</v>
      </c>
      <c r="G5245" s="75">
        <v>5.31</v>
      </c>
      <c r="H5245" s="106">
        <f t="shared" si="48"/>
        <v>0.82529644268774693</v>
      </c>
      <c r="I5245" s="112"/>
      <c r="J5245" s="111"/>
    </row>
    <row r="5246" spans="1:13" x14ac:dyDescent="0.2">
      <c r="A5246" s="103">
        <f>A5245+1+2</f>
        <v>38131</v>
      </c>
      <c r="B5246" s="76" t="s">
        <v>12</v>
      </c>
      <c r="D5246" s="110">
        <v>41.88</v>
      </c>
      <c r="E5246" s="104">
        <v>6.3250000000000002</v>
      </c>
      <c r="F5246" s="108">
        <v>5.42</v>
      </c>
      <c r="G5246" s="75">
        <v>5.48</v>
      </c>
      <c r="H5246" s="106">
        <f t="shared" si="48"/>
        <v>0.85691699604743077</v>
      </c>
      <c r="I5246" s="112"/>
      <c r="J5246" s="111"/>
    </row>
    <row r="5247" spans="1:13" x14ac:dyDescent="0.2">
      <c r="A5247" s="103">
        <f>A5246+1</f>
        <v>38132</v>
      </c>
      <c r="B5247" s="76" t="s">
        <v>13</v>
      </c>
      <c r="D5247" s="92">
        <v>41.13</v>
      </c>
      <c r="E5247" s="104">
        <v>6.58</v>
      </c>
      <c r="F5247" s="108">
        <v>5.57</v>
      </c>
      <c r="G5247" s="75">
        <v>5.66</v>
      </c>
      <c r="H5247" s="106">
        <f t="shared" si="48"/>
        <v>0.84650455927051671</v>
      </c>
      <c r="I5247" s="112"/>
      <c r="J5247" s="111"/>
    </row>
    <row r="5248" spans="1:13" x14ac:dyDescent="0.2">
      <c r="A5248" s="103">
        <f>A5247+1</f>
        <v>38133</v>
      </c>
      <c r="B5248" s="76" t="s">
        <v>14</v>
      </c>
      <c r="D5248" s="92">
        <v>40.700000000000003</v>
      </c>
      <c r="E5248" s="104">
        <v>6.58</v>
      </c>
      <c r="F5248" s="108">
        <v>5.45</v>
      </c>
      <c r="G5248" s="75">
        <v>5.6</v>
      </c>
      <c r="H5248" s="106">
        <f t="shared" si="48"/>
        <v>0.82826747720364746</v>
      </c>
      <c r="I5248" s="112"/>
      <c r="J5248" s="111"/>
    </row>
    <row r="5249" spans="1:14" x14ac:dyDescent="0.2">
      <c r="A5249" s="103">
        <f>A5248+1</f>
        <v>38134</v>
      </c>
      <c r="B5249" s="76" t="s">
        <v>15</v>
      </c>
      <c r="D5249" s="92">
        <v>39.4</v>
      </c>
      <c r="E5249" s="104">
        <v>6.68</v>
      </c>
      <c r="F5249" s="108">
        <v>5.2</v>
      </c>
      <c r="G5249" s="75">
        <v>5.15</v>
      </c>
      <c r="H5249" s="106">
        <f t="shared" si="48"/>
        <v>0.77844311377245512</v>
      </c>
      <c r="I5249" s="112"/>
      <c r="J5249" s="111"/>
    </row>
    <row r="5250" spans="1:14" x14ac:dyDescent="0.2">
      <c r="A5250" s="103">
        <f>A5249+1</f>
        <v>38135</v>
      </c>
      <c r="B5250" s="76" t="s">
        <v>16</v>
      </c>
      <c r="D5250" s="92">
        <v>39.9</v>
      </c>
      <c r="E5250" s="104">
        <v>6.5149999999999997</v>
      </c>
      <c r="F5250" s="108">
        <v>5.19</v>
      </c>
      <c r="G5250" s="75">
        <v>5.6</v>
      </c>
      <c r="H5250" s="106">
        <f t="shared" si="48"/>
        <v>0.79662317728319276</v>
      </c>
      <c r="I5250" s="112"/>
      <c r="J5250" s="111"/>
    </row>
    <row r="5251" spans="1:14" x14ac:dyDescent="0.2">
      <c r="A5251" s="103">
        <f>A5250+1+2</f>
        <v>38138</v>
      </c>
      <c r="B5251" s="76" t="s">
        <v>12</v>
      </c>
      <c r="C5251" s="73" t="s">
        <v>17</v>
      </c>
      <c r="H5251" s="106"/>
    </row>
    <row r="5252" spans="1:14" x14ac:dyDescent="0.2">
      <c r="A5252" s="103">
        <f>A5251+1</f>
        <v>38139</v>
      </c>
      <c r="B5252" s="76" t="s">
        <v>13</v>
      </c>
      <c r="D5252" s="92">
        <v>42.35</v>
      </c>
      <c r="E5252" s="104">
        <v>6.4349999999999996</v>
      </c>
      <c r="F5252" s="108">
        <v>5.66</v>
      </c>
      <c r="G5252" s="75">
        <v>5.79</v>
      </c>
      <c r="H5252" s="106">
        <f t="shared" si="48"/>
        <v>0.87956487956487961</v>
      </c>
    </row>
    <row r="5253" spans="1:14" x14ac:dyDescent="0.2">
      <c r="A5253" s="103">
        <f>A5252+1</f>
        <v>38140</v>
      </c>
      <c r="B5253" s="76" t="s">
        <v>14</v>
      </c>
      <c r="D5253" s="92">
        <v>39.950000000000003</v>
      </c>
      <c r="E5253" s="104">
        <v>6.5250000000000004</v>
      </c>
      <c r="F5253" s="108">
        <v>5.72</v>
      </c>
      <c r="G5253" s="75">
        <v>5.9</v>
      </c>
      <c r="H5253" s="106">
        <f t="shared" si="48"/>
        <v>0.87662835249042137</v>
      </c>
      <c r="I5253" s="112"/>
      <c r="J5253" s="111"/>
      <c r="K5253" s="111"/>
      <c r="L5253" s="111"/>
      <c r="M5253" s="111"/>
    </row>
    <row r="5254" spans="1:14" x14ac:dyDescent="0.2">
      <c r="A5254" s="103">
        <f>A5253+1</f>
        <v>38141</v>
      </c>
      <c r="B5254" s="76" t="s">
        <v>15</v>
      </c>
      <c r="D5254" s="92">
        <v>39.299999999999997</v>
      </c>
      <c r="E5254" s="104">
        <v>6.51</v>
      </c>
      <c r="F5254" s="108">
        <v>5.69</v>
      </c>
      <c r="G5254" s="75">
        <v>5.84</v>
      </c>
      <c r="H5254" s="106">
        <f t="shared" si="48"/>
        <v>0.87403993855606765</v>
      </c>
    </row>
    <row r="5255" spans="1:14" x14ac:dyDescent="0.2">
      <c r="A5255" s="103">
        <f>A5254+1</f>
        <v>38142</v>
      </c>
      <c r="B5255" s="76" t="s">
        <v>16</v>
      </c>
      <c r="D5255" s="92">
        <v>38.6</v>
      </c>
      <c r="E5255" s="104">
        <v>6.3849999999999998</v>
      </c>
      <c r="F5255" s="108">
        <v>5.22</v>
      </c>
      <c r="G5255" s="75">
        <v>5.34</v>
      </c>
      <c r="H5255" s="106">
        <f t="shared" si="48"/>
        <v>0.81754111198120594</v>
      </c>
      <c r="J5255" s="112"/>
      <c r="K5255" s="111"/>
      <c r="L5255" s="111"/>
      <c r="M5255" s="111"/>
      <c r="N5255" s="111"/>
    </row>
    <row r="5256" spans="1:14" x14ac:dyDescent="0.2">
      <c r="A5256" s="103">
        <f>A5255+1+2</f>
        <v>38145</v>
      </c>
      <c r="B5256" s="76" t="s">
        <v>12</v>
      </c>
      <c r="D5256" s="92">
        <v>38.65</v>
      </c>
      <c r="E5256" s="104">
        <v>6.1449999999999996</v>
      </c>
      <c r="F5256" s="108">
        <v>5.21</v>
      </c>
      <c r="G5256" s="75">
        <v>5.29</v>
      </c>
      <c r="H5256" s="106">
        <f t="shared" si="48"/>
        <v>0.84784377542717659</v>
      </c>
      <c r="J5256" s="112"/>
      <c r="K5256" s="111"/>
      <c r="L5256" s="111"/>
      <c r="M5256" s="111"/>
      <c r="N5256" s="111"/>
    </row>
    <row r="5257" spans="1:14" x14ac:dyDescent="0.2">
      <c r="A5257" s="103">
        <f>A5256+1</f>
        <v>38146</v>
      </c>
      <c r="B5257" s="76" t="s">
        <v>13</v>
      </c>
      <c r="D5257" s="92">
        <v>37.28</v>
      </c>
      <c r="E5257" s="104">
        <v>6.1150000000000002</v>
      </c>
      <c r="F5257" s="108">
        <v>5.21</v>
      </c>
      <c r="G5257" s="75">
        <v>5.31</v>
      </c>
      <c r="H5257" s="106">
        <f t="shared" si="48"/>
        <v>0.85200327064595249</v>
      </c>
    </row>
    <row r="5258" spans="1:14" x14ac:dyDescent="0.2">
      <c r="A5258" s="103">
        <f>A5257+1</f>
        <v>38147</v>
      </c>
      <c r="B5258" s="76" t="s">
        <v>14</v>
      </c>
      <c r="D5258" s="92">
        <v>37.549999999999997</v>
      </c>
      <c r="E5258" s="104">
        <v>6.2</v>
      </c>
      <c r="F5258" s="108">
        <v>4.95</v>
      </c>
      <c r="G5258" s="75">
        <v>5.08</v>
      </c>
      <c r="H5258" s="106">
        <f t="shared" si="48"/>
        <v>0.79838709677419351</v>
      </c>
    </row>
    <row r="5259" spans="1:14" x14ac:dyDescent="0.2">
      <c r="A5259" s="103">
        <f>A5258+1</f>
        <v>38148</v>
      </c>
      <c r="B5259" s="76" t="s">
        <v>15</v>
      </c>
      <c r="D5259" s="92">
        <v>38.450000000000003</v>
      </c>
      <c r="E5259" s="104">
        <v>6.04</v>
      </c>
      <c r="F5259" s="108">
        <v>4.8</v>
      </c>
      <c r="G5259" s="75">
        <v>4.93</v>
      </c>
      <c r="H5259" s="106">
        <f t="shared" si="48"/>
        <v>0.79470198675496684</v>
      </c>
    </row>
    <row r="5260" spans="1:14" x14ac:dyDescent="0.2">
      <c r="A5260" s="103">
        <f>A5259+1</f>
        <v>38149</v>
      </c>
      <c r="B5260" s="76" t="s">
        <v>16</v>
      </c>
      <c r="C5260" s="73" t="s">
        <v>17</v>
      </c>
      <c r="F5260" s="108"/>
      <c r="G5260" s="75"/>
      <c r="H5260" s="106"/>
      <c r="I5260" s="6" t="s">
        <v>22</v>
      </c>
    </row>
    <row r="5261" spans="1:14" x14ac:dyDescent="0.2">
      <c r="A5261" s="103">
        <f>A5260+1+2</f>
        <v>38152</v>
      </c>
      <c r="B5261" s="76" t="s">
        <v>12</v>
      </c>
      <c r="D5261" s="92">
        <v>37.58</v>
      </c>
      <c r="E5261" s="104">
        <v>6.04</v>
      </c>
      <c r="F5261" s="108">
        <v>5.3</v>
      </c>
      <c r="G5261" s="75">
        <v>5.56</v>
      </c>
      <c r="H5261" s="106">
        <f t="shared" ref="H5261:H5324" si="49">F5261/E5261</f>
        <v>0.8774834437086092</v>
      </c>
    </row>
    <row r="5262" spans="1:14" x14ac:dyDescent="0.2">
      <c r="A5262" s="103">
        <f>A5261+1</f>
        <v>38153</v>
      </c>
      <c r="B5262" s="76" t="s">
        <v>13</v>
      </c>
      <c r="D5262" s="92">
        <v>37.18</v>
      </c>
      <c r="E5262" s="104">
        <v>6.1749999999999998</v>
      </c>
      <c r="F5262" s="108">
        <v>5.53</v>
      </c>
      <c r="G5262" s="75">
        <v>5.74</v>
      </c>
      <c r="H5262" s="106">
        <f t="shared" si="49"/>
        <v>0.89554655870445354</v>
      </c>
      <c r="I5262" s="112"/>
      <c r="J5262" s="112"/>
      <c r="K5262" s="111"/>
      <c r="L5262" s="111"/>
      <c r="M5262" s="111"/>
      <c r="N5262" s="111"/>
    </row>
    <row r="5263" spans="1:14" x14ac:dyDescent="0.2">
      <c r="A5263" s="103">
        <f>A5262+1</f>
        <v>38154</v>
      </c>
      <c r="B5263" s="76" t="s">
        <v>14</v>
      </c>
      <c r="D5263" s="92">
        <v>37.33</v>
      </c>
      <c r="E5263" s="104">
        <v>6.3550000000000004</v>
      </c>
      <c r="F5263" s="108">
        <v>5.51</v>
      </c>
      <c r="G5263" s="75">
        <v>5.66</v>
      </c>
      <c r="H5263" s="106">
        <f t="shared" si="49"/>
        <v>0.86703383162863878</v>
      </c>
      <c r="I5263" s="112"/>
      <c r="J5263" s="111"/>
      <c r="K5263" s="111"/>
      <c r="L5263" s="111"/>
      <c r="M5263" s="111"/>
    </row>
    <row r="5264" spans="1:14" x14ac:dyDescent="0.2">
      <c r="A5264" s="103">
        <f>A5263+1</f>
        <v>38155</v>
      </c>
      <c r="B5264" s="76" t="s">
        <v>15</v>
      </c>
      <c r="D5264" s="92">
        <v>38.479999999999997</v>
      </c>
      <c r="E5264" s="104">
        <v>6.3949999999999996</v>
      </c>
      <c r="F5264" s="108">
        <v>5.61</v>
      </c>
      <c r="G5264" s="75">
        <v>5.78</v>
      </c>
      <c r="H5264" s="106">
        <f t="shared" si="49"/>
        <v>0.87724784988272098</v>
      </c>
      <c r="I5264" s="112"/>
      <c r="J5264" s="111"/>
      <c r="K5264" s="111"/>
      <c r="L5264" s="111"/>
      <c r="M5264" s="111"/>
    </row>
    <row r="5265" spans="1:13" x14ac:dyDescent="0.2">
      <c r="A5265" s="103">
        <f>A5264+1</f>
        <v>38156</v>
      </c>
      <c r="B5265" s="76" t="s">
        <v>16</v>
      </c>
      <c r="D5265" s="92">
        <v>38.75</v>
      </c>
      <c r="E5265" s="104">
        <v>6.53</v>
      </c>
      <c r="F5265" s="108">
        <v>5.32</v>
      </c>
      <c r="G5265" s="75">
        <v>5.39</v>
      </c>
      <c r="H5265" s="106">
        <f t="shared" si="49"/>
        <v>0.81470137825421129</v>
      </c>
      <c r="I5265" s="112"/>
      <c r="J5265" s="111"/>
      <c r="K5265" s="111"/>
      <c r="L5265" s="111"/>
      <c r="M5265" s="111"/>
    </row>
    <row r="5266" spans="1:13" x14ac:dyDescent="0.2">
      <c r="A5266" s="103">
        <f>A5265+1+2</f>
        <v>38159</v>
      </c>
      <c r="B5266" s="76" t="s">
        <v>12</v>
      </c>
      <c r="D5266" s="92">
        <v>37.630000000000003</v>
      </c>
      <c r="E5266" s="104">
        <v>6.4850000000000003</v>
      </c>
      <c r="F5266" s="108">
        <v>5.39</v>
      </c>
      <c r="G5266" s="75">
        <v>5.59</v>
      </c>
      <c r="H5266" s="106">
        <f t="shared" si="49"/>
        <v>0.83114880493446408</v>
      </c>
      <c r="I5266" s="112"/>
      <c r="J5266" s="111"/>
      <c r="K5266" s="111"/>
      <c r="L5266" s="111"/>
      <c r="M5266" s="111"/>
    </row>
    <row r="5267" spans="1:13" x14ac:dyDescent="0.2">
      <c r="A5267" s="103">
        <f>A5266+1</f>
        <v>38160</v>
      </c>
      <c r="B5267" s="76" t="s">
        <v>13</v>
      </c>
      <c r="D5267" s="92">
        <v>38.130000000000003</v>
      </c>
      <c r="E5267" s="104">
        <v>6.4050000000000002</v>
      </c>
      <c r="F5267" s="108">
        <v>5.21</v>
      </c>
      <c r="G5267" s="75">
        <v>5.33</v>
      </c>
      <c r="H5267" s="106">
        <f t="shared" si="49"/>
        <v>0.81342701014832164</v>
      </c>
      <c r="I5267" s="112"/>
      <c r="J5267" s="111"/>
      <c r="K5267" s="111"/>
      <c r="L5267" s="111"/>
      <c r="M5267" s="111"/>
    </row>
    <row r="5268" spans="1:13" x14ac:dyDescent="0.2">
      <c r="A5268" s="103">
        <f>A5267+1</f>
        <v>38161</v>
      </c>
      <c r="B5268" s="76" t="s">
        <v>14</v>
      </c>
      <c r="D5268" s="92">
        <v>37.68</v>
      </c>
      <c r="E5268" s="104">
        <v>6.3</v>
      </c>
      <c r="F5268" s="108">
        <v>5.22</v>
      </c>
      <c r="G5268" s="75">
        <v>5.39</v>
      </c>
      <c r="H5268" s="106">
        <f t="shared" si="49"/>
        <v>0.82857142857142851</v>
      </c>
    </row>
    <row r="5269" spans="1:13" x14ac:dyDescent="0.2">
      <c r="A5269" s="103">
        <f>A5268+1</f>
        <v>38162</v>
      </c>
      <c r="B5269" s="76" t="s">
        <v>15</v>
      </c>
      <c r="D5269" s="92">
        <v>37.75</v>
      </c>
      <c r="E5269" s="104">
        <v>6.3049999999999997</v>
      </c>
      <c r="F5269" s="108">
        <v>5.39</v>
      </c>
      <c r="G5269" s="75">
        <v>5.54</v>
      </c>
      <c r="H5269" s="106">
        <f t="shared" si="49"/>
        <v>0.85487708168120535</v>
      </c>
    </row>
    <row r="5270" spans="1:13" x14ac:dyDescent="0.2">
      <c r="A5270" s="103">
        <f>A5269+1</f>
        <v>38163</v>
      </c>
      <c r="B5270" s="76" t="s">
        <v>16</v>
      </c>
      <c r="D5270" s="92">
        <v>37.15</v>
      </c>
      <c r="E5270" s="104">
        <v>6.415</v>
      </c>
      <c r="F5270" s="108">
        <v>5.23</v>
      </c>
      <c r="G5270" s="75">
        <v>5.37</v>
      </c>
      <c r="H5270" s="106">
        <f t="shared" si="49"/>
        <v>0.81527669524551838</v>
      </c>
    </row>
    <row r="5271" spans="1:13" x14ac:dyDescent="0.2">
      <c r="A5271" s="103">
        <f>A5270+1+2</f>
        <v>38166</v>
      </c>
      <c r="B5271" s="76" t="s">
        <v>12</v>
      </c>
      <c r="D5271" s="92">
        <v>36.340000000000003</v>
      </c>
      <c r="E5271" s="104">
        <v>6.23</v>
      </c>
      <c r="F5271" s="108">
        <v>5.28</v>
      </c>
      <c r="G5271" s="75">
        <v>5.33</v>
      </c>
      <c r="H5271" s="106">
        <f t="shared" si="49"/>
        <v>0.8475120385232745</v>
      </c>
    </row>
    <row r="5272" spans="1:13" x14ac:dyDescent="0.2">
      <c r="A5272" s="103">
        <f>A5271+1</f>
        <v>38167</v>
      </c>
      <c r="B5272" s="76" t="s">
        <v>13</v>
      </c>
      <c r="D5272" s="92">
        <v>35.68</v>
      </c>
      <c r="E5272" s="104">
        <v>6.1550000000000002</v>
      </c>
      <c r="F5272" s="108">
        <v>5.13</v>
      </c>
      <c r="G5272" s="75">
        <v>5.15</v>
      </c>
      <c r="H5272" s="106">
        <f t="shared" si="49"/>
        <v>0.83346872461413479</v>
      </c>
    </row>
    <row r="5273" spans="1:13" x14ac:dyDescent="0.2">
      <c r="A5273" s="103">
        <f>A5272+1</f>
        <v>38168</v>
      </c>
      <c r="B5273" s="76" t="s">
        <v>14</v>
      </c>
      <c r="D5273" s="92">
        <v>37.049999999999997</v>
      </c>
      <c r="E5273" s="104">
        <v>6.03</v>
      </c>
      <c r="F5273" s="108">
        <v>5.1100000000000003</v>
      </c>
      <c r="G5273" s="75">
        <v>5.0599999999999996</v>
      </c>
      <c r="H5273" s="106">
        <f t="shared" si="49"/>
        <v>0.84742951907131014</v>
      </c>
    </row>
    <row r="5274" spans="1:13" x14ac:dyDescent="0.2">
      <c r="A5274" s="103">
        <f>A5273+1</f>
        <v>38169</v>
      </c>
      <c r="B5274" s="76" t="s">
        <v>15</v>
      </c>
      <c r="D5274" s="92">
        <v>38.729999999999997</v>
      </c>
      <c r="E5274" s="104">
        <v>6</v>
      </c>
      <c r="F5274" s="108">
        <v>4.9400000000000004</v>
      </c>
      <c r="G5274" s="75">
        <v>4.95</v>
      </c>
      <c r="H5274" s="106">
        <f t="shared" si="49"/>
        <v>0.82333333333333336</v>
      </c>
    </row>
    <row r="5275" spans="1:13" x14ac:dyDescent="0.2">
      <c r="A5275" s="103">
        <f>A5274+1</f>
        <v>38170</v>
      </c>
      <c r="B5275" s="76" t="s">
        <v>16</v>
      </c>
      <c r="D5275" s="92">
        <v>38.380000000000003</v>
      </c>
      <c r="E5275" s="104">
        <v>5.94</v>
      </c>
      <c r="F5275" s="108">
        <v>4.79</v>
      </c>
      <c r="G5275" s="75">
        <v>4.84</v>
      </c>
      <c r="H5275" s="106">
        <f t="shared" si="49"/>
        <v>0.80639730639730633</v>
      </c>
    </row>
    <row r="5276" spans="1:13" x14ac:dyDescent="0.2">
      <c r="A5276" s="103">
        <f>A5275+1+2</f>
        <v>38173</v>
      </c>
      <c r="B5276" s="76" t="s">
        <v>12</v>
      </c>
      <c r="C5276" s="73" t="s">
        <v>17</v>
      </c>
      <c r="F5276" s="108"/>
      <c r="G5276" s="75"/>
      <c r="H5276" s="106"/>
    </row>
    <row r="5277" spans="1:13" x14ac:dyDescent="0.2">
      <c r="A5277" s="103">
        <f>A5276+1</f>
        <v>38174</v>
      </c>
      <c r="B5277" s="76" t="s">
        <v>13</v>
      </c>
      <c r="D5277" s="92">
        <v>39.65</v>
      </c>
      <c r="E5277" s="104">
        <v>6.18</v>
      </c>
      <c r="F5277" s="108">
        <v>5.34</v>
      </c>
      <c r="G5277" s="75">
        <v>5.37</v>
      </c>
      <c r="H5277" s="106">
        <f t="shared" si="49"/>
        <v>0.86407766990291268</v>
      </c>
    </row>
    <row r="5278" spans="1:13" x14ac:dyDescent="0.2">
      <c r="A5278" s="103">
        <f>A5277+1</f>
        <v>38175</v>
      </c>
      <c r="B5278" s="76" t="s">
        <v>14</v>
      </c>
      <c r="D5278" s="92">
        <v>39.08</v>
      </c>
      <c r="E5278" s="104">
        <v>6.2350000000000003</v>
      </c>
      <c r="F5278" s="108">
        <v>5.48</v>
      </c>
      <c r="G5278" s="75">
        <v>5.47</v>
      </c>
      <c r="H5278" s="106">
        <f t="shared" si="49"/>
        <v>0.87890938251804329</v>
      </c>
    </row>
    <row r="5279" spans="1:13" x14ac:dyDescent="0.2">
      <c r="A5279" s="103">
        <f>A5278+1</f>
        <v>38176</v>
      </c>
      <c r="B5279" s="76" t="s">
        <v>15</v>
      </c>
      <c r="D5279" s="92">
        <v>40.33</v>
      </c>
      <c r="E5279" s="104">
        <v>6.12</v>
      </c>
      <c r="F5279" s="108">
        <v>5.45</v>
      </c>
      <c r="G5279" s="75">
        <v>5.46</v>
      </c>
      <c r="H5279" s="106">
        <f t="shared" si="49"/>
        <v>0.89052287581699352</v>
      </c>
    </row>
    <row r="5280" spans="1:13" x14ac:dyDescent="0.2">
      <c r="A5280" s="103">
        <f>A5279+1</f>
        <v>38177</v>
      </c>
      <c r="B5280" s="76" t="s">
        <v>16</v>
      </c>
      <c r="D5280" s="92">
        <v>39.979999999999997</v>
      </c>
      <c r="E5280" s="104">
        <v>5.9050000000000002</v>
      </c>
      <c r="F5280" s="108">
        <v>4.9800000000000004</v>
      </c>
      <c r="G5280" s="75">
        <v>5.0199999999999996</v>
      </c>
      <c r="H5280" s="106">
        <f t="shared" si="49"/>
        <v>0.84335309060118546</v>
      </c>
    </row>
    <row r="5281" spans="1:14" x14ac:dyDescent="0.2">
      <c r="A5281" s="103">
        <f>A5280+1+2</f>
        <v>38180</v>
      </c>
      <c r="B5281" s="76" t="s">
        <v>12</v>
      </c>
      <c r="D5281" s="92">
        <v>39.5</v>
      </c>
      <c r="E5281" s="104">
        <v>5.9050000000000002</v>
      </c>
      <c r="F5281" s="108">
        <v>4.9800000000000004</v>
      </c>
      <c r="G5281" s="75">
        <v>5.0199999999999996</v>
      </c>
      <c r="H5281" s="106">
        <f t="shared" si="49"/>
        <v>0.84335309060118546</v>
      </c>
    </row>
    <row r="5282" spans="1:14" x14ac:dyDescent="0.2">
      <c r="A5282" s="103">
        <f>A5281+1</f>
        <v>38181</v>
      </c>
      <c r="B5282" s="76" t="s">
        <v>13</v>
      </c>
      <c r="D5282" s="92">
        <v>39.43</v>
      </c>
      <c r="E5282" s="104">
        <v>5.9649999999999999</v>
      </c>
      <c r="F5282" s="108"/>
      <c r="G5282" s="75"/>
      <c r="H5282" s="106"/>
      <c r="I5282" s="112"/>
      <c r="J5282" s="111"/>
      <c r="K5282" s="111"/>
      <c r="L5282" s="111"/>
      <c r="M5282" s="111"/>
      <c r="N5282" s="113"/>
    </row>
    <row r="5283" spans="1:14" x14ac:dyDescent="0.2">
      <c r="A5283" s="103">
        <f>A5282+1</f>
        <v>38182</v>
      </c>
      <c r="B5283" s="76" t="s">
        <v>14</v>
      </c>
      <c r="D5283" s="92">
        <v>40.98</v>
      </c>
      <c r="E5283" s="104">
        <v>5.8449999999999998</v>
      </c>
      <c r="F5283" s="108"/>
      <c r="G5283" s="75"/>
      <c r="H5283" s="106"/>
      <c r="I5283" s="112"/>
      <c r="J5283" s="111"/>
      <c r="K5283" s="111"/>
      <c r="L5283" s="111"/>
      <c r="M5283" s="111"/>
      <c r="N5283" s="113"/>
    </row>
    <row r="5284" spans="1:14" x14ac:dyDescent="0.2">
      <c r="A5284" s="103">
        <f>A5283+1</f>
        <v>38183</v>
      </c>
      <c r="B5284" s="76" t="s">
        <v>15</v>
      </c>
      <c r="D5284" s="92">
        <v>40.78</v>
      </c>
      <c r="E5284" s="104">
        <v>5.92</v>
      </c>
      <c r="F5284" s="108">
        <v>5.38</v>
      </c>
      <c r="G5284" s="75">
        <v>5.39</v>
      </c>
      <c r="H5284" s="106">
        <f t="shared" si="49"/>
        <v>0.90878378378378377</v>
      </c>
      <c r="I5284" s="112"/>
      <c r="J5284" s="111"/>
      <c r="K5284" s="111"/>
      <c r="L5284" s="111"/>
      <c r="M5284" s="111"/>
      <c r="N5284" s="111"/>
    </row>
    <row r="5285" spans="1:14" x14ac:dyDescent="0.2">
      <c r="A5285" s="103">
        <f>A5284+1</f>
        <v>38184</v>
      </c>
      <c r="B5285" s="76" t="s">
        <v>16</v>
      </c>
      <c r="D5285" s="92">
        <v>41.03</v>
      </c>
      <c r="E5285" s="104">
        <v>5.8849999999999998</v>
      </c>
      <c r="F5285" s="108">
        <v>5.25</v>
      </c>
      <c r="G5285" s="75">
        <v>5.29</v>
      </c>
      <c r="H5285" s="106">
        <f t="shared" si="49"/>
        <v>0.89209855564995755</v>
      </c>
      <c r="I5285" s="112"/>
      <c r="J5285" s="111"/>
      <c r="K5285" s="111"/>
      <c r="L5285" s="111"/>
      <c r="M5285" s="111"/>
      <c r="N5285" s="111"/>
    </row>
    <row r="5286" spans="1:14" x14ac:dyDescent="0.2">
      <c r="A5286" s="103">
        <f>A5285+1+2</f>
        <v>38187</v>
      </c>
      <c r="B5286" s="76" t="s">
        <v>12</v>
      </c>
      <c r="D5286" s="92">
        <v>41.64</v>
      </c>
      <c r="E5286" s="104">
        <v>5.7649999999999997</v>
      </c>
      <c r="F5286" s="108">
        <v>5.33</v>
      </c>
      <c r="G5286" s="75">
        <v>5.33</v>
      </c>
      <c r="H5286" s="106">
        <f t="shared" si="49"/>
        <v>0.92454466608846497</v>
      </c>
      <c r="I5286" s="112"/>
      <c r="J5286" s="111"/>
      <c r="K5286" s="111"/>
      <c r="L5286" s="111"/>
      <c r="M5286" s="111"/>
      <c r="N5286" s="111"/>
    </row>
    <row r="5287" spans="1:14" x14ac:dyDescent="0.2">
      <c r="A5287" s="103">
        <f>A5286+1</f>
        <v>38188</v>
      </c>
      <c r="B5287" s="76" t="s">
        <v>13</v>
      </c>
      <c r="D5287" s="92">
        <v>40.86</v>
      </c>
      <c r="E5287" s="104">
        <v>5.7450000000000001</v>
      </c>
      <c r="F5287" s="108">
        <v>5.49</v>
      </c>
      <c r="G5287" s="75">
        <v>5.47</v>
      </c>
      <c r="H5287" s="106">
        <f t="shared" si="49"/>
        <v>0.95561357702349869</v>
      </c>
      <c r="I5287" s="112"/>
      <c r="J5287" s="111"/>
      <c r="K5287" s="111"/>
      <c r="L5287" s="111"/>
      <c r="M5287" s="111"/>
      <c r="N5287" s="111"/>
    </row>
    <row r="5288" spans="1:14" x14ac:dyDescent="0.2">
      <c r="A5288" s="103">
        <f>A5287+1</f>
        <v>38189</v>
      </c>
      <c r="B5288" s="76" t="s">
        <v>14</v>
      </c>
      <c r="D5288" s="92">
        <v>40.83</v>
      </c>
      <c r="E5288" s="104">
        <v>5.8250000000000002</v>
      </c>
      <c r="F5288" s="108">
        <v>5.56</v>
      </c>
      <c r="G5288" s="75">
        <v>5.55</v>
      </c>
      <c r="H5288" s="106">
        <f t="shared" si="49"/>
        <v>0.95450643776824029</v>
      </c>
      <c r="I5288" s="112"/>
      <c r="J5288" s="111"/>
      <c r="K5288" s="111"/>
      <c r="L5288" s="111"/>
      <c r="M5288" s="111"/>
    </row>
    <row r="5289" spans="1:14" x14ac:dyDescent="0.2">
      <c r="A5289" s="103">
        <f>A5288+1</f>
        <v>38190</v>
      </c>
      <c r="B5289" s="76" t="s">
        <v>15</v>
      </c>
      <c r="D5289" s="92">
        <v>41.46</v>
      </c>
      <c r="E5289" s="104">
        <v>5.8949999999999996</v>
      </c>
      <c r="F5289" s="108"/>
      <c r="G5289" s="75"/>
      <c r="H5289" s="106"/>
    </row>
    <row r="5290" spans="1:14" x14ac:dyDescent="0.2">
      <c r="A5290" s="103">
        <f>A5289+1</f>
        <v>38191</v>
      </c>
      <c r="B5290" s="76" t="s">
        <v>16</v>
      </c>
      <c r="D5290" s="96">
        <v>41.53</v>
      </c>
      <c r="E5290" s="114">
        <v>5.9450000000000003</v>
      </c>
      <c r="F5290" s="108">
        <v>6.35</v>
      </c>
      <c r="G5290" s="75">
        <v>6.23</v>
      </c>
      <c r="H5290" s="106">
        <f t="shared" si="49"/>
        <v>1.0681244743481917</v>
      </c>
    </row>
    <row r="5291" spans="1:14" x14ac:dyDescent="0.2">
      <c r="A5291" s="103">
        <f>A5290+1+2</f>
        <v>38194</v>
      </c>
      <c r="B5291" s="76" t="s">
        <v>12</v>
      </c>
      <c r="D5291" s="96">
        <v>41.44</v>
      </c>
      <c r="E5291" s="114">
        <v>5.98</v>
      </c>
      <c r="F5291" s="108">
        <v>5.56</v>
      </c>
      <c r="G5291" s="75">
        <v>5.55</v>
      </c>
      <c r="H5291" s="106">
        <f t="shared" si="49"/>
        <v>0.92976588628762524</v>
      </c>
    </row>
    <row r="5292" spans="1:14" x14ac:dyDescent="0.2">
      <c r="A5292" s="103">
        <f>A5291+1</f>
        <v>38195</v>
      </c>
      <c r="B5292" s="76" t="s">
        <v>13</v>
      </c>
      <c r="D5292" s="96">
        <v>41.84</v>
      </c>
      <c r="E5292" s="114">
        <v>5.89</v>
      </c>
      <c r="F5292" s="108">
        <v>5.33</v>
      </c>
      <c r="G5292" s="75">
        <v>5.38</v>
      </c>
      <c r="H5292" s="106">
        <f t="shared" si="49"/>
        <v>0.90492359932088295</v>
      </c>
    </row>
    <row r="5293" spans="1:14" x14ac:dyDescent="0.2">
      <c r="A5293" s="103">
        <f>A5292+1</f>
        <v>38196</v>
      </c>
      <c r="B5293" s="76" t="s">
        <v>14</v>
      </c>
      <c r="D5293" s="96">
        <v>42.9</v>
      </c>
      <c r="E5293" s="114">
        <v>5.85</v>
      </c>
      <c r="F5293" s="108">
        <v>5.26</v>
      </c>
      <c r="G5293" s="75">
        <v>5.33</v>
      </c>
      <c r="H5293" s="106">
        <f t="shared" si="49"/>
        <v>0.89914529914529917</v>
      </c>
    </row>
    <row r="5294" spans="1:14" x14ac:dyDescent="0.2">
      <c r="A5294" s="103">
        <f>A5293+1</f>
        <v>38197</v>
      </c>
      <c r="B5294" s="76" t="s">
        <v>15</v>
      </c>
      <c r="D5294" s="92">
        <v>42.75</v>
      </c>
      <c r="E5294" s="104">
        <v>5.78</v>
      </c>
      <c r="F5294" s="108">
        <v>5.37</v>
      </c>
      <c r="G5294" s="75">
        <v>5.41</v>
      </c>
      <c r="H5294" s="106">
        <f t="shared" si="49"/>
        <v>0.9290657439446367</v>
      </c>
    </row>
    <row r="5295" spans="1:14" x14ac:dyDescent="0.2">
      <c r="A5295" s="103">
        <f>A5294+1</f>
        <v>38198</v>
      </c>
      <c r="B5295" s="76" t="s">
        <v>16</v>
      </c>
      <c r="D5295" s="92">
        <v>43.8</v>
      </c>
      <c r="E5295" s="104">
        <v>5.9</v>
      </c>
      <c r="F5295" s="108">
        <v>5.58</v>
      </c>
      <c r="G5295" s="75">
        <v>5.57</v>
      </c>
      <c r="H5295" s="106">
        <f t="shared" si="49"/>
        <v>0.94576271186440675</v>
      </c>
    </row>
    <row r="5296" spans="1:14" x14ac:dyDescent="0.2">
      <c r="A5296" s="103">
        <f>A5295+1+2</f>
        <v>38201</v>
      </c>
      <c r="B5296" s="76" t="s">
        <v>12</v>
      </c>
      <c r="D5296" s="92">
        <v>43.83</v>
      </c>
      <c r="E5296" s="104">
        <v>6.0149999999999997</v>
      </c>
      <c r="F5296" s="108">
        <v>5.43</v>
      </c>
      <c r="G5296" s="75">
        <v>5.47</v>
      </c>
      <c r="H5296" s="106">
        <f t="shared" si="49"/>
        <v>0.90274314214463836</v>
      </c>
    </row>
    <row r="5297" spans="1:14" x14ac:dyDescent="0.2">
      <c r="A5297" s="103">
        <f>A5296+1</f>
        <v>38202</v>
      </c>
      <c r="B5297" s="76" t="s">
        <v>13</v>
      </c>
      <c r="D5297" s="92">
        <v>44.15</v>
      </c>
      <c r="E5297" s="104">
        <v>5.87</v>
      </c>
      <c r="F5297" s="108">
        <v>5.37</v>
      </c>
      <c r="G5297" s="75">
        <v>5.38</v>
      </c>
      <c r="H5297" s="106">
        <f t="shared" si="49"/>
        <v>0.91482112436115848</v>
      </c>
    </row>
    <row r="5298" spans="1:14" x14ac:dyDescent="0.2">
      <c r="A5298" s="103">
        <f>A5297+1</f>
        <v>38203</v>
      </c>
      <c r="B5298" s="76" t="s">
        <v>14</v>
      </c>
      <c r="D5298" s="92">
        <v>42.83</v>
      </c>
      <c r="E5298" s="104">
        <v>5.77</v>
      </c>
      <c r="F5298" s="108">
        <v>5.34</v>
      </c>
      <c r="G5298" s="75">
        <v>5.38</v>
      </c>
      <c r="H5298" s="106">
        <f t="shared" si="49"/>
        <v>0.92547660311958413</v>
      </c>
    </row>
    <row r="5299" spans="1:14" x14ac:dyDescent="0.2">
      <c r="A5299" s="103">
        <f>A5298+1</f>
        <v>38204</v>
      </c>
      <c r="B5299" s="76" t="s">
        <v>15</v>
      </c>
      <c r="D5299" s="92">
        <v>44.4</v>
      </c>
      <c r="E5299" s="104">
        <v>5.7</v>
      </c>
      <c r="F5299" s="108">
        <v>5.28</v>
      </c>
      <c r="G5299" s="76">
        <v>5.28</v>
      </c>
      <c r="H5299" s="106">
        <f t="shared" si="49"/>
        <v>0.9263157894736842</v>
      </c>
    </row>
    <row r="5300" spans="1:14" x14ac:dyDescent="0.2">
      <c r="A5300" s="103">
        <f>A5299+1</f>
        <v>38205</v>
      </c>
      <c r="B5300" s="76" t="s">
        <v>16</v>
      </c>
      <c r="D5300" s="92">
        <v>43.95</v>
      </c>
      <c r="E5300" s="104">
        <v>5.54</v>
      </c>
      <c r="F5300" s="108">
        <v>5.19</v>
      </c>
      <c r="G5300" s="75">
        <v>5.18</v>
      </c>
      <c r="H5300" s="106">
        <f t="shared" si="49"/>
        <v>0.9368231046931409</v>
      </c>
    </row>
    <row r="5301" spans="1:14" x14ac:dyDescent="0.2">
      <c r="A5301" s="103">
        <f>A5300+1+2</f>
        <v>38208</v>
      </c>
      <c r="B5301" s="76" t="s">
        <v>12</v>
      </c>
      <c r="D5301" s="92">
        <v>44.85</v>
      </c>
      <c r="E5301" s="104">
        <v>5.42</v>
      </c>
      <c r="F5301" s="108">
        <v>5.37</v>
      </c>
      <c r="G5301" s="75">
        <v>5.34</v>
      </c>
      <c r="H5301" s="106">
        <f t="shared" si="49"/>
        <v>0.9907749077490775</v>
      </c>
    </row>
    <row r="5302" spans="1:14" x14ac:dyDescent="0.2">
      <c r="A5302" s="103">
        <f>A5301+1</f>
        <v>38209</v>
      </c>
      <c r="B5302" s="76" t="s">
        <v>13</v>
      </c>
      <c r="D5302" s="92">
        <v>44.55</v>
      </c>
      <c r="E5302" s="104">
        <v>5.59</v>
      </c>
      <c r="F5302" s="108">
        <v>5.39</v>
      </c>
      <c r="G5302" s="75">
        <v>5.34</v>
      </c>
      <c r="H5302" s="106">
        <f t="shared" si="49"/>
        <v>0.96422182468694095</v>
      </c>
    </row>
    <row r="5303" spans="1:14" x14ac:dyDescent="0.2">
      <c r="A5303" s="103">
        <f>A5302+1</f>
        <v>38210</v>
      </c>
      <c r="B5303" s="76" t="s">
        <v>14</v>
      </c>
      <c r="D5303" s="92">
        <v>44.8</v>
      </c>
      <c r="E5303" s="104">
        <v>5.8</v>
      </c>
      <c r="F5303" s="108">
        <v>5.21</v>
      </c>
      <c r="G5303" s="75">
        <v>5.18</v>
      </c>
      <c r="H5303" s="106">
        <f t="shared" si="49"/>
        <v>0.89827586206896559</v>
      </c>
    </row>
    <row r="5304" spans="1:14" x14ac:dyDescent="0.2">
      <c r="A5304" s="103">
        <f>A5303+1</f>
        <v>38211</v>
      </c>
      <c r="B5304" s="76" t="s">
        <v>15</v>
      </c>
      <c r="D5304" s="92">
        <v>45.5</v>
      </c>
      <c r="E5304" s="104">
        <v>5.5949999999999998</v>
      </c>
      <c r="F5304" s="108">
        <v>5.16</v>
      </c>
      <c r="G5304" s="75">
        <v>5.15</v>
      </c>
      <c r="H5304" s="106">
        <f t="shared" si="49"/>
        <v>0.92225201072386065</v>
      </c>
    </row>
    <row r="5305" spans="1:14" x14ac:dyDescent="0.2">
      <c r="A5305" s="103">
        <f>A5304+1</f>
        <v>38212</v>
      </c>
      <c r="B5305" s="76" t="s">
        <v>16</v>
      </c>
      <c r="D5305" s="92">
        <v>46.58</v>
      </c>
      <c r="E5305" s="104">
        <v>5.45</v>
      </c>
      <c r="F5305" s="108">
        <v>5.03</v>
      </c>
      <c r="G5305" s="75">
        <v>4.99</v>
      </c>
      <c r="H5305" s="106">
        <f t="shared" si="49"/>
        <v>0.92293577981651376</v>
      </c>
    </row>
    <row r="5306" spans="1:14" x14ac:dyDescent="0.2">
      <c r="A5306" s="103">
        <f>A5305+1+2</f>
        <v>38215</v>
      </c>
      <c r="B5306" s="76" t="s">
        <v>12</v>
      </c>
      <c r="D5306" s="92">
        <v>46.05</v>
      </c>
      <c r="E5306" s="104">
        <v>5.2949999999999999</v>
      </c>
      <c r="F5306" s="108">
        <v>5.09</v>
      </c>
      <c r="G5306" s="75">
        <v>4.9800000000000004</v>
      </c>
      <c r="H5306" s="106">
        <f t="shared" si="49"/>
        <v>0.96128423040604338</v>
      </c>
    </row>
    <row r="5307" spans="1:14" x14ac:dyDescent="0.2">
      <c r="A5307" s="103">
        <f>A5306+1</f>
        <v>38216</v>
      </c>
      <c r="B5307" s="76" t="s">
        <v>13</v>
      </c>
      <c r="D5307" s="92">
        <v>46.75</v>
      </c>
      <c r="E5307" s="104">
        <v>5.32</v>
      </c>
      <c r="F5307" s="108">
        <v>4.87</v>
      </c>
      <c r="G5307" s="75">
        <v>4.9400000000000004</v>
      </c>
      <c r="H5307" s="106">
        <f t="shared" si="49"/>
        <v>0.91541353383458646</v>
      </c>
      <c r="J5307" s="112"/>
      <c r="K5307" s="111"/>
      <c r="L5307" s="111"/>
      <c r="M5307" s="111"/>
      <c r="N5307" s="111"/>
    </row>
    <row r="5308" spans="1:14" x14ac:dyDescent="0.2">
      <c r="A5308" s="103">
        <f>A5307+1</f>
        <v>38217</v>
      </c>
      <c r="B5308" s="76" t="s">
        <v>14</v>
      </c>
      <c r="D5308" s="92">
        <v>47.28</v>
      </c>
      <c r="E5308" s="104">
        <v>5.125</v>
      </c>
      <c r="F5308" s="108">
        <v>4.9400000000000004</v>
      </c>
      <c r="G5308" s="75">
        <v>4.83</v>
      </c>
      <c r="H5308" s="106">
        <f t="shared" si="49"/>
        <v>0.96390243902439032</v>
      </c>
      <c r="I5308" s="112"/>
      <c r="J5308" s="112"/>
      <c r="K5308" s="111"/>
      <c r="L5308" s="111"/>
      <c r="M5308" s="111"/>
      <c r="N5308" s="111"/>
    </row>
    <row r="5309" spans="1:14" x14ac:dyDescent="0.2">
      <c r="A5309" s="103">
        <f>A5308+1</f>
        <v>38218</v>
      </c>
      <c r="B5309" s="76" t="s">
        <v>15</v>
      </c>
      <c r="D5309" s="92">
        <v>48.7</v>
      </c>
      <c r="E5309" s="104">
        <v>5.32</v>
      </c>
      <c r="F5309" s="108">
        <v>4.84</v>
      </c>
      <c r="G5309" s="75">
        <v>4.78</v>
      </c>
      <c r="H5309" s="106">
        <f t="shared" si="49"/>
        <v>0.90977443609022546</v>
      </c>
      <c r="I5309" s="112"/>
      <c r="J5309" s="112"/>
      <c r="K5309" s="111"/>
      <c r="L5309" s="111"/>
      <c r="M5309" s="111"/>
      <c r="N5309" s="111"/>
    </row>
    <row r="5310" spans="1:14" x14ac:dyDescent="0.2">
      <c r="A5310" s="103">
        <f>A5309+1</f>
        <v>38219</v>
      </c>
      <c r="B5310" s="76" t="s">
        <v>16</v>
      </c>
      <c r="D5310" s="92">
        <v>47.86</v>
      </c>
      <c r="E5310" s="104">
        <v>5.3949999999999996</v>
      </c>
      <c r="F5310" s="108">
        <v>4.84</v>
      </c>
      <c r="G5310" s="75">
        <v>4.84</v>
      </c>
      <c r="H5310" s="106">
        <f t="shared" si="49"/>
        <v>0.89712696941612613</v>
      </c>
      <c r="I5310" s="112"/>
      <c r="J5310" s="112"/>
      <c r="K5310" s="111"/>
      <c r="L5310" s="111"/>
      <c r="M5310" s="111"/>
      <c r="N5310" s="111"/>
    </row>
    <row r="5311" spans="1:14" x14ac:dyDescent="0.2">
      <c r="A5311" s="103">
        <f>A5310+1+2</f>
        <v>38222</v>
      </c>
      <c r="B5311" s="76" t="s">
        <v>12</v>
      </c>
      <c r="D5311" s="92">
        <v>46.7</v>
      </c>
      <c r="E5311" s="104">
        <v>5.31</v>
      </c>
      <c r="F5311" s="108">
        <v>4.82</v>
      </c>
      <c r="G5311" s="75">
        <v>4.8600000000000003</v>
      </c>
      <c r="H5311" s="106">
        <f t="shared" si="49"/>
        <v>0.90772128060263668</v>
      </c>
      <c r="I5311" s="112"/>
      <c r="J5311" s="112"/>
      <c r="K5311" s="111"/>
      <c r="L5311" s="111"/>
      <c r="M5311" s="111"/>
      <c r="N5311" s="111"/>
    </row>
    <row r="5312" spans="1:14" x14ac:dyDescent="0.2">
      <c r="A5312" s="103">
        <f>A5311+1</f>
        <v>38223</v>
      </c>
      <c r="B5312" s="76" t="s">
        <v>13</v>
      </c>
      <c r="D5312" s="92">
        <v>45.61</v>
      </c>
      <c r="E5312" s="104">
        <v>5.31</v>
      </c>
      <c r="F5312" s="108">
        <v>4.6399999999999997</v>
      </c>
      <c r="G5312" s="75">
        <v>4.63</v>
      </c>
      <c r="H5312" s="106">
        <f t="shared" si="49"/>
        <v>0.87382297551789079</v>
      </c>
      <c r="I5312" s="112"/>
      <c r="J5312" s="112"/>
      <c r="K5312" s="111"/>
      <c r="L5312" s="111"/>
      <c r="M5312" s="111"/>
      <c r="N5312" s="111"/>
    </row>
    <row r="5313" spans="1:13" x14ac:dyDescent="0.2">
      <c r="A5313" s="103">
        <f>A5312+1</f>
        <v>38224</v>
      </c>
      <c r="B5313" s="76" t="s">
        <v>14</v>
      </c>
      <c r="D5313" s="92">
        <v>43.52</v>
      </c>
      <c r="E5313" s="104">
        <v>5.27</v>
      </c>
      <c r="F5313" s="108">
        <v>4.67</v>
      </c>
      <c r="G5313" s="75">
        <v>4.63</v>
      </c>
      <c r="H5313" s="106">
        <f t="shared" si="49"/>
        <v>0.8861480075901329</v>
      </c>
      <c r="I5313" s="112"/>
      <c r="J5313" s="111"/>
      <c r="K5313" s="111"/>
      <c r="L5313" s="111"/>
      <c r="M5313" s="111"/>
    </row>
    <row r="5314" spans="1:13" x14ac:dyDescent="0.2">
      <c r="A5314" s="103">
        <f>A5313+1</f>
        <v>38225</v>
      </c>
      <c r="B5314" s="76" t="s">
        <v>15</v>
      </c>
      <c r="D5314" s="92">
        <v>43.1</v>
      </c>
      <c r="E5314" s="104">
        <v>5.32</v>
      </c>
      <c r="F5314" s="108">
        <v>4.5999999999999996</v>
      </c>
      <c r="G5314" s="75">
        <v>4.6500000000000004</v>
      </c>
      <c r="H5314" s="106">
        <f t="shared" si="49"/>
        <v>0.86466165413533824</v>
      </c>
      <c r="I5314" s="112"/>
      <c r="J5314" s="111"/>
      <c r="K5314" s="111"/>
      <c r="L5314" s="111"/>
      <c r="M5314" s="111"/>
    </row>
    <row r="5315" spans="1:13" x14ac:dyDescent="0.2">
      <c r="A5315" s="103">
        <f>A5314+1</f>
        <v>38226</v>
      </c>
      <c r="B5315" s="76" t="s">
        <v>16</v>
      </c>
      <c r="D5315" s="92">
        <v>43.18</v>
      </c>
      <c r="E5315" s="104">
        <v>5.1849999999999996</v>
      </c>
      <c r="F5315" s="108">
        <v>4.47</v>
      </c>
      <c r="G5315" s="75">
        <v>4.4800000000000004</v>
      </c>
      <c r="H5315" s="106">
        <f t="shared" si="49"/>
        <v>0.86210221793635489</v>
      </c>
      <c r="I5315" s="112"/>
      <c r="J5315" s="111"/>
      <c r="K5315" s="111"/>
      <c r="L5315" s="111"/>
      <c r="M5315" s="111"/>
    </row>
    <row r="5316" spans="1:13" x14ac:dyDescent="0.2">
      <c r="A5316" s="103">
        <f>A5315+1+2</f>
        <v>38229</v>
      </c>
      <c r="B5316" s="76" t="s">
        <v>12</v>
      </c>
      <c r="D5316" s="92">
        <v>42.28</v>
      </c>
      <c r="E5316" s="104">
        <v>5.0449999999999999</v>
      </c>
      <c r="F5316" s="108">
        <v>4.4400000000000004</v>
      </c>
      <c r="G5316" s="75">
        <v>4.46</v>
      </c>
      <c r="H5316" s="106">
        <f t="shared" si="49"/>
        <v>0.88007928642220024</v>
      </c>
      <c r="I5316" s="112"/>
      <c r="J5316" s="111"/>
      <c r="K5316" s="111"/>
      <c r="L5316" s="111"/>
      <c r="M5316" s="111"/>
    </row>
    <row r="5317" spans="1:13" x14ac:dyDescent="0.2">
      <c r="A5317" s="103">
        <f>A5316+1</f>
        <v>38230</v>
      </c>
      <c r="B5317" s="76" t="s">
        <v>13</v>
      </c>
      <c r="D5317" s="92">
        <v>42.12</v>
      </c>
      <c r="E5317" s="104">
        <v>5.0449999999999999</v>
      </c>
      <c r="F5317" s="108">
        <v>4.55</v>
      </c>
      <c r="G5317" s="75">
        <v>4.54</v>
      </c>
      <c r="H5317" s="106">
        <f t="shared" si="49"/>
        <v>0.90188305252725465</v>
      </c>
      <c r="I5317" s="112"/>
      <c r="J5317" s="111"/>
      <c r="K5317" s="111"/>
      <c r="L5317" s="111"/>
      <c r="M5317" s="111"/>
    </row>
    <row r="5318" spans="1:13" x14ac:dyDescent="0.2">
      <c r="A5318" s="103">
        <f>A5317+1</f>
        <v>38231</v>
      </c>
      <c r="B5318" s="76" t="s">
        <v>14</v>
      </c>
      <c r="D5318" s="92">
        <v>44.01</v>
      </c>
      <c r="E5318" s="104">
        <v>5.03</v>
      </c>
      <c r="F5318" s="108">
        <v>4.57</v>
      </c>
      <c r="G5318" s="75">
        <v>4.62</v>
      </c>
      <c r="H5318" s="106">
        <f t="shared" si="49"/>
        <v>0.90854870775347918</v>
      </c>
      <c r="I5318" s="112"/>
      <c r="J5318" s="111"/>
      <c r="K5318" s="111"/>
      <c r="L5318" s="111"/>
      <c r="M5318" s="111"/>
    </row>
    <row r="5319" spans="1:13" x14ac:dyDescent="0.2">
      <c r="A5319" s="103">
        <f>A5318+1</f>
        <v>38232</v>
      </c>
      <c r="B5319" s="76" t="s">
        <v>15</v>
      </c>
      <c r="D5319" s="92">
        <v>44.07</v>
      </c>
      <c r="E5319" s="104">
        <v>5.0149999999999997</v>
      </c>
      <c r="F5319" s="108">
        <v>4.43</v>
      </c>
      <c r="G5319" s="75">
        <v>4.43</v>
      </c>
      <c r="H5319" s="106">
        <f t="shared" si="49"/>
        <v>0.88334995014955131</v>
      </c>
      <c r="I5319" s="112"/>
      <c r="J5319" s="111"/>
      <c r="K5319" s="111"/>
      <c r="L5319" s="111"/>
      <c r="M5319" s="111"/>
    </row>
    <row r="5320" spans="1:13" x14ac:dyDescent="0.2">
      <c r="A5320" s="103">
        <f>A5319+1</f>
        <v>38233</v>
      </c>
      <c r="B5320" s="76" t="s">
        <v>16</v>
      </c>
      <c r="D5320" s="92">
        <v>44</v>
      </c>
      <c r="E5320" s="104">
        <v>4.68</v>
      </c>
      <c r="F5320" s="108">
        <v>4.04</v>
      </c>
      <c r="G5320" s="75">
        <v>4.03</v>
      </c>
      <c r="H5320" s="106">
        <f t="shared" si="49"/>
        <v>0.86324786324786329</v>
      </c>
    </row>
    <row r="5321" spans="1:13" x14ac:dyDescent="0.2">
      <c r="A5321" s="103">
        <f>A5320+1+2</f>
        <v>38236</v>
      </c>
      <c r="B5321" s="76" t="s">
        <v>12</v>
      </c>
      <c r="C5321" s="73" t="s">
        <v>17</v>
      </c>
      <c r="F5321" s="108"/>
      <c r="G5321" s="75"/>
      <c r="H5321" s="106"/>
    </row>
    <row r="5322" spans="1:13" x14ac:dyDescent="0.2">
      <c r="A5322" s="103">
        <f>A5321+1</f>
        <v>38237</v>
      </c>
      <c r="B5322" s="76" t="s">
        <v>13</v>
      </c>
      <c r="D5322" s="92">
        <v>43.35</v>
      </c>
      <c r="E5322" s="104">
        <v>4.3849999999999998</v>
      </c>
      <c r="F5322" s="108">
        <v>4.25</v>
      </c>
      <c r="G5322" s="75">
        <v>4.1900000000000004</v>
      </c>
      <c r="H5322" s="106">
        <f t="shared" si="49"/>
        <v>0.96921322690992018</v>
      </c>
    </row>
    <row r="5323" spans="1:13" x14ac:dyDescent="0.2">
      <c r="A5323" s="103">
        <f>A5322+1</f>
        <v>38238</v>
      </c>
      <c r="B5323" s="76" t="s">
        <v>14</v>
      </c>
      <c r="D5323" s="92">
        <v>42.78</v>
      </c>
      <c r="E5323" s="104">
        <v>4.4550000000000001</v>
      </c>
      <c r="F5323" s="108">
        <v>4.43</v>
      </c>
      <c r="G5323" s="75">
        <v>4.34</v>
      </c>
      <c r="H5323" s="106">
        <f t="shared" si="49"/>
        <v>0.99438832772166097</v>
      </c>
    </row>
    <row r="5324" spans="1:13" x14ac:dyDescent="0.2">
      <c r="A5324" s="103">
        <f>A5323+1</f>
        <v>38239</v>
      </c>
      <c r="B5324" s="76" t="s">
        <v>15</v>
      </c>
      <c r="D5324" s="92">
        <v>44.62</v>
      </c>
      <c r="E5324" s="104">
        <v>4.67</v>
      </c>
      <c r="F5324" s="108">
        <v>4.29</v>
      </c>
      <c r="G5324" s="75">
        <v>4.24</v>
      </c>
      <c r="H5324" s="106">
        <f t="shared" si="49"/>
        <v>0.9186295503211992</v>
      </c>
    </row>
    <row r="5325" spans="1:13" x14ac:dyDescent="0.2">
      <c r="A5325" s="103">
        <f>A5324+1</f>
        <v>38240</v>
      </c>
      <c r="B5325" s="76" t="s">
        <v>16</v>
      </c>
      <c r="D5325" s="92">
        <v>42.82</v>
      </c>
      <c r="E5325" s="104">
        <v>4.57</v>
      </c>
      <c r="F5325" s="108">
        <v>4.2300000000000004</v>
      </c>
      <c r="G5325" s="75">
        <v>4.16</v>
      </c>
      <c r="H5325" s="106">
        <f t="shared" ref="H5325:H5388" si="50">F5325/E5325</f>
        <v>0.92560175054704596</v>
      </c>
    </row>
    <row r="5326" spans="1:13" x14ac:dyDescent="0.2">
      <c r="A5326" s="103">
        <f>A5325+1+2</f>
        <v>38243</v>
      </c>
      <c r="B5326" s="76" t="s">
        <v>12</v>
      </c>
      <c r="D5326" s="92">
        <v>43.88</v>
      </c>
      <c r="E5326" s="104">
        <v>4.5449999999999999</v>
      </c>
      <c r="F5326" s="108">
        <v>4.4800000000000004</v>
      </c>
      <c r="G5326" s="75">
        <v>4.47</v>
      </c>
      <c r="H5326" s="106">
        <f t="shared" si="50"/>
        <v>0.98569856985698578</v>
      </c>
    </row>
    <row r="5327" spans="1:13" x14ac:dyDescent="0.2">
      <c r="A5327" s="103">
        <f>A5326+1</f>
        <v>38244</v>
      </c>
      <c r="B5327" s="76" t="s">
        <v>13</v>
      </c>
      <c r="D5327" s="92">
        <v>44.4</v>
      </c>
      <c r="E5327" s="104">
        <v>5.13</v>
      </c>
      <c r="F5327" s="108">
        <v>4.41</v>
      </c>
      <c r="G5327" s="75">
        <v>4.41</v>
      </c>
      <c r="H5327" s="106">
        <f t="shared" si="50"/>
        <v>0.85964912280701755</v>
      </c>
    </row>
    <row r="5328" spans="1:13" x14ac:dyDescent="0.2">
      <c r="A5328" s="103">
        <f>A5327+1</f>
        <v>38245</v>
      </c>
      <c r="B5328" s="76" t="s">
        <v>14</v>
      </c>
      <c r="D5328" s="92">
        <v>43.59</v>
      </c>
      <c r="E5328" s="104">
        <v>5.21</v>
      </c>
      <c r="F5328" s="108">
        <v>4.3099999999999996</v>
      </c>
      <c r="G5328" s="75">
        <v>4.3600000000000003</v>
      </c>
      <c r="H5328" s="106">
        <f t="shared" si="50"/>
        <v>0.82725527831094048</v>
      </c>
    </row>
    <row r="5329" spans="1:14" x14ac:dyDescent="0.2">
      <c r="A5329" s="103">
        <f>A5328+1</f>
        <v>38246</v>
      </c>
      <c r="B5329" s="76" t="s">
        <v>15</v>
      </c>
      <c r="D5329" s="92">
        <v>43.9</v>
      </c>
      <c r="E5329" s="104">
        <v>5.1449999999999996</v>
      </c>
      <c r="F5329" s="108">
        <v>4.17</v>
      </c>
      <c r="G5329" s="75">
        <v>4.18</v>
      </c>
      <c r="H5329" s="106">
        <f t="shared" si="50"/>
        <v>0.81049562682215748</v>
      </c>
    </row>
    <row r="5330" spans="1:14" x14ac:dyDescent="0.2">
      <c r="A5330" s="103">
        <f>A5329+1</f>
        <v>38247</v>
      </c>
      <c r="B5330" s="76" t="s">
        <v>16</v>
      </c>
      <c r="D5330" s="92">
        <v>45.6</v>
      </c>
      <c r="E5330" s="104">
        <v>4.9649999999999999</v>
      </c>
      <c r="F5330" s="108"/>
      <c r="G5330" s="75"/>
      <c r="H5330" s="106"/>
    </row>
    <row r="5331" spans="1:14" x14ac:dyDescent="0.2">
      <c r="A5331" s="103">
        <f>A5330+1+2</f>
        <v>38250</v>
      </c>
      <c r="B5331" s="76" t="s">
        <v>12</v>
      </c>
      <c r="D5331" s="92">
        <v>46.36</v>
      </c>
      <c r="E5331" s="104">
        <v>5.2350000000000003</v>
      </c>
      <c r="F5331" s="108">
        <v>4.6399999999999997</v>
      </c>
      <c r="G5331" s="75">
        <v>4.6100000000000003</v>
      </c>
      <c r="H5331" s="106">
        <f t="shared" si="50"/>
        <v>0.88634192932187195</v>
      </c>
    </row>
    <row r="5332" spans="1:14" x14ac:dyDescent="0.2">
      <c r="A5332" s="103">
        <f>A5331+1</f>
        <v>38251</v>
      </c>
      <c r="B5332" s="76" t="s">
        <v>13</v>
      </c>
      <c r="D5332" s="92">
        <v>47.1</v>
      </c>
      <c r="E5332" s="104">
        <v>5.4349999999999996</v>
      </c>
      <c r="F5332" s="108">
        <v>4.76</v>
      </c>
      <c r="G5332" s="75">
        <v>4.68</v>
      </c>
      <c r="H5332" s="106">
        <f t="shared" si="50"/>
        <v>0.87580496780128803</v>
      </c>
    </row>
    <row r="5333" spans="1:14" x14ac:dyDescent="0.2">
      <c r="A5333" s="103">
        <f>A5332+1</f>
        <v>38252</v>
      </c>
      <c r="B5333" s="76" t="s">
        <v>14</v>
      </c>
      <c r="D5333" s="92">
        <v>48.56</v>
      </c>
      <c r="E5333" s="104">
        <v>5.4249999999999998</v>
      </c>
      <c r="F5333" s="108">
        <v>4.93</v>
      </c>
      <c r="G5333" s="75">
        <v>4.8600000000000003</v>
      </c>
      <c r="H5333" s="106">
        <f t="shared" si="50"/>
        <v>0.90875576036866357</v>
      </c>
    </row>
    <row r="5334" spans="1:14" x14ac:dyDescent="0.2">
      <c r="A5334" s="103">
        <f>A5333+1</f>
        <v>38253</v>
      </c>
      <c r="B5334" s="76" t="s">
        <v>15</v>
      </c>
      <c r="D5334" s="92">
        <v>48.37</v>
      </c>
      <c r="E5334" s="104">
        <v>5.95</v>
      </c>
      <c r="F5334" s="108">
        <v>4.8099999999999996</v>
      </c>
      <c r="G5334" s="75">
        <v>4.76</v>
      </c>
      <c r="H5334" s="106">
        <f t="shared" si="50"/>
        <v>0.80840336134453772</v>
      </c>
    </row>
    <row r="5335" spans="1:14" x14ac:dyDescent="0.2">
      <c r="A5335" s="103">
        <f>A5334+1</f>
        <v>38254</v>
      </c>
      <c r="B5335" s="76" t="s">
        <v>16</v>
      </c>
      <c r="D5335" s="92">
        <v>48.81</v>
      </c>
      <c r="E5335" s="104">
        <v>5.52</v>
      </c>
      <c r="F5335" s="108">
        <v>4.53</v>
      </c>
      <c r="G5335" s="75">
        <v>4.5199999999999996</v>
      </c>
      <c r="H5335" s="106">
        <f t="shared" si="50"/>
        <v>0.82065217391304357</v>
      </c>
    </row>
    <row r="5336" spans="1:14" x14ac:dyDescent="0.2">
      <c r="A5336" s="103">
        <f>A5335+1+2</f>
        <v>38257</v>
      </c>
      <c r="B5336" s="76" t="s">
        <v>12</v>
      </c>
      <c r="D5336" s="92">
        <v>49.65</v>
      </c>
      <c r="E5336" s="104">
        <v>5.41</v>
      </c>
      <c r="F5336" s="108">
        <v>4.4800000000000004</v>
      </c>
      <c r="G5336" s="75">
        <v>4.41</v>
      </c>
      <c r="H5336" s="106">
        <f t="shared" si="50"/>
        <v>0.82809611829944552</v>
      </c>
    </row>
    <row r="5337" spans="1:14" x14ac:dyDescent="0.2">
      <c r="A5337" s="103">
        <f>A5336+1</f>
        <v>38258</v>
      </c>
      <c r="B5337" s="76" t="s">
        <v>13</v>
      </c>
      <c r="D5337" s="92">
        <v>49.91</v>
      </c>
      <c r="E5337" s="104">
        <v>5.2249999999999996</v>
      </c>
      <c r="F5337" s="108">
        <v>4.57</v>
      </c>
      <c r="G5337" s="75">
        <v>4.53</v>
      </c>
      <c r="H5337" s="106">
        <f t="shared" si="50"/>
        <v>0.874641148325359</v>
      </c>
    </row>
    <row r="5338" spans="1:14" x14ac:dyDescent="0.2">
      <c r="A5338" s="103">
        <f>A5337+1</f>
        <v>38259</v>
      </c>
      <c r="B5338" s="76" t="s">
        <v>14</v>
      </c>
      <c r="D5338" s="92">
        <v>49.51</v>
      </c>
      <c r="E5338" s="104">
        <v>5.44</v>
      </c>
      <c r="F5338" s="108">
        <v>5.19</v>
      </c>
      <c r="G5338" s="75">
        <v>4.91</v>
      </c>
      <c r="H5338" s="106">
        <f t="shared" si="50"/>
        <v>0.95404411764705888</v>
      </c>
    </row>
    <row r="5339" spans="1:14" x14ac:dyDescent="0.2">
      <c r="A5339" s="103">
        <f>A5338+1</f>
        <v>38260</v>
      </c>
      <c r="B5339" s="76" t="s">
        <v>15</v>
      </c>
      <c r="D5339" s="92">
        <v>49.65</v>
      </c>
      <c r="E5339" s="104">
        <v>6.165</v>
      </c>
      <c r="F5339" s="108">
        <v>4.93</v>
      </c>
      <c r="G5339" s="75">
        <v>4.84</v>
      </c>
      <c r="H5339" s="106">
        <f t="shared" si="50"/>
        <v>0.79967558799675587</v>
      </c>
      <c r="J5339" s="112"/>
      <c r="K5339" s="111"/>
      <c r="L5339" s="111"/>
      <c r="M5339" s="111"/>
      <c r="N5339" s="111"/>
    </row>
    <row r="5340" spans="1:14" x14ac:dyDescent="0.2">
      <c r="A5340" s="103">
        <f>A5339+1</f>
        <v>38261</v>
      </c>
      <c r="B5340" s="76" t="s">
        <v>16</v>
      </c>
      <c r="D5340" s="92">
        <v>50.13</v>
      </c>
      <c r="E5340" s="104">
        <v>6.1550000000000002</v>
      </c>
      <c r="F5340" s="108">
        <v>4.8899999999999997</v>
      </c>
      <c r="G5340" s="75">
        <v>4.8600000000000003</v>
      </c>
      <c r="H5340" s="106">
        <f t="shared" si="50"/>
        <v>0.79447603574329806</v>
      </c>
      <c r="J5340" s="112"/>
      <c r="K5340" s="111"/>
      <c r="L5340" s="111"/>
      <c r="M5340" s="111"/>
      <c r="N5340" s="111"/>
    </row>
    <row r="5341" spans="1:14" x14ac:dyDescent="0.2">
      <c r="A5341" s="103">
        <f>A5340+1+2</f>
        <v>38264</v>
      </c>
      <c r="B5341" s="76" t="s">
        <v>12</v>
      </c>
      <c r="D5341" s="92">
        <v>49.91</v>
      </c>
      <c r="E5341" s="104">
        <v>5.24</v>
      </c>
      <c r="F5341" s="108">
        <v>4.53</v>
      </c>
      <c r="G5341" s="75">
        <v>4.3899999999999997</v>
      </c>
      <c r="H5341" s="106">
        <f t="shared" si="50"/>
        <v>0.8645038167938931</v>
      </c>
      <c r="J5341" s="112"/>
      <c r="K5341" s="111"/>
      <c r="L5341" s="111"/>
      <c r="M5341" s="111"/>
      <c r="N5341" s="111"/>
    </row>
    <row r="5342" spans="1:14" x14ac:dyDescent="0.2">
      <c r="A5342" s="103">
        <f>A5341+1</f>
        <v>38265</v>
      </c>
      <c r="B5342" s="76" t="s">
        <v>13</v>
      </c>
      <c r="D5342" s="92">
        <v>51.1</v>
      </c>
      <c r="E5342" s="104">
        <v>5.8</v>
      </c>
      <c r="F5342" s="108">
        <v>5.0599999999999996</v>
      </c>
      <c r="G5342" s="75">
        <v>4.95</v>
      </c>
      <c r="H5342" s="106">
        <f t="shared" si="50"/>
        <v>0.87241379310344824</v>
      </c>
      <c r="J5342" s="112"/>
      <c r="K5342" s="111"/>
      <c r="L5342" s="111"/>
      <c r="M5342" s="111"/>
      <c r="N5342" s="111"/>
    </row>
    <row r="5343" spans="1:14" x14ac:dyDescent="0.2">
      <c r="A5343" s="103">
        <f>A5342+1</f>
        <v>38266</v>
      </c>
      <c r="B5343" s="76" t="s">
        <v>14</v>
      </c>
      <c r="D5343" s="92">
        <v>52.03</v>
      </c>
      <c r="E5343" s="104">
        <v>6.09</v>
      </c>
      <c r="F5343" s="108"/>
      <c r="G5343" s="75"/>
      <c r="H5343" s="106"/>
      <c r="J5343" s="112"/>
      <c r="K5343" s="111"/>
      <c r="L5343" s="111"/>
      <c r="M5343" s="111"/>
      <c r="N5343" s="111"/>
    </row>
    <row r="5344" spans="1:14" x14ac:dyDescent="0.2">
      <c r="A5344" s="103">
        <f>A5343+1</f>
        <v>38267</v>
      </c>
      <c r="B5344" s="76" t="s">
        <v>15</v>
      </c>
      <c r="D5344" s="92">
        <v>52.68</v>
      </c>
      <c r="E5344" s="104">
        <v>5.9850000000000003</v>
      </c>
      <c r="F5344" s="108">
        <v>4.9000000000000004</v>
      </c>
      <c r="G5344" s="75">
        <v>4.74</v>
      </c>
      <c r="H5344" s="106">
        <f t="shared" si="50"/>
        <v>0.81871345029239773</v>
      </c>
      <c r="J5344" s="112"/>
      <c r="K5344" s="111"/>
      <c r="L5344" s="111"/>
      <c r="M5344" s="111"/>
      <c r="N5344" s="111"/>
    </row>
    <row r="5345" spans="1:14" x14ac:dyDescent="0.2">
      <c r="A5345" s="103">
        <f>A5344+1</f>
        <v>38268</v>
      </c>
      <c r="B5345" s="76" t="s">
        <v>16</v>
      </c>
      <c r="D5345" s="92">
        <v>53.32</v>
      </c>
      <c r="E5345" s="104">
        <v>6.2</v>
      </c>
      <c r="F5345" s="108"/>
      <c r="G5345" s="75"/>
      <c r="H5345" s="106"/>
      <c r="J5345" s="112"/>
      <c r="K5345" s="111"/>
      <c r="L5345" s="111"/>
      <c r="M5345" s="111"/>
      <c r="N5345" s="111"/>
    </row>
    <row r="5346" spans="1:14" x14ac:dyDescent="0.2">
      <c r="A5346" s="103">
        <f>A5345+1+2</f>
        <v>38271</v>
      </c>
      <c r="B5346" s="76" t="s">
        <v>12</v>
      </c>
      <c r="D5346" s="92">
        <v>53.65</v>
      </c>
      <c r="E5346" s="104">
        <v>5.7249999999999996</v>
      </c>
      <c r="F5346" s="108">
        <v>4.74</v>
      </c>
      <c r="G5346" s="75">
        <v>4.58</v>
      </c>
      <c r="H5346" s="106">
        <f t="shared" si="50"/>
        <v>0.82794759825327524</v>
      </c>
      <c r="J5346" s="112"/>
      <c r="K5346" s="111"/>
      <c r="L5346" s="111"/>
      <c r="M5346" s="111"/>
      <c r="N5346" s="111"/>
    </row>
    <row r="5347" spans="1:14" x14ac:dyDescent="0.2">
      <c r="A5347" s="103">
        <f>A5346+1</f>
        <v>38272</v>
      </c>
      <c r="B5347" s="76" t="s">
        <v>13</v>
      </c>
      <c r="D5347" s="92">
        <v>52.52</v>
      </c>
      <c r="E5347" s="104">
        <v>5.7</v>
      </c>
      <c r="F5347" s="108">
        <v>4.3099999999999996</v>
      </c>
      <c r="G5347" s="75">
        <v>4.29</v>
      </c>
      <c r="H5347" s="106">
        <f t="shared" si="50"/>
        <v>0.75614035087719289</v>
      </c>
      <c r="J5347" s="112"/>
      <c r="K5347" s="111"/>
      <c r="L5347" s="111"/>
      <c r="M5347" s="111"/>
      <c r="N5347" s="111"/>
    </row>
    <row r="5348" spans="1:14" x14ac:dyDescent="0.2">
      <c r="A5348" s="103">
        <f>A5347+1</f>
        <v>38273</v>
      </c>
      <c r="B5348" s="76" t="s">
        <v>14</v>
      </c>
      <c r="D5348" s="92">
        <v>53.65</v>
      </c>
      <c r="E5348" s="104">
        <v>5.34</v>
      </c>
      <c r="F5348" s="108">
        <v>4.41</v>
      </c>
      <c r="G5348" s="75">
        <v>4.45</v>
      </c>
      <c r="H5348" s="106">
        <f t="shared" si="50"/>
        <v>0.8258426966292135</v>
      </c>
    </row>
    <row r="5349" spans="1:14" x14ac:dyDescent="0.2">
      <c r="A5349" s="103">
        <f>A5348+1</f>
        <v>38274</v>
      </c>
      <c r="B5349" s="76" t="s">
        <v>15</v>
      </c>
      <c r="D5349" s="92">
        <v>54.77</v>
      </c>
      <c r="E5349" s="104">
        <v>5.4450000000000003</v>
      </c>
      <c r="F5349" s="108">
        <v>4.93</v>
      </c>
      <c r="G5349" s="75">
        <v>4.9000000000000004</v>
      </c>
      <c r="H5349" s="106">
        <f t="shared" si="50"/>
        <v>0.9054178145087235</v>
      </c>
    </row>
    <row r="5350" spans="1:14" x14ac:dyDescent="0.2">
      <c r="A5350" s="103">
        <f>A5349+1</f>
        <v>38275</v>
      </c>
      <c r="B5350" s="76" t="s">
        <v>16</v>
      </c>
      <c r="D5350" s="92">
        <v>54.94</v>
      </c>
      <c r="E5350" s="104">
        <v>5.79</v>
      </c>
      <c r="F5350" s="108">
        <v>4.53</v>
      </c>
      <c r="G5350" s="75">
        <v>4.4800000000000004</v>
      </c>
      <c r="H5350" s="106">
        <f t="shared" si="50"/>
        <v>0.78238341968911918</v>
      </c>
    </row>
    <row r="5351" spans="1:14" x14ac:dyDescent="0.2">
      <c r="A5351" s="103">
        <f>A5350+1+2</f>
        <v>38278</v>
      </c>
      <c r="B5351" s="76" t="s">
        <v>12</v>
      </c>
      <c r="D5351" s="92">
        <v>53.67</v>
      </c>
      <c r="E5351" s="104">
        <v>5.7750000000000004</v>
      </c>
      <c r="F5351" s="108">
        <v>4.9400000000000004</v>
      </c>
      <c r="G5351" s="75">
        <v>4.71</v>
      </c>
      <c r="H5351" s="106">
        <f t="shared" si="50"/>
        <v>0.8554112554112554</v>
      </c>
    </row>
    <row r="5352" spans="1:14" x14ac:dyDescent="0.2">
      <c r="A5352" s="103">
        <f>A5351+1</f>
        <v>38279</v>
      </c>
      <c r="B5352" s="76" t="s">
        <v>13</v>
      </c>
      <c r="D5352" s="92">
        <v>53.29</v>
      </c>
      <c r="E5352" s="104">
        <v>6.1150000000000002</v>
      </c>
      <c r="F5352" s="108">
        <v>5.34</v>
      </c>
      <c r="G5352" s="75">
        <v>5.24</v>
      </c>
      <c r="H5352" s="106">
        <f t="shared" si="50"/>
        <v>0.87326246933769414</v>
      </c>
    </row>
    <row r="5353" spans="1:14" x14ac:dyDescent="0.2">
      <c r="A5353" s="103">
        <f>A5352+1</f>
        <v>38280</v>
      </c>
      <c r="B5353" s="76" t="s">
        <v>14</v>
      </c>
      <c r="D5353" s="92">
        <v>54.92</v>
      </c>
      <c r="E5353" s="104">
        <v>7.1349999999999998</v>
      </c>
      <c r="F5353" s="108">
        <v>6.13</v>
      </c>
      <c r="G5353" s="75">
        <v>5.99</v>
      </c>
      <c r="H5353" s="106">
        <f t="shared" si="50"/>
        <v>0.85914505956552212</v>
      </c>
    </row>
    <row r="5354" spans="1:14" x14ac:dyDescent="0.2">
      <c r="A5354" s="103">
        <f>A5353+1</f>
        <v>38281</v>
      </c>
      <c r="B5354" s="76" t="s">
        <v>15</v>
      </c>
      <c r="D5354" s="110">
        <v>54.47</v>
      </c>
      <c r="E5354" s="104">
        <v>7.2949999999999999</v>
      </c>
      <c r="F5354" s="108">
        <v>6.33</v>
      </c>
      <c r="G5354" s="75">
        <v>6.23</v>
      </c>
      <c r="H5354" s="106">
        <f t="shared" si="50"/>
        <v>0.8677176148046607</v>
      </c>
    </row>
    <row r="5355" spans="1:14" x14ac:dyDescent="0.2">
      <c r="A5355" s="103">
        <f>A5354+1</f>
        <v>38282</v>
      </c>
      <c r="B5355" s="76" t="s">
        <v>16</v>
      </c>
      <c r="D5355" s="92">
        <v>55.17</v>
      </c>
      <c r="E5355" s="104">
        <v>7.1150000000000002</v>
      </c>
      <c r="F5355" s="108">
        <v>6.33</v>
      </c>
      <c r="G5355" s="75">
        <v>6.22</v>
      </c>
      <c r="H5355" s="106">
        <f t="shared" si="50"/>
        <v>0.8896697118763176</v>
      </c>
    </row>
    <row r="5356" spans="1:14" x14ac:dyDescent="0.2">
      <c r="A5356" s="103">
        <f>A5355+1+2</f>
        <v>38285</v>
      </c>
      <c r="B5356" s="76" t="s">
        <v>12</v>
      </c>
      <c r="D5356" s="92">
        <v>55.23</v>
      </c>
      <c r="E5356" s="104">
        <v>7.1150000000000002</v>
      </c>
      <c r="F5356" s="108">
        <v>7.03</v>
      </c>
      <c r="G5356" s="75">
        <v>6.85</v>
      </c>
      <c r="H5356" s="106">
        <f t="shared" si="50"/>
        <v>0.98805340829234012</v>
      </c>
    </row>
    <row r="5357" spans="1:14" x14ac:dyDescent="0.2">
      <c r="A5357" s="103">
        <f>A5356+1</f>
        <v>38286</v>
      </c>
      <c r="B5357" s="76" t="s">
        <v>13</v>
      </c>
      <c r="D5357" s="92">
        <v>55.18</v>
      </c>
      <c r="E5357" s="104">
        <v>7.73</v>
      </c>
      <c r="F5357" s="108">
        <v>7.07</v>
      </c>
      <c r="G5357" s="75">
        <v>7</v>
      </c>
      <c r="H5357" s="106">
        <f t="shared" si="50"/>
        <v>0.91461836998706336</v>
      </c>
    </row>
    <row r="5358" spans="1:14" x14ac:dyDescent="0.2">
      <c r="A5358" s="103">
        <f>A5357+1</f>
        <v>38287</v>
      </c>
      <c r="B5358" s="76" t="s">
        <v>14</v>
      </c>
      <c r="D5358" s="92">
        <v>52.47</v>
      </c>
      <c r="E5358" s="104">
        <v>7.79</v>
      </c>
      <c r="F5358" s="108">
        <v>7.26</v>
      </c>
      <c r="G5358" s="75">
        <v>7.18</v>
      </c>
      <c r="H5358" s="106">
        <f t="shared" si="50"/>
        <v>0.93196405648267011</v>
      </c>
    </row>
    <row r="5359" spans="1:14" x14ac:dyDescent="0.2">
      <c r="A5359" s="103">
        <f>A5358+1</f>
        <v>38288</v>
      </c>
      <c r="B5359" s="76" t="s">
        <v>15</v>
      </c>
      <c r="D5359" s="92">
        <v>50.93</v>
      </c>
      <c r="E5359" s="104">
        <v>7.96</v>
      </c>
      <c r="F5359" s="108">
        <v>5.75</v>
      </c>
      <c r="G5359" s="75">
        <v>5.75</v>
      </c>
      <c r="H5359" s="106">
        <f t="shared" si="50"/>
        <v>0.72236180904522618</v>
      </c>
    </row>
    <row r="5360" spans="1:14" x14ac:dyDescent="0.2">
      <c r="A5360" s="103">
        <f>A5359+1</f>
        <v>38289</v>
      </c>
      <c r="B5360" s="76" t="s">
        <v>16</v>
      </c>
      <c r="D5360" s="92">
        <v>51.77</v>
      </c>
      <c r="E5360" s="104">
        <v>6.6749999999999998</v>
      </c>
      <c r="F5360" s="108">
        <v>6.28</v>
      </c>
      <c r="G5360" s="75">
        <v>6.16</v>
      </c>
      <c r="H5360" s="106">
        <f t="shared" si="50"/>
        <v>0.94082397003745322</v>
      </c>
    </row>
    <row r="5361" spans="1:14" x14ac:dyDescent="0.2">
      <c r="A5361" s="103">
        <f>A5360+1+2</f>
        <v>38292</v>
      </c>
      <c r="B5361" s="76" t="s">
        <v>12</v>
      </c>
      <c r="D5361" s="92">
        <v>50.14</v>
      </c>
      <c r="E5361" s="104">
        <v>6.625</v>
      </c>
      <c r="F5361" s="108">
        <v>6.72</v>
      </c>
      <c r="G5361" s="75">
        <v>6.69</v>
      </c>
      <c r="H5361" s="106">
        <f t="shared" si="50"/>
        <v>1.0143396226415093</v>
      </c>
    </row>
    <row r="5362" spans="1:14" x14ac:dyDescent="0.2">
      <c r="A5362" s="103">
        <f>A5361+1</f>
        <v>38293</v>
      </c>
      <c r="B5362" s="76" t="s">
        <v>13</v>
      </c>
      <c r="D5362" s="92">
        <v>49.63</v>
      </c>
      <c r="E5362" s="104">
        <v>7.15</v>
      </c>
      <c r="F5362" s="108">
        <v>6.54</v>
      </c>
      <c r="G5362" s="75">
        <v>6.52</v>
      </c>
      <c r="H5362" s="106">
        <f t="shared" si="50"/>
        <v>0.91468531468531467</v>
      </c>
      <c r="I5362" s="112"/>
      <c r="J5362" s="112"/>
      <c r="K5362" s="111"/>
      <c r="L5362" s="111"/>
      <c r="M5362" s="111"/>
      <c r="N5362" s="111"/>
    </row>
    <row r="5363" spans="1:14" x14ac:dyDescent="0.2">
      <c r="A5363" s="103">
        <f>A5362+1</f>
        <v>38294</v>
      </c>
      <c r="B5363" s="76" t="s">
        <v>14</v>
      </c>
      <c r="D5363" s="92">
        <v>50.89</v>
      </c>
      <c r="E5363" s="104">
        <v>7.0049999999999999</v>
      </c>
      <c r="F5363" s="108">
        <v>6.92</v>
      </c>
      <c r="G5363" s="75">
        <v>6.94</v>
      </c>
      <c r="H5363" s="106">
        <f t="shared" si="50"/>
        <v>0.98786581013561747</v>
      </c>
      <c r="J5363" s="111"/>
      <c r="K5363" s="111"/>
      <c r="L5363" s="111"/>
      <c r="M5363" s="111"/>
      <c r="N5363" s="111"/>
    </row>
    <row r="5364" spans="1:14" x14ac:dyDescent="0.2">
      <c r="A5364" s="103">
        <f>A5363+1</f>
        <v>38295</v>
      </c>
      <c r="B5364" s="76" t="s">
        <v>15</v>
      </c>
      <c r="D5364" s="92">
        <v>48.83</v>
      </c>
      <c r="E5364" s="104">
        <v>7.22</v>
      </c>
      <c r="F5364" s="108">
        <v>6.96</v>
      </c>
      <c r="G5364" s="75">
        <v>6.97</v>
      </c>
      <c r="H5364" s="106">
        <f t="shared" si="50"/>
        <v>0.96398891966759004</v>
      </c>
      <c r="J5364" s="111"/>
      <c r="K5364" s="111"/>
      <c r="L5364" s="111"/>
      <c r="M5364" s="111"/>
      <c r="N5364" s="111"/>
    </row>
    <row r="5365" spans="1:14" x14ac:dyDescent="0.2">
      <c r="A5365" s="103">
        <f>A5364+1</f>
        <v>38296</v>
      </c>
      <c r="B5365" s="76" t="s">
        <v>16</v>
      </c>
      <c r="D5365" s="92">
        <v>49.62</v>
      </c>
      <c r="E5365" s="104">
        <v>6.415</v>
      </c>
      <c r="F5365" s="108">
        <v>5.8</v>
      </c>
      <c r="G5365" s="75">
        <v>5.62</v>
      </c>
      <c r="H5365" s="106">
        <f t="shared" si="50"/>
        <v>0.9041309431021044</v>
      </c>
      <c r="J5365" s="111"/>
      <c r="K5365" s="111"/>
      <c r="L5365" s="111"/>
      <c r="M5365" s="111"/>
      <c r="N5365" s="111"/>
    </row>
    <row r="5366" spans="1:14" x14ac:dyDescent="0.2">
      <c r="A5366" s="103">
        <f>A5365+1+2</f>
        <v>38299</v>
      </c>
      <c r="B5366" s="76" t="s">
        <v>12</v>
      </c>
      <c r="D5366" s="92">
        <v>49.09</v>
      </c>
      <c r="E5366" s="104">
        <v>6.23</v>
      </c>
      <c r="F5366" s="108">
        <v>6.41</v>
      </c>
      <c r="G5366" s="75">
        <v>6.38</v>
      </c>
      <c r="H5366" s="106">
        <f t="shared" si="50"/>
        <v>1.028892455858748</v>
      </c>
      <c r="J5366" s="111"/>
      <c r="K5366" s="111"/>
      <c r="L5366" s="111"/>
      <c r="M5366" s="111"/>
      <c r="N5366" s="111"/>
    </row>
    <row r="5367" spans="1:14" x14ac:dyDescent="0.2">
      <c r="A5367" s="103">
        <f>A5366+1</f>
        <v>38300</v>
      </c>
      <c r="B5367" s="76" t="s">
        <v>13</v>
      </c>
      <c r="D5367" s="92">
        <v>47.38</v>
      </c>
      <c r="E5367" s="104">
        <v>5.96</v>
      </c>
      <c r="F5367" s="108">
        <v>5.3</v>
      </c>
      <c r="G5367" s="75">
        <v>5.26</v>
      </c>
      <c r="H5367" s="106">
        <f t="shared" si="50"/>
        <v>0.88926174496644295</v>
      </c>
      <c r="J5367" s="111"/>
      <c r="K5367" s="111"/>
      <c r="L5367" s="111"/>
      <c r="M5367" s="111"/>
      <c r="N5367" s="111"/>
    </row>
    <row r="5368" spans="1:14" x14ac:dyDescent="0.2">
      <c r="A5368" s="103">
        <f>A5367+1</f>
        <v>38301</v>
      </c>
      <c r="B5368" s="76" t="s">
        <v>14</v>
      </c>
      <c r="D5368" s="92">
        <v>48.87</v>
      </c>
      <c r="E5368" s="104">
        <v>5.96</v>
      </c>
      <c r="F5368" s="108"/>
      <c r="G5368" s="75"/>
      <c r="H5368" s="106"/>
      <c r="J5368" s="112"/>
      <c r="K5368" s="111"/>
      <c r="L5368" s="111"/>
      <c r="M5368" s="111"/>
      <c r="N5368" s="111"/>
    </row>
    <row r="5369" spans="1:14" x14ac:dyDescent="0.2">
      <c r="A5369" s="103">
        <f>A5368+1</f>
        <v>38302</v>
      </c>
      <c r="B5369" s="76" t="s">
        <v>15</v>
      </c>
      <c r="D5369" s="92">
        <v>47.43</v>
      </c>
      <c r="E5369" s="104">
        <v>5.99</v>
      </c>
      <c r="F5369" s="108">
        <v>5.82</v>
      </c>
      <c r="G5369" s="75">
        <v>5.63</v>
      </c>
      <c r="H5369" s="106">
        <f t="shared" si="50"/>
        <v>0.97161936560934892</v>
      </c>
      <c r="J5369" s="112"/>
      <c r="K5369" s="111"/>
      <c r="L5369" s="111"/>
      <c r="M5369" s="111"/>
      <c r="N5369" s="111"/>
    </row>
    <row r="5370" spans="1:14" x14ac:dyDescent="0.2">
      <c r="A5370" s="103">
        <f>A5369+1</f>
        <v>38303</v>
      </c>
      <c r="B5370" s="76" t="s">
        <v>16</v>
      </c>
      <c r="D5370" s="92">
        <v>47.33</v>
      </c>
      <c r="E5370" s="104">
        <v>6.16</v>
      </c>
      <c r="F5370" s="108">
        <v>5.41</v>
      </c>
      <c r="G5370" s="75">
        <v>5.63</v>
      </c>
      <c r="H5370" s="106">
        <f t="shared" si="50"/>
        <v>0.87824675324675328</v>
      </c>
      <c r="L5370" s="115"/>
      <c r="M5370" s="115"/>
    </row>
    <row r="5371" spans="1:14" x14ac:dyDescent="0.2">
      <c r="A5371" s="103">
        <f>A5370+1+2</f>
        <v>38306</v>
      </c>
      <c r="B5371" s="76" t="s">
        <v>12</v>
      </c>
      <c r="D5371" s="92">
        <v>46.88</v>
      </c>
      <c r="E5371" s="104">
        <v>6</v>
      </c>
      <c r="F5371" s="108">
        <v>5.65</v>
      </c>
      <c r="G5371" s="75">
        <v>5.43</v>
      </c>
      <c r="H5371" s="106">
        <f t="shared" si="50"/>
        <v>0.94166666666666676</v>
      </c>
    </row>
    <row r="5372" spans="1:14" x14ac:dyDescent="0.2">
      <c r="A5372" s="103">
        <f>A5371+1</f>
        <v>38307</v>
      </c>
      <c r="B5372" s="76" t="s">
        <v>13</v>
      </c>
      <c r="D5372" s="92">
        <v>46.12</v>
      </c>
      <c r="E5372" s="104">
        <v>5.9</v>
      </c>
      <c r="F5372" s="108">
        <v>6</v>
      </c>
      <c r="G5372" s="75">
        <v>5.86</v>
      </c>
      <c r="H5372" s="106">
        <f t="shared" si="50"/>
        <v>1.0169491525423728</v>
      </c>
    </row>
    <row r="5373" spans="1:14" x14ac:dyDescent="0.2">
      <c r="A5373" s="103">
        <f>A5372+1</f>
        <v>38308</v>
      </c>
      <c r="B5373" s="76" t="s">
        <v>14</v>
      </c>
      <c r="D5373" s="92">
        <v>46.85</v>
      </c>
      <c r="E5373" s="104">
        <v>6.415</v>
      </c>
      <c r="F5373" s="108">
        <v>5.33</v>
      </c>
      <c r="G5373" s="75">
        <v>5.27</v>
      </c>
      <c r="H5373" s="106">
        <f t="shared" si="50"/>
        <v>0.83086515978176145</v>
      </c>
    </row>
    <row r="5374" spans="1:14" x14ac:dyDescent="0.2">
      <c r="A5374" s="103">
        <f>A5373+1</f>
        <v>38309</v>
      </c>
      <c r="B5374" s="76" t="s">
        <v>15</v>
      </c>
      <c r="D5374" s="92">
        <v>46.23</v>
      </c>
      <c r="E5374" s="104">
        <v>5.8650000000000002</v>
      </c>
      <c r="F5374" s="108">
        <v>5.2</v>
      </c>
      <c r="G5374" s="75">
        <v>5.09</v>
      </c>
      <c r="H5374" s="106">
        <f t="shared" si="50"/>
        <v>0.88661551577152597</v>
      </c>
    </row>
    <row r="5375" spans="1:14" x14ac:dyDescent="0.2">
      <c r="A5375" s="103">
        <f>A5374+1</f>
        <v>38310</v>
      </c>
      <c r="B5375" s="76" t="s">
        <v>16</v>
      </c>
      <c r="D5375" s="92">
        <v>48.45</v>
      </c>
      <c r="E5375" s="104">
        <v>5.61</v>
      </c>
      <c r="F5375" s="108">
        <v>4.3</v>
      </c>
      <c r="G5375" s="75">
        <v>4.26</v>
      </c>
      <c r="H5375" s="106">
        <f t="shared" si="50"/>
        <v>0.76648841354723696</v>
      </c>
    </row>
    <row r="5376" spans="1:14" x14ac:dyDescent="0.2">
      <c r="A5376" s="103">
        <f>A5375+1+2</f>
        <v>38313</v>
      </c>
      <c r="B5376" s="76" t="s">
        <v>12</v>
      </c>
      <c r="D5376" s="92">
        <v>48.5</v>
      </c>
      <c r="E5376" s="104">
        <v>4.8650000000000002</v>
      </c>
      <c r="F5376" s="108">
        <v>5.52</v>
      </c>
      <c r="G5376" s="75">
        <v>5.23</v>
      </c>
      <c r="H5376" s="106">
        <f t="shared" si="50"/>
        <v>1.1346351490236382</v>
      </c>
    </row>
    <row r="5377" spans="1:14" x14ac:dyDescent="0.2">
      <c r="A5377" s="103">
        <f>A5376+1</f>
        <v>38314</v>
      </c>
      <c r="B5377" s="76" t="s">
        <v>13</v>
      </c>
      <c r="D5377" s="92">
        <v>48.75</v>
      </c>
      <c r="E5377" s="104">
        <v>5.25</v>
      </c>
      <c r="F5377" s="108">
        <v>5.57</v>
      </c>
      <c r="G5377" s="75">
        <v>5.35</v>
      </c>
      <c r="H5377" s="106">
        <f t="shared" si="50"/>
        <v>1.0609523809523811</v>
      </c>
    </row>
    <row r="5378" spans="1:14" x14ac:dyDescent="0.2">
      <c r="A5378" s="103">
        <f>A5377+1</f>
        <v>38315</v>
      </c>
      <c r="B5378" s="76" t="s">
        <v>14</v>
      </c>
      <c r="D5378" s="92">
        <v>49.27</v>
      </c>
      <c r="E5378" s="104">
        <v>5.2750000000000004</v>
      </c>
      <c r="F5378" s="108">
        <v>4.9800000000000004</v>
      </c>
      <c r="G5378" s="75">
        <v>4.84</v>
      </c>
      <c r="H5378" s="106">
        <f t="shared" si="50"/>
        <v>0.94407582938388623</v>
      </c>
    </row>
    <row r="5379" spans="1:14" x14ac:dyDescent="0.2">
      <c r="A5379" s="103">
        <f>A5378+1</f>
        <v>38316</v>
      </c>
      <c r="B5379" s="76" t="s">
        <v>15</v>
      </c>
      <c r="C5379" s="73" t="s">
        <v>17</v>
      </c>
      <c r="F5379" s="108"/>
      <c r="G5379" s="75"/>
      <c r="H5379" s="106"/>
    </row>
    <row r="5380" spans="1:14" x14ac:dyDescent="0.2">
      <c r="A5380" s="103">
        <f>A5379+1</f>
        <v>38317</v>
      </c>
      <c r="B5380" s="76" t="s">
        <v>16</v>
      </c>
      <c r="C5380" s="73" t="s">
        <v>17</v>
      </c>
      <c r="F5380" s="108"/>
      <c r="G5380" s="75"/>
      <c r="H5380" s="106"/>
    </row>
    <row r="5381" spans="1:14" x14ac:dyDescent="0.2">
      <c r="A5381" s="103">
        <f>A5380+1+2</f>
        <v>38320</v>
      </c>
      <c r="B5381" s="76" t="s">
        <v>12</v>
      </c>
      <c r="D5381" s="92">
        <v>49.77</v>
      </c>
      <c r="E5381" s="104">
        <v>6.4950000000000001</v>
      </c>
      <c r="F5381" s="108">
        <v>6.9</v>
      </c>
      <c r="G5381" s="75">
        <v>6.9</v>
      </c>
      <c r="H5381" s="106">
        <f t="shared" si="50"/>
        <v>1.0623556581986144</v>
      </c>
    </row>
    <row r="5382" spans="1:14" x14ac:dyDescent="0.2">
      <c r="A5382" s="103">
        <f>A5381+1</f>
        <v>38321</v>
      </c>
      <c r="B5382" s="76" t="s">
        <v>13</v>
      </c>
      <c r="D5382" s="92">
        <v>49.14</v>
      </c>
      <c r="E5382" s="104">
        <v>6.8</v>
      </c>
      <c r="F5382" s="108">
        <v>6.79</v>
      </c>
      <c r="G5382" s="75">
        <v>6.83</v>
      </c>
      <c r="H5382" s="106">
        <f t="shared" si="50"/>
        <v>0.99852941176470589</v>
      </c>
    </row>
    <row r="5383" spans="1:14" x14ac:dyDescent="0.2">
      <c r="A5383" s="103">
        <f>A5382+1</f>
        <v>38322</v>
      </c>
      <c r="B5383" s="76" t="s">
        <v>14</v>
      </c>
      <c r="D5383" s="92">
        <v>47.5</v>
      </c>
      <c r="E5383" s="104">
        <v>6.8</v>
      </c>
      <c r="F5383" s="108">
        <v>6.86</v>
      </c>
      <c r="G5383" s="75">
        <v>6.78</v>
      </c>
      <c r="H5383" s="106">
        <f t="shared" si="50"/>
        <v>1.0088235294117647</v>
      </c>
    </row>
    <row r="5384" spans="1:14" x14ac:dyDescent="0.2">
      <c r="A5384" s="103">
        <f>A5383+1</f>
        <v>38323</v>
      </c>
      <c r="B5384" s="76" t="s">
        <v>15</v>
      </c>
      <c r="D5384" s="92">
        <v>43.26</v>
      </c>
      <c r="E5384" s="104">
        <v>6.8250000000000002</v>
      </c>
      <c r="F5384" s="108">
        <v>6.56</v>
      </c>
      <c r="G5384" s="75">
        <v>6.56</v>
      </c>
      <c r="H5384" s="106">
        <f t="shared" si="50"/>
        <v>0.96117216117216109</v>
      </c>
    </row>
    <row r="5385" spans="1:14" x14ac:dyDescent="0.2">
      <c r="A5385" s="103">
        <f>A5384+1</f>
        <v>38324</v>
      </c>
      <c r="B5385" s="76" t="s">
        <v>16</v>
      </c>
      <c r="D5385" s="92">
        <v>42.55</v>
      </c>
      <c r="E5385" s="104">
        <v>6.54</v>
      </c>
      <c r="F5385" s="108">
        <v>6</v>
      </c>
      <c r="G5385" s="75">
        <v>5.86</v>
      </c>
      <c r="H5385" s="106">
        <f t="shared" si="50"/>
        <v>0.9174311926605504</v>
      </c>
    </row>
    <row r="5386" spans="1:14" x14ac:dyDescent="0.2">
      <c r="A5386" s="103">
        <f>A5385+1+2</f>
        <v>38327</v>
      </c>
      <c r="B5386" s="76" t="s">
        <v>12</v>
      </c>
      <c r="D5386" s="92">
        <v>42.99</v>
      </c>
      <c r="E5386" s="104">
        <v>6.0250000000000004</v>
      </c>
      <c r="F5386" s="108">
        <v>6.13</v>
      </c>
      <c r="G5386" s="75">
        <v>5.92</v>
      </c>
      <c r="H5386" s="106">
        <f t="shared" si="50"/>
        <v>1.0174273858921161</v>
      </c>
    </row>
    <row r="5387" spans="1:14" x14ac:dyDescent="0.2">
      <c r="A5387" s="103">
        <f>A5386+1</f>
        <v>38328</v>
      </c>
      <c r="B5387" s="76" t="s">
        <v>13</v>
      </c>
      <c r="D5387" s="92">
        <v>41.47</v>
      </c>
      <c r="E5387" s="104">
        <v>5.99</v>
      </c>
      <c r="F5387" s="108">
        <v>5.96</v>
      </c>
      <c r="G5387" s="75">
        <v>5.79</v>
      </c>
      <c r="H5387" s="106">
        <f t="shared" si="50"/>
        <v>0.99499165275459089</v>
      </c>
    </row>
    <row r="5388" spans="1:14" x14ac:dyDescent="0.2">
      <c r="A5388" s="103">
        <f>A5387+1</f>
        <v>38329</v>
      </c>
      <c r="B5388" s="76" t="s">
        <v>14</v>
      </c>
      <c r="D5388" s="92">
        <v>41.95</v>
      </c>
      <c r="E5388" s="104">
        <v>6.07</v>
      </c>
      <c r="F5388" s="108">
        <v>5.72</v>
      </c>
      <c r="G5388" s="75">
        <v>5.64</v>
      </c>
      <c r="H5388" s="106">
        <f t="shared" si="50"/>
        <v>0.94233937397034584</v>
      </c>
    </row>
    <row r="5389" spans="1:14" x14ac:dyDescent="0.2">
      <c r="A5389" s="103">
        <f>A5388+1</f>
        <v>38330</v>
      </c>
      <c r="B5389" s="76" t="s">
        <v>15</v>
      </c>
      <c r="D5389" s="92">
        <v>42.54</v>
      </c>
      <c r="E5389" s="104">
        <v>5.9450000000000003</v>
      </c>
      <c r="F5389" s="108">
        <v>5.67</v>
      </c>
      <c r="G5389" s="75">
        <v>5.57</v>
      </c>
      <c r="H5389" s="106">
        <f t="shared" ref="H5389:H5452" si="51">F5389/E5389</f>
        <v>0.95374264087468452</v>
      </c>
    </row>
    <row r="5390" spans="1:14" x14ac:dyDescent="0.2">
      <c r="A5390" s="103">
        <f>A5389+1</f>
        <v>38331</v>
      </c>
      <c r="B5390" s="76" t="s">
        <v>16</v>
      </c>
      <c r="D5390" s="92">
        <v>40.72</v>
      </c>
      <c r="E5390" s="104">
        <v>6.3</v>
      </c>
      <c r="F5390" s="108">
        <v>5.71</v>
      </c>
      <c r="G5390" s="75">
        <v>5.61</v>
      </c>
      <c r="H5390" s="106">
        <f t="shared" si="51"/>
        <v>0.90634920634920635</v>
      </c>
      <c r="J5390" s="112"/>
      <c r="K5390" s="111"/>
      <c r="L5390" s="111"/>
      <c r="M5390" s="111"/>
      <c r="N5390" s="111"/>
    </row>
    <row r="5391" spans="1:14" x14ac:dyDescent="0.2">
      <c r="A5391" s="103">
        <f>A5390+1+2</f>
        <v>38334</v>
      </c>
      <c r="B5391" s="76" t="s">
        <v>12</v>
      </c>
      <c r="D5391" s="92">
        <v>41.02</v>
      </c>
      <c r="E5391" s="104">
        <v>6.84</v>
      </c>
      <c r="F5391" s="108">
        <v>6.36</v>
      </c>
      <c r="G5391" s="75">
        <v>6.28</v>
      </c>
      <c r="H5391" s="106">
        <f t="shared" si="51"/>
        <v>0.92982456140350889</v>
      </c>
      <c r="J5391" s="112"/>
      <c r="K5391" s="111"/>
      <c r="L5391" s="111"/>
      <c r="M5391" s="111"/>
      <c r="N5391" s="111"/>
    </row>
    <row r="5392" spans="1:14" x14ac:dyDescent="0.2">
      <c r="A5392" s="103">
        <f>A5391+1</f>
        <v>38335</v>
      </c>
      <c r="B5392" s="76" t="s">
        <v>13</v>
      </c>
      <c r="D5392" s="92">
        <v>41.83</v>
      </c>
      <c r="E5392" s="104">
        <v>6.84</v>
      </c>
      <c r="F5392" s="108">
        <v>6.33</v>
      </c>
      <c r="G5392" s="75">
        <v>6.36</v>
      </c>
      <c r="H5392" s="106">
        <f t="shared" si="51"/>
        <v>0.92543859649122806</v>
      </c>
      <c r="J5392" s="112"/>
      <c r="K5392" s="111"/>
      <c r="L5392" s="111"/>
      <c r="M5392" s="111"/>
      <c r="N5392" s="111"/>
    </row>
    <row r="5393" spans="1:14" x14ac:dyDescent="0.2">
      <c r="A5393" s="103">
        <f>A5392+1</f>
        <v>38336</v>
      </c>
      <c r="B5393" s="76" t="s">
        <v>14</v>
      </c>
      <c r="D5393" s="92">
        <v>44.2</v>
      </c>
      <c r="E5393" s="104">
        <v>7.0350000000000001</v>
      </c>
      <c r="F5393" s="108">
        <v>6.2</v>
      </c>
      <c r="G5393" s="75">
        <v>6.13</v>
      </c>
      <c r="H5393" s="106">
        <f t="shared" si="51"/>
        <v>0.88130774697938874</v>
      </c>
      <c r="J5393" s="112"/>
      <c r="K5393" s="111"/>
      <c r="L5393" s="111"/>
      <c r="M5393" s="111"/>
      <c r="N5393" s="111"/>
    </row>
    <row r="5394" spans="1:14" x14ac:dyDescent="0.2">
      <c r="A5394" s="103">
        <f>A5393+1</f>
        <v>38337</v>
      </c>
      <c r="B5394" s="76" t="s">
        <v>15</v>
      </c>
      <c r="D5394" s="92">
        <v>44.19</v>
      </c>
      <c r="E5394" s="104">
        <v>7.0449999999999999</v>
      </c>
      <c r="F5394" s="108">
        <v>6.17</v>
      </c>
      <c r="G5394" s="75">
        <v>6.14</v>
      </c>
      <c r="H5394" s="106">
        <f t="shared" si="51"/>
        <v>0.87579843860894246</v>
      </c>
      <c r="J5394" s="112"/>
      <c r="K5394" s="111"/>
      <c r="L5394" s="111"/>
      <c r="M5394" s="111"/>
      <c r="N5394" s="111"/>
    </row>
    <row r="5395" spans="1:14" x14ac:dyDescent="0.2">
      <c r="A5395" s="103">
        <f>A5394+1</f>
        <v>38338</v>
      </c>
      <c r="B5395" s="76" t="s">
        <v>16</v>
      </c>
      <c r="D5395" s="92">
        <v>46.29</v>
      </c>
      <c r="E5395" s="104">
        <v>6.94</v>
      </c>
      <c r="F5395" s="108">
        <v>6.41</v>
      </c>
      <c r="G5395" s="75">
        <v>6.36</v>
      </c>
      <c r="H5395" s="106">
        <f t="shared" si="51"/>
        <v>0.92363112391930835</v>
      </c>
    </row>
    <row r="5396" spans="1:14" x14ac:dyDescent="0.2">
      <c r="A5396" s="103">
        <f>A5395+1+2</f>
        <v>38341</v>
      </c>
      <c r="B5396" s="76" t="s">
        <v>12</v>
      </c>
      <c r="D5396" s="92">
        <v>45.65</v>
      </c>
      <c r="E5396" s="104">
        <v>7.07</v>
      </c>
      <c r="F5396" s="108">
        <v>6.36</v>
      </c>
      <c r="G5396" s="75">
        <v>6.36</v>
      </c>
      <c r="H5396" s="106">
        <f t="shared" si="51"/>
        <v>0.89957567185289955</v>
      </c>
    </row>
    <row r="5397" spans="1:14" x14ac:dyDescent="0.2">
      <c r="A5397" s="103">
        <f>A5396+1</f>
        <v>38342</v>
      </c>
      <c r="B5397" s="76" t="s">
        <v>13</v>
      </c>
      <c r="D5397" s="92">
        <v>45.56</v>
      </c>
      <c r="E5397" s="104">
        <v>6.8150000000000004</v>
      </c>
      <c r="F5397" s="108">
        <v>6.16</v>
      </c>
      <c r="G5397" s="75">
        <v>6.15</v>
      </c>
      <c r="H5397" s="106">
        <f t="shared" si="51"/>
        <v>0.9038884812912692</v>
      </c>
    </row>
    <row r="5398" spans="1:14" x14ac:dyDescent="0.2">
      <c r="A5398" s="103">
        <f>A5397+1</f>
        <v>38343</v>
      </c>
      <c r="B5398" s="76" t="s">
        <v>14</v>
      </c>
      <c r="D5398" s="92">
        <v>44.05</v>
      </c>
      <c r="E5398" s="104">
        <v>7.03</v>
      </c>
      <c r="F5398" s="108">
        <v>6.39</v>
      </c>
      <c r="G5398" s="75">
        <v>6.43</v>
      </c>
      <c r="H5398" s="106">
        <f t="shared" si="51"/>
        <v>0.90896159317211944</v>
      </c>
    </row>
    <row r="5399" spans="1:14" x14ac:dyDescent="0.2">
      <c r="A5399" s="103">
        <f>A5398+1</f>
        <v>38344</v>
      </c>
      <c r="B5399" s="76" t="s">
        <v>15</v>
      </c>
      <c r="D5399" s="92">
        <v>43.99</v>
      </c>
      <c r="E5399" s="104">
        <v>7.09</v>
      </c>
      <c r="F5399" s="108">
        <v>6.02</v>
      </c>
      <c r="G5399" s="75">
        <v>6.13</v>
      </c>
      <c r="H5399" s="106">
        <f t="shared" si="51"/>
        <v>0.84908321579689694</v>
      </c>
    </row>
    <row r="5400" spans="1:14" x14ac:dyDescent="0.2">
      <c r="A5400" s="103">
        <f>A5399+1</f>
        <v>38345</v>
      </c>
      <c r="B5400" s="76" t="s">
        <v>16</v>
      </c>
      <c r="C5400" s="73" t="s">
        <v>17</v>
      </c>
      <c r="F5400" s="108"/>
      <c r="G5400" s="75"/>
      <c r="H5400" s="106"/>
    </row>
    <row r="5401" spans="1:14" x14ac:dyDescent="0.2">
      <c r="A5401" s="103">
        <f>A5400+1+2</f>
        <v>38348</v>
      </c>
      <c r="B5401" s="76" t="s">
        <v>12</v>
      </c>
      <c r="D5401" s="92">
        <v>41.33</v>
      </c>
      <c r="F5401" s="108">
        <v>5.78</v>
      </c>
      <c r="G5401" s="75">
        <v>5.84</v>
      </c>
      <c r="H5401" s="106"/>
    </row>
    <row r="5402" spans="1:14" x14ac:dyDescent="0.2">
      <c r="A5402" s="103">
        <f>A5401+1</f>
        <v>38349</v>
      </c>
      <c r="B5402" s="76" t="s">
        <v>13</v>
      </c>
      <c r="D5402" s="92">
        <v>41.78</v>
      </c>
      <c r="E5402" s="104">
        <v>6.5750000000000002</v>
      </c>
      <c r="F5402" s="108">
        <v>5.48</v>
      </c>
      <c r="G5402" s="75">
        <v>5.46</v>
      </c>
      <c r="H5402" s="106">
        <f t="shared" si="51"/>
        <v>0.83346007604562744</v>
      </c>
    </row>
    <row r="5403" spans="1:14" x14ac:dyDescent="0.2">
      <c r="A5403" s="103">
        <f>A5402+1</f>
        <v>38350</v>
      </c>
      <c r="B5403" s="76" t="s">
        <v>14</v>
      </c>
      <c r="D5403" s="92">
        <v>43.65</v>
      </c>
      <c r="E5403" s="104">
        <v>6.2850000000000001</v>
      </c>
      <c r="F5403" s="108">
        <v>5.55</v>
      </c>
      <c r="G5403" s="75">
        <v>5.45</v>
      </c>
      <c r="H5403" s="106">
        <f t="shared" si="51"/>
        <v>0.88305489260143188</v>
      </c>
    </row>
    <row r="5404" spans="1:14" x14ac:dyDescent="0.2">
      <c r="A5404" s="103">
        <f>A5403+1</f>
        <v>38351</v>
      </c>
      <c r="B5404" s="76" t="s">
        <v>15</v>
      </c>
      <c r="D5404" s="92">
        <v>43.46</v>
      </c>
      <c r="E5404" s="104">
        <v>6.1849999999999996</v>
      </c>
      <c r="F5404" s="108">
        <v>5.37</v>
      </c>
      <c r="G5404" s="75">
        <v>5.27</v>
      </c>
      <c r="H5404" s="106">
        <f t="shared" si="51"/>
        <v>0.86822958771220704</v>
      </c>
    </row>
    <row r="5405" spans="1:14" x14ac:dyDescent="0.2">
      <c r="A5405" s="103">
        <f>A5404+1</f>
        <v>38352</v>
      </c>
      <c r="B5405" s="76" t="s">
        <v>16</v>
      </c>
      <c r="C5405" s="73" t="s">
        <v>17</v>
      </c>
      <c r="F5405" s="108"/>
      <c r="G5405" s="75"/>
      <c r="H5405" s="106"/>
    </row>
    <row r="5406" spans="1:14" x14ac:dyDescent="0.2">
      <c r="A5406" s="103">
        <f>A5405+1+2</f>
        <v>38355</v>
      </c>
      <c r="B5406" s="76" t="s">
        <v>12</v>
      </c>
      <c r="D5406" s="92">
        <v>42.13</v>
      </c>
      <c r="E5406" s="104">
        <v>5.56</v>
      </c>
      <c r="F5406" s="108">
        <v>5.01</v>
      </c>
      <c r="G5406" s="75">
        <v>4.96</v>
      </c>
      <c r="H5406" s="106">
        <f t="shared" si="51"/>
        <v>0.90107913669064754</v>
      </c>
    </row>
    <row r="5407" spans="1:14" x14ac:dyDescent="0.2">
      <c r="A5407" s="103">
        <f>A5406+1</f>
        <v>38356</v>
      </c>
      <c r="B5407" s="76" t="s">
        <v>13</v>
      </c>
      <c r="D5407" s="92">
        <v>43.92</v>
      </c>
      <c r="E5407" s="104">
        <v>5.57</v>
      </c>
      <c r="F5407" s="108">
        <v>5.29</v>
      </c>
      <c r="G5407" s="75">
        <v>5.28</v>
      </c>
      <c r="H5407" s="106">
        <f t="shared" si="51"/>
        <v>0.9497307001795332</v>
      </c>
    </row>
    <row r="5408" spans="1:14" x14ac:dyDescent="0.2">
      <c r="A5408" s="103">
        <f>A5407+1</f>
        <v>38357</v>
      </c>
      <c r="B5408" s="76" t="s">
        <v>14</v>
      </c>
      <c r="D5408" s="92">
        <v>43.4</v>
      </c>
      <c r="E5408" s="104">
        <v>5.73</v>
      </c>
      <c r="F5408" s="108">
        <v>5.5</v>
      </c>
      <c r="G5408" s="75">
        <v>5.47</v>
      </c>
      <c r="H5408" s="106">
        <f t="shared" si="51"/>
        <v>0.95986038394415352</v>
      </c>
    </row>
    <row r="5409" spans="1:14" x14ac:dyDescent="0.2">
      <c r="A5409" s="103">
        <f>A5408+1</f>
        <v>38358</v>
      </c>
      <c r="B5409" s="76" t="s">
        <v>15</v>
      </c>
      <c r="D5409" s="92">
        <v>45.57</v>
      </c>
      <c r="E5409" s="104">
        <v>5.84</v>
      </c>
      <c r="F5409" s="108">
        <v>5.42</v>
      </c>
      <c r="G5409" s="75">
        <v>5.36</v>
      </c>
      <c r="H5409" s="106">
        <f t="shared" si="51"/>
        <v>0.92808219178082196</v>
      </c>
    </row>
    <row r="5410" spans="1:14" x14ac:dyDescent="0.2">
      <c r="A5410" s="103">
        <f>A5409+1</f>
        <v>38359</v>
      </c>
      <c r="B5410" s="76" t="s">
        <v>16</v>
      </c>
      <c r="D5410" s="92">
        <v>45.44</v>
      </c>
      <c r="E5410" s="104">
        <v>5.78</v>
      </c>
      <c r="F5410" s="108">
        <v>5.36</v>
      </c>
      <c r="G5410" s="75">
        <v>5.33</v>
      </c>
      <c r="H5410" s="106">
        <f t="shared" si="51"/>
        <v>0.9273356401384083</v>
      </c>
    </row>
    <row r="5411" spans="1:14" x14ac:dyDescent="0.2">
      <c r="A5411" s="103">
        <f>A5410+1+2</f>
        <v>38362</v>
      </c>
      <c r="B5411" s="76" t="s">
        <v>12</v>
      </c>
      <c r="D5411" s="92">
        <v>45.54</v>
      </c>
      <c r="E5411" s="104">
        <v>5.89</v>
      </c>
      <c r="F5411" s="108">
        <v>5.64</v>
      </c>
      <c r="G5411" s="75">
        <v>5.56</v>
      </c>
      <c r="H5411" s="106">
        <f t="shared" si="51"/>
        <v>0.95755517826825132</v>
      </c>
    </row>
    <row r="5412" spans="1:14" x14ac:dyDescent="0.2">
      <c r="A5412" s="103">
        <f>A5411+1</f>
        <v>38363</v>
      </c>
      <c r="B5412" s="76" t="s">
        <v>13</v>
      </c>
      <c r="D5412" s="92">
        <v>45.69</v>
      </c>
      <c r="E5412" s="104">
        <v>6.22</v>
      </c>
      <c r="F5412" s="108">
        <v>5.43</v>
      </c>
      <c r="G5412" s="75">
        <v>5.35</v>
      </c>
      <c r="H5412" s="106">
        <f t="shared" si="51"/>
        <v>0.87299035369774913</v>
      </c>
    </row>
    <row r="5413" spans="1:14" x14ac:dyDescent="0.2">
      <c r="A5413" s="103">
        <f>A5412+1</f>
        <v>38364</v>
      </c>
      <c r="B5413" s="76" t="s">
        <v>14</v>
      </c>
      <c r="D5413" s="92">
        <v>46.38</v>
      </c>
      <c r="E5413" s="104">
        <v>5.94</v>
      </c>
      <c r="F5413" s="108">
        <v>5.46</v>
      </c>
      <c r="G5413" s="75">
        <v>5.4</v>
      </c>
      <c r="H5413" s="106">
        <f t="shared" si="51"/>
        <v>0.91919191919191912</v>
      </c>
    </row>
    <row r="5414" spans="1:14" x14ac:dyDescent="0.2">
      <c r="A5414" s="103">
        <f>A5413+1</f>
        <v>38365</v>
      </c>
      <c r="B5414" s="76" t="s">
        <v>15</v>
      </c>
      <c r="D5414" s="92">
        <v>48.05</v>
      </c>
      <c r="E5414" s="104">
        <v>5.9450000000000003</v>
      </c>
      <c r="F5414" s="108">
        <v>5.49</v>
      </c>
      <c r="G5414" s="75">
        <v>5.48</v>
      </c>
      <c r="H5414" s="106">
        <f t="shared" si="51"/>
        <v>0.92346509671993271</v>
      </c>
    </row>
    <row r="5415" spans="1:14" x14ac:dyDescent="0.2">
      <c r="A5415" s="103">
        <f>A5414+1</f>
        <v>38366</v>
      </c>
      <c r="B5415" s="76" t="s">
        <v>16</v>
      </c>
      <c r="D5415" s="92">
        <v>48.39</v>
      </c>
      <c r="E5415" s="104">
        <v>6.0949999999999998</v>
      </c>
      <c r="F5415" s="108">
        <v>5.82</v>
      </c>
      <c r="G5415" s="75">
        <v>5.74</v>
      </c>
      <c r="H5415" s="106">
        <f t="shared" si="51"/>
        <v>0.95488105004101731</v>
      </c>
    </row>
    <row r="5416" spans="1:14" x14ac:dyDescent="0.2">
      <c r="A5416" s="103">
        <f>A5415+1+2</f>
        <v>38369</v>
      </c>
      <c r="B5416" s="76" t="s">
        <v>12</v>
      </c>
      <c r="C5416" s="73" t="s">
        <v>17</v>
      </c>
      <c r="F5416" s="108"/>
      <c r="G5416" s="75"/>
      <c r="H5416" s="106"/>
    </row>
    <row r="5417" spans="1:14" x14ac:dyDescent="0.2">
      <c r="A5417" s="103">
        <f>A5416+1</f>
        <v>38370</v>
      </c>
      <c r="B5417" s="76" t="s">
        <v>13</v>
      </c>
      <c r="D5417" s="92">
        <v>48.39</v>
      </c>
      <c r="E5417" s="104">
        <v>6.56</v>
      </c>
      <c r="F5417" s="108">
        <v>5.78</v>
      </c>
      <c r="G5417" s="75">
        <v>5.77</v>
      </c>
      <c r="H5417" s="106">
        <f t="shared" si="51"/>
        <v>0.88109756097560987</v>
      </c>
    </row>
    <row r="5418" spans="1:14" x14ac:dyDescent="0.2">
      <c r="A5418" s="103">
        <f>A5417+1</f>
        <v>38371</v>
      </c>
      <c r="B5418" s="76" t="s">
        <v>14</v>
      </c>
      <c r="D5418" s="92">
        <v>47.56</v>
      </c>
      <c r="E5418" s="104">
        <v>6.23</v>
      </c>
      <c r="F5418" s="108">
        <v>5.33</v>
      </c>
      <c r="G5418" s="75">
        <v>5.3</v>
      </c>
      <c r="H5418" s="106">
        <f t="shared" si="51"/>
        <v>0.85553772070626</v>
      </c>
    </row>
    <row r="5419" spans="1:14" x14ac:dyDescent="0.2">
      <c r="A5419" s="103">
        <f>A5418+1</f>
        <v>38372</v>
      </c>
      <c r="B5419" s="76" t="s">
        <v>15</v>
      </c>
      <c r="D5419" s="92">
        <v>46.92</v>
      </c>
      <c r="E5419" s="104">
        <v>6.2249999999999996</v>
      </c>
      <c r="F5419" s="108">
        <v>5.42</v>
      </c>
      <c r="G5419" s="75">
        <v>5.37</v>
      </c>
      <c r="H5419" s="106">
        <f t="shared" si="51"/>
        <v>0.87068273092369486</v>
      </c>
      <c r="I5419" s="112"/>
      <c r="J5419" s="111"/>
      <c r="K5419" s="111"/>
      <c r="L5419" s="111"/>
      <c r="M5419" s="111"/>
    </row>
    <row r="5420" spans="1:14" x14ac:dyDescent="0.2">
      <c r="A5420" s="103">
        <f>A5419+1</f>
        <v>38373</v>
      </c>
      <c r="B5420" s="76" t="s">
        <v>16</v>
      </c>
      <c r="D5420" s="92">
        <v>48.29</v>
      </c>
      <c r="E5420" s="104">
        <v>6.4450000000000003</v>
      </c>
      <c r="F5420" s="108">
        <v>5.59</v>
      </c>
      <c r="G5420" s="75">
        <v>5.58</v>
      </c>
      <c r="H5420" s="106">
        <f t="shared" si="51"/>
        <v>0.8673390224980605</v>
      </c>
      <c r="I5420" s="112"/>
      <c r="J5420" s="112"/>
      <c r="K5420" s="111"/>
      <c r="L5420" s="111"/>
      <c r="M5420" s="111"/>
      <c r="N5420" s="111"/>
    </row>
    <row r="5421" spans="1:14" x14ac:dyDescent="0.2">
      <c r="A5421" s="103">
        <f>A5420+1+2</f>
        <v>38376</v>
      </c>
      <c r="B5421" s="76" t="s">
        <v>12</v>
      </c>
      <c r="D5421" s="92">
        <v>48.62</v>
      </c>
      <c r="E5421" s="104">
        <v>6.4950000000000001</v>
      </c>
      <c r="F5421" s="108">
        <v>5.51</v>
      </c>
      <c r="G5421" s="75">
        <v>5.52</v>
      </c>
      <c r="H5421" s="106">
        <f t="shared" si="51"/>
        <v>0.84834488067744418</v>
      </c>
      <c r="I5421" s="112"/>
      <c r="J5421" s="112"/>
      <c r="K5421" s="113"/>
      <c r="L5421" s="111"/>
      <c r="M5421" s="111"/>
      <c r="N5421" s="111"/>
    </row>
    <row r="5422" spans="1:14" x14ac:dyDescent="0.2">
      <c r="A5422" s="103">
        <f>A5421+1</f>
        <v>38377</v>
      </c>
      <c r="B5422" s="76" t="s">
        <v>13</v>
      </c>
      <c r="D5422" s="92">
        <v>49.45</v>
      </c>
      <c r="E5422" s="104">
        <v>6.415</v>
      </c>
      <c r="F5422" s="108">
        <v>5.52</v>
      </c>
      <c r="G5422" s="75">
        <v>5.51</v>
      </c>
      <c r="H5422" s="106">
        <f t="shared" si="51"/>
        <v>0.86048324240062346</v>
      </c>
      <c r="I5422" s="112"/>
      <c r="J5422" s="112"/>
      <c r="K5422" s="111"/>
      <c r="L5422" s="111"/>
      <c r="M5422" s="111"/>
      <c r="N5422" s="111"/>
    </row>
    <row r="5423" spans="1:14" x14ac:dyDescent="0.2">
      <c r="A5423" s="103">
        <f>A5422+1</f>
        <v>38378</v>
      </c>
      <c r="B5423" s="76" t="s">
        <v>14</v>
      </c>
      <c r="D5423" s="92">
        <v>48.79</v>
      </c>
      <c r="E5423" s="104">
        <v>6.4050000000000002</v>
      </c>
      <c r="F5423" s="108">
        <v>5.53</v>
      </c>
      <c r="G5423" s="75">
        <v>5.5</v>
      </c>
      <c r="H5423" s="106">
        <f t="shared" si="51"/>
        <v>0.86338797814207646</v>
      </c>
      <c r="I5423" s="112"/>
      <c r="J5423" s="112"/>
      <c r="K5423" s="111"/>
      <c r="L5423" s="111"/>
      <c r="M5423" s="111"/>
      <c r="N5423" s="111"/>
    </row>
    <row r="5424" spans="1:14" x14ac:dyDescent="0.2">
      <c r="A5424" s="103">
        <f>A5423+1</f>
        <v>38379</v>
      </c>
      <c r="B5424" s="76" t="s">
        <v>15</v>
      </c>
      <c r="D5424" s="92">
        <v>48.85</v>
      </c>
      <c r="E5424" s="104">
        <v>6.46</v>
      </c>
      <c r="F5424" s="108">
        <v>5.57</v>
      </c>
      <c r="G5424" s="75">
        <v>5.56</v>
      </c>
      <c r="H5424" s="106">
        <f t="shared" si="51"/>
        <v>0.86222910216718274</v>
      </c>
      <c r="I5424" s="112"/>
      <c r="J5424" s="112"/>
      <c r="K5424" s="111"/>
      <c r="L5424" s="111"/>
      <c r="M5424" s="111"/>
      <c r="N5424" s="111"/>
    </row>
    <row r="5425" spans="1:14" x14ac:dyDescent="0.2">
      <c r="A5425" s="103">
        <f>A5424+1</f>
        <v>38380</v>
      </c>
      <c r="B5425" s="76" t="s">
        <v>16</v>
      </c>
      <c r="D5425" s="92">
        <v>47.19</v>
      </c>
      <c r="E5425" s="104">
        <v>6.51</v>
      </c>
      <c r="F5425" s="108">
        <v>5.46</v>
      </c>
      <c r="G5425" s="75">
        <v>5.45</v>
      </c>
      <c r="H5425" s="106">
        <f t="shared" si="51"/>
        <v>0.83870967741935487</v>
      </c>
      <c r="J5425" s="112"/>
      <c r="K5425" s="111"/>
      <c r="L5425" s="111"/>
      <c r="M5425" s="111"/>
      <c r="N5425" s="111"/>
    </row>
    <row r="5426" spans="1:14" x14ac:dyDescent="0.2">
      <c r="A5426" s="103">
        <f>A5425+1+2</f>
        <v>38383</v>
      </c>
      <c r="B5426" s="76" t="s">
        <v>12</v>
      </c>
      <c r="D5426" s="92">
        <v>48.21</v>
      </c>
      <c r="E5426" s="104">
        <v>6.2</v>
      </c>
      <c r="F5426" s="108">
        <v>5.42</v>
      </c>
      <c r="G5426" s="75">
        <v>5.45</v>
      </c>
      <c r="H5426" s="106">
        <f t="shared" si="51"/>
        <v>0.87419354838709673</v>
      </c>
      <c r="J5426" s="112"/>
      <c r="K5426" s="111"/>
      <c r="L5426" s="111"/>
      <c r="M5426" s="111"/>
      <c r="N5426" s="111"/>
    </row>
    <row r="5427" spans="1:14" x14ac:dyDescent="0.2">
      <c r="A5427" s="103">
        <f>A5426+1</f>
        <v>38384</v>
      </c>
      <c r="B5427" s="76" t="s">
        <v>13</v>
      </c>
      <c r="D5427" s="92">
        <v>47.13</v>
      </c>
      <c r="E5427" s="104">
        <v>6.2</v>
      </c>
      <c r="F5427" s="108">
        <v>5.63</v>
      </c>
      <c r="G5427" s="75">
        <v>5.64</v>
      </c>
      <c r="H5427" s="106">
        <f t="shared" si="51"/>
        <v>0.90806451612903216</v>
      </c>
      <c r="J5427" s="112"/>
      <c r="K5427" s="116"/>
      <c r="L5427" s="111"/>
      <c r="M5427" s="111"/>
      <c r="N5427" s="111"/>
    </row>
    <row r="5428" spans="1:14" x14ac:dyDescent="0.2">
      <c r="A5428" s="103">
        <f>A5427+1</f>
        <v>38385</v>
      </c>
      <c r="B5428" s="76" t="s">
        <v>14</v>
      </c>
      <c r="D5428" s="92">
        <v>46.7</v>
      </c>
      <c r="E5428" s="104">
        <v>6.2949999999999999</v>
      </c>
      <c r="F5428" s="108">
        <v>5.67</v>
      </c>
      <c r="G5428" s="75">
        <v>5.67</v>
      </c>
      <c r="H5428" s="106">
        <f t="shared" si="51"/>
        <v>0.90071485305798249</v>
      </c>
      <c r="J5428" s="112"/>
      <c r="K5428" s="111"/>
      <c r="L5428" s="111"/>
      <c r="M5428" s="111"/>
      <c r="N5428" s="111"/>
    </row>
    <row r="5429" spans="1:14" x14ac:dyDescent="0.2">
      <c r="A5429" s="103">
        <f>A5428+1</f>
        <v>38386</v>
      </c>
      <c r="B5429" s="76" t="s">
        <v>15</v>
      </c>
      <c r="D5429" s="92">
        <v>46.46</v>
      </c>
      <c r="E5429" s="104">
        <v>6.39</v>
      </c>
      <c r="F5429" s="108">
        <v>5.6</v>
      </c>
      <c r="G5429" s="75">
        <v>5.64</v>
      </c>
      <c r="H5429" s="106">
        <f t="shared" si="51"/>
        <v>0.87636932707355242</v>
      </c>
      <c r="J5429" s="112"/>
      <c r="K5429" s="111"/>
      <c r="L5429" s="111"/>
      <c r="M5429" s="111"/>
      <c r="N5429" s="111"/>
    </row>
    <row r="5430" spans="1:14" x14ac:dyDescent="0.2">
      <c r="A5430" s="103">
        <f>A5429+1</f>
        <v>38387</v>
      </c>
      <c r="B5430" s="76" t="s">
        <v>16</v>
      </c>
      <c r="D5430" s="92">
        <v>46.49</v>
      </c>
      <c r="E5430" s="104">
        <v>6.25</v>
      </c>
      <c r="F5430" s="108">
        <v>5.44</v>
      </c>
      <c r="G5430" s="75">
        <v>5.47</v>
      </c>
      <c r="H5430" s="106">
        <f t="shared" si="51"/>
        <v>0.87040000000000006</v>
      </c>
    </row>
    <row r="5431" spans="1:14" x14ac:dyDescent="0.2">
      <c r="A5431" s="103">
        <f>A5430+1+2</f>
        <v>38390</v>
      </c>
      <c r="B5431" s="76" t="s">
        <v>12</v>
      </c>
      <c r="D5431" s="92">
        <v>45.29</v>
      </c>
      <c r="E5431" s="104">
        <v>6.1349999999999998</v>
      </c>
      <c r="F5431" s="108">
        <v>5.46</v>
      </c>
      <c r="G5431" s="75">
        <v>5.43</v>
      </c>
      <c r="H5431" s="106">
        <f t="shared" si="51"/>
        <v>0.88997555012224938</v>
      </c>
    </row>
    <row r="5432" spans="1:14" x14ac:dyDescent="0.2">
      <c r="A5432" s="103">
        <f>A5431+1</f>
        <v>38391</v>
      </c>
      <c r="B5432" s="76" t="s">
        <v>13</v>
      </c>
      <c r="D5432" s="92">
        <v>45.41</v>
      </c>
      <c r="E5432" s="104">
        <v>6.01</v>
      </c>
      <c r="F5432" s="108">
        <v>5.41</v>
      </c>
      <c r="G5432" s="75">
        <v>5.41</v>
      </c>
      <c r="H5432" s="106">
        <f t="shared" si="51"/>
        <v>0.90016638935108162</v>
      </c>
    </row>
    <row r="5433" spans="1:14" x14ac:dyDescent="0.2">
      <c r="A5433" s="103">
        <f>A5432+1</f>
        <v>38392</v>
      </c>
      <c r="B5433" s="76" t="s">
        <v>14</v>
      </c>
      <c r="D5433" s="92">
        <v>45.47</v>
      </c>
      <c r="E5433" s="104">
        <v>5.9550000000000001</v>
      </c>
      <c r="F5433" s="108">
        <v>5.59</v>
      </c>
      <c r="G5433" s="75">
        <v>5.57</v>
      </c>
      <c r="H5433" s="106">
        <f t="shared" si="51"/>
        <v>0.93870696893366912</v>
      </c>
    </row>
    <row r="5434" spans="1:14" x14ac:dyDescent="0.2">
      <c r="A5434" s="103">
        <f>A5433+1</f>
        <v>38393</v>
      </c>
      <c r="B5434" s="76" t="s">
        <v>15</v>
      </c>
      <c r="D5434" s="92">
        <v>47.11</v>
      </c>
      <c r="E5434" s="104">
        <v>6.19</v>
      </c>
      <c r="F5434" s="108">
        <v>5.57</v>
      </c>
      <c r="G5434" s="75">
        <v>5.54</v>
      </c>
      <c r="H5434" s="106">
        <f t="shared" si="51"/>
        <v>0.89983844911147015</v>
      </c>
    </row>
    <row r="5435" spans="1:14" x14ac:dyDescent="0.2">
      <c r="A5435" s="103">
        <f>A5434+1</f>
        <v>38394</v>
      </c>
      <c r="B5435" s="76" t="s">
        <v>16</v>
      </c>
      <c r="D5435" s="92">
        <v>47.17</v>
      </c>
      <c r="E5435" s="104">
        <v>6.2050000000000001</v>
      </c>
      <c r="F5435" s="108">
        <v>5.4</v>
      </c>
      <c r="G5435" s="75">
        <v>5.38</v>
      </c>
      <c r="H5435" s="106">
        <f t="shared" si="51"/>
        <v>0.87026591458501212</v>
      </c>
    </row>
    <row r="5436" spans="1:14" x14ac:dyDescent="0.2">
      <c r="A5436" s="103">
        <f>A5435+1+2</f>
        <v>38397</v>
      </c>
      <c r="B5436" s="76" t="s">
        <v>12</v>
      </c>
      <c r="D5436" s="92">
        <v>47.45</v>
      </c>
      <c r="E5436" s="104">
        <v>6.0250000000000004</v>
      </c>
      <c r="F5436" s="108">
        <v>5.44</v>
      </c>
      <c r="G5436" s="75">
        <v>5.41</v>
      </c>
      <c r="H5436" s="106">
        <f t="shared" si="51"/>
        <v>0.90290456431535271</v>
      </c>
    </row>
    <row r="5437" spans="1:14" x14ac:dyDescent="0.2">
      <c r="A5437" s="103">
        <f>A5436+1</f>
        <v>38398</v>
      </c>
      <c r="B5437" s="76" t="s">
        <v>13</v>
      </c>
      <c r="D5437" s="92">
        <v>47.27</v>
      </c>
      <c r="E5437" s="104">
        <v>5.94</v>
      </c>
      <c r="F5437" s="108">
        <v>5.49</v>
      </c>
      <c r="G5437" s="75">
        <v>5.46</v>
      </c>
      <c r="H5437" s="106">
        <f t="shared" si="51"/>
        <v>0.9242424242424242</v>
      </c>
    </row>
    <row r="5438" spans="1:14" x14ac:dyDescent="0.2">
      <c r="A5438" s="103">
        <f>A5437+1</f>
        <v>38399</v>
      </c>
      <c r="B5438" s="76" t="s">
        <v>14</v>
      </c>
      <c r="D5438" s="92">
        <v>48.34</v>
      </c>
      <c r="E5438" s="104">
        <v>6.0149999999999997</v>
      </c>
      <c r="F5438" s="108">
        <v>5.54</v>
      </c>
      <c r="G5438" s="75">
        <v>5.47</v>
      </c>
      <c r="H5438" s="106">
        <f t="shared" si="51"/>
        <v>0.92103075644222787</v>
      </c>
    </row>
    <row r="5439" spans="1:14" x14ac:dyDescent="0.2">
      <c r="A5439" s="103">
        <f>A5438+1</f>
        <v>38400</v>
      </c>
      <c r="B5439" s="76" t="s">
        <v>15</v>
      </c>
      <c r="D5439" s="92">
        <v>47.55</v>
      </c>
      <c r="E5439" s="104">
        <v>6.1</v>
      </c>
      <c r="F5439" s="108">
        <v>5.54</v>
      </c>
      <c r="G5439" s="75">
        <v>5.47</v>
      </c>
      <c r="H5439" s="106">
        <f t="shared" si="51"/>
        <v>0.90819672131147544</v>
      </c>
      <c r="J5439" s="117"/>
      <c r="K5439" s="117"/>
      <c r="L5439" s="117"/>
      <c r="M5439" s="117"/>
      <c r="N5439" s="117"/>
    </row>
    <row r="5440" spans="1:14" x14ac:dyDescent="0.2">
      <c r="A5440" s="103">
        <f>A5439+1</f>
        <v>38401</v>
      </c>
      <c r="B5440" s="76" t="s">
        <v>16</v>
      </c>
      <c r="D5440" s="92">
        <v>48.36</v>
      </c>
      <c r="E5440" s="104">
        <v>6.03</v>
      </c>
      <c r="F5440" s="108">
        <v>5.32</v>
      </c>
      <c r="G5440" s="75">
        <v>5.28</v>
      </c>
      <c r="H5440" s="106">
        <f t="shared" si="51"/>
        <v>0.88225538971807627</v>
      </c>
      <c r="J5440" s="112"/>
      <c r="K5440" s="111"/>
      <c r="L5440" s="111"/>
      <c r="M5440" s="111"/>
      <c r="N5440" s="111"/>
    </row>
    <row r="5441" spans="1:14" x14ac:dyDescent="0.2">
      <c r="A5441" s="103">
        <f>A5440+1+2</f>
        <v>38404</v>
      </c>
      <c r="B5441" s="76" t="s">
        <v>12</v>
      </c>
      <c r="C5441" s="73" t="s">
        <v>17</v>
      </c>
      <c r="F5441" s="108"/>
      <c r="G5441" s="75"/>
      <c r="H5441" s="106"/>
      <c r="J5441" s="112"/>
      <c r="K5441" s="111"/>
      <c r="L5441" s="111"/>
      <c r="M5441" s="111"/>
      <c r="N5441" s="111"/>
    </row>
    <row r="5442" spans="1:14" x14ac:dyDescent="0.2">
      <c r="A5442" s="103">
        <f>A5441+1</f>
        <v>38405</v>
      </c>
      <c r="B5442" s="76" t="s">
        <v>13</v>
      </c>
      <c r="D5442" s="92">
        <v>51.16</v>
      </c>
      <c r="E5442" s="104">
        <v>5.8949999999999996</v>
      </c>
      <c r="F5442" s="108">
        <v>5.39</v>
      </c>
      <c r="G5442" s="75">
        <v>5.36</v>
      </c>
      <c r="H5442" s="106">
        <f t="shared" si="51"/>
        <v>0.9143341815097541</v>
      </c>
      <c r="J5442" s="112"/>
      <c r="K5442" s="111"/>
      <c r="L5442" s="111"/>
      <c r="M5442" s="111"/>
      <c r="N5442" s="111"/>
    </row>
    <row r="5443" spans="1:14" x14ac:dyDescent="0.2">
      <c r="A5443" s="103">
        <f>A5442+1</f>
        <v>38406</v>
      </c>
      <c r="B5443" s="76" t="s">
        <v>14</v>
      </c>
      <c r="D5443" s="92">
        <v>50.63</v>
      </c>
      <c r="E5443" s="104">
        <v>5.9450000000000003</v>
      </c>
      <c r="F5443" s="108">
        <v>5.45</v>
      </c>
      <c r="G5443" s="75">
        <v>5.44</v>
      </c>
      <c r="H5443" s="106">
        <f t="shared" si="51"/>
        <v>0.91673675357443229</v>
      </c>
      <c r="J5443" s="112"/>
      <c r="K5443" s="111"/>
      <c r="L5443" s="111"/>
      <c r="M5443" s="111"/>
      <c r="N5443" s="111"/>
    </row>
    <row r="5444" spans="1:14" x14ac:dyDescent="0.2">
      <c r="A5444" s="103">
        <f>A5443+1</f>
        <v>38407</v>
      </c>
      <c r="B5444" s="76" t="s">
        <v>15</v>
      </c>
      <c r="D5444" s="92">
        <v>50.75</v>
      </c>
      <c r="E5444" s="104">
        <v>6.34</v>
      </c>
      <c r="F5444" s="108">
        <v>5.73</v>
      </c>
      <c r="G5444" s="75">
        <v>5.72</v>
      </c>
      <c r="H5444" s="106">
        <f t="shared" si="51"/>
        <v>0.90378548895899058</v>
      </c>
      <c r="J5444" s="112"/>
      <c r="K5444" s="111"/>
      <c r="L5444" s="111"/>
      <c r="M5444" s="111"/>
      <c r="N5444" s="111"/>
    </row>
    <row r="5445" spans="1:14" x14ac:dyDescent="0.2">
      <c r="A5445" s="103">
        <f>A5444+1</f>
        <v>38408</v>
      </c>
      <c r="B5445" s="76" t="s">
        <v>16</v>
      </c>
      <c r="D5445" s="92">
        <v>50.95</v>
      </c>
      <c r="E5445" s="104">
        <v>6.2850000000000001</v>
      </c>
      <c r="F5445" s="108">
        <v>5.64</v>
      </c>
      <c r="G5445" s="75">
        <v>5.63</v>
      </c>
      <c r="H5445" s="106">
        <f t="shared" si="51"/>
        <v>0.89737470167064437</v>
      </c>
      <c r="J5445" s="112"/>
      <c r="K5445" s="111"/>
      <c r="L5445" s="111"/>
      <c r="M5445" s="111"/>
      <c r="N5445" s="111"/>
    </row>
    <row r="5446" spans="1:14" x14ac:dyDescent="0.2">
      <c r="A5446" s="103">
        <f>A5445+1+2</f>
        <v>38411</v>
      </c>
      <c r="B5446" s="76" t="s">
        <v>12</v>
      </c>
      <c r="D5446" s="92">
        <v>51.76</v>
      </c>
      <c r="E5446" s="104">
        <v>6.2350000000000003</v>
      </c>
      <c r="F5446" s="108">
        <v>5.92</v>
      </c>
      <c r="G5446" s="75">
        <v>5.86</v>
      </c>
      <c r="H5446" s="106">
        <f t="shared" si="51"/>
        <v>0.94947874899759421</v>
      </c>
      <c r="J5446" s="112"/>
      <c r="K5446" s="111"/>
      <c r="L5446" s="111"/>
      <c r="M5446" s="111"/>
      <c r="N5446" s="111"/>
    </row>
    <row r="5447" spans="1:14" x14ac:dyDescent="0.2">
      <c r="A5447" s="103">
        <f>A5446+1</f>
        <v>38412</v>
      </c>
      <c r="B5447" s="76" t="s">
        <v>13</v>
      </c>
      <c r="D5447" s="92">
        <v>51.69</v>
      </c>
      <c r="E5447" s="104">
        <v>6.625</v>
      </c>
      <c r="F5447" s="108">
        <v>5.92</v>
      </c>
      <c r="G5447" s="75">
        <v>5.94</v>
      </c>
      <c r="H5447" s="106">
        <f t="shared" si="51"/>
        <v>0.89358490566037729</v>
      </c>
      <c r="J5447" s="112"/>
      <c r="K5447" s="111"/>
      <c r="L5447" s="111"/>
      <c r="M5447" s="111"/>
      <c r="N5447" s="111"/>
    </row>
    <row r="5448" spans="1:14" x14ac:dyDescent="0.2">
      <c r="A5448" s="103">
        <f>A5447+1</f>
        <v>38413</v>
      </c>
      <c r="B5448" s="76" t="s">
        <v>14</v>
      </c>
      <c r="D5448" s="92">
        <v>53.06</v>
      </c>
      <c r="E5448" s="104">
        <v>6.61</v>
      </c>
      <c r="F5448" s="108">
        <v>5.93</v>
      </c>
      <c r="G5448" s="75">
        <v>5.83</v>
      </c>
      <c r="H5448" s="106">
        <f t="shared" si="51"/>
        <v>0.89712556732223891</v>
      </c>
    </row>
    <row r="5449" spans="1:14" x14ac:dyDescent="0.2">
      <c r="A5449" s="103">
        <f>A5448+1</f>
        <v>38414</v>
      </c>
      <c r="B5449" s="76" t="s">
        <v>15</v>
      </c>
      <c r="D5449" s="92">
        <v>53.58</v>
      </c>
      <c r="E5449" s="104">
        <v>6.6150000000000002</v>
      </c>
      <c r="F5449" s="108">
        <v>6.06</v>
      </c>
      <c r="G5449" s="75">
        <v>5.79</v>
      </c>
      <c r="H5449" s="106">
        <f t="shared" si="51"/>
        <v>0.91609977324263026</v>
      </c>
    </row>
    <row r="5450" spans="1:14" x14ac:dyDescent="0.2">
      <c r="A5450" s="103">
        <f>A5449+1</f>
        <v>38415</v>
      </c>
      <c r="B5450" s="76" t="s">
        <v>16</v>
      </c>
      <c r="D5450" s="92">
        <v>53.79</v>
      </c>
      <c r="E5450" s="104">
        <v>6.7</v>
      </c>
      <c r="F5450" s="108">
        <v>5.89</v>
      </c>
      <c r="G5450" s="75">
        <v>5.8</v>
      </c>
      <c r="H5450" s="106">
        <f t="shared" si="51"/>
        <v>0.87910447761194022</v>
      </c>
    </row>
    <row r="5451" spans="1:14" x14ac:dyDescent="0.2">
      <c r="A5451" s="103">
        <f>A5450+1+2</f>
        <v>38418</v>
      </c>
      <c r="B5451" s="76" t="s">
        <v>12</v>
      </c>
      <c r="D5451" s="92">
        <v>53.9</v>
      </c>
      <c r="E5451" s="104">
        <v>6.59</v>
      </c>
      <c r="F5451" s="108">
        <v>5.94</v>
      </c>
      <c r="G5451" s="75">
        <v>5.9</v>
      </c>
      <c r="H5451" s="106">
        <f t="shared" si="51"/>
        <v>0.90136570561456764</v>
      </c>
    </row>
    <row r="5452" spans="1:14" x14ac:dyDescent="0.2">
      <c r="A5452" s="103">
        <f>A5451+1</f>
        <v>38419</v>
      </c>
      <c r="B5452" s="76" t="s">
        <v>13</v>
      </c>
      <c r="D5452" s="92">
        <v>54.6</v>
      </c>
      <c r="E5452" s="104">
        <v>6.65</v>
      </c>
      <c r="F5452" s="108">
        <v>6.05</v>
      </c>
      <c r="G5452" s="75">
        <v>6.01</v>
      </c>
      <c r="H5452" s="106">
        <f t="shared" si="51"/>
        <v>0.90977443609022546</v>
      </c>
    </row>
    <row r="5453" spans="1:14" x14ac:dyDescent="0.2">
      <c r="A5453" s="103">
        <f>A5452+1</f>
        <v>38420</v>
      </c>
      <c r="B5453" s="76" t="s">
        <v>14</v>
      </c>
      <c r="D5453" s="92">
        <v>54.77</v>
      </c>
      <c r="E5453" s="104">
        <v>6.84</v>
      </c>
      <c r="F5453" s="108">
        <v>6.22</v>
      </c>
      <c r="G5453" s="75">
        <v>6.13</v>
      </c>
      <c r="H5453" s="106">
        <f t="shared" ref="H5453:H5516" si="52">F5453/E5453</f>
        <v>0.90935672514619881</v>
      </c>
    </row>
    <row r="5454" spans="1:14" x14ac:dyDescent="0.2">
      <c r="A5454" s="103">
        <f>A5453+1</f>
        <v>38421</v>
      </c>
      <c r="B5454" s="76" t="s">
        <v>15</v>
      </c>
      <c r="D5454" s="92">
        <v>53.55</v>
      </c>
      <c r="E5454" s="104">
        <v>6.9950000000000001</v>
      </c>
      <c r="F5454" s="108">
        <v>6.09</v>
      </c>
      <c r="G5454" s="75">
        <v>6</v>
      </c>
      <c r="H5454" s="106">
        <f t="shared" si="52"/>
        <v>0.87062187276626157</v>
      </c>
    </row>
    <row r="5455" spans="1:14" x14ac:dyDescent="0.2">
      <c r="A5455" s="103">
        <f>A5454+1</f>
        <v>38422</v>
      </c>
      <c r="B5455" s="76" t="s">
        <v>16</v>
      </c>
      <c r="D5455" s="92">
        <v>54.43</v>
      </c>
      <c r="E5455" s="104">
        <v>6.95</v>
      </c>
      <c r="F5455" s="108">
        <v>5.86</v>
      </c>
      <c r="G5455" s="75">
        <v>5.76</v>
      </c>
      <c r="H5455" s="106">
        <f t="shared" si="52"/>
        <v>0.84316546762589928</v>
      </c>
    </row>
    <row r="5456" spans="1:14" x14ac:dyDescent="0.2">
      <c r="A5456" s="103">
        <f>A5455+1+2</f>
        <v>38425</v>
      </c>
      <c r="B5456" s="76" t="s">
        <v>12</v>
      </c>
      <c r="D5456" s="92">
        <v>54.95</v>
      </c>
      <c r="E5456" s="104">
        <v>6.76</v>
      </c>
      <c r="F5456" s="108">
        <v>6.11</v>
      </c>
      <c r="G5456" s="75">
        <v>6.02</v>
      </c>
      <c r="H5456" s="106">
        <f t="shared" si="52"/>
        <v>0.90384615384615397</v>
      </c>
    </row>
    <row r="5457" spans="1:8" x14ac:dyDescent="0.2">
      <c r="A5457" s="103">
        <f>A5456+1</f>
        <v>38426</v>
      </c>
      <c r="B5457" s="76" t="s">
        <v>13</v>
      </c>
      <c r="D5457" s="92">
        <v>55.05</v>
      </c>
      <c r="E5457" s="104">
        <v>6.8449999999999998</v>
      </c>
      <c r="F5457" s="108">
        <v>6.49</v>
      </c>
      <c r="G5457" s="75">
        <v>6.5</v>
      </c>
      <c r="H5457" s="106">
        <f t="shared" si="52"/>
        <v>0.94813732651570493</v>
      </c>
    </row>
    <row r="5458" spans="1:8" x14ac:dyDescent="0.2">
      <c r="A5458" s="103">
        <f>A5457+1</f>
        <v>38427</v>
      </c>
      <c r="B5458" s="76" t="s">
        <v>14</v>
      </c>
      <c r="D5458" s="92">
        <v>56.47</v>
      </c>
      <c r="E5458" s="104">
        <v>7.14</v>
      </c>
      <c r="F5458" s="108">
        <v>6.42</v>
      </c>
      <c r="G5458" s="75">
        <v>6.4</v>
      </c>
      <c r="H5458" s="106">
        <f t="shared" si="52"/>
        <v>0.89915966386554624</v>
      </c>
    </row>
    <row r="5459" spans="1:8" x14ac:dyDescent="0.2">
      <c r="A5459" s="103">
        <f>A5458+1</f>
        <v>38428</v>
      </c>
      <c r="B5459" s="76" t="s">
        <v>15</v>
      </c>
      <c r="D5459" s="92">
        <v>56.4</v>
      </c>
      <c r="E5459" s="104">
        <v>7.06</v>
      </c>
      <c r="F5459" s="108">
        <v>6.59</v>
      </c>
      <c r="G5459" s="75">
        <v>6.55</v>
      </c>
      <c r="H5459" s="106">
        <f t="shared" si="52"/>
        <v>0.93342776203966005</v>
      </c>
    </row>
    <row r="5460" spans="1:8" x14ac:dyDescent="0.2">
      <c r="A5460" s="103">
        <f>A5459+1</f>
        <v>38429</v>
      </c>
      <c r="B5460" s="76" t="s">
        <v>16</v>
      </c>
      <c r="D5460" s="92">
        <v>56.73</v>
      </c>
      <c r="E5460" s="104">
        <v>7.19</v>
      </c>
      <c r="F5460" s="108">
        <v>6.46</v>
      </c>
      <c r="G5460" s="75">
        <v>6.45</v>
      </c>
      <c r="H5460" s="106">
        <f t="shared" si="52"/>
        <v>0.89847009735744088</v>
      </c>
    </row>
    <row r="5461" spans="1:8" x14ac:dyDescent="0.2">
      <c r="A5461" s="103">
        <f>A5460+1+2</f>
        <v>38432</v>
      </c>
      <c r="B5461" s="76" t="s">
        <v>12</v>
      </c>
      <c r="D5461" s="92">
        <v>56.62</v>
      </c>
      <c r="E5461" s="104">
        <v>7.11</v>
      </c>
      <c r="F5461" s="108">
        <v>6.56</v>
      </c>
      <c r="G5461" s="75">
        <v>6.52</v>
      </c>
      <c r="H5461" s="106">
        <f t="shared" si="52"/>
        <v>0.92264416315049214</v>
      </c>
    </row>
    <row r="5462" spans="1:8" x14ac:dyDescent="0.2">
      <c r="A5462" s="103">
        <f>A5461+1</f>
        <v>38433</v>
      </c>
      <c r="B5462" s="76" t="s">
        <v>13</v>
      </c>
      <c r="D5462" s="92">
        <v>54.04</v>
      </c>
      <c r="E5462" s="104">
        <v>7.1749999999999998</v>
      </c>
      <c r="F5462" s="108">
        <v>6.68</v>
      </c>
      <c r="G5462" s="75">
        <v>6.61</v>
      </c>
      <c r="H5462" s="106">
        <f t="shared" si="52"/>
        <v>0.93101045296167251</v>
      </c>
    </row>
    <row r="5463" spans="1:8" x14ac:dyDescent="0.2">
      <c r="A5463" s="103">
        <f>A5462+1</f>
        <v>38434</v>
      </c>
      <c r="B5463" s="76" t="s">
        <v>14</v>
      </c>
      <c r="D5463" s="92">
        <v>50.36</v>
      </c>
      <c r="E5463" s="104">
        <v>7.2750000000000004</v>
      </c>
      <c r="F5463" s="108">
        <v>6.59</v>
      </c>
      <c r="G5463" s="75">
        <v>6.45</v>
      </c>
      <c r="H5463" s="106">
        <f t="shared" si="52"/>
        <v>0.90584192439862532</v>
      </c>
    </row>
    <row r="5464" spans="1:8" x14ac:dyDescent="0.2">
      <c r="A5464" s="103">
        <f>A5463+1</f>
        <v>38435</v>
      </c>
      <c r="B5464" s="76" t="s">
        <v>15</v>
      </c>
      <c r="D5464" s="92">
        <v>51.1</v>
      </c>
      <c r="E5464" s="104">
        <v>7.12</v>
      </c>
      <c r="F5464" s="108">
        <v>6.56</v>
      </c>
      <c r="G5464" s="75">
        <v>6.42</v>
      </c>
      <c r="H5464" s="106">
        <f t="shared" si="52"/>
        <v>0.92134831460674149</v>
      </c>
    </row>
    <row r="5465" spans="1:8" x14ac:dyDescent="0.2">
      <c r="A5465" s="103">
        <f>A5464+1</f>
        <v>38436</v>
      </c>
      <c r="B5465" s="76" t="s">
        <v>16</v>
      </c>
      <c r="C5465" s="73" t="s">
        <v>17</v>
      </c>
      <c r="F5465" s="108"/>
      <c r="G5465" s="75"/>
      <c r="H5465" s="106"/>
    </row>
    <row r="5466" spans="1:8" x14ac:dyDescent="0.2">
      <c r="A5466" s="103">
        <f>A5465+1+2</f>
        <v>38439</v>
      </c>
      <c r="B5466" s="76" t="s">
        <v>12</v>
      </c>
      <c r="D5466" s="92">
        <v>54.06</v>
      </c>
      <c r="E5466" s="104">
        <v>6.93</v>
      </c>
      <c r="F5466" s="108">
        <v>6.37</v>
      </c>
      <c r="G5466" s="75">
        <v>6.32</v>
      </c>
      <c r="H5466" s="106">
        <f t="shared" si="52"/>
        <v>0.91919191919191923</v>
      </c>
    </row>
    <row r="5467" spans="1:8" x14ac:dyDescent="0.2">
      <c r="A5467" s="103">
        <f>A5466+1</f>
        <v>38440</v>
      </c>
      <c r="B5467" s="76" t="s">
        <v>13</v>
      </c>
      <c r="D5467" s="92">
        <v>54.24</v>
      </c>
      <c r="E5467" s="104">
        <v>6.93</v>
      </c>
      <c r="F5467" s="108">
        <v>6.28</v>
      </c>
      <c r="G5467" s="75">
        <v>6.26</v>
      </c>
      <c r="H5467" s="106">
        <f t="shared" si="52"/>
        <v>0.90620490620490624</v>
      </c>
    </row>
    <row r="5468" spans="1:8" x14ac:dyDescent="0.2">
      <c r="A5468" s="103">
        <f>A5467+1</f>
        <v>38441</v>
      </c>
      <c r="B5468" s="76" t="s">
        <v>14</v>
      </c>
      <c r="D5468" s="92">
        <v>54</v>
      </c>
      <c r="E5468" s="104">
        <v>6.9850000000000003</v>
      </c>
      <c r="F5468" s="108">
        <v>6.55</v>
      </c>
      <c r="G5468" s="75">
        <v>6.49</v>
      </c>
      <c r="H5468" s="106">
        <f t="shared" si="52"/>
        <v>0.93772369362920538</v>
      </c>
    </row>
    <row r="5469" spans="1:8" x14ac:dyDescent="0.2">
      <c r="A5469" s="103">
        <f>A5468+1</f>
        <v>38442</v>
      </c>
      <c r="B5469" s="76" t="s">
        <v>15</v>
      </c>
      <c r="D5469" s="92">
        <v>55.41</v>
      </c>
      <c r="E5469" s="104">
        <v>7.17</v>
      </c>
      <c r="F5469" s="108">
        <v>6.74</v>
      </c>
      <c r="G5469" s="75">
        <v>6.57</v>
      </c>
      <c r="H5469" s="106">
        <f t="shared" si="52"/>
        <v>0.94002789400278941</v>
      </c>
    </row>
    <row r="5470" spans="1:8" x14ac:dyDescent="0.2">
      <c r="A5470" s="103">
        <f>A5469+1</f>
        <v>38443</v>
      </c>
      <c r="B5470" s="76" t="s">
        <v>16</v>
      </c>
      <c r="D5470" s="92">
        <v>57.28</v>
      </c>
      <c r="E5470" s="104">
        <v>7.5049999999999999</v>
      </c>
      <c r="F5470" s="108">
        <v>6.65</v>
      </c>
      <c r="G5470" s="75">
        <v>6.47</v>
      </c>
      <c r="H5470" s="106">
        <f t="shared" si="52"/>
        <v>0.88607594936708867</v>
      </c>
    </row>
    <row r="5471" spans="1:8" x14ac:dyDescent="0.2">
      <c r="A5471" s="103">
        <f>A5470+1+2</f>
        <v>38446</v>
      </c>
      <c r="B5471" s="76" t="s">
        <v>12</v>
      </c>
      <c r="D5471" s="92">
        <v>57.01</v>
      </c>
      <c r="E5471" s="104">
        <v>7.5949999999999998</v>
      </c>
      <c r="F5471" s="108">
        <v>6.92</v>
      </c>
      <c r="G5471" s="104">
        <v>6.81</v>
      </c>
      <c r="H5471" s="106">
        <f t="shared" si="52"/>
        <v>0.91112574061882823</v>
      </c>
    </row>
    <row r="5472" spans="1:8" x14ac:dyDescent="0.2">
      <c r="A5472" s="103">
        <f>A5471+1</f>
        <v>38447</v>
      </c>
      <c r="B5472" s="76" t="s">
        <v>13</v>
      </c>
      <c r="D5472" s="92">
        <v>56.05</v>
      </c>
      <c r="E5472" s="104">
        <v>7.76</v>
      </c>
      <c r="F5472" s="108">
        <v>6.58</v>
      </c>
      <c r="G5472" s="75">
        <v>6.49</v>
      </c>
      <c r="H5472" s="106">
        <f t="shared" si="52"/>
        <v>0.84793814432989689</v>
      </c>
    </row>
    <row r="5473" spans="1:14" x14ac:dyDescent="0.2">
      <c r="A5473" s="103">
        <f>A5472+1</f>
        <v>38448</v>
      </c>
      <c r="B5473" s="76" t="s">
        <v>14</v>
      </c>
      <c r="D5473" s="92">
        <v>55.86</v>
      </c>
      <c r="E5473" s="104">
        <v>7.4349999999999996</v>
      </c>
      <c r="F5473" s="108">
        <v>6.6</v>
      </c>
      <c r="G5473" s="75">
        <v>6.51</v>
      </c>
      <c r="H5473" s="106">
        <f t="shared" si="52"/>
        <v>0.8876933422999328</v>
      </c>
      <c r="J5473" s="112"/>
      <c r="K5473" s="111"/>
      <c r="L5473" s="111"/>
      <c r="M5473" s="111"/>
      <c r="N5473" s="111"/>
    </row>
    <row r="5474" spans="1:14" x14ac:dyDescent="0.2">
      <c r="A5474" s="103">
        <f>A5473+1</f>
        <v>38449</v>
      </c>
      <c r="B5474" s="76" t="s">
        <v>15</v>
      </c>
      <c r="D5474" s="92">
        <v>54.12</v>
      </c>
      <c r="E5474" s="104">
        <v>7.49</v>
      </c>
      <c r="F5474" s="108">
        <v>6.78</v>
      </c>
      <c r="G5474" s="75">
        <v>6.68</v>
      </c>
      <c r="H5474" s="106">
        <f t="shared" si="52"/>
        <v>0.90520694259012013</v>
      </c>
      <c r="J5474" s="112"/>
      <c r="K5474" s="111"/>
      <c r="L5474" s="111"/>
      <c r="M5474" s="111"/>
      <c r="N5474" s="111"/>
    </row>
    <row r="5475" spans="1:14" x14ac:dyDescent="0.2">
      <c r="A5475" s="103">
        <f>A5474+1</f>
        <v>38450</v>
      </c>
      <c r="B5475" s="76" t="s">
        <v>16</v>
      </c>
      <c r="D5475" s="92">
        <v>53.33</v>
      </c>
      <c r="E5475" s="104">
        <v>7.4749999999999996</v>
      </c>
      <c r="F5475" s="108">
        <v>6.52</v>
      </c>
      <c r="G5475" s="75">
        <v>6.42</v>
      </c>
      <c r="H5475" s="106">
        <f t="shared" si="52"/>
        <v>0.87224080267558524</v>
      </c>
      <c r="J5475" s="112"/>
      <c r="K5475" s="111"/>
      <c r="L5475" s="111"/>
      <c r="M5475" s="111"/>
      <c r="N5475" s="111"/>
    </row>
    <row r="5476" spans="1:14" x14ac:dyDescent="0.2">
      <c r="A5476" s="103">
        <f>A5475+1+2</f>
        <v>38453</v>
      </c>
      <c r="B5476" s="76" t="s">
        <v>12</v>
      </c>
      <c r="D5476" s="92">
        <v>53.72</v>
      </c>
      <c r="E5476" s="104">
        <v>7.2549999999999999</v>
      </c>
      <c r="F5476" s="108">
        <v>6.54</v>
      </c>
      <c r="G5476" s="75">
        <v>6.28</v>
      </c>
      <c r="H5476" s="106">
        <f t="shared" si="52"/>
        <v>0.90144727773949007</v>
      </c>
      <c r="J5476" s="112"/>
      <c r="K5476" s="111"/>
      <c r="L5476" s="111"/>
      <c r="M5476" s="111"/>
      <c r="N5476" s="111"/>
    </row>
    <row r="5477" spans="1:14" x14ac:dyDescent="0.2">
      <c r="A5477" s="103">
        <f>A5476+1</f>
        <v>38454</v>
      </c>
      <c r="B5477" s="76" t="s">
        <v>13</v>
      </c>
      <c r="D5477" s="92">
        <v>51.87</v>
      </c>
      <c r="E5477" s="104">
        <v>7.1849999999999996</v>
      </c>
      <c r="F5477" s="108">
        <v>6.69</v>
      </c>
      <c r="G5477" s="75">
        <v>6.61</v>
      </c>
      <c r="H5477" s="106">
        <f t="shared" si="52"/>
        <v>0.93110647181628403</v>
      </c>
      <c r="J5477" s="112"/>
      <c r="K5477" s="111"/>
      <c r="L5477" s="111"/>
      <c r="M5477" s="111"/>
      <c r="N5477" s="111"/>
    </row>
    <row r="5478" spans="1:14" x14ac:dyDescent="0.2">
      <c r="A5478" s="103">
        <f>A5477+1</f>
        <v>38455</v>
      </c>
      <c r="B5478" s="76" t="s">
        <v>14</v>
      </c>
      <c r="D5478" s="92">
        <v>50.33</v>
      </c>
      <c r="E5478" s="104">
        <v>7.3150000000000004</v>
      </c>
      <c r="F5478" s="108">
        <v>6.46</v>
      </c>
      <c r="G5478" s="75">
        <v>6.38</v>
      </c>
      <c r="H5478" s="106">
        <f t="shared" si="52"/>
        <v>0.88311688311688308</v>
      </c>
      <c r="J5478" s="112"/>
      <c r="K5478" s="111"/>
      <c r="L5478" s="111"/>
      <c r="M5478" s="111"/>
      <c r="N5478" s="111"/>
    </row>
    <row r="5479" spans="1:14" x14ac:dyDescent="0.2">
      <c r="A5479" s="103">
        <f>A5478+1</f>
        <v>38456</v>
      </c>
      <c r="B5479" s="76" t="s">
        <v>15</v>
      </c>
      <c r="D5479" s="92">
        <v>51.14</v>
      </c>
      <c r="E5479" s="104">
        <v>7.07</v>
      </c>
      <c r="F5479" s="108">
        <v>6.38</v>
      </c>
      <c r="G5479" s="75">
        <v>6.26</v>
      </c>
      <c r="H5479" s="106">
        <f t="shared" si="52"/>
        <v>0.90240452616690237</v>
      </c>
      <c r="J5479" s="112"/>
      <c r="K5479" s="111"/>
      <c r="L5479" s="111"/>
      <c r="M5479" s="111"/>
      <c r="N5479" s="111"/>
    </row>
    <row r="5480" spans="1:14" x14ac:dyDescent="0.2">
      <c r="A5480" s="103">
        <f>A5479+1</f>
        <v>38457</v>
      </c>
      <c r="B5480" s="76" t="s">
        <v>16</v>
      </c>
      <c r="D5480" s="92">
        <v>50.5</v>
      </c>
      <c r="E5480" s="104">
        <v>7.01</v>
      </c>
      <c r="F5480" s="108">
        <v>6.26</v>
      </c>
      <c r="G5480" s="75">
        <v>6.1</v>
      </c>
      <c r="H5480" s="106">
        <f t="shared" si="52"/>
        <v>0.89300998573466472</v>
      </c>
      <c r="J5480" s="112"/>
      <c r="K5480" s="111"/>
      <c r="L5480" s="111"/>
      <c r="M5480" s="111"/>
      <c r="N5480" s="111"/>
    </row>
    <row r="5481" spans="1:14" x14ac:dyDescent="0.2">
      <c r="A5481" s="103">
        <f>A5480+1+2</f>
        <v>38460</v>
      </c>
      <c r="B5481" s="76" t="s">
        <v>12</v>
      </c>
      <c r="D5481" s="92">
        <v>50.38</v>
      </c>
      <c r="E5481" s="104">
        <v>6.9749999999999996</v>
      </c>
      <c r="F5481" s="108">
        <v>6.37</v>
      </c>
      <c r="G5481" s="75">
        <v>6.2</v>
      </c>
      <c r="H5481" s="106">
        <f t="shared" si="52"/>
        <v>0.91326164874551974</v>
      </c>
      <c r="J5481" s="112"/>
      <c r="K5481" s="111"/>
      <c r="L5481" s="111"/>
      <c r="M5481" s="111"/>
      <c r="N5481" s="111"/>
    </row>
    <row r="5482" spans="1:14" x14ac:dyDescent="0.2">
      <c r="A5482" s="103">
        <f>A5481+1</f>
        <v>38461</v>
      </c>
      <c r="B5482" s="76" t="s">
        <v>13</v>
      </c>
      <c r="D5482" s="92">
        <v>52.3</v>
      </c>
      <c r="E5482" s="104">
        <v>6.9749999999999996</v>
      </c>
      <c r="F5482" s="108">
        <v>6.45</v>
      </c>
      <c r="G5482" s="75">
        <v>6.35</v>
      </c>
      <c r="H5482" s="106">
        <f t="shared" si="52"/>
        <v>0.92473118279569899</v>
      </c>
      <c r="J5482" s="112"/>
      <c r="K5482" s="111"/>
      <c r="L5482" s="111"/>
      <c r="M5482" s="111"/>
      <c r="N5482" s="111"/>
    </row>
    <row r="5483" spans="1:14" x14ac:dyDescent="0.2">
      <c r="A5483" s="103">
        <f>A5482+1</f>
        <v>38462</v>
      </c>
      <c r="B5483" s="76" t="s">
        <v>14</v>
      </c>
      <c r="D5483" s="92">
        <v>52.45</v>
      </c>
      <c r="E5483" s="104">
        <v>6.99</v>
      </c>
      <c r="F5483" s="108">
        <v>6.45</v>
      </c>
      <c r="G5483" s="75">
        <v>6.32</v>
      </c>
      <c r="H5483" s="106">
        <f t="shared" si="52"/>
        <v>0.92274678111587982</v>
      </c>
      <c r="J5483" s="112"/>
      <c r="K5483" s="111"/>
      <c r="L5483" s="111"/>
      <c r="M5483" s="111"/>
      <c r="N5483" s="111"/>
    </row>
    <row r="5484" spans="1:14" x14ac:dyDescent="0.2">
      <c r="A5484" s="103">
        <f>A5483+1</f>
        <v>38463</v>
      </c>
      <c r="B5484" s="76" t="s">
        <v>15</v>
      </c>
      <c r="D5484" s="92">
        <v>52.21</v>
      </c>
      <c r="E5484" s="104">
        <v>7.09</v>
      </c>
      <c r="F5484" s="108"/>
      <c r="G5484" s="75"/>
      <c r="H5484" s="106"/>
      <c r="J5484" s="112"/>
      <c r="K5484" s="111"/>
      <c r="L5484" s="111"/>
      <c r="M5484" s="111"/>
      <c r="N5484" s="111"/>
    </row>
    <row r="5485" spans="1:14" x14ac:dyDescent="0.2">
      <c r="A5485" s="103">
        <f>A5484+1</f>
        <v>38464</v>
      </c>
      <c r="B5485" s="76" t="s">
        <v>16</v>
      </c>
      <c r="D5485" s="92">
        <v>54.4</v>
      </c>
      <c r="E5485" s="104">
        <v>6.9249999999999998</v>
      </c>
      <c r="F5485" s="108">
        <v>6.25</v>
      </c>
      <c r="G5485" s="75">
        <v>6.13</v>
      </c>
      <c r="H5485" s="106">
        <f t="shared" si="52"/>
        <v>0.90252707581227443</v>
      </c>
    </row>
    <row r="5486" spans="1:14" x14ac:dyDescent="0.2">
      <c r="A5486" s="103">
        <f>A5485+1+2</f>
        <v>38467</v>
      </c>
      <c r="B5486" s="76" t="s">
        <v>12</v>
      </c>
      <c r="D5486" s="92">
        <v>53.58</v>
      </c>
      <c r="E5486" s="104">
        <v>7.1</v>
      </c>
      <c r="F5486" s="108">
        <v>6.47</v>
      </c>
      <c r="G5486" s="75">
        <v>6.38</v>
      </c>
      <c r="H5486" s="106">
        <f t="shared" si="52"/>
        <v>0.91126760563380282</v>
      </c>
    </row>
    <row r="5487" spans="1:14" x14ac:dyDescent="0.2">
      <c r="A5487" s="103">
        <f>A5486+1</f>
        <v>38468</v>
      </c>
      <c r="B5487" s="76" t="s">
        <v>13</v>
      </c>
      <c r="D5487" s="92">
        <v>54.21</v>
      </c>
      <c r="E5487" s="104">
        <v>7.2649999999999997</v>
      </c>
      <c r="F5487" s="108">
        <v>6.34</v>
      </c>
      <c r="G5487" s="75">
        <v>6.38</v>
      </c>
      <c r="H5487" s="106">
        <f t="shared" si="52"/>
        <v>0.87267721954576738</v>
      </c>
    </row>
    <row r="5488" spans="1:14" x14ac:dyDescent="0.2">
      <c r="A5488" s="103">
        <f>A5487+1</f>
        <v>38469</v>
      </c>
      <c r="B5488" s="76" t="s">
        <v>14</v>
      </c>
      <c r="D5488" s="92">
        <v>51.62</v>
      </c>
      <c r="E5488" s="104">
        <v>7.085</v>
      </c>
      <c r="F5488" s="108">
        <v>6.4</v>
      </c>
      <c r="G5488" s="75">
        <v>6.36</v>
      </c>
      <c r="H5488" s="106">
        <f t="shared" si="52"/>
        <v>0.90331686661961896</v>
      </c>
    </row>
    <row r="5489" spans="1:14" x14ac:dyDescent="0.2">
      <c r="A5489" s="103">
        <f>A5488+1</f>
        <v>38470</v>
      </c>
      <c r="B5489" s="76" t="s">
        <v>15</v>
      </c>
      <c r="D5489" s="92">
        <v>57.78</v>
      </c>
      <c r="E5489" s="104">
        <v>7.05</v>
      </c>
      <c r="F5489" s="108">
        <v>5.93</v>
      </c>
      <c r="G5489" s="75">
        <v>5.93</v>
      </c>
      <c r="H5489" s="106">
        <f t="shared" si="52"/>
        <v>0.84113475177304964</v>
      </c>
    </row>
    <row r="5490" spans="1:14" x14ac:dyDescent="0.2">
      <c r="A5490" s="103">
        <f>A5489+1</f>
        <v>38471</v>
      </c>
      <c r="B5490" s="76" t="s">
        <v>16</v>
      </c>
      <c r="D5490" s="92">
        <v>49.73</v>
      </c>
      <c r="E5490" s="104">
        <v>6.6449999999999996</v>
      </c>
      <c r="F5490" s="108">
        <v>5.89</v>
      </c>
      <c r="G5490" s="75">
        <v>5.83</v>
      </c>
      <c r="H5490" s="106">
        <f t="shared" si="52"/>
        <v>0.88638073739653878</v>
      </c>
    </row>
    <row r="5491" spans="1:14" x14ac:dyDescent="0.2">
      <c r="A5491" s="103">
        <f>A5490+1+2</f>
        <v>38474</v>
      </c>
      <c r="B5491" s="76" t="s">
        <v>12</v>
      </c>
      <c r="D5491" s="92">
        <v>50.93</v>
      </c>
      <c r="E5491" s="104">
        <v>6.5149999999999997</v>
      </c>
      <c r="F5491" s="108">
        <v>5.7</v>
      </c>
      <c r="G5491" s="75">
        <v>5.63</v>
      </c>
      <c r="H5491" s="106">
        <f t="shared" si="52"/>
        <v>0.87490406753645444</v>
      </c>
    </row>
    <row r="5492" spans="1:14" x14ac:dyDescent="0.2">
      <c r="A5492" s="103">
        <f>A5491+1</f>
        <v>38475</v>
      </c>
      <c r="B5492" s="76" t="s">
        <v>13</v>
      </c>
      <c r="D5492" s="92">
        <v>49.51</v>
      </c>
      <c r="E5492" s="104">
        <v>6.5149999999999997</v>
      </c>
      <c r="F5492" s="108">
        <v>5.9</v>
      </c>
      <c r="G5492" s="75">
        <v>5.8</v>
      </c>
      <c r="H5492" s="106">
        <f t="shared" si="52"/>
        <v>0.90560245587106691</v>
      </c>
    </row>
    <row r="5493" spans="1:14" x14ac:dyDescent="0.2">
      <c r="A5493" s="103">
        <f>A5492+1</f>
        <v>38476</v>
      </c>
      <c r="B5493" s="76" t="s">
        <v>14</v>
      </c>
      <c r="D5493" s="92">
        <v>50.14</v>
      </c>
      <c r="E5493" s="104">
        <v>6.6349999999999998</v>
      </c>
      <c r="F5493" s="108">
        <v>5.82</v>
      </c>
      <c r="G5493" s="75">
        <v>5.73</v>
      </c>
      <c r="H5493" s="106">
        <f t="shared" si="52"/>
        <v>0.87716654107008296</v>
      </c>
    </row>
    <row r="5494" spans="1:14" x14ac:dyDescent="0.2">
      <c r="A5494" s="103">
        <f>A5493+1</f>
        <v>38477</v>
      </c>
      <c r="B5494" s="76" t="s">
        <v>15</v>
      </c>
      <c r="D5494" s="92">
        <v>50.84</v>
      </c>
      <c r="E5494" s="104">
        <v>6.4950000000000001</v>
      </c>
      <c r="F5494" s="108"/>
      <c r="G5494" s="75"/>
      <c r="H5494" s="106"/>
    </row>
    <row r="5495" spans="1:14" x14ac:dyDescent="0.2">
      <c r="A5495" s="103">
        <f>A5494+1</f>
        <v>38478</v>
      </c>
      <c r="B5495" s="76" t="s">
        <v>16</v>
      </c>
      <c r="D5495" s="92">
        <v>50.97</v>
      </c>
      <c r="E5495" s="104">
        <v>6.64</v>
      </c>
      <c r="F5495" s="108">
        <v>5.92</v>
      </c>
      <c r="G5495" s="75">
        <v>5.77</v>
      </c>
      <c r="H5495" s="106">
        <f t="shared" si="52"/>
        <v>0.89156626506024095</v>
      </c>
    </row>
    <row r="5496" spans="1:14" x14ac:dyDescent="0.2">
      <c r="A5496" s="103">
        <f>A5495+1+2</f>
        <v>38481</v>
      </c>
      <c r="B5496" s="76" t="s">
        <v>12</v>
      </c>
      <c r="D5496" s="92">
        <v>52.04</v>
      </c>
      <c r="E5496" s="104">
        <v>6.66</v>
      </c>
      <c r="F5496" s="108">
        <v>5.91</v>
      </c>
      <c r="G5496" s="75">
        <v>5.82</v>
      </c>
      <c r="H5496" s="106">
        <f t="shared" si="52"/>
        <v>0.88738738738738743</v>
      </c>
    </row>
    <row r="5497" spans="1:14" x14ac:dyDescent="0.2">
      <c r="A5497" s="103">
        <f>A5496+1</f>
        <v>38482</v>
      </c>
      <c r="B5497" s="76" t="s">
        <v>13</v>
      </c>
      <c r="D5497" s="92">
        <v>52.08</v>
      </c>
      <c r="E5497" s="104">
        <v>6.56</v>
      </c>
      <c r="F5497" s="108">
        <v>5.98</v>
      </c>
      <c r="G5497" s="75">
        <v>5.88</v>
      </c>
      <c r="H5497" s="106">
        <f t="shared" si="52"/>
        <v>0.91158536585365868</v>
      </c>
    </row>
    <row r="5498" spans="1:14" x14ac:dyDescent="0.2">
      <c r="A5498" s="103">
        <f>A5497+1</f>
        <v>38483</v>
      </c>
      <c r="B5498" s="76" t="s">
        <v>14</v>
      </c>
      <c r="D5498" s="92">
        <v>50.46</v>
      </c>
      <c r="E5498" s="104">
        <v>6.56</v>
      </c>
      <c r="F5498" s="108">
        <v>5.92</v>
      </c>
      <c r="G5498" s="75">
        <v>5.8</v>
      </c>
      <c r="H5498" s="106">
        <f t="shared" si="52"/>
        <v>0.90243902439024393</v>
      </c>
    </row>
    <row r="5499" spans="1:14" x14ac:dyDescent="0.2">
      <c r="A5499" s="103">
        <f>A5498+1</f>
        <v>38484</v>
      </c>
      <c r="B5499" s="76" t="s">
        <v>15</v>
      </c>
      <c r="D5499" s="92">
        <v>48.55</v>
      </c>
      <c r="E5499" s="104">
        <v>6.6449999999999996</v>
      </c>
      <c r="F5499" s="108">
        <v>5.86</v>
      </c>
      <c r="G5499" s="75">
        <v>5.73</v>
      </c>
      <c r="H5499" s="106">
        <f t="shared" si="52"/>
        <v>0.88186606471030859</v>
      </c>
    </row>
    <row r="5500" spans="1:14" x14ac:dyDescent="0.2">
      <c r="A5500" s="103">
        <f>A5499+1</f>
        <v>38485</v>
      </c>
      <c r="B5500" s="76" t="s">
        <v>16</v>
      </c>
      <c r="D5500" s="92">
        <v>48.67</v>
      </c>
      <c r="E5500" s="104">
        <v>6.5949999999999998</v>
      </c>
      <c r="F5500" s="108">
        <v>5.47</v>
      </c>
      <c r="G5500" s="75">
        <v>5.4</v>
      </c>
      <c r="H5500" s="106">
        <f t="shared" si="52"/>
        <v>0.82941622441243368</v>
      </c>
      <c r="J5500" s="112"/>
      <c r="K5500" s="111"/>
      <c r="L5500" s="111"/>
      <c r="M5500" s="111"/>
      <c r="N5500" s="111"/>
    </row>
    <row r="5501" spans="1:14" x14ac:dyDescent="0.2">
      <c r="A5501" s="103">
        <f>A5500+1+2</f>
        <v>38488</v>
      </c>
      <c r="B5501" s="76" t="s">
        <v>12</v>
      </c>
      <c r="D5501" s="92">
        <v>48.62</v>
      </c>
      <c r="E5501" s="104">
        <v>6.4749999999999996</v>
      </c>
      <c r="F5501" s="108">
        <v>5.65</v>
      </c>
      <c r="G5501" s="75">
        <v>5.49</v>
      </c>
      <c r="H5501" s="106">
        <f t="shared" si="52"/>
        <v>0.87258687258687273</v>
      </c>
      <c r="J5501" s="112"/>
      <c r="K5501" s="111"/>
      <c r="L5501" s="111"/>
      <c r="M5501" s="111"/>
      <c r="N5501" s="111"/>
    </row>
    <row r="5502" spans="1:14" x14ac:dyDescent="0.2">
      <c r="A5502" s="103">
        <f>A5501+1</f>
        <v>38489</v>
      </c>
      <c r="B5502" s="76" t="s">
        <v>13</v>
      </c>
      <c r="D5502" s="92">
        <v>48.98</v>
      </c>
      <c r="E5502" s="104">
        <v>6.4450000000000003</v>
      </c>
      <c r="F5502" s="108">
        <v>5.58</v>
      </c>
      <c r="G5502" s="75">
        <v>5.41</v>
      </c>
      <c r="H5502" s="106">
        <f t="shared" si="52"/>
        <v>0.86578743211792086</v>
      </c>
      <c r="J5502" s="112"/>
      <c r="K5502" s="111"/>
      <c r="L5502" s="111"/>
      <c r="M5502" s="111"/>
      <c r="N5502" s="111"/>
    </row>
    <row r="5503" spans="1:14" x14ac:dyDescent="0.2">
      <c r="A5503" s="103">
        <f>A5502+1</f>
        <v>38490</v>
      </c>
      <c r="B5503" s="76" t="s">
        <v>14</v>
      </c>
      <c r="D5503" s="92">
        <v>47.26</v>
      </c>
      <c r="E5503" s="104">
        <v>6.4450000000000003</v>
      </c>
      <c r="F5503" s="108">
        <v>5.6</v>
      </c>
      <c r="G5503" s="75">
        <v>5.44</v>
      </c>
      <c r="H5503" s="106">
        <f t="shared" si="52"/>
        <v>0.86889061287820002</v>
      </c>
      <c r="J5503" s="112"/>
      <c r="K5503" s="111"/>
      <c r="L5503" s="111"/>
      <c r="M5503" s="111"/>
      <c r="N5503" s="111"/>
    </row>
    <row r="5504" spans="1:14" x14ac:dyDescent="0.2">
      <c r="A5504" s="103">
        <f>A5503+1</f>
        <v>38491</v>
      </c>
      <c r="B5504" s="76" t="s">
        <v>15</v>
      </c>
      <c r="D5504" s="92">
        <v>46.93</v>
      </c>
      <c r="E5504" s="104">
        <v>6.5</v>
      </c>
      <c r="F5504" s="108">
        <v>5.42</v>
      </c>
      <c r="G5504" s="75">
        <v>5.21</v>
      </c>
      <c r="H5504" s="106">
        <f t="shared" si="52"/>
        <v>0.83384615384615379</v>
      </c>
      <c r="J5504" s="112"/>
      <c r="K5504" s="111"/>
      <c r="L5504" s="111"/>
      <c r="M5504" s="111"/>
      <c r="N5504" s="111"/>
    </row>
    <row r="5505" spans="1:14" x14ac:dyDescent="0.2">
      <c r="A5505" s="103">
        <f>A5504+1</f>
        <v>38492</v>
      </c>
      <c r="B5505" s="76" t="s">
        <v>16</v>
      </c>
      <c r="D5505" s="92">
        <v>46.81</v>
      </c>
      <c r="E5505" s="104">
        <v>6.39</v>
      </c>
      <c r="F5505" s="108">
        <v>5.31</v>
      </c>
      <c r="G5505" s="75">
        <v>5.15</v>
      </c>
      <c r="H5505" s="106">
        <f t="shared" si="52"/>
        <v>0.83098591549295775</v>
      </c>
      <c r="J5505" s="112"/>
      <c r="K5505" s="111"/>
      <c r="L5505" s="111"/>
      <c r="M5505" s="111"/>
      <c r="N5505" s="111"/>
    </row>
    <row r="5506" spans="1:14" x14ac:dyDescent="0.2">
      <c r="A5506" s="103">
        <f>A5505+1+2</f>
        <v>38495</v>
      </c>
      <c r="B5506" s="76" t="s">
        <v>12</v>
      </c>
      <c r="D5506" s="92">
        <v>48.62</v>
      </c>
      <c r="E5506" s="104">
        <v>6.34</v>
      </c>
      <c r="F5506" s="108">
        <v>5.48</v>
      </c>
      <c r="G5506" s="75">
        <v>5.49</v>
      </c>
      <c r="H5506" s="106">
        <f t="shared" si="52"/>
        <v>0.86435331230283918</v>
      </c>
      <c r="J5506" s="112"/>
      <c r="K5506" s="111"/>
      <c r="L5506" s="111"/>
      <c r="M5506" s="111"/>
      <c r="N5506" s="111"/>
    </row>
    <row r="5507" spans="1:14" x14ac:dyDescent="0.2">
      <c r="A5507" s="103">
        <f>A5506+1</f>
        <v>38496</v>
      </c>
      <c r="B5507" s="76" t="s">
        <v>13</v>
      </c>
      <c r="D5507" s="92">
        <v>49.38</v>
      </c>
      <c r="E5507" s="104">
        <v>6.37</v>
      </c>
      <c r="F5507" s="108">
        <v>5.67</v>
      </c>
      <c r="G5507" s="75">
        <v>5.59</v>
      </c>
      <c r="H5507" s="106">
        <f t="shared" si="52"/>
        <v>0.89010989010989006</v>
      </c>
    </row>
    <row r="5508" spans="1:14" x14ac:dyDescent="0.2">
      <c r="A5508" s="103">
        <f>A5507+1</f>
        <v>38497</v>
      </c>
      <c r="B5508" s="76" t="s">
        <v>14</v>
      </c>
      <c r="D5508" s="92">
        <v>50.8</v>
      </c>
      <c r="E5508" s="104">
        <v>6.44</v>
      </c>
      <c r="F5508" s="108">
        <v>5.55</v>
      </c>
      <c r="G5508" s="75">
        <v>5.49</v>
      </c>
      <c r="H5508" s="106">
        <f t="shared" si="52"/>
        <v>0.86180124223602472</v>
      </c>
    </row>
    <row r="5509" spans="1:14" x14ac:dyDescent="0.2">
      <c r="A5509" s="103">
        <f>A5508+1</f>
        <v>38498</v>
      </c>
      <c r="B5509" s="76" t="s">
        <v>15</v>
      </c>
      <c r="D5509" s="92">
        <v>51.02</v>
      </c>
      <c r="E5509" s="104">
        <v>6.35</v>
      </c>
      <c r="F5509" s="108">
        <v>5.48</v>
      </c>
      <c r="G5509" s="75">
        <v>5.43</v>
      </c>
      <c r="H5509" s="106">
        <f t="shared" si="52"/>
        <v>0.86299212598425212</v>
      </c>
    </row>
    <row r="5510" spans="1:14" x14ac:dyDescent="0.2">
      <c r="A5510" s="103">
        <f>A5509+1</f>
        <v>38499</v>
      </c>
      <c r="B5510" s="76" t="s">
        <v>16</v>
      </c>
      <c r="D5510" s="92">
        <v>51.85</v>
      </c>
      <c r="E5510" s="104">
        <v>6.3049999999999997</v>
      </c>
      <c r="F5510" s="108">
        <v>5.24</v>
      </c>
      <c r="G5510" s="75">
        <v>5.14</v>
      </c>
      <c r="H5510" s="106">
        <f t="shared" si="52"/>
        <v>0.83108643933386206</v>
      </c>
    </row>
    <row r="5511" spans="1:14" x14ac:dyDescent="0.2">
      <c r="A5511" s="103">
        <f>A5510+1+2</f>
        <v>38502</v>
      </c>
      <c r="B5511" s="76" t="s">
        <v>12</v>
      </c>
      <c r="C5511" s="73" t="s">
        <v>17</v>
      </c>
      <c r="F5511" s="108"/>
      <c r="G5511" s="75"/>
      <c r="H5511" s="106"/>
    </row>
    <row r="5512" spans="1:14" x14ac:dyDescent="0.2">
      <c r="A5512" s="103">
        <f>A5511+1</f>
        <v>38503</v>
      </c>
      <c r="B5512" s="76" t="s">
        <v>13</v>
      </c>
      <c r="D5512" s="92">
        <v>51.98</v>
      </c>
      <c r="E5512" s="104">
        <v>6.29</v>
      </c>
      <c r="F5512" s="108">
        <v>5.5</v>
      </c>
      <c r="G5512" s="75">
        <v>5.4</v>
      </c>
      <c r="H5512" s="106">
        <f t="shared" si="52"/>
        <v>0.87440381558028613</v>
      </c>
    </row>
    <row r="5513" spans="1:14" x14ac:dyDescent="0.2">
      <c r="A5513" s="103">
        <f>A5512+1</f>
        <v>38504</v>
      </c>
      <c r="B5513" s="76" t="s">
        <v>14</v>
      </c>
      <c r="D5513" s="92">
        <v>54.61</v>
      </c>
      <c r="E5513" s="104">
        <v>6.35</v>
      </c>
      <c r="F5513" s="108">
        <v>5.51</v>
      </c>
      <c r="G5513" s="75">
        <v>5.31</v>
      </c>
      <c r="H5513" s="106">
        <f t="shared" si="52"/>
        <v>0.86771653543307092</v>
      </c>
    </row>
    <row r="5514" spans="1:14" x14ac:dyDescent="0.2">
      <c r="A5514" s="103">
        <f>A5513+1</f>
        <v>38505</v>
      </c>
      <c r="B5514" s="76" t="s">
        <v>15</v>
      </c>
      <c r="D5514" s="92">
        <v>53.64</v>
      </c>
      <c r="E5514" s="104">
        <v>6.3650000000000002</v>
      </c>
      <c r="F5514" s="108">
        <v>5.55</v>
      </c>
      <c r="G5514" s="75">
        <v>5.43</v>
      </c>
      <c r="H5514" s="106">
        <f t="shared" si="52"/>
        <v>0.87195600942655138</v>
      </c>
    </row>
    <row r="5515" spans="1:14" x14ac:dyDescent="0.2">
      <c r="A5515" s="103">
        <f>A5514+1</f>
        <v>38506</v>
      </c>
      <c r="B5515" s="76" t="s">
        <v>16</v>
      </c>
      <c r="D5515" s="92">
        <v>55.04</v>
      </c>
      <c r="E5515" s="104">
        <v>6.5949999999999998</v>
      </c>
      <c r="F5515" s="108">
        <v>5.36</v>
      </c>
      <c r="G5515" s="75">
        <v>5.22</v>
      </c>
      <c r="H5515" s="106">
        <f t="shared" si="52"/>
        <v>0.81273692191053837</v>
      </c>
    </row>
    <row r="5516" spans="1:14" x14ac:dyDescent="0.2">
      <c r="A5516" s="103">
        <f>A5515+1+2</f>
        <v>38509</v>
      </c>
      <c r="B5516" s="76" t="s">
        <v>12</v>
      </c>
      <c r="D5516" s="92">
        <v>54.5</v>
      </c>
      <c r="E5516" s="104">
        <v>6.6950000000000003</v>
      </c>
      <c r="F5516" s="108">
        <v>6.02</v>
      </c>
      <c r="G5516" s="75">
        <v>5.85</v>
      </c>
      <c r="H5516" s="106">
        <f t="shared" si="52"/>
        <v>0.89917849141150097</v>
      </c>
    </row>
    <row r="5517" spans="1:14" x14ac:dyDescent="0.2">
      <c r="A5517" s="103">
        <f>A5516+1</f>
        <v>38510</v>
      </c>
      <c r="B5517" s="76" t="s">
        <v>13</v>
      </c>
      <c r="D5517" s="92">
        <v>53.77</v>
      </c>
      <c r="E5517" s="104">
        <v>7.04</v>
      </c>
      <c r="F5517" s="108">
        <v>5.9</v>
      </c>
      <c r="G5517" s="75">
        <v>5.75</v>
      </c>
      <c r="H5517" s="106">
        <f t="shared" ref="H5517:H5580" si="53">F5517/E5517</f>
        <v>0.83806818181818188</v>
      </c>
    </row>
    <row r="5518" spans="1:14" x14ac:dyDescent="0.2">
      <c r="A5518" s="103">
        <f>A5517+1</f>
        <v>38511</v>
      </c>
      <c r="B5518" s="76" t="s">
        <v>14</v>
      </c>
      <c r="D5518" s="92">
        <v>52.55</v>
      </c>
      <c r="E5518" s="104">
        <v>7.14</v>
      </c>
      <c r="F5518" s="108">
        <v>5.9</v>
      </c>
      <c r="G5518" s="75">
        <v>5.8</v>
      </c>
      <c r="H5518" s="106">
        <f t="shared" si="53"/>
        <v>0.82633053221288522</v>
      </c>
    </row>
    <row r="5519" spans="1:14" x14ac:dyDescent="0.2">
      <c r="A5519" s="103">
        <f>A5518+1</f>
        <v>38512</v>
      </c>
      <c r="B5519" s="76" t="s">
        <v>15</v>
      </c>
      <c r="D5519" s="92">
        <v>54.29</v>
      </c>
      <c r="E5519" s="104">
        <v>7.4249999999999998</v>
      </c>
      <c r="F5519" s="108">
        <v>5.72</v>
      </c>
      <c r="G5519" s="75">
        <v>5.67</v>
      </c>
      <c r="H5519" s="106">
        <f t="shared" si="53"/>
        <v>0.77037037037037037</v>
      </c>
    </row>
    <row r="5520" spans="1:14" x14ac:dyDescent="0.2">
      <c r="A5520" s="103">
        <f>A5519+1</f>
        <v>38513</v>
      </c>
      <c r="B5520" s="76" t="s">
        <v>16</v>
      </c>
      <c r="D5520" s="92">
        <v>53.55</v>
      </c>
      <c r="E5520" s="104">
        <v>7.0350000000000001</v>
      </c>
      <c r="F5520" s="108">
        <v>5.57</v>
      </c>
      <c r="G5520" s="75">
        <v>5.52</v>
      </c>
      <c r="H5520" s="106">
        <f t="shared" si="53"/>
        <v>0.79175550817341867</v>
      </c>
    </row>
    <row r="5521" spans="1:14" x14ac:dyDescent="0.2">
      <c r="A5521" s="103">
        <f>A5520+1+2</f>
        <v>38516</v>
      </c>
      <c r="B5521" s="76" t="s">
        <v>12</v>
      </c>
      <c r="D5521" s="92">
        <v>55.63</v>
      </c>
      <c r="E5521" s="104">
        <v>7.0750000000000002</v>
      </c>
      <c r="F5521" s="108">
        <v>5.85</v>
      </c>
      <c r="G5521" s="75">
        <v>5.76</v>
      </c>
      <c r="H5521" s="106">
        <f t="shared" si="53"/>
        <v>0.82685512367491154</v>
      </c>
    </row>
    <row r="5522" spans="1:14" x14ac:dyDescent="0.2">
      <c r="A5522" s="103">
        <f>A5521+1</f>
        <v>38517</v>
      </c>
      <c r="B5522" s="76" t="s">
        <v>13</v>
      </c>
      <c r="D5522" s="92">
        <v>55.01</v>
      </c>
      <c r="E5522" s="104">
        <v>7.0949999999999998</v>
      </c>
      <c r="F5522" s="108">
        <v>6.08</v>
      </c>
      <c r="G5522" s="75">
        <v>5.86</v>
      </c>
      <c r="H5522" s="106">
        <f t="shared" si="53"/>
        <v>0.85694150810429881</v>
      </c>
    </row>
    <row r="5523" spans="1:14" x14ac:dyDescent="0.2">
      <c r="A5523" s="103">
        <f>A5522+1</f>
        <v>38518</v>
      </c>
      <c r="B5523" s="76" t="s">
        <v>14</v>
      </c>
      <c r="D5523" s="92">
        <v>55.57</v>
      </c>
      <c r="E5523" s="104">
        <v>7.3250000000000002</v>
      </c>
      <c r="F5523" s="108">
        <v>5.99</v>
      </c>
      <c r="G5523" s="75">
        <v>5.62</v>
      </c>
      <c r="H5523" s="106">
        <f t="shared" si="53"/>
        <v>0.81774744027303758</v>
      </c>
    </row>
    <row r="5524" spans="1:14" x14ac:dyDescent="0.2">
      <c r="A5524" s="103">
        <f>A5523+1</f>
        <v>38519</v>
      </c>
      <c r="B5524" s="76" t="s">
        <v>15</v>
      </c>
      <c r="D5524" s="92">
        <v>56.58</v>
      </c>
      <c r="E5524" s="104">
        <v>7.42</v>
      </c>
      <c r="F5524" s="108">
        <v>6</v>
      </c>
      <c r="G5524" s="75">
        <v>5.67</v>
      </c>
      <c r="H5524" s="106">
        <f t="shared" si="53"/>
        <v>0.80862533692722371</v>
      </c>
    </row>
    <row r="5525" spans="1:14" x14ac:dyDescent="0.2">
      <c r="A5525" s="103">
        <f>A5524+1</f>
        <v>38520</v>
      </c>
      <c r="B5525" s="76" t="s">
        <v>16</v>
      </c>
      <c r="D5525" s="92">
        <v>58.48</v>
      </c>
      <c r="E5525" s="104">
        <v>7.49</v>
      </c>
      <c r="F5525" s="108">
        <v>6.01</v>
      </c>
      <c r="G5525" s="75">
        <v>5.85</v>
      </c>
      <c r="H5525" s="106">
        <f t="shared" si="53"/>
        <v>0.80240320427236311</v>
      </c>
    </row>
    <row r="5526" spans="1:14" x14ac:dyDescent="0.2">
      <c r="A5526" s="103">
        <f>A5525+1+2</f>
        <v>38523</v>
      </c>
      <c r="B5526" s="76" t="s">
        <v>12</v>
      </c>
      <c r="D5526" s="92">
        <v>59.37</v>
      </c>
      <c r="E5526" s="104">
        <v>7.6</v>
      </c>
      <c r="F5526" s="108">
        <v>6.61</v>
      </c>
      <c r="G5526" s="75">
        <v>6.39</v>
      </c>
      <c r="H5526" s="106">
        <f t="shared" si="53"/>
        <v>0.86973684210526325</v>
      </c>
    </row>
    <row r="5527" spans="1:14" x14ac:dyDescent="0.2">
      <c r="A5527" s="103">
        <f>A5526+1</f>
        <v>38524</v>
      </c>
      <c r="B5527" s="76" t="s">
        <v>13</v>
      </c>
      <c r="D5527" s="92">
        <v>56.91</v>
      </c>
      <c r="E5527" s="104">
        <v>7.6349999999999998</v>
      </c>
      <c r="F5527" s="108">
        <v>6.45</v>
      </c>
      <c r="G5527" s="75">
        <v>6.33</v>
      </c>
      <c r="H5527" s="106">
        <f t="shared" si="53"/>
        <v>0.84479371316306484</v>
      </c>
    </row>
    <row r="5528" spans="1:14" x14ac:dyDescent="0.2">
      <c r="A5528" s="103">
        <f>A5527+1</f>
        <v>38525</v>
      </c>
      <c r="B5528" s="76" t="s">
        <v>14</v>
      </c>
      <c r="D5528" s="92">
        <v>57.85</v>
      </c>
      <c r="E5528" s="104">
        <v>7.47</v>
      </c>
      <c r="F5528" s="108">
        <v>6.45</v>
      </c>
      <c r="G5528" s="75">
        <v>6.28</v>
      </c>
      <c r="H5528" s="106">
        <f t="shared" si="53"/>
        <v>0.86345381526104426</v>
      </c>
    </row>
    <row r="5529" spans="1:14" x14ac:dyDescent="0.2">
      <c r="A5529" s="103">
        <f>A5528+1</f>
        <v>38526</v>
      </c>
      <c r="B5529" s="76" t="s">
        <v>15</v>
      </c>
      <c r="D5529" s="92">
        <v>59.23</v>
      </c>
      <c r="E5529" s="104">
        <v>7.37</v>
      </c>
      <c r="F5529" s="108">
        <v>6.46</v>
      </c>
      <c r="G5529" s="75">
        <v>6.34</v>
      </c>
      <c r="H5529" s="106">
        <f t="shared" si="53"/>
        <v>0.87652645861601086</v>
      </c>
    </row>
    <row r="5530" spans="1:14" x14ac:dyDescent="0.2">
      <c r="A5530" s="103">
        <f>A5529+1</f>
        <v>38527</v>
      </c>
      <c r="B5530" s="76" t="s">
        <v>16</v>
      </c>
      <c r="D5530" s="92">
        <v>59.65</v>
      </c>
      <c r="E5530" s="104">
        <v>7.5</v>
      </c>
      <c r="F5530" s="108">
        <v>6.24</v>
      </c>
      <c r="G5530" s="75">
        <v>6.09</v>
      </c>
      <c r="H5530" s="106">
        <f t="shared" si="53"/>
        <v>0.83200000000000007</v>
      </c>
    </row>
    <row r="5531" spans="1:14" x14ac:dyDescent="0.2">
      <c r="A5531" s="103">
        <f>A5530+1+2</f>
        <v>38530</v>
      </c>
      <c r="B5531" s="76" t="s">
        <v>12</v>
      </c>
      <c r="D5531" s="92">
        <v>60.54</v>
      </c>
      <c r="E5531" s="104">
        <v>7.42</v>
      </c>
      <c r="F5531" s="108">
        <v>6.21</v>
      </c>
      <c r="G5531" s="75">
        <v>6.1</v>
      </c>
      <c r="H5531" s="106">
        <f t="shared" si="53"/>
        <v>0.83692722371967654</v>
      </c>
      <c r="I5531" s="112"/>
      <c r="J5531" s="111"/>
      <c r="K5531" s="111"/>
      <c r="L5531" s="111"/>
      <c r="N5531" s="111"/>
    </row>
    <row r="5532" spans="1:14" x14ac:dyDescent="0.2">
      <c r="A5532" s="103">
        <f>A5531+1</f>
        <v>38531</v>
      </c>
      <c r="B5532" s="76" t="s">
        <v>13</v>
      </c>
      <c r="D5532" s="92">
        <v>58.2</v>
      </c>
      <c r="E5532" s="104">
        <v>7.28</v>
      </c>
      <c r="F5532" s="108">
        <v>5.82</v>
      </c>
      <c r="G5532" s="75">
        <v>5.75</v>
      </c>
      <c r="H5532" s="106">
        <f t="shared" si="53"/>
        <v>0.7994505494505495</v>
      </c>
      <c r="I5532" s="112"/>
      <c r="J5532" s="111"/>
      <c r="K5532" s="111"/>
      <c r="L5532" s="111"/>
      <c r="N5532" s="111"/>
    </row>
    <row r="5533" spans="1:14" x14ac:dyDescent="0.2">
      <c r="A5533" s="103">
        <f>A5532+1</f>
        <v>38532</v>
      </c>
      <c r="B5533" s="76" t="s">
        <v>14</v>
      </c>
      <c r="D5533" s="92">
        <v>57.26</v>
      </c>
      <c r="E5533" s="104">
        <v>7.07</v>
      </c>
      <c r="F5533" s="108">
        <v>5.82</v>
      </c>
      <c r="G5533" s="75">
        <v>5.63</v>
      </c>
      <c r="H5533" s="106">
        <f t="shared" si="53"/>
        <v>0.8231966053748232</v>
      </c>
      <c r="I5533" s="112"/>
      <c r="J5533" s="111"/>
      <c r="K5533" s="111"/>
      <c r="L5533" s="111"/>
      <c r="N5533" s="111"/>
    </row>
    <row r="5534" spans="1:14" x14ac:dyDescent="0.2">
      <c r="A5534" s="103">
        <f>A5533+1</f>
        <v>38533</v>
      </c>
      <c r="B5534" s="76" t="s">
        <v>15</v>
      </c>
      <c r="D5534" s="92">
        <v>56.5</v>
      </c>
      <c r="E5534" s="104">
        <v>7.0250000000000004</v>
      </c>
      <c r="F5534" s="108">
        <v>6.04</v>
      </c>
      <c r="G5534" s="75">
        <v>5.99</v>
      </c>
      <c r="H5534" s="106">
        <f t="shared" si="53"/>
        <v>0.85978647686832732</v>
      </c>
      <c r="I5534" s="112"/>
      <c r="J5534" s="111"/>
      <c r="K5534" s="111"/>
      <c r="L5534" s="111"/>
      <c r="N5534" s="111"/>
    </row>
    <row r="5535" spans="1:14" x14ac:dyDescent="0.2">
      <c r="A5535" s="103">
        <f>A5534+1</f>
        <v>38534</v>
      </c>
      <c r="B5535" s="76" t="s">
        <v>16</v>
      </c>
      <c r="D5535" s="92">
        <v>58.76</v>
      </c>
      <c r="E5535" s="104">
        <v>7.0350000000000001</v>
      </c>
      <c r="F5535" s="108">
        <v>5.7</v>
      </c>
      <c r="G5535" s="75">
        <v>5.64</v>
      </c>
      <c r="H5535" s="106">
        <f t="shared" si="53"/>
        <v>0.81023454157782515</v>
      </c>
      <c r="I5535" s="112"/>
      <c r="J5535" s="111"/>
      <c r="K5535" s="111"/>
      <c r="L5535" s="111"/>
      <c r="N5535" s="111"/>
    </row>
    <row r="5536" spans="1:14" x14ac:dyDescent="0.2">
      <c r="A5536" s="103">
        <f>A5535+1+2</f>
        <v>38537</v>
      </c>
      <c r="B5536" s="76" t="s">
        <v>12</v>
      </c>
      <c r="C5536" s="73" t="s">
        <v>17</v>
      </c>
      <c r="H5536" s="106"/>
      <c r="I5536" s="112"/>
      <c r="J5536" s="112"/>
      <c r="K5536" s="111"/>
      <c r="L5536" s="111"/>
      <c r="M5536" s="111"/>
      <c r="N5536" s="111"/>
    </row>
    <row r="5537" spans="1:13" x14ac:dyDescent="0.2">
      <c r="A5537" s="103">
        <f>A5536+1</f>
        <v>38538</v>
      </c>
      <c r="B5537" s="76" t="s">
        <v>13</v>
      </c>
      <c r="D5537" s="92">
        <v>59.6</v>
      </c>
      <c r="E5537" s="104">
        <v>7.375</v>
      </c>
      <c r="F5537" s="108">
        <v>6.52</v>
      </c>
      <c r="G5537" s="75">
        <v>6.57</v>
      </c>
      <c r="H5537" s="106">
        <f t="shared" si="53"/>
        <v>0.88406779661016943</v>
      </c>
      <c r="I5537" s="112"/>
      <c r="J5537" s="111"/>
      <c r="K5537" s="111"/>
      <c r="L5537" s="111"/>
      <c r="M5537" s="111"/>
    </row>
    <row r="5538" spans="1:13" x14ac:dyDescent="0.2">
      <c r="A5538" s="103">
        <f>A5537+1</f>
        <v>38539</v>
      </c>
      <c r="B5538" s="76" t="s">
        <v>14</v>
      </c>
      <c r="D5538" s="92">
        <v>61.29</v>
      </c>
      <c r="E5538" s="104">
        <v>7.65</v>
      </c>
      <c r="F5538" s="108">
        <v>6.63</v>
      </c>
      <c r="G5538" s="75">
        <v>6.53</v>
      </c>
      <c r="H5538" s="106">
        <f t="shared" si="53"/>
        <v>0.86666666666666659</v>
      </c>
      <c r="I5538" s="112"/>
      <c r="J5538" s="111"/>
      <c r="K5538" s="111"/>
      <c r="L5538" s="111"/>
      <c r="M5538" s="111"/>
    </row>
    <row r="5539" spans="1:13" x14ac:dyDescent="0.2">
      <c r="A5539" s="103">
        <f>A5538+1</f>
        <v>38540</v>
      </c>
      <c r="B5539" s="76" t="s">
        <v>15</v>
      </c>
      <c r="D5539" s="92">
        <v>60.74</v>
      </c>
      <c r="E5539" s="104">
        <v>7.64</v>
      </c>
      <c r="F5539" s="108">
        <v>6.43</v>
      </c>
      <c r="G5539" s="75">
        <v>6.35</v>
      </c>
      <c r="H5539" s="106">
        <f t="shared" si="53"/>
        <v>0.84162303664921467</v>
      </c>
    </row>
    <row r="5540" spans="1:13" x14ac:dyDescent="0.2">
      <c r="A5540" s="103">
        <f>A5539+1</f>
        <v>38541</v>
      </c>
      <c r="B5540" s="76" t="s">
        <v>16</v>
      </c>
      <c r="D5540" s="92">
        <v>59.64</v>
      </c>
      <c r="E5540" s="104">
        <v>7.84</v>
      </c>
      <c r="F5540" s="108">
        <v>6.25</v>
      </c>
      <c r="G5540" s="75">
        <v>6.09</v>
      </c>
      <c r="H5540" s="106">
        <f t="shared" si="53"/>
        <v>0.79719387755102045</v>
      </c>
    </row>
    <row r="5541" spans="1:13" x14ac:dyDescent="0.2">
      <c r="A5541" s="103">
        <f>A5540+1+2</f>
        <v>38544</v>
      </c>
      <c r="B5541" s="76" t="s">
        <v>12</v>
      </c>
      <c r="D5541" s="92">
        <v>58.93</v>
      </c>
      <c r="E5541" s="104">
        <v>7.84</v>
      </c>
      <c r="F5541" s="108">
        <v>6.41</v>
      </c>
      <c r="G5541" s="75">
        <v>6.12</v>
      </c>
      <c r="H5541" s="106">
        <f t="shared" si="53"/>
        <v>0.81760204081632659</v>
      </c>
    </row>
    <row r="5542" spans="1:13" x14ac:dyDescent="0.2">
      <c r="A5542" s="103">
        <f>A5541+1</f>
        <v>38545</v>
      </c>
      <c r="B5542" s="76" t="s">
        <v>13</v>
      </c>
      <c r="D5542" s="92">
        <v>60.63</v>
      </c>
      <c r="E5542" s="104">
        <v>7.41</v>
      </c>
      <c r="F5542" s="108">
        <v>6.75</v>
      </c>
      <c r="G5542" s="75">
        <v>6.38</v>
      </c>
      <c r="H5542" s="106">
        <f t="shared" si="53"/>
        <v>0.91093117408906876</v>
      </c>
    </row>
    <row r="5543" spans="1:13" x14ac:dyDescent="0.2">
      <c r="A5543" s="103">
        <f>A5542+1</f>
        <v>38546</v>
      </c>
      <c r="B5543" s="76" t="s">
        <v>14</v>
      </c>
      <c r="D5543" s="92">
        <v>60.02</v>
      </c>
      <c r="E5543" s="104">
        <v>7.84</v>
      </c>
      <c r="F5543" s="108"/>
      <c r="G5543" s="75"/>
      <c r="H5543" s="106"/>
    </row>
    <row r="5544" spans="1:13" x14ac:dyDescent="0.2">
      <c r="A5544" s="103">
        <f>A5543+1</f>
        <v>38547</v>
      </c>
      <c r="B5544" s="76" t="s">
        <v>15</v>
      </c>
      <c r="D5544" s="92">
        <v>57.81</v>
      </c>
      <c r="E5544" s="104">
        <v>7.79</v>
      </c>
      <c r="F5544" s="108">
        <v>6.9</v>
      </c>
      <c r="G5544" s="75">
        <v>6.88</v>
      </c>
      <c r="H5544" s="106">
        <f t="shared" si="53"/>
        <v>0.88575096277278564</v>
      </c>
    </row>
    <row r="5545" spans="1:13" x14ac:dyDescent="0.2">
      <c r="A5545" s="103">
        <f>A5544+1</f>
        <v>38548</v>
      </c>
      <c r="B5545" s="76" t="s">
        <v>16</v>
      </c>
      <c r="D5545" s="92">
        <v>58.1</v>
      </c>
      <c r="E5545" s="104">
        <v>7.96</v>
      </c>
      <c r="F5545" s="108">
        <v>6.73</v>
      </c>
      <c r="G5545" s="75">
        <v>6.65</v>
      </c>
      <c r="H5545" s="106">
        <f t="shared" si="53"/>
        <v>0.84547738693467345</v>
      </c>
    </row>
    <row r="5546" spans="1:13" x14ac:dyDescent="0.2">
      <c r="A5546" s="103">
        <f>A5545+1+2</f>
        <v>38551</v>
      </c>
      <c r="B5546" s="76" t="s">
        <v>12</v>
      </c>
      <c r="D5546" s="92">
        <v>57.33</v>
      </c>
      <c r="E5546" s="104">
        <v>7.9649999999999999</v>
      </c>
      <c r="F5546" s="108">
        <v>6.82</v>
      </c>
      <c r="G5546" s="75">
        <v>6.67</v>
      </c>
      <c r="H5546" s="106">
        <f t="shared" si="53"/>
        <v>0.85624607658505969</v>
      </c>
    </row>
    <row r="5547" spans="1:13" x14ac:dyDescent="0.2">
      <c r="A5547" s="103">
        <f>A5546+1</f>
        <v>38552</v>
      </c>
      <c r="B5547" s="76" t="s">
        <v>13</v>
      </c>
      <c r="D5547" s="92">
        <v>57.47</v>
      </c>
      <c r="E5547" s="104">
        <v>8.02</v>
      </c>
      <c r="F5547" s="108">
        <v>6.62</v>
      </c>
      <c r="G5547" s="75">
        <v>6.39</v>
      </c>
      <c r="H5547" s="106">
        <f t="shared" si="53"/>
        <v>0.82543640897755621</v>
      </c>
    </row>
    <row r="5548" spans="1:13" x14ac:dyDescent="0.2">
      <c r="A5548" s="103">
        <f>A5547+1</f>
        <v>38553</v>
      </c>
      <c r="B5548" s="76" t="s">
        <v>14</v>
      </c>
      <c r="D5548" s="92">
        <v>56.73</v>
      </c>
      <c r="E5548" s="104">
        <v>7.6950000000000003</v>
      </c>
      <c r="F5548" s="108"/>
      <c r="G5548" s="75"/>
      <c r="H5548" s="106"/>
    </row>
    <row r="5549" spans="1:13" x14ac:dyDescent="0.2">
      <c r="A5549" s="103">
        <f>A5548+1</f>
        <v>38554</v>
      </c>
      <c r="B5549" s="76" t="s">
        <v>15</v>
      </c>
      <c r="D5549" s="92">
        <v>55.49</v>
      </c>
      <c r="E5549" s="104">
        <v>7.73</v>
      </c>
      <c r="F5549" s="108">
        <v>6.53</v>
      </c>
      <c r="G5549" s="75">
        <v>6.4</v>
      </c>
      <c r="H5549" s="106">
        <f t="shared" si="53"/>
        <v>0.84476067270375155</v>
      </c>
      <c r="J5549" s="115"/>
    </row>
    <row r="5550" spans="1:13" x14ac:dyDescent="0.2">
      <c r="A5550" s="103">
        <f>A5549+1</f>
        <v>38555</v>
      </c>
      <c r="B5550" s="76" t="s">
        <v>16</v>
      </c>
      <c r="D5550" s="92">
        <v>56.66</v>
      </c>
      <c r="E5550" s="104">
        <v>7.4249999999999998</v>
      </c>
      <c r="F5550" s="108"/>
      <c r="G5550" s="75"/>
      <c r="H5550" s="106"/>
      <c r="J5550" s="115"/>
    </row>
    <row r="5551" spans="1:13" x14ac:dyDescent="0.2">
      <c r="A5551" s="103">
        <f>A5550+1+2</f>
        <v>38558</v>
      </c>
      <c r="B5551" s="76" t="s">
        <v>12</v>
      </c>
      <c r="D5551" s="92">
        <v>56.01</v>
      </c>
      <c r="E5551" s="104">
        <v>7.4249999999999998</v>
      </c>
      <c r="F5551" s="108">
        <v>6.22</v>
      </c>
      <c r="G5551" s="75">
        <v>6.07</v>
      </c>
      <c r="H5551" s="106">
        <f t="shared" si="53"/>
        <v>0.83771043771043774</v>
      </c>
      <c r="J5551" s="115"/>
    </row>
    <row r="5552" spans="1:13" x14ac:dyDescent="0.2">
      <c r="A5552" s="103">
        <f>A5551+1</f>
        <v>38559</v>
      </c>
      <c r="B5552" s="76" t="s">
        <v>13</v>
      </c>
      <c r="D5552" s="92">
        <v>59.21</v>
      </c>
      <c r="E5552" s="104">
        <v>7.3849999999999998</v>
      </c>
      <c r="F5552" s="108">
        <v>6.27</v>
      </c>
      <c r="G5552" s="75">
        <v>6.19</v>
      </c>
      <c r="H5552" s="106">
        <f t="shared" si="53"/>
        <v>0.84901828029790116</v>
      </c>
    </row>
    <row r="5553" spans="1:14" x14ac:dyDescent="0.2">
      <c r="A5553" s="103">
        <f>A5552+1</f>
        <v>38560</v>
      </c>
      <c r="B5553" s="76" t="s">
        <v>14</v>
      </c>
      <c r="D5553" s="92">
        <v>59.12</v>
      </c>
      <c r="E5553" s="104">
        <v>7.4749999999999996</v>
      </c>
      <c r="F5553" s="108">
        <v>6.23</v>
      </c>
      <c r="G5553" s="75">
        <v>6.24</v>
      </c>
      <c r="H5553" s="106">
        <f t="shared" si="53"/>
        <v>0.83344481605351184</v>
      </c>
    </row>
    <row r="5554" spans="1:14" x14ac:dyDescent="0.2">
      <c r="A5554" s="103">
        <f>A5553+1</f>
        <v>38561</v>
      </c>
      <c r="B5554" s="76" t="s">
        <v>15</v>
      </c>
      <c r="D5554" s="92">
        <v>59.95</v>
      </c>
      <c r="E5554" s="104">
        <v>7.6349999999999998</v>
      </c>
      <c r="F5554" s="108">
        <v>6.24</v>
      </c>
      <c r="G5554" s="75">
        <v>6.23</v>
      </c>
      <c r="H5554" s="106">
        <f t="shared" si="53"/>
        <v>0.81728880157170924</v>
      </c>
    </row>
    <row r="5555" spans="1:14" x14ac:dyDescent="0.2">
      <c r="A5555" s="103">
        <f>A5554+1</f>
        <v>38562</v>
      </c>
      <c r="B5555" s="76" t="s">
        <v>16</v>
      </c>
      <c r="D5555" s="92">
        <v>60.57</v>
      </c>
      <c r="E5555" s="104">
        <v>7.6849999999999996</v>
      </c>
      <c r="F5555" s="108">
        <v>6.48</v>
      </c>
      <c r="G5555" s="75">
        <v>6.45</v>
      </c>
      <c r="H5555" s="106">
        <f t="shared" si="53"/>
        <v>0.84320104098893955</v>
      </c>
    </row>
    <row r="5556" spans="1:14" x14ac:dyDescent="0.2">
      <c r="A5556" s="103">
        <f>A5555+1+2</f>
        <v>38565</v>
      </c>
      <c r="B5556" s="76" t="s">
        <v>12</v>
      </c>
      <c r="D5556" s="92">
        <v>61.58</v>
      </c>
      <c r="E5556" s="104">
        <v>7.7750000000000004</v>
      </c>
      <c r="F5556" s="108">
        <v>6.64</v>
      </c>
      <c r="G5556" s="75">
        <v>6.65</v>
      </c>
      <c r="H5556" s="106">
        <f t="shared" si="53"/>
        <v>0.85401929260450149</v>
      </c>
    </row>
    <row r="5557" spans="1:14" x14ac:dyDescent="0.2">
      <c r="A5557" s="103">
        <f>A5556+1</f>
        <v>38566</v>
      </c>
      <c r="B5557" s="76" t="s">
        <v>13</v>
      </c>
      <c r="D5557" s="92">
        <v>61.9</v>
      </c>
      <c r="E5557" s="104">
        <v>8.0950000000000006</v>
      </c>
      <c r="F5557" s="108">
        <v>7</v>
      </c>
      <c r="G5557" s="75">
        <v>6.91</v>
      </c>
      <c r="H5557" s="106">
        <f t="shared" si="53"/>
        <v>0.86473131562693017</v>
      </c>
    </row>
    <row r="5558" spans="1:14" x14ac:dyDescent="0.2">
      <c r="A5558" s="103">
        <f>A5557+1</f>
        <v>38567</v>
      </c>
      <c r="B5558" s="76" t="s">
        <v>14</v>
      </c>
      <c r="D5558" s="92">
        <v>60.87</v>
      </c>
      <c r="E5558" s="104">
        <v>8.36</v>
      </c>
      <c r="F5558" s="108">
        <v>7.18</v>
      </c>
      <c r="G5558" s="75">
        <v>7.19</v>
      </c>
      <c r="H5558" s="106">
        <f t="shared" si="53"/>
        <v>0.85885167464114831</v>
      </c>
    </row>
    <row r="5559" spans="1:14" x14ac:dyDescent="0.2">
      <c r="A5559" s="103">
        <f>A5558+1</f>
        <v>38568</v>
      </c>
      <c r="B5559" s="76" t="s">
        <v>15</v>
      </c>
      <c r="D5559" s="92">
        <v>61.39</v>
      </c>
      <c r="E5559" s="104">
        <v>8.6950000000000003</v>
      </c>
      <c r="F5559" s="108">
        <v>6.95</v>
      </c>
      <c r="G5559" s="75">
        <v>6.96</v>
      </c>
      <c r="H5559" s="106">
        <f t="shared" si="53"/>
        <v>0.79930994824611845</v>
      </c>
    </row>
    <row r="5560" spans="1:14" x14ac:dyDescent="0.2">
      <c r="A5560" s="103">
        <f>A5559+1</f>
        <v>38569</v>
      </c>
      <c r="B5560" s="76" t="s">
        <v>16</v>
      </c>
      <c r="D5560" s="92">
        <v>62.32</v>
      </c>
      <c r="E5560" s="104">
        <v>8.6199999999999992</v>
      </c>
      <c r="F5560" s="108">
        <v>7.03</v>
      </c>
      <c r="G5560" s="75">
        <v>7.01</v>
      </c>
      <c r="H5560" s="106">
        <f t="shared" si="53"/>
        <v>0.81554524361948966</v>
      </c>
    </row>
    <row r="5561" spans="1:14" x14ac:dyDescent="0.2">
      <c r="A5561" s="103">
        <f>A5560+1+2</f>
        <v>38572</v>
      </c>
      <c r="B5561" s="76" t="s">
        <v>12</v>
      </c>
      <c r="D5561" s="92">
        <v>63.95</v>
      </c>
      <c r="E5561" s="104">
        <v>8.6</v>
      </c>
      <c r="F5561" s="108">
        <v>7.47</v>
      </c>
      <c r="G5561" s="75">
        <v>7.43</v>
      </c>
      <c r="H5561" s="106">
        <f t="shared" si="53"/>
        <v>0.86860465116279073</v>
      </c>
    </row>
    <row r="5562" spans="1:14" x14ac:dyDescent="0.2">
      <c r="A5562" s="103">
        <f>A5561+1</f>
        <v>38573</v>
      </c>
      <c r="B5562" s="76" t="s">
        <v>13</v>
      </c>
      <c r="D5562" s="92">
        <v>63.08</v>
      </c>
      <c r="E5562" s="104">
        <v>8.9149999999999991</v>
      </c>
      <c r="F5562" s="108">
        <v>7.34</v>
      </c>
      <c r="G5562" s="75">
        <v>7.24</v>
      </c>
      <c r="H5562" s="106">
        <f t="shared" si="53"/>
        <v>0.8233314638250141</v>
      </c>
    </row>
    <row r="5563" spans="1:14" x14ac:dyDescent="0.2">
      <c r="A5563" s="103">
        <f>A5562+1</f>
        <v>38574</v>
      </c>
      <c r="B5563" s="76" t="s">
        <v>14</v>
      </c>
      <c r="D5563" s="92">
        <v>64.900000000000006</v>
      </c>
      <c r="E5563" s="104">
        <v>8.6999999999999993</v>
      </c>
      <c r="F5563" s="108">
        <v>7.34</v>
      </c>
      <c r="G5563" s="75">
        <v>7.24</v>
      </c>
      <c r="H5563" s="106">
        <f t="shared" si="53"/>
        <v>0.84367816091954029</v>
      </c>
    </row>
    <row r="5564" spans="1:14" x14ac:dyDescent="0.2">
      <c r="A5564" s="103">
        <f>A5563+1</f>
        <v>38575</v>
      </c>
      <c r="B5564" s="76" t="s">
        <v>15</v>
      </c>
      <c r="D5564" s="92">
        <v>65.81</v>
      </c>
      <c r="E5564" s="104">
        <v>8.84</v>
      </c>
      <c r="F5564" s="108">
        <v>7.86</v>
      </c>
      <c r="G5564" s="75">
        <v>7.81</v>
      </c>
      <c r="H5564" s="106">
        <f t="shared" si="53"/>
        <v>0.88914027149321273</v>
      </c>
    </row>
    <row r="5565" spans="1:14" x14ac:dyDescent="0.2">
      <c r="A5565" s="103">
        <f>A5564+1</f>
        <v>38576</v>
      </c>
      <c r="B5565" s="76" t="s">
        <v>16</v>
      </c>
      <c r="D5565" s="92">
        <v>66.87</v>
      </c>
      <c r="E5565" s="104">
        <v>9.31</v>
      </c>
      <c r="F5565" s="108">
        <v>7.95</v>
      </c>
      <c r="G5565" s="75">
        <v>7.92</v>
      </c>
      <c r="H5565" s="106">
        <f t="shared" si="53"/>
        <v>0.85392051557465087</v>
      </c>
    </row>
    <row r="5566" spans="1:14" x14ac:dyDescent="0.2">
      <c r="A5566" s="103">
        <f>A5565+1+2</f>
        <v>38579</v>
      </c>
      <c r="B5566" s="76" t="s">
        <v>12</v>
      </c>
      <c r="D5566" s="92">
        <v>66.28</v>
      </c>
      <c r="E5566" s="104">
        <v>9.6</v>
      </c>
      <c r="F5566" s="108">
        <v>7.85</v>
      </c>
      <c r="G5566" s="75">
        <v>7.73</v>
      </c>
      <c r="H5566" s="106">
        <f t="shared" si="53"/>
        <v>0.81770833333333337</v>
      </c>
    </row>
    <row r="5567" spans="1:14" x14ac:dyDescent="0.2">
      <c r="A5567" s="103">
        <f>A5566+1</f>
        <v>38580</v>
      </c>
      <c r="B5567" s="76" t="s">
        <v>13</v>
      </c>
      <c r="D5567" s="92">
        <v>66.09</v>
      </c>
      <c r="E5567" s="104">
        <v>9.6950000000000003</v>
      </c>
      <c r="F5567" s="108">
        <v>7.88</v>
      </c>
      <c r="G5567" s="75">
        <v>7.8</v>
      </c>
      <c r="H5567" s="106">
        <f t="shared" si="53"/>
        <v>0.81279009798865387</v>
      </c>
      <c r="J5567" s="112"/>
      <c r="K5567" s="111"/>
      <c r="L5567" s="111"/>
      <c r="M5567" s="111"/>
      <c r="N5567" s="111"/>
    </row>
    <row r="5568" spans="1:14" x14ac:dyDescent="0.2">
      <c r="A5568" s="103">
        <f>A5567+1</f>
        <v>38581</v>
      </c>
      <c r="B5568" s="76" t="s">
        <v>14</v>
      </c>
      <c r="D5568" s="92">
        <v>63.26</v>
      </c>
      <c r="E5568" s="104">
        <v>9.7249999999999996</v>
      </c>
      <c r="F5568" s="108">
        <v>8.1199999999999992</v>
      </c>
      <c r="G5568" s="75">
        <v>8</v>
      </c>
      <c r="H5568" s="106">
        <f t="shared" si="53"/>
        <v>0.83496143958868885</v>
      </c>
      <c r="J5568" s="112"/>
      <c r="K5568" s="111"/>
      <c r="L5568" s="111"/>
      <c r="M5568" s="111"/>
      <c r="N5568" s="111"/>
    </row>
    <row r="5569" spans="1:17" x14ac:dyDescent="0.2">
      <c r="A5569" s="103">
        <f>A5568+1</f>
        <v>38582</v>
      </c>
      <c r="B5569" s="76" t="s">
        <v>15</v>
      </c>
      <c r="D5569" s="92">
        <v>63.28</v>
      </c>
      <c r="E5569" s="104">
        <v>9.8450000000000006</v>
      </c>
      <c r="F5569" s="108">
        <v>7.49</v>
      </c>
      <c r="G5569" s="75">
        <v>7.34</v>
      </c>
      <c r="H5569" s="106">
        <f t="shared" si="53"/>
        <v>0.76079228034535296</v>
      </c>
      <c r="J5569" s="112"/>
      <c r="K5569" s="111"/>
      <c r="L5569" s="111"/>
      <c r="M5569" s="111"/>
      <c r="N5569" s="111"/>
    </row>
    <row r="5570" spans="1:17" x14ac:dyDescent="0.2">
      <c r="A5570" s="103">
        <f>A5569+1</f>
        <v>38583</v>
      </c>
      <c r="B5570" s="76" t="s">
        <v>16</v>
      </c>
      <c r="D5570" s="92">
        <v>65.36</v>
      </c>
      <c r="E5570" s="104">
        <v>9.32</v>
      </c>
      <c r="F5570" s="108">
        <v>7.28</v>
      </c>
      <c r="G5570" s="75">
        <v>7.12</v>
      </c>
      <c r="H5570" s="106">
        <f t="shared" si="53"/>
        <v>0.7811158798283262</v>
      </c>
      <c r="J5570" s="112"/>
      <c r="K5570" s="111"/>
      <c r="L5570" s="111"/>
      <c r="M5570" s="111"/>
      <c r="N5570" s="111"/>
    </row>
    <row r="5571" spans="1:17" x14ac:dyDescent="0.2">
      <c r="A5571" s="103">
        <f>A5570+1+2</f>
        <v>38586</v>
      </c>
      <c r="B5571" s="76" t="s">
        <v>12</v>
      </c>
      <c r="D5571" s="92">
        <v>65.459999999999994</v>
      </c>
      <c r="E5571" s="104">
        <v>9.125</v>
      </c>
      <c r="F5571" s="108">
        <v>7.68</v>
      </c>
      <c r="G5571" s="75">
        <v>7.66</v>
      </c>
      <c r="H5571" s="106">
        <f t="shared" si="53"/>
        <v>0.8416438356164383</v>
      </c>
      <c r="J5571" s="112"/>
      <c r="K5571" s="111"/>
      <c r="L5571" s="111"/>
      <c r="M5571" s="111"/>
      <c r="N5571" s="111"/>
    </row>
    <row r="5572" spans="1:17" x14ac:dyDescent="0.2">
      <c r="A5572" s="103">
        <f>A5571+1</f>
        <v>38587</v>
      </c>
      <c r="B5572" s="76" t="s">
        <v>13</v>
      </c>
      <c r="D5572" s="92">
        <v>65.37</v>
      </c>
      <c r="E5572" s="104">
        <v>9.8800000000000008</v>
      </c>
      <c r="F5572" s="108">
        <v>8.24</v>
      </c>
      <c r="G5572" s="75">
        <v>8.24</v>
      </c>
      <c r="H5572" s="106">
        <f t="shared" si="53"/>
        <v>0.83400809716599189</v>
      </c>
      <c r="J5572" s="112"/>
      <c r="K5572" s="111"/>
      <c r="L5572" s="111"/>
      <c r="M5572" s="111"/>
      <c r="N5572" s="111"/>
    </row>
    <row r="5573" spans="1:17" x14ac:dyDescent="0.2">
      <c r="A5573" s="103">
        <f>A5572+1</f>
        <v>38588</v>
      </c>
      <c r="B5573" s="76" t="s">
        <v>14</v>
      </c>
      <c r="D5573" s="92">
        <v>67.08</v>
      </c>
      <c r="E5573" s="104">
        <v>9.98</v>
      </c>
      <c r="F5573" s="108">
        <v>8.24</v>
      </c>
      <c r="G5573" s="75">
        <v>8.24</v>
      </c>
      <c r="H5573" s="106">
        <f t="shared" si="53"/>
        <v>0.82565130260521036</v>
      </c>
      <c r="J5573" s="112"/>
      <c r="K5573" s="111"/>
      <c r="L5573" s="111"/>
      <c r="M5573" s="111"/>
      <c r="N5573" s="111"/>
    </row>
    <row r="5574" spans="1:17" x14ac:dyDescent="0.2">
      <c r="A5574" s="103">
        <f>A5573+1</f>
        <v>38589</v>
      </c>
      <c r="B5574" s="76" t="s">
        <v>15</v>
      </c>
      <c r="D5574" s="92">
        <v>67.3</v>
      </c>
      <c r="E5574" s="104">
        <v>9.68</v>
      </c>
      <c r="F5574" s="108">
        <v>8.02</v>
      </c>
      <c r="G5574" s="75">
        <v>7.96</v>
      </c>
      <c r="H5574" s="106">
        <f t="shared" si="53"/>
        <v>0.82851239669421484</v>
      </c>
      <c r="J5574" s="112"/>
      <c r="K5574" s="111"/>
      <c r="L5574" s="111"/>
      <c r="M5574" s="111"/>
      <c r="N5574" s="111"/>
    </row>
    <row r="5575" spans="1:17" x14ac:dyDescent="0.2">
      <c r="A5575" s="103">
        <f>A5574+1</f>
        <v>38590</v>
      </c>
      <c r="B5575" s="76" t="s">
        <v>16</v>
      </c>
      <c r="D5575" s="92">
        <v>66.14</v>
      </c>
      <c r="E5575" s="104">
        <v>9.8450000000000006</v>
      </c>
      <c r="F5575" s="108">
        <v>8.0399999999999991</v>
      </c>
      <c r="G5575" s="75">
        <v>7.99</v>
      </c>
      <c r="H5575" s="106">
        <f t="shared" si="53"/>
        <v>0.81665820213306228</v>
      </c>
      <c r="J5575" s="112"/>
      <c r="K5575" s="111"/>
      <c r="L5575" s="111"/>
      <c r="M5575" s="111"/>
      <c r="N5575" s="111"/>
    </row>
    <row r="5576" spans="1:17" x14ac:dyDescent="0.2">
      <c r="A5576" s="103">
        <f>A5575+1+2</f>
        <v>38593</v>
      </c>
      <c r="B5576" s="76" t="s">
        <v>12</v>
      </c>
      <c r="D5576" s="92">
        <v>67.209999999999994</v>
      </c>
      <c r="E5576" s="104">
        <v>9.86</v>
      </c>
      <c r="F5576" s="108">
        <v>9.23</v>
      </c>
      <c r="G5576" s="75">
        <v>9.1</v>
      </c>
      <c r="H5576" s="106">
        <f t="shared" si="53"/>
        <v>0.93610547667342814</v>
      </c>
      <c r="J5576" s="112"/>
      <c r="K5576" s="111"/>
      <c r="L5576" s="111"/>
      <c r="M5576" s="111"/>
      <c r="N5576" s="111"/>
    </row>
    <row r="5577" spans="1:17" x14ac:dyDescent="0.2">
      <c r="A5577" s="103">
        <f>A5576+1</f>
        <v>38594</v>
      </c>
      <c r="B5577" s="76" t="s">
        <v>13</v>
      </c>
      <c r="D5577" s="92">
        <v>69.819999999999993</v>
      </c>
      <c r="E5577" s="104">
        <v>12.425000000000001</v>
      </c>
      <c r="F5577" s="108">
        <v>9.3800000000000008</v>
      </c>
      <c r="G5577" s="75">
        <v>9.17</v>
      </c>
      <c r="H5577" s="106">
        <f t="shared" si="53"/>
        <v>0.75492957746478873</v>
      </c>
      <c r="J5577" s="112"/>
      <c r="K5577" s="111"/>
      <c r="L5577" s="111"/>
      <c r="M5577" s="111"/>
      <c r="N5577" s="111"/>
    </row>
    <row r="5578" spans="1:17" x14ac:dyDescent="0.2">
      <c r="A5578" s="103">
        <f>A5577+1</f>
        <v>38595</v>
      </c>
      <c r="B5578" s="76" t="s">
        <v>14</v>
      </c>
      <c r="D5578" s="92">
        <v>68.95</v>
      </c>
      <c r="E5578" s="104">
        <v>12.65</v>
      </c>
      <c r="F5578" s="108">
        <v>9.66</v>
      </c>
      <c r="G5578" s="75">
        <v>9.44</v>
      </c>
      <c r="H5578" s="106">
        <f t="shared" si="53"/>
        <v>0.76363636363636367</v>
      </c>
      <c r="J5578" s="112"/>
      <c r="K5578" s="111"/>
      <c r="L5578" s="111"/>
      <c r="M5578" s="111"/>
      <c r="N5578" s="113"/>
    </row>
    <row r="5579" spans="1:17" x14ac:dyDescent="0.2">
      <c r="A5579" s="103">
        <f>A5578+1</f>
        <v>38596</v>
      </c>
      <c r="B5579" s="76" t="s">
        <v>15</v>
      </c>
      <c r="D5579" s="92">
        <v>69.48</v>
      </c>
      <c r="E5579" s="104">
        <v>11.72</v>
      </c>
      <c r="F5579" s="108">
        <v>9.66</v>
      </c>
      <c r="G5579" s="75">
        <v>9.44</v>
      </c>
      <c r="H5579" s="106">
        <f t="shared" si="53"/>
        <v>0.82423208191126274</v>
      </c>
    </row>
    <row r="5580" spans="1:17" x14ac:dyDescent="0.2">
      <c r="A5580" s="103">
        <f>A5579+1</f>
        <v>38597</v>
      </c>
      <c r="B5580" s="76" t="s">
        <v>16</v>
      </c>
      <c r="D5580" s="92">
        <v>67.58</v>
      </c>
      <c r="E5580" s="104">
        <v>11.775</v>
      </c>
      <c r="F5580" s="108">
        <v>8.86</v>
      </c>
      <c r="G5580" s="75">
        <v>8.7799999999999994</v>
      </c>
      <c r="H5580" s="106">
        <f t="shared" si="53"/>
        <v>0.75244161358811035</v>
      </c>
      <c r="J5580" s="118"/>
      <c r="K5580" s="97"/>
      <c r="L5580" s="97"/>
      <c r="M5580" s="112"/>
      <c r="N5580" s="111"/>
      <c r="O5580" s="111"/>
      <c r="P5580" s="111"/>
      <c r="Q5580" s="111"/>
    </row>
    <row r="5581" spans="1:17" x14ac:dyDescent="0.2">
      <c r="A5581" s="103">
        <f>A5580+1+2</f>
        <v>38600</v>
      </c>
      <c r="B5581" s="76" t="s">
        <v>12</v>
      </c>
      <c r="C5581" s="73" t="s">
        <v>17</v>
      </c>
      <c r="F5581" s="108"/>
      <c r="G5581" s="75"/>
      <c r="H5581" s="106"/>
      <c r="J5581" s="118"/>
      <c r="K5581" s="97"/>
      <c r="L5581" s="97"/>
      <c r="M5581" s="112"/>
      <c r="N5581" s="111"/>
      <c r="O5581" s="111"/>
      <c r="P5581" s="111"/>
      <c r="Q5581" s="111"/>
    </row>
    <row r="5582" spans="1:17" x14ac:dyDescent="0.2">
      <c r="A5582" s="103">
        <f>A5581+1</f>
        <v>38601</v>
      </c>
      <c r="B5582" s="76" t="s">
        <v>13</v>
      </c>
      <c r="D5582" s="92">
        <v>65.97</v>
      </c>
      <c r="E5582" s="104">
        <v>11.585000000000001</v>
      </c>
      <c r="F5582" s="108">
        <v>9.09</v>
      </c>
      <c r="G5582" s="75">
        <v>8.91</v>
      </c>
      <c r="H5582" s="106">
        <f t="shared" ref="H5582:H5644" si="54">F5582/E5582</f>
        <v>0.7846353042727664</v>
      </c>
      <c r="J5582" s="118"/>
      <c r="K5582" s="97"/>
      <c r="L5582" s="97"/>
      <c r="M5582" s="112"/>
      <c r="N5582" s="111"/>
      <c r="O5582" s="111"/>
      <c r="P5582" s="111"/>
      <c r="Q5582" s="111"/>
    </row>
    <row r="5583" spans="1:17" x14ac:dyDescent="0.2">
      <c r="A5583" s="103">
        <f>A5582+1</f>
        <v>38602</v>
      </c>
      <c r="B5583" s="76" t="s">
        <v>14</v>
      </c>
      <c r="D5583" s="92">
        <v>64.38</v>
      </c>
      <c r="E5583" s="104">
        <v>11.09</v>
      </c>
      <c r="F5583" s="108">
        <v>8.64</v>
      </c>
      <c r="G5583" s="75">
        <v>8.4600000000000009</v>
      </c>
      <c r="H5583" s="106">
        <f t="shared" si="54"/>
        <v>0.77908025247971147</v>
      </c>
      <c r="J5583" s="118"/>
      <c r="K5583" s="97"/>
      <c r="L5583" s="97"/>
      <c r="M5583" s="112"/>
      <c r="N5583" s="111"/>
      <c r="O5583" s="111"/>
      <c r="P5583" s="111"/>
      <c r="Q5583" s="111"/>
    </row>
    <row r="5584" spans="1:17" x14ac:dyDescent="0.2">
      <c r="A5584" s="103">
        <f>A5583+1</f>
        <v>38603</v>
      </c>
      <c r="B5584" s="76" t="s">
        <v>15</v>
      </c>
      <c r="D5584" s="92">
        <v>64.5</v>
      </c>
      <c r="E5584" s="104">
        <v>10.95</v>
      </c>
      <c r="F5584" s="108">
        <v>8.61</v>
      </c>
      <c r="G5584" s="75">
        <v>8.42</v>
      </c>
      <c r="H5584" s="106">
        <f t="shared" si="54"/>
        <v>0.78630136986301369</v>
      </c>
      <c r="J5584" s="118"/>
      <c r="K5584" s="97"/>
      <c r="L5584" s="97"/>
      <c r="M5584" s="112"/>
      <c r="N5584" s="111"/>
      <c r="O5584" s="111"/>
      <c r="P5584" s="111"/>
      <c r="Q5584" s="111"/>
    </row>
    <row r="5585" spans="1:17" x14ac:dyDescent="0.2">
      <c r="A5585" s="103">
        <f>A5584+1</f>
        <v>38604</v>
      </c>
      <c r="B5585" s="76" t="s">
        <v>16</v>
      </c>
      <c r="D5585" s="92">
        <v>64.09</v>
      </c>
      <c r="E5585" s="104">
        <v>11.06</v>
      </c>
      <c r="F5585" s="108">
        <v>8.6199999999999992</v>
      </c>
      <c r="G5585" s="75">
        <v>8.49</v>
      </c>
      <c r="H5585" s="106">
        <f t="shared" si="54"/>
        <v>0.77938517179023492</v>
      </c>
      <c r="J5585" s="118"/>
      <c r="K5585" s="97"/>
      <c r="L5585" s="97"/>
      <c r="M5585" s="112"/>
      <c r="N5585" s="111"/>
      <c r="O5585" s="111"/>
      <c r="P5585" s="111"/>
      <c r="Q5585" s="111"/>
    </row>
    <row r="5586" spans="1:17" x14ac:dyDescent="0.2">
      <c r="A5586" s="103">
        <f>A5585+1+2</f>
        <v>38607</v>
      </c>
      <c r="B5586" s="76" t="s">
        <v>12</v>
      </c>
      <c r="D5586" s="92">
        <v>63.35</v>
      </c>
      <c r="E5586" s="104">
        <v>10.74</v>
      </c>
      <c r="F5586" s="108">
        <v>8.57</v>
      </c>
      <c r="G5586" s="75">
        <v>8.4600000000000009</v>
      </c>
      <c r="H5586" s="106">
        <f t="shared" si="54"/>
        <v>0.797951582867784</v>
      </c>
      <c r="J5586" s="118"/>
      <c r="K5586" s="97"/>
      <c r="L5586" s="97"/>
      <c r="M5586" s="112"/>
      <c r="N5586" s="111"/>
      <c r="O5586" s="111"/>
      <c r="P5586" s="111"/>
      <c r="Q5586" s="111"/>
    </row>
    <row r="5587" spans="1:17" x14ac:dyDescent="0.2">
      <c r="A5587" s="103">
        <f>A5586+1</f>
        <v>38608</v>
      </c>
      <c r="B5587" s="76" t="s">
        <v>13</v>
      </c>
      <c r="D5587" s="92">
        <v>63.12</v>
      </c>
      <c r="E5587" s="104">
        <v>10.744999999999999</v>
      </c>
      <c r="F5587" s="108">
        <v>8.91</v>
      </c>
      <c r="G5587" s="75">
        <v>8.6199999999999992</v>
      </c>
      <c r="H5587" s="106">
        <f t="shared" si="54"/>
        <v>0.82922289436947427</v>
      </c>
      <c r="J5587" s="112"/>
      <c r="K5587" s="111"/>
      <c r="L5587" s="111"/>
      <c r="M5587" s="111"/>
      <c r="N5587" s="111"/>
      <c r="O5587" s="111"/>
      <c r="P5587" s="111"/>
      <c r="Q5587" s="111"/>
    </row>
    <row r="5588" spans="1:17" x14ac:dyDescent="0.2">
      <c r="A5588" s="103">
        <f>A5587+1</f>
        <v>38609</v>
      </c>
      <c r="B5588" s="76" t="s">
        <v>14</v>
      </c>
      <c r="D5588" s="92">
        <v>65.099999999999994</v>
      </c>
      <c r="E5588" s="104">
        <v>11.97</v>
      </c>
      <c r="F5588" s="108">
        <v>8.86</v>
      </c>
      <c r="G5588" s="75">
        <v>8.7899999999999991</v>
      </c>
      <c r="H5588" s="106">
        <f t="shared" si="54"/>
        <v>0.74018379281537172</v>
      </c>
      <c r="J5588" s="112"/>
      <c r="K5588" s="111"/>
      <c r="L5588" s="111"/>
      <c r="M5588" s="111"/>
      <c r="N5588" s="111"/>
      <c r="O5588" s="111"/>
      <c r="P5588" s="111"/>
      <c r="Q5588" s="111"/>
    </row>
    <row r="5589" spans="1:17" x14ac:dyDescent="0.2">
      <c r="A5589" s="103">
        <f>A5588+1</f>
        <v>38610</v>
      </c>
      <c r="B5589" s="76" t="s">
        <v>15</v>
      </c>
      <c r="D5589" s="92">
        <v>64.760000000000005</v>
      </c>
      <c r="E5589" s="104">
        <v>11.135</v>
      </c>
      <c r="F5589" s="108">
        <v>9.0500000000000007</v>
      </c>
      <c r="G5589" s="75">
        <v>8.9700000000000006</v>
      </c>
      <c r="H5589" s="106">
        <f t="shared" si="54"/>
        <v>0.81275258194881017</v>
      </c>
      <c r="J5589" s="112"/>
      <c r="K5589" s="111"/>
      <c r="L5589" s="111"/>
      <c r="M5589" s="111"/>
      <c r="N5589" s="111"/>
      <c r="O5589" s="111"/>
      <c r="P5589" s="111"/>
      <c r="Q5589" s="111"/>
    </row>
    <row r="5590" spans="1:17" x14ac:dyDescent="0.2">
      <c r="A5590" s="103">
        <f>A5589+1</f>
        <v>38611</v>
      </c>
      <c r="B5590" s="76" t="s">
        <v>16</v>
      </c>
      <c r="D5590" s="92">
        <v>63.01</v>
      </c>
      <c r="E5590" s="104">
        <v>11.25</v>
      </c>
      <c r="F5590" s="108"/>
      <c r="G5590" s="75"/>
      <c r="H5590" s="106"/>
      <c r="J5590" s="112"/>
      <c r="K5590" s="111"/>
      <c r="L5590" s="111"/>
      <c r="M5590" s="111"/>
      <c r="N5590" s="111"/>
      <c r="O5590" s="111"/>
      <c r="P5590" s="111"/>
      <c r="Q5590" s="111"/>
    </row>
    <row r="5591" spans="1:17" x14ac:dyDescent="0.2">
      <c r="A5591" s="103">
        <f>A5590+1+2</f>
        <v>38614</v>
      </c>
      <c r="B5591" s="76" t="s">
        <v>12</v>
      </c>
      <c r="D5591" s="92">
        <v>67.400000000000006</v>
      </c>
      <c r="E5591" s="104">
        <v>12.25</v>
      </c>
      <c r="F5591" s="108">
        <v>9.5399999999999991</v>
      </c>
      <c r="G5591" s="75">
        <v>9.2799999999999994</v>
      </c>
      <c r="H5591" s="106">
        <f t="shared" si="54"/>
        <v>0.77877551020408153</v>
      </c>
      <c r="J5591" s="118"/>
      <c r="K5591" s="97"/>
      <c r="L5591" s="97"/>
      <c r="M5591" s="112"/>
      <c r="N5591" s="111"/>
      <c r="O5591" s="111"/>
      <c r="P5591" s="111"/>
      <c r="Q5591" s="111"/>
    </row>
    <row r="5592" spans="1:17" x14ac:dyDescent="0.2">
      <c r="A5592" s="103">
        <f>A5591+1</f>
        <v>38615</v>
      </c>
      <c r="B5592" s="76" t="s">
        <v>13</v>
      </c>
      <c r="D5592" s="92">
        <v>66.239999999999995</v>
      </c>
      <c r="E5592" s="104">
        <v>12.64</v>
      </c>
      <c r="F5592" s="108">
        <v>10.25</v>
      </c>
      <c r="G5592" s="75">
        <v>9.9499999999999993</v>
      </c>
      <c r="H5592" s="106">
        <f t="shared" si="54"/>
        <v>0.81091772151898733</v>
      </c>
    </row>
    <row r="5593" spans="1:17" x14ac:dyDescent="0.2">
      <c r="A5593" s="103">
        <f>A5592+1</f>
        <v>38616</v>
      </c>
      <c r="B5593" s="76" t="s">
        <v>14</v>
      </c>
      <c r="D5593" s="92">
        <v>66.760000000000005</v>
      </c>
      <c r="E5593" s="104">
        <v>14.3</v>
      </c>
      <c r="F5593" s="108">
        <v>10.25</v>
      </c>
      <c r="G5593" s="75">
        <v>9.9499999999999993</v>
      </c>
      <c r="H5593" s="106">
        <f t="shared" si="54"/>
        <v>0.71678321678321677</v>
      </c>
    </row>
    <row r="5594" spans="1:17" x14ac:dyDescent="0.2">
      <c r="A5594" s="103">
        <f>A5593+1</f>
        <v>38617</v>
      </c>
      <c r="B5594" s="76" t="s">
        <v>15</v>
      </c>
      <c r="D5594" s="92">
        <v>66.47</v>
      </c>
      <c r="E5594" s="104">
        <v>15</v>
      </c>
      <c r="F5594" s="108">
        <v>10.48</v>
      </c>
      <c r="G5594" s="75">
        <v>10.029999999999999</v>
      </c>
      <c r="H5594" s="106">
        <f t="shared" si="54"/>
        <v>0.69866666666666666</v>
      </c>
    </row>
    <row r="5595" spans="1:17" x14ac:dyDescent="0.2">
      <c r="A5595" s="103">
        <f>A5594+1</f>
        <v>38618</v>
      </c>
      <c r="B5595" s="76" t="s">
        <v>16</v>
      </c>
      <c r="D5595" s="92">
        <v>64.37</v>
      </c>
      <c r="F5595" s="108"/>
      <c r="G5595" s="75"/>
      <c r="H5595" s="106"/>
      <c r="I5595" s="7" t="s">
        <v>26</v>
      </c>
    </row>
    <row r="5596" spans="1:17" x14ac:dyDescent="0.2">
      <c r="A5596" s="103">
        <f>A5595+1+2</f>
        <v>38621</v>
      </c>
      <c r="B5596" s="76" t="s">
        <v>12</v>
      </c>
      <c r="D5596" s="92">
        <v>65.83</v>
      </c>
      <c r="F5596" s="108">
        <v>9.24</v>
      </c>
      <c r="G5596" s="75"/>
      <c r="H5596" s="106"/>
    </row>
    <row r="5597" spans="1:17" x14ac:dyDescent="0.2">
      <c r="A5597" s="103">
        <f>A5596+1</f>
        <v>38622</v>
      </c>
      <c r="B5597" s="76" t="s">
        <v>13</v>
      </c>
      <c r="D5597" s="92">
        <v>65.069999999999993</v>
      </c>
      <c r="F5597" s="108"/>
      <c r="G5597" s="75"/>
      <c r="H5597" s="106"/>
    </row>
    <row r="5598" spans="1:17" x14ac:dyDescent="0.2">
      <c r="A5598" s="103">
        <f>A5597+1</f>
        <v>38623</v>
      </c>
      <c r="B5598" s="76" t="s">
        <v>14</v>
      </c>
      <c r="D5598" s="92">
        <v>66.36</v>
      </c>
      <c r="F5598" s="108"/>
      <c r="G5598" s="75"/>
      <c r="H5598" s="106"/>
    </row>
    <row r="5599" spans="1:17" x14ac:dyDescent="0.2">
      <c r="A5599" s="103">
        <f>A5598+1</f>
        <v>38624</v>
      </c>
      <c r="B5599" s="76" t="s">
        <v>15</v>
      </c>
      <c r="D5599" s="92">
        <v>66.8</v>
      </c>
      <c r="F5599" s="108">
        <v>9.89</v>
      </c>
      <c r="G5599" s="75">
        <v>9.69</v>
      </c>
      <c r="H5599" s="106"/>
      <c r="J5599" s="112"/>
      <c r="K5599" s="111"/>
      <c r="L5599" s="111"/>
      <c r="M5599" s="111"/>
      <c r="N5599" s="111"/>
    </row>
    <row r="5600" spans="1:17" x14ac:dyDescent="0.2">
      <c r="A5600" s="103">
        <f>A5599+1</f>
        <v>38625</v>
      </c>
      <c r="B5600" s="76" t="s">
        <v>16</v>
      </c>
      <c r="D5600" s="92">
        <v>66.25</v>
      </c>
      <c r="F5600" s="108">
        <v>11.16</v>
      </c>
      <c r="G5600" s="75">
        <v>10.98</v>
      </c>
      <c r="H5600" s="106"/>
      <c r="J5600" s="119"/>
      <c r="K5600" s="120"/>
      <c r="L5600" s="120"/>
      <c r="M5600" s="120"/>
    </row>
    <row r="5601" spans="1:14" x14ac:dyDescent="0.2">
      <c r="A5601" s="103">
        <f>A5600+1+2</f>
        <v>38628</v>
      </c>
      <c r="B5601" s="76" t="s">
        <v>12</v>
      </c>
      <c r="D5601" s="92">
        <v>65.48</v>
      </c>
      <c r="F5601" s="108">
        <v>10.41</v>
      </c>
      <c r="G5601" s="75">
        <v>10.4</v>
      </c>
      <c r="H5601" s="106"/>
      <c r="J5601" s="119"/>
      <c r="K5601" s="120"/>
      <c r="L5601" s="120"/>
      <c r="M5601" s="120"/>
    </row>
    <row r="5602" spans="1:14" x14ac:dyDescent="0.2">
      <c r="A5602" s="103">
        <f>A5601+1</f>
        <v>38629</v>
      </c>
      <c r="B5602" s="76" t="s">
        <v>13</v>
      </c>
      <c r="D5602" s="92">
        <v>63.91</v>
      </c>
      <c r="F5602" s="108"/>
      <c r="G5602" s="75"/>
      <c r="H5602" s="106"/>
      <c r="J5602" s="119"/>
      <c r="K5602" s="120"/>
      <c r="L5602" s="121"/>
      <c r="M5602" s="121"/>
    </row>
    <row r="5603" spans="1:14" x14ac:dyDescent="0.2">
      <c r="A5603" s="103">
        <f>A5602+1</f>
        <v>38630</v>
      </c>
      <c r="B5603" s="76" t="s">
        <v>14</v>
      </c>
      <c r="D5603" s="92">
        <v>62.8</v>
      </c>
      <c r="F5603" s="108">
        <v>11.44</v>
      </c>
      <c r="G5603" s="75">
        <v>10.98</v>
      </c>
      <c r="H5603" s="106"/>
      <c r="J5603" s="119"/>
      <c r="K5603" s="120"/>
      <c r="L5603" s="120"/>
      <c r="M5603" s="120"/>
    </row>
    <row r="5604" spans="1:14" x14ac:dyDescent="0.2">
      <c r="A5604" s="103">
        <f>A5603+1</f>
        <v>38631</v>
      </c>
      <c r="B5604" s="76" t="s">
        <v>15</v>
      </c>
      <c r="D5604" s="92">
        <v>61.37</v>
      </c>
      <c r="F5604" s="108">
        <v>11.43</v>
      </c>
      <c r="G5604" s="75">
        <v>11.16</v>
      </c>
      <c r="H5604" s="106"/>
      <c r="J5604" s="119"/>
      <c r="K5604" s="120"/>
      <c r="L5604" s="120"/>
      <c r="M5604" s="120"/>
    </row>
    <row r="5605" spans="1:14" x14ac:dyDescent="0.2">
      <c r="A5605" s="103">
        <f>A5604+1</f>
        <v>38632</v>
      </c>
      <c r="B5605" s="76" t="s">
        <v>16</v>
      </c>
      <c r="D5605" s="92">
        <v>61.84</v>
      </c>
      <c r="E5605" s="104">
        <v>13.605</v>
      </c>
      <c r="F5605" s="108">
        <v>11.42</v>
      </c>
      <c r="G5605" s="75">
        <v>11.1</v>
      </c>
      <c r="H5605" s="106">
        <f t="shared" si="54"/>
        <v>0.83939728041161332</v>
      </c>
      <c r="J5605" s="119"/>
      <c r="K5605" s="120"/>
      <c r="L5605" s="120"/>
      <c r="M5605" s="120"/>
    </row>
    <row r="5606" spans="1:14" x14ac:dyDescent="0.2">
      <c r="A5606" s="103">
        <f>A5605+1+2</f>
        <v>38635</v>
      </c>
      <c r="B5606" s="76" t="s">
        <v>12</v>
      </c>
      <c r="D5606" s="92">
        <v>61.81</v>
      </c>
      <c r="E5606" s="104">
        <v>13.265000000000001</v>
      </c>
      <c r="F5606" s="108">
        <v>10.59</v>
      </c>
      <c r="G5606" s="75">
        <v>10.4</v>
      </c>
      <c r="H5606" s="106">
        <f t="shared" si="54"/>
        <v>0.79834150018846584</v>
      </c>
      <c r="J5606" s="119"/>
      <c r="K5606" s="120"/>
      <c r="L5606" s="120"/>
      <c r="M5606" s="120"/>
    </row>
    <row r="5607" spans="1:14" x14ac:dyDescent="0.2">
      <c r="A5607" s="103">
        <f>A5606+1</f>
        <v>38636</v>
      </c>
      <c r="B5607" s="76" t="s">
        <v>13</v>
      </c>
      <c r="D5607" s="92">
        <v>63.54</v>
      </c>
      <c r="E5607" s="104">
        <v>13.66</v>
      </c>
      <c r="F5607" s="108">
        <v>10.59</v>
      </c>
      <c r="G5607" s="75">
        <v>10.4</v>
      </c>
      <c r="H5607" s="106">
        <f t="shared" si="54"/>
        <v>0.7752562225475842</v>
      </c>
      <c r="J5607" s="119"/>
      <c r="K5607" s="120"/>
      <c r="L5607" s="120"/>
      <c r="M5607" s="120"/>
    </row>
    <row r="5608" spans="1:14" x14ac:dyDescent="0.2">
      <c r="A5608" s="103">
        <f>A5607+1</f>
        <v>38637</v>
      </c>
      <c r="B5608" s="76" t="s">
        <v>14</v>
      </c>
      <c r="D5608" s="92">
        <v>64.13</v>
      </c>
      <c r="E5608" s="104">
        <v>13.8</v>
      </c>
      <c r="F5608" s="108">
        <v>11.05</v>
      </c>
      <c r="G5608" s="75">
        <v>10.68</v>
      </c>
      <c r="H5608" s="106">
        <f t="shared" si="54"/>
        <v>0.80072463768115942</v>
      </c>
    </row>
    <row r="5609" spans="1:14" x14ac:dyDescent="0.2">
      <c r="A5609" s="103">
        <f>A5608+1</f>
        <v>38638</v>
      </c>
      <c r="B5609" s="76" t="s">
        <v>15</v>
      </c>
      <c r="D5609" s="92">
        <v>63.09</v>
      </c>
      <c r="E5609" s="104">
        <v>13.5</v>
      </c>
      <c r="F5609" s="108">
        <v>11.39</v>
      </c>
      <c r="G5609" s="75">
        <v>11.24</v>
      </c>
      <c r="H5609" s="106">
        <f t="shared" si="54"/>
        <v>0.84370370370370373</v>
      </c>
    </row>
    <row r="5610" spans="1:14" x14ac:dyDescent="0.2">
      <c r="A5610" s="103">
        <f>A5609+1</f>
        <v>38639</v>
      </c>
      <c r="B5610" s="76" t="s">
        <v>16</v>
      </c>
      <c r="D5610" s="92">
        <v>62.64</v>
      </c>
      <c r="E5610" s="104">
        <v>12.88</v>
      </c>
      <c r="F5610" s="108">
        <v>11.11</v>
      </c>
      <c r="G5610" s="75">
        <v>11.02</v>
      </c>
      <c r="H5610" s="106">
        <f t="shared" si="54"/>
        <v>0.86257763975155266</v>
      </c>
      <c r="J5610" s="119"/>
      <c r="K5610" s="120"/>
      <c r="L5610" s="120"/>
      <c r="M5610" s="120"/>
    </row>
    <row r="5611" spans="1:14" x14ac:dyDescent="0.2">
      <c r="A5611" s="103">
        <f>A5610+1+2</f>
        <v>38642</v>
      </c>
      <c r="B5611" s="76" t="s">
        <v>12</v>
      </c>
      <c r="D5611" s="92">
        <v>64.37</v>
      </c>
      <c r="E5611" s="104">
        <v>13.91</v>
      </c>
      <c r="F5611" s="108">
        <v>10.09</v>
      </c>
      <c r="G5611" s="75">
        <v>10.02</v>
      </c>
      <c r="H5611" s="106">
        <f t="shared" si="54"/>
        <v>0.72537742631200575</v>
      </c>
      <c r="J5611" s="119"/>
      <c r="K5611" s="120"/>
      <c r="L5611" s="120"/>
      <c r="M5611" s="120"/>
    </row>
    <row r="5612" spans="1:14" x14ac:dyDescent="0.2">
      <c r="A5612" s="103">
        <f>A5611+1</f>
        <v>38643</v>
      </c>
      <c r="B5612" s="76" t="s">
        <v>13</v>
      </c>
      <c r="D5612" s="92">
        <v>63.21</v>
      </c>
      <c r="E5612" s="104">
        <v>13.404999999999999</v>
      </c>
      <c r="F5612" s="108">
        <v>11.14</v>
      </c>
      <c r="G5612" s="75">
        <v>11.01</v>
      </c>
      <c r="H5612" s="106">
        <f t="shared" si="54"/>
        <v>0.83103319656844465</v>
      </c>
      <c r="J5612" s="117"/>
      <c r="K5612" s="117"/>
      <c r="L5612" s="117"/>
      <c r="M5612" s="117"/>
    </row>
    <row r="5613" spans="1:14" x14ac:dyDescent="0.2">
      <c r="A5613" s="103">
        <f>A5612+1</f>
        <v>38644</v>
      </c>
      <c r="B5613" s="76" t="s">
        <v>14</v>
      </c>
      <c r="D5613" s="92">
        <v>62.41</v>
      </c>
      <c r="E5613" s="104">
        <v>13.52</v>
      </c>
      <c r="F5613" s="108">
        <v>10.91</v>
      </c>
      <c r="G5613" s="75">
        <v>10.74</v>
      </c>
      <c r="H5613" s="106">
        <f t="shared" si="54"/>
        <v>0.80695266272189348</v>
      </c>
      <c r="J5613" s="112"/>
      <c r="K5613" s="111"/>
      <c r="L5613" s="111"/>
      <c r="M5613" s="111"/>
    </row>
    <row r="5614" spans="1:14" x14ac:dyDescent="0.2">
      <c r="A5614" s="103">
        <f>A5613+1</f>
        <v>38645</v>
      </c>
      <c r="B5614" s="76" t="s">
        <v>15</v>
      </c>
      <c r="D5614" s="92">
        <v>61.04</v>
      </c>
      <c r="E5614" s="104">
        <v>13.085000000000001</v>
      </c>
      <c r="F5614" s="108">
        <v>10.92</v>
      </c>
      <c r="G5614" s="75">
        <v>10.67</v>
      </c>
      <c r="H5614" s="106">
        <f t="shared" si="54"/>
        <v>0.83454337027130299</v>
      </c>
      <c r="J5614" s="117"/>
      <c r="K5614" s="117"/>
      <c r="L5614" s="117"/>
      <c r="M5614" s="117"/>
    </row>
    <row r="5615" spans="1:14" x14ac:dyDescent="0.2">
      <c r="A5615" s="103">
        <f>A5614+1</f>
        <v>38646</v>
      </c>
      <c r="B5615" s="76" t="s">
        <v>16</v>
      </c>
      <c r="D5615" s="92">
        <v>61.19</v>
      </c>
      <c r="E5615" s="104">
        <v>12.755000000000001</v>
      </c>
      <c r="F5615" s="108">
        <v>10.9</v>
      </c>
      <c r="G5615" s="75">
        <v>10.67</v>
      </c>
      <c r="H5615" s="106">
        <f t="shared" si="54"/>
        <v>0.85456683653469223</v>
      </c>
      <c r="J5615" s="122"/>
      <c r="K5615" s="122"/>
      <c r="L5615" s="111"/>
      <c r="M5615" s="122"/>
      <c r="N5615" s="122"/>
    </row>
    <row r="5616" spans="1:14" x14ac:dyDescent="0.2">
      <c r="A5616" s="103">
        <f>A5615+1+2</f>
        <v>38649</v>
      </c>
      <c r="B5616" s="76" t="s">
        <v>12</v>
      </c>
      <c r="D5616" s="92">
        <v>61.13</v>
      </c>
      <c r="E5616" s="104">
        <v>13.025</v>
      </c>
      <c r="F5616" s="108">
        <v>9.5500000000000007</v>
      </c>
      <c r="G5616" s="75">
        <v>9.31</v>
      </c>
      <c r="H5616" s="106">
        <f t="shared" si="54"/>
        <v>0.73320537428023036</v>
      </c>
      <c r="J5616" s="117"/>
      <c r="K5616" s="117"/>
      <c r="L5616" s="117"/>
      <c r="M5616" s="117"/>
      <c r="N5616" s="117"/>
    </row>
    <row r="5617" spans="1:8" x14ac:dyDescent="0.2">
      <c r="A5617" s="103">
        <f>A5616+1</f>
        <v>38650</v>
      </c>
      <c r="B5617" s="76" t="s">
        <v>13</v>
      </c>
      <c r="D5617" s="92">
        <v>63.05</v>
      </c>
      <c r="E5617" s="104">
        <v>13.895</v>
      </c>
      <c r="F5617" s="108">
        <v>9.6</v>
      </c>
      <c r="G5617" s="75">
        <v>9.44</v>
      </c>
      <c r="H5617" s="106">
        <f t="shared" si="54"/>
        <v>0.69089600575746668</v>
      </c>
    </row>
    <row r="5618" spans="1:8" x14ac:dyDescent="0.2">
      <c r="A5618" s="103">
        <f>A5617+1</f>
        <v>38651</v>
      </c>
      <c r="B5618" s="76" t="s">
        <v>14</v>
      </c>
      <c r="D5618" s="92">
        <v>60.67</v>
      </c>
      <c r="E5618" s="104">
        <v>14.65</v>
      </c>
      <c r="F5618" s="108">
        <v>10.45</v>
      </c>
      <c r="G5618" s="75">
        <v>10.24</v>
      </c>
      <c r="H5618" s="106">
        <f t="shared" si="54"/>
        <v>0.71331058020477811</v>
      </c>
    </row>
    <row r="5619" spans="1:8" x14ac:dyDescent="0.2">
      <c r="A5619" s="103">
        <f>A5618+1</f>
        <v>38652</v>
      </c>
      <c r="B5619" s="76" t="s">
        <v>15</v>
      </c>
      <c r="D5619" s="92">
        <v>61.1</v>
      </c>
      <c r="E5619" s="104">
        <v>13.945</v>
      </c>
      <c r="F5619" s="108">
        <v>11.26</v>
      </c>
      <c r="G5619" s="75">
        <v>11.18</v>
      </c>
      <c r="H5619" s="106">
        <f t="shared" si="54"/>
        <v>0.80745787020437432</v>
      </c>
    </row>
    <row r="5620" spans="1:8" x14ac:dyDescent="0.2">
      <c r="A5620" s="103">
        <f>A5619+1</f>
        <v>38653</v>
      </c>
      <c r="B5620" s="76" t="s">
        <v>16</v>
      </c>
      <c r="D5620" s="92">
        <v>61.23</v>
      </c>
      <c r="E5620" s="104">
        <v>13.13</v>
      </c>
      <c r="F5620" s="108">
        <v>10.4</v>
      </c>
      <c r="G5620" s="75">
        <v>10.14</v>
      </c>
      <c r="H5620" s="106">
        <f t="shared" si="54"/>
        <v>0.79207920792079201</v>
      </c>
    </row>
    <row r="5621" spans="1:8" x14ac:dyDescent="0.2">
      <c r="A5621" s="103">
        <f>A5620+1+2</f>
        <v>38656</v>
      </c>
      <c r="B5621" s="76" t="s">
        <v>12</v>
      </c>
      <c r="D5621" s="92">
        <v>59.77</v>
      </c>
      <c r="E5621" s="104">
        <v>12.125</v>
      </c>
      <c r="F5621" s="108">
        <v>9.35</v>
      </c>
      <c r="G5621" s="75">
        <v>9.1199999999999992</v>
      </c>
      <c r="H5621" s="106">
        <f t="shared" si="54"/>
        <v>0.77113402061855663</v>
      </c>
    </row>
    <row r="5622" spans="1:8" x14ac:dyDescent="0.2">
      <c r="A5622" s="103">
        <f>A5621+1</f>
        <v>38657</v>
      </c>
      <c r="B5622" s="76" t="s">
        <v>13</v>
      </c>
      <c r="D5622" s="92">
        <v>59.86</v>
      </c>
      <c r="E5622" s="104">
        <v>10.82</v>
      </c>
      <c r="F5622" s="108">
        <v>8.99</v>
      </c>
      <c r="G5622" s="75">
        <v>8.91</v>
      </c>
      <c r="H5622" s="106">
        <f t="shared" si="54"/>
        <v>0.83086876155268019</v>
      </c>
    </row>
    <row r="5623" spans="1:8" x14ac:dyDescent="0.2">
      <c r="A5623" s="103">
        <f>A5622+1</f>
        <v>38658</v>
      </c>
      <c r="B5623" s="76" t="s">
        <v>14</v>
      </c>
      <c r="D5623" s="92">
        <v>59.76</v>
      </c>
      <c r="E5623" s="104">
        <v>10.78</v>
      </c>
      <c r="F5623" s="108">
        <v>6.58</v>
      </c>
      <c r="G5623" s="75">
        <v>6.01</v>
      </c>
      <c r="H5623" s="106">
        <f t="shared" si="54"/>
        <v>0.61038961038961048</v>
      </c>
    </row>
    <row r="5624" spans="1:8" x14ac:dyDescent="0.2">
      <c r="A5624" s="103">
        <f>A5623+1</f>
        <v>38659</v>
      </c>
      <c r="B5624" s="76" t="s">
        <v>15</v>
      </c>
      <c r="D5624" s="92">
        <v>61.79</v>
      </c>
      <c r="E5624" s="104">
        <v>10.824999999999999</v>
      </c>
      <c r="F5624" s="108">
        <v>7.31</v>
      </c>
      <c r="G5624" s="75">
        <v>7.02</v>
      </c>
      <c r="H5624" s="106">
        <f t="shared" si="54"/>
        <v>0.67528868360277139</v>
      </c>
    </row>
    <row r="5625" spans="1:8" x14ac:dyDescent="0.2">
      <c r="A5625" s="103">
        <f>A5624+1</f>
        <v>38660</v>
      </c>
      <c r="B5625" s="76" t="s">
        <v>16</v>
      </c>
      <c r="D5625" s="92">
        <v>60.59</v>
      </c>
      <c r="E5625" s="104">
        <v>9.35</v>
      </c>
      <c r="F5625" s="108">
        <v>7.6</v>
      </c>
      <c r="G5625" s="75">
        <v>7.44</v>
      </c>
      <c r="H5625" s="106">
        <f t="shared" si="54"/>
        <v>0.81283422459893051</v>
      </c>
    </row>
    <row r="5626" spans="1:8" x14ac:dyDescent="0.2">
      <c r="A5626" s="103">
        <f>A5625+1+2</f>
        <v>38663</v>
      </c>
      <c r="B5626" s="76" t="s">
        <v>12</v>
      </c>
      <c r="D5626" s="92">
        <v>59.48</v>
      </c>
      <c r="E5626" s="104">
        <v>8.8800000000000008</v>
      </c>
      <c r="F5626" s="108">
        <v>5.83</v>
      </c>
      <c r="G5626" s="75">
        <v>5.97</v>
      </c>
      <c r="H5626" s="106">
        <f t="shared" si="54"/>
        <v>0.65653153153153143</v>
      </c>
    </row>
    <row r="5627" spans="1:8" x14ac:dyDescent="0.2">
      <c r="A5627" s="103">
        <f>A5626+1</f>
        <v>38664</v>
      </c>
      <c r="B5627" s="76" t="s">
        <v>13</v>
      </c>
      <c r="D5627" s="92">
        <v>59.72</v>
      </c>
      <c r="E5627" s="104">
        <v>9.4250000000000007</v>
      </c>
      <c r="F5627" s="108">
        <v>6.66</v>
      </c>
      <c r="G5627" s="75">
        <v>6.62</v>
      </c>
      <c r="H5627" s="106">
        <f t="shared" si="54"/>
        <v>0.70663129973474792</v>
      </c>
    </row>
    <row r="5628" spans="1:8" x14ac:dyDescent="0.2">
      <c r="A5628" s="103">
        <f>A5627+1</f>
        <v>38665</v>
      </c>
      <c r="B5628" s="76" t="s">
        <v>14</v>
      </c>
      <c r="D5628" s="92">
        <v>58.94</v>
      </c>
      <c r="E5628" s="104">
        <v>9.2449999999999992</v>
      </c>
      <c r="F5628" s="108"/>
      <c r="G5628" s="75"/>
      <c r="H5628" s="106"/>
    </row>
    <row r="5629" spans="1:8" x14ac:dyDescent="0.2">
      <c r="A5629" s="103">
        <f>A5628+1</f>
        <v>38666</v>
      </c>
      <c r="B5629" s="76" t="s">
        <v>15</v>
      </c>
      <c r="D5629" s="92">
        <v>57.81</v>
      </c>
      <c r="E5629" s="104">
        <v>9.5</v>
      </c>
      <c r="F5629" s="108">
        <v>6.74</v>
      </c>
      <c r="G5629" s="75">
        <v>6.79</v>
      </c>
      <c r="H5629" s="106">
        <f t="shared" si="54"/>
        <v>0.70947368421052637</v>
      </c>
    </row>
    <row r="5630" spans="1:8" x14ac:dyDescent="0.2">
      <c r="A5630" s="103">
        <f>A5629+1</f>
        <v>38667</v>
      </c>
      <c r="B5630" s="76" t="s">
        <v>16</v>
      </c>
      <c r="C5630" s="73" t="s">
        <v>17</v>
      </c>
      <c r="F5630" s="108"/>
      <c r="G5630" s="75"/>
      <c r="H5630" s="106"/>
    </row>
    <row r="5631" spans="1:8" x14ac:dyDescent="0.2">
      <c r="A5631" s="103">
        <f>A5630+1+2</f>
        <v>38670</v>
      </c>
      <c r="B5631" s="76" t="s">
        <v>12</v>
      </c>
      <c r="D5631" s="92">
        <v>57.7</v>
      </c>
      <c r="E5631" s="104">
        <v>9.09</v>
      </c>
      <c r="F5631" s="108">
        <v>5.72</v>
      </c>
      <c r="G5631" s="75">
        <v>5.86</v>
      </c>
      <c r="H5631" s="106">
        <f t="shared" si="54"/>
        <v>0.62926292629262925</v>
      </c>
    </row>
    <row r="5632" spans="1:8" x14ac:dyDescent="0.2">
      <c r="A5632" s="103">
        <f>A5631+1</f>
        <v>38671</v>
      </c>
      <c r="B5632" s="76" t="s">
        <v>13</v>
      </c>
      <c r="D5632" s="92">
        <v>56.99</v>
      </c>
      <c r="E5632" s="104">
        <v>9.2449999999999992</v>
      </c>
      <c r="F5632" s="108"/>
      <c r="G5632" s="75"/>
      <c r="H5632" s="106"/>
    </row>
    <row r="5633" spans="1:14" x14ac:dyDescent="0.2">
      <c r="A5633" s="103">
        <f>A5632+1</f>
        <v>38672</v>
      </c>
      <c r="B5633" s="76" t="s">
        <v>14</v>
      </c>
      <c r="D5633" s="92">
        <v>57.89</v>
      </c>
      <c r="E5633" s="104">
        <v>10.85</v>
      </c>
      <c r="F5633" s="108">
        <v>7.54</v>
      </c>
      <c r="G5633" s="75">
        <v>7.28</v>
      </c>
      <c r="H5633" s="106">
        <f t="shared" si="54"/>
        <v>0.69493087557603694</v>
      </c>
      <c r="J5633" s="112"/>
      <c r="K5633" s="111"/>
      <c r="L5633" s="111"/>
      <c r="M5633" s="111"/>
      <c r="N5633" s="111"/>
    </row>
    <row r="5634" spans="1:14" x14ac:dyDescent="0.2">
      <c r="A5634" s="103">
        <f>A5633+1</f>
        <v>38673</v>
      </c>
      <c r="B5634" s="76" t="s">
        <v>15</v>
      </c>
      <c r="D5634" s="92">
        <v>56.35</v>
      </c>
      <c r="E5634" s="104">
        <v>11.7</v>
      </c>
      <c r="F5634" s="108">
        <v>9.0500000000000007</v>
      </c>
      <c r="G5634" s="75">
        <v>8.94</v>
      </c>
      <c r="H5634" s="106">
        <f t="shared" si="54"/>
        <v>0.77350427350427364</v>
      </c>
      <c r="J5634" s="112"/>
      <c r="K5634" s="111"/>
      <c r="L5634" s="111"/>
      <c r="M5634" s="111"/>
      <c r="N5634" s="111"/>
    </row>
    <row r="5635" spans="1:14" x14ac:dyDescent="0.2">
      <c r="A5635" s="103">
        <f>A5634+1</f>
        <v>38674</v>
      </c>
      <c r="B5635" s="76" t="s">
        <v>16</v>
      </c>
      <c r="D5635" s="92">
        <v>56.15</v>
      </c>
      <c r="F5635" s="108">
        <v>9.6199999999999992</v>
      </c>
      <c r="G5635" s="75">
        <v>8.94</v>
      </c>
      <c r="H5635" s="106"/>
      <c r="J5635" s="112"/>
      <c r="K5635" s="111"/>
      <c r="L5635" s="111"/>
      <c r="M5635" s="111"/>
      <c r="N5635" s="111"/>
    </row>
    <row r="5636" spans="1:14" x14ac:dyDescent="0.2">
      <c r="A5636" s="103">
        <f>A5635+1+2</f>
        <v>38677</v>
      </c>
      <c r="B5636" s="76" t="s">
        <v>12</v>
      </c>
      <c r="D5636" s="92">
        <v>57.21</v>
      </c>
      <c r="E5636" s="104">
        <v>10.275</v>
      </c>
      <c r="F5636" s="108">
        <v>7.52</v>
      </c>
      <c r="G5636" s="75">
        <v>7.71</v>
      </c>
      <c r="H5636" s="106">
        <f t="shared" si="54"/>
        <v>0.7318734793187347</v>
      </c>
      <c r="J5636" s="112"/>
      <c r="K5636" s="111"/>
      <c r="L5636" s="111"/>
      <c r="M5636" s="111"/>
      <c r="N5636" s="111"/>
    </row>
    <row r="5637" spans="1:14" x14ac:dyDescent="0.2">
      <c r="A5637" s="103">
        <f>A5636+1</f>
        <v>38678</v>
      </c>
      <c r="B5637" s="76" t="s">
        <v>13</v>
      </c>
      <c r="D5637" s="92">
        <v>58.45</v>
      </c>
      <c r="E5637" s="104">
        <v>11.05</v>
      </c>
      <c r="F5637" s="108">
        <v>8.1199999999999992</v>
      </c>
      <c r="G5637" s="75">
        <v>8.08</v>
      </c>
      <c r="H5637" s="106">
        <f t="shared" si="54"/>
        <v>0.73484162895927585</v>
      </c>
      <c r="J5637" s="112"/>
      <c r="K5637" s="111"/>
      <c r="L5637" s="111"/>
      <c r="M5637" s="111"/>
      <c r="N5637" s="111"/>
    </row>
    <row r="5638" spans="1:14" x14ac:dyDescent="0.2">
      <c r="A5638" s="103">
        <f>A5637+1</f>
        <v>38679</v>
      </c>
      <c r="B5638" s="76" t="s">
        <v>14</v>
      </c>
      <c r="D5638" s="92">
        <v>58.47</v>
      </c>
      <c r="E5638" s="104">
        <v>11.09</v>
      </c>
      <c r="F5638" s="108">
        <v>8.77</v>
      </c>
      <c r="G5638" s="75">
        <v>8.7200000000000006</v>
      </c>
      <c r="H5638" s="106">
        <f t="shared" si="54"/>
        <v>0.79080252479711444</v>
      </c>
      <c r="J5638" s="112"/>
      <c r="K5638" s="111"/>
      <c r="L5638" s="111"/>
      <c r="M5638" s="111"/>
      <c r="N5638" s="111"/>
    </row>
    <row r="5639" spans="1:14" x14ac:dyDescent="0.2">
      <c r="A5639" s="103">
        <f>A5638+1</f>
        <v>38680</v>
      </c>
      <c r="B5639" s="76" t="s">
        <v>15</v>
      </c>
      <c r="C5639" s="73" t="s">
        <v>17</v>
      </c>
      <c r="F5639" s="108"/>
      <c r="G5639" s="75"/>
      <c r="H5639" s="106"/>
      <c r="J5639" s="112"/>
      <c r="K5639" s="111"/>
      <c r="L5639" s="111"/>
      <c r="M5639" s="111"/>
      <c r="N5639" s="111"/>
    </row>
    <row r="5640" spans="1:14" x14ac:dyDescent="0.2">
      <c r="A5640" s="103">
        <f>A5639+1</f>
        <v>38681</v>
      </c>
      <c r="B5640" s="76" t="s">
        <v>16</v>
      </c>
      <c r="C5640" s="73" t="s">
        <v>17</v>
      </c>
      <c r="F5640" s="108"/>
      <c r="G5640" s="75"/>
      <c r="H5640" s="106"/>
      <c r="J5640" s="112"/>
      <c r="K5640" s="111"/>
      <c r="L5640" s="111"/>
      <c r="M5640" s="111"/>
      <c r="N5640" s="111"/>
    </row>
    <row r="5641" spans="1:14" x14ac:dyDescent="0.2">
      <c r="A5641" s="103">
        <f>A5640+1+2</f>
        <v>38684</v>
      </c>
      <c r="B5641" s="76" t="s">
        <v>12</v>
      </c>
      <c r="D5641" s="92">
        <v>57.37</v>
      </c>
      <c r="E5641" s="104">
        <v>11.025</v>
      </c>
      <c r="F5641" s="108">
        <v>7.19</v>
      </c>
      <c r="G5641" s="75">
        <v>7.35</v>
      </c>
      <c r="H5641" s="106">
        <f t="shared" si="54"/>
        <v>0.65215419501133787</v>
      </c>
      <c r="J5641" s="112"/>
      <c r="K5641" s="111"/>
      <c r="L5641" s="111"/>
      <c r="M5641" s="111"/>
      <c r="N5641" s="111"/>
    </row>
    <row r="5642" spans="1:14" x14ac:dyDescent="0.2">
      <c r="A5642" s="103">
        <f>A5641+1</f>
        <v>38685</v>
      </c>
      <c r="B5642" s="76" t="s">
        <v>13</v>
      </c>
      <c r="D5642" s="92">
        <v>56.51</v>
      </c>
      <c r="E5642" s="104">
        <v>11.25</v>
      </c>
      <c r="F5642" s="108">
        <v>9.2799999999999994</v>
      </c>
      <c r="G5642" s="75">
        <v>9.32</v>
      </c>
      <c r="H5642" s="106">
        <f t="shared" si="54"/>
        <v>0.82488888888888878</v>
      </c>
      <c r="J5642" s="112"/>
      <c r="K5642" s="111"/>
      <c r="L5642" s="111"/>
      <c r="M5642" s="111"/>
      <c r="N5642" s="111"/>
    </row>
    <row r="5643" spans="1:14" x14ac:dyDescent="0.2">
      <c r="A5643" s="103">
        <f>A5642+1</f>
        <v>38686</v>
      </c>
      <c r="B5643" s="76" t="s">
        <v>14</v>
      </c>
      <c r="D5643" s="92">
        <v>57.33</v>
      </c>
      <c r="E5643" s="104">
        <v>11.73</v>
      </c>
      <c r="F5643" s="108">
        <v>9.36</v>
      </c>
      <c r="G5643" s="75">
        <v>9.3699999999999992</v>
      </c>
      <c r="H5643" s="106">
        <f t="shared" si="54"/>
        <v>0.79795396419437337</v>
      </c>
      <c r="J5643" s="112"/>
      <c r="K5643" s="111"/>
      <c r="L5643" s="111"/>
      <c r="M5643" s="111"/>
      <c r="N5643" s="111"/>
    </row>
    <row r="5644" spans="1:14" x14ac:dyDescent="0.2">
      <c r="A5644" s="103">
        <f>A5643+1</f>
        <v>38687</v>
      </c>
      <c r="B5644" s="76" t="s">
        <v>15</v>
      </c>
      <c r="D5644" s="92">
        <v>58.48</v>
      </c>
      <c r="E5644" s="104">
        <v>12.59</v>
      </c>
      <c r="F5644" s="108">
        <v>9.8699999999999992</v>
      </c>
      <c r="G5644" s="75">
        <v>9.7799999999999994</v>
      </c>
      <c r="H5644" s="106">
        <f t="shared" si="54"/>
        <v>0.78395552025416992</v>
      </c>
      <c r="J5644" s="112"/>
      <c r="K5644" s="111"/>
      <c r="L5644" s="111"/>
      <c r="M5644" s="111"/>
      <c r="N5644" s="111"/>
    </row>
    <row r="5645" spans="1:14" x14ac:dyDescent="0.2">
      <c r="A5645" s="103">
        <f>A5644+1</f>
        <v>38688</v>
      </c>
      <c r="B5645" s="76" t="s">
        <v>16</v>
      </c>
      <c r="D5645" s="92">
        <v>59.33</v>
      </c>
      <c r="E5645" s="104">
        <v>12.885</v>
      </c>
      <c r="F5645" s="108">
        <v>10.25</v>
      </c>
      <c r="G5645" s="75">
        <v>10.29</v>
      </c>
      <c r="H5645" s="106">
        <f t="shared" ref="H5645:H5665" si="55">F5645/E5645</f>
        <v>0.79549864183158714</v>
      </c>
      <c r="J5645" s="112"/>
      <c r="K5645" s="111"/>
      <c r="L5645" s="111"/>
      <c r="M5645" s="111"/>
      <c r="N5645" s="111"/>
    </row>
    <row r="5646" spans="1:14" x14ac:dyDescent="0.2">
      <c r="A5646" s="103">
        <f>A5645+1+2</f>
        <v>38691</v>
      </c>
      <c r="B5646" s="76" t="s">
        <v>12</v>
      </c>
      <c r="D5646" s="92">
        <v>59.92</v>
      </c>
      <c r="E5646" s="104">
        <v>14.255000000000001</v>
      </c>
      <c r="F5646" s="108">
        <v>10.25</v>
      </c>
      <c r="G5646" s="75">
        <v>10.38</v>
      </c>
      <c r="H5646" s="106">
        <f t="shared" si="55"/>
        <v>0.71904594878989825</v>
      </c>
      <c r="J5646" s="112"/>
      <c r="K5646" s="111"/>
      <c r="L5646" s="111"/>
      <c r="M5646" s="111"/>
      <c r="N5646" s="111"/>
    </row>
    <row r="5647" spans="1:14" x14ac:dyDescent="0.2">
      <c r="A5647" s="103">
        <f>A5646+1</f>
        <v>38692</v>
      </c>
      <c r="B5647" s="76" t="s">
        <v>13</v>
      </c>
      <c r="D5647" s="92">
        <v>59.95</v>
      </c>
      <c r="E5647" s="104">
        <v>13.565</v>
      </c>
      <c r="F5647" s="108">
        <v>10.25</v>
      </c>
      <c r="G5647" s="75">
        <v>10.38</v>
      </c>
      <c r="H5647" s="106">
        <f t="shared" si="55"/>
        <v>0.75562108367121272</v>
      </c>
      <c r="J5647" s="112"/>
      <c r="K5647" s="111"/>
      <c r="L5647" s="111"/>
      <c r="M5647" s="111"/>
      <c r="N5647" s="111"/>
    </row>
    <row r="5648" spans="1:14" x14ac:dyDescent="0.2">
      <c r="A5648" s="103">
        <f>A5647+1</f>
        <v>38693</v>
      </c>
      <c r="B5648" s="76" t="s">
        <v>14</v>
      </c>
      <c r="D5648" s="92">
        <v>59.22</v>
      </c>
      <c r="E5648" s="104">
        <v>13.93</v>
      </c>
      <c r="F5648" s="108">
        <v>11.93</v>
      </c>
      <c r="G5648" s="75">
        <v>11.77</v>
      </c>
      <c r="H5648" s="106">
        <f t="shared" si="55"/>
        <v>0.85642498205312279</v>
      </c>
      <c r="J5648" s="112"/>
      <c r="K5648" s="111"/>
      <c r="L5648" s="111"/>
      <c r="M5648" s="111"/>
      <c r="N5648" s="111"/>
    </row>
    <row r="5649" spans="1:14" x14ac:dyDescent="0.2">
      <c r="A5649" s="103">
        <f>A5648+1</f>
        <v>38694</v>
      </c>
      <c r="B5649" s="76" t="s">
        <v>15</v>
      </c>
      <c r="D5649" s="92">
        <v>60.67</v>
      </c>
      <c r="E5649" s="104">
        <v>14.29</v>
      </c>
      <c r="F5649" s="108">
        <v>12.65</v>
      </c>
      <c r="G5649" s="75">
        <v>12.48</v>
      </c>
      <c r="H5649" s="106">
        <f t="shared" si="55"/>
        <v>0.88523442967109878</v>
      </c>
      <c r="J5649" s="112"/>
      <c r="K5649" s="111"/>
      <c r="L5649" s="111"/>
      <c r="M5649" s="111"/>
      <c r="N5649" s="111"/>
    </row>
    <row r="5650" spans="1:14" x14ac:dyDescent="0.2">
      <c r="A5650" s="103">
        <f>A5649+1</f>
        <v>38695</v>
      </c>
      <c r="B5650" s="76" t="s">
        <v>16</v>
      </c>
      <c r="D5650" s="92">
        <v>59.4</v>
      </c>
      <c r="E5650" s="104">
        <v>15.105</v>
      </c>
      <c r="F5650" s="108">
        <v>13.19</v>
      </c>
      <c r="G5650" s="75">
        <v>12.96</v>
      </c>
      <c r="H5650" s="106">
        <f t="shared" si="55"/>
        <v>0.87322078781860302</v>
      </c>
      <c r="J5650" s="112"/>
      <c r="K5650" s="111"/>
      <c r="L5650" s="111"/>
      <c r="M5650" s="111"/>
      <c r="N5650" s="111"/>
    </row>
    <row r="5651" spans="1:14" x14ac:dyDescent="0.2">
      <c r="A5651" s="103">
        <f>A5650+1+2</f>
        <v>38698</v>
      </c>
      <c r="B5651" s="76" t="s">
        <v>12</v>
      </c>
      <c r="D5651" s="92">
        <v>61.31</v>
      </c>
      <c r="E5651" s="104">
        <v>14.8</v>
      </c>
      <c r="F5651" s="108">
        <v>13.61</v>
      </c>
      <c r="G5651" s="75">
        <v>13.06</v>
      </c>
      <c r="H5651" s="106">
        <f t="shared" si="55"/>
        <v>0.91959459459459447</v>
      </c>
    </row>
    <row r="5652" spans="1:14" x14ac:dyDescent="0.2">
      <c r="A5652" s="103">
        <f>A5651+1</f>
        <v>38699</v>
      </c>
      <c r="B5652" s="76" t="s">
        <v>13</v>
      </c>
      <c r="D5652" s="92">
        <v>61.38</v>
      </c>
      <c r="E5652" s="104">
        <v>15.41</v>
      </c>
      <c r="F5652" s="108">
        <v>13.03</v>
      </c>
      <c r="G5652" s="75">
        <v>12.76</v>
      </c>
      <c r="H5652" s="106">
        <f t="shared" si="55"/>
        <v>0.84555483452303692</v>
      </c>
    </row>
    <row r="5653" spans="1:14" x14ac:dyDescent="0.2">
      <c r="A5653" s="103">
        <f>A5652+1</f>
        <v>38700</v>
      </c>
      <c r="B5653" s="76" t="s">
        <v>14</v>
      </c>
      <c r="D5653" s="92">
        <v>60.86</v>
      </c>
      <c r="E5653" s="104">
        <v>14.914999999999999</v>
      </c>
      <c r="F5653" s="108">
        <v>13.46</v>
      </c>
      <c r="G5653" s="75">
        <v>13.26</v>
      </c>
      <c r="H5653" s="106">
        <f t="shared" si="55"/>
        <v>0.90244720080455931</v>
      </c>
    </row>
    <row r="5654" spans="1:14" x14ac:dyDescent="0.2">
      <c r="A5654" s="103">
        <f>A5653+1</f>
        <v>38701</v>
      </c>
      <c r="B5654" s="76" t="s">
        <v>15</v>
      </c>
      <c r="D5654" s="92">
        <v>60</v>
      </c>
      <c r="E5654" s="104">
        <v>14.04</v>
      </c>
      <c r="F5654" s="108">
        <v>13</v>
      </c>
      <c r="G5654" s="75">
        <v>12.85</v>
      </c>
      <c r="H5654" s="106">
        <f t="shared" si="55"/>
        <v>0.92592592592592593</v>
      </c>
      <c r="J5654" s="119"/>
      <c r="K5654" s="120"/>
      <c r="L5654" s="120"/>
      <c r="M5654" s="117"/>
    </row>
    <row r="5655" spans="1:14" x14ac:dyDescent="0.2">
      <c r="A5655" s="103">
        <f>A5654+1</f>
        <v>38702</v>
      </c>
      <c r="B5655" s="76" t="s">
        <v>16</v>
      </c>
      <c r="D5655" s="92">
        <v>58.07</v>
      </c>
      <c r="E5655" s="104">
        <v>13.375</v>
      </c>
      <c r="F5655" s="108">
        <v>12.29</v>
      </c>
      <c r="G5655" s="75">
        <v>12.13</v>
      </c>
      <c r="H5655" s="106">
        <f t="shared" si="55"/>
        <v>0.91887850467289711</v>
      </c>
      <c r="J5655" s="119"/>
      <c r="K5655" s="120"/>
      <c r="L5655" s="120"/>
      <c r="M5655" s="117"/>
    </row>
    <row r="5656" spans="1:14" x14ac:dyDescent="0.2">
      <c r="A5656" s="103">
        <f>A5655+1+2</f>
        <v>38705</v>
      </c>
      <c r="B5656" s="76" t="s">
        <v>12</v>
      </c>
      <c r="D5656" s="92">
        <v>57.35</v>
      </c>
      <c r="E5656" s="104">
        <v>13.74</v>
      </c>
      <c r="F5656" s="108">
        <v>12.29</v>
      </c>
      <c r="G5656" s="75">
        <v>12.13</v>
      </c>
      <c r="H5656" s="106">
        <f t="shared" si="55"/>
        <v>0.89446870451237259</v>
      </c>
      <c r="J5656" s="119"/>
      <c r="K5656" s="120"/>
      <c r="L5656" s="120"/>
      <c r="M5656" s="117"/>
    </row>
    <row r="5657" spans="1:14" x14ac:dyDescent="0.2">
      <c r="A5657" s="103">
        <f>A5656+1</f>
        <v>38706</v>
      </c>
      <c r="B5657" s="76" t="s">
        <v>13</v>
      </c>
      <c r="D5657" s="92">
        <v>57.99</v>
      </c>
      <c r="E5657" s="104">
        <v>13.7</v>
      </c>
      <c r="F5657" s="108">
        <v>12.1</v>
      </c>
      <c r="G5657" s="75">
        <v>11.59</v>
      </c>
      <c r="H5657" s="106">
        <f t="shared" si="55"/>
        <v>0.88321167883211682</v>
      </c>
      <c r="J5657" s="9"/>
      <c r="K5657" s="9"/>
      <c r="L5657" s="9"/>
      <c r="M5657" s="9"/>
    </row>
    <row r="5658" spans="1:14" x14ac:dyDescent="0.2">
      <c r="A5658" s="103">
        <f>A5657+1</f>
        <v>38707</v>
      </c>
      <c r="B5658" s="76" t="s">
        <v>14</v>
      </c>
      <c r="D5658" s="92">
        <v>58.37</v>
      </c>
      <c r="E5658" s="104">
        <v>13.574999999999999</v>
      </c>
      <c r="F5658" s="108">
        <v>11.71</v>
      </c>
      <c r="G5658" s="75">
        <v>11.75</v>
      </c>
      <c r="H5658" s="106">
        <f t="shared" si="55"/>
        <v>0.86261510128913454</v>
      </c>
      <c r="J5658" s="9"/>
      <c r="K5658" s="9"/>
      <c r="L5658" s="120"/>
      <c r="M5658" s="120"/>
      <c r="N5658" s="9"/>
    </row>
    <row r="5659" spans="1:14" x14ac:dyDescent="0.2">
      <c r="A5659" s="103">
        <f>A5658+1</f>
        <v>38708</v>
      </c>
      <c r="B5659" s="76" t="s">
        <v>15</v>
      </c>
      <c r="D5659" s="92">
        <v>58.24</v>
      </c>
      <c r="E5659" s="104">
        <v>12.99</v>
      </c>
      <c r="F5659" s="108">
        <v>11.31</v>
      </c>
      <c r="G5659" s="75">
        <v>11.32</v>
      </c>
      <c r="H5659" s="106">
        <f t="shared" si="55"/>
        <v>0.87066974595842961</v>
      </c>
      <c r="J5659" s="119"/>
      <c r="K5659" s="120"/>
      <c r="L5659" s="120"/>
      <c r="M5659" s="120"/>
      <c r="N5659" s="120"/>
    </row>
    <row r="5660" spans="1:14" x14ac:dyDescent="0.2">
      <c r="A5660" s="103">
        <f>A5659+1</f>
        <v>38709</v>
      </c>
      <c r="B5660" s="76" t="s">
        <v>16</v>
      </c>
      <c r="D5660" s="92">
        <v>58.09</v>
      </c>
      <c r="E5660" s="104">
        <v>11.315</v>
      </c>
      <c r="F5660" s="108">
        <v>10.62</v>
      </c>
      <c r="G5660" s="75">
        <v>10.55</v>
      </c>
      <c r="H5660" s="106">
        <f t="shared" si="55"/>
        <v>0.93857711003093236</v>
      </c>
      <c r="J5660" s="119"/>
      <c r="K5660" s="120"/>
      <c r="L5660" s="120"/>
    </row>
    <row r="5661" spans="1:14" x14ac:dyDescent="0.2">
      <c r="A5661" s="103">
        <f>A5660+1+2</f>
        <v>38712</v>
      </c>
      <c r="B5661" s="76" t="s">
        <v>12</v>
      </c>
      <c r="C5661" s="73" t="s">
        <v>17</v>
      </c>
      <c r="F5661" s="108"/>
      <c r="G5661" s="75"/>
      <c r="H5661" s="106"/>
      <c r="J5661" s="119"/>
      <c r="K5661" s="120"/>
      <c r="L5661" s="120"/>
      <c r="M5661" s="120"/>
      <c r="N5661" s="117"/>
    </row>
    <row r="5662" spans="1:14" x14ac:dyDescent="0.2">
      <c r="A5662" s="103">
        <f>A5661+1</f>
        <v>38713</v>
      </c>
      <c r="B5662" s="76" t="s">
        <v>13</v>
      </c>
      <c r="D5662" s="92">
        <v>58.16</v>
      </c>
      <c r="E5662" s="104">
        <v>10.19</v>
      </c>
      <c r="F5662" s="108">
        <v>8.35</v>
      </c>
      <c r="G5662" s="75">
        <v>8.1</v>
      </c>
      <c r="H5662" s="106">
        <f t="shared" si="55"/>
        <v>0.81943081452404321</v>
      </c>
      <c r="J5662" s="119"/>
      <c r="K5662" s="120"/>
      <c r="L5662" s="120"/>
      <c r="M5662" s="120"/>
      <c r="N5662" s="117"/>
    </row>
    <row r="5663" spans="1:14" x14ac:dyDescent="0.2">
      <c r="A5663" s="103">
        <f>A5662+1</f>
        <v>38714</v>
      </c>
      <c r="B5663" s="76" t="s">
        <v>14</v>
      </c>
      <c r="D5663" s="92">
        <v>59.82</v>
      </c>
      <c r="E5663" s="104">
        <v>9.9</v>
      </c>
      <c r="H5663" s="106"/>
    </row>
    <row r="5664" spans="1:14" x14ac:dyDescent="0.2">
      <c r="A5664" s="103">
        <f>A5663+1</f>
        <v>38715</v>
      </c>
      <c r="B5664" s="76" t="s">
        <v>15</v>
      </c>
      <c r="D5664" s="92">
        <v>60.32</v>
      </c>
      <c r="E5664" s="104">
        <v>10.039999999999999</v>
      </c>
      <c r="F5664" s="108">
        <v>7.57</v>
      </c>
      <c r="G5664" s="75">
        <v>7.33</v>
      </c>
      <c r="H5664" s="106">
        <f t="shared" si="55"/>
        <v>0.75398406374502003</v>
      </c>
    </row>
    <row r="5665" spans="1:13" x14ac:dyDescent="0.2">
      <c r="A5665" s="103">
        <f>A5664+1</f>
        <v>38716</v>
      </c>
      <c r="B5665" s="76" t="s">
        <v>16</v>
      </c>
      <c r="D5665" s="92">
        <v>61.04</v>
      </c>
      <c r="E5665" s="104">
        <v>9.4350000000000005</v>
      </c>
      <c r="F5665" s="108">
        <v>7.72</v>
      </c>
      <c r="G5665" s="75">
        <v>7.58</v>
      </c>
      <c r="H5665" s="106">
        <f t="shared" si="55"/>
        <v>0.81822999470058289</v>
      </c>
    </row>
    <row r="5666" spans="1:13" x14ac:dyDescent="0.2">
      <c r="A5666" s="103">
        <f>A5665+1+2</f>
        <v>38719</v>
      </c>
      <c r="B5666" s="76" t="s">
        <v>12</v>
      </c>
      <c r="C5666" s="73" t="s">
        <v>17</v>
      </c>
      <c r="F5666" s="108"/>
      <c r="G5666" s="75"/>
      <c r="H5666" s="94"/>
    </row>
    <row r="5667" spans="1:13" x14ac:dyDescent="0.2">
      <c r="A5667" s="103">
        <f>A5666+1</f>
        <v>38720</v>
      </c>
      <c r="B5667" s="76" t="s">
        <v>13</v>
      </c>
      <c r="D5667" s="92">
        <v>63.45</v>
      </c>
      <c r="E5667" s="104">
        <v>9.9450000000000003</v>
      </c>
      <c r="F5667" s="108"/>
      <c r="G5667" s="75"/>
      <c r="H5667" s="94"/>
    </row>
    <row r="5668" spans="1:13" x14ac:dyDescent="0.2">
      <c r="A5668" s="103">
        <f>A5667+1</f>
        <v>38721</v>
      </c>
      <c r="B5668" s="76" t="s">
        <v>14</v>
      </c>
      <c r="D5668" s="92">
        <v>63.43</v>
      </c>
      <c r="E5668" s="104">
        <v>9.2850000000000001</v>
      </c>
      <c r="F5668" s="108">
        <v>7.97</v>
      </c>
      <c r="G5668" s="75">
        <v>7.8</v>
      </c>
      <c r="H5668" s="106">
        <f t="shared" ref="H5668:H5731" si="56">F5668/E5668</f>
        <v>0.85837372105546572</v>
      </c>
    </row>
    <row r="5669" spans="1:13" x14ac:dyDescent="0.2">
      <c r="A5669" s="103">
        <f>A5668+1</f>
        <v>38722</v>
      </c>
      <c r="B5669" s="76" t="s">
        <v>15</v>
      </c>
      <c r="D5669" s="92">
        <v>62.8</v>
      </c>
      <c r="E5669" s="104">
        <v>9.27</v>
      </c>
      <c r="F5669" s="108">
        <v>7.33</v>
      </c>
      <c r="G5669" s="75">
        <v>7.37</v>
      </c>
      <c r="H5669" s="106">
        <f t="shared" si="56"/>
        <v>0.79072276159654808</v>
      </c>
    </row>
    <row r="5670" spans="1:13" x14ac:dyDescent="0.2">
      <c r="A5670" s="103">
        <f>A5669+1</f>
        <v>38723</v>
      </c>
      <c r="B5670" s="76" t="s">
        <v>16</v>
      </c>
      <c r="D5670" s="92">
        <v>64.22</v>
      </c>
      <c r="E5670" s="104">
        <v>9.26</v>
      </c>
      <c r="F5670" s="108">
        <v>7.68</v>
      </c>
      <c r="G5670" s="75">
        <v>7.64</v>
      </c>
      <c r="H5670" s="106">
        <f t="shared" si="56"/>
        <v>0.82937365010799136</v>
      </c>
    </row>
    <row r="5671" spans="1:13" x14ac:dyDescent="0.2">
      <c r="A5671" s="103">
        <f>A5670+1+2</f>
        <v>38726</v>
      </c>
      <c r="B5671" s="76" t="s">
        <v>12</v>
      </c>
      <c r="D5671" s="92">
        <v>63.51</v>
      </c>
      <c r="E5671" s="104">
        <v>8.85</v>
      </c>
      <c r="F5671" s="108">
        <v>7.56</v>
      </c>
      <c r="G5671" s="75">
        <v>7.48</v>
      </c>
      <c r="H5671" s="106">
        <f t="shared" si="56"/>
        <v>0.85423728813559319</v>
      </c>
      <c r="J5671" s="119"/>
      <c r="K5671" s="120"/>
      <c r="L5671" s="120"/>
      <c r="M5671" s="120"/>
    </row>
    <row r="5672" spans="1:13" x14ac:dyDescent="0.2">
      <c r="A5672" s="103">
        <f>A5671+1</f>
        <v>38727</v>
      </c>
      <c r="B5672" s="76" t="s">
        <v>13</v>
      </c>
      <c r="D5672" s="92">
        <v>63.38</v>
      </c>
      <c r="E5672" s="104">
        <v>8.65</v>
      </c>
      <c r="F5672" s="108">
        <v>7.57</v>
      </c>
      <c r="G5672" s="75">
        <v>7.48</v>
      </c>
      <c r="H5672" s="106">
        <f t="shared" si="56"/>
        <v>0.87514450867052018</v>
      </c>
      <c r="J5672" s="119"/>
      <c r="K5672" s="120"/>
      <c r="L5672" s="120"/>
      <c r="M5672" s="120"/>
    </row>
    <row r="5673" spans="1:13" x14ac:dyDescent="0.2">
      <c r="A5673" s="103">
        <f>A5672+1</f>
        <v>38728</v>
      </c>
      <c r="B5673" s="76" t="s">
        <v>14</v>
      </c>
      <c r="D5673" s="92">
        <v>63.95</v>
      </c>
      <c r="E5673" s="104">
        <v>8.64</v>
      </c>
      <c r="F5673" s="108">
        <v>7.35</v>
      </c>
      <c r="G5673" s="75">
        <v>7.34</v>
      </c>
      <c r="H5673" s="106">
        <f t="shared" si="56"/>
        <v>0.85069444444444431</v>
      </c>
      <c r="J5673" s="119"/>
      <c r="K5673" s="121"/>
      <c r="L5673" s="120"/>
      <c r="M5673" s="120"/>
    </row>
    <row r="5674" spans="1:13" x14ac:dyDescent="0.2">
      <c r="A5674" s="103">
        <f>A5673+1</f>
        <v>38729</v>
      </c>
      <c r="B5674" s="76" t="s">
        <v>15</v>
      </c>
      <c r="D5674" s="92">
        <v>63.95</v>
      </c>
      <c r="E5674" s="104">
        <v>8.6950000000000003</v>
      </c>
      <c r="F5674" s="108">
        <v>7.65</v>
      </c>
      <c r="G5674" s="75">
        <v>7.56</v>
      </c>
      <c r="H5674" s="106">
        <f t="shared" si="56"/>
        <v>0.87981598619896495</v>
      </c>
      <c r="J5674" s="119"/>
      <c r="K5674" s="120"/>
      <c r="L5674" s="120"/>
      <c r="M5674" s="111"/>
    </row>
    <row r="5675" spans="1:13" x14ac:dyDescent="0.2">
      <c r="A5675" s="103">
        <f>A5674+1</f>
        <v>38730</v>
      </c>
      <c r="B5675" s="76" t="s">
        <v>16</v>
      </c>
      <c r="D5675" s="92">
        <v>63.93</v>
      </c>
      <c r="E5675" s="104">
        <v>8.4749999999999996</v>
      </c>
      <c r="F5675" s="108">
        <v>7.84</v>
      </c>
      <c r="G5675" s="75">
        <v>7.79</v>
      </c>
      <c r="H5675" s="106">
        <f t="shared" si="56"/>
        <v>0.92507374631268435</v>
      </c>
      <c r="J5675" s="119"/>
      <c r="K5675" s="120"/>
      <c r="L5675" s="120"/>
      <c r="M5675" s="120"/>
    </row>
    <row r="5676" spans="1:13" x14ac:dyDescent="0.2">
      <c r="A5676" s="103">
        <f>A5675+1+2</f>
        <v>38733</v>
      </c>
      <c r="B5676" s="76" t="s">
        <v>12</v>
      </c>
      <c r="C5676" s="73" t="s">
        <v>17</v>
      </c>
      <c r="F5676" s="108"/>
      <c r="G5676" s="75"/>
      <c r="H5676" s="106"/>
      <c r="J5676" s="119"/>
      <c r="K5676" s="120"/>
      <c r="L5676" s="120"/>
      <c r="M5676" s="120"/>
    </row>
    <row r="5677" spans="1:13" x14ac:dyDescent="0.2">
      <c r="A5677" s="103">
        <f>A5676+1</f>
        <v>38734</v>
      </c>
      <c r="B5677" s="76" t="s">
        <v>13</v>
      </c>
      <c r="D5677" s="92">
        <v>66.319999999999993</v>
      </c>
      <c r="E5677" s="104">
        <v>8.7799999999999994</v>
      </c>
      <c r="F5677" s="108"/>
      <c r="G5677" s="75"/>
      <c r="H5677" s="106"/>
      <c r="J5677" s="119"/>
      <c r="K5677" s="119"/>
      <c r="L5677" s="119"/>
      <c r="M5677" s="119"/>
    </row>
    <row r="5678" spans="1:13" x14ac:dyDescent="0.2">
      <c r="A5678" s="103">
        <f>A5677+1</f>
        <v>38735</v>
      </c>
      <c r="B5678" s="76" t="s">
        <v>14</v>
      </c>
      <c r="D5678" s="92">
        <v>65.739999999999995</v>
      </c>
      <c r="E5678" s="104">
        <v>8.84</v>
      </c>
      <c r="F5678" s="108">
        <v>7.56</v>
      </c>
      <c r="G5678" s="75">
        <v>7.56</v>
      </c>
      <c r="H5678" s="106">
        <f t="shared" si="56"/>
        <v>0.85520361990950222</v>
      </c>
      <c r="J5678" s="119"/>
      <c r="K5678" s="120"/>
      <c r="L5678" s="120"/>
      <c r="M5678" s="120"/>
    </row>
    <row r="5679" spans="1:13" x14ac:dyDescent="0.2">
      <c r="A5679" s="103">
        <f>A5678+1</f>
        <v>38736</v>
      </c>
      <c r="B5679" s="76" t="s">
        <v>15</v>
      </c>
      <c r="D5679" s="92">
        <v>66.84</v>
      </c>
      <c r="E5679" s="104">
        <v>8.2149999999999999</v>
      </c>
      <c r="F5679" s="108">
        <v>7.51</v>
      </c>
      <c r="G5679" s="75">
        <v>7.56</v>
      </c>
      <c r="H5679" s="106">
        <f t="shared" si="56"/>
        <v>0.9141813755325624</v>
      </c>
      <c r="J5679" s="119"/>
      <c r="K5679" s="120"/>
      <c r="L5679" s="120"/>
      <c r="M5679" s="120"/>
    </row>
    <row r="5680" spans="1:13" x14ac:dyDescent="0.2">
      <c r="A5680" s="103">
        <f>A5679+1</f>
        <v>38737</v>
      </c>
      <c r="B5680" s="76" t="s">
        <v>16</v>
      </c>
      <c r="D5680" s="92">
        <v>68.36</v>
      </c>
      <c r="E5680" s="104">
        <v>8.4450000000000003</v>
      </c>
      <c r="F5680" s="108">
        <v>6.96</v>
      </c>
      <c r="G5680" s="75">
        <v>6.99</v>
      </c>
      <c r="H5680" s="106">
        <f t="shared" si="56"/>
        <v>0.82415630550621666</v>
      </c>
      <c r="J5680" s="117"/>
      <c r="K5680" s="117"/>
      <c r="L5680" s="120"/>
      <c r="M5680" s="117"/>
    </row>
    <row r="5681" spans="1:13" x14ac:dyDescent="0.2">
      <c r="A5681" s="103">
        <f>A5680+1+2</f>
        <v>38740</v>
      </c>
      <c r="B5681" s="76" t="s">
        <v>12</v>
      </c>
      <c r="D5681" s="92">
        <v>67.86</v>
      </c>
      <c r="E5681" s="104">
        <v>8.2949999999999999</v>
      </c>
      <c r="F5681" s="108">
        <v>7.48</v>
      </c>
      <c r="G5681" s="75">
        <v>7.48</v>
      </c>
      <c r="H5681" s="106">
        <f t="shared" si="56"/>
        <v>0.90174804098854733</v>
      </c>
      <c r="J5681" s="117"/>
      <c r="K5681" s="117"/>
      <c r="L5681" s="120"/>
      <c r="M5681" s="117"/>
    </row>
    <row r="5682" spans="1:13" x14ac:dyDescent="0.2">
      <c r="A5682" s="103">
        <f>A5681+1</f>
        <v>38741</v>
      </c>
      <c r="B5682" s="76" t="s">
        <v>13</v>
      </c>
      <c r="D5682" s="92">
        <v>66.75</v>
      </c>
      <c r="E5682" s="104">
        <v>8.19</v>
      </c>
      <c r="F5682" s="108">
        <v>7.16</v>
      </c>
      <c r="G5682" s="75">
        <v>7.16</v>
      </c>
      <c r="H5682" s="106">
        <f t="shared" si="56"/>
        <v>0.87423687423687435</v>
      </c>
      <c r="J5682" s="119"/>
      <c r="K5682" s="120"/>
      <c r="L5682" s="120"/>
      <c r="M5682" s="117"/>
    </row>
    <row r="5683" spans="1:13" x14ac:dyDescent="0.2">
      <c r="A5683" s="103">
        <f>A5682+1</f>
        <v>38742</v>
      </c>
      <c r="B5683" s="76" t="s">
        <v>14</v>
      </c>
      <c r="D5683" s="92">
        <v>65.36</v>
      </c>
      <c r="E5683" s="104">
        <v>8.5</v>
      </c>
      <c r="F5683" s="108">
        <v>7.07</v>
      </c>
      <c r="G5683" s="75">
        <v>7.04</v>
      </c>
      <c r="H5683" s="106">
        <f t="shared" si="56"/>
        <v>0.83176470588235296</v>
      </c>
    </row>
    <row r="5684" spans="1:13" x14ac:dyDescent="0.2">
      <c r="A5684" s="103">
        <f>A5683+1</f>
        <v>38743</v>
      </c>
      <c r="B5684" s="76" t="s">
        <v>15</v>
      </c>
      <c r="D5684" s="92">
        <v>66.239999999999995</v>
      </c>
      <c r="E5684" s="104">
        <v>7.72</v>
      </c>
      <c r="F5684" s="108">
        <v>7.12</v>
      </c>
      <c r="G5684" s="75">
        <v>7.05</v>
      </c>
      <c r="H5684" s="106">
        <f t="shared" si="56"/>
        <v>0.92227979274611405</v>
      </c>
    </row>
    <row r="5685" spans="1:13" x14ac:dyDescent="0.2">
      <c r="A5685" s="103">
        <f>A5684+1</f>
        <v>38744</v>
      </c>
      <c r="B5685" s="76" t="s">
        <v>16</v>
      </c>
      <c r="D5685" s="92">
        <v>67.77</v>
      </c>
      <c r="E5685" s="104">
        <v>8.2149999999999999</v>
      </c>
      <c r="F5685" s="108"/>
      <c r="G5685" s="75"/>
      <c r="H5685" s="106"/>
    </row>
    <row r="5686" spans="1:13" x14ac:dyDescent="0.2">
      <c r="A5686" s="103">
        <f>A5685+1+2</f>
        <v>38747</v>
      </c>
      <c r="B5686" s="76" t="s">
        <v>12</v>
      </c>
      <c r="D5686" s="92">
        <v>68.36</v>
      </c>
      <c r="E5686" s="104">
        <v>8.41</v>
      </c>
      <c r="F5686" s="108">
        <v>7.73</v>
      </c>
      <c r="G5686" s="75">
        <v>6.79</v>
      </c>
      <c r="H5686" s="106">
        <f t="shared" si="56"/>
        <v>0.91914387633769323</v>
      </c>
    </row>
    <row r="5687" spans="1:13" x14ac:dyDescent="0.2">
      <c r="A5687" s="103">
        <f>A5686+1</f>
        <v>38748</v>
      </c>
      <c r="B5687" s="76" t="s">
        <v>13</v>
      </c>
      <c r="D5687" s="92">
        <v>67.930000000000007</v>
      </c>
      <c r="E5687" s="104">
        <v>8.8000000000000007</v>
      </c>
      <c r="F5687" s="108">
        <v>7.08</v>
      </c>
      <c r="G5687" s="75">
        <v>7.1</v>
      </c>
      <c r="H5687" s="106">
        <f t="shared" si="56"/>
        <v>0.80454545454545445</v>
      </c>
    </row>
    <row r="5688" spans="1:13" x14ac:dyDescent="0.2">
      <c r="A5688" s="103">
        <f>A5687+1</f>
        <v>38749</v>
      </c>
      <c r="B5688" s="76" t="s">
        <v>14</v>
      </c>
      <c r="D5688" s="92">
        <v>66.569999999999993</v>
      </c>
      <c r="E5688" s="104">
        <v>8.7799999999999994</v>
      </c>
      <c r="F5688" s="108">
        <v>7.29</v>
      </c>
      <c r="G5688" s="75">
        <v>7.33</v>
      </c>
      <c r="H5688" s="106">
        <f t="shared" si="56"/>
        <v>0.83029612756264248</v>
      </c>
    </row>
    <row r="5689" spans="1:13" x14ac:dyDescent="0.2">
      <c r="A5689" s="103">
        <f>A5688+1</f>
        <v>38750</v>
      </c>
      <c r="B5689" s="76" t="s">
        <v>15</v>
      </c>
      <c r="D5689" s="92">
        <v>64.69</v>
      </c>
      <c r="E5689" s="104">
        <v>7.9950000000000001</v>
      </c>
      <c r="F5689" s="108">
        <v>7.29</v>
      </c>
      <c r="G5689" s="75">
        <v>7.28</v>
      </c>
      <c r="H5689" s="106">
        <f t="shared" si="56"/>
        <v>0.91181988742964348</v>
      </c>
    </row>
    <row r="5690" spans="1:13" x14ac:dyDescent="0.2">
      <c r="A5690" s="103">
        <f>A5689+1</f>
        <v>38751</v>
      </c>
      <c r="B5690" s="76" t="s">
        <v>16</v>
      </c>
      <c r="D5690" s="92">
        <v>65.38</v>
      </c>
      <c r="E5690" s="104">
        <v>8.01</v>
      </c>
      <c r="F5690" s="108">
        <v>6.52</v>
      </c>
      <c r="G5690" s="75">
        <v>6.47</v>
      </c>
      <c r="H5690" s="106">
        <f t="shared" si="56"/>
        <v>0.81398252184769038</v>
      </c>
    </row>
    <row r="5691" spans="1:13" x14ac:dyDescent="0.2">
      <c r="A5691" s="103">
        <f>A5690+1+2</f>
        <v>38754</v>
      </c>
      <c r="B5691" s="76" t="s">
        <v>12</v>
      </c>
      <c r="D5691" s="92">
        <v>65.13</v>
      </c>
      <c r="E5691" s="104">
        <v>8.26</v>
      </c>
      <c r="F5691" s="108">
        <v>6.47</v>
      </c>
      <c r="G5691" s="75">
        <v>6.48</v>
      </c>
      <c r="H5691" s="106">
        <f t="shared" si="56"/>
        <v>0.7832929782082324</v>
      </c>
    </row>
    <row r="5692" spans="1:13" x14ac:dyDescent="0.2">
      <c r="A5692" s="103">
        <f>A5691+1</f>
        <v>38755</v>
      </c>
      <c r="B5692" s="76" t="s">
        <v>13</v>
      </c>
      <c r="D5692" s="92">
        <v>63.1</v>
      </c>
      <c r="E5692" s="104">
        <v>7.7549999999999999</v>
      </c>
      <c r="F5692" s="108">
        <v>6.82</v>
      </c>
      <c r="G5692" s="75">
        <v>6.81</v>
      </c>
      <c r="H5692" s="106">
        <f t="shared" si="56"/>
        <v>0.87943262411347523</v>
      </c>
      <c r="J5692" s="123"/>
      <c r="K5692" s="124"/>
      <c r="L5692" s="124"/>
      <c r="M5692" s="124"/>
    </row>
    <row r="5693" spans="1:13" x14ac:dyDescent="0.2">
      <c r="A5693" s="103">
        <f>A5692+1</f>
        <v>38756</v>
      </c>
      <c r="B5693" s="76" t="s">
        <v>14</v>
      </c>
      <c r="D5693" s="92">
        <v>62.56</v>
      </c>
      <c r="E5693" s="104">
        <v>7.8650000000000002</v>
      </c>
      <c r="F5693" s="108">
        <v>6.46</v>
      </c>
      <c r="G5693" s="75">
        <v>6.47</v>
      </c>
      <c r="H5693" s="106">
        <f t="shared" si="56"/>
        <v>0.82136045772409405</v>
      </c>
      <c r="J5693" s="123"/>
      <c r="K5693" s="124"/>
      <c r="L5693" s="124"/>
      <c r="M5693" s="124"/>
    </row>
    <row r="5694" spans="1:13" x14ac:dyDescent="0.2">
      <c r="A5694" s="103">
        <f>A5693+1</f>
        <v>38757</v>
      </c>
      <c r="B5694" s="76" t="s">
        <v>15</v>
      </c>
      <c r="D5694" s="92">
        <v>62.63</v>
      </c>
      <c r="E5694" s="104">
        <v>7.5549999999999997</v>
      </c>
      <c r="F5694" s="108">
        <v>6.68</v>
      </c>
      <c r="G5694" s="75">
        <v>6.74</v>
      </c>
      <c r="H5694" s="106">
        <f t="shared" si="56"/>
        <v>0.88418266048974192</v>
      </c>
      <c r="J5694" s="123"/>
      <c r="K5694" s="124"/>
      <c r="L5694" s="124"/>
      <c r="M5694" s="124"/>
    </row>
    <row r="5695" spans="1:13" x14ac:dyDescent="0.2">
      <c r="A5695" s="103">
        <f>A5694+1</f>
        <v>38758</v>
      </c>
      <c r="B5695" s="76" t="s">
        <v>16</v>
      </c>
      <c r="D5695" s="92">
        <v>61.85</v>
      </c>
      <c r="E5695" s="104">
        <v>7.53</v>
      </c>
      <c r="F5695" s="108">
        <v>6.54</v>
      </c>
      <c r="G5695" s="75">
        <v>6.57</v>
      </c>
      <c r="H5695" s="106">
        <f t="shared" si="56"/>
        <v>0.86852589641434264</v>
      </c>
      <c r="J5695" s="123"/>
      <c r="K5695" s="124"/>
      <c r="L5695" s="124"/>
      <c r="M5695" s="124"/>
    </row>
    <row r="5696" spans="1:13" x14ac:dyDescent="0.2">
      <c r="A5696" s="103">
        <f>A5695+1+2</f>
        <v>38761</v>
      </c>
      <c r="B5696" s="76" t="s">
        <v>12</v>
      </c>
      <c r="D5696" s="92">
        <v>61.05</v>
      </c>
      <c r="E5696" s="104">
        <v>7.3849999999999998</v>
      </c>
      <c r="F5696" s="108">
        <v>6.49</v>
      </c>
      <c r="G5696" s="75">
        <v>6.52</v>
      </c>
      <c r="H5696" s="106">
        <f t="shared" si="56"/>
        <v>0.87880839539607314</v>
      </c>
      <c r="J5696" s="123"/>
      <c r="K5696" s="124"/>
      <c r="L5696" s="124"/>
      <c r="M5696" s="124"/>
    </row>
    <row r="5697" spans="1:13" x14ac:dyDescent="0.2">
      <c r="A5697" s="103">
        <f>A5696+1</f>
        <v>38762</v>
      </c>
      <c r="B5697" s="76" t="s">
        <v>13</v>
      </c>
      <c r="D5697" s="92">
        <v>59.58</v>
      </c>
      <c r="E5697" s="104">
        <v>7.085</v>
      </c>
      <c r="F5697" s="108">
        <v>6.49</v>
      </c>
      <c r="G5697" s="75">
        <v>6.52</v>
      </c>
      <c r="H5697" s="106">
        <f t="shared" si="56"/>
        <v>0.91601976005645736</v>
      </c>
      <c r="J5697" s="123"/>
      <c r="K5697" s="124"/>
      <c r="L5697" s="124"/>
      <c r="M5697" s="124"/>
    </row>
    <row r="5698" spans="1:13" x14ac:dyDescent="0.2">
      <c r="A5698" s="103">
        <f>A5697+1</f>
        <v>38763</v>
      </c>
      <c r="B5698" s="76" t="s">
        <v>14</v>
      </c>
      <c r="D5698" s="92">
        <v>57.66</v>
      </c>
      <c r="E5698" s="104">
        <v>7.3449999999999998</v>
      </c>
      <c r="F5698" s="108">
        <v>6.07</v>
      </c>
      <c r="G5698" s="75">
        <v>6.07</v>
      </c>
      <c r="H5698" s="106">
        <f t="shared" si="56"/>
        <v>0.82641252552756983</v>
      </c>
      <c r="J5698" s="123"/>
      <c r="K5698" s="124"/>
      <c r="L5698" s="124"/>
      <c r="M5698" s="124"/>
    </row>
    <row r="5699" spans="1:13" x14ac:dyDescent="0.2">
      <c r="A5699" s="103">
        <f>A5698+1</f>
        <v>38764</v>
      </c>
      <c r="B5699" s="76" t="s">
        <v>15</v>
      </c>
      <c r="D5699" s="92">
        <v>58.47</v>
      </c>
      <c r="E5699" s="104">
        <v>7.1449999999999996</v>
      </c>
      <c r="F5699" s="108">
        <v>6.47</v>
      </c>
      <c r="G5699" s="75">
        <v>6.46</v>
      </c>
      <c r="H5699" s="106">
        <f t="shared" si="56"/>
        <v>0.90552834149755079</v>
      </c>
      <c r="L5699" s="124"/>
    </row>
    <row r="5700" spans="1:13" x14ac:dyDescent="0.2">
      <c r="A5700" s="103">
        <f>A5699+1</f>
        <v>38765</v>
      </c>
      <c r="B5700" s="76" t="s">
        <v>16</v>
      </c>
      <c r="D5700" s="92">
        <v>59.89</v>
      </c>
      <c r="E5700" s="104">
        <v>7.36</v>
      </c>
      <c r="F5700" s="108">
        <v>6.62</v>
      </c>
      <c r="G5700" s="75">
        <v>6.58</v>
      </c>
      <c r="H5700" s="106">
        <f t="shared" si="56"/>
        <v>0.89945652173913038</v>
      </c>
      <c r="J5700" s="123"/>
      <c r="K5700" s="124"/>
      <c r="L5700" s="124"/>
    </row>
    <row r="5701" spans="1:13" x14ac:dyDescent="0.2">
      <c r="A5701" s="103">
        <f>A5700+1+2</f>
        <v>38768</v>
      </c>
      <c r="B5701" s="76" t="s">
        <v>12</v>
      </c>
      <c r="C5701" s="73" t="s">
        <v>17</v>
      </c>
      <c r="F5701" s="108"/>
      <c r="G5701" s="75"/>
      <c r="H5701" s="106"/>
    </row>
    <row r="5702" spans="1:13" x14ac:dyDescent="0.2">
      <c r="A5702" s="103">
        <f>A5701+1</f>
        <v>38769</v>
      </c>
      <c r="B5702" s="76" t="s">
        <v>13</v>
      </c>
      <c r="D5702" s="92">
        <v>61.13</v>
      </c>
      <c r="E5702" s="104">
        <v>7.4</v>
      </c>
      <c r="F5702" s="108">
        <v>6.64</v>
      </c>
      <c r="G5702" s="75">
        <v>6.63</v>
      </c>
      <c r="H5702" s="106">
        <f t="shared" si="56"/>
        <v>0.89729729729729724</v>
      </c>
    </row>
    <row r="5703" spans="1:13" x14ac:dyDescent="0.2">
      <c r="A5703" s="103">
        <f>A5702+1</f>
        <v>38770</v>
      </c>
      <c r="B5703" s="76" t="s">
        <v>14</v>
      </c>
      <c r="D5703" s="92">
        <v>58.02</v>
      </c>
      <c r="E5703" s="104">
        <v>7.53</v>
      </c>
      <c r="F5703" s="108">
        <v>6.68</v>
      </c>
      <c r="G5703" s="75">
        <v>6.67</v>
      </c>
      <c r="H5703" s="106">
        <f t="shared" si="56"/>
        <v>0.88711819389110214</v>
      </c>
    </row>
    <row r="5704" spans="1:13" x14ac:dyDescent="0.2">
      <c r="A5704" s="103">
        <f>A5703+1</f>
        <v>38771</v>
      </c>
      <c r="B5704" s="76" t="s">
        <v>15</v>
      </c>
      <c r="D5704" s="92">
        <v>58.33</v>
      </c>
      <c r="E5704" s="104">
        <v>7.23</v>
      </c>
      <c r="F5704" s="108">
        <v>6.46</v>
      </c>
      <c r="G5704" s="75">
        <v>6.42</v>
      </c>
      <c r="H5704" s="106">
        <f t="shared" si="56"/>
        <v>0.89349930843706771</v>
      </c>
    </row>
    <row r="5705" spans="1:13" x14ac:dyDescent="0.2">
      <c r="A5705" s="103">
        <f>A5704+1</f>
        <v>38772</v>
      </c>
      <c r="B5705" s="76" t="s">
        <v>16</v>
      </c>
      <c r="D5705" s="92">
        <v>62.52</v>
      </c>
      <c r="E5705" s="104">
        <v>7.3949999999999996</v>
      </c>
      <c r="F5705" s="108">
        <v>6.28</v>
      </c>
      <c r="G5705" s="75">
        <v>6.23</v>
      </c>
      <c r="H5705" s="106">
        <f t="shared" si="56"/>
        <v>0.84922244759972965</v>
      </c>
    </row>
    <row r="5706" spans="1:13" x14ac:dyDescent="0.2">
      <c r="A5706" s="103">
        <f>A5705+1+2</f>
        <v>38775</v>
      </c>
      <c r="B5706" s="76" t="s">
        <v>12</v>
      </c>
      <c r="D5706" s="92">
        <v>61.01</v>
      </c>
      <c r="E5706" s="104">
        <v>6.9749999999999996</v>
      </c>
      <c r="F5706" s="108">
        <v>6.27</v>
      </c>
      <c r="G5706" s="75">
        <v>6.24</v>
      </c>
      <c r="H5706" s="106">
        <f t="shared" si="56"/>
        <v>0.8989247311827957</v>
      </c>
    </row>
    <row r="5707" spans="1:13" x14ac:dyDescent="0.2">
      <c r="A5707" s="103">
        <f>A5706+1</f>
        <v>38776</v>
      </c>
      <c r="B5707" s="76" t="s">
        <v>13</v>
      </c>
      <c r="D5707" s="92">
        <v>61.42</v>
      </c>
      <c r="E5707" s="104">
        <v>6.6550000000000002</v>
      </c>
      <c r="F5707" s="108">
        <v>5.85</v>
      </c>
      <c r="G5707" s="75">
        <v>5.86</v>
      </c>
      <c r="H5707" s="106">
        <f t="shared" si="56"/>
        <v>0.87903831705484592</v>
      </c>
    </row>
    <row r="5708" spans="1:13" x14ac:dyDescent="0.2">
      <c r="A5708" s="103">
        <f>A5707+1</f>
        <v>38777</v>
      </c>
      <c r="B5708" s="76" t="s">
        <v>14</v>
      </c>
      <c r="D5708" s="92">
        <v>61.98</v>
      </c>
      <c r="E5708" s="104">
        <v>6.63</v>
      </c>
      <c r="F5708" s="108">
        <v>5.45</v>
      </c>
      <c r="G5708" s="75">
        <v>5.46</v>
      </c>
      <c r="H5708" s="106">
        <f t="shared" si="56"/>
        <v>0.82202111613876327</v>
      </c>
    </row>
    <row r="5709" spans="1:13" x14ac:dyDescent="0.2">
      <c r="A5709" s="103">
        <f>A5708+1</f>
        <v>38778</v>
      </c>
      <c r="B5709" s="76" t="s">
        <v>15</v>
      </c>
      <c r="D5709" s="92">
        <v>63.37</v>
      </c>
      <c r="E5709" s="104">
        <v>6.7450000000000001</v>
      </c>
      <c r="F5709" s="108">
        <v>5.22</v>
      </c>
      <c r="G5709" s="75">
        <v>5.18</v>
      </c>
      <c r="H5709" s="106">
        <f t="shared" si="56"/>
        <v>0.77390659747961443</v>
      </c>
    </row>
    <row r="5710" spans="1:13" x14ac:dyDescent="0.2">
      <c r="A5710" s="103">
        <f>A5709+1</f>
        <v>38779</v>
      </c>
      <c r="B5710" s="76" t="s">
        <v>16</v>
      </c>
      <c r="D5710" s="92">
        <v>63.68</v>
      </c>
      <c r="E5710" s="104">
        <v>6.585</v>
      </c>
      <c r="F5710" s="108">
        <v>5.35</v>
      </c>
      <c r="G5710" s="75">
        <v>5.24</v>
      </c>
      <c r="H5710" s="106">
        <f t="shared" si="56"/>
        <v>0.81245254365983288</v>
      </c>
    </row>
    <row r="5711" spans="1:13" x14ac:dyDescent="0.2">
      <c r="A5711" s="103">
        <f>A5710+1+2</f>
        <v>38782</v>
      </c>
      <c r="B5711" s="76" t="s">
        <v>12</v>
      </c>
      <c r="D5711" s="92">
        <v>62.41</v>
      </c>
      <c r="E5711" s="104">
        <v>6.49</v>
      </c>
      <c r="F5711" s="108">
        <v>5.33</v>
      </c>
      <c r="G5711" s="75">
        <v>5.26</v>
      </c>
      <c r="H5711" s="106">
        <f t="shared" si="56"/>
        <v>0.82126348228043144</v>
      </c>
    </row>
    <row r="5712" spans="1:13" x14ac:dyDescent="0.2">
      <c r="A5712" s="103">
        <f>A5711+1</f>
        <v>38783</v>
      </c>
      <c r="B5712" s="76" t="s">
        <v>13</v>
      </c>
      <c r="D5712" s="92">
        <v>61.59</v>
      </c>
      <c r="E5712" s="104">
        <v>6.5350000000000001</v>
      </c>
      <c r="F5712" s="108">
        <v>5.57</v>
      </c>
      <c r="G5712" s="75">
        <v>5.45</v>
      </c>
      <c r="H5712" s="106">
        <f t="shared" si="56"/>
        <v>0.8523335883703137</v>
      </c>
    </row>
    <row r="5713" spans="1:14" x14ac:dyDescent="0.2">
      <c r="A5713" s="103">
        <f>A5712+1</f>
        <v>38784</v>
      </c>
      <c r="B5713" s="76" t="s">
        <v>14</v>
      </c>
      <c r="D5713" s="92">
        <v>60.03</v>
      </c>
      <c r="E5713" s="104">
        <v>6.375</v>
      </c>
      <c r="F5713" s="108">
        <v>5.61</v>
      </c>
      <c r="G5713" s="75">
        <v>5.59</v>
      </c>
      <c r="H5713" s="106">
        <f t="shared" si="56"/>
        <v>0.88</v>
      </c>
      <c r="J5713" s="123"/>
      <c r="K5713" s="124"/>
      <c r="L5713" s="124"/>
      <c r="M5713" s="124"/>
    </row>
    <row r="5714" spans="1:14" x14ac:dyDescent="0.2">
      <c r="A5714" s="103">
        <f>A5713+1</f>
        <v>38785</v>
      </c>
      <c r="B5714" s="76" t="s">
        <v>15</v>
      </c>
      <c r="D5714" s="92">
        <v>60.48</v>
      </c>
      <c r="E5714" s="104">
        <v>6.3250000000000002</v>
      </c>
      <c r="F5714" s="108">
        <v>5.57</v>
      </c>
      <c r="G5714" s="75">
        <v>5.57</v>
      </c>
      <c r="H5714" s="106">
        <f t="shared" si="56"/>
        <v>0.8806324110671937</v>
      </c>
      <c r="J5714" s="123"/>
      <c r="K5714" s="124"/>
      <c r="L5714" s="124"/>
      <c r="M5714" s="124"/>
    </row>
    <row r="5715" spans="1:14" x14ac:dyDescent="0.2">
      <c r="A5715" s="103">
        <f>A5714+1</f>
        <v>38786</v>
      </c>
      <c r="B5715" s="76" t="s">
        <v>16</v>
      </c>
      <c r="D5715" s="92">
        <v>59.97</v>
      </c>
      <c r="E5715" s="104">
        <v>6.45</v>
      </c>
      <c r="F5715" s="108">
        <v>5.51</v>
      </c>
      <c r="G5715" s="75">
        <v>5.47</v>
      </c>
      <c r="H5715" s="106">
        <f t="shared" si="56"/>
        <v>0.85426356589147279</v>
      </c>
      <c r="J5715" s="123"/>
      <c r="K5715" s="124"/>
      <c r="L5715" s="124"/>
      <c r="M5715" s="124"/>
    </row>
    <row r="5716" spans="1:14" x14ac:dyDescent="0.2">
      <c r="A5716" s="103">
        <f>A5715+1+2</f>
        <v>38789</v>
      </c>
      <c r="B5716" s="76" t="s">
        <v>12</v>
      </c>
      <c r="D5716" s="92">
        <v>61.78</v>
      </c>
      <c r="E5716" s="104">
        <v>6.78</v>
      </c>
      <c r="F5716" s="108">
        <v>5.56</v>
      </c>
      <c r="G5716" s="75">
        <v>5.55</v>
      </c>
      <c r="H5716" s="106">
        <f t="shared" si="56"/>
        <v>0.8200589970501474</v>
      </c>
      <c r="J5716" s="123"/>
      <c r="K5716" s="124"/>
      <c r="L5716" s="124"/>
      <c r="M5716" s="124"/>
    </row>
    <row r="5717" spans="1:14" x14ac:dyDescent="0.2">
      <c r="A5717" s="103">
        <f>A5716+1</f>
        <v>38790</v>
      </c>
      <c r="B5717" s="76" t="s">
        <v>13</v>
      </c>
      <c r="D5717" s="92">
        <v>63.11</v>
      </c>
      <c r="E5717" s="104">
        <v>7.05</v>
      </c>
      <c r="F5717" s="108">
        <v>5.75</v>
      </c>
      <c r="G5717" s="75">
        <v>5.75</v>
      </c>
      <c r="H5717" s="106">
        <f t="shared" si="56"/>
        <v>0.81560283687943269</v>
      </c>
      <c r="J5717" s="123"/>
      <c r="K5717" s="124"/>
      <c r="L5717" s="124"/>
      <c r="M5717" s="124"/>
    </row>
    <row r="5718" spans="1:14" x14ac:dyDescent="0.2">
      <c r="A5718" s="103">
        <f>A5717+1</f>
        <v>38791</v>
      </c>
      <c r="B5718" s="76" t="s">
        <v>14</v>
      </c>
      <c r="D5718" s="92">
        <v>62.18</v>
      </c>
      <c r="E5718" s="104">
        <v>7.09</v>
      </c>
      <c r="F5718" s="108">
        <v>5.95</v>
      </c>
      <c r="G5718" s="75">
        <v>5.9</v>
      </c>
      <c r="H5718" s="106">
        <f t="shared" si="56"/>
        <v>0.83921015514809594</v>
      </c>
      <c r="J5718" s="125"/>
      <c r="K5718" s="126"/>
      <c r="L5718" s="125"/>
      <c r="M5718" s="126"/>
      <c r="N5718" s="124"/>
    </row>
    <row r="5719" spans="1:14" x14ac:dyDescent="0.2">
      <c r="A5719" s="103">
        <f>A5718+1</f>
        <v>38792</v>
      </c>
      <c r="B5719" s="76" t="s">
        <v>15</v>
      </c>
      <c r="D5719" s="92">
        <v>63.58</v>
      </c>
      <c r="E5719" s="104">
        <v>7.18</v>
      </c>
      <c r="F5719" s="108">
        <v>5.95</v>
      </c>
      <c r="G5719" s="75">
        <v>5.91</v>
      </c>
      <c r="H5719" s="106">
        <f t="shared" si="56"/>
        <v>0.82869080779944293</v>
      </c>
      <c r="J5719" s="123"/>
      <c r="K5719" s="124"/>
      <c r="L5719" s="124"/>
      <c r="M5719" s="124"/>
      <c r="N5719" s="124"/>
    </row>
    <row r="5720" spans="1:14" x14ac:dyDescent="0.2">
      <c r="A5720" s="103">
        <f>A5719+1</f>
        <v>38793</v>
      </c>
      <c r="B5720" s="76" t="s">
        <v>16</v>
      </c>
      <c r="D5720" s="92">
        <v>62.78</v>
      </c>
      <c r="E5720" s="104">
        <v>7.1749999999999998</v>
      </c>
      <c r="F5720" s="108">
        <v>6.08</v>
      </c>
      <c r="G5720" s="75">
        <v>6.04</v>
      </c>
      <c r="H5720" s="106">
        <f t="shared" si="56"/>
        <v>0.84738675958188159</v>
      </c>
      <c r="J5720" s="123"/>
      <c r="K5720" s="124"/>
      <c r="L5720" s="124"/>
      <c r="M5720" s="124"/>
    </row>
    <row r="5721" spans="1:14" x14ac:dyDescent="0.2">
      <c r="A5721" s="103">
        <f>A5720+1+2</f>
        <v>38796</v>
      </c>
      <c r="B5721" s="76" t="s">
        <v>12</v>
      </c>
      <c r="D5721" s="92">
        <v>60.43</v>
      </c>
      <c r="E5721" s="104">
        <v>6.9950000000000001</v>
      </c>
      <c r="F5721" s="108">
        <v>6.1</v>
      </c>
      <c r="G5721" s="75">
        <v>6.06</v>
      </c>
      <c r="H5721" s="106">
        <f t="shared" si="56"/>
        <v>0.8720514653323802</v>
      </c>
      <c r="J5721" s="123"/>
      <c r="K5721" s="124"/>
      <c r="L5721" s="124"/>
      <c r="M5721" s="124"/>
    </row>
    <row r="5722" spans="1:14" x14ac:dyDescent="0.2">
      <c r="A5722" s="103">
        <f>A5721+1</f>
        <v>38797</v>
      </c>
      <c r="B5722" s="76" t="s">
        <v>13</v>
      </c>
      <c r="D5722" s="92">
        <v>60.58</v>
      </c>
      <c r="E5722" s="104">
        <v>6.7750000000000004</v>
      </c>
      <c r="F5722" s="108">
        <v>6.04</v>
      </c>
      <c r="G5722" s="75">
        <v>6.05</v>
      </c>
      <c r="H5722" s="106">
        <f t="shared" si="56"/>
        <v>0.89151291512915121</v>
      </c>
    </row>
    <row r="5723" spans="1:14" x14ac:dyDescent="0.2">
      <c r="A5723" s="103">
        <f>A5722+1</f>
        <v>38798</v>
      </c>
      <c r="B5723" s="76" t="s">
        <v>14</v>
      </c>
      <c r="D5723" s="92">
        <v>60.78</v>
      </c>
      <c r="E5723" s="104">
        <v>7.07</v>
      </c>
      <c r="F5723" s="108">
        <v>5.87</v>
      </c>
      <c r="G5723" s="75">
        <v>5.86</v>
      </c>
      <c r="H5723" s="106">
        <f t="shared" si="56"/>
        <v>0.83026874115983029</v>
      </c>
    </row>
    <row r="5724" spans="1:14" x14ac:dyDescent="0.2">
      <c r="A5724" s="103">
        <f>A5723+1</f>
        <v>38799</v>
      </c>
      <c r="B5724" s="76" t="s">
        <v>15</v>
      </c>
      <c r="D5724" s="92">
        <v>63.42</v>
      </c>
      <c r="E5724" s="104">
        <v>7.2249999999999996</v>
      </c>
      <c r="F5724" s="108">
        <v>5.9</v>
      </c>
      <c r="G5724" s="75">
        <v>5.88</v>
      </c>
      <c r="H5724" s="106">
        <f t="shared" si="56"/>
        <v>0.81660899653979246</v>
      </c>
    </row>
    <row r="5725" spans="1:14" x14ac:dyDescent="0.2">
      <c r="A5725" s="103">
        <f>A5724+1</f>
        <v>38800</v>
      </c>
      <c r="B5725" s="76" t="s">
        <v>16</v>
      </c>
      <c r="D5725" s="92">
        <v>63.96</v>
      </c>
      <c r="E5725" s="104">
        <v>7.4349999999999996</v>
      </c>
      <c r="F5725" s="108">
        <v>5.86</v>
      </c>
      <c r="G5725" s="75">
        <v>8.84</v>
      </c>
      <c r="H5725" s="106">
        <f t="shared" si="56"/>
        <v>0.7881640887693343</v>
      </c>
    </row>
    <row r="5726" spans="1:14" x14ac:dyDescent="0.2">
      <c r="A5726" s="103">
        <f>A5725+1+2</f>
        <v>38803</v>
      </c>
      <c r="B5726" s="76" t="s">
        <v>12</v>
      </c>
      <c r="D5726" s="92">
        <v>64.17</v>
      </c>
      <c r="E5726" s="104">
        <v>7.0750000000000002</v>
      </c>
      <c r="F5726" s="108">
        <v>6.06</v>
      </c>
      <c r="G5726" s="75">
        <v>6.06</v>
      </c>
      <c r="H5726" s="106">
        <f t="shared" si="56"/>
        <v>0.85653710247349812</v>
      </c>
    </row>
    <row r="5727" spans="1:14" x14ac:dyDescent="0.2">
      <c r="A5727" s="103">
        <f>A5726+1</f>
        <v>38804</v>
      </c>
      <c r="B5727" s="76" t="s">
        <v>13</v>
      </c>
      <c r="D5727" s="92">
        <v>66.08</v>
      </c>
      <c r="E5727" s="104">
        <v>7.16</v>
      </c>
      <c r="F5727" s="108">
        <v>5.69</v>
      </c>
      <c r="G5727" s="75">
        <v>6.67</v>
      </c>
      <c r="H5727" s="106">
        <f t="shared" si="56"/>
        <v>0.79469273743016766</v>
      </c>
    </row>
    <row r="5728" spans="1:14" x14ac:dyDescent="0.2">
      <c r="A5728" s="103">
        <f>A5727+1</f>
        <v>38805</v>
      </c>
      <c r="B5728" s="76" t="s">
        <v>14</v>
      </c>
      <c r="D5728" s="92">
        <v>66.459999999999994</v>
      </c>
      <c r="E5728" s="104">
        <v>7.125</v>
      </c>
      <c r="F5728" s="108">
        <v>5.67</v>
      </c>
      <c r="G5728" s="75">
        <v>5.63</v>
      </c>
      <c r="H5728" s="106">
        <f t="shared" si="56"/>
        <v>0.79578947368421049</v>
      </c>
    </row>
    <row r="5729" spans="1:14" x14ac:dyDescent="0.2">
      <c r="A5729" s="103">
        <f>A5728+1</f>
        <v>38806</v>
      </c>
      <c r="B5729" s="76" t="s">
        <v>15</v>
      </c>
      <c r="D5729" s="92">
        <v>67.209999999999994</v>
      </c>
      <c r="E5729" s="104">
        <v>7.19</v>
      </c>
      <c r="F5729" s="108">
        <v>5.81</v>
      </c>
      <c r="G5729" s="75">
        <v>5.71</v>
      </c>
      <c r="H5729" s="106">
        <f t="shared" si="56"/>
        <v>0.80806675938803885</v>
      </c>
    </row>
    <row r="5730" spans="1:14" x14ac:dyDescent="0.2">
      <c r="A5730" s="103">
        <f>A5729+1</f>
        <v>38807</v>
      </c>
      <c r="B5730" s="76" t="s">
        <v>16</v>
      </c>
      <c r="D5730" s="92">
        <v>66.66</v>
      </c>
      <c r="E5730" s="104">
        <v>6.9850000000000003</v>
      </c>
      <c r="F5730" s="108">
        <v>5.92</v>
      </c>
      <c r="G5730" s="75">
        <v>5.91</v>
      </c>
      <c r="H5730" s="106">
        <f t="shared" si="56"/>
        <v>0.8475304223335719</v>
      </c>
      <c r="J5730" s="123"/>
      <c r="K5730" s="124"/>
      <c r="L5730" s="124"/>
      <c r="M5730" s="124"/>
    </row>
    <row r="5731" spans="1:14" x14ac:dyDescent="0.2">
      <c r="A5731" s="103">
        <f>A5730+1+2</f>
        <v>38810</v>
      </c>
      <c r="B5731" s="76" t="s">
        <v>12</v>
      </c>
      <c r="D5731" s="92">
        <v>66.75</v>
      </c>
      <c r="E5731" s="104">
        <v>7.13</v>
      </c>
      <c r="F5731" s="108">
        <v>5.71</v>
      </c>
      <c r="G5731" s="75">
        <v>5.66</v>
      </c>
      <c r="H5731" s="106">
        <f t="shared" si="56"/>
        <v>0.80084151472650777</v>
      </c>
      <c r="J5731" s="123"/>
      <c r="K5731" s="124"/>
      <c r="L5731" s="124"/>
      <c r="M5731" s="124"/>
    </row>
    <row r="5732" spans="1:14" x14ac:dyDescent="0.2">
      <c r="A5732" s="103">
        <f>A5731+1</f>
        <v>38811</v>
      </c>
      <c r="B5732" s="76" t="s">
        <v>13</v>
      </c>
      <c r="D5732" s="92">
        <v>66.239999999999995</v>
      </c>
      <c r="E5732" s="104">
        <v>7.0250000000000004</v>
      </c>
      <c r="F5732" s="108">
        <v>5.69</v>
      </c>
      <c r="G5732" s="75">
        <v>5.7</v>
      </c>
      <c r="H5732" s="106">
        <f t="shared" ref="H5732:H5795" si="57">F5732/E5732</f>
        <v>0.80996441281138787</v>
      </c>
      <c r="J5732" s="123"/>
      <c r="K5732" s="124"/>
      <c r="L5732" s="124"/>
      <c r="M5732" s="124"/>
    </row>
    <row r="5733" spans="1:14" x14ac:dyDescent="0.2">
      <c r="A5733" s="103">
        <f>A5732+1</f>
        <v>38812</v>
      </c>
      <c r="B5733" s="76" t="s">
        <v>14</v>
      </c>
      <c r="D5733" s="92">
        <v>67.08</v>
      </c>
      <c r="E5733" s="104">
        <v>6.89</v>
      </c>
      <c r="F5733" s="108">
        <v>7.79</v>
      </c>
      <c r="G5733" s="75">
        <v>5.8</v>
      </c>
      <c r="H5733" s="106">
        <f t="shared" si="57"/>
        <v>1.1306240928882438</v>
      </c>
      <c r="J5733" s="123"/>
      <c r="K5733" s="124"/>
      <c r="L5733" s="124"/>
      <c r="M5733" s="124"/>
    </row>
    <row r="5734" spans="1:14" x14ac:dyDescent="0.2">
      <c r="A5734" s="103">
        <f>A5733+1</f>
        <v>38813</v>
      </c>
      <c r="B5734" s="76" t="s">
        <v>15</v>
      </c>
      <c r="D5734" s="92">
        <v>67.95</v>
      </c>
      <c r="E5734" s="104">
        <v>7.06</v>
      </c>
      <c r="F5734" s="108">
        <v>5.98</v>
      </c>
      <c r="G5734" s="75">
        <v>5.98</v>
      </c>
      <c r="H5734" s="106">
        <f t="shared" si="57"/>
        <v>0.84702549575070829</v>
      </c>
      <c r="J5734" s="123"/>
      <c r="K5734" s="124"/>
      <c r="L5734" s="124"/>
      <c r="M5734" s="124"/>
    </row>
    <row r="5735" spans="1:14" x14ac:dyDescent="0.2">
      <c r="A5735" s="103">
        <f>A5734+1</f>
        <v>38814</v>
      </c>
      <c r="B5735" s="76" t="s">
        <v>16</v>
      </c>
      <c r="D5735" s="92">
        <v>67.400000000000006</v>
      </c>
      <c r="E5735" s="104">
        <v>6.6950000000000003</v>
      </c>
      <c r="F5735" s="108">
        <v>6</v>
      </c>
      <c r="G5735" s="75">
        <v>6.05</v>
      </c>
      <c r="H5735" s="106">
        <f t="shared" si="57"/>
        <v>0.89619118745332338</v>
      </c>
      <c r="J5735" s="123"/>
      <c r="K5735" s="124"/>
      <c r="L5735" s="124"/>
      <c r="M5735" s="124"/>
    </row>
    <row r="5736" spans="1:14" x14ac:dyDescent="0.2">
      <c r="A5736" s="103">
        <f>A5735+1+2</f>
        <v>38817</v>
      </c>
      <c r="B5736" s="76" t="s">
        <v>12</v>
      </c>
      <c r="D5736" s="92">
        <v>68.75</v>
      </c>
      <c r="E5736" s="104">
        <v>6.7949999999999999</v>
      </c>
      <c r="F5736" s="108">
        <v>5.56</v>
      </c>
      <c r="G5736" s="75">
        <v>5.62</v>
      </c>
      <c r="H5736" s="106">
        <f t="shared" si="57"/>
        <v>0.81824871228844731</v>
      </c>
      <c r="J5736" s="123"/>
      <c r="K5736" s="124"/>
      <c r="L5736" s="124"/>
      <c r="M5736" s="124"/>
    </row>
    <row r="5737" spans="1:14" x14ac:dyDescent="0.2">
      <c r="A5737" s="103">
        <f>A5736+1</f>
        <v>38818</v>
      </c>
      <c r="B5737" s="76" t="s">
        <v>13</v>
      </c>
      <c r="D5737" s="92">
        <v>68.989999999999995</v>
      </c>
      <c r="E5737" s="104">
        <v>6.92</v>
      </c>
      <c r="F5737" s="108">
        <v>5.58</v>
      </c>
      <c r="G5737" s="75">
        <v>5.59</v>
      </c>
      <c r="H5737" s="106">
        <f t="shared" si="57"/>
        <v>0.80635838150289019</v>
      </c>
    </row>
    <row r="5738" spans="1:14" x14ac:dyDescent="0.2">
      <c r="A5738" s="103">
        <f>A5737+1</f>
        <v>38819</v>
      </c>
      <c r="B5738" s="76" t="s">
        <v>14</v>
      </c>
      <c r="D5738" s="92">
        <v>68.63</v>
      </c>
      <c r="E5738" s="104">
        <v>6.79</v>
      </c>
      <c r="F5738" s="108">
        <v>5.79</v>
      </c>
      <c r="G5738" s="75">
        <v>5.84</v>
      </c>
      <c r="H5738" s="106">
        <f t="shared" si="57"/>
        <v>0.8527245949926362</v>
      </c>
    </row>
    <row r="5739" spans="1:14" x14ac:dyDescent="0.2">
      <c r="A5739" s="103">
        <f>A5738+1</f>
        <v>38820</v>
      </c>
      <c r="B5739" s="76" t="s">
        <v>15</v>
      </c>
      <c r="D5739" s="92">
        <v>69.33</v>
      </c>
      <c r="E5739" s="104">
        <v>6.665</v>
      </c>
      <c r="F5739" s="108">
        <v>5.51</v>
      </c>
      <c r="G5739" s="75">
        <v>5.61</v>
      </c>
      <c r="H5739" s="106">
        <f t="shared" si="57"/>
        <v>0.82670667666916731</v>
      </c>
      <c r="J5739" s="123"/>
      <c r="K5739" s="124"/>
      <c r="L5739" s="124"/>
    </row>
    <row r="5740" spans="1:14" x14ac:dyDescent="0.2">
      <c r="A5740" s="103">
        <f>A5739+1</f>
        <v>38821</v>
      </c>
      <c r="B5740" s="76" t="s">
        <v>16</v>
      </c>
      <c r="C5740" s="73" t="s">
        <v>17</v>
      </c>
      <c r="F5740" s="108"/>
      <c r="G5740" s="75"/>
      <c r="H5740" s="106"/>
    </row>
    <row r="5741" spans="1:14" x14ac:dyDescent="0.2">
      <c r="A5741" s="103">
        <f>A5740+1+2</f>
        <v>38824</v>
      </c>
      <c r="B5741" s="76" t="s">
        <v>12</v>
      </c>
      <c r="D5741" s="92">
        <v>70.41</v>
      </c>
      <c r="E5741" s="104">
        <v>7.21</v>
      </c>
      <c r="F5741" s="108">
        <v>5.16</v>
      </c>
      <c r="G5741" s="75">
        <v>5.25</v>
      </c>
      <c r="H5741" s="106">
        <f t="shared" si="57"/>
        <v>0.7156726768377254</v>
      </c>
    </row>
    <row r="5742" spans="1:14" x14ac:dyDescent="0.2">
      <c r="A5742" s="103">
        <f>A5741+1</f>
        <v>38825</v>
      </c>
      <c r="B5742" s="76" t="s">
        <v>13</v>
      </c>
      <c r="D5742" s="92">
        <v>71.36</v>
      </c>
      <c r="E5742" s="104">
        <v>7.6</v>
      </c>
      <c r="F5742" s="108">
        <v>5.25</v>
      </c>
      <c r="G5742" s="75">
        <v>5.16</v>
      </c>
      <c r="H5742" s="106">
        <f t="shared" si="57"/>
        <v>0.69078947368421051</v>
      </c>
      <c r="J5742" s="123"/>
      <c r="K5742" s="124"/>
      <c r="L5742" s="124"/>
      <c r="M5742" s="124"/>
      <c r="N5742" s="124"/>
    </row>
    <row r="5743" spans="1:14" x14ac:dyDescent="0.2">
      <c r="A5743" s="103">
        <f>A5742+1</f>
        <v>38826</v>
      </c>
      <c r="B5743" s="76" t="s">
        <v>14</v>
      </c>
      <c r="D5743" s="92">
        <v>72.180000000000007</v>
      </c>
      <c r="E5743" s="104">
        <v>7.8150000000000004</v>
      </c>
      <c r="F5743" s="108">
        <v>5.7</v>
      </c>
      <c r="G5743" s="75">
        <v>6.01</v>
      </c>
      <c r="H5743" s="106">
        <f t="shared" si="57"/>
        <v>0.72936660268714015</v>
      </c>
      <c r="J5743" s="123"/>
      <c r="K5743" s="124"/>
      <c r="L5743" s="124"/>
    </row>
    <row r="5744" spans="1:14" x14ac:dyDescent="0.2">
      <c r="A5744" s="103">
        <f>A5743+1</f>
        <v>38827</v>
      </c>
      <c r="B5744" s="76" t="s">
        <v>15</v>
      </c>
      <c r="D5744" s="92">
        <v>71.959999999999994</v>
      </c>
      <c r="E5744" s="104">
        <v>7.92</v>
      </c>
      <c r="F5744" s="108">
        <v>6.13</v>
      </c>
      <c r="G5744" s="75">
        <v>6.35</v>
      </c>
      <c r="H5744" s="106">
        <f t="shared" si="57"/>
        <v>0.77398989898989901</v>
      </c>
    </row>
    <row r="5745" spans="1:14" x14ac:dyDescent="0.2">
      <c r="A5745" s="103">
        <f>A5744+1</f>
        <v>38828</v>
      </c>
      <c r="B5745" s="76" t="s">
        <v>16</v>
      </c>
      <c r="D5745" s="92">
        <v>73.83</v>
      </c>
      <c r="E5745" s="104">
        <v>7.7549999999999999</v>
      </c>
      <c r="F5745" s="108">
        <v>6.53</v>
      </c>
      <c r="G5745" s="75">
        <v>6.63</v>
      </c>
      <c r="H5745" s="106">
        <f t="shared" si="57"/>
        <v>0.84203739522888466</v>
      </c>
    </row>
    <row r="5746" spans="1:14" x14ac:dyDescent="0.2">
      <c r="A5746" s="103">
        <f>A5745+1+2</f>
        <v>38831</v>
      </c>
      <c r="B5746" s="76" t="s">
        <v>12</v>
      </c>
      <c r="D5746" s="92">
        <v>70.09</v>
      </c>
      <c r="E5746" s="104">
        <v>7.68</v>
      </c>
      <c r="F5746" s="108">
        <v>5.9</v>
      </c>
      <c r="G5746" s="75">
        <v>6.04</v>
      </c>
      <c r="H5746" s="106">
        <f t="shared" si="57"/>
        <v>0.76822916666666674</v>
      </c>
    </row>
    <row r="5747" spans="1:14" x14ac:dyDescent="0.2">
      <c r="A5747" s="103">
        <f>A5746+1</f>
        <v>38832</v>
      </c>
      <c r="B5747" s="76" t="s">
        <v>13</v>
      </c>
      <c r="D5747" s="92">
        <v>68.38</v>
      </c>
      <c r="E5747" s="104">
        <v>7.37</v>
      </c>
      <c r="F5747" s="108">
        <v>5.96</v>
      </c>
      <c r="G5747" s="75">
        <v>6.06</v>
      </c>
      <c r="H5747" s="106">
        <f t="shared" si="57"/>
        <v>0.80868385345997285</v>
      </c>
    </row>
    <row r="5748" spans="1:14" x14ac:dyDescent="0.2">
      <c r="A5748" s="103">
        <f>A5747+1</f>
        <v>38833</v>
      </c>
      <c r="B5748" s="76" t="s">
        <v>14</v>
      </c>
      <c r="D5748" s="92">
        <v>71.94</v>
      </c>
      <c r="E5748" s="104">
        <v>7.1150000000000002</v>
      </c>
      <c r="F5748" s="108">
        <v>5.88</v>
      </c>
      <c r="G5748" s="75">
        <v>5.88</v>
      </c>
      <c r="H5748" s="106">
        <f t="shared" si="57"/>
        <v>0.82642304989458881</v>
      </c>
      <c r="J5748" s="123"/>
      <c r="K5748" s="124"/>
      <c r="L5748" s="124"/>
    </row>
    <row r="5749" spans="1:14" x14ac:dyDescent="0.2">
      <c r="A5749" s="103">
        <f>A5748+1</f>
        <v>38834</v>
      </c>
      <c r="B5749" s="76" t="s">
        <v>15</v>
      </c>
      <c r="D5749" s="92">
        <v>70.98</v>
      </c>
      <c r="E5749" s="104">
        <v>6.9050000000000002</v>
      </c>
      <c r="F5749" s="108">
        <v>5.82</v>
      </c>
      <c r="G5749" s="75">
        <v>5.88</v>
      </c>
      <c r="H5749" s="106">
        <f t="shared" si="57"/>
        <v>0.84286748732802319</v>
      </c>
      <c r="J5749" s="123"/>
      <c r="K5749" s="124"/>
    </row>
    <row r="5750" spans="1:14" x14ac:dyDescent="0.2">
      <c r="A5750" s="103">
        <f>A5749+1</f>
        <v>38835</v>
      </c>
      <c r="B5750" s="76" t="s">
        <v>16</v>
      </c>
      <c r="D5750" s="92">
        <v>71.89</v>
      </c>
      <c r="E5750" s="104">
        <v>6.64</v>
      </c>
      <c r="F5750" s="108">
        <v>5.34</v>
      </c>
      <c r="G5750" s="75">
        <v>5.35</v>
      </c>
      <c r="H5750" s="106">
        <f t="shared" si="57"/>
        <v>0.80421686746987953</v>
      </c>
      <c r="J5750" s="123"/>
      <c r="K5750" s="124"/>
    </row>
    <row r="5751" spans="1:14" x14ac:dyDescent="0.2">
      <c r="A5751" s="103">
        <f>A5750+1+2</f>
        <v>38838</v>
      </c>
      <c r="B5751" s="76" t="s">
        <v>12</v>
      </c>
      <c r="D5751" s="92">
        <v>73.709999999999994</v>
      </c>
      <c r="E5751" s="104">
        <v>6.54</v>
      </c>
      <c r="F5751" s="108">
        <v>5.34</v>
      </c>
      <c r="G5751" s="75">
        <v>5.35</v>
      </c>
      <c r="H5751" s="106">
        <f t="shared" si="57"/>
        <v>0.8165137614678899</v>
      </c>
      <c r="J5751" s="123"/>
      <c r="K5751" s="124"/>
    </row>
    <row r="5752" spans="1:14" x14ac:dyDescent="0.2">
      <c r="A5752" s="103">
        <f>A5751+1</f>
        <v>38839</v>
      </c>
      <c r="B5752" s="76" t="s">
        <v>13</v>
      </c>
      <c r="D5752" s="92">
        <v>74.62</v>
      </c>
      <c r="E5752" s="104">
        <v>6.6749999999999998</v>
      </c>
      <c r="F5752" s="108">
        <v>6.54</v>
      </c>
      <c r="G5752" s="75">
        <v>5.33</v>
      </c>
      <c r="H5752" s="106">
        <f t="shared" si="57"/>
        <v>0.97977528089887644</v>
      </c>
      <c r="J5752" s="123"/>
      <c r="K5752" s="124"/>
    </row>
    <row r="5753" spans="1:14" x14ac:dyDescent="0.2">
      <c r="A5753" s="103">
        <f>A5752+1</f>
        <v>38840</v>
      </c>
      <c r="B5753" s="76" t="s">
        <v>14</v>
      </c>
      <c r="D5753" s="92">
        <v>72.290000000000006</v>
      </c>
      <c r="E5753" s="104">
        <v>6.6050000000000004</v>
      </c>
      <c r="F5753" s="108">
        <v>5.58</v>
      </c>
      <c r="G5753" s="75">
        <v>5.57</v>
      </c>
      <c r="H5753" s="106">
        <f t="shared" si="57"/>
        <v>0.84481453444360333</v>
      </c>
      <c r="J5753" s="123"/>
      <c r="K5753" s="124"/>
      <c r="L5753" s="124"/>
    </row>
    <row r="5754" spans="1:14" x14ac:dyDescent="0.2">
      <c r="A5754" s="103">
        <f>A5753+1</f>
        <v>38841</v>
      </c>
      <c r="B5754" s="76" t="s">
        <v>15</v>
      </c>
      <c r="D5754" s="92">
        <v>69.95</v>
      </c>
      <c r="E5754" s="104">
        <v>6.55</v>
      </c>
      <c r="F5754" s="108">
        <v>5.56</v>
      </c>
      <c r="G5754" s="75">
        <v>5.56</v>
      </c>
      <c r="H5754" s="106">
        <f t="shared" si="57"/>
        <v>0.84885496183206099</v>
      </c>
      <c r="J5754" s="123"/>
      <c r="K5754" s="124"/>
      <c r="L5754" s="124"/>
    </row>
    <row r="5755" spans="1:14" x14ac:dyDescent="0.2">
      <c r="A5755" s="103">
        <f>A5754+1</f>
        <v>38842</v>
      </c>
      <c r="B5755" s="76" t="s">
        <v>16</v>
      </c>
      <c r="D5755" s="92">
        <v>70.2</v>
      </c>
      <c r="E5755" s="104">
        <v>6.82</v>
      </c>
      <c r="F5755" s="108">
        <v>5.23</v>
      </c>
      <c r="G5755" s="75">
        <v>5.25</v>
      </c>
      <c r="H5755" s="106">
        <f t="shared" si="57"/>
        <v>0.76686217008797652</v>
      </c>
    </row>
    <row r="5756" spans="1:14" x14ac:dyDescent="0.2">
      <c r="A5756" s="103">
        <f>A5755+1+2</f>
        <v>38845</v>
      </c>
      <c r="B5756" s="76" t="s">
        <v>12</v>
      </c>
      <c r="D5756" s="92">
        <v>69.78</v>
      </c>
      <c r="E5756" s="104">
        <v>6.5350000000000001</v>
      </c>
      <c r="F5756" s="108">
        <v>4.99</v>
      </c>
      <c r="G5756" s="75">
        <v>4.95</v>
      </c>
      <c r="H5756" s="106">
        <f t="shared" si="57"/>
        <v>0.76358071920428461</v>
      </c>
    </row>
    <row r="5757" spans="1:14" x14ac:dyDescent="0.2">
      <c r="A5757" s="103">
        <f>A5756+1</f>
        <v>38846</v>
      </c>
      <c r="B5757" s="76" t="s">
        <v>13</v>
      </c>
      <c r="D5757" s="92">
        <v>70.7</v>
      </c>
      <c r="E5757" s="104">
        <v>6.5250000000000004</v>
      </c>
      <c r="F5757" s="108">
        <v>5.24</v>
      </c>
      <c r="G5757" s="75">
        <v>5.21</v>
      </c>
      <c r="H5757" s="106">
        <f t="shared" si="57"/>
        <v>0.80306513409961688</v>
      </c>
      <c r="J5757" s="123"/>
      <c r="K5757" s="124"/>
      <c r="L5757" s="124"/>
      <c r="M5757" s="124"/>
    </row>
    <row r="5758" spans="1:14" x14ac:dyDescent="0.2">
      <c r="A5758" s="103">
        <f>A5757+1</f>
        <v>38847</v>
      </c>
      <c r="B5758" s="76" t="s">
        <v>14</v>
      </c>
      <c r="D5758" s="92">
        <v>72.14</v>
      </c>
      <c r="E5758" s="104">
        <v>6.52</v>
      </c>
      <c r="F5758" s="108">
        <v>5.35</v>
      </c>
      <c r="G5758" s="75">
        <v>5.38</v>
      </c>
      <c r="H5758" s="106">
        <f t="shared" si="57"/>
        <v>0.82055214723926384</v>
      </c>
    </row>
    <row r="5759" spans="1:14" x14ac:dyDescent="0.2">
      <c r="A5759" s="103">
        <f>A5758+1</f>
        <v>38848</v>
      </c>
      <c r="B5759" s="76" t="s">
        <v>15</v>
      </c>
      <c r="D5759" s="92">
        <v>73.33</v>
      </c>
      <c r="E5759" s="104">
        <v>6.68</v>
      </c>
      <c r="F5759" s="108">
        <v>5.34</v>
      </c>
      <c r="G5759" s="75">
        <v>5.31</v>
      </c>
      <c r="H5759" s="106">
        <f t="shared" si="57"/>
        <v>0.79940119760479045</v>
      </c>
    </row>
    <row r="5760" spans="1:14" x14ac:dyDescent="0.2">
      <c r="A5760" s="103">
        <f>A5759+1</f>
        <v>38849</v>
      </c>
      <c r="B5760" s="76" t="s">
        <v>16</v>
      </c>
      <c r="D5760" s="92">
        <v>72.05</v>
      </c>
      <c r="E5760" s="104">
        <v>6.29</v>
      </c>
      <c r="F5760" s="108">
        <v>5.4</v>
      </c>
      <c r="G5760" s="75">
        <v>5.41</v>
      </c>
      <c r="H5760" s="106">
        <f t="shared" si="57"/>
        <v>0.85850556438791736</v>
      </c>
      <c r="J5760" s="123"/>
      <c r="K5760" s="124"/>
      <c r="L5760" s="124"/>
      <c r="M5760" s="124"/>
      <c r="N5760" s="124"/>
    </row>
    <row r="5761" spans="1:14" x14ac:dyDescent="0.2">
      <c r="A5761" s="103">
        <f>A5760+1+2</f>
        <v>38852</v>
      </c>
      <c r="B5761" s="76" t="s">
        <v>12</v>
      </c>
      <c r="D5761" s="92">
        <v>69.42</v>
      </c>
      <c r="E5761" s="104">
        <v>5.915</v>
      </c>
      <c r="F5761" s="108">
        <v>5.0599999999999996</v>
      </c>
      <c r="G5761" s="75">
        <v>7.74</v>
      </c>
      <c r="H5761" s="106">
        <f t="shared" si="57"/>
        <v>0.85545224006762466</v>
      </c>
      <c r="J5761" s="123"/>
      <c r="K5761" s="124"/>
      <c r="L5761" s="124"/>
    </row>
    <row r="5762" spans="1:14" x14ac:dyDescent="0.2">
      <c r="A5762" s="103">
        <f>A5761+1</f>
        <v>38853</v>
      </c>
      <c r="B5762" s="76" t="s">
        <v>13</v>
      </c>
      <c r="D5762" s="92">
        <v>69.540000000000006</v>
      </c>
      <c r="E5762" s="104">
        <v>5.9850000000000003</v>
      </c>
      <c r="F5762" s="108">
        <v>5.01</v>
      </c>
      <c r="G5762" s="75">
        <v>5.01</v>
      </c>
      <c r="H5762" s="106">
        <f t="shared" si="57"/>
        <v>0.83709273182957389</v>
      </c>
    </row>
    <row r="5763" spans="1:14" x14ac:dyDescent="0.2">
      <c r="A5763" s="103">
        <f>A5762+1</f>
        <v>38854</v>
      </c>
      <c r="B5763" s="76" t="s">
        <v>14</v>
      </c>
      <c r="D5763" s="92">
        <v>68.7</v>
      </c>
      <c r="E5763" s="104">
        <v>6.08</v>
      </c>
      <c r="F5763" s="108">
        <v>5.22</v>
      </c>
      <c r="G5763" s="75">
        <v>5.18</v>
      </c>
      <c r="H5763" s="106">
        <f t="shared" si="57"/>
        <v>0.85855263157894735</v>
      </c>
    </row>
    <row r="5764" spans="1:14" x14ac:dyDescent="0.2">
      <c r="A5764" s="103">
        <f>A5763+1</f>
        <v>38855</v>
      </c>
      <c r="B5764" s="76" t="s">
        <v>15</v>
      </c>
      <c r="D5764" s="92">
        <v>69.459999999999994</v>
      </c>
      <c r="E5764" s="104">
        <v>5.7649999999999997</v>
      </c>
      <c r="F5764" s="108">
        <v>5.28</v>
      </c>
      <c r="G5764" s="75">
        <v>5.25</v>
      </c>
      <c r="H5764" s="106">
        <f t="shared" si="57"/>
        <v>0.91587163920208159</v>
      </c>
      <c r="J5764" s="123"/>
      <c r="K5764" s="124"/>
      <c r="L5764" s="124"/>
      <c r="M5764" s="124"/>
    </row>
    <row r="5765" spans="1:14" x14ac:dyDescent="0.2">
      <c r="A5765" s="103">
        <f>A5764+1</f>
        <v>38856</v>
      </c>
      <c r="B5765" s="76" t="s">
        <v>16</v>
      </c>
      <c r="D5765" s="92">
        <v>68.540000000000006</v>
      </c>
      <c r="E5765" s="104">
        <v>5.77</v>
      </c>
      <c r="F5765" s="108">
        <v>5</v>
      </c>
      <c r="G5765" s="75">
        <v>4.87</v>
      </c>
      <c r="H5765" s="106">
        <f t="shared" si="57"/>
        <v>0.86655112651646449</v>
      </c>
      <c r="J5765" s="123"/>
      <c r="K5765" s="124"/>
      <c r="L5765" s="124"/>
      <c r="M5765" s="124"/>
    </row>
    <row r="5766" spans="1:14" x14ac:dyDescent="0.2">
      <c r="A5766" s="103">
        <f>A5765+1+2</f>
        <v>38859</v>
      </c>
      <c r="B5766" s="76" t="s">
        <v>12</v>
      </c>
      <c r="D5766" s="92">
        <v>69.23</v>
      </c>
      <c r="E5766" s="104">
        <v>5.95</v>
      </c>
      <c r="F5766" s="108">
        <v>4.87</v>
      </c>
      <c r="G5766" s="75">
        <v>4.8499999999999996</v>
      </c>
      <c r="H5766" s="106">
        <f t="shared" si="57"/>
        <v>0.81848739495798317</v>
      </c>
    </row>
    <row r="5767" spans="1:14" x14ac:dyDescent="0.2">
      <c r="A5767" s="103">
        <f>A5766+1</f>
        <v>38860</v>
      </c>
      <c r="B5767" s="76" t="s">
        <v>13</v>
      </c>
      <c r="D5767" s="92">
        <v>71.510000000000005</v>
      </c>
      <c r="E5767" s="104">
        <v>6.2549999999999999</v>
      </c>
      <c r="F5767" s="108">
        <v>5.32</v>
      </c>
      <c r="G5767" s="75">
        <v>5.32</v>
      </c>
      <c r="H5767" s="106">
        <f t="shared" si="57"/>
        <v>0.85051958433253405</v>
      </c>
    </row>
    <row r="5768" spans="1:14" x14ac:dyDescent="0.2">
      <c r="A5768" s="103">
        <f>A5767+1</f>
        <v>38861</v>
      </c>
      <c r="B5768" s="76" t="s">
        <v>14</v>
      </c>
      <c r="D5768" s="92">
        <v>69.709999999999994</v>
      </c>
      <c r="E5768" s="104">
        <v>6.01</v>
      </c>
      <c r="F5768" s="108">
        <v>5.52</v>
      </c>
      <c r="G5768" s="75">
        <v>5.55</v>
      </c>
      <c r="H5768" s="106">
        <f t="shared" si="57"/>
        <v>0.91846921797004988</v>
      </c>
    </row>
    <row r="5769" spans="1:14" x14ac:dyDescent="0.2">
      <c r="A5769" s="103">
        <f>A5768+1</f>
        <v>38862</v>
      </c>
      <c r="B5769" s="76" t="s">
        <v>15</v>
      </c>
      <c r="D5769" s="92">
        <v>71.12</v>
      </c>
      <c r="E5769" s="104">
        <v>5.82</v>
      </c>
      <c r="F5769" s="108">
        <v>4.8</v>
      </c>
      <c r="G5769" s="75">
        <v>4.7699999999999996</v>
      </c>
      <c r="H5769" s="106">
        <f t="shared" si="57"/>
        <v>0.82474226804123707</v>
      </c>
    </row>
    <row r="5770" spans="1:14" x14ac:dyDescent="0.2">
      <c r="A5770" s="103">
        <f>A5769+1</f>
        <v>38863</v>
      </c>
      <c r="B5770" s="76" t="s">
        <v>16</v>
      </c>
      <c r="D5770" s="92">
        <v>71.37</v>
      </c>
      <c r="E5770" s="104">
        <v>5.8150000000000004</v>
      </c>
      <c r="F5770" s="108">
        <v>4.6500000000000004</v>
      </c>
      <c r="G5770" s="75">
        <v>4.66</v>
      </c>
      <c r="H5770" s="106">
        <f t="shared" si="57"/>
        <v>0.79965606190885641</v>
      </c>
    </row>
    <row r="5771" spans="1:14" x14ac:dyDescent="0.2">
      <c r="A5771" s="103">
        <f>A5770+1+2</f>
        <v>38866</v>
      </c>
      <c r="B5771" s="76" t="s">
        <v>12</v>
      </c>
      <c r="C5771" s="73" t="s">
        <v>17</v>
      </c>
      <c r="F5771" s="108"/>
      <c r="G5771" s="75"/>
      <c r="H5771" s="106"/>
    </row>
    <row r="5772" spans="1:14" x14ac:dyDescent="0.2">
      <c r="A5772" s="103">
        <f>A5771+1</f>
        <v>38867</v>
      </c>
      <c r="B5772" s="76" t="s">
        <v>13</v>
      </c>
      <c r="D5772" s="92">
        <v>72.03</v>
      </c>
      <c r="E5772" s="104">
        <v>6.2050000000000001</v>
      </c>
      <c r="F5772" s="108">
        <v>4.55</v>
      </c>
      <c r="G5772" s="75">
        <v>4.55</v>
      </c>
      <c r="H5772" s="106">
        <f t="shared" si="57"/>
        <v>0.73327961321514901</v>
      </c>
      <c r="J5772" s="123"/>
      <c r="K5772" s="123"/>
      <c r="L5772" s="124"/>
      <c r="M5772" s="124"/>
      <c r="N5772" s="124"/>
    </row>
    <row r="5773" spans="1:14" x14ac:dyDescent="0.2">
      <c r="A5773" s="103">
        <f>A5772+1</f>
        <v>38868</v>
      </c>
      <c r="B5773" s="76" t="s">
        <v>14</v>
      </c>
      <c r="D5773" s="92">
        <v>71.290000000000006</v>
      </c>
      <c r="E5773" s="104">
        <v>5.9850000000000003</v>
      </c>
      <c r="F5773" s="108">
        <v>5.1100000000000003</v>
      </c>
      <c r="G5773" s="75">
        <v>5.17</v>
      </c>
      <c r="H5773" s="106">
        <f t="shared" si="57"/>
        <v>0.85380116959064323</v>
      </c>
      <c r="J5773" s="123"/>
      <c r="K5773" s="123"/>
      <c r="L5773" s="124"/>
      <c r="M5773" s="124"/>
      <c r="N5773" s="124"/>
    </row>
    <row r="5774" spans="1:14" x14ac:dyDescent="0.2">
      <c r="A5774" s="103">
        <f>A5773+1</f>
        <v>38869</v>
      </c>
      <c r="B5774" s="76" t="s">
        <v>15</v>
      </c>
      <c r="D5774" s="92">
        <v>70.34</v>
      </c>
      <c r="F5774" s="108">
        <v>4.88</v>
      </c>
      <c r="G5774" s="75">
        <v>4.97</v>
      </c>
      <c r="H5774" s="106"/>
      <c r="J5774" s="123"/>
      <c r="K5774" s="123"/>
      <c r="L5774" s="124"/>
      <c r="M5774" s="124"/>
      <c r="N5774" s="124"/>
    </row>
    <row r="5775" spans="1:14" x14ac:dyDescent="0.2">
      <c r="A5775" s="103">
        <f>A5774+1</f>
        <v>38870</v>
      </c>
      <c r="B5775" s="76" t="s">
        <v>16</v>
      </c>
      <c r="D5775" s="92">
        <v>72.33</v>
      </c>
      <c r="E5775" s="104">
        <v>6.32</v>
      </c>
      <c r="F5775" s="108">
        <v>5.48</v>
      </c>
      <c r="G5775" s="75">
        <v>5.52</v>
      </c>
      <c r="H5775" s="106">
        <f t="shared" si="57"/>
        <v>0.86708860759493678</v>
      </c>
      <c r="J5775" s="123"/>
      <c r="K5775" s="124"/>
      <c r="L5775" s="124"/>
      <c r="M5775" s="124"/>
    </row>
    <row r="5776" spans="1:14" x14ac:dyDescent="0.2">
      <c r="A5776" s="103">
        <f>A5775+1+2</f>
        <v>38873</v>
      </c>
      <c r="B5776" s="76" t="s">
        <v>12</v>
      </c>
      <c r="D5776" s="92">
        <v>72.599999999999994</v>
      </c>
      <c r="E5776" s="104">
        <v>6.3849999999999998</v>
      </c>
      <c r="F5776" s="108">
        <v>5.32</v>
      </c>
      <c r="G5776" s="75">
        <v>5.32</v>
      </c>
      <c r="H5776" s="106">
        <f t="shared" si="57"/>
        <v>0.83320281910728278</v>
      </c>
      <c r="J5776" s="123"/>
      <c r="K5776" s="124"/>
      <c r="L5776" s="124"/>
      <c r="M5776" s="124"/>
    </row>
    <row r="5777" spans="1:14" x14ac:dyDescent="0.2">
      <c r="A5777" s="103">
        <f>A5776+1</f>
        <v>38874</v>
      </c>
      <c r="B5777" s="76" t="s">
        <v>13</v>
      </c>
      <c r="D5777" s="92">
        <v>72.5</v>
      </c>
      <c r="E5777" s="104">
        <v>6.16</v>
      </c>
      <c r="F5777" s="108">
        <v>5.76</v>
      </c>
      <c r="G5777" s="75">
        <v>5.81</v>
      </c>
      <c r="H5777" s="106">
        <f t="shared" si="57"/>
        <v>0.93506493506493504</v>
      </c>
      <c r="J5777" s="123"/>
      <c r="K5777" s="124"/>
      <c r="L5777" s="124"/>
      <c r="M5777" s="124"/>
    </row>
    <row r="5778" spans="1:14" x14ac:dyDescent="0.2">
      <c r="A5778" s="103">
        <f>A5777+1</f>
        <v>38875</v>
      </c>
      <c r="B5778" s="76" t="s">
        <v>14</v>
      </c>
      <c r="D5778" s="92">
        <v>70.819999999999993</v>
      </c>
      <c r="E5778" s="104">
        <v>5.8049999999999997</v>
      </c>
      <c r="F5778" s="108">
        <v>5.5</v>
      </c>
      <c r="G5778" s="75">
        <v>5.59</v>
      </c>
      <c r="H5778" s="106">
        <f t="shared" si="57"/>
        <v>0.94745908699397074</v>
      </c>
      <c r="J5778" s="123"/>
      <c r="K5778" s="124"/>
      <c r="L5778" s="124"/>
      <c r="M5778" s="124"/>
    </row>
    <row r="5779" spans="1:14" x14ac:dyDescent="0.2">
      <c r="A5779" s="103">
        <f>A5778+1</f>
        <v>38876</v>
      </c>
      <c r="B5779" s="76" t="s">
        <v>15</v>
      </c>
      <c r="D5779" s="92">
        <v>70.349999999999994</v>
      </c>
      <c r="E5779" s="104">
        <v>5.8650000000000002</v>
      </c>
      <c r="F5779" s="108">
        <v>5.03</v>
      </c>
      <c r="G5779" s="75">
        <v>5.22</v>
      </c>
      <c r="H5779" s="106">
        <f t="shared" si="57"/>
        <v>0.85763000852514926</v>
      </c>
      <c r="J5779" s="123"/>
      <c r="K5779" s="124"/>
      <c r="L5779" s="124"/>
      <c r="M5779" s="124"/>
    </row>
    <row r="5780" spans="1:14" x14ac:dyDescent="0.2">
      <c r="A5780" s="103">
        <f>A5779+1</f>
        <v>38877</v>
      </c>
      <c r="B5780" s="76" t="s">
        <v>16</v>
      </c>
      <c r="D5780" s="92">
        <v>71.63</v>
      </c>
      <c r="E5780" s="104">
        <v>6.125</v>
      </c>
      <c r="F5780" s="108">
        <v>4.97</v>
      </c>
      <c r="G5780" s="75">
        <v>5.16</v>
      </c>
      <c r="H5780" s="106">
        <f t="shared" si="57"/>
        <v>0.81142857142857139</v>
      </c>
      <c r="J5780" s="123"/>
      <c r="K5780" s="124"/>
      <c r="L5780" s="124"/>
      <c r="M5780" s="124"/>
    </row>
    <row r="5781" spans="1:14" x14ac:dyDescent="0.2">
      <c r="A5781" s="103">
        <f>A5780+1+2</f>
        <v>38880</v>
      </c>
      <c r="B5781" s="76" t="s">
        <v>12</v>
      </c>
      <c r="D5781" s="92">
        <v>70.36</v>
      </c>
      <c r="E5781" s="104">
        <v>5.9649999999999999</v>
      </c>
      <c r="F5781" s="108">
        <v>4.976</v>
      </c>
      <c r="G5781" s="75">
        <v>5.0880000000000001</v>
      </c>
      <c r="H5781" s="106">
        <f t="shared" si="57"/>
        <v>0.83419949706621965</v>
      </c>
      <c r="J5781" s="123"/>
      <c r="K5781" s="124"/>
      <c r="L5781" s="124"/>
      <c r="M5781" s="124"/>
    </row>
    <row r="5782" spans="1:14" x14ac:dyDescent="0.2">
      <c r="A5782" s="103">
        <f>A5781+1</f>
        <v>38881</v>
      </c>
      <c r="B5782" s="76" t="s">
        <v>13</v>
      </c>
      <c r="D5782" s="92">
        <v>68.56</v>
      </c>
      <c r="E5782" s="104">
        <v>5.9950000000000001</v>
      </c>
      <c r="F5782" s="108">
        <v>5.359</v>
      </c>
      <c r="G5782" s="75">
        <v>5.3879999999999999</v>
      </c>
      <c r="H5782" s="106">
        <f t="shared" si="57"/>
        <v>0.89391159299416179</v>
      </c>
      <c r="J5782" s="123"/>
      <c r="K5782" s="124"/>
      <c r="L5782" s="124"/>
      <c r="M5782" s="124"/>
    </row>
    <row r="5783" spans="1:14" x14ac:dyDescent="0.2">
      <c r="A5783" s="103">
        <f>A5782+1</f>
        <v>38882</v>
      </c>
      <c r="B5783" s="76" t="s">
        <v>14</v>
      </c>
      <c r="D5783" s="92">
        <v>69.14</v>
      </c>
      <c r="E5783" s="104">
        <v>6.08</v>
      </c>
      <c r="F5783" s="108">
        <v>5.2290000000000001</v>
      </c>
      <c r="G5783" s="75">
        <v>5.266</v>
      </c>
      <c r="H5783" s="106">
        <f t="shared" si="57"/>
        <v>0.86003289473684208</v>
      </c>
      <c r="J5783" s="123"/>
      <c r="K5783" s="124"/>
      <c r="L5783" s="124"/>
      <c r="M5783" s="124"/>
    </row>
    <row r="5784" spans="1:14" x14ac:dyDescent="0.2">
      <c r="A5784" s="103">
        <f>A5783+1</f>
        <v>38883</v>
      </c>
      <c r="B5784" s="76" t="s">
        <v>15</v>
      </c>
      <c r="D5784" s="92">
        <v>69.5</v>
      </c>
      <c r="E5784" s="104">
        <v>6.585</v>
      </c>
      <c r="F5784" s="108">
        <v>5.33</v>
      </c>
      <c r="G5784" s="75">
        <v>5.3609999999999998</v>
      </c>
      <c r="H5784" s="106">
        <f t="shared" si="57"/>
        <v>0.80941533788914199</v>
      </c>
      <c r="J5784" s="123"/>
      <c r="K5784" s="124"/>
      <c r="L5784" s="124"/>
      <c r="M5784" s="124"/>
    </row>
    <row r="5785" spans="1:14" x14ac:dyDescent="0.2">
      <c r="A5785" s="103">
        <f>A5784+1</f>
        <v>38884</v>
      </c>
      <c r="B5785" s="76" t="s">
        <v>16</v>
      </c>
      <c r="D5785" s="92">
        <v>69.88</v>
      </c>
      <c r="E5785" s="104">
        <v>6.9249999999999998</v>
      </c>
      <c r="F5785" s="108">
        <v>5.5339999999999998</v>
      </c>
      <c r="G5785" s="75">
        <v>5.6790000000000003</v>
      </c>
      <c r="H5785" s="106">
        <f t="shared" si="57"/>
        <v>0.79913357400722018</v>
      </c>
      <c r="J5785" s="123"/>
      <c r="K5785" s="124"/>
      <c r="L5785" s="124"/>
      <c r="M5785" s="124"/>
    </row>
    <row r="5786" spans="1:14" x14ac:dyDescent="0.2">
      <c r="A5786" s="103">
        <f>A5785+1+2</f>
        <v>38887</v>
      </c>
      <c r="B5786" s="76" t="s">
        <v>12</v>
      </c>
      <c r="D5786" s="92">
        <v>68.98</v>
      </c>
      <c r="E5786" s="104">
        <v>6.7050000000000001</v>
      </c>
      <c r="F5786" s="108">
        <v>5.5990000000000002</v>
      </c>
      <c r="G5786" s="75">
        <v>5.7359999999999998</v>
      </c>
      <c r="H5786" s="106">
        <f t="shared" si="57"/>
        <v>0.83504847129008208</v>
      </c>
    </row>
    <row r="5787" spans="1:14" x14ac:dyDescent="0.2">
      <c r="A5787" s="103">
        <f>A5786+1</f>
        <v>38888</v>
      </c>
      <c r="B5787" s="76" t="s">
        <v>13</v>
      </c>
      <c r="D5787" s="92">
        <v>68.94</v>
      </c>
      <c r="E5787" s="104">
        <v>6.62</v>
      </c>
      <c r="F5787" s="108">
        <v>5.8369999999999997</v>
      </c>
      <c r="G5787" s="75">
        <v>5.9630000000000001</v>
      </c>
      <c r="H5787" s="106">
        <f t="shared" si="57"/>
        <v>0.88172205438066464</v>
      </c>
    </row>
    <row r="5788" spans="1:14" x14ac:dyDescent="0.2">
      <c r="A5788" s="103">
        <f>A5787+1</f>
        <v>38889</v>
      </c>
      <c r="B5788" s="76" t="s">
        <v>14</v>
      </c>
      <c r="D5788" s="92">
        <v>70.7</v>
      </c>
      <c r="E5788" s="104">
        <v>6.4950000000000001</v>
      </c>
      <c r="F5788" s="108">
        <v>5.6909999999999998</v>
      </c>
      <c r="G5788" s="75">
        <v>5.83</v>
      </c>
      <c r="H5788" s="106">
        <f t="shared" si="57"/>
        <v>0.87621247113163969</v>
      </c>
    </row>
    <row r="5789" spans="1:14" x14ac:dyDescent="0.2">
      <c r="A5789" s="103">
        <f>A5788+1</f>
        <v>38890</v>
      </c>
      <c r="B5789" s="76" t="s">
        <v>15</v>
      </c>
      <c r="D5789" s="92">
        <v>70.489999999999995</v>
      </c>
      <c r="F5789" s="108">
        <v>5.68</v>
      </c>
      <c r="G5789" s="75">
        <v>5.8769999999999998</v>
      </c>
      <c r="H5789" s="106"/>
    </row>
    <row r="5790" spans="1:14" x14ac:dyDescent="0.2">
      <c r="A5790" s="103">
        <f>A5789+1</f>
        <v>38891</v>
      </c>
      <c r="B5790" s="76" t="s">
        <v>16</v>
      </c>
      <c r="D5790" s="92">
        <v>70.540000000000006</v>
      </c>
      <c r="E5790" s="104">
        <v>6.1449999999999996</v>
      </c>
      <c r="F5790" s="108">
        <v>5.66</v>
      </c>
      <c r="G5790" s="75">
        <v>5.8650000000000002</v>
      </c>
      <c r="H5790" s="106">
        <f t="shared" si="57"/>
        <v>0.92107404393816117</v>
      </c>
    </row>
    <row r="5791" spans="1:14" x14ac:dyDescent="0.2">
      <c r="A5791" s="103">
        <f>A5790+1+2</f>
        <v>38894</v>
      </c>
      <c r="B5791" s="76" t="s">
        <v>12</v>
      </c>
      <c r="D5791" s="92">
        <v>71.8</v>
      </c>
      <c r="E5791" s="104">
        <v>5.92</v>
      </c>
      <c r="F5791" s="108">
        <v>5.0979999999999999</v>
      </c>
      <c r="G5791" s="75">
        <v>5.2930000000000001</v>
      </c>
      <c r="H5791" s="106">
        <f t="shared" si="57"/>
        <v>0.8611486486486486</v>
      </c>
      <c r="J5791" s="123"/>
      <c r="K5791" s="124"/>
      <c r="L5791" s="124"/>
      <c r="M5791" s="124"/>
      <c r="N5791" s="124"/>
    </row>
    <row r="5792" spans="1:14" x14ac:dyDescent="0.2">
      <c r="A5792" s="103">
        <f>A5791+1</f>
        <v>38895</v>
      </c>
      <c r="B5792" s="76" t="s">
        <v>13</v>
      </c>
      <c r="D5792" s="92">
        <v>71.92</v>
      </c>
      <c r="E5792" s="104">
        <v>5.96</v>
      </c>
      <c r="F5792" s="108">
        <v>5.0979999999999999</v>
      </c>
      <c r="G5792" s="75">
        <v>5.2649999999999997</v>
      </c>
      <c r="H5792" s="106">
        <f t="shared" si="57"/>
        <v>0.85536912751677852</v>
      </c>
      <c r="J5792" s="123"/>
      <c r="K5792" s="124"/>
      <c r="L5792" s="124"/>
      <c r="M5792" s="124"/>
      <c r="N5792" s="124"/>
    </row>
    <row r="5793" spans="1:13" x14ac:dyDescent="0.2">
      <c r="A5793" s="103">
        <f>A5792+1</f>
        <v>38896</v>
      </c>
      <c r="B5793" s="76" t="s">
        <v>14</v>
      </c>
      <c r="D5793" s="92">
        <v>72.19</v>
      </c>
      <c r="E5793" s="104">
        <v>6.0350000000000001</v>
      </c>
      <c r="F5793" s="108">
        <v>5.2110000000000003</v>
      </c>
      <c r="G5793" s="75">
        <v>5.3109999999999999</v>
      </c>
      <c r="H5793" s="106">
        <f t="shared" si="57"/>
        <v>0.86346313173156586</v>
      </c>
      <c r="J5793" s="123"/>
      <c r="K5793" s="124"/>
      <c r="L5793" s="124"/>
    </row>
    <row r="5794" spans="1:13" x14ac:dyDescent="0.2">
      <c r="A5794" s="103">
        <f>A5793+1</f>
        <v>38897</v>
      </c>
      <c r="B5794" s="76" t="s">
        <v>15</v>
      </c>
      <c r="D5794" s="92">
        <v>73.52</v>
      </c>
      <c r="E5794" s="104">
        <v>6.05</v>
      </c>
      <c r="F5794" s="108">
        <v>5.1470000000000002</v>
      </c>
      <c r="G5794" s="75">
        <v>5.2750000000000004</v>
      </c>
      <c r="H5794" s="106">
        <f t="shared" si="57"/>
        <v>0.85074380165289265</v>
      </c>
    </row>
    <row r="5795" spans="1:13" x14ac:dyDescent="0.2">
      <c r="A5795" s="103">
        <f>A5794+1</f>
        <v>38898</v>
      </c>
      <c r="B5795" s="76" t="s">
        <v>16</v>
      </c>
      <c r="D5795" s="92">
        <v>73.98</v>
      </c>
      <c r="E5795" s="104">
        <v>5.8049999999999997</v>
      </c>
      <c r="F5795" s="108">
        <v>5.14</v>
      </c>
      <c r="G5795" s="75">
        <v>5.2720000000000002</v>
      </c>
      <c r="H5795" s="106">
        <f t="shared" si="57"/>
        <v>0.88544358311800175</v>
      </c>
    </row>
    <row r="5796" spans="1:13" x14ac:dyDescent="0.2">
      <c r="A5796" s="103">
        <f>A5795+1+2</f>
        <v>38901</v>
      </c>
      <c r="B5796" s="76" t="s">
        <v>12</v>
      </c>
      <c r="F5796" s="108">
        <v>4.83</v>
      </c>
      <c r="G5796" s="75">
        <v>4.9749999999999996</v>
      </c>
      <c r="H5796" s="106"/>
    </row>
    <row r="5797" spans="1:13" x14ac:dyDescent="0.2">
      <c r="A5797" s="103">
        <f>A5796+1</f>
        <v>38902</v>
      </c>
      <c r="B5797" s="76" t="s">
        <v>13</v>
      </c>
      <c r="C5797" s="73" t="s">
        <v>17</v>
      </c>
      <c r="F5797" s="108"/>
      <c r="G5797" s="75"/>
      <c r="H5797" s="106"/>
    </row>
    <row r="5798" spans="1:13" x14ac:dyDescent="0.2">
      <c r="A5798" s="103">
        <f>A5797+1</f>
        <v>38903</v>
      </c>
      <c r="B5798" s="76" t="s">
        <v>14</v>
      </c>
      <c r="D5798" s="92">
        <v>75.19</v>
      </c>
      <c r="E5798" s="104">
        <v>5.66</v>
      </c>
      <c r="F5798" s="108">
        <v>4.83</v>
      </c>
      <c r="G5798" s="75">
        <v>4.9749999999999996</v>
      </c>
      <c r="H5798" s="106">
        <f t="shared" ref="H5798:H5859" si="58">F5798/E5798</f>
        <v>0.85335689045936391</v>
      </c>
    </row>
    <row r="5799" spans="1:13" x14ac:dyDescent="0.2">
      <c r="A5799" s="103">
        <f>A5798+1</f>
        <v>38904</v>
      </c>
      <c r="B5799" s="76" t="s">
        <v>15</v>
      </c>
      <c r="D5799" s="92">
        <v>75.14</v>
      </c>
      <c r="E5799" s="104">
        <v>5.2949999999999999</v>
      </c>
      <c r="F5799" s="108">
        <v>5.1580000000000004</v>
      </c>
      <c r="G5799" s="75">
        <v>5.2480000000000002</v>
      </c>
      <c r="H5799" s="106">
        <f t="shared" si="58"/>
        <v>0.9741265344664779</v>
      </c>
    </row>
    <row r="5800" spans="1:13" x14ac:dyDescent="0.2">
      <c r="A5800" s="103">
        <f>A5799+1</f>
        <v>38905</v>
      </c>
      <c r="B5800" s="76" t="s">
        <v>16</v>
      </c>
      <c r="D5800" s="92">
        <v>74.09</v>
      </c>
      <c r="E5800" s="104">
        <v>5.1449999999999996</v>
      </c>
      <c r="F5800" s="108">
        <v>4.6980000000000004</v>
      </c>
      <c r="G5800" s="75">
        <v>4.9219999999999997</v>
      </c>
      <c r="H5800" s="106">
        <f t="shared" si="58"/>
        <v>0.91311953352769692</v>
      </c>
    </row>
    <row r="5801" spans="1:13" x14ac:dyDescent="0.2">
      <c r="A5801" s="103">
        <f>A5800+1+2</f>
        <v>38908</v>
      </c>
      <c r="B5801" s="76" t="s">
        <v>12</v>
      </c>
      <c r="D5801" s="92">
        <v>73.63</v>
      </c>
      <c r="E5801" s="104">
        <v>5.335</v>
      </c>
      <c r="F5801" s="108">
        <v>4.4160000000000004</v>
      </c>
      <c r="G5801" s="75">
        <v>4.577</v>
      </c>
      <c r="H5801" s="106">
        <f t="shared" si="58"/>
        <v>0.82774133083411439</v>
      </c>
    </row>
    <row r="5802" spans="1:13" x14ac:dyDescent="0.2">
      <c r="A5802" s="103">
        <f>A5801+1</f>
        <v>38909</v>
      </c>
      <c r="B5802" s="76" t="s">
        <v>13</v>
      </c>
      <c r="D5802" s="92">
        <v>74.16</v>
      </c>
      <c r="E5802" s="104">
        <v>5.1550000000000002</v>
      </c>
      <c r="F5802" s="108">
        <v>4.7939999999999996</v>
      </c>
      <c r="G5802" s="75">
        <v>4.9779999999999998</v>
      </c>
      <c r="H5802" s="106">
        <f t="shared" si="58"/>
        <v>0.92997090203685728</v>
      </c>
    </row>
    <row r="5803" spans="1:13" x14ac:dyDescent="0.2">
      <c r="A5803" s="103">
        <f>A5802+1</f>
        <v>38910</v>
      </c>
      <c r="B5803" s="76" t="s">
        <v>14</v>
      </c>
      <c r="D5803" s="92">
        <v>74.95</v>
      </c>
      <c r="E5803" s="104">
        <v>5.66</v>
      </c>
      <c r="F5803" s="108">
        <v>4.9619999999999997</v>
      </c>
      <c r="G5803" s="75">
        <v>5.0739999999999998</v>
      </c>
      <c r="H5803" s="106">
        <f t="shared" si="58"/>
        <v>0.87667844522968186</v>
      </c>
      <c r="J5803" s="123"/>
      <c r="K5803" s="124"/>
      <c r="L5803" s="127"/>
      <c r="M5803" s="127"/>
    </row>
    <row r="5804" spans="1:13" x14ac:dyDescent="0.2">
      <c r="A5804" s="103">
        <f>A5803+1</f>
        <v>38911</v>
      </c>
      <c r="B5804" s="76" t="s">
        <v>15</v>
      </c>
      <c r="D5804" s="92">
        <v>76.7</v>
      </c>
      <c r="E5804" s="104">
        <v>5.8949999999999996</v>
      </c>
      <c r="F5804" s="94">
        <v>5.1470000000000002</v>
      </c>
      <c r="G5804" s="76">
        <v>5.5330000000000004</v>
      </c>
      <c r="H5804" s="106">
        <f t="shared" si="58"/>
        <v>0.87311280746395259</v>
      </c>
      <c r="J5804" s="123"/>
      <c r="K5804" s="124"/>
      <c r="L5804" s="124"/>
      <c r="M5804" s="124"/>
    </row>
    <row r="5805" spans="1:13" x14ac:dyDescent="0.2">
      <c r="A5805" s="103">
        <f>A5804+1</f>
        <v>38912</v>
      </c>
      <c r="B5805" s="76" t="s">
        <v>16</v>
      </c>
      <c r="D5805" s="92">
        <v>77.03</v>
      </c>
      <c r="E5805" s="104">
        <v>6.29</v>
      </c>
      <c r="F5805" s="94">
        <v>5.2089999999999996</v>
      </c>
      <c r="G5805" s="76">
        <v>5.5369999999999999</v>
      </c>
      <c r="H5805" s="106">
        <f t="shared" si="58"/>
        <v>0.82813990461049281</v>
      </c>
      <c r="J5805" s="123"/>
      <c r="K5805" s="124"/>
      <c r="L5805" s="124"/>
      <c r="M5805" s="124"/>
    </row>
    <row r="5806" spans="1:13" x14ac:dyDescent="0.2">
      <c r="A5806" s="103">
        <f>A5805+1+2</f>
        <v>38915</v>
      </c>
      <c r="B5806" s="76" t="s">
        <v>12</v>
      </c>
      <c r="D5806" s="92">
        <v>75.31</v>
      </c>
      <c r="E5806" s="104">
        <v>6.2149999999999999</v>
      </c>
      <c r="F5806" s="94">
        <v>5.3650000000000002</v>
      </c>
      <c r="G5806" s="76">
        <v>5.6630000000000003</v>
      </c>
      <c r="H5806" s="106">
        <f t="shared" si="58"/>
        <v>0.86323411102172165</v>
      </c>
      <c r="J5806" s="123"/>
      <c r="K5806" s="124"/>
      <c r="L5806" s="124"/>
      <c r="M5806" s="124"/>
    </row>
    <row r="5807" spans="1:13" x14ac:dyDescent="0.2">
      <c r="A5807" s="103">
        <f>A5806+1</f>
        <v>38916</v>
      </c>
      <c r="B5807" s="76" t="s">
        <v>13</v>
      </c>
      <c r="D5807" s="92">
        <v>73.55</v>
      </c>
      <c r="E5807" s="104">
        <v>6.0250000000000004</v>
      </c>
      <c r="F5807" s="94">
        <v>5.4089999999999998</v>
      </c>
      <c r="G5807" s="76">
        <v>5.5759999999999996</v>
      </c>
      <c r="H5807" s="106">
        <f t="shared" si="58"/>
        <v>0.89775933609958503</v>
      </c>
      <c r="J5807" s="123"/>
      <c r="K5807" s="124"/>
      <c r="L5807" s="124"/>
      <c r="M5807" s="124"/>
    </row>
    <row r="5808" spans="1:13" x14ac:dyDescent="0.2">
      <c r="A5808" s="103">
        <f>A5807+1</f>
        <v>38917</v>
      </c>
      <c r="B5808" s="76" t="s">
        <v>14</v>
      </c>
      <c r="D5808" s="92">
        <v>72.67</v>
      </c>
      <c r="E5808" s="104">
        <v>5.89</v>
      </c>
      <c r="F5808" s="94">
        <v>5.3289999999999997</v>
      </c>
      <c r="G5808" s="76">
        <v>5.4729999999999999</v>
      </c>
      <c r="H5808" s="106">
        <f t="shared" si="58"/>
        <v>0.90475382003395588</v>
      </c>
      <c r="J5808" s="123"/>
      <c r="K5808" s="124"/>
      <c r="L5808" s="124"/>
      <c r="M5808" s="127"/>
    </row>
    <row r="5809" spans="1:13" x14ac:dyDescent="0.2">
      <c r="A5809" s="103">
        <f>A5808+1</f>
        <v>38918</v>
      </c>
      <c r="B5809" s="76" t="s">
        <v>15</v>
      </c>
      <c r="D5809" s="92">
        <v>73.09</v>
      </c>
      <c r="E5809" s="104">
        <v>6.1349999999999998</v>
      </c>
      <c r="F5809" s="94">
        <v>5.2880000000000003</v>
      </c>
      <c r="G5809" s="76">
        <v>5.3520000000000003</v>
      </c>
      <c r="H5809" s="106">
        <f t="shared" si="58"/>
        <v>0.8619396903015486</v>
      </c>
      <c r="J5809" s="123"/>
      <c r="K5809" s="124"/>
      <c r="L5809" s="124"/>
      <c r="M5809" s="124"/>
    </row>
    <row r="5810" spans="1:13" x14ac:dyDescent="0.2">
      <c r="A5810" s="103">
        <f>A5809+1</f>
        <v>38919</v>
      </c>
      <c r="B5810" s="76" t="s">
        <v>16</v>
      </c>
      <c r="D5810" s="92">
        <v>73.94</v>
      </c>
      <c r="E5810" s="104">
        <v>5.915</v>
      </c>
      <c r="F5810" s="94">
        <v>5.4020000000000001</v>
      </c>
      <c r="G5810" s="76">
        <v>5.3739999999999997</v>
      </c>
      <c r="H5810" s="106">
        <f t="shared" si="58"/>
        <v>0.91327134404057486</v>
      </c>
      <c r="J5810" s="123"/>
      <c r="K5810" s="124"/>
      <c r="L5810" s="124"/>
      <c r="M5810" s="124"/>
    </row>
    <row r="5811" spans="1:13" x14ac:dyDescent="0.2">
      <c r="A5811" s="103">
        <f>A5810+1+2</f>
        <v>38922</v>
      </c>
      <c r="B5811" s="76" t="s">
        <v>12</v>
      </c>
      <c r="D5811" s="92">
        <v>74.709999999999994</v>
      </c>
      <c r="E5811" s="104">
        <v>6.32</v>
      </c>
      <c r="F5811" s="94">
        <v>5.2350000000000003</v>
      </c>
      <c r="G5811" s="76">
        <v>5.3739999999999997</v>
      </c>
      <c r="H5811" s="106">
        <f t="shared" si="58"/>
        <v>0.82832278481012656</v>
      </c>
      <c r="J5811" s="123"/>
      <c r="K5811" s="124"/>
      <c r="L5811" s="124"/>
      <c r="M5811" s="124"/>
    </row>
    <row r="5812" spans="1:13" x14ac:dyDescent="0.2">
      <c r="A5812" s="103">
        <f>A5811+1</f>
        <v>38923</v>
      </c>
      <c r="B5812" s="76" t="s">
        <v>13</v>
      </c>
      <c r="D5812" s="92">
        <v>73.41</v>
      </c>
      <c r="E5812" s="104">
        <v>6.69</v>
      </c>
      <c r="F5812" s="94">
        <v>5.6970000000000001</v>
      </c>
      <c r="G5812" s="76">
        <v>5.8040000000000003</v>
      </c>
      <c r="H5812" s="106">
        <f t="shared" si="58"/>
        <v>0.85156950672645737</v>
      </c>
      <c r="J5812" s="123"/>
      <c r="K5812" s="124"/>
      <c r="L5812" s="124"/>
      <c r="M5812" s="124"/>
    </row>
    <row r="5813" spans="1:13" x14ac:dyDescent="0.2">
      <c r="A5813" s="103">
        <f>A5812+1</f>
        <v>38924</v>
      </c>
      <c r="B5813" s="76" t="s">
        <v>14</v>
      </c>
      <c r="D5813" s="92">
        <v>73.95</v>
      </c>
      <c r="E5813" s="104">
        <v>6.71</v>
      </c>
      <c r="F5813" s="94">
        <v>6.1879999999999997</v>
      </c>
      <c r="G5813" s="76">
        <v>6.3710000000000004</v>
      </c>
      <c r="H5813" s="106">
        <f t="shared" si="58"/>
        <v>0.92220566318926966</v>
      </c>
    </row>
    <row r="5814" spans="1:13" x14ac:dyDescent="0.2">
      <c r="A5814" s="103">
        <f>A5813+1</f>
        <v>38925</v>
      </c>
      <c r="B5814" s="76" t="s">
        <v>15</v>
      </c>
      <c r="D5814" s="92">
        <v>74.55</v>
      </c>
      <c r="E5814" s="104">
        <v>7.09</v>
      </c>
      <c r="F5814" s="94">
        <v>6.149</v>
      </c>
      <c r="G5814" s="76">
        <v>6.4219999999999997</v>
      </c>
      <c r="H5814" s="106">
        <f t="shared" si="58"/>
        <v>0.86727785613540198</v>
      </c>
    </row>
    <row r="5815" spans="1:13" x14ac:dyDescent="0.2">
      <c r="A5815" s="103">
        <f>A5814+1</f>
        <v>38926</v>
      </c>
      <c r="B5815" s="76" t="s">
        <v>16</v>
      </c>
      <c r="D5815" s="92">
        <v>73.25</v>
      </c>
      <c r="E5815" s="104">
        <v>7.2050000000000001</v>
      </c>
      <c r="F5815" s="94">
        <v>6.0890000000000004</v>
      </c>
      <c r="G5815" s="76">
        <v>6.4210000000000003</v>
      </c>
      <c r="H5815" s="106">
        <f t="shared" si="58"/>
        <v>0.84510756419153366</v>
      </c>
    </row>
    <row r="5816" spans="1:13" x14ac:dyDescent="0.2">
      <c r="A5816" s="103">
        <f>A5815+1+2</f>
        <v>38929</v>
      </c>
      <c r="B5816" s="76" t="s">
        <v>12</v>
      </c>
      <c r="D5816" s="92">
        <v>74.41</v>
      </c>
      <c r="E5816" s="104">
        <v>9.25</v>
      </c>
      <c r="F5816" s="94">
        <v>5.9850000000000003</v>
      </c>
      <c r="G5816" s="76">
        <v>6.2359999999999998</v>
      </c>
      <c r="H5816" s="106">
        <f t="shared" si="58"/>
        <v>0.64702702702702708</v>
      </c>
    </row>
    <row r="5817" spans="1:13" x14ac:dyDescent="0.2">
      <c r="A5817" s="103">
        <f>A5816+1</f>
        <v>38930</v>
      </c>
      <c r="B5817" s="76" t="s">
        <v>13</v>
      </c>
      <c r="D5817" s="92">
        <v>74.92</v>
      </c>
      <c r="E5817" s="104">
        <v>8.5749999999999993</v>
      </c>
      <c r="F5817" s="94">
        <v>6.5919999999999996</v>
      </c>
      <c r="G5817" s="76">
        <v>6.92</v>
      </c>
      <c r="H5817" s="106">
        <f t="shared" si="58"/>
        <v>0.76874635568513117</v>
      </c>
    </row>
    <row r="5818" spans="1:13" x14ac:dyDescent="0.2">
      <c r="A5818" s="103">
        <f>A5817+1</f>
        <v>38931</v>
      </c>
      <c r="B5818" s="76" t="s">
        <v>14</v>
      </c>
      <c r="D5818" s="92">
        <v>75.819999999999993</v>
      </c>
      <c r="E5818" s="104">
        <v>8.67</v>
      </c>
      <c r="F5818" s="94">
        <v>7.032</v>
      </c>
      <c r="G5818" s="76">
        <v>7.3579999999999997</v>
      </c>
      <c r="H5818" s="106">
        <f t="shared" si="58"/>
        <v>0.81107266435986158</v>
      </c>
    </row>
    <row r="5819" spans="1:13" x14ac:dyDescent="0.2">
      <c r="A5819" s="103">
        <f>A5818+1</f>
        <v>38932</v>
      </c>
      <c r="B5819" s="76" t="s">
        <v>15</v>
      </c>
      <c r="D5819" s="92">
        <v>75.47</v>
      </c>
      <c r="E5819" s="104">
        <v>7.6150000000000002</v>
      </c>
      <c r="F5819" s="94">
        <v>6.5410000000000004</v>
      </c>
      <c r="G5819" s="76">
        <v>6.9850000000000003</v>
      </c>
      <c r="H5819" s="106">
        <f t="shared" si="58"/>
        <v>0.85896257386736707</v>
      </c>
    </row>
    <row r="5820" spans="1:13" x14ac:dyDescent="0.2">
      <c r="A5820" s="103">
        <f>A5819+1</f>
        <v>38933</v>
      </c>
      <c r="B5820" s="76" t="s">
        <v>16</v>
      </c>
      <c r="D5820" s="92">
        <v>74.77</v>
      </c>
      <c r="E5820" s="104">
        <v>7.48</v>
      </c>
      <c r="F5820" s="94">
        <v>6.0350000000000001</v>
      </c>
      <c r="G5820" s="76">
        <v>6.24</v>
      </c>
      <c r="H5820" s="106">
        <f t="shared" si="58"/>
        <v>0.80681818181818177</v>
      </c>
    </row>
    <row r="5821" spans="1:13" x14ac:dyDescent="0.2">
      <c r="A5821" s="103">
        <f>A5820+1+2</f>
        <v>38936</v>
      </c>
      <c r="B5821" s="76" t="s">
        <v>12</v>
      </c>
      <c r="D5821" s="92">
        <v>76.989999999999995</v>
      </c>
      <c r="E5821" s="104">
        <v>7.0149999999999997</v>
      </c>
      <c r="F5821" s="108">
        <v>6.1433</v>
      </c>
      <c r="G5821" s="75">
        <v>6.4028</v>
      </c>
      <c r="H5821" s="106">
        <f t="shared" si="58"/>
        <v>0.87573770491803282</v>
      </c>
    </row>
    <row r="5822" spans="1:13" x14ac:dyDescent="0.2">
      <c r="A5822" s="103">
        <f>A5821+1</f>
        <v>38937</v>
      </c>
      <c r="B5822" s="76" t="s">
        <v>13</v>
      </c>
      <c r="D5822" s="92">
        <v>76.319999999999993</v>
      </c>
      <c r="E5822" s="104">
        <v>7.1550000000000002</v>
      </c>
      <c r="F5822" s="108"/>
      <c r="G5822" s="75">
        <v>6.4020999999999999</v>
      </c>
      <c r="H5822" s="106"/>
    </row>
    <row r="5823" spans="1:13" x14ac:dyDescent="0.2">
      <c r="A5823" s="103">
        <f>A5822+1</f>
        <v>38938</v>
      </c>
      <c r="B5823" s="76" t="s">
        <v>14</v>
      </c>
      <c r="D5823" s="92">
        <v>76.36</v>
      </c>
      <c r="E5823" s="104">
        <v>7.625</v>
      </c>
      <c r="F5823" s="108">
        <v>6.2344999999999997</v>
      </c>
      <c r="G5823" s="75">
        <v>6.4071999999999996</v>
      </c>
      <c r="H5823" s="106">
        <f t="shared" si="58"/>
        <v>0.81763934426229501</v>
      </c>
      <c r="J5823" s="123"/>
      <c r="K5823" s="123"/>
      <c r="L5823" s="124"/>
      <c r="M5823" s="124"/>
    </row>
    <row r="5824" spans="1:13" x14ac:dyDescent="0.2">
      <c r="A5824" s="103">
        <f>A5823+1</f>
        <v>38939</v>
      </c>
      <c r="B5824" s="76" t="s">
        <v>15</v>
      </c>
      <c r="D5824" s="92">
        <v>74.010000000000005</v>
      </c>
      <c r="E5824" s="104">
        <v>7.89</v>
      </c>
      <c r="F5824" s="108">
        <v>6.4642999999999997</v>
      </c>
      <c r="G5824" s="75">
        <v>6.75</v>
      </c>
      <c r="H5824" s="106">
        <f t="shared" si="58"/>
        <v>0.81930291508238273</v>
      </c>
      <c r="J5824" s="123"/>
      <c r="K5824" s="124"/>
      <c r="L5824" s="124"/>
      <c r="M5824" s="124"/>
    </row>
    <row r="5825" spans="1:15" x14ac:dyDescent="0.2">
      <c r="A5825" s="103">
        <f>A5824+1</f>
        <v>38940</v>
      </c>
      <c r="B5825" s="76" t="s">
        <v>16</v>
      </c>
      <c r="D5825" s="92">
        <v>74.36</v>
      </c>
      <c r="E5825" s="104">
        <v>7.5149999999999997</v>
      </c>
      <c r="F5825" s="108">
        <v>6.5689000000000002</v>
      </c>
      <c r="G5825" s="75">
        <v>6.6003999999999996</v>
      </c>
      <c r="H5825" s="106">
        <f t="shared" si="58"/>
        <v>0.87410512308715904</v>
      </c>
      <c r="J5825" s="123"/>
      <c r="K5825" s="124"/>
      <c r="L5825" s="124"/>
      <c r="M5825" s="124"/>
    </row>
    <row r="5826" spans="1:15" x14ac:dyDescent="0.2">
      <c r="A5826" s="103">
        <f>A5825+1+2</f>
        <v>38943</v>
      </c>
      <c r="B5826" s="76" t="s">
        <v>12</v>
      </c>
      <c r="D5826" s="92">
        <v>73.56</v>
      </c>
      <c r="F5826" s="108">
        <v>6.4718</v>
      </c>
      <c r="G5826" s="75">
        <v>6.7351999999999999</v>
      </c>
      <c r="H5826" s="106"/>
      <c r="J5826" s="123"/>
      <c r="K5826" s="124"/>
      <c r="L5826" s="124"/>
      <c r="M5826" s="124"/>
    </row>
    <row r="5827" spans="1:15" x14ac:dyDescent="0.2">
      <c r="A5827" s="103">
        <f>A5826+1</f>
        <v>38944</v>
      </c>
      <c r="B5827" s="76" t="s">
        <v>13</v>
      </c>
      <c r="D5827" s="92">
        <v>73.06</v>
      </c>
      <c r="E5827" s="104">
        <v>6.915</v>
      </c>
      <c r="F5827" s="108">
        <v>6.0620000000000003</v>
      </c>
      <c r="G5827" s="75">
        <v>6.3617999999999997</v>
      </c>
      <c r="H5827" s="106">
        <f t="shared" si="58"/>
        <v>0.87664497469269709</v>
      </c>
      <c r="J5827" s="123"/>
      <c r="K5827" s="124"/>
      <c r="L5827" s="124"/>
      <c r="M5827" s="124"/>
    </row>
    <row r="5828" spans="1:15" x14ac:dyDescent="0.2">
      <c r="A5828" s="103">
        <f>A5827+1</f>
        <v>38945</v>
      </c>
      <c r="B5828" s="76" t="s">
        <v>14</v>
      </c>
      <c r="D5828" s="92">
        <v>71.900000000000006</v>
      </c>
      <c r="E5828" s="104">
        <v>7.01</v>
      </c>
      <c r="F5828" s="108">
        <v>6.0170000000000003</v>
      </c>
      <c r="G5828" s="75">
        <v>6.3323</v>
      </c>
      <c r="H5828" s="106">
        <f t="shared" si="58"/>
        <v>0.85834522111269618</v>
      </c>
      <c r="J5828" s="123"/>
      <c r="K5828" s="124"/>
      <c r="L5828" s="124"/>
      <c r="M5828" s="124"/>
    </row>
    <row r="5829" spans="1:15" x14ac:dyDescent="0.2">
      <c r="A5829" s="103">
        <f>A5828+1</f>
        <v>38946</v>
      </c>
      <c r="B5829" s="76" t="s">
        <v>15</v>
      </c>
      <c r="D5829" s="92">
        <v>70.069999999999993</v>
      </c>
      <c r="E5829" s="104">
        <v>6.71</v>
      </c>
      <c r="F5829" s="108">
        <v>6.0606</v>
      </c>
      <c r="G5829" s="75">
        <v>6.3818000000000001</v>
      </c>
      <c r="H5829" s="106">
        <f t="shared" si="58"/>
        <v>0.9032190760059613</v>
      </c>
      <c r="J5829" s="123"/>
      <c r="K5829" s="124"/>
      <c r="L5829" s="124"/>
      <c r="M5829" s="124"/>
    </row>
    <row r="5830" spans="1:15" x14ac:dyDescent="0.2">
      <c r="A5830" s="103">
        <f>A5829+1</f>
        <v>38947</v>
      </c>
      <c r="B5830" s="76" t="s">
        <v>16</v>
      </c>
      <c r="D5830" s="92">
        <v>71.150000000000006</v>
      </c>
      <c r="E5830" s="104">
        <v>6.73</v>
      </c>
      <c r="F5830" s="108">
        <v>5.9307999999999996</v>
      </c>
      <c r="G5830" s="75">
        <v>6.2435</v>
      </c>
      <c r="H5830" s="106">
        <f t="shared" si="58"/>
        <v>0.88124814264487361</v>
      </c>
      <c r="J5830" s="123"/>
      <c r="K5830" s="124"/>
      <c r="L5830" s="124"/>
      <c r="M5830" s="124"/>
      <c r="N5830" s="124"/>
    </row>
    <row r="5831" spans="1:15" x14ac:dyDescent="0.2">
      <c r="A5831" s="103">
        <f>A5830+1+2</f>
        <v>38950</v>
      </c>
      <c r="B5831" s="76" t="s">
        <v>12</v>
      </c>
      <c r="D5831" s="92">
        <v>72.459999999999994</v>
      </c>
      <c r="E5831" s="104">
        <v>6.7750000000000004</v>
      </c>
      <c r="F5831" s="108">
        <v>5.7530999999999999</v>
      </c>
      <c r="G5831" s="75">
        <v>6.0560999999999998</v>
      </c>
      <c r="H5831" s="106">
        <f t="shared" si="58"/>
        <v>0.84916605166051651</v>
      </c>
      <c r="J5831" s="123"/>
      <c r="K5831" s="124"/>
      <c r="L5831" s="124"/>
    </row>
    <row r="5832" spans="1:15" x14ac:dyDescent="0.2">
      <c r="A5832" s="103">
        <f>A5831+1</f>
        <v>38951</v>
      </c>
      <c r="B5832" s="76" t="s">
        <v>13</v>
      </c>
      <c r="D5832" s="92">
        <v>72.64</v>
      </c>
      <c r="E5832" s="104">
        <v>6.9749999999999996</v>
      </c>
      <c r="F5832" s="108">
        <v>5.827</v>
      </c>
      <c r="G5832" s="75">
        <v>6.1638000000000002</v>
      </c>
      <c r="H5832" s="106">
        <f t="shared" si="58"/>
        <v>0.83541218637992831</v>
      </c>
      <c r="J5832" s="123"/>
      <c r="K5832" s="124"/>
      <c r="L5832" s="124"/>
      <c r="O5832" s="124"/>
    </row>
    <row r="5833" spans="1:15" x14ac:dyDescent="0.2">
      <c r="A5833" s="103">
        <f>A5832+1</f>
        <v>38952</v>
      </c>
      <c r="B5833" s="76" t="s">
        <v>14</v>
      </c>
      <c r="D5833" s="92">
        <v>71.42</v>
      </c>
      <c r="E5833" s="104">
        <v>7.17</v>
      </c>
      <c r="F5833" s="94">
        <v>5.7869999999999999</v>
      </c>
      <c r="G5833" s="76">
        <v>6.1970000000000001</v>
      </c>
      <c r="H5833" s="106">
        <f t="shared" si="58"/>
        <v>0.80711297071129706</v>
      </c>
      <c r="J5833" s="123"/>
      <c r="K5833" s="124"/>
      <c r="L5833" s="124"/>
      <c r="O5833" s="124"/>
    </row>
    <row r="5834" spans="1:15" x14ac:dyDescent="0.2">
      <c r="A5834" s="103">
        <f>A5833+1</f>
        <v>38953</v>
      </c>
      <c r="B5834" s="76" t="s">
        <v>15</v>
      </c>
      <c r="D5834" s="92">
        <v>72.02</v>
      </c>
      <c r="E5834" s="104">
        <v>7.16</v>
      </c>
      <c r="F5834" s="94">
        <v>6.1509999999999998</v>
      </c>
      <c r="G5834" s="76">
        <v>6.5030000000000001</v>
      </c>
      <c r="H5834" s="106">
        <f t="shared" si="58"/>
        <v>0.85907821229050274</v>
      </c>
      <c r="O5834" s="124"/>
    </row>
    <row r="5835" spans="1:15" x14ac:dyDescent="0.2">
      <c r="A5835" s="103">
        <f>A5834+1</f>
        <v>38954</v>
      </c>
      <c r="B5835" s="76" t="s">
        <v>16</v>
      </c>
      <c r="D5835" s="92">
        <v>72.17</v>
      </c>
      <c r="E5835" s="104">
        <v>7.4649999999999999</v>
      </c>
      <c r="F5835" s="108">
        <v>5.9889000000000001</v>
      </c>
      <c r="G5835" s="76">
        <v>6.4530000000000003</v>
      </c>
      <c r="H5835" s="106">
        <f t="shared" si="58"/>
        <v>0.80226389819156063</v>
      </c>
      <c r="O5835" s="124"/>
    </row>
    <row r="5836" spans="1:15" x14ac:dyDescent="0.2">
      <c r="A5836" s="103">
        <f>A5835+1+2</f>
        <v>38957</v>
      </c>
      <c r="B5836" s="76" t="s">
        <v>12</v>
      </c>
      <c r="D5836" s="92">
        <v>70.62</v>
      </c>
      <c r="E5836" s="104">
        <v>6.52</v>
      </c>
      <c r="F5836" s="94">
        <v>5.9950000000000001</v>
      </c>
      <c r="G5836" s="76">
        <v>6.4870000000000001</v>
      </c>
      <c r="H5836" s="106">
        <f t="shared" si="58"/>
        <v>0.91947852760736204</v>
      </c>
      <c r="J5836" s="123"/>
      <c r="K5836" s="124"/>
      <c r="L5836" s="124"/>
      <c r="M5836" s="124"/>
      <c r="O5836" s="124"/>
    </row>
    <row r="5837" spans="1:15" x14ac:dyDescent="0.2">
      <c r="A5837" s="103">
        <f>A5836+1</f>
        <v>38958</v>
      </c>
      <c r="B5837" s="76" t="s">
        <v>13</v>
      </c>
      <c r="D5837" s="92">
        <v>69.72</v>
      </c>
      <c r="E5837" s="104">
        <v>6.2450000000000001</v>
      </c>
      <c r="F5837" s="94">
        <v>5.2080000000000002</v>
      </c>
      <c r="G5837" s="76">
        <v>5.8250000000000002</v>
      </c>
      <c r="H5837" s="106">
        <f t="shared" si="58"/>
        <v>0.833947157726181</v>
      </c>
      <c r="J5837" s="123"/>
      <c r="K5837" s="124"/>
      <c r="L5837" s="124"/>
      <c r="M5837" s="124"/>
      <c r="O5837" s="124"/>
    </row>
    <row r="5838" spans="1:15" x14ac:dyDescent="0.2">
      <c r="A5838" s="103">
        <f>A5837+1</f>
        <v>38959</v>
      </c>
      <c r="B5838" s="76" t="s">
        <v>14</v>
      </c>
      <c r="D5838" s="92">
        <v>70.040000000000006</v>
      </c>
      <c r="E5838" s="104">
        <v>6.3849999999999998</v>
      </c>
      <c r="F5838" s="94">
        <v>4.742</v>
      </c>
      <c r="G5838" s="76">
        <v>5.6230000000000002</v>
      </c>
      <c r="H5838" s="106">
        <f t="shared" si="58"/>
        <v>0.74267815191855913</v>
      </c>
      <c r="J5838" s="123"/>
      <c r="K5838" s="124"/>
      <c r="L5838" s="124"/>
      <c r="M5838" s="124"/>
      <c r="O5838" s="124"/>
    </row>
    <row r="5839" spans="1:15" x14ac:dyDescent="0.2">
      <c r="A5839" s="103">
        <f>A5838+1</f>
        <v>38960</v>
      </c>
      <c r="B5839" s="76" t="s">
        <v>15</v>
      </c>
      <c r="D5839" s="92">
        <v>70.27</v>
      </c>
      <c r="E5839" s="104">
        <v>5.8849999999999998</v>
      </c>
      <c r="F5839" s="94">
        <v>4.1609999999999996</v>
      </c>
      <c r="G5839" s="76">
        <v>5.6870000000000003</v>
      </c>
      <c r="H5839" s="106">
        <f t="shared" si="58"/>
        <v>0.70705182667799482</v>
      </c>
      <c r="J5839" s="125"/>
      <c r="K5839" s="126"/>
      <c r="L5839" s="124"/>
      <c r="M5839" s="124"/>
      <c r="O5839" s="124"/>
    </row>
    <row r="5840" spans="1:15" x14ac:dyDescent="0.2">
      <c r="A5840" s="103">
        <f>A5839+1</f>
        <v>38961</v>
      </c>
      <c r="B5840" s="76" t="s">
        <v>16</v>
      </c>
      <c r="D5840" s="92">
        <v>69.2</v>
      </c>
      <c r="E5840" s="104">
        <v>5.3550000000000004</v>
      </c>
      <c r="F5840" s="94">
        <v>4.2149999999999999</v>
      </c>
      <c r="G5840" s="75">
        <v>5.18</v>
      </c>
      <c r="H5840" s="106">
        <f t="shared" si="58"/>
        <v>0.78711484593837522</v>
      </c>
      <c r="J5840" s="125"/>
      <c r="K5840" s="126"/>
      <c r="L5840" s="125"/>
      <c r="M5840" s="125"/>
      <c r="O5840" s="124"/>
    </row>
    <row r="5841" spans="1:15" x14ac:dyDescent="0.2">
      <c r="A5841" s="103">
        <f>A5840+1+2</f>
        <v>38964</v>
      </c>
      <c r="B5841" s="76" t="s">
        <v>12</v>
      </c>
      <c r="C5841" s="73" t="s">
        <v>17</v>
      </c>
      <c r="H5841" s="106"/>
      <c r="J5841" s="123"/>
      <c r="K5841" s="124"/>
      <c r="L5841" s="124"/>
      <c r="M5841" s="124"/>
      <c r="O5841" s="124"/>
    </row>
    <row r="5842" spans="1:15" x14ac:dyDescent="0.2">
      <c r="A5842" s="103">
        <f>A5841+1</f>
        <v>38965</v>
      </c>
      <c r="B5842" s="76" t="s">
        <v>13</v>
      </c>
      <c r="D5842" s="92">
        <v>68.61</v>
      </c>
      <c r="E5842" s="104">
        <v>5.4850000000000003</v>
      </c>
      <c r="F5842" s="94">
        <v>3.992</v>
      </c>
      <c r="G5842" s="76">
        <v>4.6050000000000004</v>
      </c>
      <c r="H5842" s="106">
        <f t="shared" si="58"/>
        <v>0.72780309936189602</v>
      </c>
      <c r="J5842" s="123"/>
      <c r="K5842" s="124"/>
      <c r="L5842" s="124"/>
      <c r="M5842" s="124"/>
      <c r="O5842" s="124"/>
    </row>
    <row r="5843" spans="1:15" x14ac:dyDescent="0.2">
      <c r="A5843" s="103">
        <f>A5842+1</f>
        <v>38966</v>
      </c>
      <c r="B5843" s="76" t="s">
        <v>14</v>
      </c>
      <c r="D5843" s="92">
        <v>67.510000000000005</v>
      </c>
      <c r="E5843" s="104">
        <v>5.7249999999999996</v>
      </c>
      <c r="F5843" s="94">
        <v>4.5460000000000003</v>
      </c>
      <c r="G5843" s="76">
        <v>4.9989999999999997</v>
      </c>
      <c r="H5843" s="106">
        <f t="shared" si="58"/>
        <v>0.79406113537117917</v>
      </c>
      <c r="J5843" s="123"/>
      <c r="K5843" s="124"/>
      <c r="L5843" s="124"/>
      <c r="M5843" s="124"/>
      <c r="O5843" s="124"/>
    </row>
    <row r="5844" spans="1:15" x14ac:dyDescent="0.2">
      <c r="A5844" s="103">
        <f>A5843+1</f>
        <v>38967</v>
      </c>
      <c r="B5844" s="76" t="s">
        <v>15</v>
      </c>
      <c r="D5844" s="92">
        <v>67.33</v>
      </c>
      <c r="E5844" s="104">
        <v>5.5750000000000002</v>
      </c>
      <c r="F5844" s="94">
        <v>4.9269999999999996</v>
      </c>
      <c r="G5844" s="76">
        <v>5.2990000000000004</v>
      </c>
      <c r="H5844" s="106">
        <f t="shared" si="58"/>
        <v>0.88376681614349761</v>
      </c>
      <c r="J5844" s="123"/>
      <c r="K5844" s="124"/>
      <c r="L5844" s="124"/>
      <c r="M5844" s="124"/>
      <c r="O5844" s="124"/>
    </row>
    <row r="5845" spans="1:15" x14ac:dyDescent="0.2">
      <c r="A5845" s="103">
        <f>A5844+1</f>
        <v>38968</v>
      </c>
      <c r="B5845" s="76" t="s">
        <v>16</v>
      </c>
      <c r="D5845" s="92">
        <v>66.260000000000005</v>
      </c>
      <c r="E5845" s="104">
        <v>5.32</v>
      </c>
      <c r="F5845" s="94">
        <v>4.798</v>
      </c>
      <c r="G5845" s="76">
        <v>5.3259999999999996</v>
      </c>
      <c r="H5845" s="106">
        <f t="shared" si="58"/>
        <v>0.90187969924812028</v>
      </c>
      <c r="J5845" s="123"/>
      <c r="K5845" s="124"/>
      <c r="L5845" s="124"/>
      <c r="M5845" s="124"/>
      <c r="O5845" s="124"/>
    </row>
    <row r="5846" spans="1:15" x14ac:dyDescent="0.2">
      <c r="A5846" s="103">
        <f>A5845+1+2</f>
        <v>38971</v>
      </c>
      <c r="B5846" s="76" t="s">
        <v>12</v>
      </c>
      <c r="D5846" s="92">
        <v>65.62</v>
      </c>
      <c r="E5846" s="104">
        <v>5.3</v>
      </c>
      <c r="F5846" s="94">
        <v>3.8570000000000002</v>
      </c>
      <c r="G5846" s="76">
        <v>4.7930000000000001</v>
      </c>
      <c r="H5846" s="106">
        <f t="shared" si="58"/>
        <v>0.72773584905660382</v>
      </c>
      <c r="J5846" s="123"/>
      <c r="K5846" s="124"/>
      <c r="L5846" s="124"/>
      <c r="M5846" s="124"/>
      <c r="O5846" s="124"/>
    </row>
    <row r="5847" spans="1:15" x14ac:dyDescent="0.2">
      <c r="A5847" s="103">
        <f>A5846+1</f>
        <v>38972</v>
      </c>
      <c r="B5847" s="76" t="s">
        <v>13</v>
      </c>
      <c r="D5847" s="92">
        <v>63.77</v>
      </c>
      <c r="E5847" s="104">
        <v>5.5449999999999999</v>
      </c>
      <c r="F5847" s="94">
        <v>3.9849999999999999</v>
      </c>
      <c r="G5847" s="76">
        <v>4.9020000000000001</v>
      </c>
      <c r="H5847" s="106">
        <f t="shared" si="58"/>
        <v>0.71866546438232637</v>
      </c>
      <c r="J5847" s="123"/>
      <c r="K5847" s="124"/>
      <c r="L5847" s="124"/>
      <c r="M5847" s="124"/>
      <c r="O5847" s="124"/>
    </row>
    <row r="5848" spans="1:15" x14ac:dyDescent="0.2">
      <c r="A5848" s="103">
        <f>A5847+1</f>
        <v>38973</v>
      </c>
      <c r="B5848" s="76" t="s">
        <v>14</v>
      </c>
      <c r="D5848" s="92">
        <v>63.98</v>
      </c>
      <c r="E5848" s="104">
        <v>5.38</v>
      </c>
      <c r="F5848" s="94">
        <v>4.508</v>
      </c>
      <c r="G5848" s="76">
        <v>5.0890000000000004</v>
      </c>
      <c r="H5848" s="106">
        <f t="shared" si="58"/>
        <v>0.83791821561338287</v>
      </c>
    </row>
    <row r="5849" spans="1:15" x14ac:dyDescent="0.2">
      <c r="A5849" s="103">
        <f>A5848+1</f>
        <v>38974</v>
      </c>
      <c r="B5849" s="76" t="s">
        <v>15</v>
      </c>
      <c r="D5849" s="92">
        <v>63.23</v>
      </c>
      <c r="E5849" s="104">
        <v>5.0149999999999997</v>
      </c>
      <c r="F5849" s="108">
        <v>3.26</v>
      </c>
      <c r="G5849" s="76">
        <v>4.899</v>
      </c>
      <c r="H5849" s="106">
        <f t="shared" si="58"/>
        <v>0.65004985044865404</v>
      </c>
    </row>
    <row r="5850" spans="1:15" x14ac:dyDescent="0.2">
      <c r="A5850" s="103">
        <f>A5849+1</f>
        <v>38975</v>
      </c>
      <c r="B5850" s="76" t="s">
        <v>16</v>
      </c>
      <c r="D5850" s="92">
        <v>63.54</v>
      </c>
      <c r="E5850" s="104">
        <v>4.5949999999999998</v>
      </c>
      <c r="F5850" s="94">
        <v>2.8420000000000001</v>
      </c>
      <c r="G5850" s="76">
        <v>4.6429999999999998</v>
      </c>
      <c r="H5850" s="106">
        <f t="shared" si="58"/>
        <v>0.61849836779107736</v>
      </c>
    </row>
    <row r="5851" spans="1:15" x14ac:dyDescent="0.2">
      <c r="A5851" s="103">
        <f>A5850+1+2</f>
        <v>38978</v>
      </c>
      <c r="B5851" s="76" t="s">
        <v>12</v>
      </c>
      <c r="D5851" s="92">
        <v>63.81</v>
      </c>
      <c r="E5851" s="104">
        <v>4.99</v>
      </c>
      <c r="F5851" s="108">
        <v>1.7869999999999999</v>
      </c>
      <c r="G5851" s="75">
        <v>3.58</v>
      </c>
      <c r="H5851" s="106">
        <f t="shared" si="58"/>
        <v>0.35811623246492985</v>
      </c>
      <c r="J5851" s="123"/>
      <c r="K5851" s="124"/>
      <c r="L5851" s="124"/>
      <c r="M5851" s="124"/>
    </row>
    <row r="5852" spans="1:15" x14ac:dyDescent="0.2">
      <c r="A5852" s="103">
        <f>A5851+1</f>
        <v>38979</v>
      </c>
      <c r="B5852" s="76" t="s">
        <v>13</v>
      </c>
      <c r="D5852" s="92">
        <v>61.67</v>
      </c>
      <c r="E5852" s="104">
        <v>4.9850000000000003</v>
      </c>
      <c r="F5852" s="108">
        <v>2.2269999999999999</v>
      </c>
      <c r="G5852" s="75">
        <v>4.6319999999999997</v>
      </c>
      <c r="H5852" s="106">
        <f t="shared" si="58"/>
        <v>0.44674022066198588</v>
      </c>
      <c r="J5852" s="123"/>
      <c r="K5852" s="37"/>
      <c r="L5852" s="124"/>
    </row>
    <row r="5853" spans="1:15" x14ac:dyDescent="0.2">
      <c r="A5853" s="103">
        <f>A5852+1</f>
        <v>38980</v>
      </c>
      <c r="B5853" s="76" t="s">
        <v>14</v>
      </c>
      <c r="D5853" s="92">
        <v>60.47</v>
      </c>
      <c r="E5853" s="104">
        <v>4.83</v>
      </c>
      <c r="F5853" s="108">
        <v>3.879</v>
      </c>
      <c r="G5853" s="75">
        <v>4.4029999999999996</v>
      </c>
      <c r="H5853" s="106">
        <f t="shared" si="58"/>
        <v>0.8031055900621118</v>
      </c>
      <c r="J5853" s="123"/>
      <c r="K5853" s="124"/>
      <c r="L5853" s="124"/>
    </row>
    <row r="5854" spans="1:15" x14ac:dyDescent="0.2">
      <c r="A5854" s="103">
        <f>A5853+1</f>
        <v>38981</v>
      </c>
      <c r="B5854" s="76" t="s">
        <v>15</v>
      </c>
      <c r="D5854" s="92">
        <v>61.05</v>
      </c>
      <c r="E5854" s="104">
        <v>4.67</v>
      </c>
      <c r="F5854" s="108">
        <v>4.0701000000000001</v>
      </c>
      <c r="G5854" s="75">
        <v>4.2183000000000002</v>
      </c>
      <c r="H5854" s="106">
        <f t="shared" si="58"/>
        <v>0.87154175588865102</v>
      </c>
      <c r="J5854" s="123"/>
      <c r="K5854" s="124"/>
      <c r="L5854" s="124"/>
    </row>
    <row r="5855" spans="1:15" x14ac:dyDescent="0.2">
      <c r="A5855" s="103">
        <f>A5854+1</f>
        <v>38982</v>
      </c>
      <c r="B5855" s="76" t="s">
        <v>16</v>
      </c>
      <c r="D5855" s="92">
        <v>60.11</v>
      </c>
      <c r="E5855" s="104">
        <v>4.55</v>
      </c>
      <c r="F5855" s="108">
        <v>3.7309999999999999</v>
      </c>
      <c r="G5855" s="75">
        <v>4.0460000000000003</v>
      </c>
      <c r="H5855" s="106">
        <f t="shared" si="58"/>
        <v>0.82</v>
      </c>
      <c r="J5855" s="123"/>
      <c r="K5855" s="124"/>
      <c r="L5855" s="124"/>
    </row>
    <row r="5856" spans="1:15" x14ac:dyDescent="0.2">
      <c r="A5856" s="103">
        <f>A5855+1+2</f>
        <v>38985</v>
      </c>
      <c r="B5856" s="76" t="s">
        <v>12</v>
      </c>
      <c r="D5856" s="92">
        <v>61.46</v>
      </c>
      <c r="E5856" s="104">
        <v>4.3449999999999998</v>
      </c>
      <c r="F5856" s="108">
        <v>3.1480000000000001</v>
      </c>
      <c r="G5856" s="75">
        <v>3.4830000000000001</v>
      </c>
      <c r="H5856" s="106">
        <f t="shared" si="58"/>
        <v>0.72451093210586892</v>
      </c>
      <c r="J5856" s="123"/>
      <c r="K5856" s="124"/>
      <c r="L5856" s="124"/>
    </row>
    <row r="5857" spans="1:12" x14ac:dyDescent="0.2">
      <c r="A5857" s="103">
        <f>A5856+1</f>
        <v>38986</v>
      </c>
      <c r="B5857" s="76" t="s">
        <v>13</v>
      </c>
      <c r="D5857" s="92">
        <v>61.02</v>
      </c>
      <c r="E5857" s="104">
        <v>4.32</v>
      </c>
      <c r="F5857" s="108">
        <v>3.5916999999999999</v>
      </c>
      <c r="G5857" s="75">
        <v>3.7174</v>
      </c>
      <c r="H5857" s="106">
        <f t="shared" si="58"/>
        <v>0.83141203703703692</v>
      </c>
      <c r="J5857" s="123"/>
      <c r="K5857" s="124"/>
      <c r="L5857" s="124"/>
    </row>
    <row r="5858" spans="1:12" x14ac:dyDescent="0.2">
      <c r="A5858" s="103">
        <f>A5857+1</f>
        <v>38987</v>
      </c>
      <c r="B5858" s="76" t="s">
        <v>14</v>
      </c>
      <c r="D5858" s="92">
        <v>62.97</v>
      </c>
      <c r="E5858" s="104">
        <v>4.2850000000000001</v>
      </c>
      <c r="F5858" s="108">
        <v>3.43</v>
      </c>
      <c r="G5858" s="75">
        <v>3.6814</v>
      </c>
      <c r="H5858" s="106">
        <f t="shared" si="58"/>
        <v>0.80046674445740962</v>
      </c>
      <c r="J5858" s="123"/>
      <c r="K5858" s="124"/>
      <c r="L5858" s="124"/>
    </row>
    <row r="5859" spans="1:12" x14ac:dyDescent="0.2">
      <c r="A5859" s="103">
        <f>A5858+1</f>
        <v>38988</v>
      </c>
      <c r="B5859" s="76" t="s">
        <v>15</v>
      </c>
      <c r="D5859" s="92">
        <v>62.77</v>
      </c>
      <c r="E5859" s="104">
        <v>4.1100000000000003</v>
      </c>
      <c r="F5859" s="108">
        <v>3.4990000000000001</v>
      </c>
      <c r="G5859" s="75">
        <v>3.738</v>
      </c>
      <c r="H5859" s="106">
        <f t="shared" si="58"/>
        <v>0.85133819951338197</v>
      </c>
      <c r="J5859" s="123"/>
      <c r="K5859" s="124"/>
      <c r="L5859" s="124"/>
    </row>
    <row r="5860" spans="1:12" x14ac:dyDescent="0.2">
      <c r="A5860" s="103">
        <f>A5859+1</f>
        <v>38989</v>
      </c>
      <c r="B5860" s="76" t="s">
        <v>16</v>
      </c>
      <c r="D5860" s="92">
        <v>62.92</v>
      </c>
      <c r="E5860" s="104">
        <v>3.6549999999999998</v>
      </c>
      <c r="F5860" s="108">
        <v>3.28</v>
      </c>
      <c r="G5860" s="75">
        <v>3.536</v>
      </c>
      <c r="H5860" s="106">
        <f t="shared" ref="H5860:H5923" si="59">F5860/E5860</f>
        <v>0.89740082079343364</v>
      </c>
      <c r="J5860" s="123"/>
      <c r="K5860" s="124"/>
      <c r="L5860" s="124"/>
    </row>
    <row r="5861" spans="1:12" x14ac:dyDescent="0.2">
      <c r="A5861" s="103">
        <f>A5860+1+2</f>
        <v>38992</v>
      </c>
      <c r="B5861" s="76" t="s">
        <v>12</v>
      </c>
      <c r="D5861" s="92">
        <v>61.04</v>
      </c>
      <c r="E5861" s="104">
        <v>4.0750000000000002</v>
      </c>
      <c r="F5861" s="108">
        <v>2.9390000000000001</v>
      </c>
      <c r="G5861" s="75">
        <v>3.1440000000000001</v>
      </c>
      <c r="H5861" s="106">
        <f t="shared" si="59"/>
        <v>0.72122699386503064</v>
      </c>
      <c r="J5861" s="123"/>
      <c r="K5861" s="124"/>
      <c r="L5861" s="124"/>
    </row>
    <row r="5862" spans="1:12" x14ac:dyDescent="0.2">
      <c r="A5862" s="103">
        <f>A5861+1</f>
        <v>38993</v>
      </c>
      <c r="B5862" s="76" t="s">
        <v>13</v>
      </c>
      <c r="D5862" s="92">
        <v>58.69</v>
      </c>
      <c r="E5862" s="104">
        <v>4.01</v>
      </c>
      <c r="F5862" s="108">
        <v>3.5379999999999998</v>
      </c>
      <c r="G5862" s="75">
        <v>3.919</v>
      </c>
      <c r="H5862" s="106">
        <f t="shared" si="59"/>
        <v>0.88229426433915215</v>
      </c>
      <c r="J5862" s="123"/>
      <c r="K5862" s="124"/>
      <c r="L5862" s="124"/>
    </row>
    <row r="5863" spans="1:12" x14ac:dyDescent="0.2">
      <c r="A5863" s="103">
        <f>A5862+1</f>
        <v>38994</v>
      </c>
      <c r="B5863" s="76" t="s">
        <v>14</v>
      </c>
      <c r="D5863" s="92">
        <v>59.42</v>
      </c>
      <c r="E5863" s="104">
        <v>4.335</v>
      </c>
      <c r="F5863" s="108">
        <v>3.6629999999999998</v>
      </c>
      <c r="G5863" s="75">
        <v>3.75</v>
      </c>
      <c r="H5863" s="106">
        <f t="shared" si="59"/>
        <v>0.84498269896193767</v>
      </c>
      <c r="J5863" s="123"/>
      <c r="K5863" s="124"/>
      <c r="L5863" s="124"/>
    </row>
    <row r="5864" spans="1:12" x14ac:dyDescent="0.2">
      <c r="A5864" s="103">
        <f>A5863+1</f>
        <v>38995</v>
      </c>
      <c r="B5864" s="76" t="s">
        <v>15</v>
      </c>
      <c r="D5864" s="92">
        <v>60.04</v>
      </c>
      <c r="E5864" s="104">
        <v>4.67</v>
      </c>
      <c r="F5864" s="108">
        <v>4.0225</v>
      </c>
      <c r="G5864" s="75">
        <v>4.0422000000000002</v>
      </c>
      <c r="H5864" s="106">
        <f t="shared" si="59"/>
        <v>0.86134903640256955</v>
      </c>
    </row>
    <row r="5865" spans="1:12" x14ac:dyDescent="0.2">
      <c r="A5865" s="103">
        <f>A5864+1</f>
        <v>38996</v>
      </c>
      <c r="B5865" s="76" t="s">
        <v>16</v>
      </c>
      <c r="D5865" s="92">
        <v>59.77</v>
      </c>
      <c r="E5865" s="104">
        <v>4.3899999999999997</v>
      </c>
      <c r="F5865" s="108">
        <v>4.0923999999999996</v>
      </c>
      <c r="G5865" s="75">
        <v>4.1938000000000004</v>
      </c>
      <c r="H5865" s="106">
        <f t="shared" si="59"/>
        <v>0.9322095671981776</v>
      </c>
    </row>
    <row r="5866" spans="1:12" x14ac:dyDescent="0.2">
      <c r="A5866" s="103">
        <f>A5865+1+2</f>
        <v>38999</v>
      </c>
      <c r="B5866" s="76" t="s">
        <v>12</v>
      </c>
      <c r="D5866" s="92">
        <v>59.97</v>
      </c>
      <c r="E5866" s="104">
        <v>5.07</v>
      </c>
      <c r="F5866" s="108">
        <v>3.39</v>
      </c>
      <c r="G5866" s="75">
        <v>3.5011999999999999</v>
      </c>
      <c r="H5866" s="106">
        <f t="shared" si="59"/>
        <v>0.66863905325443784</v>
      </c>
    </row>
    <row r="5867" spans="1:12" x14ac:dyDescent="0.2">
      <c r="A5867" s="103">
        <f>A5866+1</f>
        <v>39000</v>
      </c>
      <c r="B5867" s="76" t="s">
        <v>13</v>
      </c>
      <c r="D5867" s="92">
        <v>58.53</v>
      </c>
      <c r="E5867" s="104">
        <v>5.125</v>
      </c>
      <c r="F5867" s="108">
        <v>2.4687000000000001</v>
      </c>
      <c r="G5867" s="75">
        <v>4.2050000000000001</v>
      </c>
      <c r="H5867" s="106">
        <f t="shared" si="59"/>
        <v>0.48169756097560978</v>
      </c>
    </row>
    <row r="5868" spans="1:12" x14ac:dyDescent="0.2">
      <c r="A5868" s="103">
        <f>A5867+1</f>
        <v>39001</v>
      </c>
      <c r="B5868" s="76" t="s">
        <v>14</v>
      </c>
      <c r="D5868" s="92">
        <v>57.6</v>
      </c>
      <c r="E5868" s="104">
        <v>5.5250000000000004</v>
      </c>
      <c r="F5868" s="108">
        <v>3.2610000000000001</v>
      </c>
      <c r="G5868" s="75">
        <v>4.2009999999999996</v>
      </c>
      <c r="H5868" s="106">
        <f t="shared" si="59"/>
        <v>0.59022624434389137</v>
      </c>
      <c r="J5868" s="123"/>
      <c r="K5868" s="124"/>
      <c r="L5868" s="124"/>
    </row>
    <row r="5869" spans="1:12" x14ac:dyDescent="0.2">
      <c r="A5869" s="103">
        <f>A5868+1</f>
        <v>39002</v>
      </c>
      <c r="B5869" s="76" t="s">
        <v>15</v>
      </c>
      <c r="D5869" s="92">
        <v>57.87</v>
      </c>
      <c r="E5869" s="104">
        <v>4.9850000000000003</v>
      </c>
      <c r="F5869" s="108">
        <v>3.6930000000000001</v>
      </c>
      <c r="G5869" s="75">
        <v>4.8040000000000003</v>
      </c>
      <c r="H5869" s="106">
        <f t="shared" si="59"/>
        <v>0.74082246740220659</v>
      </c>
      <c r="I5869" s="123"/>
      <c r="J5869" s="123"/>
      <c r="K5869" s="124"/>
      <c r="L5869" s="124"/>
    </row>
    <row r="5870" spans="1:12" x14ac:dyDescent="0.2">
      <c r="A5870" s="103">
        <f>A5869+1</f>
        <v>39003</v>
      </c>
      <c r="B5870" s="76" t="s">
        <v>16</v>
      </c>
      <c r="D5870" s="92">
        <v>58.58</v>
      </c>
      <c r="E5870" s="104">
        <v>4.4000000000000004</v>
      </c>
      <c r="F5870" s="108">
        <v>4.1150000000000002</v>
      </c>
      <c r="G5870" s="75">
        <v>4.5620000000000003</v>
      </c>
      <c r="H5870" s="106">
        <f t="shared" si="59"/>
        <v>0.93522727272727268</v>
      </c>
      <c r="I5870" s="123"/>
      <c r="J5870" s="123"/>
      <c r="K5870" s="124"/>
      <c r="L5870" s="124"/>
    </row>
    <row r="5871" spans="1:12" x14ac:dyDescent="0.2">
      <c r="A5871" s="103">
        <f>A5870+1+2</f>
        <v>39006</v>
      </c>
      <c r="B5871" s="76" t="s">
        <v>12</v>
      </c>
      <c r="D5871" s="92">
        <v>59.59</v>
      </c>
      <c r="E5871" s="104">
        <v>5.1749999999999998</v>
      </c>
      <c r="F5871" s="108">
        <v>3.1560000000000001</v>
      </c>
      <c r="G5871" s="75">
        <v>3.7669999999999999</v>
      </c>
      <c r="H5871" s="106">
        <f t="shared" si="59"/>
        <v>0.60985507246376813</v>
      </c>
      <c r="I5871" s="123"/>
      <c r="J5871" s="123"/>
      <c r="K5871" s="124"/>
      <c r="L5871" s="124"/>
    </row>
    <row r="5872" spans="1:12" x14ac:dyDescent="0.2">
      <c r="A5872" s="103">
        <f>A5871+1</f>
        <v>39007</v>
      </c>
      <c r="B5872" s="76" t="s">
        <v>13</v>
      </c>
      <c r="D5872" s="92">
        <v>58.94</v>
      </c>
      <c r="E5872" s="104">
        <v>6.1550000000000002</v>
      </c>
      <c r="F5872" s="108">
        <v>3.899</v>
      </c>
      <c r="G5872" s="75">
        <v>4.8550000000000004</v>
      </c>
      <c r="H5872" s="106">
        <f t="shared" si="59"/>
        <v>0.63346872461413484</v>
      </c>
      <c r="I5872" s="123"/>
      <c r="J5872" s="123"/>
      <c r="K5872" s="124"/>
      <c r="L5872" s="124"/>
    </row>
    <row r="5873" spans="1:13" x14ac:dyDescent="0.2">
      <c r="A5873" s="103">
        <f>A5872+1</f>
        <v>39008</v>
      </c>
      <c r="B5873" s="76" t="s">
        <v>14</v>
      </c>
      <c r="D5873" s="92">
        <v>57.66</v>
      </c>
      <c r="E5873" s="104">
        <v>6.11</v>
      </c>
      <c r="F5873" s="108">
        <v>4.9720000000000004</v>
      </c>
      <c r="G5873" s="75">
        <v>5.7809999999999997</v>
      </c>
      <c r="H5873" s="106">
        <f t="shared" si="59"/>
        <v>0.81374795417348611</v>
      </c>
      <c r="I5873" s="123"/>
      <c r="J5873" s="123"/>
      <c r="K5873" s="124"/>
      <c r="L5873" s="124"/>
    </row>
    <row r="5874" spans="1:13" x14ac:dyDescent="0.2">
      <c r="A5874" s="103">
        <f>A5873+1</f>
        <v>39009</v>
      </c>
      <c r="B5874" s="76" t="s">
        <v>15</v>
      </c>
      <c r="D5874" s="92">
        <v>58.51</v>
      </c>
      <c r="E5874" s="104">
        <v>6.71</v>
      </c>
      <c r="F5874" s="108">
        <v>5.16</v>
      </c>
      <c r="G5874" s="75">
        <v>5.5010000000000003</v>
      </c>
      <c r="H5874" s="106">
        <f t="shared" si="59"/>
        <v>0.76900149031296572</v>
      </c>
      <c r="I5874" s="123"/>
      <c r="J5874" s="123"/>
      <c r="K5874" s="124"/>
      <c r="L5874" s="124"/>
    </row>
    <row r="5875" spans="1:13" x14ac:dyDescent="0.2">
      <c r="A5875" s="103">
        <f>A5874+1</f>
        <v>39010</v>
      </c>
      <c r="B5875" s="76" t="s">
        <v>16</v>
      </c>
      <c r="D5875" s="92">
        <v>56.83</v>
      </c>
      <c r="E5875" s="104">
        <v>6.87</v>
      </c>
      <c r="F5875" s="108">
        <v>5.8209999999999997</v>
      </c>
      <c r="G5875" s="75">
        <v>6.0819999999999999</v>
      </c>
      <c r="H5875" s="106">
        <f t="shared" si="59"/>
        <v>0.8473071324599708</v>
      </c>
      <c r="I5875" s="123"/>
      <c r="J5875" s="123"/>
      <c r="K5875" s="124"/>
    </row>
    <row r="5876" spans="1:13" x14ac:dyDescent="0.2">
      <c r="A5876" s="103">
        <f>A5875+1+2</f>
        <v>39013</v>
      </c>
      <c r="B5876" s="76" t="s">
        <v>12</v>
      </c>
      <c r="D5876" s="92">
        <v>57.02</v>
      </c>
      <c r="E5876" s="104">
        <v>7.24</v>
      </c>
      <c r="F5876" s="108">
        <v>5.9740000000000002</v>
      </c>
      <c r="G5876" s="75">
        <v>6.101</v>
      </c>
      <c r="H5876" s="106">
        <f t="shared" si="59"/>
        <v>0.82513812154696131</v>
      </c>
      <c r="I5876" s="123"/>
      <c r="J5876" s="123"/>
      <c r="K5876" s="124"/>
      <c r="L5876" s="124"/>
      <c r="M5876" s="124"/>
    </row>
    <row r="5877" spans="1:13" x14ac:dyDescent="0.2">
      <c r="A5877" s="103">
        <f>A5876+1</f>
        <v>39014</v>
      </c>
      <c r="B5877" s="76" t="s">
        <v>13</v>
      </c>
      <c r="D5877" s="92">
        <v>56.91</v>
      </c>
      <c r="F5877" s="108">
        <v>6.2060000000000004</v>
      </c>
      <c r="G5877" s="75">
        <v>6.6070000000000002</v>
      </c>
      <c r="H5877" s="106"/>
      <c r="J5877" s="123"/>
      <c r="K5877" s="124"/>
      <c r="L5877" s="124"/>
      <c r="M5877" s="124"/>
    </row>
    <row r="5878" spans="1:13" x14ac:dyDescent="0.2">
      <c r="A5878" s="103">
        <f>A5877+1</f>
        <v>39015</v>
      </c>
      <c r="B5878" s="76" t="s">
        <v>14</v>
      </c>
      <c r="D5878" s="92">
        <v>59.11</v>
      </c>
      <c r="E5878" s="104">
        <v>7.34</v>
      </c>
      <c r="F5878" s="108">
        <v>6.2190000000000003</v>
      </c>
      <c r="G5878" s="75">
        <v>6.5750000000000002</v>
      </c>
      <c r="H5878" s="106">
        <f t="shared" si="59"/>
        <v>0.84727520435967307</v>
      </c>
      <c r="J5878" s="123"/>
      <c r="K5878" s="124"/>
      <c r="L5878" s="124"/>
      <c r="M5878" s="124"/>
    </row>
    <row r="5879" spans="1:13" x14ac:dyDescent="0.2">
      <c r="A5879" s="103">
        <f>A5878+1</f>
        <v>39016</v>
      </c>
      <c r="B5879" s="76" t="s">
        <v>15</v>
      </c>
      <c r="D5879" s="92">
        <v>60.37</v>
      </c>
      <c r="E5879" s="104">
        <v>7.86</v>
      </c>
      <c r="F5879" s="108">
        <v>6.0209999999999999</v>
      </c>
      <c r="G5879" s="75">
        <v>6.6130000000000004</v>
      </c>
      <c r="H5879" s="106">
        <f t="shared" si="59"/>
        <v>0.76603053435114499</v>
      </c>
      <c r="I5879" s="123"/>
    </row>
    <row r="5880" spans="1:13" x14ac:dyDescent="0.2">
      <c r="A5880" s="103">
        <f>A5879+1</f>
        <v>39017</v>
      </c>
      <c r="B5880" s="76" t="s">
        <v>16</v>
      </c>
      <c r="D5880" s="92">
        <v>60.76</v>
      </c>
      <c r="E5880" s="104">
        <v>7.45</v>
      </c>
      <c r="F5880" s="94">
        <v>6.2910000000000004</v>
      </c>
      <c r="G5880" s="76">
        <v>7.0430000000000001</v>
      </c>
      <c r="H5880" s="106">
        <f t="shared" si="59"/>
        <v>0.84442953020134226</v>
      </c>
      <c r="I5880" s="123"/>
    </row>
    <row r="5881" spans="1:13" x14ac:dyDescent="0.2">
      <c r="A5881" s="103">
        <f>A5880+1+2</f>
        <v>39020</v>
      </c>
      <c r="B5881" s="76" t="s">
        <v>12</v>
      </c>
      <c r="D5881" s="92">
        <v>59.37</v>
      </c>
      <c r="E5881" s="104">
        <v>6.9950000000000001</v>
      </c>
      <c r="F5881" s="94">
        <v>5.8760000000000003</v>
      </c>
      <c r="G5881" s="76">
        <v>6.5250000000000004</v>
      </c>
      <c r="H5881" s="106">
        <f t="shared" si="59"/>
        <v>0.84002859185132239</v>
      </c>
    </row>
    <row r="5882" spans="1:13" x14ac:dyDescent="0.2">
      <c r="A5882" s="103">
        <f>A5881+1</f>
        <v>39021</v>
      </c>
      <c r="B5882" s="76" t="s">
        <v>13</v>
      </c>
      <c r="D5882" s="92">
        <v>58.74</v>
      </c>
      <c r="E5882" s="104">
        <v>6.6950000000000003</v>
      </c>
      <c r="F5882" s="94">
        <v>6.0030000000000001</v>
      </c>
      <c r="G5882" s="76">
        <v>6.3259999999999996</v>
      </c>
      <c r="H5882" s="106">
        <f t="shared" si="59"/>
        <v>0.89663928304704998</v>
      </c>
    </row>
    <row r="5883" spans="1:13" x14ac:dyDescent="0.2">
      <c r="A5883" s="103">
        <f>A5882+1</f>
        <v>39022</v>
      </c>
      <c r="B5883" s="76" t="s">
        <v>14</v>
      </c>
      <c r="D5883" s="92">
        <v>58.72</v>
      </c>
      <c r="E5883" s="104">
        <v>7.085</v>
      </c>
      <c r="F5883" s="94">
        <v>5.5549999999999997</v>
      </c>
      <c r="G5883" s="76">
        <v>6.0759999999999996</v>
      </c>
      <c r="H5883" s="106">
        <f t="shared" si="59"/>
        <v>0.78405081157374734</v>
      </c>
    </row>
    <row r="5884" spans="1:13" x14ac:dyDescent="0.2">
      <c r="A5884" s="103">
        <f>A5883+1</f>
        <v>39023</v>
      </c>
      <c r="B5884" s="76" t="s">
        <v>15</v>
      </c>
      <c r="D5884" s="92">
        <v>57.89</v>
      </c>
      <c r="E5884" s="104">
        <v>7.2080000000000002</v>
      </c>
      <c r="F5884" s="94">
        <v>5.8979999999999997</v>
      </c>
      <c r="G5884" s="76">
        <v>6.5069999999999997</v>
      </c>
      <c r="H5884" s="106">
        <f t="shared" si="59"/>
        <v>0.81825749167591555</v>
      </c>
    </row>
    <row r="5885" spans="1:13" x14ac:dyDescent="0.2">
      <c r="A5885" s="103">
        <f>A5884+1</f>
        <v>39024</v>
      </c>
      <c r="B5885" s="76" t="s">
        <v>16</v>
      </c>
      <c r="D5885" s="92">
        <v>59.15</v>
      </c>
      <c r="E5885" s="104">
        <v>7.4</v>
      </c>
      <c r="F5885" s="94">
        <v>5.8440000000000003</v>
      </c>
      <c r="G5885" s="76">
        <v>6.5750000000000002</v>
      </c>
      <c r="H5885" s="106">
        <f t="shared" si="59"/>
        <v>0.78972972972972977</v>
      </c>
    </row>
    <row r="5886" spans="1:13" x14ac:dyDescent="0.2">
      <c r="A5886" s="103">
        <f>A5885+1+2</f>
        <v>39027</v>
      </c>
      <c r="B5886" s="76" t="s">
        <v>12</v>
      </c>
      <c r="D5886" s="92">
        <v>60.03</v>
      </c>
      <c r="E5886" s="104">
        <v>6.75</v>
      </c>
      <c r="F5886" s="94">
        <v>5.3410000000000002</v>
      </c>
      <c r="G5886" s="76">
        <v>6.2679999999999998</v>
      </c>
      <c r="H5886" s="106">
        <f t="shared" si="59"/>
        <v>0.79125925925925933</v>
      </c>
    </row>
    <row r="5887" spans="1:13" x14ac:dyDescent="0.2">
      <c r="A5887" s="103">
        <f>A5886+1</f>
        <v>39028</v>
      </c>
      <c r="B5887" s="76" t="s">
        <v>13</v>
      </c>
      <c r="D5887" s="92">
        <v>58.94</v>
      </c>
      <c r="E5887" s="104">
        <v>6.7350000000000003</v>
      </c>
      <c r="F5887" s="108">
        <v>2.911</v>
      </c>
      <c r="G5887" s="75">
        <v>5.5019999999999998</v>
      </c>
      <c r="H5887" s="106">
        <f t="shared" si="59"/>
        <v>0.43221974758723086</v>
      </c>
    </row>
    <row r="5888" spans="1:13" x14ac:dyDescent="0.2">
      <c r="A5888" s="103">
        <f>A5887+1</f>
        <v>39029</v>
      </c>
      <c r="B5888" s="76" t="s">
        <v>14</v>
      </c>
      <c r="D5888" s="92">
        <v>59.84</v>
      </c>
      <c r="E5888" s="104">
        <v>7.42</v>
      </c>
      <c r="F5888" s="108">
        <v>2.1585000000000001</v>
      </c>
      <c r="G5888" s="75">
        <v>5.399</v>
      </c>
      <c r="H5888" s="106">
        <f t="shared" si="59"/>
        <v>0.29090296495956874</v>
      </c>
    </row>
    <row r="5889" spans="1:13" x14ac:dyDescent="0.2">
      <c r="A5889" s="103">
        <f>A5888+1</f>
        <v>39030</v>
      </c>
      <c r="B5889" s="76" t="s">
        <v>15</v>
      </c>
      <c r="D5889" s="92">
        <v>61.17</v>
      </c>
      <c r="E5889" s="104">
        <v>7.38</v>
      </c>
      <c r="F5889" s="108">
        <v>3.5152000000000001</v>
      </c>
      <c r="G5889" s="75">
        <v>6.2488999999999999</v>
      </c>
      <c r="H5889" s="106">
        <f t="shared" si="59"/>
        <v>0.47631436314363146</v>
      </c>
      <c r="J5889" s="123"/>
      <c r="K5889" s="124"/>
      <c r="L5889" s="124"/>
      <c r="M5889" s="124"/>
    </row>
    <row r="5890" spans="1:13" x14ac:dyDescent="0.2">
      <c r="A5890" s="103">
        <f>A5889+1</f>
        <v>39031</v>
      </c>
      <c r="B5890" s="76" t="s">
        <v>16</v>
      </c>
      <c r="C5890" s="73" t="s">
        <v>17</v>
      </c>
      <c r="F5890" s="108">
        <v>5.6452</v>
      </c>
      <c r="G5890" s="75">
        <v>6.2389999999999999</v>
      </c>
      <c r="H5890" s="106"/>
      <c r="I5890" s="123"/>
      <c r="J5890" s="124"/>
      <c r="K5890" s="124"/>
      <c r="L5890" s="124"/>
    </row>
    <row r="5891" spans="1:13" x14ac:dyDescent="0.2">
      <c r="A5891" s="103">
        <f>A5890+1+2</f>
        <v>39034</v>
      </c>
      <c r="B5891" s="76" t="s">
        <v>12</v>
      </c>
      <c r="D5891" s="92">
        <v>58.59</v>
      </c>
      <c r="E5891" s="104">
        <v>7.26</v>
      </c>
      <c r="F5891" s="108">
        <v>5.0067000000000004</v>
      </c>
      <c r="G5891" s="75">
        <v>5.4118000000000004</v>
      </c>
      <c r="H5891" s="106">
        <f t="shared" si="59"/>
        <v>0.68962809917355383</v>
      </c>
      <c r="I5891" s="123"/>
      <c r="J5891" s="124"/>
      <c r="K5891" s="124"/>
      <c r="L5891" s="124"/>
    </row>
    <row r="5892" spans="1:13" x14ac:dyDescent="0.2">
      <c r="A5892" s="103">
        <f>A5891+1</f>
        <v>39035</v>
      </c>
      <c r="B5892" s="76" t="s">
        <v>13</v>
      </c>
      <c r="D5892" s="92">
        <v>58.29</v>
      </c>
      <c r="E5892" s="104">
        <v>7.4749999999999996</v>
      </c>
      <c r="F5892" s="108">
        <v>2.0003000000000002</v>
      </c>
      <c r="G5892" s="75">
        <v>5.9424000000000001</v>
      </c>
      <c r="H5892" s="106">
        <f t="shared" si="59"/>
        <v>0.2675986622073579</v>
      </c>
      <c r="I5892" s="123"/>
      <c r="J5892" s="124"/>
      <c r="K5892" s="124"/>
      <c r="L5892" s="124"/>
    </row>
    <row r="5893" spans="1:13" x14ac:dyDescent="0.2">
      <c r="A5893" s="103">
        <f>A5892+1</f>
        <v>39036</v>
      </c>
      <c r="B5893" s="76" t="s">
        <v>14</v>
      </c>
      <c r="D5893" s="92">
        <v>58.77</v>
      </c>
      <c r="E5893" s="104">
        <v>7.47</v>
      </c>
      <c r="F5893" s="108">
        <v>5.4457000000000004</v>
      </c>
      <c r="G5893" s="75">
        <v>6.0193000000000003</v>
      </c>
      <c r="H5893" s="106">
        <f t="shared" si="59"/>
        <v>0.72900937081659978</v>
      </c>
      <c r="I5893" s="123"/>
      <c r="J5893" s="124"/>
      <c r="K5893" s="124"/>
      <c r="L5893" s="124"/>
    </row>
    <row r="5894" spans="1:13" x14ac:dyDescent="0.2">
      <c r="A5894" s="103">
        <f>A5893+1</f>
        <v>39037</v>
      </c>
      <c r="B5894" s="76" t="s">
        <v>15</v>
      </c>
      <c r="D5894" s="92">
        <v>56.27</v>
      </c>
      <c r="E5894" s="104">
        <v>7.5750000000000002</v>
      </c>
      <c r="F5894" s="108">
        <v>5.2469999999999999</v>
      </c>
      <c r="G5894" s="75">
        <v>6.1669999999999998</v>
      </c>
      <c r="H5894" s="106">
        <f t="shared" si="59"/>
        <v>0.69267326732673262</v>
      </c>
      <c r="I5894" s="123"/>
      <c r="J5894" s="124"/>
      <c r="K5894" s="124"/>
      <c r="L5894" s="124"/>
    </row>
    <row r="5895" spans="1:13" x14ac:dyDescent="0.2">
      <c r="A5895" s="103">
        <f>A5894+1</f>
        <v>39038</v>
      </c>
      <c r="B5895" s="76" t="s">
        <v>16</v>
      </c>
      <c r="D5895" s="92">
        <v>60.32</v>
      </c>
      <c r="E5895" s="104">
        <v>7.35</v>
      </c>
      <c r="F5895" s="108">
        <v>5.2636000000000003</v>
      </c>
      <c r="G5895" s="75">
        <v>6.4402999999999997</v>
      </c>
      <c r="H5895" s="106">
        <f t="shared" si="59"/>
        <v>0.71613605442176875</v>
      </c>
      <c r="I5895" s="123"/>
      <c r="J5895" s="124"/>
      <c r="K5895" s="124"/>
      <c r="L5895" s="124"/>
    </row>
    <row r="5896" spans="1:13" x14ac:dyDescent="0.2">
      <c r="A5896" s="103">
        <f>A5895+1+2</f>
        <v>39041</v>
      </c>
      <c r="B5896" s="76" t="s">
        <v>12</v>
      </c>
      <c r="D5896" s="92">
        <v>56.46</v>
      </c>
      <c r="E5896" s="104">
        <v>7.35</v>
      </c>
      <c r="F5896" s="108">
        <v>5.0179999999999998</v>
      </c>
      <c r="G5896" s="75">
        <v>5.7626999999999997</v>
      </c>
      <c r="H5896" s="106">
        <f t="shared" si="59"/>
        <v>0.68272108843537416</v>
      </c>
      <c r="I5896" s="123"/>
      <c r="J5896" s="124"/>
      <c r="K5896" s="124"/>
      <c r="L5896" s="124"/>
    </row>
    <row r="5897" spans="1:13" x14ac:dyDescent="0.2">
      <c r="A5897" s="103">
        <f>A5896+1</f>
        <v>39042</v>
      </c>
      <c r="B5897" s="76" t="s">
        <v>13</v>
      </c>
      <c r="D5897" s="92">
        <v>58.03</v>
      </c>
      <c r="E5897" s="104">
        <v>7.5750000000000002</v>
      </c>
      <c r="F5897" s="108">
        <v>5.7370000000000001</v>
      </c>
      <c r="G5897" s="75">
        <v>6.5579999999999998</v>
      </c>
      <c r="H5897" s="106">
        <f t="shared" si="59"/>
        <v>0.7573597359735974</v>
      </c>
      <c r="I5897" s="123"/>
      <c r="J5897" s="124"/>
      <c r="K5897" s="124"/>
      <c r="L5897" s="124"/>
    </row>
    <row r="5898" spans="1:13" x14ac:dyDescent="0.2">
      <c r="A5898" s="103">
        <f>A5897+1</f>
        <v>39043</v>
      </c>
      <c r="B5898" s="76" t="s">
        <v>14</v>
      </c>
      <c r="D5898" s="92">
        <v>58.45</v>
      </c>
      <c r="E5898" s="104">
        <v>7.41</v>
      </c>
      <c r="F5898" s="108">
        <v>5.0601000000000003</v>
      </c>
      <c r="G5898" s="75">
        <v>6.2676999999999996</v>
      </c>
      <c r="H5898" s="106">
        <f t="shared" si="59"/>
        <v>0.68287449392712551</v>
      </c>
      <c r="I5898" s="123"/>
      <c r="J5898" s="124"/>
      <c r="K5898" s="124"/>
      <c r="L5898" s="124"/>
    </row>
    <row r="5899" spans="1:13" x14ac:dyDescent="0.2">
      <c r="A5899" s="103">
        <f>A5898+1</f>
        <v>39044</v>
      </c>
      <c r="B5899" s="76" t="s">
        <v>15</v>
      </c>
      <c r="C5899" s="73" t="s">
        <v>17</v>
      </c>
      <c r="H5899" s="106"/>
    </row>
    <row r="5900" spans="1:13" x14ac:dyDescent="0.2">
      <c r="A5900" s="103">
        <f>A5899+1</f>
        <v>39045</v>
      </c>
      <c r="B5900" s="76" t="s">
        <v>16</v>
      </c>
      <c r="C5900" s="73" t="s">
        <v>17</v>
      </c>
      <c r="H5900" s="106"/>
    </row>
    <row r="5901" spans="1:13" x14ac:dyDescent="0.2">
      <c r="A5901" s="103">
        <f>A5900+1+2</f>
        <v>39048</v>
      </c>
      <c r="B5901" s="76" t="s">
        <v>12</v>
      </c>
      <c r="D5901" s="92">
        <v>60.33</v>
      </c>
      <c r="E5901" s="104">
        <v>7.55</v>
      </c>
      <c r="F5901" s="108">
        <v>4.1083999999999996</v>
      </c>
      <c r="G5901" s="75">
        <v>5.0336999999999996</v>
      </c>
      <c r="H5901" s="106">
        <f t="shared" si="59"/>
        <v>0.54415894039735091</v>
      </c>
      <c r="I5901" s="123"/>
      <c r="J5901" s="124"/>
      <c r="K5901" s="124"/>
      <c r="L5901" s="124"/>
    </row>
    <row r="5902" spans="1:13" x14ac:dyDescent="0.2">
      <c r="A5902" s="103">
        <f>A5901+1</f>
        <v>39049</v>
      </c>
      <c r="B5902" s="76" t="s">
        <v>13</v>
      </c>
      <c r="D5902" s="92">
        <v>61</v>
      </c>
      <c r="E5902" s="104">
        <v>7.63</v>
      </c>
      <c r="F5902" s="108">
        <v>5.9043999999999999</v>
      </c>
      <c r="G5902" s="75">
        <v>6.3738999999999999</v>
      </c>
      <c r="H5902" s="106">
        <f t="shared" si="59"/>
        <v>0.77384010484927912</v>
      </c>
      <c r="I5902" s="123"/>
      <c r="J5902" s="124"/>
      <c r="K5902" s="124"/>
      <c r="L5902" s="124"/>
    </row>
    <row r="5903" spans="1:13" x14ac:dyDescent="0.2">
      <c r="A5903" s="103">
        <f>A5902+1</f>
        <v>39050</v>
      </c>
      <c r="B5903" s="76" t="s">
        <v>14</v>
      </c>
      <c r="D5903" s="92">
        <v>62.47</v>
      </c>
      <c r="E5903" s="104">
        <v>7.75</v>
      </c>
      <c r="F5903" s="108">
        <v>5.9619999999999997</v>
      </c>
      <c r="G5903" s="75">
        <v>6.5707000000000004</v>
      </c>
      <c r="H5903" s="106">
        <f t="shared" si="59"/>
        <v>0.76929032258064511</v>
      </c>
      <c r="I5903" s="123"/>
      <c r="J5903" s="124"/>
      <c r="K5903" s="124"/>
      <c r="L5903" s="124"/>
    </row>
    <row r="5904" spans="1:13" x14ac:dyDescent="0.2">
      <c r="A5904" s="103">
        <f>A5903+1</f>
        <v>39051</v>
      </c>
      <c r="B5904" s="76" t="s">
        <v>15</v>
      </c>
      <c r="D5904" s="92">
        <v>63.14</v>
      </c>
      <c r="E5904" s="104">
        <v>8.3249999999999993</v>
      </c>
      <c r="F5904" s="108">
        <v>6.202</v>
      </c>
      <c r="G5904" s="75">
        <v>7.2595999999999998</v>
      </c>
      <c r="H5904" s="106">
        <f t="shared" si="59"/>
        <v>0.744984984984985</v>
      </c>
      <c r="I5904" s="123"/>
      <c r="J5904" s="124"/>
      <c r="K5904" s="124"/>
      <c r="L5904" s="124"/>
    </row>
    <row r="5905" spans="1:13" x14ac:dyDescent="0.2">
      <c r="A5905" s="103">
        <f>A5904+1</f>
        <v>39052</v>
      </c>
      <c r="B5905" s="76" t="s">
        <v>16</v>
      </c>
      <c r="D5905" s="92">
        <v>63.44</v>
      </c>
      <c r="E5905" s="104">
        <v>8.2750000000000004</v>
      </c>
      <c r="F5905" s="108">
        <v>6.4043999999999999</v>
      </c>
      <c r="G5905" s="75">
        <v>7.3614100000000002</v>
      </c>
      <c r="H5905" s="106">
        <f t="shared" si="59"/>
        <v>0.77394561933534733</v>
      </c>
      <c r="I5905" s="123"/>
      <c r="J5905" s="124"/>
      <c r="K5905" s="124"/>
      <c r="L5905" s="124"/>
    </row>
    <row r="5906" spans="1:13" x14ac:dyDescent="0.2">
      <c r="A5906" s="103">
        <f>A5905+1+2</f>
        <v>39055</v>
      </c>
      <c r="B5906" s="76" t="s">
        <v>12</v>
      </c>
      <c r="D5906" s="92">
        <v>62.9</v>
      </c>
      <c r="E5906" s="104">
        <v>7.85</v>
      </c>
      <c r="F5906" s="108">
        <v>5.8395000000000001</v>
      </c>
      <c r="G5906" s="75">
        <v>7.5606</v>
      </c>
      <c r="H5906" s="106">
        <f t="shared" si="59"/>
        <v>0.74388535031847136</v>
      </c>
      <c r="I5906" s="123"/>
      <c r="J5906" s="124"/>
      <c r="K5906" s="124"/>
      <c r="L5906" s="124"/>
    </row>
    <row r="5907" spans="1:13" x14ac:dyDescent="0.2">
      <c r="A5907" s="103">
        <f>A5906+1</f>
        <v>39056</v>
      </c>
      <c r="B5907" s="76" t="s">
        <v>13</v>
      </c>
      <c r="D5907" s="92">
        <v>62.44</v>
      </c>
      <c r="E5907" s="104">
        <v>7.37</v>
      </c>
      <c r="F5907" s="108">
        <v>5.6749000000000001</v>
      </c>
      <c r="G5907" s="75">
        <v>7.0838999999999999</v>
      </c>
      <c r="H5907" s="106">
        <f t="shared" si="59"/>
        <v>0.77</v>
      </c>
      <c r="I5907" s="123"/>
      <c r="J5907" s="124"/>
      <c r="K5907" s="124"/>
      <c r="L5907" s="124"/>
    </row>
    <row r="5908" spans="1:13" x14ac:dyDescent="0.2">
      <c r="A5908" s="103">
        <f>A5907+1</f>
        <v>39057</v>
      </c>
      <c r="B5908" s="76" t="s">
        <v>14</v>
      </c>
      <c r="D5908" s="92">
        <v>62.2</v>
      </c>
      <c r="E5908" s="104">
        <v>7.3949999999999996</v>
      </c>
      <c r="F5908" s="108">
        <v>5.3537999999999997</v>
      </c>
      <c r="G5908" s="75">
        <v>6.6439000000000004</v>
      </c>
      <c r="H5908" s="106">
        <f t="shared" si="59"/>
        <v>0.72397565922920892</v>
      </c>
      <c r="I5908" s="123"/>
      <c r="J5908" s="124"/>
    </row>
    <row r="5909" spans="1:13" x14ac:dyDescent="0.2">
      <c r="A5909" s="103">
        <f>A5908+1</f>
        <v>39058</v>
      </c>
      <c r="B5909" s="76" t="s">
        <v>15</v>
      </c>
      <c r="D5909" s="92">
        <v>62.5</v>
      </c>
      <c r="E5909" s="104">
        <v>7.66</v>
      </c>
      <c r="F5909" s="108">
        <v>5.2842000000000002</v>
      </c>
      <c r="G5909" s="75">
        <v>6.6112000000000002</v>
      </c>
      <c r="H5909" s="106">
        <f t="shared" si="59"/>
        <v>0.68984334203655351</v>
      </c>
    </row>
    <row r="5910" spans="1:13" x14ac:dyDescent="0.2">
      <c r="A5910" s="103">
        <f>A5909+1</f>
        <v>39059</v>
      </c>
      <c r="B5910" s="76" t="s">
        <v>16</v>
      </c>
      <c r="D5910" s="92">
        <v>62.04</v>
      </c>
      <c r="E5910" s="104">
        <v>7.3949999999999996</v>
      </c>
      <c r="F5910" s="108">
        <v>5.1788999999999996</v>
      </c>
      <c r="G5910" s="75">
        <v>6.8068999999999997</v>
      </c>
      <c r="H5910" s="106">
        <f t="shared" si="59"/>
        <v>0.70032454361054763</v>
      </c>
    </row>
    <row r="5911" spans="1:13" x14ac:dyDescent="0.2">
      <c r="A5911" s="103">
        <f>A5910+1+2</f>
        <v>39062</v>
      </c>
      <c r="B5911" s="76" t="s">
        <v>12</v>
      </c>
      <c r="D5911" s="92">
        <v>61.23</v>
      </c>
      <c r="E5911" s="104">
        <v>6.8650000000000002</v>
      </c>
      <c r="F5911" s="108">
        <v>4.7160000000000002</v>
      </c>
      <c r="G5911" s="75">
        <v>6.6239999999999997</v>
      </c>
      <c r="H5911" s="106">
        <f t="shared" si="59"/>
        <v>0.68696285506190824</v>
      </c>
    </row>
    <row r="5912" spans="1:13" x14ac:dyDescent="0.2">
      <c r="A5912" s="103">
        <f>A5911+1</f>
        <v>39063</v>
      </c>
      <c r="B5912" s="76" t="s">
        <v>13</v>
      </c>
      <c r="D5912" s="92">
        <v>61.03</v>
      </c>
      <c r="E5912" s="104">
        <v>6.9349999999999996</v>
      </c>
      <c r="F5912" s="108">
        <v>4.5010000000000003</v>
      </c>
      <c r="G5912" s="75">
        <v>6.1059999999999999</v>
      </c>
      <c r="H5912" s="106">
        <f t="shared" si="59"/>
        <v>0.64902667627974053</v>
      </c>
    </row>
    <row r="5913" spans="1:13" x14ac:dyDescent="0.2">
      <c r="A5913" s="103">
        <f>A5912+1</f>
        <v>39064</v>
      </c>
      <c r="B5913" s="76" t="s">
        <v>14</v>
      </c>
      <c r="D5913" s="92">
        <v>61.38</v>
      </c>
      <c r="E5913" s="104">
        <v>7.22</v>
      </c>
      <c r="F5913" s="108">
        <v>4.8520000000000003</v>
      </c>
      <c r="G5913" s="75">
        <v>6.3949999999999996</v>
      </c>
      <c r="H5913" s="106">
        <f t="shared" si="59"/>
        <v>0.67202216066482001</v>
      </c>
    </row>
    <row r="5914" spans="1:13" x14ac:dyDescent="0.2">
      <c r="A5914" s="103">
        <f>A5913+1</f>
        <v>39065</v>
      </c>
      <c r="B5914" s="76" t="s">
        <v>15</v>
      </c>
      <c r="D5914" s="92">
        <v>62.52</v>
      </c>
      <c r="E5914" s="104">
        <v>7.19</v>
      </c>
      <c r="F5914" s="108">
        <v>4.7149999999999999</v>
      </c>
      <c r="G5914" s="75">
        <v>6.6829999999999998</v>
      </c>
      <c r="H5914" s="106">
        <f t="shared" si="59"/>
        <v>0.65577190542420027</v>
      </c>
    </row>
    <row r="5915" spans="1:13" x14ac:dyDescent="0.2">
      <c r="A5915" s="103">
        <f>A5914+1</f>
        <v>39066</v>
      </c>
      <c r="B5915" s="76" t="s">
        <v>16</v>
      </c>
      <c r="D5915" s="92">
        <v>63.44</v>
      </c>
      <c r="E5915" s="104">
        <v>6.9</v>
      </c>
      <c r="F5915" s="108">
        <v>4.1688999999999998</v>
      </c>
      <c r="G5915" s="75">
        <v>6.6631</v>
      </c>
      <c r="H5915" s="106">
        <f t="shared" si="59"/>
        <v>0.60418840579710142</v>
      </c>
    </row>
    <row r="5916" spans="1:13" x14ac:dyDescent="0.2">
      <c r="A5916" s="103">
        <f>A5915+1+2</f>
        <v>39069</v>
      </c>
      <c r="B5916" s="76" t="s">
        <v>12</v>
      </c>
      <c r="D5916" s="92">
        <v>62.22</v>
      </c>
      <c r="E5916" s="104">
        <v>6.54</v>
      </c>
      <c r="F5916" s="108">
        <v>4.4482999999999997</v>
      </c>
      <c r="G5916" s="75">
        <v>6.3047000000000004</v>
      </c>
      <c r="H5916" s="106">
        <f t="shared" si="59"/>
        <v>0.68016819571865439</v>
      </c>
    </row>
    <row r="5917" spans="1:13" x14ac:dyDescent="0.2">
      <c r="A5917" s="103">
        <f>A5916+1</f>
        <v>39070</v>
      </c>
      <c r="B5917" s="76" t="s">
        <v>13</v>
      </c>
      <c r="D5917" s="92">
        <v>63.16</v>
      </c>
      <c r="E5917" s="104">
        <v>6.4749999999999996</v>
      </c>
      <c r="F5917" s="108">
        <v>4.6802000000000001</v>
      </c>
      <c r="G5917" s="75">
        <v>6.2465000000000002</v>
      </c>
      <c r="H5917" s="106">
        <f t="shared" si="59"/>
        <v>0.72281081081081089</v>
      </c>
    </row>
    <row r="5918" spans="1:13" x14ac:dyDescent="0.2">
      <c r="A5918" s="103">
        <f>A5917+1</f>
        <v>39071</v>
      </c>
      <c r="B5918" s="76" t="s">
        <v>14</v>
      </c>
      <c r="D5918" s="92">
        <v>63.23</v>
      </c>
      <c r="E5918" s="104">
        <v>6.4349999999999996</v>
      </c>
      <c r="F5918" s="108">
        <v>4.3849</v>
      </c>
      <c r="G5918" s="75">
        <v>5.9939999999999998</v>
      </c>
      <c r="H5918" s="106">
        <f t="shared" si="59"/>
        <v>0.68141414141414147</v>
      </c>
    </row>
    <row r="5919" spans="1:13" x14ac:dyDescent="0.2">
      <c r="A5919" s="103">
        <f>A5918+1</f>
        <v>39072</v>
      </c>
      <c r="B5919" s="76" t="s">
        <v>15</v>
      </c>
      <c r="D5919" s="92">
        <v>61.97</v>
      </c>
      <c r="E5919" s="104">
        <v>6.12</v>
      </c>
      <c r="F5919" s="108">
        <v>4.8634000000000004</v>
      </c>
      <c r="G5919" s="75">
        <v>6.2072000000000003</v>
      </c>
      <c r="H5919" s="106">
        <f t="shared" si="59"/>
        <v>0.79467320261437913</v>
      </c>
    </row>
    <row r="5920" spans="1:13" x14ac:dyDescent="0.2">
      <c r="A5920" s="103">
        <f>A5919+1</f>
        <v>39073</v>
      </c>
      <c r="B5920" s="76" t="s">
        <v>16</v>
      </c>
      <c r="F5920" s="108">
        <v>4.8490000000000002</v>
      </c>
      <c r="G5920" s="75">
        <v>6.0350000000000001</v>
      </c>
      <c r="H5920" s="106"/>
      <c r="I5920" s="123"/>
      <c r="J5920" s="124"/>
      <c r="K5920" s="124"/>
      <c r="L5920" s="124"/>
      <c r="M5920" s="124"/>
    </row>
    <row r="5921" spans="1:13" x14ac:dyDescent="0.2">
      <c r="A5921" s="103">
        <f>A5920+1+2</f>
        <v>39076</v>
      </c>
      <c r="B5921" s="76" t="s">
        <v>12</v>
      </c>
      <c r="C5921" s="73" t="s">
        <v>17</v>
      </c>
      <c r="F5921" s="108"/>
      <c r="G5921" s="75"/>
      <c r="H5921" s="106"/>
      <c r="I5921" s="123"/>
      <c r="J5921" s="124"/>
      <c r="K5921" s="124"/>
      <c r="L5921" s="124"/>
      <c r="M5921" s="124"/>
    </row>
    <row r="5922" spans="1:13" x14ac:dyDescent="0.2">
      <c r="A5922" s="103">
        <f>A5921+1</f>
        <v>39077</v>
      </c>
      <c r="B5922" s="76" t="s">
        <v>13</v>
      </c>
      <c r="D5922" s="92">
        <v>61.11</v>
      </c>
      <c r="E5922" s="104">
        <v>5.76</v>
      </c>
      <c r="F5922" s="108">
        <v>4.7</v>
      </c>
      <c r="G5922" s="75">
        <v>5.7619999999999996</v>
      </c>
      <c r="H5922" s="106">
        <f t="shared" si="59"/>
        <v>0.81597222222222232</v>
      </c>
      <c r="I5922" s="123"/>
      <c r="J5922" s="124"/>
      <c r="K5922" s="124"/>
      <c r="L5922" s="124"/>
      <c r="M5922" s="124"/>
    </row>
    <row r="5923" spans="1:13" x14ac:dyDescent="0.2">
      <c r="A5923" s="103">
        <f>A5922+1</f>
        <v>39078</v>
      </c>
      <c r="B5923" s="76" t="s">
        <v>14</v>
      </c>
      <c r="D5923" s="92">
        <v>60.35</v>
      </c>
      <c r="E5923" s="104">
        <v>5.53</v>
      </c>
      <c r="F5923" s="108">
        <v>4.4249999999999998</v>
      </c>
      <c r="G5923" s="75">
        <v>5.476</v>
      </c>
      <c r="H5923" s="106">
        <f t="shared" si="59"/>
        <v>0.80018083182640143</v>
      </c>
      <c r="I5923" s="123"/>
      <c r="J5923" s="124"/>
      <c r="K5923" s="124"/>
      <c r="L5923" s="124"/>
      <c r="M5923" s="124"/>
    </row>
    <row r="5924" spans="1:13" x14ac:dyDescent="0.2">
      <c r="A5924" s="103">
        <f>A5923+1</f>
        <v>39079</v>
      </c>
      <c r="B5924" s="76" t="s">
        <v>15</v>
      </c>
      <c r="D5924" s="92">
        <v>60.54</v>
      </c>
      <c r="E5924" s="104">
        <v>5.5650000000000004</v>
      </c>
      <c r="F5924" s="108">
        <v>4.0495999999999999</v>
      </c>
      <c r="G5924" s="75">
        <v>5.319</v>
      </c>
      <c r="H5924" s="106">
        <f t="shared" ref="H5924:H5987" si="60">F5924/E5924</f>
        <v>0.72769092542677438</v>
      </c>
      <c r="I5924" s="123"/>
      <c r="J5924" s="124"/>
      <c r="K5924" s="124"/>
      <c r="L5924" s="124"/>
      <c r="M5924" s="124"/>
    </row>
    <row r="5925" spans="1:13" x14ac:dyDescent="0.2">
      <c r="A5925" s="103">
        <f>A5924+1</f>
        <v>39080</v>
      </c>
      <c r="B5925" s="76" t="s">
        <v>16</v>
      </c>
      <c r="D5925" s="92">
        <v>61.06</v>
      </c>
      <c r="E5925" s="104">
        <v>5.4749999999999996</v>
      </c>
      <c r="F5925" s="108">
        <v>4.4714</v>
      </c>
      <c r="G5925" s="75">
        <v>5.4625000000000004</v>
      </c>
      <c r="H5925" s="106">
        <f t="shared" si="60"/>
        <v>0.81669406392694066</v>
      </c>
      <c r="I5925" s="123"/>
      <c r="J5925" s="124"/>
      <c r="K5925" s="124"/>
      <c r="L5925" s="124"/>
      <c r="M5925" s="124"/>
    </row>
    <row r="5926" spans="1:13" x14ac:dyDescent="0.2">
      <c r="A5926" s="103">
        <f>A5925+1+2</f>
        <v>39083</v>
      </c>
      <c r="B5926" s="76" t="s">
        <v>12</v>
      </c>
      <c r="C5926" s="73" t="s">
        <v>17</v>
      </c>
      <c r="F5926" s="108"/>
      <c r="G5926" s="75"/>
      <c r="H5926" s="106"/>
      <c r="I5926" s="123"/>
      <c r="J5926" s="124"/>
      <c r="K5926" s="124"/>
      <c r="L5926" s="124"/>
      <c r="M5926" s="124"/>
    </row>
    <row r="5927" spans="1:13" x14ac:dyDescent="0.2">
      <c r="A5927" s="103">
        <f>A5926+1</f>
        <v>39084</v>
      </c>
      <c r="B5927" s="76" t="s">
        <v>13</v>
      </c>
      <c r="F5927" s="108">
        <v>4.4119999999999999</v>
      </c>
      <c r="G5927" s="75">
        <v>5.3049999999999997</v>
      </c>
      <c r="H5927" s="106"/>
      <c r="I5927" s="123"/>
      <c r="J5927" s="124"/>
      <c r="K5927" s="124"/>
      <c r="L5927" s="124"/>
      <c r="M5927" s="124"/>
    </row>
    <row r="5928" spans="1:13" x14ac:dyDescent="0.2">
      <c r="A5928" s="103">
        <f>A5927+1</f>
        <v>39085</v>
      </c>
      <c r="B5928" s="76" t="s">
        <v>14</v>
      </c>
      <c r="D5928" s="92">
        <v>58.33</v>
      </c>
      <c r="E5928" s="104">
        <v>5.51</v>
      </c>
      <c r="F5928" s="108">
        <v>4.4770000000000003</v>
      </c>
      <c r="G5928" s="75">
        <v>5.3680000000000003</v>
      </c>
      <c r="H5928" s="106">
        <f t="shared" si="60"/>
        <v>0.81252268602540845</v>
      </c>
      <c r="I5928" s="123"/>
      <c r="J5928" s="124"/>
      <c r="K5928" s="124"/>
      <c r="L5928" s="124"/>
      <c r="M5928" s="124"/>
    </row>
    <row r="5929" spans="1:13" x14ac:dyDescent="0.2">
      <c r="A5929" s="103">
        <f>A5928+1</f>
        <v>39086</v>
      </c>
      <c r="B5929" s="76" t="s">
        <v>15</v>
      </c>
      <c r="D5929" s="92">
        <v>55.6</v>
      </c>
      <c r="E5929" s="104">
        <v>5.6150000000000002</v>
      </c>
      <c r="F5929" s="108">
        <v>4.9560000000000004</v>
      </c>
      <c r="G5929" s="75">
        <v>5.6449999999999996</v>
      </c>
      <c r="H5929" s="106">
        <f t="shared" si="60"/>
        <v>0.88263579697239536</v>
      </c>
      <c r="I5929" s="123"/>
      <c r="J5929" s="124"/>
    </row>
    <row r="5930" spans="1:13" x14ac:dyDescent="0.2">
      <c r="A5930" s="103">
        <f>A5929+1</f>
        <v>39087</v>
      </c>
      <c r="B5930" s="76" t="s">
        <v>16</v>
      </c>
      <c r="D5930" s="92">
        <v>56.32</v>
      </c>
      <c r="E5930" s="104">
        <v>5.5</v>
      </c>
      <c r="F5930" s="108">
        <v>5.3029999999999999</v>
      </c>
      <c r="G5930" s="75">
        <v>5.6689999999999996</v>
      </c>
      <c r="H5930" s="106">
        <f t="shared" si="60"/>
        <v>0.96418181818181814</v>
      </c>
    </row>
    <row r="5931" spans="1:13" x14ac:dyDescent="0.2">
      <c r="A5931" s="103">
        <f>A5930+1+2</f>
        <v>39090</v>
      </c>
      <c r="B5931" s="76" t="s">
        <v>12</v>
      </c>
      <c r="D5931" s="92">
        <v>56.1</v>
      </c>
      <c r="E5931" s="104">
        <v>6.06</v>
      </c>
      <c r="F5931" s="108">
        <v>5.0679999999999996</v>
      </c>
      <c r="G5931" s="75">
        <v>5.4589999999999996</v>
      </c>
      <c r="H5931" s="106">
        <f t="shared" si="60"/>
        <v>0.83630363036303634</v>
      </c>
    </row>
    <row r="5932" spans="1:13" x14ac:dyDescent="0.2">
      <c r="A5932" s="103">
        <f>A5931+1</f>
        <v>39091</v>
      </c>
      <c r="B5932" s="76" t="s">
        <v>13</v>
      </c>
      <c r="D5932" s="92">
        <v>56.1</v>
      </c>
      <c r="E5932" s="104">
        <v>6.06</v>
      </c>
      <c r="F5932" s="108">
        <v>5.6349999999999998</v>
      </c>
      <c r="G5932" s="75">
        <v>5.8630000000000004</v>
      </c>
      <c r="H5932" s="106">
        <f t="shared" si="60"/>
        <v>0.92986798679867988</v>
      </c>
    </row>
    <row r="5933" spans="1:13" x14ac:dyDescent="0.2">
      <c r="A5933" s="103">
        <f>A5932+1</f>
        <v>39092</v>
      </c>
      <c r="B5933" s="76" t="s">
        <v>14</v>
      </c>
      <c r="D5933" s="92">
        <v>54.03</v>
      </c>
      <c r="E5933" s="104">
        <v>6.42</v>
      </c>
      <c r="F5933" s="108">
        <v>5.5309999999999997</v>
      </c>
      <c r="G5933" s="75">
        <v>5.8289999999999997</v>
      </c>
      <c r="H5933" s="106">
        <f t="shared" si="60"/>
        <v>0.86152647975077878</v>
      </c>
      <c r="I5933" s="123"/>
      <c r="J5933" s="124"/>
      <c r="K5933" s="124"/>
      <c r="L5933" s="124"/>
    </row>
    <row r="5934" spans="1:13" x14ac:dyDescent="0.2">
      <c r="A5934" s="103">
        <f>A5933+1</f>
        <v>39093</v>
      </c>
      <c r="B5934" s="76" t="s">
        <v>15</v>
      </c>
      <c r="D5934" s="92">
        <v>51.89</v>
      </c>
      <c r="E5934" s="104">
        <v>6.15</v>
      </c>
      <c r="F5934" s="108">
        <v>5.9279999999999999</v>
      </c>
      <c r="G5934" s="75">
        <v>6.1929999999999996</v>
      </c>
      <c r="H5934" s="106">
        <f t="shared" si="60"/>
        <v>0.96390243902439021</v>
      </c>
      <c r="I5934" s="123"/>
      <c r="J5934" s="124"/>
      <c r="K5934" s="124"/>
      <c r="L5934" s="124"/>
    </row>
    <row r="5935" spans="1:13" x14ac:dyDescent="0.2">
      <c r="A5935" s="103">
        <f>A5934+1</f>
        <v>39094</v>
      </c>
      <c r="B5935" s="76" t="s">
        <v>16</v>
      </c>
      <c r="D5935" s="92">
        <v>53</v>
      </c>
      <c r="E5935" s="104">
        <v>6</v>
      </c>
      <c r="F5935" s="108">
        <v>5.9429999999999996</v>
      </c>
      <c r="G5935" s="75">
        <v>5.992</v>
      </c>
      <c r="H5935" s="106">
        <f t="shared" si="60"/>
        <v>0.99049999999999994</v>
      </c>
      <c r="I5935" s="123"/>
      <c r="J5935" s="124"/>
      <c r="K5935" s="124"/>
      <c r="L5935" s="124"/>
    </row>
    <row r="5936" spans="1:13" x14ac:dyDescent="0.2">
      <c r="A5936" s="103">
        <f>A5935+1+2</f>
        <v>39097</v>
      </c>
      <c r="B5936" s="76" t="s">
        <v>12</v>
      </c>
      <c r="C5936" s="73" t="s">
        <v>17</v>
      </c>
      <c r="F5936" s="108"/>
      <c r="G5936" s="75"/>
      <c r="H5936" s="106"/>
      <c r="I5936" s="123"/>
      <c r="J5936" s="124"/>
      <c r="K5936" s="124"/>
      <c r="L5936" s="124"/>
    </row>
    <row r="5937" spans="1:12" x14ac:dyDescent="0.2">
      <c r="A5937" s="103">
        <f>A5936+1</f>
        <v>39098</v>
      </c>
      <c r="B5937" s="76" t="s">
        <v>13</v>
      </c>
      <c r="D5937" s="92">
        <v>51.22</v>
      </c>
      <c r="E5937" s="104">
        <v>6.77</v>
      </c>
      <c r="F5937" s="108">
        <v>5.665</v>
      </c>
      <c r="G5937" s="75">
        <v>5.8390000000000004</v>
      </c>
      <c r="H5937" s="106">
        <f t="shared" si="60"/>
        <v>0.83677991137370755</v>
      </c>
      <c r="I5937" s="123"/>
      <c r="J5937" s="124"/>
      <c r="K5937" s="124"/>
      <c r="L5937" s="124"/>
    </row>
    <row r="5938" spans="1:12" x14ac:dyDescent="0.2">
      <c r="A5938" s="103">
        <f>A5937+1</f>
        <v>39099</v>
      </c>
      <c r="B5938" s="76" t="s">
        <v>14</v>
      </c>
      <c r="D5938" s="92">
        <v>52.25</v>
      </c>
      <c r="E5938" s="104">
        <v>6.5650000000000004</v>
      </c>
      <c r="F5938" s="108">
        <v>6.9260000000000002</v>
      </c>
      <c r="G5938" s="75">
        <v>6.8710000000000004</v>
      </c>
      <c r="H5938" s="106">
        <f t="shared" si="60"/>
        <v>1.054988575780655</v>
      </c>
      <c r="I5938" s="123"/>
      <c r="J5938" s="124"/>
      <c r="K5938" s="124"/>
      <c r="L5938" s="124"/>
    </row>
    <row r="5939" spans="1:12" x14ac:dyDescent="0.2">
      <c r="A5939" s="103">
        <f>A5938+1</f>
        <v>39100</v>
      </c>
      <c r="B5939" s="76" t="s">
        <v>15</v>
      </c>
      <c r="D5939" s="92">
        <v>50.49</v>
      </c>
      <c r="E5939" s="104">
        <v>6.2750000000000004</v>
      </c>
      <c r="F5939" s="108">
        <v>6.8091999999999997</v>
      </c>
      <c r="G5939" s="75">
        <v>6.8078000000000003</v>
      </c>
      <c r="H5939" s="106">
        <f t="shared" si="60"/>
        <v>1.0851314741035856</v>
      </c>
      <c r="I5939" s="123"/>
      <c r="J5939" s="124"/>
      <c r="K5939" s="124"/>
      <c r="L5939" s="124"/>
    </row>
    <row r="5940" spans="1:12" x14ac:dyDescent="0.2">
      <c r="A5940" s="103">
        <f>A5939+1</f>
        <v>39101</v>
      </c>
      <c r="B5940" s="76" t="s">
        <v>16</v>
      </c>
      <c r="D5940" s="92">
        <v>50.49</v>
      </c>
      <c r="E5940" s="104">
        <v>6.5549999999999997</v>
      </c>
      <c r="F5940" s="108">
        <v>6.2389999999999999</v>
      </c>
      <c r="G5940" s="75">
        <v>6.2394999999999996</v>
      </c>
      <c r="H5940" s="106">
        <f t="shared" si="60"/>
        <v>0.95179252479023646</v>
      </c>
      <c r="I5940" s="123"/>
      <c r="J5940" s="124"/>
      <c r="K5940" s="124"/>
      <c r="L5940" s="124"/>
    </row>
    <row r="5941" spans="1:12" x14ac:dyDescent="0.2">
      <c r="A5941" s="103">
        <f>A5940+1+2</f>
        <v>39104</v>
      </c>
      <c r="B5941" s="76" t="s">
        <v>12</v>
      </c>
      <c r="D5941" s="92">
        <v>51.14</v>
      </c>
      <c r="E5941" s="104">
        <v>7.165</v>
      </c>
      <c r="F5941" s="108">
        <v>5.8699000000000003</v>
      </c>
      <c r="G5941" s="75">
        <v>6.0289999999999999</v>
      </c>
      <c r="H5941" s="106">
        <f t="shared" si="60"/>
        <v>0.81924633635729238</v>
      </c>
      <c r="I5941" s="123"/>
      <c r="J5941" s="124"/>
      <c r="K5941" s="124"/>
      <c r="L5941" s="124"/>
    </row>
    <row r="5942" spans="1:12" x14ac:dyDescent="0.2">
      <c r="A5942" s="103">
        <f>A5941+1</f>
        <v>39105</v>
      </c>
      <c r="B5942" s="76" t="s">
        <v>13</v>
      </c>
      <c r="D5942" s="92">
        <v>53.9</v>
      </c>
      <c r="E5942" s="104">
        <v>7.375</v>
      </c>
      <c r="F5942" s="108">
        <v>6.6241000000000003</v>
      </c>
      <c r="G5942" s="75">
        <v>6.7054</v>
      </c>
      <c r="H5942" s="106">
        <f t="shared" si="60"/>
        <v>0.89818305084745764</v>
      </c>
      <c r="I5942" s="123"/>
      <c r="J5942" s="124"/>
      <c r="K5942" s="124"/>
      <c r="L5942" s="124"/>
    </row>
    <row r="5943" spans="1:12" x14ac:dyDescent="0.2">
      <c r="A5943" s="103">
        <f>A5942+1</f>
        <v>39106</v>
      </c>
      <c r="B5943" s="76" t="s">
        <v>14</v>
      </c>
      <c r="D5943" s="92">
        <v>54.73</v>
      </c>
      <c r="E5943" s="104">
        <v>7.4749999999999996</v>
      </c>
      <c r="F5943" s="108">
        <v>6.7302</v>
      </c>
      <c r="G5943" s="75">
        <v>6.9124999999999996</v>
      </c>
      <c r="H5943" s="106">
        <f t="shared" si="60"/>
        <v>0.90036120401337794</v>
      </c>
      <c r="I5943" s="123"/>
      <c r="J5943" s="124"/>
      <c r="K5943" s="124"/>
      <c r="L5943" s="124"/>
    </row>
    <row r="5944" spans="1:12" x14ac:dyDescent="0.2">
      <c r="A5944" s="103">
        <f>A5943+1</f>
        <v>39107</v>
      </c>
      <c r="B5944" s="76" t="s">
        <v>15</v>
      </c>
      <c r="D5944" s="92">
        <v>53.59</v>
      </c>
      <c r="E5944" s="104">
        <v>7.15</v>
      </c>
      <c r="F5944" s="108">
        <v>6.5834000000000001</v>
      </c>
      <c r="G5944" s="75">
        <v>6.8404999999999996</v>
      </c>
      <c r="H5944" s="106">
        <f t="shared" si="60"/>
        <v>0.92075524475524473</v>
      </c>
      <c r="I5944" s="123"/>
      <c r="J5944" s="124"/>
      <c r="K5944" s="124"/>
      <c r="L5944" s="124"/>
    </row>
    <row r="5945" spans="1:12" x14ac:dyDescent="0.2">
      <c r="A5945" s="103">
        <f>A5944+1</f>
        <v>39108</v>
      </c>
      <c r="B5945" s="76" t="s">
        <v>16</v>
      </c>
      <c r="D5945" s="92">
        <v>55.43</v>
      </c>
      <c r="E5945" s="104">
        <v>6.9950000000000001</v>
      </c>
      <c r="F5945" s="108">
        <v>6.4600999999999997</v>
      </c>
      <c r="G5945" s="75">
        <v>6.5747999999999998</v>
      </c>
      <c r="H5945" s="106">
        <f t="shared" si="60"/>
        <v>0.92353109363831298</v>
      </c>
      <c r="I5945" s="123"/>
      <c r="J5945" s="124"/>
      <c r="K5945" s="124"/>
      <c r="L5945" s="124"/>
    </row>
    <row r="5946" spans="1:12" x14ac:dyDescent="0.2">
      <c r="A5946" s="103">
        <f>A5945+1+2</f>
        <v>39111</v>
      </c>
      <c r="B5946" s="76" t="s">
        <v>12</v>
      </c>
      <c r="D5946" s="92">
        <v>54.02</v>
      </c>
      <c r="E5946" s="104">
        <v>7.34</v>
      </c>
      <c r="F5946" s="108">
        <v>6.1970999999999998</v>
      </c>
      <c r="G5946" s="75">
        <v>6.3593000000000002</v>
      </c>
      <c r="H5946" s="106">
        <f t="shared" si="60"/>
        <v>0.844291553133515</v>
      </c>
      <c r="I5946" s="123"/>
      <c r="J5946" s="124"/>
      <c r="K5946" s="124"/>
      <c r="L5946" s="124"/>
    </row>
    <row r="5947" spans="1:12" x14ac:dyDescent="0.2">
      <c r="A5947" s="103">
        <f>A5946+1</f>
        <v>39112</v>
      </c>
      <c r="B5947" s="76" t="s">
        <v>13</v>
      </c>
      <c r="D5947" s="92">
        <v>56.98</v>
      </c>
      <c r="E5947" s="104">
        <v>7.2949999999999999</v>
      </c>
      <c r="F5947" s="108">
        <v>6.6982999999999997</v>
      </c>
      <c r="G5947" s="75">
        <v>6.8333000000000004</v>
      </c>
      <c r="H5947" s="106">
        <f t="shared" si="60"/>
        <v>0.91820424948594925</v>
      </c>
      <c r="I5947" s="123"/>
      <c r="J5947" s="124"/>
      <c r="K5947" s="124"/>
      <c r="L5947" s="124"/>
    </row>
    <row r="5948" spans="1:12" x14ac:dyDescent="0.2">
      <c r="A5948" s="103">
        <f>A5947+1</f>
        <v>39113</v>
      </c>
      <c r="B5948" s="76" t="s">
        <v>14</v>
      </c>
      <c r="D5948" s="92">
        <v>57.3</v>
      </c>
      <c r="E5948" s="104">
        <v>7.6829999999999998</v>
      </c>
      <c r="F5948" s="108">
        <v>6.4950000000000001</v>
      </c>
      <c r="G5948" s="75">
        <v>6.6909000000000001</v>
      </c>
      <c r="H5948" s="106">
        <f t="shared" si="60"/>
        <v>0.84537290121046471</v>
      </c>
    </row>
    <row r="5949" spans="1:12" x14ac:dyDescent="0.2">
      <c r="A5949" s="103">
        <f>A5948+1</f>
        <v>39114</v>
      </c>
      <c r="B5949" s="76" t="s">
        <v>15</v>
      </c>
      <c r="D5949" s="92">
        <v>57.31</v>
      </c>
      <c r="E5949" s="104">
        <v>7.83</v>
      </c>
      <c r="F5949" s="108">
        <v>6.8033999999999999</v>
      </c>
      <c r="G5949" s="75">
        <v>7.0663</v>
      </c>
      <c r="H5949" s="106">
        <f t="shared" si="60"/>
        <v>0.86888888888888882</v>
      </c>
      <c r="I5949" s="117"/>
      <c r="J5949" s="117"/>
      <c r="K5949" s="117"/>
    </row>
    <row r="5950" spans="1:12" x14ac:dyDescent="0.2">
      <c r="A5950" s="103">
        <f>A5949+1</f>
        <v>39115</v>
      </c>
      <c r="B5950" s="76" t="s">
        <v>16</v>
      </c>
      <c r="D5950" s="92">
        <v>59.03</v>
      </c>
      <c r="E5950" s="104">
        <v>8.1549999999999994</v>
      </c>
      <c r="F5950" s="108">
        <v>7.1127000000000002</v>
      </c>
      <c r="G5950" s="75">
        <v>7.2988999999999997</v>
      </c>
      <c r="H5950" s="106">
        <f t="shared" si="60"/>
        <v>0.8721888412017168</v>
      </c>
      <c r="I5950" s="9"/>
      <c r="J5950" s="9"/>
      <c r="K5950" s="9"/>
    </row>
    <row r="5951" spans="1:12" x14ac:dyDescent="0.2">
      <c r="A5951" s="103">
        <f>A5950+1+2</f>
        <v>39118</v>
      </c>
      <c r="B5951" s="76" t="s">
        <v>12</v>
      </c>
      <c r="D5951" s="92">
        <v>58.75</v>
      </c>
      <c r="E5951" s="104">
        <v>9.1</v>
      </c>
      <c r="F5951" s="108">
        <v>7.0195999999999996</v>
      </c>
      <c r="G5951" s="75">
        <v>7.2476000000000003</v>
      </c>
      <c r="H5951" s="106">
        <f t="shared" si="60"/>
        <v>0.77138461538461534</v>
      </c>
      <c r="I5951" s="9"/>
      <c r="J5951" s="9"/>
      <c r="K5951" s="121"/>
    </row>
    <row r="5952" spans="1:12" x14ac:dyDescent="0.2">
      <c r="A5952" s="103">
        <f>A5951+1</f>
        <v>39119</v>
      </c>
      <c r="B5952" s="76" t="s">
        <v>13</v>
      </c>
      <c r="D5952" s="92">
        <v>58.89</v>
      </c>
      <c r="E5952" s="104">
        <v>8.9749999999999996</v>
      </c>
      <c r="F5952" s="108">
        <v>7.0008999999999997</v>
      </c>
      <c r="G5952" s="75">
        <v>7.29</v>
      </c>
      <c r="H5952" s="106">
        <f t="shared" si="60"/>
        <v>0.78004456824512536</v>
      </c>
      <c r="I5952" s="123"/>
      <c r="J5952" s="12"/>
      <c r="K5952" s="124"/>
      <c r="L5952" s="124"/>
    </row>
    <row r="5953" spans="1:13" x14ac:dyDescent="0.2">
      <c r="A5953" s="103">
        <f>A5952+1</f>
        <v>39120</v>
      </c>
      <c r="B5953" s="76" t="s">
        <v>14</v>
      </c>
      <c r="D5953" s="92">
        <v>57.72</v>
      </c>
      <c r="E5953" s="104">
        <v>7.92</v>
      </c>
      <c r="F5953" s="108">
        <v>6.1007999999999996</v>
      </c>
      <c r="G5953" s="75">
        <v>6.9311999999999996</v>
      </c>
      <c r="H5953" s="106">
        <f t="shared" si="60"/>
        <v>0.77030303030303027</v>
      </c>
      <c r="I5953" s="123"/>
      <c r="J5953" s="124"/>
      <c r="K5953" s="124"/>
      <c r="L5953" s="124"/>
    </row>
    <row r="5954" spans="1:13" x14ac:dyDescent="0.2">
      <c r="A5954" s="103">
        <f>A5953+1</f>
        <v>39121</v>
      </c>
      <c r="B5954" s="76" t="s">
        <v>15</v>
      </c>
      <c r="D5954" s="92">
        <v>59.72</v>
      </c>
      <c r="E5954" s="104">
        <v>8.0549999999999997</v>
      </c>
      <c r="F5954" s="108">
        <v>5.8765000000000001</v>
      </c>
      <c r="G5954" s="75">
        <v>6.8651999999999997</v>
      </c>
      <c r="H5954" s="106">
        <f t="shared" si="60"/>
        <v>0.72954686530105528</v>
      </c>
      <c r="I5954" s="123"/>
      <c r="J5954" s="124"/>
      <c r="K5954" s="124"/>
      <c r="L5954" s="124"/>
    </row>
    <row r="5955" spans="1:13" x14ac:dyDescent="0.2">
      <c r="A5955" s="103">
        <f>A5954+1</f>
        <v>39122</v>
      </c>
      <c r="B5955" s="76" t="s">
        <v>16</v>
      </c>
      <c r="D5955" s="92">
        <v>59.9</v>
      </c>
      <c r="E5955" s="104">
        <v>8.15</v>
      </c>
      <c r="F5955" s="108">
        <v>6.0704000000000002</v>
      </c>
      <c r="G5955" s="75">
        <v>6.9713000000000003</v>
      </c>
      <c r="H5955" s="106">
        <f t="shared" si="60"/>
        <v>0.74483435582822088</v>
      </c>
      <c r="I5955" s="123"/>
      <c r="J5955" s="124"/>
      <c r="K5955" s="124"/>
      <c r="L5955" s="124"/>
    </row>
    <row r="5956" spans="1:13" x14ac:dyDescent="0.2">
      <c r="A5956" s="103">
        <f>A5955+1+2</f>
        <v>39125</v>
      </c>
      <c r="B5956" s="76" t="s">
        <v>12</v>
      </c>
      <c r="D5956" s="92">
        <v>57.82</v>
      </c>
      <c r="E5956" s="104">
        <v>7.7750000000000004</v>
      </c>
      <c r="F5956" s="108">
        <v>6.1977000000000002</v>
      </c>
      <c r="G5956" s="75">
        <v>6.9832999999999998</v>
      </c>
      <c r="H5956" s="106">
        <f t="shared" si="60"/>
        <v>0.79713183279742761</v>
      </c>
      <c r="I5956" s="12"/>
      <c r="J5956" s="12"/>
      <c r="K5956" s="12"/>
      <c r="L5956" s="12"/>
      <c r="M5956" s="12"/>
    </row>
    <row r="5957" spans="1:13" x14ac:dyDescent="0.2">
      <c r="A5957" s="103">
        <f>A5956+1</f>
        <v>39126</v>
      </c>
      <c r="B5957" s="76" t="s">
        <v>13</v>
      </c>
      <c r="D5957" s="92">
        <v>59.06</v>
      </c>
      <c r="E5957" s="104">
        <v>8.07</v>
      </c>
      <c r="F5957" s="108">
        <v>5.9055</v>
      </c>
      <c r="G5957" s="75">
        <v>6.6897000000000002</v>
      </c>
      <c r="H5957" s="106">
        <f t="shared" si="60"/>
        <v>0.73178438661710032</v>
      </c>
      <c r="I5957" s="9"/>
      <c r="J5957" s="9"/>
      <c r="K5957" s="120"/>
    </row>
    <row r="5958" spans="1:13" x14ac:dyDescent="0.2">
      <c r="A5958" s="103">
        <f>A5957+1</f>
        <v>39127</v>
      </c>
      <c r="B5958" s="76" t="s">
        <v>14</v>
      </c>
      <c r="D5958" s="92">
        <v>59.06</v>
      </c>
      <c r="E5958" s="104">
        <v>8.86</v>
      </c>
      <c r="F5958" s="108">
        <v>6.1477000000000004</v>
      </c>
      <c r="G5958" s="75">
        <v>6.8678999999999997</v>
      </c>
      <c r="H5958" s="106">
        <f t="shared" si="60"/>
        <v>0.69387133182844252</v>
      </c>
    </row>
    <row r="5959" spans="1:13" x14ac:dyDescent="0.2">
      <c r="A5959" s="103">
        <f>A5958+1</f>
        <v>39128</v>
      </c>
      <c r="B5959" s="76" t="s">
        <v>15</v>
      </c>
      <c r="D5959" s="92">
        <v>58</v>
      </c>
      <c r="E5959" s="104">
        <v>8.86</v>
      </c>
      <c r="F5959" s="108">
        <v>6.2602000000000002</v>
      </c>
      <c r="G5959" s="75">
        <v>7.0212000000000003</v>
      </c>
      <c r="H5959" s="106">
        <f t="shared" si="60"/>
        <v>0.70656884875846504</v>
      </c>
    </row>
    <row r="5960" spans="1:13" x14ac:dyDescent="0.2">
      <c r="A5960" s="103">
        <f>A5959+1</f>
        <v>39129</v>
      </c>
      <c r="B5960" s="76" t="s">
        <v>16</v>
      </c>
      <c r="D5960" s="92">
        <v>59.41</v>
      </c>
      <c r="E5960" s="104">
        <v>8.6449999999999996</v>
      </c>
      <c r="F5960" s="108">
        <v>6.0788000000000002</v>
      </c>
      <c r="G5960" s="75">
        <v>6.8144</v>
      </c>
      <c r="H5960" s="106">
        <f t="shared" si="60"/>
        <v>0.7031578947368422</v>
      </c>
    </row>
    <row r="5961" spans="1:13" x14ac:dyDescent="0.2">
      <c r="A5961" s="103">
        <f>A5960+1+2</f>
        <v>39132</v>
      </c>
      <c r="B5961" s="76" t="s">
        <v>12</v>
      </c>
      <c r="C5961" s="73" t="s">
        <v>17</v>
      </c>
      <c r="F5961" s="108"/>
      <c r="G5961" s="75"/>
      <c r="H5961" s="106"/>
    </row>
    <row r="5962" spans="1:13" x14ac:dyDescent="0.2">
      <c r="A5962" s="103">
        <f>A5961+1</f>
        <v>39133</v>
      </c>
      <c r="B5962" s="76" t="s">
        <v>13</v>
      </c>
      <c r="D5962" s="92">
        <v>58.08</v>
      </c>
      <c r="E5962" s="104">
        <v>7.3550000000000004</v>
      </c>
      <c r="F5962" s="108">
        <v>6.0693999999999999</v>
      </c>
      <c r="G5962" s="75">
        <v>6.7198000000000002</v>
      </c>
      <c r="H5962" s="106">
        <f t="shared" si="60"/>
        <v>0.8252073419442556</v>
      </c>
    </row>
    <row r="5963" spans="1:13" x14ac:dyDescent="0.2">
      <c r="A5963" s="103">
        <f>A5962+1</f>
        <v>39134</v>
      </c>
      <c r="B5963" s="76" t="s">
        <v>14</v>
      </c>
      <c r="D5963" s="92">
        <v>59.53</v>
      </c>
      <c r="E5963" s="104">
        <v>7.4950000000000001</v>
      </c>
      <c r="F5963" s="108">
        <v>6.1420000000000003</v>
      </c>
      <c r="G5963" s="75">
        <v>6.6692</v>
      </c>
      <c r="H5963" s="106">
        <f t="shared" si="60"/>
        <v>0.81947965310206805</v>
      </c>
    </row>
    <row r="5964" spans="1:13" x14ac:dyDescent="0.2">
      <c r="A5964" s="103">
        <f>A5963+1</f>
        <v>39135</v>
      </c>
      <c r="B5964" s="76" t="s">
        <v>15</v>
      </c>
      <c r="D5964" s="92">
        <v>59.56</v>
      </c>
      <c r="E5964" s="104">
        <v>7.49</v>
      </c>
      <c r="F5964" s="108">
        <v>6.3677999999999999</v>
      </c>
      <c r="G5964" s="75">
        <v>6.7611999999999997</v>
      </c>
      <c r="H5964" s="106">
        <f t="shared" si="60"/>
        <v>0.85017356475300399</v>
      </c>
    </row>
    <row r="5965" spans="1:13" x14ac:dyDescent="0.2">
      <c r="A5965" s="103">
        <f>A5964+1</f>
        <v>39136</v>
      </c>
      <c r="B5965" s="76" t="s">
        <v>16</v>
      </c>
      <c r="D5965" s="92">
        <v>60.53</v>
      </c>
      <c r="E5965" s="104">
        <v>7.5549999999999997</v>
      </c>
      <c r="F5965" s="108">
        <v>6.4108999999999998</v>
      </c>
      <c r="G5965" s="75">
        <v>6.7393999999999998</v>
      </c>
      <c r="H5965" s="106">
        <f t="shared" si="60"/>
        <v>0.84856386499007286</v>
      </c>
    </row>
    <row r="5966" spans="1:13" x14ac:dyDescent="0.2">
      <c r="A5966" s="103">
        <f>A5965+1+2</f>
        <v>39139</v>
      </c>
      <c r="B5966" s="76" t="s">
        <v>12</v>
      </c>
      <c r="D5966" s="92">
        <v>61.4</v>
      </c>
      <c r="E5966" s="104">
        <v>7.5549999999999997</v>
      </c>
      <c r="F5966" s="108">
        <v>6.3132999999999999</v>
      </c>
      <c r="G5966" s="75">
        <v>6.7237999999999998</v>
      </c>
      <c r="H5966" s="106">
        <f t="shared" si="60"/>
        <v>0.8356452680344143</v>
      </c>
    </row>
    <row r="5967" spans="1:13" x14ac:dyDescent="0.2">
      <c r="A5967" s="103">
        <f>A5966+1</f>
        <v>39140</v>
      </c>
      <c r="B5967" s="76" t="s">
        <v>13</v>
      </c>
      <c r="D5967" s="92">
        <v>61.47</v>
      </c>
      <c r="E5967" s="104">
        <v>7.4349999999999996</v>
      </c>
      <c r="F5967" s="108">
        <v>6.4164000000000003</v>
      </c>
      <c r="G5967" s="75">
        <v>6.8594999999999997</v>
      </c>
      <c r="H5967" s="106">
        <f t="shared" si="60"/>
        <v>0.86299932750504382</v>
      </c>
    </row>
    <row r="5968" spans="1:13" x14ac:dyDescent="0.2">
      <c r="A5968" s="103">
        <f>A5967+1</f>
        <v>39141</v>
      </c>
      <c r="B5968" s="76" t="s">
        <v>14</v>
      </c>
      <c r="D5968" s="92">
        <v>61.8</v>
      </c>
      <c r="E5968" s="104">
        <v>7.2050000000000001</v>
      </c>
      <c r="F5968" s="108">
        <v>6.2906000000000004</v>
      </c>
      <c r="G5968" s="75">
        <v>6.6829999999999998</v>
      </c>
      <c r="H5968" s="106">
        <f t="shared" si="60"/>
        <v>0.87308813324080503</v>
      </c>
    </row>
    <row r="5969" spans="1:12" x14ac:dyDescent="0.2">
      <c r="A5969" s="103">
        <f>A5968+1</f>
        <v>39142</v>
      </c>
      <c r="B5969" s="76" t="s">
        <v>15</v>
      </c>
      <c r="D5969" s="92">
        <v>62.01</v>
      </c>
      <c r="E5969" s="104">
        <v>7.0949999999999998</v>
      </c>
      <c r="F5969" s="108">
        <v>6.1212</v>
      </c>
      <c r="G5969" s="75">
        <v>6.6078999999999999</v>
      </c>
      <c r="H5969" s="106">
        <f t="shared" si="60"/>
        <v>0.86274841437632133</v>
      </c>
    </row>
    <row r="5970" spans="1:12" x14ac:dyDescent="0.2">
      <c r="A5970" s="103">
        <f>A5969+1</f>
        <v>39143</v>
      </c>
      <c r="B5970" s="76" t="s">
        <v>16</v>
      </c>
      <c r="D5970" s="92">
        <v>61.65</v>
      </c>
      <c r="E5970" s="104">
        <v>7.2249999999999996</v>
      </c>
      <c r="F5970" s="108">
        <v>6.0285000000000002</v>
      </c>
      <c r="G5970" s="75">
        <v>6.4470999999999998</v>
      </c>
      <c r="H5970" s="106">
        <f t="shared" si="60"/>
        <v>0.83439446366782011</v>
      </c>
    </row>
    <row r="5971" spans="1:12" x14ac:dyDescent="0.2">
      <c r="A5971" s="103">
        <f>A5970+1+2</f>
        <v>39146</v>
      </c>
      <c r="B5971" s="76" t="s">
        <v>12</v>
      </c>
      <c r="D5971" s="92">
        <v>60.08</v>
      </c>
      <c r="E5971" s="104">
        <v>7.3449999999999998</v>
      </c>
      <c r="F5971" s="108">
        <v>6.0712999999999999</v>
      </c>
      <c r="G5971" s="75">
        <v>6.4587000000000003</v>
      </c>
      <c r="H5971" s="106">
        <f t="shared" si="60"/>
        <v>0.82658951667801228</v>
      </c>
      <c r="I5971" s="9"/>
      <c r="J5971" s="121"/>
      <c r="K5971" s="120"/>
      <c r="L5971" s="121"/>
    </row>
    <row r="5972" spans="1:12" x14ac:dyDescent="0.2">
      <c r="A5972" s="103">
        <f>A5971+1</f>
        <v>39147</v>
      </c>
      <c r="B5972" s="76" t="s">
        <v>13</v>
      </c>
      <c r="D5972" s="92">
        <v>60.7</v>
      </c>
      <c r="E5972" s="104">
        <v>7.51</v>
      </c>
      <c r="F5972" s="108">
        <v>5.3662999999999998</v>
      </c>
      <c r="G5972" s="75">
        <v>6.4619</v>
      </c>
      <c r="H5972" s="106">
        <f t="shared" si="60"/>
        <v>0.71455392809587215</v>
      </c>
      <c r="I5972" s="123"/>
      <c r="J5972" s="124"/>
      <c r="K5972" s="12"/>
      <c r="L5972" s="124"/>
    </row>
    <row r="5973" spans="1:12" x14ac:dyDescent="0.2">
      <c r="A5973" s="103">
        <f>A5972+1</f>
        <v>39148</v>
      </c>
      <c r="B5973" s="76" t="s">
        <v>14</v>
      </c>
      <c r="D5973" s="92">
        <v>61.83</v>
      </c>
      <c r="E5973" s="104">
        <v>7.4950000000000001</v>
      </c>
      <c r="F5973" s="108">
        <v>5.8760000000000003</v>
      </c>
      <c r="G5973" s="75">
        <v>6.5585000000000004</v>
      </c>
      <c r="H5973" s="106">
        <f t="shared" si="60"/>
        <v>0.7839893262174783</v>
      </c>
      <c r="I5973" s="123"/>
      <c r="J5973" s="124"/>
      <c r="K5973" s="124"/>
      <c r="L5973" s="124"/>
    </row>
    <row r="5974" spans="1:12" x14ac:dyDescent="0.2">
      <c r="A5974" s="103">
        <f>A5973+1</f>
        <v>39149</v>
      </c>
      <c r="B5974" s="76" t="s">
        <v>15</v>
      </c>
      <c r="D5974" s="92">
        <v>61.65</v>
      </c>
      <c r="E5974" s="104">
        <v>7.14</v>
      </c>
      <c r="F5974" s="108">
        <v>5.9305000000000003</v>
      </c>
      <c r="G5974" s="75">
        <v>6.5321999999999996</v>
      </c>
      <c r="H5974" s="106">
        <f t="shared" si="60"/>
        <v>0.83060224089635859</v>
      </c>
      <c r="I5974" s="123"/>
      <c r="J5974" s="124"/>
      <c r="K5974" s="124"/>
      <c r="L5974" s="124"/>
    </row>
    <row r="5975" spans="1:12" x14ac:dyDescent="0.2">
      <c r="A5975" s="103">
        <f>A5974+1</f>
        <v>39150</v>
      </c>
      <c r="B5975" s="76" t="s">
        <v>16</v>
      </c>
      <c r="D5975" s="92">
        <v>60.06</v>
      </c>
      <c r="E5975" s="104">
        <v>7.0350000000000001</v>
      </c>
      <c r="F5975" s="108">
        <v>5.49</v>
      </c>
      <c r="G5975" s="75"/>
      <c r="H5975" s="106">
        <f t="shared" si="60"/>
        <v>0.78038379530916846</v>
      </c>
      <c r="I5975" s="123"/>
      <c r="J5975" s="124"/>
      <c r="K5975" s="124"/>
      <c r="L5975" s="124"/>
    </row>
    <row r="5976" spans="1:12" x14ac:dyDescent="0.2">
      <c r="A5976" s="103">
        <f>A5975+1+2</f>
        <v>39153</v>
      </c>
      <c r="B5976" s="76" t="s">
        <v>12</v>
      </c>
      <c r="D5976" s="92">
        <v>58.92</v>
      </c>
      <c r="E5976" s="104">
        <v>6.81</v>
      </c>
      <c r="F5976" s="108">
        <v>5.2404000000000002</v>
      </c>
      <c r="G5976" s="75">
        <v>5.8452999999999999</v>
      </c>
      <c r="H5976" s="106">
        <f t="shared" si="60"/>
        <v>0.76951541850220273</v>
      </c>
      <c r="I5976" s="9"/>
      <c r="J5976" s="121"/>
      <c r="K5976" s="120"/>
      <c r="L5976" s="121"/>
    </row>
    <row r="5977" spans="1:12" x14ac:dyDescent="0.2">
      <c r="A5977" s="103">
        <f>A5976+1</f>
        <v>39154</v>
      </c>
      <c r="B5977" s="76" t="s">
        <v>13</v>
      </c>
      <c r="D5977" s="92">
        <v>57.94</v>
      </c>
      <c r="E5977" s="104">
        <v>6.78</v>
      </c>
      <c r="F5977" s="108">
        <v>5.2271999999999998</v>
      </c>
      <c r="G5977" s="75">
        <v>5.9309000000000003</v>
      </c>
      <c r="H5977" s="106">
        <f t="shared" si="60"/>
        <v>0.77097345132743356</v>
      </c>
      <c r="I5977" s="123"/>
      <c r="J5977" s="124"/>
      <c r="K5977" s="12"/>
      <c r="L5977" s="124"/>
    </row>
    <row r="5978" spans="1:12" x14ac:dyDescent="0.2">
      <c r="A5978" s="103">
        <f>A5977+1</f>
        <v>39155</v>
      </c>
      <c r="B5978" s="76" t="s">
        <v>14</v>
      </c>
      <c r="D5978" s="92">
        <v>58.17</v>
      </c>
      <c r="E5978" s="104">
        <v>6.8449999999999998</v>
      </c>
      <c r="F5978" s="108">
        <v>5.2005999999999997</v>
      </c>
      <c r="G5978" s="75">
        <v>5.9036999999999997</v>
      </c>
      <c r="H5978" s="106">
        <f t="shared" si="60"/>
        <v>0.75976625273922571</v>
      </c>
      <c r="I5978" s="123"/>
      <c r="J5978" s="124"/>
      <c r="K5978" s="124"/>
      <c r="L5978" s="124"/>
    </row>
    <row r="5979" spans="1:12" x14ac:dyDescent="0.2">
      <c r="A5979" s="103">
        <f>A5978+1</f>
        <v>39156</v>
      </c>
      <c r="B5979" s="76" t="s">
        <v>15</v>
      </c>
      <c r="D5979" s="92">
        <v>57.56</v>
      </c>
      <c r="E5979" s="104">
        <v>6.98</v>
      </c>
      <c r="F5979" s="108">
        <v>5.2784000000000004</v>
      </c>
      <c r="G5979" s="75">
        <v>5.9816000000000003</v>
      </c>
      <c r="H5979" s="106">
        <f t="shared" si="60"/>
        <v>0.75621776504297999</v>
      </c>
      <c r="I5979" s="123"/>
      <c r="J5979" s="124"/>
      <c r="K5979" s="124"/>
      <c r="L5979" s="124"/>
    </row>
    <row r="5980" spans="1:12" x14ac:dyDescent="0.2">
      <c r="A5980" s="103">
        <f>A5979+1</f>
        <v>39157</v>
      </c>
      <c r="B5980" s="76" t="s">
        <v>16</v>
      </c>
      <c r="D5980" s="92">
        <v>57.12</v>
      </c>
      <c r="E5980" s="104">
        <v>6.83</v>
      </c>
      <c r="F5980" s="108">
        <v>5.4745999999999997</v>
      </c>
      <c r="G5980" s="75">
        <v>6.1418999999999997</v>
      </c>
      <c r="H5980" s="106">
        <f t="shared" si="60"/>
        <v>0.80155197657393851</v>
      </c>
      <c r="I5980" s="123"/>
      <c r="J5980" s="124"/>
      <c r="K5980" s="124"/>
      <c r="L5980" s="124"/>
    </row>
    <row r="5981" spans="1:12" x14ac:dyDescent="0.2">
      <c r="A5981" s="103">
        <f>A5980+1+2</f>
        <v>39160</v>
      </c>
      <c r="B5981" s="76" t="s">
        <v>12</v>
      </c>
      <c r="D5981" s="92">
        <v>56.6</v>
      </c>
      <c r="E5981" s="104">
        <v>6.7249999999999996</v>
      </c>
      <c r="F5981" s="108">
        <v>4.6421000000000001</v>
      </c>
      <c r="G5981" s="75">
        <v>5.1483999999999996</v>
      </c>
      <c r="H5981" s="106">
        <f t="shared" si="60"/>
        <v>0.690275092936803</v>
      </c>
      <c r="I5981" s="9"/>
      <c r="J5981" s="121"/>
      <c r="K5981" s="120"/>
      <c r="L5981" s="121"/>
    </row>
    <row r="5982" spans="1:12" x14ac:dyDescent="0.2">
      <c r="A5982" s="103">
        <f>A5981+1</f>
        <v>39161</v>
      </c>
      <c r="B5982" s="76" t="s">
        <v>13</v>
      </c>
      <c r="D5982" s="92">
        <v>56.74</v>
      </c>
      <c r="E5982" s="104">
        <v>6.7949999999999999</v>
      </c>
      <c r="F5982" s="108">
        <v>3.6869999999999998</v>
      </c>
      <c r="G5982" s="75">
        <v>4.9234</v>
      </c>
      <c r="H5982" s="106">
        <f t="shared" si="60"/>
        <v>0.5426048565121413</v>
      </c>
      <c r="I5982" s="123"/>
      <c r="J5982" s="124"/>
      <c r="K5982" s="12"/>
      <c r="L5982" s="124"/>
    </row>
    <row r="5983" spans="1:12" x14ac:dyDescent="0.2">
      <c r="A5983" s="103">
        <f>A5982+1</f>
        <v>39162</v>
      </c>
      <c r="B5983" s="76" t="s">
        <v>14</v>
      </c>
      <c r="D5983" s="92">
        <v>57.37</v>
      </c>
      <c r="E5983" s="104">
        <v>6.84</v>
      </c>
      <c r="F5983" s="108">
        <v>4.5220000000000002</v>
      </c>
      <c r="G5983" s="75">
        <v>5.3930999999999996</v>
      </c>
      <c r="H5983" s="106">
        <f t="shared" si="60"/>
        <v>0.6611111111111112</v>
      </c>
      <c r="I5983" s="123"/>
      <c r="J5983" s="124"/>
      <c r="K5983" s="124"/>
      <c r="L5983" s="124"/>
    </row>
    <row r="5984" spans="1:12" x14ac:dyDescent="0.2">
      <c r="A5984" s="103">
        <f>A5983+1</f>
        <v>39163</v>
      </c>
      <c r="B5984" s="76" t="s">
        <v>15</v>
      </c>
      <c r="D5984" s="92">
        <v>60.65</v>
      </c>
      <c r="E5984" s="104">
        <v>7.06</v>
      </c>
      <c r="F5984" s="108">
        <v>4.0132000000000003</v>
      </c>
      <c r="G5984" s="75">
        <v>5.4546000000000001</v>
      </c>
      <c r="H5984" s="106">
        <f t="shared" si="60"/>
        <v>0.56844192634560919</v>
      </c>
      <c r="I5984" s="123"/>
      <c r="J5984" s="124"/>
      <c r="K5984" s="124"/>
      <c r="L5984" s="124"/>
    </row>
    <row r="5985" spans="1:11" x14ac:dyDescent="0.2">
      <c r="A5985" s="103">
        <f>A5984+1</f>
        <v>39164</v>
      </c>
      <c r="B5985" s="76" t="s">
        <v>16</v>
      </c>
      <c r="D5985" s="92">
        <v>61.49</v>
      </c>
      <c r="E5985" s="104">
        <v>7.085</v>
      </c>
      <c r="F5985" s="108">
        <v>4.4124999999999996</v>
      </c>
      <c r="G5985" s="75">
        <v>5.9119999999999999</v>
      </c>
      <c r="H5985" s="106">
        <f t="shared" si="60"/>
        <v>0.62279463655610445</v>
      </c>
    </row>
    <row r="5986" spans="1:11" x14ac:dyDescent="0.2">
      <c r="A5986" s="103">
        <f>A5985+1+2</f>
        <v>39167</v>
      </c>
      <c r="B5986" s="76" t="s">
        <v>12</v>
      </c>
      <c r="D5986" s="92">
        <v>62.92</v>
      </c>
      <c r="E5986" s="104">
        <v>7.125</v>
      </c>
      <c r="F5986" s="108">
        <v>3.9405000000000001</v>
      </c>
      <c r="G5986" s="75">
        <v>5.1879999999999997</v>
      </c>
      <c r="H5986" s="106">
        <f t="shared" si="60"/>
        <v>0.55305263157894735</v>
      </c>
    </row>
    <row r="5987" spans="1:11" x14ac:dyDescent="0.2">
      <c r="A5987" s="103">
        <f>A5986+1</f>
        <v>39168</v>
      </c>
      <c r="B5987" s="76" t="s">
        <v>13</v>
      </c>
      <c r="D5987" s="92">
        <v>62.94</v>
      </c>
      <c r="E5987" s="104">
        <v>7.1449999999999996</v>
      </c>
      <c r="F5987" s="108">
        <v>3.9123999999999999</v>
      </c>
      <c r="G5987" s="75">
        <v>5.6201999999999996</v>
      </c>
      <c r="H5987" s="106">
        <f t="shared" si="60"/>
        <v>0.54757172848145563</v>
      </c>
    </row>
    <row r="5988" spans="1:11" x14ac:dyDescent="0.2">
      <c r="A5988" s="103">
        <f>A5987+1</f>
        <v>39169</v>
      </c>
      <c r="B5988" s="76" t="s">
        <v>14</v>
      </c>
      <c r="D5988" s="92">
        <v>64.09</v>
      </c>
      <c r="E5988" s="104">
        <v>7.4950000000000001</v>
      </c>
      <c r="F5988" s="108">
        <v>3.5112999999999999</v>
      </c>
      <c r="G5988" s="75">
        <v>5.4010999999999996</v>
      </c>
      <c r="H5988" s="106">
        <f t="shared" ref="H5988:H6051" si="61">F5988/E5988</f>
        <v>0.46848565710473644</v>
      </c>
    </row>
    <row r="5989" spans="1:11" x14ac:dyDescent="0.2">
      <c r="A5989" s="103">
        <f>A5988+1</f>
        <v>39170</v>
      </c>
      <c r="B5989" s="76" t="s">
        <v>15</v>
      </c>
      <c r="D5989" s="92">
        <v>66.040000000000006</v>
      </c>
      <c r="E5989" s="104">
        <v>7.35</v>
      </c>
      <c r="F5989" s="108">
        <v>4.2545000000000002</v>
      </c>
      <c r="G5989" s="75">
        <v>5.7072000000000003</v>
      </c>
      <c r="H5989" s="106">
        <f t="shared" si="61"/>
        <v>0.57884353741496608</v>
      </c>
      <c r="I5989" s="9"/>
      <c r="J5989" s="121"/>
      <c r="K5989" s="121"/>
    </row>
    <row r="5990" spans="1:11" x14ac:dyDescent="0.2">
      <c r="A5990" s="103">
        <f>A5989+1</f>
        <v>39171</v>
      </c>
      <c r="B5990" s="76" t="s">
        <v>16</v>
      </c>
      <c r="D5990" s="92">
        <v>65.88</v>
      </c>
      <c r="E5990" s="104">
        <v>7.48</v>
      </c>
      <c r="F5990" s="108">
        <v>4.5041000000000002</v>
      </c>
      <c r="G5990" s="75">
        <v>5.6359000000000004</v>
      </c>
      <c r="H5990" s="106">
        <f t="shared" si="61"/>
        <v>0.60215240641711232</v>
      </c>
      <c r="I5990" s="121"/>
      <c r="J5990" s="121"/>
      <c r="K5990" s="124"/>
    </row>
    <row r="5991" spans="1:11" x14ac:dyDescent="0.2">
      <c r="A5991" s="103">
        <f>A5990+1+2</f>
        <v>39174</v>
      </c>
      <c r="B5991" s="76" t="s">
        <v>12</v>
      </c>
      <c r="D5991" s="92">
        <v>65.95</v>
      </c>
      <c r="E5991" s="104">
        <v>7.6150000000000002</v>
      </c>
      <c r="F5991" s="108">
        <v>4.2840999999999996</v>
      </c>
      <c r="G5991" s="75">
        <v>6.0153999999999996</v>
      </c>
      <c r="H5991" s="106">
        <f t="shared" si="61"/>
        <v>0.56258699934340106</v>
      </c>
      <c r="I5991" s="124"/>
      <c r="J5991" s="124"/>
      <c r="K5991" s="124"/>
    </row>
    <row r="5992" spans="1:11" x14ac:dyDescent="0.2">
      <c r="A5992" s="103">
        <f>A5991+1</f>
        <v>39175</v>
      </c>
      <c r="B5992" s="76" t="s">
        <v>13</v>
      </c>
      <c r="D5992" s="92">
        <v>64.650000000000006</v>
      </c>
      <c r="E5992" s="104">
        <v>7.55</v>
      </c>
      <c r="F5992" s="108">
        <v>2.6718000000000002</v>
      </c>
      <c r="G5992" s="75">
        <v>6.6426999999999996</v>
      </c>
      <c r="H5992" s="106">
        <f t="shared" si="61"/>
        <v>0.3538807947019868</v>
      </c>
      <c r="I5992" s="124"/>
      <c r="J5992" s="124"/>
      <c r="K5992" s="124"/>
    </row>
    <row r="5993" spans="1:11" x14ac:dyDescent="0.2">
      <c r="A5993" s="103">
        <f>A5992+1</f>
        <v>39176</v>
      </c>
      <c r="B5993" s="76" t="s">
        <v>14</v>
      </c>
      <c r="D5993" s="92">
        <v>64.39</v>
      </c>
      <c r="E5993" s="104">
        <v>7.4550000000000001</v>
      </c>
      <c r="F5993" s="108">
        <v>4.2716000000000003</v>
      </c>
      <c r="G5993" s="75">
        <v>6.5831</v>
      </c>
      <c r="H5993" s="106">
        <f t="shared" si="61"/>
        <v>0.57298457411133474</v>
      </c>
      <c r="I5993" s="124"/>
      <c r="J5993" s="124"/>
      <c r="K5993" s="124"/>
    </row>
    <row r="5994" spans="1:11" x14ac:dyDescent="0.2">
      <c r="A5994" s="103">
        <f>A5993+1</f>
        <v>39177</v>
      </c>
      <c r="B5994" s="76" t="s">
        <v>15</v>
      </c>
      <c r="D5994" s="92">
        <v>64.290000000000006</v>
      </c>
      <c r="E5994" s="104">
        <v>7.5250000000000004</v>
      </c>
      <c r="F5994" s="108">
        <v>4.4775999999999998</v>
      </c>
      <c r="G5994" s="75">
        <v>6.5987</v>
      </c>
      <c r="H5994" s="106">
        <f t="shared" si="61"/>
        <v>0.59502990033222591</v>
      </c>
      <c r="I5994" s="124"/>
      <c r="J5994" s="124"/>
      <c r="K5994" s="121"/>
    </row>
    <row r="5995" spans="1:11" x14ac:dyDescent="0.2">
      <c r="A5995" s="103">
        <f>A5994+1</f>
        <v>39178</v>
      </c>
      <c r="B5995" s="76" t="s">
        <v>16</v>
      </c>
      <c r="C5995" s="73" t="s">
        <v>17</v>
      </c>
      <c r="F5995" s="108"/>
      <c r="G5995" s="75"/>
      <c r="H5995" s="106"/>
      <c r="I5995" s="121"/>
      <c r="J5995" s="121"/>
      <c r="K5995" s="124"/>
    </row>
    <row r="5996" spans="1:11" x14ac:dyDescent="0.2">
      <c r="A5996" s="103">
        <f>A5995+1+2</f>
        <v>39181</v>
      </c>
      <c r="B5996" s="76" t="s">
        <v>12</v>
      </c>
      <c r="D5996" s="92">
        <v>61.52</v>
      </c>
      <c r="E5996" s="104">
        <v>7.66</v>
      </c>
      <c r="F5996" s="108">
        <v>3.7702</v>
      </c>
      <c r="G5996" s="75">
        <v>6.5662000000000003</v>
      </c>
      <c r="H5996" s="106">
        <f t="shared" si="61"/>
        <v>0.49219321148825063</v>
      </c>
      <c r="I5996" s="124"/>
      <c r="J5996" s="124"/>
      <c r="K5996" s="124"/>
    </row>
    <row r="5997" spans="1:11" x14ac:dyDescent="0.2">
      <c r="A5997" s="103">
        <f>A5996+1</f>
        <v>39182</v>
      </c>
      <c r="B5997" s="76" t="s">
        <v>13</v>
      </c>
      <c r="D5997" s="92">
        <v>61.9</v>
      </c>
      <c r="E5997" s="104">
        <v>7.73</v>
      </c>
      <c r="F5997" s="108">
        <v>3.0871</v>
      </c>
      <c r="G5997" s="75">
        <v>7.0015999999999998</v>
      </c>
      <c r="H5997" s="106">
        <f t="shared" si="61"/>
        <v>0.39936610608020695</v>
      </c>
      <c r="K5997" s="124"/>
    </row>
    <row r="5998" spans="1:11" x14ac:dyDescent="0.2">
      <c r="A5998" s="103">
        <f>A5997+1</f>
        <v>39183</v>
      </c>
      <c r="B5998" s="76" t="s">
        <v>14</v>
      </c>
      <c r="D5998" s="92">
        <v>62.02</v>
      </c>
      <c r="E5998" s="104">
        <v>7.97</v>
      </c>
      <c r="F5998" s="108">
        <v>3.2736999999999998</v>
      </c>
      <c r="G5998" s="75">
        <v>6.8692000000000002</v>
      </c>
      <c r="H5998" s="106">
        <f t="shared" si="61"/>
        <v>0.41075282308657463</v>
      </c>
      <c r="K5998" s="124"/>
    </row>
    <row r="5999" spans="1:11" x14ac:dyDescent="0.2">
      <c r="A5999" s="103">
        <f>A5998+1</f>
        <v>39184</v>
      </c>
      <c r="B5999" s="76" t="s">
        <v>15</v>
      </c>
      <c r="D5999" s="92">
        <v>63.86</v>
      </c>
      <c r="E5999" s="104">
        <v>7.87</v>
      </c>
      <c r="F5999" s="108">
        <v>6.6402000000000001</v>
      </c>
      <c r="G5999" s="75">
        <v>7.2477</v>
      </c>
      <c r="H5999" s="106">
        <f t="shared" si="61"/>
        <v>0.84373570520965691</v>
      </c>
      <c r="K5999" s="124"/>
    </row>
    <row r="6000" spans="1:11" x14ac:dyDescent="0.2">
      <c r="A6000" s="103">
        <f>A5999+1</f>
        <v>39185</v>
      </c>
      <c r="B6000" s="76" t="s">
        <v>16</v>
      </c>
      <c r="D6000" s="92">
        <v>63.64</v>
      </c>
      <c r="E6000" s="104">
        <v>7.9349999999999996</v>
      </c>
      <c r="F6000" s="108">
        <v>7.0225999999999997</v>
      </c>
      <c r="G6000" s="75">
        <v>7.2925000000000004</v>
      </c>
      <c r="H6000" s="106">
        <f t="shared" si="61"/>
        <v>0.88501575299306867</v>
      </c>
      <c r="J6000" s="124"/>
      <c r="K6000" s="124"/>
    </row>
    <row r="6001" spans="1:10" x14ac:dyDescent="0.2">
      <c r="A6001" s="103">
        <f>A6000+1+2</f>
        <v>39188</v>
      </c>
      <c r="B6001" s="76" t="s">
        <v>12</v>
      </c>
      <c r="D6001" s="92">
        <v>63.85</v>
      </c>
      <c r="E6001" s="104">
        <v>7.64</v>
      </c>
      <c r="F6001" s="108">
        <v>6.1132999999999997</v>
      </c>
      <c r="G6001" s="75">
        <v>7.008</v>
      </c>
      <c r="H6001" s="106">
        <f t="shared" si="61"/>
        <v>0.80017015706806283</v>
      </c>
    </row>
    <row r="6002" spans="1:10" x14ac:dyDescent="0.2">
      <c r="A6002" s="103">
        <f>A6001+1</f>
        <v>39189</v>
      </c>
      <c r="B6002" s="76" t="s">
        <v>13</v>
      </c>
      <c r="D6002" s="92">
        <v>63.11</v>
      </c>
      <c r="E6002" s="104">
        <v>7.47</v>
      </c>
      <c r="F6002" s="108">
        <v>5.7274000000000003</v>
      </c>
      <c r="G6002" s="75">
        <v>6.8722000000000003</v>
      </c>
      <c r="H6002" s="106">
        <f t="shared" si="61"/>
        <v>0.76672021419009373</v>
      </c>
      <c r="I6002" s="123"/>
    </row>
    <row r="6003" spans="1:10" x14ac:dyDescent="0.2">
      <c r="A6003" s="103">
        <f>A6002+1</f>
        <v>39190</v>
      </c>
      <c r="B6003" s="76" t="s">
        <v>14</v>
      </c>
      <c r="D6003" s="92">
        <v>63.14</v>
      </c>
      <c r="E6003" s="104">
        <v>7.4850000000000003</v>
      </c>
      <c r="F6003" s="108">
        <v>5.3979999999999997</v>
      </c>
      <c r="G6003" s="75">
        <v>6.5606</v>
      </c>
      <c r="H6003" s="106">
        <f t="shared" si="61"/>
        <v>0.72117568470273874</v>
      </c>
      <c r="I6003" s="123"/>
    </row>
    <row r="6004" spans="1:10" x14ac:dyDescent="0.2">
      <c r="A6004" s="103">
        <f>A6003+1</f>
        <v>39191</v>
      </c>
      <c r="B6004" s="76" t="s">
        <v>15</v>
      </c>
      <c r="D6004" s="92">
        <v>61.84</v>
      </c>
      <c r="E6004" s="104">
        <v>7.51</v>
      </c>
      <c r="F6004" s="108">
        <v>5.5902000000000003</v>
      </c>
      <c r="G6004" s="75">
        <v>6.6264000000000003</v>
      </c>
      <c r="H6004" s="106">
        <f t="shared" si="61"/>
        <v>0.74436750998668444</v>
      </c>
      <c r="I6004" s="9"/>
      <c r="J6004" s="121"/>
    </row>
    <row r="6005" spans="1:10" x14ac:dyDescent="0.2">
      <c r="A6005" s="103">
        <f>A6004+1</f>
        <v>39192</v>
      </c>
      <c r="B6005" s="76" t="s">
        <v>16</v>
      </c>
      <c r="D6005" s="92">
        <v>63.39</v>
      </c>
      <c r="E6005" s="104">
        <v>7.29</v>
      </c>
      <c r="F6005" s="108">
        <v>4.8521999999999998</v>
      </c>
      <c r="G6005" s="75">
        <v>6.7089999999999996</v>
      </c>
      <c r="H6005" s="106">
        <f t="shared" si="61"/>
        <v>0.66559670781892999</v>
      </c>
      <c r="I6005" s="123"/>
      <c r="J6005" s="124"/>
    </row>
    <row r="6006" spans="1:10" x14ac:dyDescent="0.2">
      <c r="A6006" s="103">
        <f>A6005+1+2</f>
        <v>39195</v>
      </c>
      <c r="B6006" s="76" t="s">
        <v>12</v>
      </c>
      <c r="D6006" s="92">
        <v>65.349999999999994</v>
      </c>
      <c r="E6006" s="104">
        <v>7.2450000000000001</v>
      </c>
      <c r="F6006" s="108">
        <v>4.5933000000000002</v>
      </c>
      <c r="G6006" s="75">
        <v>6.3840000000000003</v>
      </c>
      <c r="H6006" s="106">
        <f t="shared" si="61"/>
        <v>0.63399585921325052</v>
      </c>
      <c r="I6006" s="123"/>
      <c r="J6006" s="124"/>
    </row>
    <row r="6007" spans="1:10" x14ac:dyDescent="0.2">
      <c r="A6007" s="103">
        <f>A6006+1</f>
        <v>39196</v>
      </c>
      <c r="B6007" s="76" t="s">
        <v>13</v>
      </c>
      <c r="D6007" s="92">
        <v>63.91</v>
      </c>
      <c r="E6007" s="104">
        <v>7.57</v>
      </c>
      <c r="F6007" s="108">
        <v>4.8776000000000002</v>
      </c>
      <c r="G6007" s="75">
        <v>6.4554</v>
      </c>
      <c r="H6007" s="106">
        <f t="shared" si="61"/>
        <v>0.64433289299867902</v>
      </c>
    </row>
    <row r="6008" spans="1:10" x14ac:dyDescent="0.2">
      <c r="A6008" s="103">
        <f>A6007+1</f>
        <v>39197</v>
      </c>
      <c r="B6008" s="76" t="s">
        <v>14</v>
      </c>
      <c r="D6008" s="92">
        <v>65.12</v>
      </c>
      <c r="E6008" s="104">
        <v>7.6050000000000004</v>
      </c>
      <c r="F6008" s="108">
        <v>5.3864000000000001</v>
      </c>
      <c r="G6008" s="75">
        <v>6.7381000000000002</v>
      </c>
      <c r="H6008" s="106">
        <f t="shared" si="61"/>
        <v>0.70827087442472059</v>
      </c>
    </row>
    <row r="6009" spans="1:10" x14ac:dyDescent="0.2">
      <c r="A6009" s="103">
        <f>A6008+1</f>
        <v>39198</v>
      </c>
      <c r="B6009" s="76" t="s">
        <v>15</v>
      </c>
      <c r="D6009" s="92">
        <v>65.069999999999993</v>
      </c>
      <c r="E6009" s="104">
        <v>7.51</v>
      </c>
      <c r="F6009" s="108">
        <v>5.2321</v>
      </c>
      <c r="G6009" s="75">
        <v>6.8887999999999998</v>
      </c>
      <c r="H6009" s="106">
        <f t="shared" si="61"/>
        <v>0.69668442077230364</v>
      </c>
    </row>
    <row r="6010" spans="1:10" x14ac:dyDescent="0.2">
      <c r="A6010" s="103">
        <f>A6009+1</f>
        <v>39199</v>
      </c>
      <c r="B6010" s="76" t="s">
        <v>16</v>
      </c>
      <c r="D6010" s="92">
        <v>66.47</v>
      </c>
      <c r="E6010" s="104">
        <v>7.43</v>
      </c>
      <c r="F6010" s="108">
        <v>4.1627000000000001</v>
      </c>
      <c r="G6010" s="75">
        <v>6.7519999999999998</v>
      </c>
      <c r="H6010" s="106">
        <f t="shared" si="61"/>
        <v>0.56025572005383584</v>
      </c>
    </row>
    <row r="6011" spans="1:10" x14ac:dyDescent="0.2">
      <c r="A6011" s="103">
        <f>A6010+1+2</f>
        <v>39202</v>
      </c>
      <c r="B6011" s="76" t="s">
        <v>12</v>
      </c>
      <c r="D6011" s="92">
        <v>65.709999999999994</v>
      </c>
      <c r="E6011" s="104">
        <v>7.7</v>
      </c>
      <c r="F6011" s="108">
        <v>4.093</v>
      </c>
      <c r="G6011" s="75">
        <v>6.4071999999999996</v>
      </c>
      <c r="H6011" s="106">
        <f t="shared" si="61"/>
        <v>0.53155844155844156</v>
      </c>
    </row>
    <row r="6012" spans="1:10" x14ac:dyDescent="0.2">
      <c r="A6012" s="103">
        <f>A6011+1</f>
        <v>39203</v>
      </c>
      <c r="B6012" s="76" t="s">
        <v>13</v>
      </c>
      <c r="D6012" s="92">
        <v>64.41</v>
      </c>
      <c r="E6012" s="104">
        <v>7.66</v>
      </c>
      <c r="F6012" s="108">
        <v>4.7164000000000001</v>
      </c>
      <c r="G6012" s="75">
        <v>6.9817999999999998</v>
      </c>
      <c r="H6012" s="106">
        <f t="shared" si="61"/>
        <v>0.61571801566579631</v>
      </c>
    </row>
    <row r="6013" spans="1:10" x14ac:dyDescent="0.2">
      <c r="A6013" s="103">
        <f>A6012+1</f>
        <v>39204</v>
      </c>
      <c r="B6013" s="76" t="s">
        <v>14</v>
      </c>
      <c r="D6013" s="92">
        <v>63.68</v>
      </c>
      <c r="E6013" s="104">
        <v>7.625</v>
      </c>
      <c r="F6013" s="108">
        <v>4.3550000000000004</v>
      </c>
      <c r="G6013" s="75">
        <v>6.8613999999999997</v>
      </c>
      <c r="H6013" s="106">
        <f t="shared" si="61"/>
        <v>0.57114754098360665</v>
      </c>
    </row>
    <row r="6014" spans="1:10" x14ac:dyDescent="0.2">
      <c r="A6014" s="103">
        <f>A6013+1</f>
        <v>39205</v>
      </c>
      <c r="B6014" s="76" t="s">
        <v>15</v>
      </c>
      <c r="D6014" s="92">
        <v>63.2</v>
      </c>
      <c r="E6014" s="104">
        <v>7.5549999999999997</v>
      </c>
      <c r="F6014" s="108">
        <v>4.4699</v>
      </c>
      <c r="G6014" s="75">
        <v>6.7721999999999998</v>
      </c>
      <c r="H6014" s="106">
        <f t="shared" si="61"/>
        <v>0.59164791528788885</v>
      </c>
    </row>
    <row r="6015" spans="1:10" x14ac:dyDescent="0.2">
      <c r="A6015" s="103">
        <f>A6014+1</f>
        <v>39206</v>
      </c>
      <c r="B6015" s="76" t="s">
        <v>16</v>
      </c>
      <c r="D6015" s="92">
        <v>61.94</v>
      </c>
      <c r="E6015" s="104">
        <v>7.5549999999999997</v>
      </c>
      <c r="F6015" s="108">
        <v>4.5598000000000001</v>
      </c>
      <c r="G6015" s="75">
        <v>6.5162000000000004</v>
      </c>
      <c r="H6015" s="106">
        <f t="shared" si="61"/>
        <v>0.60354731965585706</v>
      </c>
    </row>
    <row r="6016" spans="1:10" x14ac:dyDescent="0.2">
      <c r="A6016" s="103">
        <f>A6015+1+2</f>
        <v>39209</v>
      </c>
      <c r="B6016" s="76" t="s">
        <v>12</v>
      </c>
      <c r="D6016" s="92">
        <v>61.48</v>
      </c>
      <c r="E6016" s="104">
        <v>7.67</v>
      </c>
      <c r="F6016" s="108">
        <v>4.8083</v>
      </c>
      <c r="G6016" s="75">
        <v>6.4797000000000002</v>
      </c>
      <c r="H6016" s="106">
        <f t="shared" si="61"/>
        <v>0.62689700130378101</v>
      </c>
    </row>
    <row r="6017" spans="1:8" x14ac:dyDescent="0.2">
      <c r="A6017" s="103">
        <f>A6016+1</f>
        <v>39210</v>
      </c>
      <c r="B6017" s="76" t="s">
        <v>13</v>
      </c>
      <c r="D6017" s="92">
        <v>62.27</v>
      </c>
      <c r="E6017" s="104">
        <v>7.4649999999999999</v>
      </c>
      <c r="F6017" s="108">
        <v>4.3543000000000003</v>
      </c>
      <c r="G6017" s="75">
        <v>6.8611000000000004</v>
      </c>
      <c r="H6017" s="106">
        <f t="shared" si="61"/>
        <v>0.58329537843268586</v>
      </c>
    </row>
    <row r="6018" spans="1:8" x14ac:dyDescent="0.2">
      <c r="A6018" s="103">
        <f>A6017+1</f>
        <v>39211</v>
      </c>
      <c r="B6018" s="76" t="s">
        <v>14</v>
      </c>
      <c r="D6018" s="92">
        <v>61.56</v>
      </c>
      <c r="E6018" s="104">
        <v>7.51</v>
      </c>
      <c r="F6018" s="108">
        <v>3.9355000000000002</v>
      </c>
      <c r="G6018" s="75">
        <v>6.8849</v>
      </c>
      <c r="H6018" s="106">
        <f t="shared" si="61"/>
        <v>0.52403462050599203</v>
      </c>
    </row>
    <row r="6019" spans="1:8" x14ac:dyDescent="0.2">
      <c r="A6019" s="103">
        <f>A6018+1</f>
        <v>39212</v>
      </c>
      <c r="B6019" s="76" t="s">
        <v>15</v>
      </c>
      <c r="D6019" s="92">
        <v>61.82</v>
      </c>
      <c r="E6019" s="104">
        <v>7.625</v>
      </c>
      <c r="F6019" s="108">
        <v>3.8477999999999999</v>
      </c>
      <c r="G6019" s="75">
        <v>6.9082999999999997</v>
      </c>
      <c r="H6019" s="106">
        <f t="shared" si="61"/>
        <v>0.50462950819672125</v>
      </c>
    </row>
    <row r="6020" spans="1:8" x14ac:dyDescent="0.2">
      <c r="A6020" s="103">
        <f>A6019+1</f>
        <v>39213</v>
      </c>
      <c r="B6020" s="76" t="s">
        <v>16</v>
      </c>
      <c r="D6020" s="92">
        <v>62.38</v>
      </c>
      <c r="E6020" s="104">
        <v>7.5549999999999997</v>
      </c>
      <c r="F6020" s="108">
        <v>4.3333000000000004</v>
      </c>
      <c r="G6020" s="75">
        <v>6.9467999999999996</v>
      </c>
      <c r="H6020" s="106">
        <f t="shared" si="61"/>
        <v>0.57356717405691604</v>
      </c>
    </row>
    <row r="6021" spans="1:8" x14ac:dyDescent="0.2">
      <c r="A6021" s="103">
        <f>A6020+1+2</f>
        <v>39216</v>
      </c>
      <c r="B6021" s="76" t="s">
        <v>12</v>
      </c>
      <c r="D6021" s="92">
        <v>62.47</v>
      </c>
      <c r="E6021" s="104">
        <v>7.8550000000000004</v>
      </c>
      <c r="F6021" s="108">
        <v>3.8934000000000002</v>
      </c>
      <c r="G6021" s="75">
        <v>6.3353999999999999</v>
      </c>
      <c r="H6021" s="106">
        <f t="shared" si="61"/>
        <v>0.49565881604073836</v>
      </c>
    </row>
    <row r="6022" spans="1:8" x14ac:dyDescent="0.2">
      <c r="A6022" s="103">
        <f>A6021+1</f>
        <v>39217</v>
      </c>
      <c r="B6022" s="76" t="s">
        <v>13</v>
      </c>
      <c r="D6022" s="92">
        <v>63.18</v>
      </c>
      <c r="E6022" s="104">
        <v>7.6349999999999998</v>
      </c>
      <c r="F6022" s="108">
        <v>4.2034000000000002</v>
      </c>
      <c r="G6022" s="75">
        <v>6.1981999999999999</v>
      </c>
      <c r="H6022" s="106">
        <f t="shared" si="61"/>
        <v>0.55054354944335304</v>
      </c>
    </row>
    <row r="6023" spans="1:8" x14ac:dyDescent="0.2">
      <c r="A6023" s="103">
        <f>A6022+1</f>
        <v>39218</v>
      </c>
      <c r="B6023" s="76" t="s">
        <v>14</v>
      </c>
      <c r="D6023" s="92">
        <v>62.56</v>
      </c>
      <c r="E6023" s="104">
        <v>7.6050000000000004</v>
      </c>
      <c r="F6023" s="108">
        <v>4.1020000000000003</v>
      </c>
      <c r="G6023" s="75">
        <v>5.9813000000000001</v>
      </c>
      <c r="H6023" s="106">
        <f t="shared" si="61"/>
        <v>0.53938198553583172</v>
      </c>
    </row>
    <row r="6024" spans="1:8" x14ac:dyDescent="0.2">
      <c r="A6024" s="103">
        <f>A6023+1</f>
        <v>39219</v>
      </c>
      <c r="B6024" s="76" t="s">
        <v>15</v>
      </c>
      <c r="D6024" s="92">
        <v>64.87</v>
      </c>
      <c r="E6024" s="104">
        <v>7.7050000000000001</v>
      </c>
      <c r="F6024" s="108">
        <v>4.0709999999999997</v>
      </c>
      <c r="G6024" s="75">
        <v>6.2305000000000001</v>
      </c>
      <c r="H6024" s="106">
        <f t="shared" si="61"/>
        <v>0.5283582089552239</v>
      </c>
    </row>
    <row r="6025" spans="1:8" x14ac:dyDescent="0.2">
      <c r="A6025" s="103">
        <f>A6024+1</f>
        <v>39220</v>
      </c>
      <c r="B6025" s="76" t="s">
        <v>16</v>
      </c>
      <c r="D6025" s="92">
        <v>64.95</v>
      </c>
      <c r="E6025" s="104">
        <v>7.8849999999999998</v>
      </c>
      <c r="F6025" s="108">
        <v>3.9356</v>
      </c>
      <c r="G6025" s="75">
        <v>7.0102000000000002</v>
      </c>
      <c r="H6025" s="106">
        <f t="shared" si="61"/>
        <v>0.49912492073557391</v>
      </c>
    </row>
    <row r="6026" spans="1:8" x14ac:dyDescent="0.2">
      <c r="A6026" s="103">
        <f>A6025+1+2</f>
        <v>39223</v>
      </c>
      <c r="B6026" s="76" t="s">
        <v>12</v>
      </c>
      <c r="D6026" s="92">
        <v>66.28</v>
      </c>
      <c r="E6026" s="104">
        <v>7.6550000000000002</v>
      </c>
      <c r="F6026" s="108">
        <v>3.726</v>
      </c>
      <c r="G6026" s="75">
        <v>6.9336000000000002</v>
      </c>
      <c r="H6026" s="106">
        <f t="shared" si="61"/>
        <v>0.48674069235793599</v>
      </c>
    </row>
    <row r="6027" spans="1:8" x14ac:dyDescent="0.2">
      <c r="A6027" s="103">
        <f>A6026+1</f>
        <v>39224</v>
      </c>
      <c r="B6027" s="76" t="s">
        <v>13</v>
      </c>
      <c r="D6027" s="92">
        <v>64.98</v>
      </c>
      <c r="E6027" s="104">
        <v>7.6150000000000002</v>
      </c>
      <c r="F6027" s="108">
        <v>3.6682999999999999</v>
      </c>
      <c r="G6027" s="75">
        <v>7.0656999999999996</v>
      </c>
      <c r="H6027" s="106">
        <f t="shared" si="61"/>
        <v>0.48172028890347995</v>
      </c>
    </row>
    <row r="6028" spans="1:8" x14ac:dyDescent="0.2">
      <c r="A6028" s="103">
        <f>A6027+1</f>
        <v>39225</v>
      </c>
      <c r="B6028" s="76" t="s">
        <v>14</v>
      </c>
      <c r="D6028" s="92">
        <v>65.08</v>
      </c>
      <c r="E6028" s="104">
        <v>7.55</v>
      </c>
      <c r="F6028" s="108">
        <v>3.9051999999999998</v>
      </c>
      <c r="G6028" s="75">
        <v>6.9823000000000004</v>
      </c>
      <c r="H6028" s="106">
        <f t="shared" si="61"/>
        <v>0.51724503311258274</v>
      </c>
    </row>
    <row r="6029" spans="1:8" x14ac:dyDescent="0.2">
      <c r="A6029" s="103">
        <f>A6028+1</f>
        <v>39226</v>
      </c>
      <c r="B6029" s="76" t="s">
        <v>15</v>
      </c>
      <c r="D6029" s="92">
        <v>63.59</v>
      </c>
      <c r="E6029" s="104">
        <v>7.57</v>
      </c>
      <c r="F6029" s="108">
        <v>3.4350000000000001</v>
      </c>
      <c r="G6029" s="75">
        <v>6.8448000000000002</v>
      </c>
      <c r="H6029" s="106">
        <f t="shared" si="61"/>
        <v>0.45376486129458388</v>
      </c>
    </row>
    <row r="6030" spans="1:8" x14ac:dyDescent="0.2">
      <c r="A6030" s="103">
        <f>A6029+1</f>
        <v>39227</v>
      </c>
      <c r="B6030" s="76" t="s">
        <v>16</v>
      </c>
      <c r="D6030" s="92">
        <v>64.760000000000005</v>
      </c>
      <c r="E6030" s="104">
        <v>7.48</v>
      </c>
      <c r="F6030" s="108">
        <v>3.2115999999999998</v>
      </c>
      <c r="G6030" s="75">
        <v>6.7850999999999999</v>
      </c>
      <c r="H6030" s="106">
        <f t="shared" si="61"/>
        <v>0.42935828877005344</v>
      </c>
    </row>
    <row r="6031" spans="1:8" x14ac:dyDescent="0.2">
      <c r="A6031" s="103">
        <f>A6030+1+2</f>
        <v>39230</v>
      </c>
      <c r="B6031" s="76" t="s">
        <v>12</v>
      </c>
      <c r="C6031" s="73" t="s">
        <v>17</v>
      </c>
      <c r="G6031" s="75"/>
      <c r="H6031" s="106"/>
    </row>
    <row r="6032" spans="1:8" x14ac:dyDescent="0.2">
      <c r="A6032" s="103">
        <f>A6031+1</f>
        <v>39231</v>
      </c>
      <c r="B6032" s="76" t="s">
        <v>13</v>
      </c>
      <c r="D6032" s="92">
        <v>63.16</v>
      </c>
      <c r="E6032" s="104">
        <v>7.5350000000000001</v>
      </c>
      <c r="F6032" s="108">
        <v>2.6722999999999999</v>
      </c>
      <c r="G6032" s="75">
        <v>6.0423</v>
      </c>
      <c r="H6032" s="106">
        <f t="shared" si="61"/>
        <v>0.35465162574651626</v>
      </c>
    </row>
    <row r="6033" spans="1:8" x14ac:dyDescent="0.2">
      <c r="A6033" s="103">
        <f>A6032+1</f>
        <v>39232</v>
      </c>
      <c r="B6033" s="76" t="s">
        <v>14</v>
      </c>
      <c r="D6033" s="92">
        <v>63.5</v>
      </c>
      <c r="E6033" s="104">
        <v>7.6849999999999996</v>
      </c>
      <c r="F6033" s="108">
        <v>3.1989000000000001</v>
      </c>
      <c r="G6033" s="75">
        <v>6.8486000000000002</v>
      </c>
      <c r="H6033" s="106">
        <f t="shared" si="61"/>
        <v>0.41625243981782695</v>
      </c>
    </row>
    <row r="6034" spans="1:8" x14ac:dyDescent="0.2">
      <c r="A6034" s="103">
        <f>A6033+1</f>
        <v>39233</v>
      </c>
      <c r="B6034" s="76" t="s">
        <v>15</v>
      </c>
      <c r="D6034" s="92">
        <v>64.02</v>
      </c>
      <c r="E6034" s="104">
        <v>7.7450000000000001</v>
      </c>
      <c r="F6034" s="108">
        <v>3.2544</v>
      </c>
      <c r="G6034" s="75">
        <v>6.9214000000000002</v>
      </c>
      <c r="H6034" s="106">
        <f t="shared" si="61"/>
        <v>0.42019367333763719</v>
      </c>
    </row>
    <row r="6035" spans="1:8" x14ac:dyDescent="0.2">
      <c r="A6035" s="103">
        <f>A6034+1</f>
        <v>39234</v>
      </c>
      <c r="B6035" s="76" t="s">
        <v>16</v>
      </c>
      <c r="D6035" s="92">
        <v>65.09</v>
      </c>
      <c r="E6035" s="104">
        <v>7.55</v>
      </c>
      <c r="F6035" s="108">
        <v>3.1896</v>
      </c>
      <c r="G6035" s="75">
        <v>6.9006999999999996</v>
      </c>
      <c r="H6035" s="106">
        <f t="shared" si="61"/>
        <v>0.42246357615894042</v>
      </c>
    </row>
    <row r="6036" spans="1:8" x14ac:dyDescent="0.2">
      <c r="A6036" s="103">
        <f>A6035+1+2</f>
        <v>39237</v>
      </c>
      <c r="B6036" s="76" t="s">
        <v>12</v>
      </c>
      <c r="D6036" s="92">
        <v>66.22</v>
      </c>
      <c r="E6036" s="104">
        <v>7.7850000000000001</v>
      </c>
      <c r="F6036" s="108">
        <v>2.1217000000000001</v>
      </c>
      <c r="G6036" s="75">
        <v>6.2590000000000003</v>
      </c>
      <c r="H6036" s="106">
        <f t="shared" si="61"/>
        <v>0.27253692999357743</v>
      </c>
    </row>
    <row r="6037" spans="1:8" x14ac:dyDescent="0.2">
      <c r="A6037" s="103">
        <f>A6036+1</f>
        <v>39238</v>
      </c>
      <c r="B6037" s="76" t="s">
        <v>13</v>
      </c>
      <c r="D6037" s="92">
        <v>65.62</v>
      </c>
      <c r="E6037" s="104">
        <v>7.82</v>
      </c>
      <c r="F6037" s="108">
        <v>1.0194000000000001</v>
      </c>
      <c r="G6037" s="75">
        <v>6.8490000000000002</v>
      </c>
      <c r="H6037" s="106">
        <f t="shared" si="61"/>
        <v>0.13035805626598465</v>
      </c>
    </row>
    <row r="6038" spans="1:8" x14ac:dyDescent="0.2">
      <c r="A6038" s="103">
        <f>A6037+1</f>
        <v>39239</v>
      </c>
      <c r="B6038" s="76" t="s">
        <v>14</v>
      </c>
      <c r="D6038" s="92">
        <v>65.97</v>
      </c>
      <c r="E6038" s="104">
        <v>7.8449999999999998</v>
      </c>
      <c r="F6038" s="108">
        <v>1.4132</v>
      </c>
      <c r="G6038" s="75">
        <v>6.7686999999999999</v>
      </c>
      <c r="H6038" s="106">
        <f t="shared" si="61"/>
        <v>0.18014021669853411</v>
      </c>
    </row>
    <row r="6039" spans="1:8" x14ac:dyDescent="0.2">
      <c r="A6039" s="103">
        <f>A6038+1</f>
        <v>39240</v>
      </c>
      <c r="B6039" s="76" t="s">
        <v>15</v>
      </c>
      <c r="D6039" s="92">
        <v>66.930000000000007</v>
      </c>
      <c r="E6039" s="104">
        <v>7.88</v>
      </c>
      <c r="F6039" s="108">
        <v>2.6553</v>
      </c>
      <c r="G6039" s="75">
        <v>6.8787000000000003</v>
      </c>
      <c r="H6039" s="106">
        <f t="shared" si="61"/>
        <v>0.33696700507614213</v>
      </c>
    </row>
    <row r="6040" spans="1:8" x14ac:dyDescent="0.2">
      <c r="A6040" s="103">
        <f>A6039+1</f>
        <v>39241</v>
      </c>
      <c r="B6040" s="76" t="s">
        <v>16</v>
      </c>
      <c r="D6040" s="92">
        <v>64.760000000000005</v>
      </c>
      <c r="E6040" s="104">
        <v>7.5350000000000001</v>
      </c>
      <c r="F6040" s="108">
        <v>2.6402000000000001</v>
      </c>
      <c r="G6040" s="75">
        <v>6.6792999999999996</v>
      </c>
      <c r="H6040" s="106">
        <f t="shared" si="61"/>
        <v>0.35039150630391508</v>
      </c>
    </row>
    <row r="6041" spans="1:8" x14ac:dyDescent="0.2">
      <c r="A6041" s="103">
        <f>A6040+1+2</f>
        <v>39244</v>
      </c>
      <c r="B6041" s="76" t="s">
        <v>12</v>
      </c>
      <c r="D6041" s="92">
        <v>65.97</v>
      </c>
      <c r="E6041" s="104">
        <v>7.4749999999999996</v>
      </c>
      <c r="F6041" s="108">
        <v>2.0710000000000002</v>
      </c>
      <c r="G6041" s="75">
        <v>5.6496000000000004</v>
      </c>
      <c r="H6041" s="106">
        <f t="shared" si="61"/>
        <v>0.27705685618729103</v>
      </c>
    </row>
    <row r="6042" spans="1:8" x14ac:dyDescent="0.2">
      <c r="A6042" s="103">
        <f>A6041+1</f>
        <v>39245</v>
      </c>
      <c r="B6042" s="76" t="s">
        <v>13</v>
      </c>
      <c r="D6042" s="92">
        <v>65.36</v>
      </c>
      <c r="E6042" s="104">
        <v>7.4950000000000001</v>
      </c>
      <c r="F6042" s="108">
        <v>2.6402999999999999</v>
      </c>
      <c r="G6042" s="75">
        <v>6.3479000000000001</v>
      </c>
      <c r="H6042" s="106">
        <f t="shared" si="61"/>
        <v>0.35227484989993324</v>
      </c>
    </row>
    <row r="6043" spans="1:8" x14ac:dyDescent="0.2">
      <c r="A6043" s="103">
        <f>A6042+1</f>
        <v>39246</v>
      </c>
      <c r="B6043" s="76" t="s">
        <v>14</v>
      </c>
      <c r="D6043" s="92">
        <v>66.27</v>
      </c>
      <c r="E6043" s="104">
        <v>7.585</v>
      </c>
      <c r="F6043" s="108">
        <v>1.8436999999999999</v>
      </c>
      <c r="G6043" s="75">
        <v>6.5274000000000001</v>
      </c>
      <c r="H6043" s="106">
        <f t="shared" si="61"/>
        <v>0.243071852340145</v>
      </c>
    </row>
    <row r="6044" spans="1:8" x14ac:dyDescent="0.2">
      <c r="A6044" s="103">
        <f>A6043+1</f>
        <v>39247</v>
      </c>
      <c r="B6044" s="76" t="s">
        <v>15</v>
      </c>
      <c r="D6044" s="92">
        <v>67.66</v>
      </c>
      <c r="E6044" s="104">
        <v>7.4749999999999996</v>
      </c>
      <c r="F6044" s="108">
        <v>2.0064000000000002</v>
      </c>
      <c r="G6044" s="75">
        <v>6.6761999999999997</v>
      </c>
      <c r="H6044" s="106">
        <f t="shared" si="61"/>
        <v>0.26841471571906356</v>
      </c>
    </row>
    <row r="6045" spans="1:8" x14ac:dyDescent="0.2">
      <c r="A6045" s="103">
        <f>A6044+1</f>
        <v>39248</v>
      </c>
      <c r="B6045" s="76" t="s">
        <v>16</v>
      </c>
      <c r="D6045" s="92">
        <v>68</v>
      </c>
      <c r="E6045" s="104">
        <v>7.58</v>
      </c>
      <c r="F6045" s="108">
        <v>2.3515000000000001</v>
      </c>
      <c r="G6045" s="75">
        <v>6.7323000000000004</v>
      </c>
      <c r="H6045" s="106">
        <f t="shared" si="61"/>
        <v>0.31022427440633249</v>
      </c>
    </row>
    <row r="6046" spans="1:8" x14ac:dyDescent="0.2">
      <c r="A6046" s="103">
        <f>A6045+1+2</f>
        <v>39251</v>
      </c>
      <c r="B6046" s="76" t="s">
        <v>12</v>
      </c>
      <c r="D6046" s="92">
        <v>69.099999999999994</v>
      </c>
      <c r="E6046" s="104">
        <v>7.665</v>
      </c>
      <c r="F6046" s="108">
        <v>2.4969000000000001</v>
      </c>
      <c r="G6046" s="75">
        <v>6.3708</v>
      </c>
      <c r="H6046" s="106">
        <f t="shared" si="61"/>
        <v>0.32575342465753426</v>
      </c>
    </row>
    <row r="6047" spans="1:8" x14ac:dyDescent="0.2">
      <c r="A6047" s="103">
        <f>A6046+1</f>
        <v>39252</v>
      </c>
      <c r="B6047" s="76" t="s">
        <v>13</v>
      </c>
      <c r="D6047" s="92">
        <v>69.11</v>
      </c>
      <c r="E6047" s="104">
        <v>7.47</v>
      </c>
      <c r="F6047" s="108">
        <v>2.3559999999999999</v>
      </c>
      <c r="G6047" s="75">
        <v>6.9701000000000004</v>
      </c>
      <c r="H6047" s="106">
        <f t="shared" si="61"/>
        <v>0.31539491298527444</v>
      </c>
    </row>
    <row r="6048" spans="1:8" x14ac:dyDescent="0.2">
      <c r="A6048" s="103">
        <f>A6047+1</f>
        <v>39253</v>
      </c>
      <c r="B6048" s="76" t="s">
        <v>14</v>
      </c>
      <c r="D6048" s="92">
        <v>68.2</v>
      </c>
      <c r="E6048" s="104">
        <v>7.375</v>
      </c>
      <c r="F6048" s="108">
        <v>3.282</v>
      </c>
      <c r="G6048" s="75">
        <v>6.9055999999999997</v>
      </c>
      <c r="H6048" s="106">
        <f t="shared" si="61"/>
        <v>0.44501694915254236</v>
      </c>
    </row>
    <row r="6049" spans="1:8" x14ac:dyDescent="0.2">
      <c r="A6049" s="103">
        <f>A6048+1</f>
        <v>39254</v>
      </c>
      <c r="B6049" s="76" t="s">
        <v>15</v>
      </c>
      <c r="D6049" s="92">
        <v>67.930000000000007</v>
      </c>
      <c r="E6049" s="104">
        <v>7.24</v>
      </c>
      <c r="F6049" s="108">
        <v>3.6034000000000002</v>
      </c>
      <c r="G6049" s="75">
        <v>6.9103000000000003</v>
      </c>
      <c r="H6049" s="106">
        <f t="shared" si="61"/>
        <v>0.49770718232044198</v>
      </c>
    </row>
    <row r="6050" spans="1:8" x14ac:dyDescent="0.2">
      <c r="A6050" s="103">
        <f>A6049+1</f>
        <v>39255</v>
      </c>
      <c r="B6050" s="76" t="s">
        <v>16</v>
      </c>
      <c r="D6050" s="92">
        <v>68.900000000000006</v>
      </c>
      <c r="E6050" s="104">
        <v>7.03</v>
      </c>
      <c r="F6050" s="108">
        <v>3.9058999999999999</v>
      </c>
      <c r="G6050" s="75">
        <v>6.7945000000000002</v>
      </c>
      <c r="H6050" s="106">
        <f t="shared" si="61"/>
        <v>0.55560455192034142</v>
      </c>
    </row>
    <row r="6051" spans="1:8" x14ac:dyDescent="0.2">
      <c r="A6051" s="103">
        <f>A6050+1+2</f>
        <v>39258</v>
      </c>
      <c r="B6051" s="76" t="s">
        <v>12</v>
      </c>
      <c r="D6051" s="92">
        <v>68.94</v>
      </c>
      <c r="E6051" s="104">
        <v>6.83</v>
      </c>
      <c r="F6051" s="108">
        <v>3.8626999999999998</v>
      </c>
      <c r="G6051" s="75">
        <v>6.4798999999999998</v>
      </c>
      <c r="H6051" s="106">
        <f t="shared" si="61"/>
        <v>0.56554904831625175</v>
      </c>
    </row>
    <row r="6052" spans="1:8" x14ac:dyDescent="0.2">
      <c r="A6052" s="103">
        <f>A6051+1</f>
        <v>39259</v>
      </c>
      <c r="B6052" s="76" t="s">
        <v>13</v>
      </c>
      <c r="D6052" s="92">
        <v>67.78</v>
      </c>
      <c r="E6052" s="104">
        <v>6.8550000000000004</v>
      </c>
      <c r="F6052" s="108">
        <v>3.5608</v>
      </c>
      <c r="G6052" s="75">
        <v>6.3739999999999997</v>
      </c>
      <c r="H6052" s="106">
        <f t="shared" ref="H6052:H6115" si="62">F6052/E6052</f>
        <v>0.51944566010211524</v>
      </c>
    </row>
    <row r="6053" spans="1:8" x14ac:dyDescent="0.2">
      <c r="A6053" s="103">
        <f>A6052+1</f>
        <v>39260</v>
      </c>
      <c r="B6053" s="76" t="s">
        <v>14</v>
      </c>
      <c r="D6053" s="92">
        <v>68.98</v>
      </c>
      <c r="E6053" s="104">
        <v>6.76</v>
      </c>
      <c r="F6053" s="108">
        <v>3.0638000000000001</v>
      </c>
      <c r="G6053" s="75">
        <v>6.4522000000000004</v>
      </c>
      <c r="H6053" s="106">
        <f t="shared" si="62"/>
        <v>0.45322485207100593</v>
      </c>
    </row>
    <row r="6054" spans="1:8" x14ac:dyDescent="0.2">
      <c r="A6054" s="103">
        <f>A6053+1</f>
        <v>39261</v>
      </c>
      <c r="B6054" s="76" t="s">
        <v>15</v>
      </c>
      <c r="D6054" s="92">
        <v>69.569999999999993</v>
      </c>
      <c r="E6054" s="104">
        <v>6.7649999999999997</v>
      </c>
      <c r="F6054" s="108">
        <v>3.4950000000000001</v>
      </c>
      <c r="G6054" s="75">
        <v>6.1624999999999996</v>
      </c>
      <c r="H6054" s="106">
        <f t="shared" si="62"/>
        <v>0.51662971175166306</v>
      </c>
    </row>
    <row r="6055" spans="1:8" x14ac:dyDescent="0.2">
      <c r="A6055" s="103">
        <f>A6054+1</f>
        <v>39262</v>
      </c>
      <c r="B6055" s="76" t="s">
        <v>16</v>
      </c>
      <c r="D6055" s="92">
        <v>70.69</v>
      </c>
      <c r="E6055" s="104">
        <v>6.3949999999999996</v>
      </c>
      <c r="F6055" s="108">
        <v>3.9679000000000002</v>
      </c>
      <c r="G6055" s="75">
        <v>6.1146000000000003</v>
      </c>
      <c r="H6055" s="106">
        <f t="shared" si="62"/>
        <v>0.62046911649726355</v>
      </c>
    </row>
    <row r="6056" spans="1:8" x14ac:dyDescent="0.2">
      <c r="A6056" s="103">
        <f>A6055+1+2</f>
        <v>39265</v>
      </c>
      <c r="B6056" s="76" t="s">
        <v>12</v>
      </c>
      <c r="D6056" s="92">
        <v>71.099999999999994</v>
      </c>
      <c r="E6056" s="104">
        <v>6.25</v>
      </c>
      <c r="F6056" s="108">
        <v>4.1380999999999997</v>
      </c>
      <c r="G6056" s="75">
        <v>5.5879000000000003</v>
      </c>
      <c r="H6056" s="106">
        <f t="shared" si="62"/>
        <v>0.66209599999999991</v>
      </c>
    </row>
    <row r="6057" spans="1:8" x14ac:dyDescent="0.2">
      <c r="A6057" s="103">
        <f>A6056+1</f>
        <v>39266</v>
      </c>
      <c r="B6057" s="76" t="s">
        <v>13</v>
      </c>
      <c r="D6057" s="92">
        <v>71.42</v>
      </c>
      <c r="E6057" s="104">
        <v>6.39</v>
      </c>
      <c r="F6057" s="108">
        <v>4.4489999999999998</v>
      </c>
      <c r="G6057" s="75">
        <v>5.8015999999999996</v>
      </c>
      <c r="H6057" s="106">
        <f t="shared" si="62"/>
        <v>0.6962441314553991</v>
      </c>
    </row>
    <row r="6058" spans="1:8" x14ac:dyDescent="0.2">
      <c r="A6058" s="103">
        <f>A6057+1</f>
        <v>39267</v>
      </c>
      <c r="B6058" s="76" t="s">
        <v>14</v>
      </c>
      <c r="C6058" s="73" t="s">
        <v>17</v>
      </c>
      <c r="F6058" s="108"/>
      <c r="G6058" s="75"/>
      <c r="H6058" s="106"/>
    </row>
    <row r="6059" spans="1:8" x14ac:dyDescent="0.2">
      <c r="A6059" s="103">
        <f>A6058+1</f>
        <v>39268</v>
      </c>
      <c r="B6059" s="76" t="s">
        <v>15</v>
      </c>
      <c r="D6059" s="92">
        <v>71.819999999999993</v>
      </c>
      <c r="E6059" s="104">
        <v>6.2649999999999997</v>
      </c>
      <c r="F6059" s="108">
        <v>4.5236999999999998</v>
      </c>
      <c r="G6059" s="75">
        <v>5.9001000000000001</v>
      </c>
      <c r="H6059" s="106">
        <f t="shared" si="62"/>
        <v>0.72205905826017558</v>
      </c>
    </row>
    <row r="6060" spans="1:8" x14ac:dyDescent="0.2">
      <c r="A6060" s="103">
        <f>A6059+1</f>
        <v>39269</v>
      </c>
      <c r="B6060" s="76" t="s">
        <v>16</v>
      </c>
      <c r="D6060" s="92">
        <v>72.819999999999993</v>
      </c>
      <c r="E6060" s="104">
        <v>6.1749999999999998</v>
      </c>
      <c r="F6060" s="108">
        <v>4.4447999999999999</v>
      </c>
      <c r="G6060" s="75">
        <v>5.7022000000000004</v>
      </c>
      <c r="H6060" s="106">
        <f t="shared" si="62"/>
        <v>0.71980566801619428</v>
      </c>
    </row>
    <row r="6061" spans="1:8" x14ac:dyDescent="0.2">
      <c r="A6061" s="103">
        <f>A6060+1+2</f>
        <v>39272</v>
      </c>
      <c r="B6061" s="76" t="s">
        <v>12</v>
      </c>
      <c r="D6061" s="92">
        <v>72.2</v>
      </c>
      <c r="E6061" s="104">
        <v>6.41</v>
      </c>
      <c r="F6061" s="108">
        <v>3.5478000000000001</v>
      </c>
      <c r="G6061" s="75">
        <v>5.3460999999999999</v>
      </c>
      <c r="H6061" s="106">
        <f t="shared" si="62"/>
        <v>0.5534789391575663</v>
      </c>
    </row>
    <row r="6062" spans="1:8" x14ac:dyDescent="0.2">
      <c r="A6062" s="103">
        <f>A6061+1</f>
        <v>39273</v>
      </c>
      <c r="B6062" s="76" t="s">
        <v>13</v>
      </c>
      <c r="D6062" s="92">
        <v>72.819999999999993</v>
      </c>
      <c r="E6062" s="104">
        <v>6.4450000000000003</v>
      </c>
      <c r="F6062" s="108">
        <v>3.52</v>
      </c>
      <c r="G6062" s="75">
        <v>5.6277999999999997</v>
      </c>
      <c r="H6062" s="106">
        <f t="shared" si="62"/>
        <v>0.54615981380915435</v>
      </c>
    </row>
    <row r="6063" spans="1:8" x14ac:dyDescent="0.2">
      <c r="A6063" s="103">
        <f>A6062+1</f>
        <v>39274</v>
      </c>
      <c r="B6063" s="76" t="s">
        <v>14</v>
      </c>
      <c r="D6063" s="92">
        <v>72.569999999999993</v>
      </c>
      <c r="E6063" s="104">
        <v>6.5949999999999998</v>
      </c>
      <c r="F6063" s="108">
        <v>3.8254000000000001</v>
      </c>
      <c r="G6063" s="75">
        <v>5.6163999999999996</v>
      </c>
      <c r="H6063" s="106">
        <f t="shared" si="62"/>
        <v>0.5800454890068234</v>
      </c>
    </row>
    <row r="6064" spans="1:8" x14ac:dyDescent="0.2">
      <c r="A6064" s="103">
        <f>A6063+1</f>
        <v>39275</v>
      </c>
      <c r="B6064" s="76" t="s">
        <v>15</v>
      </c>
      <c r="D6064" s="92">
        <v>72.510000000000005</v>
      </c>
      <c r="E6064" s="104">
        <v>6.2649999999999997</v>
      </c>
      <c r="F6064" s="108">
        <v>3.9962</v>
      </c>
      <c r="G6064" s="75">
        <v>5.7724000000000002</v>
      </c>
      <c r="H6064" s="106">
        <f t="shared" si="62"/>
        <v>0.63786113328012772</v>
      </c>
    </row>
    <row r="6065" spans="1:10" x14ac:dyDescent="0.2">
      <c r="A6065" s="103">
        <f>A6064+1</f>
        <v>39276</v>
      </c>
      <c r="B6065" s="76" t="s">
        <v>16</v>
      </c>
      <c r="D6065" s="92">
        <v>73.94</v>
      </c>
      <c r="E6065" s="104">
        <v>6.36</v>
      </c>
      <c r="F6065" s="108">
        <v>3.7555000000000001</v>
      </c>
      <c r="G6065" s="75">
        <v>5.492</v>
      </c>
      <c r="H6065" s="106">
        <f t="shared" si="62"/>
        <v>0.59048742138364774</v>
      </c>
    </row>
    <row r="6066" spans="1:10" x14ac:dyDescent="0.2">
      <c r="A6066" s="103">
        <f>A6065+1+2</f>
        <v>39279</v>
      </c>
      <c r="B6066" s="76" t="s">
        <v>12</v>
      </c>
      <c r="D6066" s="92">
        <v>74.16</v>
      </c>
      <c r="E6066" s="104">
        <v>6.2549999999999999</v>
      </c>
      <c r="F6066" s="108">
        <v>3.3944000000000001</v>
      </c>
      <c r="G6066" s="75">
        <v>5.3871000000000002</v>
      </c>
      <c r="H6066" s="106">
        <f t="shared" si="62"/>
        <v>0.5426698641087131</v>
      </c>
    </row>
    <row r="6067" spans="1:10" x14ac:dyDescent="0.2">
      <c r="A6067" s="103">
        <f>A6066+1</f>
        <v>39280</v>
      </c>
      <c r="B6067" s="76" t="s">
        <v>13</v>
      </c>
      <c r="D6067" s="92">
        <v>74.03</v>
      </c>
      <c r="E6067" s="104">
        <v>6.3</v>
      </c>
      <c r="F6067" s="108">
        <v>3.2759</v>
      </c>
      <c r="G6067" s="75">
        <v>5.4635999999999996</v>
      </c>
      <c r="H6067" s="106">
        <f t="shared" si="62"/>
        <v>0.51998412698412699</v>
      </c>
    </row>
    <row r="6068" spans="1:10" x14ac:dyDescent="0.2">
      <c r="A6068" s="103">
        <f>A6067+1</f>
        <v>39281</v>
      </c>
      <c r="B6068" s="76" t="s">
        <v>14</v>
      </c>
      <c r="D6068" s="92">
        <v>75.06</v>
      </c>
      <c r="E6068" s="104">
        <v>6.2649999999999997</v>
      </c>
      <c r="F6068" s="108">
        <v>3.0739999999999998</v>
      </c>
      <c r="G6068" s="75">
        <v>5.5575000000000001</v>
      </c>
      <c r="H6068" s="106">
        <f t="shared" si="62"/>
        <v>0.49066241021548285</v>
      </c>
      <c r="I6068" s="124"/>
      <c r="J6068" s="124"/>
    </row>
    <row r="6069" spans="1:10" x14ac:dyDescent="0.2">
      <c r="A6069" s="103">
        <f>A6068+1</f>
        <v>39282</v>
      </c>
      <c r="B6069" s="76" t="s">
        <v>15</v>
      </c>
      <c r="D6069" s="92">
        <v>75.930000000000007</v>
      </c>
      <c r="E6069" s="104">
        <v>6.5449999999999999</v>
      </c>
      <c r="F6069" s="108">
        <v>3.1711</v>
      </c>
      <c r="G6069" s="75">
        <v>5.5194999999999999</v>
      </c>
      <c r="H6069" s="106">
        <f t="shared" si="62"/>
        <v>0.48450725744843393</v>
      </c>
      <c r="I6069" s="124"/>
      <c r="J6069" s="124"/>
    </row>
    <row r="6070" spans="1:10" x14ac:dyDescent="0.2">
      <c r="A6070" s="103">
        <f>A6069+1</f>
        <v>39283</v>
      </c>
      <c r="B6070" s="76" t="s">
        <v>16</v>
      </c>
      <c r="D6070" s="92">
        <v>75.58</v>
      </c>
      <c r="E6070" s="104">
        <v>6.44</v>
      </c>
      <c r="F6070" s="108">
        <v>3.6383000000000001</v>
      </c>
      <c r="G6070" s="75">
        <v>5.7858999999999998</v>
      </c>
      <c r="H6070" s="106">
        <f t="shared" si="62"/>
        <v>0.56495341614906835</v>
      </c>
      <c r="I6070" s="124"/>
      <c r="J6070" s="124"/>
    </row>
    <row r="6071" spans="1:10" x14ac:dyDescent="0.2">
      <c r="A6071" s="103">
        <f>A6070+1+2</f>
        <v>39286</v>
      </c>
      <c r="B6071" s="76" t="s">
        <v>12</v>
      </c>
      <c r="D6071" s="92">
        <v>74.7</v>
      </c>
      <c r="E6071" s="104">
        <v>5.9450000000000003</v>
      </c>
      <c r="F6071" s="108">
        <v>3.6496</v>
      </c>
      <c r="G6071" s="75">
        <v>5.6407999999999996</v>
      </c>
      <c r="H6071" s="106">
        <f t="shared" si="62"/>
        <v>0.61389402859545839</v>
      </c>
      <c r="I6071" s="121"/>
      <c r="J6071" s="121"/>
    </row>
    <row r="6072" spans="1:10" x14ac:dyDescent="0.2">
      <c r="A6072" s="103">
        <f>A6071+1</f>
        <v>39287</v>
      </c>
      <c r="B6072" s="76" t="s">
        <v>13</v>
      </c>
      <c r="D6072" s="92">
        <v>73.52</v>
      </c>
      <c r="E6072" s="104">
        <v>5.66</v>
      </c>
      <c r="F6072" s="108">
        <v>3.74</v>
      </c>
      <c r="G6072" s="75">
        <v>5.3483999999999998</v>
      </c>
      <c r="H6072" s="106">
        <f t="shared" si="62"/>
        <v>0.66077738515901063</v>
      </c>
      <c r="I6072" s="124"/>
      <c r="J6072" s="124"/>
    </row>
    <row r="6073" spans="1:10" x14ac:dyDescent="0.2">
      <c r="A6073" s="103">
        <f>A6072+1</f>
        <v>39288</v>
      </c>
      <c r="B6073" s="76" t="s">
        <v>14</v>
      </c>
      <c r="D6073" s="92">
        <v>75.989999999999995</v>
      </c>
      <c r="E6073" s="104">
        <v>5.5949999999999998</v>
      </c>
      <c r="F6073" s="108">
        <v>3.9403000000000001</v>
      </c>
      <c r="G6073" s="75">
        <v>5.1323999999999996</v>
      </c>
      <c r="H6073" s="106">
        <f t="shared" si="62"/>
        <v>0.70425379803395893</v>
      </c>
    </row>
    <row r="6074" spans="1:10" x14ac:dyDescent="0.2">
      <c r="A6074" s="103">
        <f>A6073+1</f>
        <v>39289</v>
      </c>
      <c r="B6074" s="76" t="s">
        <v>15</v>
      </c>
      <c r="D6074" s="92">
        <v>74.959999999999994</v>
      </c>
      <c r="E6074" s="104">
        <v>5.83</v>
      </c>
      <c r="F6074" s="108">
        <v>3.6751</v>
      </c>
      <c r="G6074" s="75">
        <v>5.0107999999999997</v>
      </c>
      <c r="H6074" s="106">
        <f t="shared" si="62"/>
        <v>0.63037735849056609</v>
      </c>
    </row>
    <row r="6075" spans="1:10" x14ac:dyDescent="0.2">
      <c r="A6075" s="103">
        <f>A6074+1</f>
        <v>39290</v>
      </c>
      <c r="B6075" s="76" t="s">
        <v>16</v>
      </c>
      <c r="D6075" s="92">
        <v>77.03</v>
      </c>
      <c r="E6075" s="104">
        <v>5.7850000000000001</v>
      </c>
      <c r="F6075" s="108">
        <v>3.7473999999999998</v>
      </c>
      <c r="G6075" s="75">
        <v>5.1932</v>
      </c>
      <c r="H6075" s="106">
        <f t="shared" si="62"/>
        <v>0.64777873811581677</v>
      </c>
    </row>
    <row r="6076" spans="1:10" x14ac:dyDescent="0.2">
      <c r="A6076" s="103">
        <f>A6075+1+2</f>
        <v>39293</v>
      </c>
      <c r="B6076" s="76" t="s">
        <v>12</v>
      </c>
      <c r="D6076" s="92">
        <v>76.84</v>
      </c>
      <c r="E6076" s="104">
        <v>6.28</v>
      </c>
      <c r="F6076" s="108">
        <v>3.4483000000000001</v>
      </c>
      <c r="G6076" s="75">
        <v>4.9537000000000004</v>
      </c>
      <c r="H6076" s="106">
        <f t="shared" si="62"/>
        <v>0.54909235668789813</v>
      </c>
    </row>
    <row r="6077" spans="1:10" x14ac:dyDescent="0.2">
      <c r="A6077" s="103">
        <f>A6076+1</f>
        <v>39294</v>
      </c>
      <c r="B6077" s="76" t="s">
        <v>13</v>
      </c>
      <c r="D6077" s="92">
        <v>78.22</v>
      </c>
      <c r="E6077" s="104">
        <v>6.4349999999999996</v>
      </c>
      <c r="F6077" s="108">
        <v>3.4213</v>
      </c>
      <c r="G6077" s="75">
        <v>5.47</v>
      </c>
      <c r="H6077" s="106">
        <f t="shared" si="62"/>
        <v>0.53167055167055166</v>
      </c>
    </row>
    <row r="6078" spans="1:10" x14ac:dyDescent="0.2">
      <c r="A6078" s="103">
        <f>A6077+1</f>
        <v>39295</v>
      </c>
      <c r="B6078" s="76" t="s">
        <v>14</v>
      </c>
      <c r="D6078" s="92">
        <v>76.540000000000006</v>
      </c>
      <c r="E6078" s="104">
        <v>6.2649999999999997</v>
      </c>
      <c r="F6078" s="108">
        <v>3.6488999999999998</v>
      </c>
      <c r="G6078" s="75">
        <v>5.7062999999999997</v>
      </c>
      <c r="H6078" s="106">
        <f t="shared" si="62"/>
        <v>0.58242617717478051</v>
      </c>
    </row>
    <row r="6079" spans="1:10" x14ac:dyDescent="0.2">
      <c r="A6079" s="103">
        <f>A6078+1</f>
        <v>39296</v>
      </c>
      <c r="B6079" s="76" t="s">
        <v>15</v>
      </c>
      <c r="D6079" s="92">
        <v>76.87</v>
      </c>
      <c r="E6079" s="104">
        <v>6.3</v>
      </c>
      <c r="F6079" s="108">
        <v>3.7088999999999999</v>
      </c>
      <c r="G6079" s="75">
        <v>5.4371999999999998</v>
      </c>
      <c r="H6079" s="106">
        <f t="shared" si="62"/>
        <v>0.58871428571428575</v>
      </c>
    </row>
    <row r="6080" spans="1:10" x14ac:dyDescent="0.2">
      <c r="A6080" s="103">
        <f>A6079+1</f>
        <v>39297</v>
      </c>
      <c r="B6080" s="76" t="s">
        <v>16</v>
      </c>
      <c r="D6080" s="92">
        <v>75.489999999999995</v>
      </c>
      <c r="E6080" s="104">
        <v>6.1050000000000004</v>
      </c>
      <c r="F6080" s="108">
        <v>3.6446000000000001</v>
      </c>
      <c r="G6080" s="75">
        <v>5.4686000000000003</v>
      </c>
      <c r="H6080" s="106">
        <f t="shared" si="62"/>
        <v>0.59698607698607697</v>
      </c>
    </row>
    <row r="6081" spans="1:10" x14ac:dyDescent="0.2">
      <c r="A6081" s="103">
        <f>A6080+1+2</f>
        <v>39300</v>
      </c>
      <c r="B6081" s="76" t="s">
        <v>12</v>
      </c>
      <c r="D6081" s="92">
        <v>72.069999999999993</v>
      </c>
      <c r="E6081" s="104">
        <v>6.09</v>
      </c>
      <c r="F6081" s="108">
        <v>4.0064000000000002</v>
      </c>
      <c r="G6081" s="75">
        <v>5.2622</v>
      </c>
      <c r="H6081" s="106">
        <f t="shared" si="62"/>
        <v>0.65786535303776683</v>
      </c>
    </row>
    <row r="6082" spans="1:10" x14ac:dyDescent="0.2">
      <c r="A6082" s="103">
        <f>A6081+1</f>
        <v>39301</v>
      </c>
      <c r="B6082" s="76" t="s">
        <v>13</v>
      </c>
      <c r="D6082" s="92">
        <v>72.430000000000007</v>
      </c>
      <c r="E6082" s="104">
        <v>6.3849999999999998</v>
      </c>
      <c r="F6082" s="108">
        <v>3.6783000000000001</v>
      </c>
      <c r="G6082" s="75">
        <v>5.6071</v>
      </c>
      <c r="H6082" s="106">
        <f t="shared" si="62"/>
        <v>0.57608457321848083</v>
      </c>
    </row>
    <row r="6083" spans="1:10" x14ac:dyDescent="0.2">
      <c r="A6083" s="103">
        <f>A6082+1</f>
        <v>39302</v>
      </c>
      <c r="B6083" s="76" t="s">
        <v>14</v>
      </c>
      <c r="D6083" s="92">
        <v>72.180000000000007</v>
      </c>
      <c r="E6083" s="104">
        <v>6.31</v>
      </c>
      <c r="F6083" s="108">
        <v>4.1193999999999997</v>
      </c>
      <c r="G6083" s="75">
        <v>5.8220000000000001</v>
      </c>
      <c r="H6083" s="106">
        <f t="shared" si="62"/>
        <v>0.65283676703645011</v>
      </c>
    </row>
    <row r="6084" spans="1:10" x14ac:dyDescent="0.2">
      <c r="A6084" s="103">
        <f>A6083+1</f>
        <v>39303</v>
      </c>
      <c r="B6084" s="76" t="s">
        <v>15</v>
      </c>
      <c r="D6084" s="92">
        <v>71.599999999999994</v>
      </c>
      <c r="E6084" s="104">
        <v>6.52</v>
      </c>
      <c r="F6084" s="108">
        <v>3.8166000000000002</v>
      </c>
      <c r="G6084" s="75">
        <v>5.5629999999999997</v>
      </c>
      <c r="H6084" s="106">
        <f t="shared" si="62"/>
        <v>0.5853680981595093</v>
      </c>
    </row>
    <row r="6085" spans="1:10" x14ac:dyDescent="0.2">
      <c r="A6085" s="103">
        <f>A6084+1</f>
        <v>39304</v>
      </c>
      <c r="B6085" s="76" t="s">
        <v>16</v>
      </c>
      <c r="D6085" s="92">
        <v>71.47</v>
      </c>
      <c r="E6085" s="104">
        <v>6.63</v>
      </c>
      <c r="F6085" s="108">
        <v>3.6442999999999999</v>
      </c>
      <c r="G6085" s="75">
        <v>5.4833999999999996</v>
      </c>
      <c r="H6085" s="106">
        <f t="shared" si="62"/>
        <v>0.54966817496229259</v>
      </c>
    </row>
    <row r="6086" spans="1:10" x14ac:dyDescent="0.2">
      <c r="A6086" s="103">
        <f>A6085+1+2</f>
        <v>39307</v>
      </c>
      <c r="B6086" s="76" t="s">
        <v>12</v>
      </c>
      <c r="D6086" s="92">
        <v>71.62</v>
      </c>
      <c r="E6086" s="104">
        <v>7.12</v>
      </c>
      <c r="F6086" s="108">
        <v>3.4683000000000002</v>
      </c>
      <c r="G6086" s="75">
        <v>5.6615000000000002</v>
      </c>
      <c r="H6086" s="106">
        <f t="shared" si="62"/>
        <v>0.48712078651685392</v>
      </c>
    </row>
    <row r="6087" spans="1:10" x14ac:dyDescent="0.2">
      <c r="A6087" s="103">
        <f>A6086+1</f>
        <v>39308</v>
      </c>
      <c r="B6087" s="76" t="s">
        <v>13</v>
      </c>
      <c r="D6087" s="92">
        <v>72.39</v>
      </c>
      <c r="E6087" s="104">
        <v>6.8949999999999996</v>
      </c>
      <c r="F6087" s="108">
        <v>3.3262999999999998</v>
      </c>
      <c r="G6087" s="75">
        <v>6.2903000000000002</v>
      </c>
      <c r="H6087" s="106">
        <f t="shared" si="62"/>
        <v>0.48242204496011604</v>
      </c>
      <c r="I6087" s="121"/>
      <c r="J6087" s="121"/>
    </row>
    <row r="6088" spans="1:10" x14ac:dyDescent="0.2">
      <c r="A6088" s="103">
        <f>A6087+1</f>
        <v>39309</v>
      </c>
      <c r="B6088" s="76" t="s">
        <v>14</v>
      </c>
      <c r="D6088" s="92">
        <v>73.34</v>
      </c>
      <c r="E6088" s="104">
        <v>7.2949999999999999</v>
      </c>
      <c r="F6088" s="108">
        <v>3.0647000000000002</v>
      </c>
      <c r="G6088" s="75">
        <v>6.0654000000000003</v>
      </c>
      <c r="H6088" s="106">
        <f t="shared" si="62"/>
        <v>0.42010966415352985</v>
      </c>
      <c r="I6088" s="124"/>
      <c r="J6088" s="124"/>
    </row>
    <row r="6089" spans="1:10" x14ac:dyDescent="0.2">
      <c r="A6089" s="103">
        <f>A6088+1</f>
        <v>39310</v>
      </c>
      <c r="B6089" s="76" t="s">
        <v>15</v>
      </c>
      <c r="D6089" s="92">
        <v>71.010000000000005</v>
      </c>
      <c r="E6089" s="104">
        <v>6.9850000000000003</v>
      </c>
      <c r="F6089" s="108">
        <v>3.2827000000000002</v>
      </c>
      <c r="G6089" s="75">
        <v>6.5056000000000003</v>
      </c>
      <c r="H6089" s="106">
        <f t="shared" si="62"/>
        <v>0.46996420901932712</v>
      </c>
      <c r="I6089" s="124"/>
      <c r="J6089" s="124"/>
    </row>
    <row r="6090" spans="1:10" x14ac:dyDescent="0.2">
      <c r="A6090" s="103">
        <f>A6089+1</f>
        <v>39311</v>
      </c>
      <c r="B6090" s="76" t="s">
        <v>16</v>
      </c>
      <c r="D6090" s="92">
        <v>71.989999999999995</v>
      </c>
      <c r="E6090" s="104">
        <v>7.14</v>
      </c>
      <c r="F6090" s="108">
        <v>3.8725000000000001</v>
      </c>
      <c r="G6090" s="75">
        <v>6.1291000000000002</v>
      </c>
      <c r="H6090" s="106">
        <f t="shared" si="62"/>
        <v>0.54236694677871156</v>
      </c>
      <c r="I6090" s="124"/>
      <c r="J6090" s="124"/>
    </row>
    <row r="6091" spans="1:10" x14ac:dyDescent="0.2">
      <c r="A6091" s="103">
        <f>A6090+1+2</f>
        <v>39314</v>
      </c>
      <c r="B6091" s="76" t="s">
        <v>12</v>
      </c>
      <c r="D6091" s="92">
        <v>71.13</v>
      </c>
      <c r="E6091" s="104">
        <v>6.43</v>
      </c>
      <c r="F6091" s="108">
        <v>3.7441</v>
      </c>
      <c r="G6091" s="75">
        <v>6.1624999999999996</v>
      </c>
      <c r="H6091" s="106">
        <f t="shared" si="62"/>
        <v>0.58228615863141531</v>
      </c>
      <c r="I6091" s="124"/>
      <c r="J6091" s="124"/>
    </row>
    <row r="6092" spans="1:10" x14ac:dyDescent="0.2">
      <c r="A6092" s="103">
        <f>A6091+1</f>
        <v>39315</v>
      </c>
      <c r="B6092" s="76" t="s">
        <v>13</v>
      </c>
      <c r="D6092" s="92">
        <v>69.48</v>
      </c>
      <c r="E6092" s="104">
        <v>5.91</v>
      </c>
      <c r="F6092" s="108">
        <v>3.3868999999999998</v>
      </c>
      <c r="G6092" s="75">
        <v>5.7093999999999996</v>
      </c>
      <c r="H6092" s="106">
        <f t="shared" si="62"/>
        <v>0.5730795262267343</v>
      </c>
      <c r="I6092" s="121"/>
      <c r="J6092" s="121"/>
    </row>
    <row r="6093" spans="1:10" x14ac:dyDescent="0.2">
      <c r="A6093" s="103">
        <f>A6092+1</f>
        <v>39316</v>
      </c>
      <c r="B6093" s="76" t="s">
        <v>14</v>
      </c>
      <c r="D6093" s="92">
        <v>69.319999999999993</v>
      </c>
      <c r="E6093" s="104">
        <v>5.8049999999999997</v>
      </c>
      <c r="F6093" s="108">
        <v>3.2818000000000001</v>
      </c>
      <c r="G6093" s="75">
        <v>5.3087999999999997</v>
      </c>
      <c r="H6093" s="106">
        <f t="shared" si="62"/>
        <v>0.56534022394487515</v>
      </c>
      <c r="I6093" s="124"/>
      <c r="J6093" s="124"/>
    </row>
    <row r="6094" spans="1:10" x14ac:dyDescent="0.2">
      <c r="A6094" s="103">
        <f>A6093+1</f>
        <v>39317</v>
      </c>
      <c r="B6094" s="76" t="s">
        <v>15</v>
      </c>
      <c r="D6094" s="92">
        <v>70.040000000000006</v>
      </c>
      <c r="E6094" s="104">
        <v>5.8049999999999997</v>
      </c>
      <c r="F6094" s="108">
        <v>3.2048999999999999</v>
      </c>
      <c r="G6094" s="75">
        <v>5.2718999999999996</v>
      </c>
      <c r="H6094" s="106">
        <f t="shared" si="62"/>
        <v>0.552093023255814</v>
      </c>
      <c r="I6094" s="124"/>
      <c r="J6094" s="124"/>
    </row>
    <row r="6095" spans="1:10" x14ac:dyDescent="0.2">
      <c r="A6095" s="103">
        <f>A6094+1</f>
        <v>39318</v>
      </c>
      <c r="B6095" s="76" t="s">
        <v>16</v>
      </c>
      <c r="D6095" s="92">
        <v>71.39</v>
      </c>
      <c r="E6095" s="104">
        <v>5.71</v>
      </c>
      <c r="F6095" s="108">
        <v>3.0979000000000001</v>
      </c>
      <c r="G6095" s="75">
        <v>5.0837000000000003</v>
      </c>
      <c r="H6095" s="106">
        <f t="shared" si="62"/>
        <v>0.54253940455341509</v>
      </c>
      <c r="I6095" s="124"/>
      <c r="J6095" s="124"/>
    </row>
    <row r="6096" spans="1:10" x14ac:dyDescent="0.2">
      <c r="A6096" s="103">
        <f>A6095+1+2</f>
        <v>39321</v>
      </c>
      <c r="B6096" s="76" t="s">
        <v>12</v>
      </c>
      <c r="D6096" s="92">
        <v>71.98</v>
      </c>
      <c r="E6096" s="104">
        <v>5.35</v>
      </c>
      <c r="F6096" s="108">
        <v>2.6031</v>
      </c>
      <c r="G6096" s="75">
        <v>5.0869999999999997</v>
      </c>
      <c r="H6096" s="106">
        <f t="shared" si="62"/>
        <v>0.48656074766355145</v>
      </c>
      <c r="I6096" s="124"/>
      <c r="J6096" s="124"/>
    </row>
    <row r="6097" spans="1:10" x14ac:dyDescent="0.2">
      <c r="A6097" s="103">
        <f>A6096+1</f>
        <v>39322</v>
      </c>
      <c r="B6097" s="76" t="s">
        <v>13</v>
      </c>
      <c r="D6097" s="92">
        <v>71.739999999999995</v>
      </c>
      <c r="E6097" s="104">
        <v>5.5549999999999997</v>
      </c>
      <c r="F6097" s="108">
        <v>1.5017</v>
      </c>
      <c r="G6097" s="75">
        <v>4.8571999999999997</v>
      </c>
      <c r="H6097" s="106">
        <f t="shared" si="62"/>
        <v>0.27033303330333036</v>
      </c>
      <c r="I6097" s="121"/>
      <c r="J6097" s="121"/>
    </row>
    <row r="6098" spans="1:10" x14ac:dyDescent="0.2">
      <c r="A6098" s="103">
        <f>A6097+1</f>
        <v>39323</v>
      </c>
      <c r="B6098" s="76" t="s">
        <v>14</v>
      </c>
      <c r="D6098" s="92">
        <v>73.52</v>
      </c>
      <c r="E6098" s="104">
        <v>5.66</v>
      </c>
      <c r="F6098" s="108">
        <v>0.56720000000000004</v>
      </c>
      <c r="G6098" s="75">
        <v>5.1753</v>
      </c>
      <c r="H6098" s="106">
        <f t="shared" si="62"/>
        <v>0.10021201413427562</v>
      </c>
      <c r="I6098" s="124"/>
      <c r="J6098" s="124"/>
    </row>
    <row r="6099" spans="1:10" x14ac:dyDescent="0.2">
      <c r="A6099" s="103">
        <f>A6098+1</f>
        <v>39324</v>
      </c>
      <c r="B6099" s="76" t="s">
        <v>15</v>
      </c>
      <c r="D6099" s="92">
        <v>73.37</v>
      </c>
      <c r="E6099" s="104">
        <v>5.5650000000000004</v>
      </c>
      <c r="F6099" s="108">
        <v>1.7116</v>
      </c>
      <c r="G6099" s="75">
        <v>5.2253999999999996</v>
      </c>
      <c r="H6099" s="106">
        <f t="shared" si="62"/>
        <v>0.30756513926325246</v>
      </c>
      <c r="I6099" s="124"/>
      <c r="J6099" s="124"/>
    </row>
    <row r="6100" spans="1:10" x14ac:dyDescent="0.2">
      <c r="A6100" s="103">
        <f>A6099+1</f>
        <v>39325</v>
      </c>
      <c r="B6100" s="76" t="s">
        <v>16</v>
      </c>
      <c r="D6100" s="92">
        <v>74.05</v>
      </c>
      <c r="E6100" s="104">
        <v>5.4649999999999999</v>
      </c>
      <c r="F6100" s="108">
        <v>2.1151</v>
      </c>
      <c r="G6100" s="75">
        <v>5.1635999999999997</v>
      </c>
      <c r="H6100" s="106">
        <f t="shared" si="62"/>
        <v>0.38702653247941449</v>
      </c>
      <c r="I6100" s="124"/>
      <c r="J6100" s="124"/>
    </row>
    <row r="6101" spans="1:10" x14ac:dyDescent="0.2">
      <c r="A6101" s="103">
        <f>A6100+1+2</f>
        <v>39328</v>
      </c>
      <c r="B6101" s="76" t="s">
        <v>12</v>
      </c>
      <c r="C6101" s="73" t="s">
        <v>17</v>
      </c>
      <c r="F6101" s="108"/>
      <c r="G6101" s="75"/>
      <c r="H6101" s="106"/>
    </row>
    <row r="6102" spans="1:10" x14ac:dyDescent="0.2">
      <c r="A6102" s="103">
        <f>A6101+1</f>
        <v>39329</v>
      </c>
      <c r="B6102" s="76" t="s">
        <v>13</v>
      </c>
      <c r="D6102" s="92">
        <v>75.08</v>
      </c>
      <c r="E6102" s="104">
        <v>5.38</v>
      </c>
      <c r="F6102" s="108">
        <v>1.9303999999999999</v>
      </c>
      <c r="G6102" s="75">
        <v>4.8714000000000004</v>
      </c>
      <c r="H6102" s="106">
        <f t="shared" si="62"/>
        <v>0.35881040892193306</v>
      </c>
    </row>
    <row r="6103" spans="1:10" x14ac:dyDescent="0.2">
      <c r="A6103" s="103">
        <f>A6102+1</f>
        <v>39330</v>
      </c>
      <c r="B6103" s="76" t="s">
        <v>14</v>
      </c>
      <c r="D6103" s="92">
        <v>75.739999999999995</v>
      </c>
      <c r="E6103" s="104">
        <v>5.7450000000000001</v>
      </c>
      <c r="F6103" s="108">
        <v>1.0709</v>
      </c>
      <c r="G6103" s="75">
        <v>4.6289999999999996</v>
      </c>
      <c r="H6103" s="106">
        <f t="shared" si="62"/>
        <v>0.18640557006092254</v>
      </c>
    </row>
    <row r="6104" spans="1:10" x14ac:dyDescent="0.2">
      <c r="A6104" s="103">
        <f>A6103+1</f>
        <v>39331</v>
      </c>
      <c r="B6104" s="76" t="s">
        <v>15</v>
      </c>
      <c r="D6104" s="92">
        <v>76.31</v>
      </c>
      <c r="E6104" s="104">
        <v>5.9450000000000003</v>
      </c>
      <c r="F6104" s="108">
        <v>0.96699999999999997</v>
      </c>
      <c r="G6104" s="75">
        <v>5.2644000000000002</v>
      </c>
      <c r="H6104" s="106">
        <f t="shared" si="62"/>
        <v>0.16265769554247264</v>
      </c>
      <c r="I6104" s="121"/>
      <c r="J6104" s="121"/>
    </row>
    <row r="6105" spans="1:10" x14ac:dyDescent="0.2">
      <c r="A6105" s="103">
        <f>A6104+1</f>
        <v>39332</v>
      </c>
      <c r="B6105" s="76" t="s">
        <v>16</v>
      </c>
      <c r="D6105" s="92">
        <v>76.709999999999994</v>
      </c>
      <c r="E6105" s="104">
        <v>5.57</v>
      </c>
      <c r="F6105" s="108">
        <v>1.9360999999999999</v>
      </c>
      <c r="G6105" s="75">
        <v>5.4965999999999999</v>
      </c>
      <c r="H6105" s="106">
        <f t="shared" si="62"/>
        <v>0.34759425493716334</v>
      </c>
      <c r="I6105" s="124"/>
      <c r="J6105" s="124"/>
    </row>
    <row r="6106" spans="1:10" x14ac:dyDescent="0.2">
      <c r="A6106" s="103">
        <f>A6105+1+2</f>
        <v>39335</v>
      </c>
      <c r="B6106" s="76" t="s">
        <v>12</v>
      </c>
      <c r="D6106" s="92">
        <v>77.5</v>
      </c>
      <c r="E6106" s="104">
        <v>5.6050000000000004</v>
      </c>
      <c r="F6106" s="108">
        <v>1.6548</v>
      </c>
      <c r="G6106" s="75">
        <v>4.8894000000000002</v>
      </c>
      <c r="H6106" s="106">
        <f t="shared" si="62"/>
        <v>0.29523639607493307</v>
      </c>
      <c r="I6106" s="124"/>
      <c r="J6106" s="124"/>
    </row>
    <row r="6107" spans="1:10" x14ac:dyDescent="0.2">
      <c r="A6107" s="103">
        <f>A6106+1</f>
        <v>39336</v>
      </c>
      <c r="B6107" s="76" t="s">
        <v>13</v>
      </c>
      <c r="D6107" s="92">
        <v>78.239999999999995</v>
      </c>
      <c r="E6107" s="104">
        <v>5.97</v>
      </c>
      <c r="F6107" s="108">
        <v>0.54859999999999998</v>
      </c>
      <c r="G6107" s="75">
        <v>5.2127999999999997</v>
      </c>
      <c r="H6107" s="106">
        <f t="shared" si="62"/>
        <v>9.1892797319932995E-2</v>
      </c>
      <c r="I6107" s="124"/>
      <c r="J6107" s="124"/>
    </row>
    <row r="6108" spans="1:10" x14ac:dyDescent="0.2">
      <c r="A6108" s="103">
        <f>A6107+1</f>
        <v>39337</v>
      </c>
      <c r="B6108" s="76" t="s">
        <v>14</v>
      </c>
      <c r="D6108" s="92">
        <v>79.92</v>
      </c>
      <c r="E6108" s="104">
        <v>6.14</v>
      </c>
      <c r="F6108" s="108">
        <v>0.26240000000000002</v>
      </c>
      <c r="G6108" s="75">
        <v>5.6992000000000003</v>
      </c>
      <c r="H6108" s="106">
        <f t="shared" si="62"/>
        <v>4.2736156351791538E-2</v>
      </c>
      <c r="I6108" s="124"/>
      <c r="J6108" s="124"/>
    </row>
    <row r="6109" spans="1:10" x14ac:dyDescent="0.2">
      <c r="A6109" s="103">
        <f>A6108+1</f>
        <v>39338</v>
      </c>
      <c r="B6109" s="76" t="s">
        <v>15</v>
      </c>
      <c r="D6109" s="92">
        <v>80.099999999999994</v>
      </c>
      <c r="E6109" s="104">
        <v>6.2249999999999996</v>
      </c>
      <c r="F6109" s="108">
        <v>0.3367</v>
      </c>
      <c r="G6109" s="75">
        <v>5.5879000000000003</v>
      </c>
      <c r="H6109" s="106">
        <f t="shared" si="62"/>
        <v>5.4088353413654623E-2</v>
      </c>
      <c r="I6109" s="121"/>
      <c r="J6109" s="121"/>
    </row>
    <row r="6110" spans="1:10" x14ac:dyDescent="0.2">
      <c r="A6110" s="103">
        <f>A6109+1</f>
        <v>39339</v>
      </c>
      <c r="B6110" s="76" t="s">
        <v>16</v>
      </c>
      <c r="D6110" s="92">
        <v>79.11</v>
      </c>
      <c r="E6110" s="104">
        <v>6.2850000000000001</v>
      </c>
      <c r="F6110" s="108">
        <v>1.9992000000000001</v>
      </c>
      <c r="G6110" s="75">
        <v>5.5606</v>
      </c>
      <c r="H6110" s="106">
        <f t="shared" si="62"/>
        <v>0.31809069212410501</v>
      </c>
      <c r="I6110" s="124"/>
      <c r="J6110" s="124"/>
    </row>
    <row r="6111" spans="1:10" x14ac:dyDescent="0.2">
      <c r="A6111" s="103">
        <f>A6110+1+2</f>
        <v>39342</v>
      </c>
      <c r="B6111" s="76" t="s">
        <v>12</v>
      </c>
      <c r="D6111" s="92">
        <v>80.569999999999993</v>
      </c>
      <c r="E6111" s="104">
        <v>6.335</v>
      </c>
      <c r="F6111" s="108">
        <v>0.92779999999999996</v>
      </c>
      <c r="G6111" s="75">
        <v>5.3593000000000002</v>
      </c>
      <c r="H6111" s="106">
        <f t="shared" si="62"/>
        <v>0.1464561957379637</v>
      </c>
    </row>
    <row r="6112" spans="1:10" x14ac:dyDescent="0.2">
      <c r="A6112" s="103">
        <f>A6111+1</f>
        <v>39343</v>
      </c>
      <c r="B6112" s="76" t="s">
        <v>13</v>
      </c>
      <c r="D6112" s="92">
        <v>81.52</v>
      </c>
      <c r="E6112" s="104">
        <v>6.3449999999999998</v>
      </c>
      <c r="F6112" s="108">
        <v>0.1225</v>
      </c>
      <c r="G6112" s="75">
        <v>5.3766999999999996</v>
      </c>
      <c r="H6112" s="106">
        <f t="shared" si="62"/>
        <v>1.9306540583136328E-2</v>
      </c>
    </row>
    <row r="6113" spans="1:10" x14ac:dyDescent="0.2">
      <c r="A6113" s="103">
        <f>A6112+1</f>
        <v>39344</v>
      </c>
      <c r="B6113" s="76" t="s">
        <v>14</v>
      </c>
      <c r="D6113" s="92">
        <v>81.94</v>
      </c>
      <c r="E6113" s="104">
        <v>6.2750000000000004</v>
      </c>
      <c r="F6113" s="108">
        <v>0.40500000000000003</v>
      </c>
      <c r="G6113" s="75">
        <v>5.4767000000000001</v>
      </c>
      <c r="H6113" s="106">
        <f t="shared" si="62"/>
        <v>6.4541832669322716E-2</v>
      </c>
    </row>
    <row r="6114" spans="1:10" x14ac:dyDescent="0.2">
      <c r="A6114" s="103">
        <f>A6113+1</f>
        <v>39345</v>
      </c>
      <c r="B6114" s="76" t="s">
        <v>15</v>
      </c>
      <c r="D6114" s="92">
        <v>83.33</v>
      </c>
      <c r="E6114" s="104">
        <v>6.0149999999999997</v>
      </c>
      <c r="F6114" s="108">
        <v>1.3507</v>
      </c>
      <c r="G6114" s="75">
        <v>5.1798999999999999</v>
      </c>
      <c r="H6114" s="106">
        <f t="shared" si="62"/>
        <v>0.22455527847049045</v>
      </c>
    </row>
    <row r="6115" spans="1:10" x14ac:dyDescent="0.2">
      <c r="A6115" s="103">
        <f>A6114+1</f>
        <v>39346</v>
      </c>
      <c r="B6115" s="76" t="s">
        <v>16</v>
      </c>
      <c r="D6115" s="92">
        <v>83.36</v>
      </c>
      <c r="E6115" s="104">
        <v>6.0650000000000004</v>
      </c>
      <c r="F6115" s="108">
        <v>1.5758000000000001</v>
      </c>
      <c r="G6115" s="75">
        <v>4.9009</v>
      </c>
      <c r="H6115" s="106">
        <f t="shared" si="62"/>
        <v>0.25981863149216816</v>
      </c>
    </row>
    <row r="6116" spans="1:10" x14ac:dyDescent="0.2">
      <c r="A6116" s="103">
        <f>A6115+1+2</f>
        <v>39349</v>
      </c>
      <c r="B6116" s="76" t="s">
        <v>12</v>
      </c>
      <c r="D6116" s="92">
        <v>82.67</v>
      </c>
      <c r="E6116" s="104">
        <v>6.14</v>
      </c>
      <c r="F6116" s="108">
        <v>1.4877</v>
      </c>
      <c r="G6116" s="75">
        <v>4.7954999999999997</v>
      </c>
      <c r="H6116" s="106">
        <f t="shared" ref="H6116:H6179" si="63">F6116/E6116</f>
        <v>0.24229641693811077</v>
      </c>
    </row>
    <row r="6117" spans="1:10" x14ac:dyDescent="0.2">
      <c r="A6117" s="103">
        <f>A6116+1</f>
        <v>39350</v>
      </c>
      <c r="B6117" s="76" t="s">
        <v>13</v>
      </c>
      <c r="D6117" s="92">
        <v>81.64</v>
      </c>
      <c r="E6117" s="104">
        <v>6.5049999999999999</v>
      </c>
      <c r="F6117" s="108">
        <v>0.85489999999999999</v>
      </c>
      <c r="G6117" s="75">
        <v>5.1628999999999996</v>
      </c>
      <c r="H6117" s="106">
        <f t="shared" si="63"/>
        <v>0.13142198308993083</v>
      </c>
    </row>
    <row r="6118" spans="1:10" x14ac:dyDescent="0.2">
      <c r="A6118" s="103">
        <f>A6117+1</f>
        <v>39351</v>
      </c>
      <c r="B6118" s="76" t="s">
        <v>14</v>
      </c>
      <c r="D6118" s="92">
        <v>80.31</v>
      </c>
      <c r="E6118" s="104">
        <v>6.47</v>
      </c>
      <c r="F6118" s="108">
        <v>1.5809</v>
      </c>
      <c r="G6118" s="75">
        <v>5.5422000000000002</v>
      </c>
      <c r="H6118" s="106">
        <f t="shared" si="63"/>
        <v>0.24434312210200929</v>
      </c>
    </row>
    <row r="6119" spans="1:10" x14ac:dyDescent="0.2">
      <c r="A6119" s="103">
        <f>A6118+1</f>
        <v>39352</v>
      </c>
      <c r="B6119" s="76" t="s">
        <v>15</v>
      </c>
      <c r="D6119" s="92">
        <v>82.89</v>
      </c>
      <c r="E6119" s="104">
        <v>6.26</v>
      </c>
      <c r="F6119" s="108">
        <v>1.3677999999999999</v>
      </c>
      <c r="G6119" s="75">
        <v>5.5004</v>
      </c>
      <c r="H6119" s="106">
        <f t="shared" si="63"/>
        <v>0.21849840255591055</v>
      </c>
      <c r="I6119" s="121"/>
      <c r="J6119" s="121"/>
    </row>
    <row r="6120" spans="1:10" x14ac:dyDescent="0.2">
      <c r="A6120" s="103">
        <f>A6119+1</f>
        <v>39353</v>
      </c>
      <c r="B6120" s="76" t="s">
        <v>16</v>
      </c>
      <c r="D6120" s="92">
        <v>81.67</v>
      </c>
      <c r="E6120" s="104">
        <v>6.18</v>
      </c>
      <c r="F6120" s="108">
        <v>0.83699999999999997</v>
      </c>
      <c r="G6120" s="75">
        <v>5.3421000000000003</v>
      </c>
      <c r="H6120" s="106">
        <f t="shared" si="63"/>
        <v>0.1354368932038835</v>
      </c>
      <c r="I6120" s="124"/>
      <c r="J6120" s="124"/>
    </row>
    <row r="6121" spans="1:10" x14ac:dyDescent="0.2">
      <c r="A6121" s="103">
        <f>A6120+1+2</f>
        <v>39356</v>
      </c>
      <c r="B6121" s="76" t="s">
        <v>12</v>
      </c>
      <c r="D6121" s="92">
        <v>80.25</v>
      </c>
      <c r="E6121" s="104">
        <v>6.4550000000000001</v>
      </c>
      <c r="F6121" s="108">
        <v>1.44</v>
      </c>
      <c r="G6121" s="75">
        <v>5.4542000000000002</v>
      </c>
      <c r="H6121" s="106">
        <f t="shared" si="63"/>
        <v>0.22308288148721919</v>
      </c>
      <c r="I6121" s="124"/>
      <c r="J6121" s="124"/>
    </row>
    <row r="6122" spans="1:10" x14ac:dyDescent="0.2">
      <c r="A6122" s="103">
        <f>A6121+1</f>
        <v>39357</v>
      </c>
      <c r="B6122" s="76" t="s">
        <v>13</v>
      </c>
      <c r="D6122" s="92">
        <v>80.06</v>
      </c>
      <c r="E6122" s="104">
        <v>6.6550000000000002</v>
      </c>
      <c r="F6122" s="108">
        <v>2.5055000000000001</v>
      </c>
      <c r="G6122" s="75">
        <v>5.6460999999999997</v>
      </c>
      <c r="H6122" s="106">
        <f t="shared" si="63"/>
        <v>0.37648384673178059</v>
      </c>
      <c r="I6122" s="124"/>
      <c r="J6122" s="124"/>
    </row>
    <row r="6123" spans="1:10" x14ac:dyDescent="0.2">
      <c r="A6123" s="103">
        <f>A6122+1</f>
        <v>39358</v>
      </c>
      <c r="B6123" s="76" t="s">
        <v>14</v>
      </c>
      <c r="D6123" s="92">
        <v>79.98</v>
      </c>
      <c r="E6123" s="104">
        <v>6.94</v>
      </c>
      <c r="F6123" s="108">
        <v>3.7490999999999999</v>
      </c>
      <c r="G6123" s="75">
        <v>6.1707999999999998</v>
      </c>
      <c r="H6123" s="106">
        <f t="shared" si="63"/>
        <v>0.54021613832853022</v>
      </c>
      <c r="I6123" s="124"/>
      <c r="J6123" s="124"/>
    </row>
    <row r="6124" spans="1:10" x14ac:dyDescent="0.2">
      <c r="A6124" s="103">
        <f>A6123+1</f>
        <v>39359</v>
      </c>
      <c r="B6124" s="76" t="s">
        <v>15</v>
      </c>
      <c r="D6124" s="92">
        <v>81.45</v>
      </c>
      <c r="E6124" s="104">
        <v>6.88</v>
      </c>
      <c r="F6124" s="108">
        <v>3.7905000000000002</v>
      </c>
      <c r="G6124" s="75">
        <v>6.6189999999999998</v>
      </c>
      <c r="H6124" s="106">
        <f t="shared" si="63"/>
        <v>0.55094476744186049</v>
      </c>
      <c r="I6124" s="121"/>
      <c r="J6124" s="121"/>
    </row>
    <row r="6125" spans="1:10" x14ac:dyDescent="0.2">
      <c r="A6125" s="103">
        <f>A6124+1</f>
        <v>39360</v>
      </c>
      <c r="B6125" s="76" t="s">
        <v>16</v>
      </c>
      <c r="D6125" s="92">
        <v>81.23</v>
      </c>
      <c r="E6125" s="104">
        <v>6.8449999999999998</v>
      </c>
      <c r="F6125" s="108">
        <v>2.9788999999999999</v>
      </c>
      <c r="G6125" s="75">
        <v>6.4535</v>
      </c>
      <c r="H6125" s="106">
        <f t="shared" si="63"/>
        <v>0.43519357195032871</v>
      </c>
      <c r="I6125" s="124"/>
      <c r="J6125" s="124"/>
    </row>
    <row r="6126" spans="1:10" x14ac:dyDescent="0.2">
      <c r="A6126" s="103">
        <f>A6125+1+2</f>
        <v>39363</v>
      </c>
      <c r="B6126" s="76" t="s">
        <v>12</v>
      </c>
      <c r="D6126" s="92">
        <v>79.03</v>
      </c>
      <c r="E6126" s="104">
        <v>6.75</v>
      </c>
      <c r="F6126" s="108">
        <v>3.0781000000000001</v>
      </c>
      <c r="G6126" s="75">
        <v>6.2203999999999997</v>
      </c>
      <c r="H6126" s="106">
        <f t="shared" si="63"/>
        <v>0.45601481481481482</v>
      </c>
    </row>
    <row r="6127" spans="1:10" x14ac:dyDescent="0.2">
      <c r="A6127" s="103">
        <f>A6126+1</f>
        <v>39364</v>
      </c>
      <c r="B6127" s="76" t="s">
        <v>13</v>
      </c>
      <c r="D6127" s="92">
        <v>80.27</v>
      </c>
      <c r="E6127" s="104">
        <v>6.6950000000000003</v>
      </c>
      <c r="F6127" s="108">
        <v>2.6480000000000001</v>
      </c>
      <c r="G6127" s="75">
        <v>6.3634000000000004</v>
      </c>
      <c r="H6127" s="106">
        <f t="shared" si="63"/>
        <v>0.39551904406273336</v>
      </c>
    </row>
    <row r="6128" spans="1:10" x14ac:dyDescent="0.2">
      <c r="A6128" s="103">
        <f>A6127+1</f>
        <v>39365</v>
      </c>
      <c r="B6128" s="76" t="s">
        <v>14</v>
      </c>
      <c r="D6128" s="92">
        <v>81.31</v>
      </c>
      <c r="E6128" s="104">
        <v>6.7949999999999999</v>
      </c>
      <c r="F6128" s="108">
        <v>1.0921000000000001</v>
      </c>
      <c r="G6128" s="75">
        <v>6.5252999999999997</v>
      </c>
      <c r="H6128" s="106">
        <f t="shared" si="63"/>
        <v>0.16072111846946285</v>
      </c>
    </row>
    <row r="6129" spans="1:10" x14ac:dyDescent="0.2">
      <c r="A6129" s="103">
        <f>A6128+1</f>
        <v>39366</v>
      </c>
      <c r="B6129" s="76" t="s">
        <v>15</v>
      </c>
      <c r="D6129" s="92">
        <v>83.09</v>
      </c>
      <c r="E6129" s="104">
        <v>6.8250000000000002</v>
      </c>
      <c r="F6129" s="108">
        <v>2.1554000000000002</v>
      </c>
      <c r="G6129" s="75">
        <v>6.4080000000000004</v>
      </c>
      <c r="H6129" s="106">
        <f t="shared" si="63"/>
        <v>0.31580952380952382</v>
      </c>
    </row>
    <row r="6130" spans="1:10" x14ac:dyDescent="0.2">
      <c r="A6130" s="103">
        <f>A6129+1</f>
        <v>39367</v>
      </c>
      <c r="B6130" s="76" t="s">
        <v>16</v>
      </c>
      <c r="D6130" s="92">
        <v>83.7</v>
      </c>
      <c r="E6130" s="104">
        <v>6.625</v>
      </c>
      <c r="F6130" s="108">
        <v>0.80279999999999996</v>
      </c>
      <c r="G6130" s="75">
        <v>6.4539</v>
      </c>
      <c r="H6130" s="106">
        <f t="shared" si="63"/>
        <v>0.12117735849056603</v>
      </c>
    </row>
    <row r="6131" spans="1:10" x14ac:dyDescent="0.2">
      <c r="A6131" s="103">
        <f>A6130+1+2</f>
        <v>39370</v>
      </c>
      <c r="B6131" s="76" t="s">
        <v>12</v>
      </c>
      <c r="D6131" s="92">
        <v>86.14</v>
      </c>
      <c r="E6131" s="104">
        <v>7.04</v>
      </c>
      <c r="F6131" s="108">
        <v>1.0376000000000001</v>
      </c>
      <c r="G6131" s="75">
        <v>5.9358000000000004</v>
      </c>
      <c r="H6131" s="106">
        <f t="shared" si="63"/>
        <v>0.14738636363636365</v>
      </c>
    </row>
    <row r="6132" spans="1:10" x14ac:dyDescent="0.2">
      <c r="A6132" s="103">
        <f>A6131+1</f>
        <v>39371</v>
      </c>
      <c r="B6132" s="76" t="s">
        <v>13</v>
      </c>
      <c r="D6132" s="92">
        <v>87.62</v>
      </c>
      <c r="E6132" s="104">
        <v>7.27</v>
      </c>
      <c r="F6132" s="108">
        <v>2.0798000000000001</v>
      </c>
      <c r="G6132" s="75">
        <v>6.4492000000000003</v>
      </c>
      <c r="H6132" s="106">
        <f t="shared" si="63"/>
        <v>0.28607977991746908</v>
      </c>
    </row>
    <row r="6133" spans="1:10" x14ac:dyDescent="0.2">
      <c r="A6133" s="103">
        <f>A6132+1</f>
        <v>39372</v>
      </c>
      <c r="B6133" s="76" t="s">
        <v>14</v>
      </c>
      <c r="D6133" s="92">
        <v>87.41</v>
      </c>
      <c r="E6133" s="104">
        <v>7.11</v>
      </c>
      <c r="F6133" s="108">
        <v>4.2934999999999999</v>
      </c>
      <c r="G6133" s="75">
        <v>6.7141999999999999</v>
      </c>
      <c r="H6133" s="106">
        <f t="shared" si="63"/>
        <v>0.6038677918424753</v>
      </c>
    </row>
    <row r="6134" spans="1:10" x14ac:dyDescent="0.2">
      <c r="A6134" s="103">
        <f>A6133+1</f>
        <v>39373</v>
      </c>
      <c r="B6134" s="76" t="s">
        <v>15</v>
      </c>
      <c r="D6134" s="92">
        <v>89.48</v>
      </c>
      <c r="E6134" s="104">
        <v>7.1950000000000003</v>
      </c>
      <c r="F6134" s="108">
        <v>3.5948000000000002</v>
      </c>
      <c r="G6134" s="75">
        <v>6.4599000000000002</v>
      </c>
      <c r="H6134" s="106">
        <f t="shared" si="63"/>
        <v>0.49962473940236274</v>
      </c>
    </row>
    <row r="6135" spans="1:10" x14ac:dyDescent="0.2">
      <c r="A6135" s="103">
        <f>A6134+1</f>
        <v>39374</v>
      </c>
      <c r="B6135" s="76" t="s">
        <v>16</v>
      </c>
      <c r="D6135" s="92">
        <v>88.61</v>
      </c>
      <c r="E6135" s="104">
        <v>6.8849999999999998</v>
      </c>
      <c r="F6135" s="108">
        <v>3.8279999999999998</v>
      </c>
      <c r="G6135" s="75">
        <v>6.4985999999999997</v>
      </c>
      <c r="H6135" s="106">
        <f t="shared" si="63"/>
        <v>0.5559912854030501</v>
      </c>
    </row>
    <row r="6136" spans="1:10" x14ac:dyDescent="0.2">
      <c r="A6136" s="103">
        <f>A6135+1+2</f>
        <v>39377</v>
      </c>
      <c r="B6136" s="76" t="s">
        <v>12</v>
      </c>
      <c r="D6136" s="92">
        <v>87.57</v>
      </c>
      <c r="E6136" s="104">
        <v>6.49</v>
      </c>
      <c r="F6136" s="108">
        <v>2.9746000000000001</v>
      </c>
      <c r="G6136" s="75">
        <v>6.2427999999999999</v>
      </c>
      <c r="H6136" s="106">
        <f t="shared" si="63"/>
        <v>0.45833590138674885</v>
      </c>
      <c r="I6136" s="115"/>
    </row>
    <row r="6137" spans="1:10" x14ac:dyDescent="0.2">
      <c r="A6137" s="103">
        <f>A6136+1</f>
        <v>39378</v>
      </c>
      <c r="B6137" s="76" t="s">
        <v>13</v>
      </c>
      <c r="D6137" s="92">
        <v>86.48</v>
      </c>
      <c r="E6137" s="104">
        <v>6.3550000000000004</v>
      </c>
      <c r="F6137" s="108">
        <v>2.2368000000000001</v>
      </c>
      <c r="G6137" s="75">
        <v>6.3003999999999998</v>
      </c>
      <c r="H6137" s="106">
        <f t="shared" si="63"/>
        <v>0.35197482297403621</v>
      </c>
    </row>
    <row r="6138" spans="1:10" x14ac:dyDescent="0.2">
      <c r="A6138" s="103">
        <f>A6137+1</f>
        <v>39379</v>
      </c>
      <c r="B6138" s="76" t="s">
        <v>14</v>
      </c>
      <c r="D6138" s="92">
        <v>89.36</v>
      </c>
      <c r="E6138" s="104">
        <v>6.2050000000000001</v>
      </c>
      <c r="F6138" s="108">
        <v>2.875</v>
      </c>
      <c r="G6138" s="75">
        <v>6.1623999999999999</v>
      </c>
      <c r="H6138" s="106">
        <f t="shared" si="63"/>
        <v>0.46333601933924257</v>
      </c>
      <c r="I6138" s="121"/>
      <c r="J6138" s="121"/>
    </row>
    <row r="6139" spans="1:10" x14ac:dyDescent="0.2">
      <c r="A6139" s="103">
        <f>A6138+1</f>
        <v>39380</v>
      </c>
      <c r="B6139" s="76" t="s">
        <v>15</v>
      </c>
      <c r="D6139" s="92">
        <v>92.97</v>
      </c>
      <c r="E6139" s="104">
        <v>6.4649999999999999</v>
      </c>
      <c r="F6139" s="108">
        <v>2.7883</v>
      </c>
      <c r="G6139" s="75">
        <v>5.9290000000000003</v>
      </c>
      <c r="H6139" s="106">
        <f t="shared" si="63"/>
        <v>0.43129156999226603</v>
      </c>
      <c r="I6139" s="124"/>
      <c r="J6139" s="124"/>
    </row>
    <row r="6140" spans="1:10" x14ac:dyDescent="0.2">
      <c r="A6140" s="103">
        <f>A6139+1</f>
        <v>39381</v>
      </c>
      <c r="B6140" s="76" t="s">
        <v>16</v>
      </c>
      <c r="D6140" s="92">
        <v>91.87</v>
      </c>
      <c r="E6140" s="104">
        <v>6.41</v>
      </c>
      <c r="F6140" s="108">
        <v>3.1181000000000001</v>
      </c>
      <c r="G6140" s="75">
        <v>6.1433999999999997</v>
      </c>
      <c r="H6140" s="106">
        <f t="shared" si="63"/>
        <v>0.48644305772230889</v>
      </c>
      <c r="I6140" s="124"/>
      <c r="J6140" s="124"/>
    </row>
    <row r="6141" spans="1:10" x14ac:dyDescent="0.2">
      <c r="A6141" s="103">
        <f>A6140+1+2</f>
        <v>39384</v>
      </c>
      <c r="B6141" s="76" t="s">
        <v>12</v>
      </c>
      <c r="D6141" s="92">
        <v>93.53</v>
      </c>
      <c r="E6141" s="104">
        <v>6.72</v>
      </c>
      <c r="F6141" s="108">
        <v>3.3155000000000001</v>
      </c>
      <c r="G6141" s="75">
        <v>5.73</v>
      </c>
      <c r="H6141" s="106">
        <f t="shared" si="63"/>
        <v>0.49337797619047624</v>
      </c>
      <c r="I6141" s="124"/>
      <c r="J6141" s="124"/>
    </row>
    <row r="6142" spans="1:10" x14ac:dyDescent="0.2">
      <c r="A6142" s="103">
        <f>A6141+1</f>
        <v>39385</v>
      </c>
      <c r="B6142" s="76" t="s">
        <v>13</v>
      </c>
      <c r="D6142" s="92">
        <v>90.39</v>
      </c>
      <c r="E6142" s="104">
        <v>7.02</v>
      </c>
      <c r="F6142" s="108">
        <v>3.2404999999999999</v>
      </c>
      <c r="G6142" s="75">
        <v>6.2591999999999999</v>
      </c>
      <c r="H6142" s="106">
        <f t="shared" si="63"/>
        <v>0.46160968660968665</v>
      </c>
      <c r="I6142" s="124"/>
      <c r="J6142" s="124"/>
    </row>
    <row r="6143" spans="1:10" x14ac:dyDescent="0.2">
      <c r="A6143" s="103">
        <f>A6142+1</f>
        <v>39386</v>
      </c>
      <c r="B6143" s="76" t="s">
        <v>14</v>
      </c>
      <c r="D6143" s="92">
        <v>94.54</v>
      </c>
      <c r="E6143" s="104">
        <v>7.16</v>
      </c>
      <c r="F6143" s="108">
        <v>3.8109999999999999</v>
      </c>
      <c r="G6143" s="75">
        <v>6.6059000000000001</v>
      </c>
      <c r="H6143" s="106">
        <f t="shared" si="63"/>
        <v>0.53226256983240217</v>
      </c>
      <c r="I6143" s="124"/>
      <c r="J6143" s="124"/>
    </row>
    <row r="6144" spans="1:10" x14ac:dyDescent="0.2">
      <c r="A6144" s="103">
        <f>A6143+1</f>
        <v>39387</v>
      </c>
      <c r="B6144" s="76" t="s">
        <v>15</v>
      </c>
      <c r="D6144" s="92">
        <v>93.49</v>
      </c>
      <c r="E6144" s="104">
        <v>7.1449999999999996</v>
      </c>
      <c r="F6144" s="108">
        <v>4.2957999999999998</v>
      </c>
      <c r="G6144" s="75">
        <v>6.5998000000000001</v>
      </c>
      <c r="H6144" s="106">
        <f t="shared" si="63"/>
        <v>0.60123163051084672</v>
      </c>
    </row>
    <row r="6145" spans="1:8" x14ac:dyDescent="0.2">
      <c r="A6145" s="103">
        <f>A6144+1</f>
        <v>39388</v>
      </c>
      <c r="B6145" s="76" t="s">
        <v>16</v>
      </c>
      <c r="D6145" s="92">
        <v>95.94</v>
      </c>
      <c r="E6145" s="104">
        <v>6.79</v>
      </c>
      <c r="F6145" s="108">
        <v>5.1980000000000004</v>
      </c>
      <c r="G6145" s="75">
        <v>6.1661999999999999</v>
      </c>
      <c r="H6145" s="106">
        <f t="shared" si="63"/>
        <v>0.76553755522827693</v>
      </c>
    </row>
    <row r="6146" spans="1:8" x14ac:dyDescent="0.2">
      <c r="A6146" s="103">
        <f>A6145+1+2</f>
        <v>39391</v>
      </c>
      <c r="B6146" s="76" t="s">
        <v>12</v>
      </c>
      <c r="D6146" s="92">
        <v>93.99</v>
      </c>
      <c r="E6146" s="104">
        <v>6.8049999999999997</v>
      </c>
      <c r="F6146" s="108">
        <v>3.9068999999999998</v>
      </c>
      <c r="G6146" s="75">
        <v>5.1562000000000001</v>
      </c>
      <c r="H6146" s="106">
        <f t="shared" si="63"/>
        <v>0.57412196914033797</v>
      </c>
    </row>
    <row r="6147" spans="1:8" x14ac:dyDescent="0.2">
      <c r="A6147" s="103">
        <f>A6146+1</f>
        <v>39392</v>
      </c>
      <c r="B6147" s="76" t="s">
        <v>13</v>
      </c>
      <c r="D6147" s="92">
        <v>93.99</v>
      </c>
      <c r="E6147" s="104">
        <v>7.2</v>
      </c>
      <c r="F6147" s="108">
        <v>1.7608999999999999</v>
      </c>
      <c r="G6147" s="75">
        <v>5.9108999999999998</v>
      </c>
      <c r="H6147" s="106">
        <f t="shared" si="63"/>
        <v>0.24456944444444442</v>
      </c>
    </row>
    <row r="6148" spans="1:8" x14ac:dyDescent="0.2">
      <c r="A6148" s="103">
        <f>A6147+1</f>
        <v>39393</v>
      </c>
      <c r="B6148" s="76" t="s">
        <v>14</v>
      </c>
      <c r="D6148" s="92">
        <v>96.38</v>
      </c>
      <c r="E6148" s="104">
        <v>7.28</v>
      </c>
      <c r="F6148" s="108">
        <v>1.6083000000000001</v>
      </c>
      <c r="G6148" s="75">
        <v>6.2523999999999997</v>
      </c>
      <c r="H6148" s="106">
        <f t="shared" si="63"/>
        <v>0.22092032967032968</v>
      </c>
    </row>
    <row r="6149" spans="1:8" x14ac:dyDescent="0.2">
      <c r="A6149" s="103">
        <f>A6148+1</f>
        <v>39394</v>
      </c>
      <c r="B6149" s="76" t="s">
        <v>15</v>
      </c>
      <c r="D6149" s="92">
        <v>95.47</v>
      </c>
      <c r="E6149" s="104">
        <v>6.92</v>
      </c>
      <c r="F6149" s="108">
        <v>1.1944999999999999</v>
      </c>
      <c r="G6149" s="75">
        <v>5.7487000000000004</v>
      </c>
      <c r="H6149" s="106">
        <f t="shared" si="63"/>
        <v>0.17261560693641617</v>
      </c>
    </row>
    <row r="6150" spans="1:8" x14ac:dyDescent="0.2">
      <c r="A6150" s="103">
        <f>A6149+1</f>
        <v>39395</v>
      </c>
      <c r="B6150" s="76" t="s">
        <v>16</v>
      </c>
      <c r="D6150" s="92">
        <v>96.33</v>
      </c>
      <c r="E6150" s="104">
        <v>6.66</v>
      </c>
      <c r="F6150" s="108">
        <v>0.3271</v>
      </c>
      <c r="G6150" s="75">
        <v>5.7516999999999996</v>
      </c>
      <c r="H6150" s="106">
        <f t="shared" si="63"/>
        <v>4.9114114114114114E-2</v>
      </c>
    </row>
    <row r="6151" spans="1:8" x14ac:dyDescent="0.2">
      <c r="A6151" s="103">
        <f>A6150+1+2</f>
        <v>39398</v>
      </c>
      <c r="B6151" s="76" t="s">
        <v>12</v>
      </c>
      <c r="C6151" s="73" t="s">
        <v>17</v>
      </c>
      <c r="F6151" s="108">
        <v>3.1156999999999999</v>
      </c>
      <c r="G6151" s="75">
        <v>4.9768999999999997</v>
      </c>
      <c r="H6151" s="106"/>
    </row>
    <row r="6152" spans="1:8" x14ac:dyDescent="0.2">
      <c r="A6152" s="103">
        <f>A6151+1</f>
        <v>39399</v>
      </c>
      <c r="B6152" s="76" t="s">
        <v>13</v>
      </c>
      <c r="D6152" s="92">
        <v>91.18</v>
      </c>
      <c r="E6152" s="104">
        <v>7.15</v>
      </c>
      <c r="F6152" s="108">
        <v>0.72009999999999996</v>
      </c>
      <c r="G6152" s="75">
        <v>5.3818999999999999</v>
      </c>
      <c r="H6152" s="106">
        <f t="shared" si="63"/>
        <v>0.10071328671328671</v>
      </c>
    </row>
    <row r="6153" spans="1:8" x14ac:dyDescent="0.2">
      <c r="A6153" s="103">
        <f>A6152+1</f>
        <v>39400</v>
      </c>
      <c r="B6153" s="76" t="s">
        <v>14</v>
      </c>
      <c r="D6153" s="92">
        <v>94.1</v>
      </c>
      <c r="E6153" s="104">
        <v>7.3</v>
      </c>
      <c r="F6153" s="108">
        <v>3.4609999999999999</v>
      </c>
      <c r="G6153" s="75">
        <v>5.5202999999999998</v>
      </c>
      <c r="H6153" s="106">
        <f t="shared" si="63"/>
        <v>0.4741095890410959</v>
      </c>
    </row>
    <row r="6154" spans="1:8" x14ac:dyDescent="0.2">
      <c r="A6154" s="103">
        <f>A6153+1</f>
        <v>39401</v>
      </c>
      <c r="B6154" s="76" t="s">
        <v>15</v>
      </c>
      <c r="D6154" s="92">
        <v>93.44</v>
      </c>
      <c r="E6154" s="104">
        <v>7.3150000000000004</v>
      </c>
      <c r="F6154" s="108">
        <v>2.7166000000000001</v>
      </c>
      <c r="G6154" s="75">
        <v>4.7348999999999997</v>
      </c>
      <c r="H6154" s="106">
        <f t="shared" si="63"/>
        <v>0.37137388926862613</v>
      </c>
    </row>
    <row r="6155" spans="1:8" x14ac:dyDescent="0.2">
      <c r="A6155" s="103">
        <f>A6154+1</f>
        <v>39402</v>
      </c>
      <c r="B6155" s="76" t="s">
        <v>16</v>
      </c>
      <c r="D6155" s="92">
        <v>95.1</v>
      </c>
      <c r="E6155" s="104">
        <v>7.2750000000000004</v>
      </c>
      <c r="F6155" s="108">
        <v>1.4253</v>
      </c>
      <c r="G6155" s="75">
        <v>4.6254</v>
      </c>
      <c r="H6155" s="106">
        <f t="shared" si="63"/>
        <v>0.19591752577319588</v>
      </c>
    </row>
    <row r="6156" spans="1:8" x14ac:dyDescent="0.2">
      <c r="A6156" s="103">
        <f>A6155+1+2</f>
        <v>39405</v>
      </c>
      <c r="B6156" s="76" t="s">
        <v>12</v>
      </c>
      <c r="D6156" s="92">
        <v>95.75</v>
      </c>
      <c r="E6156" s="104">
        <v>7.3550000000000004</v>
      </c>
      <c r="F6156" s="108">
        <v>3.2454999999999998</v>
      </c>
      <c r="G6156" s="75">
        <v>4.2659000000000002</v>
      </c>
      <c r="H6156" s="106">
        <f t="shared" si="63"/>
        <v>0.44126444595513253</v>
      </c>
    </row>
    <row r="6157" spans="1:8" x14ac:dyDescent="0.2">
      <c r="A6157" s="103">
        <f>A6156+1</f>
        <v>39406</v>
      </c>
      <c r="B6157" s="76" t="s">
        <v>13</v>
      </c>
      <c r="D6157" s="92">
        <v>98.83</v>
      </c>
      <c r="F6157" s="108">
        <v>3.4516</v>
      </c>
      <c r="G6157" s="75">
        <v>5.1492000000000004</v>
      </c>
      <c r="H6157" s="106"/>
    </row>
    <row r="6158" spans="1:8" x14ac:dyDescent="0.2">
      <c r="A6158" s="103">
        <f>A6157+1</f>
        <v>39407</v>
      </c>
      <c r="B6158" s="76" t="s">
        <v>14</v>
      </c>
      <c r="D6158" s="92">
        <v>97.79</v>
      </c>
      <c r="E6158" s="104">
        <v>6.78</v>
      </c>
      <c r="F6158" s="108">
        <v>5.2750000000000004</v>
      </c>
      <c r="G6158" s="75">
        <v>5.4385000000000003</v>
      </c>
      <c r="H6158" s="106">
        <f t="shared" si="63"/>
        <v>0.778023598820059</v>
      </c>
    </row>
    <row r="6159" spans="1:8" x14ac:dyDescent="0.2">
      <c r="A6159" s="103">
        <f>A6158+1</f>
        <v>39408</v>
      </c>
      <c r="B6159" s="76" t="s">
        <v>15</v>
      </c>
      <c r="C6159" s="73" t="s">
        <v>17</v>
      </c>
      <c r="G6159" s="75"/>
      <c r="H6159" s="106"/>
    </row>
    <row r="6160" spans="1:8" x14ac:dyDescent="0.2">
      <c r="A6160" s="103">
        <f>A6159+1</f>
        <v>39409</v>
      </c>
      <c r="B6160" s="76" t="s">
        <v>16</v>
      </c>
      <c r="D6160" s="92">
        <v>98.18</v>
      </c>
      <c r="E6160" s="104">
        <v>6.7850000000000001</v>
      </c>
      <c r="G6160" s="75"/>
      <c r="H6160" s="106"/>
    </row>
    <row r="6161" spans="1:10" x14ac:dyDescent="0.2">
      <c r="A6161" s="103">
        <f>A6160+1+2</f>
        <v>39412</v>
      </c>
      <c r="B6161" s="76" t="s">
        <v>12</v>
      </c>
      <c r="D6161" s="92">
        <v>97.71</v>
      </c>
      <c r="E6161" s="104">
        <v>7.5250000000000004</v>
      </c>
      <c r="F6161" s="108">
        <v>4.6349999999999998</v>
      </c>
      <c r="G6161" s="75">
        <v>4.6913999999999998</v>
      </c>
      <c r="H6161" s="106">
        <f t="shared" si="63"/>
        <v>0.61594684385382059</v>
      </c>
    </row>
    <row r="6162" spans="1:10" x14ac:dyDescent="0.2">
      <c r="A6162" s="103">
        <f>A6161+1</f>
        <v>39413</v>
      </c>
      <c r="B6162" s="76" t="s">
        <v>13</v>
      </c>
      <c r="D6162" s="92">
        <v>94.43</v>
      </c>
      <c r="E6162" s="104">
        <v>7.4850000000000003</v>
      </c>
      <c r="F6162" s="108">
        <v>6.5522999999999998</v>
      </c>
      <c r="G6162" s="75">
        <v>6.9385000000000003</v>
      </c>
      <c r="H6162" s="106">
        <f t="shared" si="63"/>
        <v>0.87539078156312622</v>
      </c>
    </row>
    <row r="6163" spans="1:10" x14ac:dyDescent="0.2">
      <c r="A6163" s="103">
        <f>A6162+1</f>
        <v>39414</v>
      </c>
      <c r="B6163" s="76" t="s">
        <v>14</v>
      </c>
      <c r="D6163" s="92">
        <v>90.63</v>
      </c>
      <c r="E6163" s="104">
        <v>7.49</v>
      </c>
      <c r="F6163" s="108">
        <v>6.6326999999999998</v>
      </c>
      <c r="G6163" s="75">
        <v>7.1006999999999998</v>
      </c>
      <c r="H6163" s="106">
        <f t="shared" si="63"/>
        <v>0.88554072096128167</v>
      </c>
      <c r="I6163" s="115"/>
    </row>
    <row r="6164" spans="1:10" x14ac:dyDescent="0.2">
      <c r="A6164" s="103">
        <f>A6163+1</f>
        <v>39415</v>
      </c>
      <c r="B6164" s="76" t="s">
        <v>15</v>
      </c>
      <c r="D6164" s="92">
        <v>91.02</v>
      </c>
      <c r="E6164" s="104">
        <v>7.375</v>
      </c>
      <c r="F6164" s="108">
        <v>6.3743999999999996</v>
      </c>
      <c r="G6164" s="75">
        <v>7.0254000000000003</v>
      </c>
      <c r="H6164" s="106">
        <f t="shared" si="63"/>
        <v>0.86432542372881349</v>
      </c>
    </row>
    <row r="6165" spans="1:10" x14ac:dyDescent="0.2">
      <c r="A6165" s="103">
        <f>A6164+1</f>
        <v>39416</v>
      </c>
      <c r="B6165" s="76" t="s">
        <v>16</v>
      </c>
      <c r="D6165" s="92">
        <v>88.72</v>
      </c>
      <c r="E6165" s="104">
        <v>7.28</v>
      </c>
      <c r="F6165" s="108">
        <v>6.2186000000000003</v>
      </c>
      <c r="G6165" s="75">
        <v>6.7900999999999998</v>
      </c>
      <c r="H6165" s="106">
        <f t="shared" si="63"/>
        <v>0.85420329670329675</v>
      </c>
    </row>
    <row r="6166" spans="1:10" x14ac:dyDescent="0.2">
      <c r="A6166" s="103">
        <f>A6165+1+2</f>
        <v>39419</v>
      </c>
      <c r="B6166" s="76" t="s">
        <v>12</v>
      </c>
      <c r="D6166" s="92">
        <v>89.32</v>
      </c>
      <c r="E6166" s="104">
        <v>7.0049999999999999</v>
      </c>
      <c r="F6166" s="108">
        <v>5.6921999999999997</v>
      </c>
      <c r="G6166" s="75">
        <v>6.3624999999999998</v>
      </c>
      <c r="H6166" s="106">
        <f t="shared" si="63"/>
        <v>0.81259100642398285</v>
      </c>
    </row>
    <row r="6167" spans="1:10" x14ac:dyDescent="0.2">
      <c r="A6167" s="103">
        <f>A6166+1</f>
        <v>39420</v>
      </c>
      <c r="B6167" s="76" t="s">
        <v>13</v>
      </c>
      <c r="D6167" s="92">
        <v>88.33</v>
      </c>
      <c r="E6167" s="104">
        <v>7.4</v>
      </c>
      <c r="F6167" s="108">
        <v>5.4482999999999997</v>
      </c>
      <c r="G6167" s="75">
        <v>6.2808000000000002</v>
      </c>
      <c r="H6167" s="106">
        <f t="shared" si="63"/>
        <v>0.73625675675675673</v>
      </c>
    </row>
    <row r="6168" spans="1:10" x14ac:dyDescent="0.2">
      <c r="A6168" s="103">
        <f>A6167+1</f>
        <v>39421</v>
      </c>
      <c r="B6168" s="76" t="s">
        <v>14</v>
      </c>
      <c r="D6168" s="92">
        <v>87.5</v>
      </c>
      <c r="E6168" s="104">
        <v>7.06</v>
      </c>
      <c r="F6168" s="108">
        <v>6.165</v>
      </c>
      <c r="G6168" s="75">
        <v>6.5712999999999999</v>
      </c>
      <c r="H6168" s="106">
        <f t="shared" si="63"/>
        <v>0.87322946175637395</v>
      </c>
    </row>
    <row r="6169" spans="1:10" x14ac:dyDescent="0.2">
      <c r="A6169" s="103">
        <f>A6168+1</f>
        <v>39422</v>
      </c>
      <c r="B6169" s="76" t="s">
        <v>15</v>
      </c>
      <c r="D6169" s="92">
        <v>90.24</v>
      </c>
      <c r="E6169" s="104">
        <v>7.2949999999999999</v>
      </c>
      <c r="F6169" s="108">
        <v>5.8940000000000001</v>
      </c>
      <c r="G6169" s="75">
        <v>6.2906000000000004</v>
      </c>
      <c r="H6169" s="106">
        <f t="shared" si="63"/>
        <v>0.80795065113091158</v>
      </c>
    </row>
    <row r="6170" spans="1:10" x14ac:dyDescent="0.2">
      <c r="A6170" s="103">
        <f>A6169+1</f>
        <v>39423</v>
      </c>
      <c r="B6170" s="76" t="s">
        <v>16</v>
      </c>
      <c r="D6170" s="92">
        <v>88.29</v>
      </c>
      <c r="E6170" s="104">
        <v>7.0750000000000002</v>
      </c>
      <c r="F6170" s="108">
        <v>5.8396999999999997</v>
      </c>
      <c r="G6170" s="75">
        <v>6.4035000000000002</v>
      </c>
      <c r="H6170" s="106">
        <f t="shared" si="63"/>
        <v>0.82539929328621897</v>
      </c>
      <c r="I6170" s="124"/>
      <c r="J6170" s="124"/>
    </row>
    <row r="6171" spans="1:10" x14ac:dyDescent="0.2">
      <c r="A6171" s="103">
        <f>A6170+1+2</f>
        <v>39426</v>
      </c>
      <c r="B6171" s="76" t="s">
        <v>12</v>
      </c>
      <c r="D6171" s="92">
        <v>87.87</v>
      </c>
      <c r="E6171" s="104">
        <v>6.97</v>
      </c>
      <c r="F6171" s="108">
        <v>5.9527000000000001</v>
      </c>
      <c r="G6171" s="75">
        <v>6.3327</v>
      </c>
      <c r="H6171" s="106">
        <f t="shared" si="63"/>
        <v>0.85404591104734584</v>
      </c>
      <c r="I6171" s="124"/>
      <c r="J6171" s="126"/>
    </row>
    <row r="6172" spans="1:10" x14ac:dyDescent="0.2">
      <c r="A6172" s="103">
        <f>A6171+1</f>
        <v>39427</v>
      </c>
      <c r="B6172" s="76" t="s">
        <v>13</v>
      </c>
      <c r="D6172" s="92">
        <v>90.03</v>
      </c>
      <c r="E6172" s="104">
        <v>7.085</v>
      </c>
      <c r="F6172" s="108">
        <v>6.0425000000000004</v>
      </c>
      <c r="G6172" s="75">
        <v>6.4909999999999997</v>
      </c>
      <c r="H6172" s="106">
        <f t="shared" si="63"/>
        <v>0.85285815102328866</v>
      </c>
      <c r="I6172" s="124"/>
      <c r="J6172" s="124"/>
    </row>
    <row r="6173" spans="1:10" x14ac:dyDescent="0.2">
      <c r="A6173" s="103">
        <f>A6172+1</f>
        <v>39428</v>
      </c>
      <c r="B6173" s="76" t="s">
        <v>14</v>
      </c>
      <c r="D6173" s="92">
        <v>94.4</v>
      </c>
      <c r="E6173" s="104">
        <v>7.2149999999999999</v>
      </c>
      <c r="F6173" s="108">
        <v>6.1539000000000001</v>
      </c>
      <c r="G6173" s="75">
        <v>6.7053000000000003</v>
      </c>
      <c r="H6173" s="106">
        <f t="shared" si="63"/>
        <v>0.85293139293139297</v>
      </c>
      <c r="I6173" s="124"/>
      <c r="J6173" s="124"/>
    </row>
    <row r="6174" spans="1:10" x14ac:dyDescent="0.2">
      <c r="A6174" s="103">
        <f>A6173+1</f>
        <v>39429</v>
      </c>
      <c r="B6174" s="76" t="s">
        <v>15</v>
      </c>
      <c r="D6174" s="92">
        <v>92.26</v>
      </c>
      <c r="E6174" s="104">
        <v>7.3849999999999998</v>
      </c>
      <c r="F6174" s="108">
        <v>6.2861000000000002</v>
      </c>
      <c r="G6174" s="75">
        <v>6.8235000000000001</v>
      </c>
      <c r="H6174" s="106">
        <f t="shared" si="63"/>
        <v>0.85119837508463103</v>
      </c>
      <c r="I6174" s="124"/>
      <c r="J6174" s="124"/>
    </row>
    <row r="6175" spans="1:10" x14ac:dyDescent="0.2">
      <c r="A6175" s="103">
        <f>A6174+1</f>
        <v>39430</v>
      </c>
      <c r="B6175" s="76" t="s">
        <v>16</v>
      </c>
      <c r="D6175" s="92">
        <v>91.28</v>
      </c>
      <c r="E6175" s="104">
        <v>7.09</v>
      </c>
      <c r="F6175" s="108">
        <v>6.4607999999999999</v>
      </c>
      <c r="G6175" s="75">
        <v>6.9728000000000003</v>
      </c>
      <c r="H6175" s="106">
        <f t="shared" si="63"/>
        <v>0.91125528913963327</v>
      </c>
      <c r="I6175" s="124"/>
      <c r="J6175" s="124"/>
    </row>
    <row r="6176" spans="1:10" x14ac:dyDescent="0.2">
      <c r="A6176" s="103">
        <f>A6175+1+2</f>
        <v>39433</v>
      </c>
      <c r="B6176" s="76" t="s">
        <v>12</v>
      </c>
      <c r="D6176" s="92">
        <v>90.64</v>
      </c>
      <c r="E6176" s="104">
        <v>7.085</v>
      </c>
      <c r="F6176" s="108">
        <v>5.9618000000000002</v>
      </c>
      <c r="G6176" s="75">
        <v>6.6021000000000001</v>
      </c>
      <c r="H6176" s="106">
        <f t="shared" si="63"/>
        <v>0.84146788990825694</v>
      </c>
      <c r="I6176" s="124"/>
      <c r="J6176" s="124"/>
    </row>
    <row r="6177" spans="1:10" x14ac:dyDescent="0.2">
      <c r="A6177" s="103">
        <f>A6176+1</f>
        <v>39434</v>
      </c>
      <c r="B6177" s="76" t="s">
        <v>13</v>
      </c>
      <c r="D6177" s="92">
        <v>90.5</v>
      </c>
      <c r="E6177" s="104">
        <v>7.1550000000000002</v>
      </c>
      <c r="F6177" s="108">
        <v>5.8818000000000001</v>
      </c>
      <c r="G6177" s="75">
        <v>6.7050999999999998</v>
      </c>
      <c r="H6177" s="106">
        <f t="shared" si="63"/>
        <v>0.82205450733752616</v>
      </c>
      <c r="I6177" s="124"/>
      <c r="J6177" s="124"/>
    </row>
    <row r="6178" spans="1:10" x14ac:dyDescent="0.2">
      <c r="A6178" s="103">
        <f>A6177+1</f>
        <v>39435</v>
      </c>
      <c r="B6178" s="76" t="s">
        <v>14</v>
      </c>
      <c r="D6178" s="92">
        <v>91.05</v>
      </c>
      <c r="E6178" s="104">
        <v>7.17</v>
      </c>
      <c r="F6178" s="108">
        <v>5.8037999999999998</v>
      </c>
      <c r="G6178" s="75">
        <v>6.7767999999999997</v>
      </c>
      <c r="H6178" s="106">
        <f t="shared" si="63"/>
        <v>0.80945606694560668</v>
      </c>
      <c r="I6178" s="124"/>
      <c r="J6178" s="124"/>
    </row>
    <row r="6179" spans="1:10" x14ac:dyDescent="0.2">
      <c r="A6179" s="103">
        <f>A6178+1</f>
        <v>39436</v>
      </c>
      <c r="B6179" s="76" t="s">
        <v>15</v>
      </c>
      <c r="D6179" s="92">
        <v>90.97</v>
      </c>
      <c r="E6179" s="104">
        <v>7.18</v>
      </c>
      <c r="F6179" s="108">
        <v>5.7582000000000004</v>
      </c>
      <c r="G6179" s="75">
        <v>6.6300999999999997</v>
      </c>
      <c r="H6179" s="106">
        <f t="shared" si="63"/>
        <v>0.80197771587743738</v>
      </c>
      <c r="I6179" s="124"/>
      <c r="J6179" s="124"/>
    </row>
    <row r="6180" spans="1:10" x14ac:dyDescent="0.2">
      <c r="A6180" s="103">
        <f>A6179+1</f>
        <v>39437</v>
      </c>
      <c r="B6180" s="76" t="s">
        <v>16</v>
      </c>
      <c r="D6180" s="92">
        <v>93.32</v>
      </c>
      <c r="E6180" s="104">
        <v>7.0350000000000001</v>
      </c>
      <c r="F6180" s="108">
        <v>6.0429000000000004</v>
      </c>
      <c r="G6180" s="75">
        <v>6.5734000000000004</v>
      </c>
      <c r="H6180" s="106">
        <f t="shared" ref="H6180:H6243" si="64">F6180/E6180</f>
        <v>0.8589765458422175</v>
      </c>
    </row>
    <row r="6181" spans="1:10" x14ac:dyDescent="0.2">
      <c r="A6181" s="103">
        <f>A6180+1+2</f>
        <v>39440</v>
      </c>
      <c r="B6181" s="76" t="s">
        <v>12</v>
      </c>
      <c r="E6181" s="104">
        <v>7.0350000000000001</v>
      </c>
      <c r="F6181" s="108"/>
      <c r="G6181" s="75"/>
      <c r="H6181" s="106"/>
    </row>
    <row r="6182" spans="1:10" x14ac:dyDescent="0.2">
      <c r="A6182" s="103">
        <f>A6181+1</f>
        <v>39441</v>
      </c>
      <c r="B6182" s="76" t="s">
        <v>13</v>
      </c>
      <c r="C6182" s="73" t="s">
        <v>17</v>
      </c>
      <c r="F6182" s="108"/>
      <c r="G6182" s="75"/>
      <c r="H6182" s="106"/>
    </row>
    <row r="6183" spans="1:10" x14ac:dyDescent="0.2">
      <c r="A6183" s="103">
        <f>A6182+1</f>
        <v>39442</v>
      </c>
      <c r="B6183" s="76" t="s">
        <v>14</v>
      </c>
      <c r="D6183" s="92">
        <v>95.98</v>
      </c>
      <c r="E6183" s="104">
        <v>7.02</v>
      </c>
      <c r="F6183" s="108">
        <v>5.9703999999999997</v>
      </c>
      <c r="G6183" s="75">
        <v>6.4950000000000001</v>
      </c>
      <c r="H6183" s="106">
        <f t="shared" si="64"/>
        <v>0.85048433048433048</v>
      </c>
    </row>
    <row r="6184" spans="1:10" x14ac:dyDescent="0.2">
      <c r="A6184" s="103">
        <f>A6183+1</f>
        <v>39443</v>
      </c>
      <c r="B6184" s="76" t="s">
        <v>15</v>
      </c>
      <c r="D6184" s="92">
        <v>96.63</v>
      </c>
      <c r="E6184" s="104">
        <v>6.7949999999999999</v>
      </c>
      <c r="F6184" s="108">
        <v>6.1003999999999996</v>
      </c>
      <c r="G6184" s="75">
        <v>6.5148000000000001</v>
      </c>
      <c r="H6184" s="106">
        <f t="shared" si="64"/>
        <v>0.89777777777777767</v>
      </c>
    </row>
    <row r="6185" spans="1:10" x14ac:dyDescent="0.2">
      <c r="A6185" s="103">
        <f>A6184+1</f>
        <v>39444</v>
      </c>
      <c r="B6185" s="76" t="s">
        <v>16</v>
      </c>
      <c r="D6185" s="92">
        <v>96.01</v>
      </c>
      <c r="E6185" s="104">
        <v>7.13</v>
      </c>
      <c r="H6185" s="106"/>
    </row>
    <row r="6186" spans="1:10" x14ac:dyDescent="0.2">
      <c r="A6186" s="103">
        <f>A6185+1+2</f>
        <v>39447</v>
      </c>
      <c r="B6186" s="76" t="s">
        <v>12</v>
      </c>
      <c r="E6186" s="104">
        <v>7.4649999999999999</v>
      </c>
      <c r="F6186" s="108">
        <v>5.9642999999999997</v>
      </c>
      <c r="G6186" s="75">
        <v>6.4348999999999998</v>
      </c>
      <c r="H6186" s="106">
        <f t="shared" si="64"/>
        <v>0.79896851975887473</v>
      </c>
      <c r="I6186" s="124"/>
      <c r="J6186" s="124"/>
    </row>
    <row r="6187" spans="1:10" x14ac:dyDescent="0.2">
      <c r="A6187" s="103">
        <f>A6186+1</f>
        <v>39448</v>
      </c>
      <c r="B6187" s="76" t="s">
        <v>13</v>
      </c>
      <c r="C6187" s="73" t="s">
        <v>17</v>
      </c>
      <c r="H6187" s="106"/>
      <c r="I6187" s="124"/>
      <c r="J6187" s="124"/>
    </row>
    <row r="6188" spans="1:10" x14ac:dyDescent="0.2">
      <c r="A6188" s="103">
        <f>A6187+1</f>
        <v>39449</v>
      </c>
      <c r="B6188" s="76" t="s">
        <v>14</v>
      </c>
      <c r="D6188" s="92">
        <v>99.63</v>
      </c>
      <c r="E6188" s="104">
        <v>7.78</v>
      </c>
      <c r="F6188" s="108">
        <v>6.0384000000000002</v>
      </c>
      <c r="G6188" s="75">
        <v>6.5842999999999998</v>
      </c>
      <c r="H6188" s="106">
        <f t="shared" si="64"/>
        <v>0.77614395886889465</v>
      </c>
      <c r="I6188" s="124"/>
      <c r="J6188" s="124"/>
    </row>
    <row r="6189" spans="1:10" x14ac:dyDescent="0.2">
      <c r="A6189" s="103">
        <f>A6188+1</f>
        <v>39450</v>
      </c>
      <c r="B6189" s="76" t="s">
        <v>15</v>
      </c>
      <c r="D6189" s="92">
        <v>99.19</v>
      </c>
      <c r="E6189" s="104">
        <v>7.88</v>
      </c>
      <c r="F6189" s="108">
        <v>6.6326999999999998</v>
      </c>
      <c r="G6189" s="75">
        <v>7.3385999999999996</v>
      </c>
      <c r="H6189" s="106">
        <f t="shared" si="64"/>
        <v>0.84171319796954314</v>
      </c>
      <c r="I6189" s="124"/>
      <c r="J6189" s="124"/>
    </row>
    <row r="6190" spans="1:10" x14ac:dyDescent="0.2">
      <c r="A6190" s="103">
        <f>A6189+1</f>
        <v>39451</v>
      </c>
      <c r="B6190" s="76" t="s">
        <v>16</v>
      </c>
      <c r="D6190" s="92">
        <v>97.92</v>
      </c>
      <c r="E6190" s="104">
        <v>7.53</v>
      </c>
      <c r="F6190" s="108">
        <v>6.5793999999999997</v>
      </c>
      <c r="G6190" s="75">
        <v>7.2308000000000003</v>
      </c>
      <c r="H6190" s="106">
        <f t="shared" si="64"/>
        <v>0.87375830013280209</v>
      </c>
    </row>
    <row r="6191" spans="1:10" x14ac:dyDescent="0.2">
      <c r="A6191" s="103">
        <f>A6190+1+2</f>
        <v>39454</v>
      </c>
      <c r="B6191" s="76" t="s">
        <v>12</v>
      </c>
      <c r="D6191" s="92">
        <v>95.1</v>
      </c>
      <c r="E6191" s="104">
        <v>7.57</v>
      </c>
      <c r="F6191" s="108">
        <v>6.5026999999999999</v>
      </c>
      <c r="G6191" s="75">
        <v>6.8532000000000002</v>
      </c>
      <c r="H6191" s="106">
        <f t="shared" si="64"/>
        <v>0.85900924702774106</v>
      </c>
    </row>
    <row r="6192" spans="1:10" x14ac:dyDescent="0.2">
      <c r="A6192" s="103">
        <f>A6191+1</f>
        <v>39455</v>
      </c>
      <c r="B6192" s="76" t="s">
        <v>13</v>
      </c>
      <c r="D6192" s="92">
        <v>96.34</v>
      </c>
      <c r="E6192" s="104">
        <v>7.5750000000000002</v>
      </c>
      <c r="F6192" s="108">
        <v>6.7096999999999998</v>
      </c>
      <c r="G6192" s="75">
        <v>7.0644</v>
      </c>
      <c r="H6192" s="106">
        <f t="shared" si="64"/>
        <v>0.88576897689768974</v>
      </c>
    </row>
    <row r="6193" spans="1:11" x14ac:dyDescent="0.2">
      <c r="A6193" s="103">
        <f>A6192+1</f>
        <v>39456</v>
      </c>
      <c r="B6193" s="76" t="s">
        <v>14</v>
      </c>
      <c r="D6193" s="92">
        <v>95.68</v>
      </c>
      <c r="E6193" s="104">
        <v>7.9050000000000002</v>
      </c>
      <c r="F6193" s="108">
        <v>6.8924000000000003</v>
      </c>
      <c r="G6193" s="75">
        <v>7.1276999999999999</v>
      </c>
      <c r="H6193" s="106">
        <f t="shared" si="64"/>
        <v>0.8719038583175206</v>
      </c>
    </row>
    <row r="6194" spans="1:11" x14ac:dyDescent="0.2">
      <c r="A6194" s="103">
        <f>A6193+1</f>
        <v>39457</v>
      </c>
      <c r="B6194" s="76" t="s">
        <v>15</v>
      </c>
      <c r="D6194" s="92">
        <v>93.72</v>
      </c>
      <c r="E6194" s="104">
        <v>7.93</v>
      </c>
      <c r="F6194" s="108">
        <v>7.1307</v>
      </c>
      <c r="G6194" s="75">
        <v>7.3526999999999996</v>
      </c>
      <c r="H6194" s="106">
        <f t="shared" si="64"/>
        <v>0.89920554854981083</v>
      </c>
    </row>
    <row r="6195" spans="1:11" x14ac:dyDescent="0.2">
      <c r="A6195" s="103">
        <f>A6194+1</f>
        <v>39458</v>
      </c>
      <c r="B6195" s="76" t="s">
        <v>16</v>
      </c>
      <c r="D6195" s="92">
        <v>92.7</v>
      </c>
      <c r="E6195" s="104">
        <v>8.1549999999999994</v>
      </c>
      <c r="F6195" s="108">
        <v>7.1448999999999998</v>
      </c>
      <c r="G6195" s="75">
        <v>7.2976000000000001</v>
      </c>
      <c r="H6195" s="106">
        <f t="shared" si="64"/>
        <v>0.87613733905579405</v>
      </c>
    </row>
    <row r="6196" spans="1:11" x14ac:dyDescent="0.2">
      <c r="A6196" s="103">
        <f>A6195+1+2</f>
        <v>39461</v>
      </c>
      <c r="B6196" s="76" t="s">
        <v>12</v>
      </c>
      <c r="D6196" s="92">
        <v>94.21</v>
      </c>
      <c r="E6196" s="104">
        <v>8.4499999999999993</v>
      </c>
      <c r="F6196" s="108">
        <v>7.1226000000000003</v>
      </c>
      <c r="G6196" s="75">
        <v>7.3422000000000001</v>
      </c>
      <c r="H6196" s="106">
        <f t="shared" si="64"/>
        <v>0.84291124260355044</v>
      </c>
    </row>
    <row r="6197" spans="1:11" x14ac:dyDescent="0.2">
      <c r="A6197" s="103">
        <f>A6196+1</f>
        <v>39462</v>
      </c>
      <c r="B6197" s="76" t="s">
        <v>13</v>
      </c>
      <c r="D6197" s="92">
        <v>91.91</v>
      </c>
      <c r="E6197" s="104">
        <v>8.25</v>
      </c>
      <c r="F6197" s="108">
        <v>7.5364000000000004</v>
      </c>
      <c r="G6197" s="75">
        <v>7.6477000000000004</v>
      </c>
      <c r="H6197" s="106">
        <f t="shared" si="64"/>
        <v>0.91350303030303037</v>
      </c>
    </row>
    <row r="6198" spans="1:11" x14ac:dyDescent="0.2">
      <c r="A6198" s="103">
        <f>A6197+1</f>
        <v>39463</v>
      </c>
      <c r="B6198" s="76" t="s">
        <v>14</v>
      </c>
      <c r="D6198" s="92">
        <v>90.85</v>
      </c>
      <c r="E6198" s="104">
        <v>8.2200000000000006</v>
      </c>
      <c r="F6198" s="108">
        <v>7.8266999999999998</v>
      </c>
      <c r="G6198" s="75">
        <v>7.8563000000000001</v>
      </c>
      <c r="H6198" s="106">
        <f t="shared" si="64"/>
        <v>0.95215328467153271</v>
      </c>
    </row>
    <row r="6199" spans="1:11" x14ac:dyDescent="0.2">
      <c r="A6199" s="103">
        <f>A6198+1</f>
        <v>39464</v>
      </c>
      <c r="B6199" s="76" t="s">
        <v>15</v>
      </c>
      <c r="D6199" s="92">
        <v>90.14</v>
      </c>
      <c r="E6199" s="104">
        <v>8.2200000000000006</v>
      </c>
      <c r="F6199" s="108">
        <v>7.7736999999999998</v>
      </c>
      <c r="G6199" s="75">
        <v>7.8078000000000003</v>
      </c>
      <c r="H6199" s="106">
        <f t="shared" si="64"/>
        <v>0.94570559610705585</v>
      </c>
    </row>
    <row r="6200" spans="1:11" x14ac:dyDescent="0.2">
      <c r="A6200" s="103">
        <f>A6199+1</f>
        <v>39465</v>
      </c>
      <c r="B6200" s="76" t="s">
        <v>16</v>
      </c>
      <c r="D6200" s="92">
        <v>90.58</v>
      </c>
      <c r="E6200" s="104">
        <v>8.3849999999999998</v>
      </c>
      <c r="F6200" s="108">
        <v>7.7586000000000004</v>
      </c>
      <c r="G6200" s="75">
        <v>7.7690000000000001</v>
      </c>
      <c r="H6200" s="106">
        <f t="shared" si="64"/>
        <v>0.92529516994633276</v>
      </c>
    </row>
    <row r="6201" spans="1:11" x14ac:dyDescent="0.2">
      <c r="A6201" s="103">
        <f>A6200+1+2</f>
        <v>39468</v>
      </c>
      <c r="B6201" s="76" t="s">
        <v>12</v>
      </c>
      <c r="C6201" s="73" t="s">
        <v>17</v>
      </c>
      <c r="H6201" s="106"/>
      <c r="I6201" s="124"/>
      <c r="J6201" s="124"/>
      <c r="K6201" s="124"/>
    </row>
    <row r="6202" spans="1:11" x14ac:dyDescent="0.2">
      <c r="A6202" s="103">
        <f>A6201+1</f>
        <v>39469</v>
      </c>
      <c r="B6202" s="76" t="s">
        <v>13</v>
      </c>
      <c r="D6202" s="92">
        <v>89.86</v>
      </c>
      <c r="E6202" s="104">
        <v>7.96</v>
      </c>
      <c r="F6202" s="108">
        <v>8.173</v>
      </c>
      <c r="G6202" s="75">
        <v>7.9833999999999996</v>
      </c>
      <c r="H6202" s="106">
        <f t="shared" si="64"/>
        <v>1.0267587939698493</v>
      </c>
      <c r="I6202" s="124"/>
      <c r="J6202" s="124"/>
      <c r="K6202" s="124"/>
    </row>
    <row r="6203" spans="1:11" x14ac:dyDescent="0.2">
      <c r="A6203" s="103">
        <f>A6202+1</f>
        <v>39470</v>
      </c>
      <c r="B6203" s="76" t="s">
        <v>14</v>
      </c>
      <c r="D6203" s="92">
        <v>87.32</v>
      </c>
      <c r="E6203" s="104">
        <v>7.86</v>
      </c>
      <c r="F6203" s="108">
        <v>7.6036000000000001</v>
      </c>
      <c r="G6203" s="75">
        <v>7.5045000000000002</v>
      </c>
      <c r="H6203" s="106">
        <f t="shared" si="64"/>
        <v>0.96737913486005089</v>
      </c>
      <c r="I6203" s="124"/>
      <c r="J6203" s="124"/>
      <c r="K6203" s="124"/>
    </row>
    <row r="6204" spans="1:11" x14ac:dyDescent="0.2">
      <c r="A6204" s="103">
        <f>A6203+1</f>
        <v>39471</v>
      </c>
      <c r="B6204" s="76" t="s">
        <v>15</v>
      </c>
      <c r="D6204" s="92">
        <v>89.41</v>
      </c>
      <c r="E6204" s="104">
        <v>7.8250000000000002</v>
      </c>
      <c r="F6204" s="108">
        <v>7.4701000000000004</v>
      </c>
      <c r="G6204" s="75">
        <v>7.4744000000000002</v>
      </c>
      <c r="H6204" s="106">
        <f t="shared" si="64"/>
        <v>0.95464536741214057</v>
      </c>
      <c r="I6204" s="124"/>
      <c r="J6204" s="124"/>
      <c r="K6204" s="124"/>
    </row>
    <row r="6205" spans="1:11" x14ac:dyDescent="0.2">
      <c r="A6205" s="103">
        <f>A6204+1</f>
        <v>39472</v>
      </c>
      <c r="B6205" s="76" t="s">
        <v>16</v>
      </c>
      <c r="D6205" s="92">
        <v>90.71</v>
      </c>
      <c r="E6205" s="104">
        <v>7.84</v>
      </c>
      <c r="F6205" s="108">
        <v>7.3452000000000002</v>
      </c>
      <c r="G6205" s="75">
        <v>7.4374000000000002</v>
      </c>
      <c r="H6205" s="106">
        <f t="shared" si="64"/>
        <v>0.93688775510204081</v>
      </c>
      <c r="I6205" s="124"/>
      <c r="J6205" s="124"/>
      <c r="K6205" s="124"/>
    </row>
    <row r="6206" spans="1:11" x14ac:dyDescent="0.2">
      <c r="A6206" s="103">
        <f>A6205+1+2</f>
        <v>39475</v>
      </c>
      <c r="B6206" s="76" t="s">
        <v>12</v>
      </c>
      <c r="D6206" s="92">
        <v>90.99</v>
      </c>
      <c r="E6206" s="104">
        <v>7.915</v>
      </c>
      <c r="F6206" s="108">
        <v>7.1978999999999997</v>
      </c>
      <c r="G6206" s="75">
        <v>7.3388999999999998</v>
      </c>
      <c r="H6206" s="106">
        <f t="shared" si="64"/>
        <v>0.9093998736576121</v>
      </c>
      <c r="I6206" s="124"/>
      <c r="J6206" s="124"/>
      <c r="K6206" s="124"/>
    </row>
    <row r="6207" spans="1:11" x14ac:dyDescent="0.2">
      <c r="A6207" s="103">
        <f>A6206+1</f>
        <v>39476</v>
      </c>
      <c r="B6207" s="76" t="s">
        <v>13</v>
      </c>
      <c r="D6207" s="92">
        <v>91.65</v>
      </c>
      <c r="E6207" s="104">
        <v>8.0850000000000009</v>
      </c>
      <c r="F6207" s="108">
        <v>7.4192</v>
      </c>
      <c r="G6207" s="75">
        <v>7.4622000000000002</v>
      </c>
      <c r="H6207" s="106">
        <f t="shared" si="64"/>
        <v>0.91764996907854046</v>
      </c>
      <c r="I6207" s="124"/>
      <c r="J6207" s="124"/>
      <c r="K6207" s="124"/>
    </row>
    <row r="6208" spans="1:11" x14ac:dyDescent="0.2">
      <c r="A6208" s="103">
        <f>A6207+1</f>
        <v>39477</v>
      </c>
      <c r="B6208" s="76" t="s">
        <v>14</v>
      </c>
      <c r="D6208" s="92">
        <v>92.34</v>
      </c>
      <c r="E6208" s="104">
        <v>8.1850000000000005</v>
      </c>
      <c r="F6208" s="108">
        <v>7.6788999999999996</v>
      </c>
      <c r="G6208" s="75">
        <v>7.7183000000000002</v>
      </c>
      <c r="H6208" s="106">
        <f t="shared" si="64"/>
        <v>0.93816737935247396</v>
      </c>
      <c r="I6208" s="124"/>
      <c r="J6208" s="124"/>
      <c r="K6208" s="124"/>
    </row>
    <row r="6209" spans="1:11" x14ac:dyDescent="0.2">
      <c r="A6209" s="103">
        <f>A6208+1</f>
        <v>39478</v>
      </c>
      <c r="B6209" s="76" t="s">
        <v>15</v>
      </c>
      <c r="D6209" s="92">
        <v>91.76</v>
      </c>
      <c r="E6209" s="104">
        <v>8.1</v>
      </c>
      <c r="F6209" s="108">
        <v>7.7229999999999999</v>
      </c>
      <c r="G6209" s="75">
        <v>7.7515000000000001</v>
      </c>
      <c r="H6209" s="106">
        <f t="shared" si="64"/>
        <v>0.95345679012345685</v>
      </c>
      <c r="I6209" s="124"/>
      <c r="J6209" s="124"/>
      <c r="K6209" s="124"/>
    </row>
    <row r="6210" spans="1:11" x14ac:dyDescent="0.2">
      <c r="A6210" s="103">
        <f>A6209+1</f>
        <v>39479</v>
      </c>
      <c r="B6210" s="76" t="s">
        <v>16</v>
      </c>
      <c r="D6210" s="92">
        <v>88.97</v>
      </c>
      <c r="E6210" s="104">
        <v>7.8949999999999996</v>
      </c>
      <c r="F6210" s="108">
        <v>7.7263999999999999</v>
      </c>
      <c r="G6210" s="75">
        <v>7.7416</v>
      </c>
      <c r="H6210" s="106">
        <f t="shared" si="64"/>
        <v>0.97864471184293866</v>
      </c>
      <c r="I6210" s="124"/>
      <c r="J6210" s="124"/>
      <c r="K6210" s="124"/>
    </row>
    <row r="6211" spans="1:11" x14ac:dyDescent="0.2">
      <c r="A6211" s="103">
        <f>A6210+1+2</f>
        <v>39482</v>
      </c>
      <c r="B6211" s="76" t="s">
        <v>12</v>
      </c>
      <c r="D6211" s="92">
        <v>90.02</v>
      </c>
      <c r="E6211" s="104">
        <v>7.6050000000000004</v>
      </c>
      <c r="F6211" s="108">
        <v>7.3453999999999997</v>
      </c>
      <c r="G6211" s="75">
        <v>7.4268000000000001</v>
      </c>
      <c r="H6211" s="106">
        <f t="shared" si="64"/>
        <v>0.96586456278763966</v>
      </c>
      <c r="I6211" s="120"/>
      <c r="J6211" s="120"/>
      <c r="K6211" s="124"/>
    </row>
    <row r="6212" spans="1:11" x14ac:dyDescent="0.2">
      <c r="A6212" s="103">
        <f>A6211+1</f>
        <v>39483</v>
      </c>
      <c r="B6212" s="76" t="s">
        <v>13</v>
      </c>
      <c r="D6212" s="92">
        <v>88.42</v>
      </c>
      <c r="E6212" s="104">
        <v>7.8449999999999998</v>
      </c>
      <c r="F6212" s="108">
        <v>6.9394</v>
      </c>
      <c r="G6212" s="75">
        <v>7.1825999999999999</v>
      </c>
      <c r="H6212" s="106">
        <f t="shared" si="64"/>
        <v>0.88456341618865519</v>
      </c>
      <c r="I6212" s="120"/>
      <c r="J6212" s="120"/>
      <c r="K6212" s="124"/>
    </row>
    <row r="6213" spans="1:11" x14ac:dyDescent="0.2">
      <c r="A6213" s="103">
        <f>A6212+1</f>
        <v>39484</v>
      </c>
      <c r="B6213" s="76" t="s">
        <v>14</v>
      </c>
      <c r="D6213" s="92">
        <v>87.15</v>
      </c>
      <c r="E6213" s="104">
        <v>7.92</v>
      </c>
      <c r="F6213" s="108">
        <v>7.3293999999999997</v>
      </c>
      <c r="G6213" s="75">
        <v>7.5125000000000002</v>
      </c>
      <c r="H6213" s="106">
        <f t="shared" si="64"/>
        <v>0.92542929292929288</v>
      </c>
      <c r="I6213" s="121"/>
      <c r="J6213" s="121"/>
      <c r="K6213" s="124"/>
    </row>
    <row r="6214" spans="1:11" x14ac:dyDescent="0.2">
      <c r="A6214" s="103">
        <f>A6213+1</f>
        <v>39485</v>
      </c>
      <c r="B6214" s="76" t="s">
        <v>15</v>
      </c>
      <c r="D6214" s="92">
        <v>88.12</v>
      </c>
      <c r="E6214" s="104">
        <v>7.9850000000000003</v>
      </c>
      <c r="F6214" s="108">
        <v>7.3432000000000004</v>
      </c>
      <c r="G6214" s="75">
        <v>7.625</v>
      </c>
      <c r="H6214" s="106">
        <f t="shared" si="64"/>
        <v>0.91962429555416403</v>
      </c>
      <c r="I6214" s="120"/>
      <c r="J6214" s="120"/>
    </row>
    <row r="6215" spans="1:11" x14ac:dyDescent="0.2">
      <c r="A6215" s="103">
        <f>A6214+1</f>
        <v>39486</v>
      </c>
      <c r="B6215" s="76" t="s">
        <v>16</v>
      </c>
      <c r="D6215" s="92">
        <v>91.78</v>
      </c>
      <c r="E6215" s="104">
        <v>8.0749999999999993</v>
      </c>
      <c r="F6215" s="108">
        <v>7.4093</v>
      </c>
      <c r="G6215" s="75">
        <v>7.5812999999999997</v>
      </c>
      <c r="H6215" s="106">
        <f t="shared" si="64"/>
        <v>0.91756037151702796</v>
      </c>
      <c r="I6215" s="120"/>
      <c r="J6215" s="120"/>
    </row>
    <row r="6216" spans="1:11" x14ac:dyDescent="0.2">
      <c r="A6216" s="103">
        <f>A6215+1+2</f>
        <v>39489</v>
      </c>
      <c r="B6216" s="76" t="s">
        <v>12</v>
      </c>
      <c r="D6216" s="92">
        <v>93.6</v>
      </c>
      <c r="E6216" s="104">
        <v>8.3849999999999998</v>
      </c>
      <c r="F6216" s="108">
        <v>7.3395999999999999</v>
      </c>
      <c r="G6216" s="75">
        <v>7.4875999999999996</v>
      </c>
      <c r="H6216" s="106">
        <f t="shared" si="64"/>
        <v>0.87532498509242695</v>
      </c>
      <c r="I6216" s="120"/>
      <c r="J6216" s="120"/>
    </row>
    <row r="6217" spans="1:11" x14ac:dyDescent="0.2">
      <c r="A6217" s="103">
        <f>A6216+1</f>
        <v>39490</v>
      </c>
      <c r="B6217" s="76" t="s">
        <v>13</v>
      </c>
      <c r="D6217" s="92">
        <v>92.79</v>
      </c>
      <c r="E6217" s="104">
        <v>8.43</v>
      </c>
      <c r="F6217" s="108">
        <v>7.6627999999999998</v>
      </c>
      <c r="G6217" s="75">
        <v>7.7416</v>
      </c>
      <c r="H6217" s="106">
        <f t="shared" si="64"/>
        <v>0.90899169632265719</v>
      </c>
      <c r="I6217" s="120"/>
      <c r="J6217" s="120"/>
    </row>
    <row r="6218" spans="1:11" x14ac:dyDescent="0.2">
      <c r="A6218" s="103">
        <f>A6217+1</f>
        <v>39491</v>
      </c>
      <c r="B6218" s="76" t="s">
        <v>14</v>
      </c>
      <c r="D6218" s="92">
        <v>92.79</v>
      </c>
      <c r="E6218" s="104">
        <v>8.3450000000000006</v>
      </c>
      <c r="F6218" s="108">
        <v>7.5834000000000001</v>
      </c>
      <c r="G6218" s="75">
        <v>7.7184999999999997</v>
      </c>
      <c r="H6218" s="106">
        <f t="shared" si="64"/>
        <v>0.90873576992210903</v>
      </c>
      <c r="I6218" s="117"/>
      <c r="J6218" s="117"/>
    </row>
    <row r="6219" spans="1:11" x14ac:dyDescent="0.2">
      <c r="A6219" s="103">
        <f>A6218+1</f>
        <v>39492</v>
      </c>
      <c r="B6219" s="76" t="s">
        <v>15</v>
      </c>
      <c r="D6219" s="92">
        <v>95.47</v>
      </c>
      <c r="E6219" s="104">
        <v>8.3450000000000006</v>
      </c>
      <c r="F6219" s="108">
        <v>7.5933999999999999</v>
      </c>
      <c r="G6219" s="75">
        <v>7.7522000000000002</v>
      </c>
      <c r="H6219" s="106">
        <f t="shared" si="64"/>
        <v>0.90993409227082078</v>
      </c>
    </row>
    <row r="6220" spans="1:11" x14ac:dyDescent="0.2">
      <c r="A6220" s="103">
        <f>A6219+1</f>
        <v>39493</v>
      </c>
      <c r="B6220" s="76" t="s">
        <v>16</v>
      </c>
      <c r="D6220" s="92">
        <v>95.51</v>
      </c>
      <c r="E6220" s="104">
        <v>8.7050000000000001</v>
      </c>
      <c r="F6220" s="108">
        <v>7.8030999999999997</v>
      </c>
      <c r="G6220" s="75">
        <v>7.883</v>
      </c>
      <c r="H6220" s="106">
        <f t="shared" si="64"/>
        <v>0.8963928776565192</v>
      </c>
    </row>
    <row r="6221" spans="1:11" x14ac:dyDescent="0.2">
      <c r="A6221" s="103">
        <f>A6220+1+2</f>
        <v>39496</v>
      </c>
      <c r="B6221" s="76" t="s">
        <v>12</v>
      </c>
      <c r="C6221" s="73" t="s">
        <v>17</v>
      </c>
      <c r="G6221" s="75"/>
      <c r="H6221" s="106"/>
    </row>
    <row r="6222" spans="1:11" x14ac:dyDescent="0.2">
      <c r="A6222" s="103">
        <f>A6221+1</f>
        <v>39497</v>
      </c>
      <c r="B6222" s="76" t="s">
        <v>13</v>
      </c>
      <c r="D6222" s="92">
        <v>100.01</v>
      </c>
      <c r="E6222" s="104">
        <v>8.9049999999999994</v>
      </c>
      <c r="F6222" s="108">
        <v>7.9082999999999997</v>
      </c>
      <c r="G6222" s="75">
        <v>8.0368999999999993</v>
      </c>
      <c r="H6222" s="106">
        <f t="shared" si="64"/>
        <v>0.88807411566535654</v>
      </c>
    </row>
    <row r="6223" spans="1:11" x14ac:dyDescent="0.2">
      <c r="A6223" s="103">
        <f>A6222+1</f>
        <v>39498</v>
      </c>
      <c r="B6223" s="76" t="s">
        <v>14</v>
      </c>
      <c r="D6223" s="92">
        <v>100.75</v>
      </c>
      <c r="E6223" s="104">
        <v>9.0150000000000006</v>
      </c>
      <c r="F6223" s="108">
        <v>8.1625999999999994</v>
      </c>
      <c r="G6223" s="75">
        <v>8.2940000000000005</v>
      </c>
      <c r="H6223" s="106">
        <f t="shared" si="64"/>
        <v>0.90544647809206869</v>
      </c>
    </row>
    <row r="6224" spans="1:11" x14ac:dyDescent="0.2">
      <c r="A6224" s="103">
        <f>A6223+1</f>
        <v>39499</v>
      </c>
      <c r="B6224" s="76" t="s">
        <v>15</v>
      </c>
      <c r="D6224" s="92">
        <v>98.39</v>
      </c>
      <c r="E6224" s="104">
        <v>8.8949999999999996</v>
      </c>
      <c r="F6224" s="108">
        <v>8.2192000000000007</v>
      </c>
      <c r="G6224" s="75">
        <v>8.3317999999999994</v>
      </c>
      <c r="H6224" s="106">
        <f t="shared" si="64"/>
        <v>0.92402473299606536</v>
      </c>
    </row>
    <row r="6225" spans="1:10" x14ac:dyDescent="0.2">
      <c r="A6225" s="103">
        <f>A6224+1</f>
        <v>39500</v>
      </c>
      <c r="B6225" s="76" t="s">
        <v>16</v>
      </c>
      <c r="D6225" s="92">
        <v>98.91</v>
      </c>
      <c r="E6225" s="104">
        <v>8.64</v>
      </c>
      <c r="F6225" s="108">
        <v>7.8788999999999998</v>
      </c>
      <c r="G6225" s="75">
        <v>8.1013000000000002</v>
      </c>
      <c r="H6225" s="106">
        <f t="shared" si="64"/>
        <v>0.91190972222222211</v>
      </c>
    </row>
    <row r="6226" spans="1:10" x14ac:dyDescent="0.2">
      <c r="A6226" s="103">
        <f>A6225+1+2</f>
        <v>39503</v>
      </c>
      <c r="B6226" s="76" t="s">
        <v>12</v>
      </c>
      <c r="D6226" s="92">
        <v>99.41</v>
      </c>
      <c r="E6226" s="104">
        <v>9.2200000000000006</v>
      </c>
      <c r="F6226" s="108">
        <v>7.6948999999999996</v>
      </c>
      <c r="G6226" s="75">
        <v>7.8449</v>
      </c>
      <c r="H6226" s="106">
        <f t="shared" si="64"/>
        <v>0.8345878524945769</v>
      </c>
    </row>
    <row r="6227" spans="1:10" x14ac:dyDescent="0.2">
      <c r="A6227" s="103">
        <f>A6226+1</f>
        <v>39504</v>
      </c>
      <c r="B6227" s="76" t="s">
        <v>13</v>
      </c>
      <c r="D6227" s="92">
        <v>100.89</v>
      </c>
      <c r="E6227" s="104">
        <v>9.26</v>
      </c>
      <c r="F6227" s="108">
        <v>8.1133000000000006</v>
      </c>
      <c r="G6227" s="75">
        <v>8.2199000000000009</v>
      </c>
      <c r="H6227" s="106">
        <f t="shared" si="64"/>
        <v>0.87616630669546447</v>
      </c>
    </row>
    <row r="6228" spans="1:10" x14ac:dyDescent="0.2">
      <c r="A6228" s="103">
        <f>A6227+1</f>
        <v>39505</v>
      </c>
      <c r="B6228" s="76" t="s">
        <v>14</v>
      </c>
      <c r="D6228" s="92">
        <v>99.65</v>
      </c>
      <c r="E6228" s="104">
        <v>9.1999999999999993</v>
      </c>
      <c r="F6228" s="108">
        <v>7.9588000000000001</v>
      </c>
      <c r="G6228" s="75">
        <v>8.2746999999999993</v>
      </c>
      <c r="H6228" s="106">
        <f t="shared" si="64"/>
        <v>0.86508695652173917</v>
      </c>
      <c r="I6228" s="120"/>
      <c r="J6228" s="120"/>
    </row>
    <row r="6229" spans="1:10" x14ac:dyDescent="0.2">
      <c r="A6229" s="103">
        <f>A6228+1</f>
        <v>39506</v>
      </c>
      <c r="B6229" s="76" t="s">
        <v>15</v>
      </c>
      <c r="D6229" s="92">
        <v>102.6</v>
      </c>
      <c r="E6229" s="104">
        <v>9.1050000000000004</v>
      </c>
      <c r="F6229" s="108">
        <v>8.0536999999999992</v>
      </c>
      <c r="G6229" s="75">
        <v>8.3376999999999999</v>
      </c>
      <c r="H6229" s="106">
        <f t="shared" si="64"/>
        <v>0.88453596924766598</v>
      </c>
      <c r="I6229" s="120"/>
      <c r="J6229" s="120"/>
    </row>
    <row r="6230" spans="1:10" x14ac:dyDescent="0.2">
      <c r="A6230" s="103">
        <f>A6229+1</f>
        <v>39507</v>
      </c>
      <c r="B6230" s="76" t="s">
        <v>16</v>
      </c>
      <c r="D6230" s="92">
        <v>101.85</v>
      </c>
      <c r="E6230" s="104">
        <v>9.1150000000000002</v>
      </c>
      <c r="F6230" s="108">
        <v>7.9804000000000004</v>
      </c>
      <c r="G6230" s="75">
        <v>8.1835000000000004</v>
      </c>
      <c r="H6230" s="106">
        <f t="shared" si="64"/>
        <v>0.87552386176631924</v>
      </c>
      <c r="I6230" s="120"/>
      <c r="J6230" s="120"/>
    </row>
    <row r="6231" spans="1:10" x14ac:dyDescent="0.2">
      <c r="A6231" s="103">
        <f>A6230+1+2</f>
        <v>39510</v>
      </c>
      <c r="B6231" s="76" t="s">
        <v>12</v>
      </c>
      <c r="D6231" s="92">
        <v>102.46</v>
      </c>
      <c r="E6231" s="104">
        <v>9.1950000000000003</v>
      </c>
      <c r="F6231" s="108">
        <v>7.8097000000000003</v>
      </c>
      <c r="G6231" s="75">
        <v>8.0008999999999997</v>
      </c>
      <c r="H6231" s="106">
        <f t="shared" si="64"/>
        <v>0.84934203371397499</v>
      </c>
      <c r="I6231" s="120"/>
      <c r="J6231" s="120"/>
    </row>
    <row r="6232" spans="1:10" x14ac:dyDescent="0.2">
      <c r="A6232" s="103">
        <f>A6231+1</f>
        <v>39511</v>
      </c>
      <c r="B6232" s="76" t="s">
        <v>13</v>
      </c>
      <c r="D6232" s="92">
        <v>99.52</v>
      </c>
      <c r="E6232" s="104">
        <v>9.1950000000000003</v>
      </c>
      <c r="F6232" s="108">
        <v>7.9484000000000004</v>
      </c>
      <c r="G6232" s="75">
        <v>8.4491999999999994</v>
      </c>
      <c r="H6232" s="106">
        <f t="shared" si="64"/>
        <v>0.86442631865144104</v>
      </c>
      <c r="I6232" s="120"/>
      <c r="J6232" s="120"/>
    </row>
    <row r="6233" spans="1:10" x14ac:dyDescent="0.2">
      <c r="A6233" s="103">
        <f>A6232+1</f>
        <v>39512</v>
      </c>
      <c r="B6233" s="76" t="s">
        <v>14</v>
      </c>
      <c r="D6233" s="92">
        <v>104.52</v>
      </c>
      <c r="E6233" s="104">
        <v>9.41</v>
      </c>
      <c r="F6233" s="108">
        <v>8.2556999999999992</v>
      </c>
      <c r="G6233" s="75">
        <v>8.7623999999999995</v>
      </c>
      <c r="H6233" s="106">
        <f t="shared" si="64"/>
        <v>0.87733262486716246</v>
      </c>
      <c r="I6233" s="120"/>
      <c r="J6233" s="120"/>
    </row>
    <row r="6234" spans="1:10" x14ac:dyDescent="0.2">
      <c r="A6234" s="103">
        <f>A6233+1</f>
        <v>39513</v>
      </c>
      <c r="B6234" s="76" t="s">
        <v>15</v>
      </c>
      <c r="D6234" s="92">
        <v>104.52</v>
      </c>
      <c r="E6234" s="104">
        <v>9.68</v>
      </c>
      <c r="F6234" s="108">
        <v>8.6172000000000004</v>
      </c>
      <c r="G6234" s="75">
        <v>8.859</v>
      </c>
      <c r="H6234" s="106">
        <f t="shared" si="64"/>
        <v>0.89020661157024805</v>
      </c>
      <c r="I6234" s="120"/>
      <c r="J6234" s="120"/>
    </row>
    <row r="6235" spans="1:10" x14ac:dyDescent="0.2">
      <c r="A6235" s="103">
        <f>A6234+1</f>
        <v>39514</v>
      </c>
      <c r="B6235" s="76" t="s">
        <v>16</v>
      </c>
      <c r="D6235" s="92">
        <v>105.16</v>
      </c>
      <c r="E6235" s="104">
        <v>9.8249999999999993</v>
      </c>
      <c r="F6235" s="108">
        <v>8.9603999999999999</v>
      </c>
      <c r="G6235" s="75">
        <v>9.0998000000000001</v>
      </c>
      <c r="H6235" s="106">
        <f t="shared" si="64"/>
        <v>0.91200000000000003</v>
      </c>
    </row>
    <row r="6236" spans="1:10" x14ac:dyDescent="0.2">
      <c r="A6236" s="103">
        <f>A6235+1+2</f>
        <v>39517</v>
      </c>
      <c r="B6236" s="76" t="s">
        <v>12</v>
      </c>
      <c r="D6236" s="92">
        <v>107.9</v>
      </c>
      <c r="E6236" s="104">
        <v>9.58</v>
      </c>
      <c r="F6236" s="108">
        <v>8.9604999999999997</v>
      </c>
      <c r="G6236" s="75">
        <v>9.0846</v>
      </c>
      <c r="H6236" s="106">
        <f t="shared" si="64"/>
        <v>0.93533402922755737</v>
      </c>
    </row>
    <row r="6237" spans="1:10" x14ac:dyDescent="0.2">
      <c r="A6237" s="103">
        <f>A6236+1</f>
        <v>39518</v>
      </c>
      <c r="B6237" s="76" t="s">
        <v>13</v>
      </c>
      <c r="D6237" s="92">
        <v>108.76</v>
      </c>
      <c r="E6237" s="104">
        <v>9.82</v>
      </c>
      <c r="F6237" s="108">
        <v>8.5307999999999993</v>
      </c>
      <c r="G6237" s="75">
        <v>8.7868999999999993</v>
      </c>
      <c r="H6237" s="106">
        <f t="shared" si="64"/>
        <v>0.86871690427698567</v>
      </c>
    </row>
    <row r="6238" spans="1:10" x14ac:dyDescent="0.2">
      <c r="A6238" s="103">
        <f>A6237+1</f>
        <v>39519</v>
      </c>
      <c r="B6238" s="76" t="s">
        <v>14</v>
      </c>
      <c r="D6238" s="92">
        <v>109.93</v>
      </c>
      <c r="E6238" s="104">
        <v>9.6999999999999993</v>
      </c>
      <c r="F6238" s="108">
        <v>8.6584000000000003</v>
      </c>
      <c r="G6238" s="75">
        <v>9.0153999999999996</v>
      </c>
      <c r="H6238" s="106">
        <f t="shared" si="64"/>
        <v>0.89261855670103107</v>
      </c>
    </row>
    <row r="6239" spans="1:10" x14ac:dyDescent="0.2">
      <c r="A6239" s="103">
        <f>A6238+1</f>
        <v>39520</v>
      </c>
      <c r="B6239" s="76" t="s">
        <v>15</v>
      </c>
      <c r="D6239" s="92">
        <v>110.33</v>
      </c>
      <c r="E6239" s="104">
        <v>9.7850000000000001</v>
      </c>
      <c r="F6239" s="108">
        <v>8.2546999999999997</v>
      </c>
      <c r="G6239" s="75">
        <v>8.7114999999999991</v>
      </c>
      <c r="H6239" s="106">
        <f t="shared" si="64"/>
        <v>0.84360756259580982</v>
      </c>
    </row>
    <row r="6240" spans="1:10" x14ac:dyDescent="0.2">
      <c r="A6240" s="103">
        <f>A6239+1</f>
        <v>39521</v>
      </c>
      <c r="B6240" s="76" t="s">
        <v>16</v>
      </c>
      <c r="D6240" s="92">
        <v>110.21</v>
      </c>
      <c r="E6240" s="104">
        <v>9.8699999999999992</v>
      </c>
      <c r="F6240" s="108">
        <v>8.3078000000000003</v>
      </c>
      <c r="G6240" s="75">
        <v>8.4817999999999998</v>
      </c>
      <c r="H6240" s="106">
        <f t="shared" si="64"/>
        <v>0.8417223910840933</v>
      </c>
    </row>
    <row r="6241" spans="1:8" x14ac:dyDescent="0.2">
      <c r="A6241" s="103">
        <f>A6240+1+2</f>
        <v>39524</v>
      </c>
      <c r="B6241" s="76" t="s">
        <v>12</v>
      </c>
      <c r="D6241" s="92">
        <v>105.68</v>
      </c>
      <c r="E6241" s="104">
        <v>9.5950000000000006</v>
      </c>
      <c r="F6241" s="108">
        <v>8.3157999999999994</v>
      </c>
      <c r="G6241" s="75">
        <v>8.4351000000000003</v>
      </c>
      <c r="H6241" s="106">
        <f t="shared" si="64"/>
        <v>0.86668056279312133</v>
      </c>
    </row>
    <row r="6242" spans="1:8" x14ac:dyDescent="0.2">
      <c r="A6242" s="103">
        <f>A6241+1</f>
        <v>39525</v>
      </c>
      <c r="B6242" s="76" t="s">
        <v>13</v>
      </c>
      <c r="D6242" s="92">
        <v>109.42</v>
      </c>
      <c r="E6242" s="104">
        <v>9.0850000000000009</v>
      </c>
      <c r="F6242" s="108">
        <v>8.3043999999999993</v>
      </c>
      <c r="G6242" s="75">
        <v>8.5127000000000006</v>
      </c>
      <c r="H6242" s="106">
        <f t="shared" si="64"/>
        <v>0.91407815079801857</v>
      </c>
    </row>
    <row r="6243" spans="1:8" x14ac:dyDescent="0.2">
      <c r="A6243" s="103">
        <f>A6242+1</f>
        <v>39526</v>
      </c>
      <c r="B6243" s="76" t="s">
        <v>14</v>
      </c>
      <c r="D6243" s="92">
        <v>104.49</v>
      </c>
      <c r="E6243" s="104">
        <v>9.0850000000000009</v>
      </c>
      <c r="F6243" s="108">
        <v>7.9458000000000002</v>
      </c>
      <c r="G6243" s="75">
        <v>8.1740999999999993</v>
      </c>
      <c r="H6243" s="106">
        <f t="shared" si="64"/>
        <v>0.8746064942212437</v>
      </c>
    </row>
    <row r="6244" spans="1:8" x14ac:dyDescent="0.2">
      <c r="A6244" s="103">
        <f>A6243+1</f>
        <v>39527</v>
      </c>
      <c r="B6244" s="76" t="s">
        <v>15</v>
      </c>
      <c r="D6244" s="92">
        <v>104.49</v>
      </c>
      <c r="E6244" s="104">
        <v>8.68</v>
      </c>
      <c r="F6244" s="108">
        <v>7.9805000000000001</v>
      </c>
      <c r="G6244" s="75">
        <v>8.1128999999999998</v>
      </c>
      <c r="H6244" s="106">
        <f t="shared" ref="H6244:H6307" si="65">F6244/E6244</f>
        <v>0.91941244239631337</v>
      </c>
    </row>
    <row r="6245" spans="1:8" x14ac:dyDescent="0.2">
      <c r="A6245" s="103">
        <f>A6244+1</f>
        <v>39528</v>
      </c>
      <c r="B6245" s="76" t="s">
        <v>16</v>
      </c>
      <c r="F6245" s="108">
        <v>7.2191999999999998</v>
      </c>
      <c r="G6245" s="75">
        <v>7.3227000000000002</v>
      </c>
      <c r="H6245" s="106"/>
    </row>
    <row r="6246" spans="1:8" x14ac:dyDescent="0.2">
      <c r="A6246" s="103">
        <f>A6245+1+2</f>
        <v>39531</v>
      </c>
      <c r="B6246" s="76" t="s">
        <v>12</v>
      </c>
      <c r="D6246" s="92">
        <v>101.07</v>
      </c>
      <c r="E6246" s="104">
        <v>9.0299999999999994</v>
      </c>
      <c r="F6246" s="108">
        <v>7.8817000000000004</v>
      </c>
      <c r="G6246" s="75">
        <v>8.1082999999999998</v>
      </c>
      <c r="H6246" s="106">
        <f t="shared" si="65"/>
        <v>0.87283499446290158</v>
      </c>
    </row>
    <row r="6247" spans="1:8" x14ac:dyDescent="0.2">
      <c r="A6247" s="103">
        <f>A6246+1</f>
        <v>39532</v>
      </c>
      <c r="B6247" s="76" t="s">
        <v>13</v>
      </c>
      <c r="D6247" s="92">
        <v>100.98</v>
      </c>
      <c r="E6247" s="104">
        <v>9.25</v>
      </c>
      <c r="F6247" s="108">
        <v>8.1214999999999993</v>
      </c>
      <c r="G6247" s="75">
        <v>8.2803000000000004</v>
      </c>
      <c r="H6247" s="106">
        <f t="shared" si="65"/>
        <v>0.87799999999999989</v>
      </c>
    </row>
    <row r="6248" spans="1:8" x14ac:dyDescent="0.2">
      <c r="A6248" s="103">
        <f>A6247+1</f>
        <v>39533</v>
      </c>
      <c r="B6248" s="76" t="s">
        <v>14</v>
      </c>
      <c r="D6248" s="92">
        <v>105.9</v>
      </c>
      <c r="E6248" s="104">
        <v>9.3149999999999995</v>
      </c>
      <c r="F6248" s="108">
        <v>7.9389000000000003</v>
      </c>
      <c r="G6248" s="75">
        <v>8.2242999999999995</v>
      </c>
      <c r="H6248" s="106">
        <f t="shared" si="65"/>
        <v>0.85227053140096631</v>
      </c>
    </row>
    <row r="6249" spans="1:8" x14ac:dyDescent="0.2">
      <c r="A6249" s="103">
        <f>A6248+1</f>
        <v>39534</v>
      </c>
      <c r="B6249" s="76" t="s">
        <v>15</v>
      </c>
      <c r="D6249" s="92">
        <v>107.59</v>
      </c>
      <c r="E6249" s="104">
        <v>9.2750000000000004</v>
      </c>
      <c r="F6249" s="108">
        <v>7.9901999999999997</v>
      </c>
      <c r="G6249" s="75">
        <v>8.2072000000000003</v>
      </c>
      <c r="H6249" s="106">
        <f t="shared" si="65"/>
        <v>0.86147708894878705</v>
      </c>
    </row>
    <row r="6250" spans="1:8" x14ac:dyDescent="0.2">
      <c r="A6250" s="103">
        <f>A6249+1</f>
        <v>39535</v>
      </c>
      <c r="B6250" s="76" t="s">
        <v>16</v>
      </c>
      <c r="D6250" s="92">
        <v>105.63</v>
      </c>
      <c r="E6250" s="104">
        <v>9.44</v>
      </c>
      <c r="F6250" s="108">
        <v>8.0297000000000001</v>
      </c>
      <c r="G6250" s="75">
        <v>8.2545999999999999</v>
      </c>
      <c r="H6250" s="106">
        <f t="shared" si="65"/>
        <v>0.85060381355932213</v>
      </c>
    </row>
    <row r="6251" spans="1:8" x14ac:dyDescent="0.2">
      <c r="A6251" s="103">
        <f>A6250+1+2</f>
        <v>39538</v>
      </c>
      <c r="B6251" s="76" t="s">
        <v>12</v>
      </c>
      <c r="D6251" s="92">
        <v>101.59</v>
      </c>
      <c r="E6251" s="104">
        <v>9.9350000000000005</v>
      </c>
      <c r="F6251" s="108">
        <v>8.9542999999999999</v>
      </c>
      <c r="G6251" s="75">
        <v>9.0490999999999993</v>
      </c>
      <c r="H6251" s="106">
        <f t="shared" si="65"/>
        <v>0.90128837443381982</v>
      </c>
    </row>
    <row r="6252" spans="1:8" x14ac:dyDescent="0.2">
      <c r="A6252" s="103">
        <f>A6251+1</f>
        <v>39539</v>
      </c>
      <c r="B6252" s="76" t="s">
        <v>13</v>
      </c>
      <c r="D6252" s="92">
        <v>100.98</v>
      </c>
      <c r="E6252" s="104">
        <v>9.0299999999999994</v>
      </c>
      <c r="F6252" s="108">
        <v>8.9257000000000009</v>
      </c>
      <c r="G6252" s="75">
        <v>9.0739999999999998</v>
      </c>
      <c r="H6252" s="106">
        <f t="shared" si="65"/>
        <v>0.98844961240310092</v>
      </c>
    </row>
    <row r="6253" spans="1:8" x14ac:dyDescent="0.2">
      <c r="A6253" s="103">
        <f>A6252+1</f>
        <v>39540</v>
      </c>
      <c r="B6253" s="76" t="s">
        <v>14</v>
      </c>
      <c r="D6253" s="92">
        <v>104.84</v>
      </c>
      <c r="E6253" s="104">
        <v>9.56</v>
      </c>
      <c r="F6253" s="108">
        <v>8.6858000000000004</v>
      </c>
      <c r="G6253" s="75">
        <v>8.7751999999999999</v>
      </c>
      <c r="H6253" s="106">
        <f t="shared" si="65"/>
        <v>0.90855648535564848</v>
      </c>
    </row>
    <row r="6254" spans="1:8" x14ac:dyDescent="0.2">
      <c r="A6254" s="103">
        <f>A6253+1</f>
        <v>39541</v>
      </c>
      <c r="B6254" s="76" t="s">
        <v>15</v>
      </c>
      <c r="D6254" s="92">
        <v>103.84</v>
      </c>
      <c r="E6254" s="104">
        <v>9.6950000000000003</v>
      </c>
      <c r="F6254" s="108">
        <v>8.7624999999999993</v>
      </c>
      <c r="G6254" s="75">
        <v>8.9456000000000007</v>
      </c>
      <c r="H6254" s="106">
        <f t="shared" si="65"/>
        <v>0.90381640020629184</v>
      </c>
    </row>
    <row r="6255" spans="1:8" x14ac:dyDescent="0.2">
      <c r="A6255" s="103">
        <f>A6254+1</f>
        <v>39542</v>
      </c>
      <c r="B6255" s="76" t="s">
        <v>16</v>
      </c>
      <c r="D6255" s="92">
        <v>106.23</v>
      </c>
      <c r="E6255" s="104">
        <v>9.3800000000000008</v>
      </c>
      <c r="F6255" s="108">
        <v>8.2055000000000007</v>
      </c>
      <c r="G6255" s="75">
        <v>8.3544999999999998</v>
      </c>
      <c r="H6255" s="106">
        <f t="shared" si="65"/>
        <v>0.87478678038379531</v>
      </c>
    </row>
    <row r="6256" spans="1:8" x14ac:dyDescent="0.2">
      <c r="A6256" s="103">
        <f>A6255+1+2</f>
        <v>39545</v>
      </c>
      <c r="B6256" s="76" t="s">
        <v>12</v>
      </c>
      <c r="D6256" s="92">
        <v>105.03</v>
      </c>
      <c r="E6256" s="104">
        <v>9.5649999999999995</v>
      </c>
      <c r="F6256" s="108">
        <v>8.3484999999999996</v>
      </c>
      <c r="G6256" s="75">
        <v>8.4921000000000006</v>
      </c>
      <c r="H6256" s="106">
        <f t="shared" si="65"/>
        <v>0.87281756403554622</v>
      </c>
    </row>
    <row r="6257" spans="1:8" x14ac:dyDescent="0.2">
      <c r="A6257" s="103">
        <f>A6256+1</f>
        <v>39546</v>
      </c>
      <c r="B6257" s="76" t="s">
        <v>13</v>
      </c>
      <c r="D6257" s="92">
        <v>108.5</v>
      </c>
      <c r="E6257" s="104">
        <v>9.8049999999999997</v>
      </c>
      <c r="F6257" s="108">
        <v>8.7007999999999992</v>
      </c>
      <c r="G6257" s="75">
        <v>8.8327000000000009</v>
      </c>
      <c r="H6257" s="106">
        <f t="shared" si="65"/>
        <v>0.88738398776134619</v>
      </c>
    </row>
    <row r="6258" spans="1:8" x14ac:dyDescent="0.2">
      <c r="A6258" s="103">
        <f>A6257+1</f>
        <v>39547</v>
      </c>
      <c r="B6258" s="76" t="s">
        <v>14</v>
      </c>
      <c r="D6258" s="92">
        <v>110.87</v>
      </c>
      <c r="E6258" s="104">
        <v>9.9550000000000001</v>
      </c>
      <c r="F6258" s="108">
        <v>8.9460999999999995</v>
      </c>
      <c r="G6258" s="75">
        <v>8.9699000000000009</v>
      </c>
      <c r="H6258" s="106">
        <f t="shared" si="65"/>
        <v>0.89865394274234045</v>
      </c>
    </row>
    <row r="6259" spans="1:8" x14ac:dyDescent="0.2">
      <c r="A6259" s="103">
        <f>A6258+1</f>
        <v>39548</v>
      </c>
      <c r="B6259" s="76" t="s">
        <v>15</v>
      </c>
      <c r="D6259" s="92">
        <v>110.12</v>
      </c>
      <c r="E6259" s="104">
        <v>10.205</v>
      </c>
      <c r="F6259" s="108">
        <v>9.2101000000000006</v>
      </c>
      <c r="G6259" s="75">
        <v>9.2764000000000006</v>
      </c>
      <c r="H6259" s="106">
        <f t="shared" si="65"/>
        <v>0.90250857422831954</v>
      </c>
    </row>
    <row r="6260" spans="1:8" x14ac:dyDescent="0.2">
      <c r="A6260" s="103">
        <f>A6259+1</f>
        <v>39549</v>
      </c>
      <c r="B6260" s="76" t="s">
        <v>16</v>
      </c>
      <c r="D6260" s="92">
        <v>110.15</v>
      </c>
      <c r="E6260" s="104">
        <v>9.9700000000000006</v>
      </c>
      <c r="F6260" s="108">
        <v>8.8598999999999997</v>
      </c>
      <c r="G6260" s="75">
        <v>9.0562000000000005</v>
      </c>
      <c r="H6260" s="106">
        <f t="shared" si="65"/>
        <v>0.88865596790371104</v>
      </c>
    </row>
    <row r="6261" spans="1:8" x14ac:dyDescent="0.2">
      <c r="A6261" s="103">
        <f>A6260+1+2</f>
        <v>39552</v>
      </c>
      <c r="B6261" s="76" t="s">
        <v>12</v>
      </c>
      <c r="D6261" s="92">
        <v>111.76</v>
      </c>
      <c r="E6261" s="104">
        <v>10.01</v>
      </c>
      <c r="F6261" s="108">
        <v>8.6826000000000008</v>
      </c>
      <c r="G6261" s="75">
        <v>9.4105000000000008</v>
      </c>
      <c r="H6261" s="106">
        <f t="shared" si="65"/>
        <v>0.86739260739260748</v>
      </c>
    </row>
    <row r="6262" spans="1:8" x14ac:dyDescent="0.2">
      <c r="A6262" s="103">
        <f>A6261+1</f>
        <v>39553</v>
      </c>
      <c r="B6262" s="76" t="s">
        <v>13</v>
      </c>
      <c r="D6262" s="92">
        <v>113.79</v>
      </c>
      <c r="E6262" s="104">
        <v>10.14</v>
      </c>
      <c r="F6262" s="108">
        <v>8.7287999999999997</v>
      </c>
      <c r="G6262" s="75">
        <v>9.3987999999999996</v>
      </c>
      <c r="H6262" s="106">
        <f t="shared" si="65"/>
        <v>0.86082840236686387</v>
      </c>
    </row>
    <row r="6263" spans="1:8" x14ac:dyDescent="0.2">
      <c r="A6263" s="103">
        <f>A6262+1</f>
        <v>39554</v>
      </c>
      <c r="B6263" s="76" t="s">
        <v>14</v>
      </c>
      <c r="D6263" s="92">
        <v>114.93</v>
      </c>
      <c r="E6263" s="104">
        <v>10.06</v>
      </c>
      <c r="F6263" s="108">
        <v>8.8963999999999999</v>
      </c>
      <c r="G6263" s="75">
        <v>9.1823999999999995</v>
      </c>
      <c r="H6263" s="106">
        <f t="shared" si="65"/>
        <v>0.88433399602385676</v>
      </c>
    </row>
    <row r="6264" spans="1:8" x14ac:dyDescent="0.2">
      <c r="A6264" s="103">
        <f>A6263+1</f>
        <v>39555</v>
      </c>
      <c r="B6264" s="76" t="s">
        <v>15</v>
      </c>
      <c r="D6264" s="92">
        <v>114.86</v>
      </c>
      <c r="E6264" s="104">
        <v>10.255000000000001</v>
      </c>
      <c r="F6264" s="108">
        <v>8.9991000000000003</v>
      </c>
      <c r="G6264" s="75">
        <v>9.4016000000000002</v>
      </c>
      <c r="H6264" s="106">
        <f t="shared" si="65"/>
        <v>0.87753291077523154</v>
      </c>
    </row>
    <row r="6265" spans="1:8" x14ac:dyDescent="0.2">
      <c r="A6265" s="103">
        <f>A6264+1</f>
        <v>39556</v>
      </c>
      <c r="B6265" s="76" t="s">
        <v>16</v>
      </c>
      <c r="D6265" s="92">
        <v>116.69</v>
      </c>
      <c r="E6265" s="104">
        <v>10.199999999999999</v>
      </c>
      <c r="F6265" s="108">
        <v>8.8783999999999992</v>
      </c>
      <c r="G6265" s="75">
        <v>9.1636000000000006</v>
      </c>
      <c r="H6265" s="106">
        <f t="shared" si="65"/>
        <v>0.87043137254901959</v>
      </c>
    </row>
    <row r="6266" spans="1:8" x14ac:dyDescent="0.2">
      <c r="A6266" s="103">
        <f>A6265+1+2</f>
        <v>39559</v>
      </c>
      <c r="B6266" s="76" t="s">
        <v>12</v>
      </c>
      <c r="D6266" s="92">
        <v>117.48</v>
      </c>
      <c r="E6266" s="104">
        <v>10.47</v>
      </c>
      <c r="F6266" s="108">
        <v>9.0556000000000001</v>
      </c>
      <c r="G6266" s="75">
        <v>9.3833000000000002</v>
      </c>
      <c r="H6266" s="106">
        <f t="shared" si="65"/>
        <v>0.86490926456542494</v>
      </c>
    </row>
    <row r="6267" spans="1:8" x14ac:dyDescent="0.2">
      <c r="A6267" s="103">
        <f>A6266+1</f>
        <v>39560</v>
      </c>
      <c r="B6267" s="76" t="s">
        <v>13</v>
      </c>
      <c r="D6267" s="92">
        <v>119.38</v>
      </c>
      <c r="E6267" s="104">
        <v>10.199999999999999</v>
      </c>
      <c r="F6267" s="108">
        <v>8.1311</v>
      </c>
      <c r="G6267" s="75">
        <v>9.0413999999999994</v>
      </c>
      <c r="H6267" s="106">
        <f t="shared" si="65"/>
        <v>0.79716666666666669</v>
      </c>
    </row>
    <row r="6268" spans="1:8" x14ac:dyDescent="0.2">
      <c r="A6268" s="103">
        <f>A6267+1</f>
        <v>39561</v>
      </c>
      <c r="B6268" s="76" t="s">
        <v>14</v>
      </c>
      <c r="D6268" s="92">
        <v>119.28</v>
      </c>
      <c r="E6268" s="104">
        <v>10.385</v>
      </c>
      <c r="F6268" s="108">
        <v>8.4405999999999999</v>
      </c>
      <c r="G6268" s="75">
        <v>8.5718999999999994</v>
      </c>
      <c r="H6268" s="106">
        <f t="shared" si="65"/>
        <v>0.81276841598459315</v>
      </c>
    </row>
    <row r="6269" spans="1:8" x14ac:dyDescent="0.2">
      <c r="A6269" s="103">
        <f>A6268+1</f>
        <v>39562</v>
      </c>
      <c r="B6269" s="76" t="s">
        <v>15</v>
      </c>
      <c r="D6269" s="92">
        <v>117.16</v>
      </c>
      <c r="E6269" s="104">
        <v>10.66</v>
      </c>
      <c r="F6269" s="108">
        <v>8.7278000000000002</v>
      </c>
      <c r="G6269" s="75">
        <v>9.0144000000000002</v>
      </c>
      <c r="H6269" s="106">
        <f t="shared" si="65"/>
        <v>0.81874296435272043</v>
      </c>
    </row>
    <row r="6270" spans="1:8" x14ac:dyDescent="0.2">
      <c r="A6270" s="103">
        <f>A6269+1</f>
        <v>39563</v>
      </c>
      <c r="B6270" s="76" t="s">
        <v>16</v>
      </c>
      <c r="D6270" s="92">
        <v>119.64</v>
      </c>
      <c r="E6270" s="104">
        <v>10.74</v>
      </c>
      <c r="F6270" s="108">
        <v>9.2462999999999997</v>
      </c>
      <c r="G6270" s="75">
        <v>9.5947999999999993</v>
      </c>
      <c r="H6270" s="106">
        <f t="shared" si="65"/>
        <v>0.86092178770949712</v>
      </c>
    </row>
    <row r="6271" spans="1:8" x14ac:dyDescent="0.2">
      <c r="A6271" s="103">
        <f>A6270+1+2</f>
        <v>39566</v>
      </c>
      <c r="B6271" s="76" t="s">
        <v>12</v>
      </c>
      <c r="D6271" s="92">
        <v>118.75</v>
      </c>
      <c r="E6271" s="104">
        <v>11.04</v>
      </c>
      <c r="F6271" s="108">
        <v>9.3706999999999994</v>
      </c>
      <c r="G6271" s="75">
        <v>9.4997000000000007</v>
      </c>
      <c r="H6271" s="106">
        <f t="shared" si="65"/>
        <v>0.84879528985507247</v>
      </c>
    </row>
    <row r="6272" spans="1:8" x14ac:dyDescent="0.2">
      <c r="A6272" s="103">
        <f>A6271+1</f>
        <v>39567</v>
      </c>
      <c r="B6272" s="76" t="s">
        <v>13</v>
      </c>
      <c r="D6272" s="92">
        <v>115.63</v>
      </c>
      <c r="E6272" s="104">
        <v>10.925000000000001</v>
      </c>
      <c r="F6272" s="108">
        <v>8.6944999999999997</v>
      </c>
      <c r="G6272" s="75">
        <v>9.5015000000000001</v>
      </c>
      <c r="H6272" s="106">
        <f t="shared" si="65"/>
        <v>0.79583524027459951</v>
      </c>
    </row>
    <row r="6273" spans="1:9" x14ac:dyDescent="0.2">
      <c r="A6273" s="103">
        <f>A6272+1</f>
        <v>39568</v>
      </c>
      <c r="B6273" s="76" t="s">
        <v>14</v>
      </c>
      <c r="D6273" s="92">
        <v>113.46</v>
      </c>
      <c r="E6273" s="104">
        <v>10.66</v>
      </c>
      <c r="F6273" s="108">
        <v>8.9803999999999995</v>
      </c>
      <c r="G6273" s="75">
        <v>9.2981999999999996</v>
      </c>
      <c r="H6273" s="106">
        <f t="shared" si="65"/>
        <v>0.84243902439024387</v>
      </c>
    </row>
    <row r="6274" spans="1:9" x14ac:dyDescent="0.2">
      <c r="A6274" s="103">
        <f>A6273+1</f>
        <v>39569</v>
      </c>
      <c r="B6274" s="76" t="s">
        <v>15</v>
      </c>
      <c r="D6274" s="92">
        <v>112.52</v>
      </c>
      <c r="E6274" s="104">
        <v>10.57</v>
      </c>
      <c r="F6274" s="108">
        <v>8.9978999999999996</v>
      </c>
      <c r="G6274" s="75">
        <v>9.3096999999999994</v>
      </c>
      <c r="H6274" s="106">
        <f t="shared" si="65"/>
        <v>0.85126773888363283</v>
      </c>
    </row>
    <row r="6275" spans="1:9" x14ac:dyDescent="0.2">
      <c r="A6275" s="103">
        <f>A6274+1</f>
        <v>39570</v>
      </c>
      <c r="B6275" s="76" t="s">
        <v>16</v>
      </c>
      <c r="D6275" s="92">
        <v>116.32</v>
      </c>
      <c r="E6275" s="104">
        <v>10.48</v>
      </c>
      <c r="F6275" s="108">
        <v>8.4855999999999998</v>
      </c>
      <c r="G6275" s="75">
        <v>8.6311999999999998</v>
      </c>
      <c r="H6275" s="106">
        <f t="shared" si="65"/>
        <v>0.80969465648854955</v>
      </c>
    </row>
    <row r="6276" spans="1:9" x14ac:dyDescent="0.2">
      <c r="A6276" s="103">
        <f>A6275+1+2</f>
        <v>39573</v>
      </c>
      <c r="B6276" s="76" t="s">
        <v>12</v>
      </c>
      <c r="D6276" s="92">
        <v>119.97</v>
      </c>
      <c r="E6276" s="104">
        <v>10.875</v>
      </c>
      <c r="F6276" s="108">
        <v>8.5276999999999994</v>
      </c>
      <c r="G6276" s="75">
        <v>9.3234999999999992</v>
      </c>
      <c r="H6276" s="106">
        <f t="shared" si="65"/>
        <v>0.78415632183908035</v>
      </c>
    </row>
    <row r="6277" spans="1:9" x14ac:dyDescent="0.2">
      <c r="A6277" s="103">
        <f>A6276+1</f>
        <v>39574</v>
      </c>
      <c r="B6277" s="76" t="s">
        <v>13</v>
      </c>
      <c r="D6277" s="92">
        <v>121.85</v>
      </c>
      <c r="E6277" s="104">
        <v>11.12</v>
      </c>
      <c r="F6277" s="108">
        <v>8.6365999999999996</v>
      </c>
      <c r="G6277" s="75">
        <v>9.5046999999999997</v>
      </c>
      <c r="H6277" s="106">
        <f t="shared" si="65"/>
        <v>0.77667266187050366</v>
      </c>
      <c r="I6277" s="120"/>
    </row>
    <row r="6278" spans="1:9" x14ac:dyDescent="0.2">
      <c r="A6278" s="103">
        <f>A6277+1</f>
        <v>39575</v>
      </c>
      <c r="B6278" s="76" t="s">
        <v>14</v>
      </c>
      <c r="D6278" s="92">
        <v>123.53</v>
      </c>
      <c r="E6278" s="104">
        <v>11.074999999999999</v>
      </c>
      <c r="F6278" s="108">
        <v>8.5216999999999992</v>
      </c>
      <c r="G6278" s="75">
        <v>9.0693000000000001</v>
      </c>
      <c r="H6278" s="106">
        <f t="shared" si="65"/>
        <v>0.76945372460496608</v>
      </c>
      <c r="I6278" s="120"/>
    </row>
    <row r="6279" spans="1:9" x14ac:dyDescent="0.2">
      <c r="A6279" s="103">
        <f>A6278+1</f>
        <v>39576</v>
      </c>
      <c r="B6279" s="76" t="s">
        <v>15</v>
      </c>
      <c r="D6279" s="92">
        <v>123.7</v>
      </c>
      <c r="E6279" s="104">
        <v>11.32</v>
      </c>
      <c r="F6279" s="108">
        <v>8.5434999999999999</v>
      </c>
      <c r="G6279" s="75">
        <v>9.1203000000000003</v>
      </c>
      <c r="H6279" s="106">
        <f t="shared" si="65"/>
        <v>0.75472614840989394</v>
      </c>
      <c r="I6279" s="120"/>
    </row>
    <row r="6280" spans="1:9" x14ac:dyDescent="0.2">
      <c r="A6280" s="103">
        <f>A6279+1</f>
        <v>39577</v>
      </c>
      <c r="B6280" s="76" t="s">
        <v>16</v>
      </c>
      <c r="D6280" s="92">
        <v>125.97</v>
      </c>
      <c r="E6280" s="104">
        <v>11.29</v>
      </c>
      <c r="F6280" s="108">
        <v>8.3864000000000001</v>
      </c>
      <c r="G6280" s="75">
        <v>8.9673999999999996</v>
      </c>
      <c r="H6280" s="106">
        <f t="shared" si="65"/>
        <v>0.74281665190434021</v>
      </c>
      <c r="I6280" s="120"/>
    </row>
    <row r="6281" spans="1:9" x14ac:dyDescent="0.2">
      <c r="A6281" s="103">
        <f>A6280+1+2</f>
        <v>39580</v>
      </c>
      <c r="B6281" s="76" t="s">
        <v>12</v>
      </c>
      <c r="D6281" s="92">
        <v>124.24</v>
      </c>
      <c r="E6281" s="104">
        <v>11.37</v>
      </c>
      <c r="F6281" s="108">
        <v>7.7214999999999998</v>
      </c>
      <c r="G6281" s="75">
        <v>6.0747</v>
      </c>
      <c r="H6281" s="106">
        <f t="shared" si="65"/>
        <v>0.67911169744942834</v>
      </c>
      <c r="I6281" s="120"/>
    </row>
    <row r="6282" spans="1:9" x14ac:dyDescent="0.2">
      <c r="A6282" s="103">
        <f>A6281+1</f>
        <v>39581</v>
      </c>
      <c r="B6282" s="76" t="s">
        <v>13</v>
      </c>
      <c r="D6282" s="92">
        <v>125.8</v>
      </c>
      <c r="E6282" s="104">
        <v>11.185</v>
      </c>
      <c r="F6282" s="108">
        <v>8.2394999999999996</v>
      </c>
      <c r="G6282" s="75">
        <v>5.8243</v>
      </c>
      <c r="H6282" s="106">
        <f t="shared" si="65"/>
        <v>0.73665623603039776</v>
      </c>
      <c r="I6282" s="120"/>
    </row>
    <row r="6283" spans="1:9" x14ac:dyDescent="0.2">
      <c r="A6283" s="103">
        <f>A6282+1</f>
        <v>39582</v>
      </c>
      <c r="B6283" s="76" t="s">
        <v>14</v>
      </c>
      <c r="D6283" s="92">
        <v>124.23</v>
      </c>
      <c r="E6283" s="104">
        <v>11.49</v>
      </c>
      <c r="F6283" s="108">
        <v>8.9802999999999997</v>
      </c>
      <c r="G6283" s="75">
        <v>6.7727000000000004</v>
      </c>
      <c r="H6283" s="106">
        <f t="shared" si="65"/>
        <v>0.78157528285465616</v>
      </c>
      <c r="I6283" s="120"/>
    </row>
    <row r="6284" spans="1:9" x14ac:dyDescent="0.2">
      <c r="A6284" s="103">
        <f>A6283+1</f>
        <v>39583</v>
      </c>
      <c r="B6284" s="76" t="s">
        <v>15</v>
      </c>
      <c r="D6284" s="92">
        <v>124.12</v>
      </c>
      <c r="E6284" s="104">
        <v>11.404999999999999</v>
      </c>
      <c r="F6284" s="108">
        <v>8.6069999999999993</v>
      </c>
      <c r="G6284" s="75">
        <v>8.2524999999999995</v>
      </c>
      <c r="H6284" s="106">
        <f t="shared" si="65"/>
        <v>0.75466900482244625</v>
      </c>
      <c r="I6284" s="120"/>
    </row>
    <row r="6285" spans="1:9" x14ac:dyDescent="0.2">
      <c r="A6285" s="103">
        <f>A6284+1</f>
        <v>39584</v>
      </c>
      <c r="B6285" s="76" t="s">
        <v>16</v>
      </c>
      <c r="D6285" s="92">
        <v>126.3</v>
      </c>
      <c r="E6285" s="104">
        <v>11.244999999999999</v>
      </c>
      <c r="F6285" s="108">
        <v>8.6880000000000006</v>
      </c>
      <c r="G6285" s="75">
        <v>8.9946999999999999</v>
      </c>
      <c r="H6285" s="106">
        <f t="shared" si="65"/>
        <v>0.77261004891062701</v>
      </c>
      <c r="I6285" s="120"/>
    </row>
    <row r="6286" spans="1:9" x14ac:dyDescent="0.2">
      <c r="A6286" s="103">
        <f>A6285+1+2</f>
        <v>39587</v>
      </c>
      <c r="B6286" s="76" t="s">
        <v>12</v>
      </c>
      <c r="D6286" s="92">
        <v>127.06</v>
      </c>
      <c r="E6286" s="104">
        <v>11.095000000000001</v>
      </c>
      <c r="F6286" s="108">
        <v>8.8760999999999992</v>
      </c>
      <c r="G6286" s="75">
        <v>9.5885999999999996</v>
      </c>
      <c r="H6286" s="106">
        <f t="shared" si="65"/>
        <v>0.80000901306894989</v>
      </c>
      <c r="I6286" s="120"/>
    </row>
    <row r="6287" spans="1:9" x14ac:dyDescent="0.2">
      <c r="A6287" s="103">
        <f>A6286+1</f>
        <v>39588</v>
      </c>
      <c r="B6287" s="76" t="s">
        <v>13</v>
      </c>
      <c r="D6287" s="92">
        <v>129.08000000000001</v>
      </c>
      <c r="E6287" s="104">
        <v>11.005000000000001</v>
      </c>
      <c r="F6287" s="108">
        <v>8.8912999999999993</v>
      </c>
      <c r="G6287" s="75">
        <v>9.1411999999999995</v>
      </c>
      <c r="H6287" s="106">
        <f t="shared" si="65"/>
        <v>0.80793275783734653</v>
      </c>
    </row>
    <row r="6288" spans="1:9" x14ac:dyDescent="0.2">
      <c r="A6288" s="103">
        <f>A6287+1</f>
        <v>39589</v>
      </c>
      <c r="B6288" s="76" t="s">
        <v>14</v>
      </c>
      <c r="D6288" s="92">
        <v>132.78</v>
      </c>
      <c r="E6288" s="104">
        <v>10.15</v>
      </c>
      <c r="F6288" s="108">
        <v>9.3567</v>
      </c>
      <c r="G6288" s="75">
        <v>9.8457000000000008</v>
      </c>
      <c r="H6288" s="106">
        <f t="shared" si="65"/>
        <v>0.92184236453201962</v>
      </c>
    </row>
    <row r="6289" spans="1:10" x14ac:dyDescent="0.2">
      <c r="A6289" s="103">
        <f>A6288+1</f>
        <v>39590</v>
      </c>
      <c r="B6289" s="76" t="s">
        <v>15</v>
      </c>
      <c r="D6289" s="92">
        <v>130.22</v>
      </c>
      <c r="E6289" s="104">
        <v>11.54</v>
      </c>
      <c r="F6289" s="108">
        <v>9.1353000000000009</v>
      </c>
      <c r="G6289" s="75">
        <v>9.3333999999999993</v>
      </c>
      <c r="H6289" s="106">
        <f t="shared" si="65"/>
        <v>0.79162045060658592</v>
      </c>
    </row>
    <row r="6290" spans="1:10" x14ac:dyDescent="0.2">
      <c r="A6290" s="103">
        <f>A6289+1</f>
        <v>39591</v>
      </c>
      <c r="B6290" s="76" t="s">
        <v>16</v>
      </c>
      <c r="D6290" s="92">
        <v>131.6</v>
      </c>
      <c r="E6290" s="104">
        <v>11.59</v>
      </c>
      <c r="F6290" s="108">
        <v>7.9938000000000002</v>
      </c>
      <c r="G6290" s="75">
        <v>8.1957000000000004</v>
      </c>
      <c r="H6290" s="106">
        <f t="shared" si="65"/>
        <v>0.68971527178602243</v>
      </c>
    </row>
    <row r="6291" spans="1:10" x14ac:dyDescent="0.2">
      <c r="A6291" s="103">
        <f>A6290+1+2</f>
        <v>39594</v>
      </c>
      <c r="B6291" s="76" t="s">
        <v>12</v>
      </c>
      <c r="C6291" s="73" t="s">
        <v>17</v>
      </c>
      <c r="H6291" s="106"/>
    </row>
    <row r="6292" spans="1:10" x14ac:dyDescent="0.2">
      <c r="A6292" s="103">
        <f>A6291+1</f>
        <v>39595</v>
      </c>
      <c r="B6292" s="76" t="s">
        <v>13</v>
      </c>
      <c r="D6292" s="92">
        <v>128.85</v>
      </c>
      <c r="E6292" s="104">
        <v>11.845000000000001</v>
      </c>
      <c r="F6292" s="108">
        <v>8.9611999999999998</v>
      </c>
      <c r="G6292" s="75">
        <v>9.5818999999999992</v>
      </c>
      <c r="H6292" s="106">
        <f t="shared" si="65"/>
        <v>0.75653862389193749</v>
      </c>
    </row>
    <row r="6293" spans="1:10" x14ac:dyDescent="0.2">
      <c r="A6293" s="103">
        <f>A6292+1</f>
        <v>39596</v>
      </c>
      <c r="B6293" s="76" t="s">
        <v>14</v>
      </c>
      <c r="D6293" s="92">
        <v>131.04</v>
      </c>
      <c r="E6293" s="104">
        <v>11.61</v>
      </c>
      <c r="F6293" s="108">
        <v>8.6875999999999998</v>
      </c>
      <c r="G6293" s="75">
        <v>8.9009</v>
      </c>
      <c r="H6293" s="106">
        <f t="shared" si="65"/>
        <v>0.74828596037898365</v>
      </c>
    </row>
    <row r="6294" spans="1:10" x14ac:dyDescent="0.2">
      <c r="A6294" s="103">
        <f>A6293+1</f>
        <v>39597</v>
      </c>
      <c r="B6294" s="76" t="s">
        <v>15</v>
      </c>
      <c r="D6294" s="92">
        <v>126.63</v>
      </c>
      <c r="E6294" s="104">
        <v>11.74</v>
      </c>
      <c r="F6294" s="108">
        <v>7.8848000000000003</v>
      </c>
      <c r="G6294" s="75">
        <v>8.2466000000000008</v>
      </c>
      <c r="H6294" s="106">
        <f t="shared" si="65"/>
        <v>0.67161839863713801</v>
      </c>
    </row>
    <row r="6295" spans="1:10" x14ac:dyDescent="0.2">
      <c r="A6295" s="103">
        <f>A6294+1</f>
        <v>39598</v>
      </c>
      <c r="B6295" s="76" t="s">
        <v>16</v>
      </c>
      <c r="D6295" s="92">
        <v>127.36</v>
      </c>
      <c r="E6295" s="104">
        <v>11.48</v>
      </c>
      <c r="F6295" s="108">
        <v>7.8996000000000004</v>
      </c>
      <c r="G6295" s="75">
        <v>8.2972000000000001</v>
      </c>
      <c r="H6295" s="106">
        <f t="shared" si="65"/>
        <v>0.68811846689895473</v>
      </c>
      <c r="I6295" s="120"/>
      <c r="J6295" s="120"/>
    </row>
    <row r="6296" spans="1:10" x14ac:dyDescent="0.2">
      <c r="A6296" s="103">
        <f>A6295+1+2</f>
        <v>39601</v>
      </c>
      <c r="B6296" s="76" t="s">
        <v>12</v>
      </c>
      <c r="D6296" s="92">
        <v>127.76</v>
      </c>
      <c r="E6296" s="104">
        <v>11.9</v>
      </c>
      <c r="F6296" s="108">
        <v>9.9903999999999993</v>
      </c>
      <c r="G6296" s="75">
        <v>10.1173</v>
      </c>
      <c r="H6296" s="106">
        <f t="shared" si="65"/>
        <v>0.83952941176470575</v>
      </c>
      <c r="I6296" s="120"/>
      <c r="J6296" s="120"/>
    </row>
    <row r="6297" spans="1:10" x14ac:dyDescent="0.2">
      <c r="A6297" s="103">
        <f>A6296+1</f>
        <v>39602</v>
      </c>
      <c r="B6297" s="76" t="s">
        <v>13</v>
      </c>
      <c r="D6297" s="92">
        <v>124.31</v>
      </c>
      <c r="E6297" s="104">
        <v>12.275</v>
      </c>
      <c r="F6297" s="108">
        <v>9.2131000000000007</v>
      </c>
      <c r="G6297" s="75">
        <v>10.4262</v>
      </c>
      <c r="H6297" s="106">
        <f t="shared" si="65"/>
        <v>0.75055804480651733</v>
      </c>
      <c r="I6297" s="120"/>
      <c r="J6297" s="120"/>
    </row>
    <row r="6298" spans="1:10" x14ac:dyDescent="0.2">
      <c r="A6298" s="103">
        <f>A6297+1</f>
        <v>39603</v>
      </c>
      <c r="B6298" s="76" t="s">
        <v>14</v>
      </c>
      <c r="D6298" s="92">
        <v>122.3</v>
      </c>
      <c r="E6298" s="104">
        <v>12.215</v>
      </c>
      <c r="F6298" s="108">
        <v>8.4806000000000008</v>
      </c>
      <c r="G6298" s="75">
        <v>9.9648000000000003</v>
      </c>
      <c r="H6298" s="106">
        <f t="shared" si="65"/>
        <v>0.6942775276299632</v>
      </c>
      <c r="I6298" s="120"/>
      <c r="J6298" s="120"/>
    </row>
    <row r="6299" spans="1:10" x14ac:dyDescent="0.2">
      <c r="A6299" s="103">
        <f>A6298+1</f>
        <v>39604</v>
      </c>
      <c r="B6299" s="76" t="s">
        <v>15</v>
      </c>
      <c r="D6299" s="92">
        <v>127.79</v>
      </c>
      <c r="E6299" s="104">
        <v>12.465</v>
      </c>
      <c r="F6299" s="108">
        <v>8.5065000000000008</v>
      </c>
      <c r="G6299" s="75">
        <v>9.8727</v>
      </c>
      <c r="H6299" s="106">
        <f t="shared" si="65"/>
        <v>0.68243080625752117</v>
      </c>
      <c r="I6299" s="120"/>
      <c r="J6299" s="120"/>
    </row>
    <row r="6300" spans="1:10" x14ac:dyDescent="0.2">
      <c r="A6300" s="103">
        <f>A6299+1</f>
        <v>39605</v>
      </c>
      <c r="B6300" s="76" t="s">
        <v>16</v>
      </c>
      <c r="D6300" s="92">
        <v>138.55000000000001</v>
      </c>
      <c r="E6300" s="104">
        <v>12.715</v>
      </c>
      <c r="F6300" s="108">
        <v>7.2426000000000004</v>
      </c>
      <c r="G6300" s="75">
        <v>9.3849999999999998</v>
      </c>
      <c r="H6300" s="106">
        <f t="shared" si="65"/>
        <v>0.56961069602831305</v>
      </c>
      <c r="I6300" s="120"/>
      <c r="J6300" s="120"/>
    </row>
    <row r="6301" spans="1:10" x14ac:dyDescent="0.2">
      <c r="A6301" s="103">
        <f>A6300+1+2</f>
        <v>39608</v>
      </c>
      <c r="B6301" s="76" t="s">
        <v>12</v>
      </c>
      <c r="D6301" s="92">
        <v>134.35</v>
      </c>
      <c r="E6301" s="104">
        <v>12.715</v>
      </c>
      <c r="F6301" s="108">
        <v>8.1104000000000003</v>
      </c>
      <c r="G6301" s="75">
        <v>10.8119</v>
      </c>
      <c r="H6301" s="106">
        <f t="shared" si="65"/>
        <v>0.63786079433739684</v>
      </c>
      <c r="I6301" s="120"/>
      <c r="J6301" s="120"/>
    </row>
    <row r="6302" spans="1:10" x14ac:dyDescent="0.2">
      <c r="A6302" s="103">
        <f>A6301+1</f>
        <v>39609</v>
      </c>
      <c r="B6302" s="76" t="s">
        <v>13</v>
      </c>
      <c r="D6302" s="92">
        <v>131.31</v>
      </c>
      <c r="E6302" s="104">
        <v>12.7</v>
      </c>
      <c r="F6302" s="108">
        <v>8.0922999999999998</v>
      </c>
      <c r="G6302" s="75">
        <v>11.1379</v>
      </c>
      <c r="H6302" s="106">
        <f t="shared" si="65"/>
        <v>0.6371889763779528</v>
      </c>
      <c r="I6302" s="120"/>
      <c r="J6302" s="120"/>
    </row>
    <row r="6303" spans="1:10" x14ac:dyDescent="0.2">
      <c r="A6303" s="103">
        <f>A6302+1</f>
        <v>39610</v>
      </c>
      <c r="B6303" s="76" t="s">
        <v>14</v>
      </c>
      <c r="D6303" s="92">
        <v>136.38</v>
      </c>
      <c r="E6303" s="104">
        <v>12.515000000000001</v>
      </c>
      <c r="F6303" s="108">
        <v>7.5880000000000001</v>
      </c>
      <c r="G6303" s="75">
        <v>10.836499999999999</v>
      </c>
      <c r="H6303" s="106">
        <f t="shared" si="65"/>
        <v>0.60631242508989214</v>
      </c>
    </row>
    <row r="6304" spans="1:10" x14ac:dyDescent="0.2">
      <c r="A6304" s="103">
        <f>A6303+1</f>
        <v>39611</v>
      </c>
      <c r="B6304" s="76" t="s">
        <v>15</v>
      </c>
      <c r="D6304" s="92">
        <v>136.74</v>
      </c>
      <c r="E6304" s="104">
        <v>12.574999999999999</v>
      </c>
      <c r="F6304" s="108">
        <v>7.3920000000000003</v>
      </c>
      <c r="G6304" s="75">
        <v>10.769</v>
      </c>
      <c r="H6304" s="106">
        <f t="shared" si="65"/>
        <v>0.58783300198807165</v>
      </c>
    </row>
    <row r="6305" spans="1:10" x14ac:dyDescent="0.2">
      <c r="A6305" s="103">
        <f>A6304+1</f>
        <v>39612</v>
      </c>
      <c r="B6305" s="76" t="s">
        <v>16</v>
      </c>
      <c r="D6305" s="92">
        <v>134.87</v>
      </c>
      <c r="E6305" s="104">
        <v>12.5</v>
      </c>
      <c r="F6305" s="108">
        <v>7.1486000000000001</v>
      </c>
      <c r="G6305" s="75">
        <v>10.261200000000001</v>
      </c>
      <c r="H6305" s="106">
        <f t="shared" si="65"/>
        <v>0.57188799999999995</v>
      </c>
    </row>
    <row r="6306" spans="1:10" x14ac:dyDescent="0.2">
      <c r="A6306" s="103">
        <f>A6305+1+2</f>
        <v>39615</v>
      </c>
      <c r="B6306" s="76" t="s">
        <v>12</v>
      </c>
      <c r="D6306" s="92">
        <v>134.62</v>
      </c>
      <c r="E6306" s="104">
        <v>12.72</v>
      </c>
      <c r="F6306" s="108">
        <v>7.9949000000000003</v>
      </c>
      <c r="G6306" s="75">
        <v>11.5608</v>
      </c>
      <c r="H6306" s="106">
        <f t="shared" si="65"/>
        <v>0.62852987421383644</v>
      </c>
    </row>
    <row r="6307" spans="1:10" x14ac:dyDescent="0.2">
      <c r="A6307" s="103">
        <f>A6306+1</f>
        <v>39616</v>
      </c>
      <c r="B6307" s="76" t="s">
        <v>13</v>
      </c>
      <c r="D6307" s="92">
        <v>134.01</v>
      </c>
      <c r="E6307" s="104">
        <v>12.82</v>
      </c>
      <c r="F6307" s="108">
        <v>8.1531000000000002</v>
      </c>
      <c r="G6307" s="75">
        <v>11.756600000000001</v>
      </c>
      <c r="H6307" s="106">
        <f t="shared" si="65"/>
        <v>0.63596723868954763</v>
      </c>
    </row>
    <row r="6308" spans="1:10" x14ac:dyDescent="0.2">
      <c r="A6308" s="103">
        <f>A6307+1</f>
        <v>39617</v>
      </c>
      <c r="B6308" s="76" t="s">
        <v>14</v>
      </c>
      <c r="D6308" s="92">
        <v>136.68</v>
      </c>
      <c r="E6308" s="104">
        <v>12.935</v>
      </c>
      <c r="F6308" s="108">
        <v>8.3880999999999997</v>
      </c>
      <c r="G6308" s="75">
        <v>11.792999999999999</v>
      </c>
      <c r="H6308" s="106">
        <f t="shared" ref="H6308:H6371" si="66">F6308/E6308</f>
        <v>0.64848086586780052</v>
      </c>
    </row>
    <row r="6309" spans="1:10" x14ac:dyDescent="0.2">
      <c r="A6309" s="103">
        <f>A6308+1</f>
        <v>39618</v>
      </c>
      <c r="B6309" s="76" t="s">
        <v>15</v>
      </c>
      <c r="D6309" s="92">
        <v>131.93</v>
      </c>
      <c r="E6309" s="104">
        <v>13.01</v>
      </c>
      <c r="F6309" s="108">
        <v>8.8018000000000001</v>
      </c>
      <c r="G6309" s="75">
        <v>11.9465</v>
      </c>
      <c r="H6309" s="106">
        <f t="shared" si="66"/>
        <v>0.67654112221368179</v>
      </c>
    </row>
    <row r="6310" spans="1:10" x14ac:dyDescent="0.2">
      <c r="A6310" s="103">
        <f>A6309+1</f>
        <v>39619</v>
      </c>
      <c r="B6310" s="76" t="s">
        <v>16</v>
      </c>
      <c r="D6310" s="92">
        <v>134.63</v>
      </c>
      <c r="E6310" s="104">
        <v>12.805</v>
      </c>
      <c r="F6310" s="108">
        <v>9.1235999999999997</v>
      </c>
      <c r="G6310" s="75">
        <v>11.3391</v>
      </c>
      <c r="H6310" s="106">
        <f t="shared" si="66"/>
        <v>0.71250292854353769</v>
      </c>
    </row>
    <row r="6311" spans="1:10" x14ac:dyDescent="0.2">
      <c r="A6311" s="103">
        <f>A6310+1+2</f>
        <v>39622</v>
      </c>
      <c r="B6311" s="76" t="s">
        <v>12</v>
      </c>
      <c r="D6311" s="92">
        <v>136</v>
      </c>
      <c r="E6311" s="104">
        <v>12.94</v>
      </c>
      <c r="F6311" s="108">
        <v>8.0816999999999997</v>
      </c>
      <c r="G6311" s="75">
        <v>11.8089</v>
      </c>
      <c r="H6311" s="106">
        <f t="shared" si="66"/>
        <v>0.62455177743431223</v>
      </c>
    </row>
    <row r="6312" spans="1:10" x14ac:dyDescent="0.2">
      <c r="A6312" s="103">
        <f>A6311+1</f>
        <v>39623</v>
      </c>
      <c r="B6312" s="76" t="s">
        <v>13</v>
      </c>
      <c r="D6312" s="92">
        <v>136.4</v>
      </c>
      <c r="E6312" s="104">
        <v>12.99</v>
      </c>
      <c r="F6312" s="108">
        <v>9.1430000000000007</v>
      </c>
      <c r="G6312" s="75">
        <v>11.880100000000001</v>
      </c>
      <c r="H6312" s="106">
        <f t="shared" si="66"/>
        <v>0.70384911470361822</v>
      </c>
      <c r="I6312" s="120"/>
      <c r="J6312" s="120"/>
    </row>
    <row r="6313" spans="1:10" x14ac:dyDescent="0.2">
      <c r="A6313" s="103">
        <f>A6312+1</f>
        <v>39624</v>
      </c>
      <c r="B6313" s="76" t="s">
        <v>14</v>
      </c>
      <c r="D6313" s="92">
        <v>134</v>
      </c>
      <c r="E6313" s="104">
        <v>12.765000000000001</v>
      </c>
      <c r="F6313" s="108">
        <v>9.4918999999999993</v>
      </c>
      <c r="G6313" s="75">
        <v>11.6685</v>
      </c>
      <c r="H6313" s="106">
        <f t="shared" si="66"/>
        <v>0.74358793576184867</v>
      </c>
      <c r="I6313" s="120"/>
      <c r="J6313" s="120"/>
    </row>
    <row r="6314" spans="1:10" x14ac:dyDescent="0.2">
      <c r="A6314" s="103">
        <f>A6313+1</f>
        <v>39625</v>
      </c>
      <c r="B6314" s="76" t="s">
        <v>15</v>
      </c>
      <c r="D6314" s="92">
        <v>139.65</v>
      </c>
      <c r="E6314" s="104">
        <v>12.695</v>
      </c>
      <c r="F6314" s="108">
        <v>8.9061000000000003</v>
      </c>
      <c r="G6314" s="75">
        <v>11.317299999999999</v>
      </c>
      <c r="H6314" s="106">
        <f t="shared" si="66"/>
        <v>0.70154391492713664</v>
      </c>
      <c r="I6314" s="120"/>
      <c r="J6314" s="120"/>
    </row>
    <row r="6315" spans="1:10" x14ac:dyDescent="0.2">
      <c r="A6315" s="103">
        <f>A6314+1</f>
        <v>39626</v>
      </c>
      <c r="B6315" s="76" t="s">
        <v>16</v>
      </c>
      <c r="D6315" s="92">
        <v>140.21</v>
      </c>
      <c r="E6315" s="104">
        <v>13.08</v>
      </c>
      <c r="F6315" s="108">
        <v>8.7791999999999994</v>
      </c>
      <c r="G6315" s="75">
        <v>11.575699999999999</v>
      </c>
      <c r="H6315" s="106">
        <f t="shared" si="66"/>
        <v>0.67119266055045868</v>
      </c>
      <c r="I6315" s="120"/>
      <c r="J6315" s="120"/>
    </row>
    <row r="6316" spans="1:10" x14ac:dyDescent="0.2">
      <c r="A6316" s="103">
        <f>A6315+1+2</f>
        <v>39629</v>
      </c>
      <c r="B6316" s="76" t="s">
        <v>12</v>
      </c>
      <c r="D6316" s="92">
        <v>140</v>
      </c>
      <c r="E6316" s="104">
        <v>13.154999999999999</v>
      </c>
      <c r="F6316" s="108">
        <v>9.6981999999999999</v>
      </c>
      <c r="G6316" s="75">
        <v>11.8802</v>
      </c>
      <c r="H6316" s="106">
        <f t="shared" si="66"/>
        <v>0.73722538958570893</v>
      </c>
      <c r="I6316" s="120"/>
      <c r="J6316" s="120"/>
    </row>
    <row r="6317" spans="1:10" x14ac:dyDescent="0.2">
      <c r="A6317" s="103">
        <f>A6316+1</f>
        <v>39630</v>
      </c>
      <c r="B6317" s="76" t="s">
        <v>13</v>
      </c>
      <c r="D6317" s="92">
        <v>140.97</v>
      </c>
      <c r="E6317" s="104">
        <v>13.265000000000001</v>
      </c>
      <c r="F6317" s="108">
        <v>10.265000000000001</v>
      </c>
      <c r="G6317" s="75">
        <v>11.4079</v>
      </c>
      <c r="H6317" s="106">
        <f t="shared" si="66"/>
        <v>0.77384093479080285</v>
      </c>
      <c r="I6317" s="120"/>
      <c r="J6317" s="120"/>
    </row>
    <row r="6318" spans="1:10" x14ac:dyDescent="0.2">
      <c r="A6318" s="103">
        <f>A6317+1</f>
        <v>39631</v>
      </c>
      <c r="B6318" s="76" t="s">
        <v>14</v>
      </c>
      <c r="D6318" s="92">
        <v>143.57</v>
      </c>
      <c r="E6318" s="104">
        <v>13.275</v>
      </c>
      <c r="F6318" s="108">
        <v>9.8585999999999991</v>
      </c>
      <c r="G6318" s="75">
        <v>11.136799999999999</v>
      </c>
      <c r="H6318" s="106">
        <f t="shared" si="66"/>
        <v>0.74264406779661007</v>
      </c>
      <c r="J6318" s="120"/>
    </row>
    <row r="6319" spans="1:10" x14ac:dyDescent="0.2">
      <c r="A6319" s="103">
        <f>A6318+1</f>
        <v>39632</v>
      </c>
      <c r="B6319" s="76" t="s">
        <v>15</v>
      </c>
      <c r="D6319" s="110">
        <v>145.28</v>
      </c>
      <c r="E6319" s="104">
        <v>13.045</v>
      </c>
      <c r="F6319" s="108">
        <v>8.7956000000000003</v>
      </c>
      <c r="G6319" s="75">
        <v>10.216100000000001</v>
      </c>
      <c r="H6319" s="106">
        <f t="shared" si="66"/>
        <v>0.67425067075507861</v>
      </c>
      <c r="J6319" s="120"/>
    </row>
    <row r="6320" spans="1:10" x14ac:dyDescent="0.2">
      <c r="A6320" s="103">
        <f>A6319+1</f>
        <v>39633</v>
      </c>
      <c r="B6320" s="76" t="s">
        <v>16</v>
      </c>
      <c r="C6320" s="73" t="s">
        <v>17</v>
      </c>
      <c r="F6320" s="108"/>
      <c r="G6320" s="75"/>
      <c r="H6320" s="106"/>
      <c r="J6320" s="120"/>
    </row>
    <row r="6321" spans="1:9" x14ac:dyDescent="0.2">
      <c r="A6321" s="103">
        <f>A6320+1+2</f>
        <v>39636</v>
      </c>
      <c r="B6321" s="76" t="s">
        <v>12</v>
      </c>
      <c r="D6321" s="92">
        <v>141.38</v>
      </c>
      <c r="E6321" s="104">
        <v>12.875</v>
      </c>
      <c r="F6321" s="108">
        <v>9.7865000000000002</v>
      </c>
      <c r="G6321" s="75">
        <v>11.2051</v>
      </c>
      <c r="H6321" s="106">
        <f t="shared" si="66"/>
        <v>0.76011650485436899</v>
      </c>
    </row>
    <row r="6322" spans="1:9" x14ac:dyDescent="0.2">
      <c r="A6322" s="103">
        <f>A6321+1</f>
        <v>39637</v>
      </c>
      <c r="B6322" s="76" t="s">
        <v>13</v>
      </c>
      <c r="D6322" s="92">
        <v>136.04</v>
      </c>
      <c r="E6322" s="104">
        <v>12.44</v>
      </c>
      <c r="F6322" s="108">
        <v>8.9563000000000006</v>
      </c>
      <c r="G6322" s="75">
        <v>10.3697</v>
      </c>
      <c r="H6322" s="106">
        <f t="shared" si="66"/>
        <v>0.71995980707395502</v>
      </c>
    </row>
    <row r="6323" spans="1:9" x14ac:dyDescent="0.2">
      <c r="A6323" s="103">
        <f>A6322+1</f>
        <v>39638</v>
      </c>
      <c r="B6323" s="76" t="s">
        <v>14</v>
      </c>
      <c r="D6323" s="92">
        <v>136.06</v>
      </c>
      <c r="E6323" s="104">
        <v>12.115</v>
      </c>
      <c r="F6323" s="108">
        <v>8.9044000000000008</v>
      </c>
      <c r="G6323" s="75">
        <v>9.9253999999999998</v>
      </c>
      <c r="H6323" s="106">
        <f t="shared" si="66"/>
        <v>0.73498968221213379</v>
      </c>
    </row>
    <row r="6324" spans="1:9" x14ac:dyDescent="0.2">
      <c r="A6324" s="103">
        <f>A6323+1</f>
        <v>39639</v>
      </c>
      <c r="B6324" s="76" t="s">
        <v>15</v>
      </c>
      <c r="D6324" s="92">
        <v>141.66</v>
      </c>
      <c r="E6324" s="104">
        <v>11.775</v>
      </c>
      <c r="F6324" s="108">
        <v>8.9629999999999992</v>
      </c>
      <c r="G6324" s="75">
        <v>9.7283000000000008</v>
      </c>
      <c r="H6324" s="106">
        <f t="shared" si="66"/>
        <v>0.76118895966029709</v>
      </c>
    </row>
    <row r="6325" spans="1:9" x14ac:dyDescent="0.2">
      <c r="A6325" s="103">
        <f>A6324+1</f>
        <v>39640</v>
      </c>
      <c r="B6325" s="76" t="s">
        <v>16</v>
      </c>
      <c r="D6325" s="128">
        <v>145.66</v>
      </c>
      <c r="E6325" s="104">
        <v>11.994999999999999</v>
      </c>
      <c r="F6325" s="108">
        <v>9.0479000000000003</v>
      </c>
      <c r="G6325" s="75">
        <v>9.7792999999999992</v>
      </c>
      <c r="H6325" s="106">
        <f t="shared" si="66"/>
        <v>0.75430596081700718</v>
      </c>
    </row>
    <row r="6326" spans="1:9" x14ac:dyDescent="0.2">
      <c r="A6326" s="103">
        <f>A6325+1+2</f>
        <v>39643</v>
      </c>
      <c r="B6326" s="76" t="s">
        <v>12</v>
      </c>
      <c r="D6326" s="92">
        <v>145.18</v>
      </c>
      <c r="E6326" s="104">
        <v>11.64</v>
      </c>
      <c r="F6326" s="108">
        <v>9.1896000000000004</v>
      </c>
      <c r="G6326" s="75">
        <v>9.3259000000000007</v>
      </c>
      <c r="H6326" s="106">
        <f t="shared" si="66"/>
        <v>0.78948453608247426</v>
      </c>
    </row>
    <row r="6327" spans="1:9" x14ac:dyDescent="0.2">
      <c r="A6327" s="103">
        <f>A6326+1</f>
        <v>39644</v>
      </c>
      <c r="B6327" s="76" t="s">
        <v>13</v>
      </c>
      <c r="D6327" s="92">
        <v>138.74</v>
      </c>
      <c r="E6327" s="104">
        <v>11.775</v>
      </c>
      <c r="F6327" s="108">
        <v>9.4181000000000008</v>
      </c>
      <c r="G6327" s="75">
        <v>9.6331000000000007</v>
      </c>
      <c r="H6327" s="106">
        <f t="shared" si="66"/>
        <v>0.79983864118895975</v>
      </c>
    </row>
    <row r="6328" spans="1:9" x14ac:dyDescent="0.2">
      <c r="A6328" s="103">
        <f>A6327+1</f>
        <v>39645</v>
      </c>
      <c r="B6328" s="76" t="s">
        <v>14</v>
      </c>
      <c r="D6328" s="92">
        <v>134.6</v>
      </c>
      <c r="E6328" s="104">
        <v>11.215</v>
      </c>
      <c r="F6328" s="108">
        <v>9.2550000000000008</v>
      </c>
      <c r="G6328" s="75">
        <v>9.5002999999999993</v>
      </c>
      <c r="H6328" s="106">
        <f t="shared" si="66"/>
        <v>0.82523406152474377</v>
      </c>
    </row>
    <row r="6329" spans="1:9" x14ac:dyDescent="0.2">
      <c r="A6329" s="103">
        <f>A6328+1</f>
        <v>39646</v>
      </c>
      <c r="B6329" s="76" t="s">
        <v>15</v>
      </c>
      <c r="D6329" s="92">
        <v>129.29</v>
      </c>
      <c r="E6329" s="104">
        <v>11.15</v>
      </c>
      <c r="F6329" s="108">
        <v>9.2971000000000004</v>
      </c>
      <c r="G6329" s="75">
        <v>9.6227</v>
      </c>
      <c r="H6329" s="106">
        <f t="shared" si="66"/>
        <v>0.83382062780269062</v>
      </c>
    </row>
    <row r="6330" spans="1:9" x14ac:dyDescent="0.2">
      <c r="A6330" s="103">
        <f>A6329+1</f>
        <v>39647</v>
      </c>
      <c r="B6330" s="76" t="s">
        <v>16</v>
      </c>
      <c r="D6330" s="92">
        <v>128.88</v>
      </c>
      <c r="E6330" s="104">
        <v>10.515000000000001</v>
      </c>
      <c r="F6330" s="108">
        <v>8.0767000000000007</v>
      </c>
      <c r="G6330" s="75">
        <v>8.5298999999999996</v>
      </c>
      <c r="H6330" s="106">
        <f t="shared" si="66"/>
        <v>0.76811222063718498</v>
      </c>
    </row>
    <row r="6331" spans="1:9" x14ac:dyDescent="0.2">
      <c r="A6331" s="103">
        <f>A6330+1+2</f>
        <v>39650</v>
      </c>
      <c r="B6331" s="76" t="s">
        <v>12</v>
      </c>
      <c r="D6331" s="92">
        <v>131.04</v>
      </c>
      <c r="E6331" s="104">
        <v>10.525</v>
      </c>
      <c r="F6331" s="108">
        <v>8.6557999999999993</v>
      </c>
      <c r="G6331" s="75">
        <v>8.9766999999999992</v>
      </c>
      <c r="H6331" s="106">
        <f t="shared" si="66"/>
        <v>0.82240380047505923</v>
      </c>
      <c r="I6331" s="120"/>
    </row>
    <row r="6332" spans="1:9" x14ac:dyDescent="0.2">
      <c r="A6332" s="103">
        <f>A6331+1</f>
        <v>39651</v>
      </c>
      <c r="B6332" s="76" t="s">
        <v>13</v>
      </c>
      <c r="D6332" s="92">
        <v>127.95</v>
      </c>
      <c r="E6332" s="104">
        <v>10.130000000000001</v>
      </c>
      <c r="F6332" s="108">
        <v>8.6222999999999992</v>
      </c>
      <c r="G6332" s="75">
        <v>8.7881999999999998</v>
      </c>
      <c r="H6332" s="106">
        <f t="shared" si="66"/>
        <v>0.85116485686080934</v>
      </c>
      <c r="I6332" s="120"/>
    </row>
    <row r="6333" spans="1:9" x14ac:dyDescent="0.2">
      <c r="A6333" s="103">
        <f>A6332+1</f>
        <v>39652</v>
      </c>
      <c r="B6333" s="76" t="s">
        <v>14</v>
      </c>
      <c r="D6333" s="92">
        <v>123.69</v>
      </c>
      <c r="E6333" s="104">
        <v>9.9499999999999993</v>
      </c>
      <c r="F6333" s="108">
        <v>8.5508000000000006</v>
      </c>
      <c r="G6333" s="75">
        <v>8.7928999999999995</v>
      </c>
      <c r="H6333" s="106">
        <f t="shared" si="66"/>
        <v>0.85937688442211069</v>
      </c>
      <c r="I6333" s="120"/>
    </row>
    <row r="6334" spans="1:9" x14ac:dyDescent="0.2">
      <c r="A6334" s="103">
        <f>A6333+1</f>
        <v>39653</v>
      </c>
      <c r="B6334" s="76" t="s">
        <v>15</v>
      </c>
      <c r="D6334" s="92">
        <v>124.74</v>
      </c>
      <c r="E6334" s="104">
        <v>9.7349999999999994</v>
      </c>
      <c r="F6334" s="108">
        <v>8.3725000000000005</v>
      </c>
      <c r="G6334" s="75">
        <v>8.7296999999999993</v>
      </c>
      <c r="H6334" s="106">
        <f t="shared" si="66"/>
        <v>0.86004108885464825</v>
      </c>
      <c r="I6334" s="120"/>
    </row>
    <row r="6335" spans="1:9" x14ac:dyDescent="0.2">
      <c r="A6335" s="103">
        <f>A6334+1</f>
        <v>39654</v>
      </c>
      <c r="B6335" s="76" t="s">
        <v>16</v>
      </c>
      <c r="D6335" s="92">
        <v>123.26</v>
      </c>
      <c r="E6335" s="104">
        <v>9.32</v>
      </c>
      <c r="F6335" s="108">
        <v>7.5910000000000002</v>
      </c>
      <c r="G6335" s="75">
        <v>8.1915999999999993</v>
      </c>
      <c r="H6335" s="106">
        <f t="shared" si="66"/>
        <v>0.81448497854077251</v>
      </c>
      <c r="I6335" s="121"/>
    </row>
    <row r="6336" spans="1:9" x14ac:dyDescent="0.2">
      <c r="A6336" s="103">
        <f>A6335+1+2</f>
        <v>39657</v>
      </c>
      <c r="B6336" s="76" t="s">
        <v>12</v>
      </c>
      <c r="D6336" s="92">
        <v>124.74</v>
      </c>
      <c r="E6336" s="104">
        <v>9.2550000000000008</v>
      </c>
      <c r="F6336" s="108">
        <v>7.4702000000000002</v>
      </c>
      <c r="G6336" s="75">
        <v>8.0759000000000007</v>
      </c>
      <c r="H6336" s="106">
        <f t="shared" si="66"/>
        <v>0.80715289032955151</v>
      </c>
      <c r="I6336" s="120"/>
    </row>
    <row r="6337" spans="1:10" x14ac:dyDescent="0.2">
      <c r="A6337" s="103">
        <f>A6336+1</f>
        <v>39658</v>
      </c>
      <c r="B6337" s="76" t="s">
        <v>13</v>
      </c>
      <c r="D6337" s="92">
        <v>122.19</v>
      </c>
      <c r="E6337" s="104">
        <v>9.1549999999999994</v>
      </c>
      <c r="F6337" s="108">
        <v>6.8396999999999997</v>
      </c>
      <c r="G6337" s="75">
        <v>7.8410000000000002</v>
      </c>
      <c r="H6337" s="106">
        <f t="shared" si="66"/>
        <v>0.74709994538503555</v>
      </c>
      <c r="I6337" s="120"/>
    </row>
    <row r="6338" spans="1:10" x14ac:dyDescent="0.2">
      <c r="A6338" s="103">
        <f>A6337+1</f>
        <v>39659</v>
      </c>
      <c r="B6338" s="76" t="s">
        <v>14</v>
      </c>
      <c r="D6338" s="92">
        <v>126.77</v>
      </c>
      <c r="E6338" s="104">
        <v>9.0150000000000006</v>
      </c>
      <c r="F6338" s="108">
        <v>6.5735000000000001</v>
      </c>
      <c r="G6338" s="75">
        <v>7.4115000000000002</v>
      </c>
      <c r="H6338" s="106">
        <f t="shared" si="66"/>
        <v>0.72917359955629502</v>
      </c>
      <c r="I6338" s="120"/>
    </row>
    <row r="6339" spans="1:10" x14ac:dyDescent="0.2">
      <c r="A6339" s="103">
        <f>A6338+1</f>
        <v>39660</v>
      </c>
      <c r="B6339" s="76" t="s">
        <v>15</v>
      </c>
      <c r="D6339" s="92">
        <v>124.08</v>
      </c>
      <c r="E6339" s="104">
        <v>9.23</v>
      </c>
      <c r="F6339" s="108">
        <v>6.9542999999999999</v>
      </c>
      <c r="G6339" s="75">
        <v>7.5392000000000001</v>
      </c>
      <c r="H6339" s="106">
        <f t="shared" si="66"/>
        <v>0.75344528710725889</v>
      </c>
    </row>
    <row r="6340" spans="1:10" x14ac:dyDescent="0.2">
      <c r="A6340" s="103">
        <f>A6339+1</f>
        <v>39661</v>
      </c>
      <c r="B6340" s="76" t="s">
        <v>16</v>
      </c>
      <c r="D6340" s="92">
        <v>123.26</v>
      </c>
      <c r="E6340" s="104">
        <v>9.1349999999999998</v>
      </c>
      <c r="F6340" s="108">
        <v>6.7222</v>
      </c>
      <c r="G6340" s="75">
        <v>7.5213000000000001</v>
      </c>
      <c r="H6340" s="106">
        <f t="shared" si="66"/>
        <v>0.7358730158730159</v>
      </c>
    </row>
    <row r="6341" spans="1:10" x14ac:dyDescent="0.2">
      <c r="A6341" s="103">
        <f>A6340+1+2</f>
        <v>39664</v>
      </c>
      <c r="B6341" s="76" t="s">
        <v>12</v>
      </c>
      <c r="D6341" s="92">
        <v>121.41</v>
      </c>
      <c r="E6341" s="104">
        <v>9.17</v>
      </c>
      <c r="F6341" s="108">
        <v>6.7823000000000002</v>
      </c>
      <c r="G6341" s="75">
        <v>8.1209000000000007</v>
      </c>
      <c r="H6341" s="106">
        <f t="shared" si="66"/>
        <v>0.73961832061068711</v>
      </c>
    </row>
    <row r="6342" spans="1:10" x14ac:dyDescent="0.2">
      <c r="A6342" s="103">
        <f>A6341+1</f>
        <v>39665</v>
      </c>
      <c r="B6342" s="76" t="s">
        <v>13</v>
      </c>
      <c r="D6342" s="92">
        <v>119.17</v>
      </c>
      <c r="E6342" s="104">
        <v>8.6349999999999998</v>
      </c>
      <c r="F6342" s="108">
        <v>5.6760999999999999</v>
      </c>
      <c r="G6342" s="75">
        <v>7.4908000000000001</v>
      </c>
      <c r="H6342" s="106">
        <f t="shared" si="66"/>
        <v>0.65733642154024319</v>
      </c>
    </row>
    <row r="6343" spans="1:10" x14ac:dyDescent="0.2">
      <c r="A6343" s="103">
        <f>A6342+1</f>
        <v>39666</v>
      </c>
      <c r="B6343" s="76" t="s">
        <v>14</v>
      </c>
      <c r="D6343" s="92">
        <v>118.58</v>
      </c>
      <c r="E6343" s="104">
        <v>8.69</v>
      </c>
      <c r="F6343" s="108">
        <v>5.6517999999999997</v>
      </c>
      <c r="G6343" s="75">
        <v>7.5698999999999996</v>
      </c>
      <c r="H6343" s="106">
        <f t="shared" si="66"/>
        <v>0.65037974683544308</v>
      </c>
    </row>
    <row r="6344" spans="1:10" x14ac:dyDescent="0.2">
      <c r="A6344" s="103">
        <f>A6343+1</f>
        <v>39667</v>
      </c>
      <c r="B6344" s="76" t="s">
        <v>15</v>
      </c>
      <c r="D6344" s="92">
        <v>120.02</v>
      </c>
      <c r="E6344" s="104">
        <v>8.74</v>
      </c>
      <c r="F6344" s="108">
        <v>5.9797000000000002</v>
      </c>
      <c r="G6344" s="75">
        <v>7.7610999999999999</v>
      </c>
      <c r="H6344" s="106">
        <f t="shared" si="66"/>
        <v>0.68417620137299773</v>
      </c>
    </row>
    <row r="6345" spans="1:10" x14ac:dyDescent="0.2">
      <c r="A6345" s="103">
        <f>A6344+1</f>
        <v>39668</v>
      </c>
      <c r="B6345" s="76" t="s">
        <v>16</v>
      </c>
      <c r="D6345" s="92">
        <v>115.2</v>
      </c>
      <c r="E6345" s="104">
        <v>8.2200000000000006</v>
      </c>
      <c r="F6345" s="108">
        <v>5.4538000000000002</v>
      </c>
      <c r="G6345" s="75">
        <v>7.3121999999999998</v>
      </c>
      <c r="H6345" s="106">
        <f t="shared" si="66"/>
        <v>0.66347931873479316</v>
      </c>
    </row>
    <row r="6346" spans="1:10" x14ac:dyDescent="0.2">
      <c r="A6346" s="103">
        <f>A6345+1+2</f>
        <v>39671</v>
      </c>
      <c r="B6346" s="76" t="s">
        <v>12</v>
      </c>
      <c r="D6346" s="92">
        <v>114.45</v>
      </c>
      <c r="E6346" s="104">
        <v>8.1950000000000003</v>
      </c>
      <c r="F6346" s="108">
        <v>5.3428000000000004</v>
      </c>
      <c r="G6346" s="75">
        <v>7.2110000000000003</v>
      </c>
      <c r="H6346" s="106">
        <f t="shared" si="66"/>
        <v>0.65195851128737037</v>
      </c>
      <c r="I6346" s="120"/>
      <c r="J6346" s="120"/>
    </row>
    <row r="6347" spans="1:10" x14ac:dyDescent="0.2">
      <c r="A6347" s="103">
        <f>A6346+1</f>
        <v>39672</v>
      </c>
      <c r="B6347" s="76" t="s">
        <v>13</v>
      </c>
      <c r="D6347" s="92">
        <v>113.02</v>
      </c>
      <c r="E6347" s="104">
        <v>8.19</v>
      </c>
      <c r="F6347" s="108">
        <v>5.3491</v>
      </c>
      <c r="G6347" s="75">
        <v>7.1694000000000004</v>
      </c>
      <c r="H6347" s="106">
        <f t="shared" si="66"/>
        <v>0.6531257631257632</v>
      </c>
      <c r="I6347" s="120"/>
      <c r="J6347" s="120"/>
    </row>
    <row r="6348" spans="1:10" x14ac:dyDescent="0.2">
      <c r="A6348" s="103">
        <f>A6347+1</f>
        <v>39673</v>
      </c>
      <c r="B6348" s="76" t="s">
        <v>14</v>
      </c>
      <c r="D6348" s="92">
        <v>116</v>
      </c>
      <c r="E6348" s="104">
        <v>8.0549999999999997</v>
      </c>
      <c r="F6348" s="108">
        <v>5.4493999999999998</v>
      </c>
      <c r="G6348" s="75">
        <v>7.1098999999999997</v>
      </c>
      <c r="H6348" s="106">
        <f t="shared" si="66"/>
        <v>0.67652389819987591</v>
      </c>
      <c r="I6348" s="120"/>
      <c r="J6348" s="120"/>
    </row>
    <row r="6349" spans="1:10" x14ac:dyDescent="0.2">
      <c r="A6349" s="103">
        <f>A6348+1</f>
        <v>39674</v>
      </c>
      <c r="B6349" s="76" t="s">
        <v>15</v>
      </c>
      <c r="D6349" s="92">
        <v>115</v>
      </c>
      <c r="E6349" s="104">
        <v>8.1649999999999991</v>
      </c>
      <c r="F6349" s="108">
        <v>5.8643999999999998</v>
      </c>
      <c r="G6349" s="75">
        <v>7.1069000000000004</v>
      </c>
      <c r="H6349" s="106">
        <f t="shared" si="66"/>
        <v>0.7182363747703614</v>
      </c>
      <c r="I6349" s="120"/>
      <c r="J6349" s="120"/>
    </row>
    <row r="6350" spans="1:10" x14ac:dyDescent="0.2">
      <c r="A6350" s="103">
        <f>A6349+1</f>
        <v>39675</v>
      </c>
      <c r="B6350" s="76" t="s">
        <v>16</v>
      </c>
      <c r="D6350" s="92">
        <v>113.77</v>
      </c>
      <c r="E6350" s="104">
        <v>7.8150000000000004</v>
      </c>
      <c r="F6350" s="108">
        <v>5.5884</v>
      </c>
      <c r="G6350" s="75">
        <v>6.6494</v>
      </c>
      <c r="H6350" s="106">
        <f t="shared" si="66"/>
        <v>0.71508637236084449</v>
      </c>
      <c r="I6350" s="120"/>
      <c r="J6350" s="120"/>
    </row>
    <row r="6351" spans="1:10" x14ac:dyDescent="0.2">
      <c r="A6351" s="103">
        <f>A6350+1+2</f>
        <v>39678</v>
      </c>
      <c r="B6351" s="76" t="s">
        <v>12</v>
      </c>
      <c r="D6351" s="92">
        <v>112.88</v>
      </c>
      <c r="E6351" s="104">
        <v>7.8049999999999997</v>
      </c>
      <c r="F6351" s="108">
        <v>5.7771999999999997</v>
      </c>
      <c r="G6351" s="75">
        <v>6.9298999999999999</v>
      </c>
      <c r="H6351" s="106">
        <f t="shared" si="66"/>
        <v>0.74019218449711721</v>
      </c>
      <c r="I6351" s="120"/>
      <c r="J6351" s="120"/>
    </row>
    <row r="6352" spans="1:10" x14ac:dyDescent="0.2">
      <c r="A6352" s="103">
        <f>A6351+1</f>
        <v>39679</v>
      </c>
      <c r="B6352" s="76" t="s">
        <v>13</v>
      </c>
      <c r="D6352" s="92">
        <v>114.53</v>
      </c>
      <c r="E6352" s="104">
        <v>7.84</v>
      </c>
      <c r="F6352" s="108">
        <v>5.5831</v>
      </c>
      <c r="G6352" s="75">
        <v>7.1188000000000002</v>
      </c>
      <c r="H6352" s="106">
        <f t="shared" si="66"/>
        <v>0.71213010204081628</v>
      </c>
      <c r="I6352" s="120"/>
      <c r="J6352" s="120"/>
    </row>
    <row r="6353" spans="1:10" x14ac:dyDescent="0.2">
      <c r="A6353" s="103">
        <f>A6352+1</f>
        <v>39680</v>
      </c>
      <c r="B6353" s="76" t="s">
        <v>14</v>
      </c>
      <c r="D6353" s="92">
        <v>114.98</v>
      </c>
      <c r="E6353" s="104">
        <v>8.0250000000000004</v>
      </c>
      <c r="F6353" s="108">
        <v>5.5252999999999997</v>
      </c>
      <c r="G6353" s="75">
        <v>7.2129000000000003</v>
      </c>
      <c r="H6353" s="106">
        <f t="shared" si="66"/>
        <v>0.68851090342679122</v>
      </c>
      <c r="I6353" s="120"/>
      <c r="J6353" s="120"/>
    </row>
    <row r="6354" spans="1:10" x14ac:dyDescent="0.2">
      <c r="A6354" s="103">
        <f>A6353+1</f>
        <v>39681</v>
      </c>
      <c r="B6354" s="76" t="s">
        <v>15</v>
      </c>
      <c r="D6354" s="92">
        <v>120.93</v>
      </c>
      <c r="E6354" s="104">
        <v>8.06</v>
      </c>
      <c r="F6354" s="108">
        <v>5.2691999999999997</v>
      </c>
      <c r="G6354" s="75">
        <v>6.8282999999999996</v>
      </c>
      <c r="H6354" s="106">
        <f t="shared" si="66"/>
        <v>0.65374689826302723</v>
      </c>
      <c r="I6354" s="120"/>
      <c r="J6354" s="120"/>
    </row>
    <row r="6355" spans="1:10" x14ac:dyDescent="0.2">
      <c r="A6355" s="103">
        <f>A6354+1</f>
        <v>39682</v>
      </c>
      <c r="B6355" s="76" t="s">
        <v>16</v>
      </c>
      <c r="D6355" s="92">
        <v>114.7</v>
      </c>
      <c r="E6355" s="104">
        <v>7.92</v>
      </c>
      <c r="F6355" s="108">
        <v>4.9558999999999997</v>
      </c>
      <c r="G6355" s="75">
        <v>6.5910000000000002</v>
      </c>
      <c r="H6355" s="106">
        <f t="shared" si="66"/>
        <v>0.62574494949494952</v>
      </c>
      <c r="I6355" s="120"/>
      <c r="J6355" s="120"/>
    </row>
    <row r="6356" spans="1:10" x14ac:dyDescent="0.2">
      <c r="A6356" s="103">
        <f>A6355+1+2</f>
        <v>39685</v>
      </c>
      <c r="B6356" s="76" t="s">
        <v>12</v>
      </c>
      <c r="D6356" s="92">
        <v>115.27</v>
      </c>
      <c r="E6356" s="104">
        <v>7.6050000000000004</v>
      </c>
      <c r="F6356" s="108">
        <v>5.2638999999999996</v>
      </c>
      <c r="G6356" s="75">
        <v>6.3452000000000002</v>
      </c>
      <c r="H6356" s="106">
        <f t="shared" si="66"/>
        <v>0.69216305062458894</v>
      </c>
      <c r="I6356" s="120"/>
      <c r="J6356" s="120"/>
    </row>
    <row r="6357" spans="1:10" x14ac:dyDescent="0.2">
      <c r="A6357" s="103">
        <f>A6356+1</f>
        <v>39686</v>
      </c>
      <c r="B6357" s="76" t="s">
        <v>13</v>
      </c>
      <c r="D6357" s="92">
        <v>116.77</v>
      </c>
      <c r="E6357" s="104">
        <v>8.0350000000000001</v>
      </c>
      <c r="F6357" s="108">
        <v>4.9435000000000002</v>
      </c>
      <c r="G6357" s="75">
        <v>6.5552000000000001</v>
      </c>
      <c r="H6357" s="106">
        <f t="shared" si="66"/>
        <v>0.6152457996266335</v>
      </c>
      <c r="I6357" s="120"/>
      <c r="J6357" s="120"/>
    </row>
    <row r="6358" spans="1:10" x14ac:dyDescent="0.2">
      <c r="A6358" s="103">
        <f>A6357+1</f>
        <v>39687</v>
      </c>
      <c r="B6358" s="76" t="s">
        <v>14</v>
      </c>
      <c r="D6358" s="92">
        <v>118.65</v>
      </c>
      <c r="E6358" s="104">
        <v>8.4700000000000006</v>
      </c>
      <c r="F6358" s="108">
        <v>4.9549000000000003</v>
      </c>
      <c r="G6358" s="75">
        <v>6.9226000000000001</v>
      </c>
      <c r="H6358" s="106">
        <f t="shared" si="66"/>
        <v>0.58499409681227865</v>
      </c>
      <c r="I6358" s="120"/>
      <c r="J6358" s="120"/>
    </row>
    <row r="6359" spans="1:10" x14ac:dyDescent="0.2">
      <c r="A6359" s="103">
        <f>A6358+1</f>
        <v>39688</v>
      </c>
      <c r="B6359" s="76" t="s">
        <v>15</v>
      </c>
      <c r="D6359" s="92">
        <v>116.09</v>
      </c>
      <c r="E6359" s="104">
        <v>8.26</v>
      </c>
      <c r="F6359" s="108">
        <v>3.8393000000000002</v>
      </c>
      <c r="G6359" s="75">
        <v>6.8643000000000001</v>
      </c>
      <c r="H6359" s="106">
        <f t="shared" si="66"/>
        <v>0.46480629539951579</v>
      </c>
      <c r="I6359" s="120"/>
      <c r="J6359" s="120"/>
    </row>
    <row r="6360" spans="1:10" x14ac:dyDescent="0.2">
      <c r="A6360" s="103">
        <f>A6359+1</f>
        <v>39689</v>
      </c>
      <c r="B6360" s="76" t="s">
        <v>16</v>
      </c>
      <c r="D6360" s="92">
        <v>115.96</v>
      </c>
      <c r="E6360" s="104">
        <v>8.2200000000000006</v>
      </c>
      <c r="F6360" s="108">
        <v>4.5391000000000004</v>
      </c>
      <c r="G6360" s="75">
        <v>6.2370999999999999</v>
      </c>
      <c r="H6360" s="106">
        <f t="shared" si="66"/>
        <v>0.55220194647201948</v>
      </c>
    </row>
    <row r="6361" spans="1:10" x14ac:dyDescent="0.2">
      <c r="A6361" s="103">
        <f>A6360+1+2</f>
        <v>39692</v>
      </c>
      <c r="B6361" s="76" t="s">
        <v>12</v>
      </c>
      <c r="C6361" s="73" t="s">
        <v>17</v>
      </c>
      <c r="F6361" s="108"/>
      <c r="G6361" s="75"/>
      <c r="H6361" s="106"/>
      <c r="I6361" s="120"/>
      <c r="J6361" s="120"/>
    </row>
    <row r="6362" spans="1:10" x14ac:dyDescent="0.2">
      <c r="A6362" s="103">
        <f>A6361+1</f>
        <v>39693</v>
      </c>
      <c r="B6362" s="76" t="s">
        <v>13</v>
      </c>
      <c r="D6362" s="92">
        <v>110.21</v>
      </c>
      <c r="E6362" s="104">
        <v>8.2200000000000006</v>
      </c>
      <c r="F6362" s="108">
        <v>0.71619999999999995</v>
      </c>
      <c r="G6362" s="75">
        <v>5.7801</v>
      </c>
      <c r="H6362" s="106">
        <f t="shared" si="66"/>
        <v>8.7128953771289527E-2</v>
      </c>
      <c r="I6362" s="120"/>
      <c r="J6362" s="120"/>
    </row>
    <row r="6363" spans="1:10" x14ac:dyDescent="0.2">
      <c r="A6363" s="103">
        <f>A6362+1</f>
        <v>39694</v>
      </c>
      <c r="B6363" s="76" t="s">
        <v>14</v>
      </c>
      <c r="D6363" s="92">
        <v>109.35</v>
      </c>
      <c r="E6363" s="104">
        <v>7.23</v>
      </c>
      <c r="F6363" s="108">
        <v>2.4260999999999999</v>
      </c>
      <c r="G6363" s="75">
        <v>5.3014999999999999</v>
      </c>
      <c r="H6363" s="106">
        <f t="shared" si="66"/>
        <v>0.33556016597510369</v>
      </c>
      <c r="I6363" s="120"/>
      <c r="J6363" s="120"/>
    </row>
    <row r="6364" spans="1:10" x14ac:dyDescent="0.2">
      <c r="A6364" s="103">
        <f>A6363+1</f>
        <v>39695</v>
      </c>
      <c r="B6364" s="76" t="s">
        <v>15</v>
      </c>
      <c r="D6364" s="92">
        <v>107.89</v>
      </c>
      <c r="E6364" s="104">
        <v>7.25</v>
      </c>
      <c r="F6364" s="108">
        <v>3.8109000000000002</v>
      </c>
      <c r="G6364" s="75">
        <v>5.2934000000000001</v>
      </c>
      <c r="H6364" s="106">
        <f t="shared" si="66"/>
        <v>0.52564137931034483</v>
      </c>
      <c r="I6364" s="120"/>
      <c r="J6364" s="120"/>
    </row>
    <row r="6365" spans="1:10" x14ac:dyDescent="0.2">
      <c r="A6365" s="103">
        <f>A6364+1</f>
        <v>39696</v>
      </c>
      <c r="B6365" s="76" t="s">
        <v>16</v>
      </c>
      <c r="D6365" s="92">
        <v>106.23</v>
      </c>
      <c r="E6365" s="104">
        <v>7.4050000000000002</v>
      </c>
      <c r="F6365" s="108">
        <v>4.0324999999999998</v>
      </c>
      <c r="G6365" s="75">
        <v>5.4558999999999997</v>
      </c>
      <c r="H6365" s="106">
        <f t="shared" si="66"/>
        <v>0.54456448345712349</v>
      </c>
      <c r="I6365" s="120"/>
      <c r="J6365" s="120"/>
    </row>
    <row r="6366" spans="1:10" x14ac:dyDescent="0.2">
      <c r="A6366" s="103">
        <f>A6365+1+2</f>
        <v>39699</v>
      </c>
      <c r="B6366" s="76" t="s">
        <v>12</v>
      </c>
      <c r="D6366" s="92">
        <v>106.34</v>
      </c>
      <c r="E6366" s="104">
        <v>7.7050000000000001</v>
      </c>
      <c r="F6366" s="108">
        <v>5.4253999999999998</v>
      </c>
      <c r="G6366" s="75">
        <v>5.859</v>
      </c>
      <c r="H6366" s="106">
        <f t="shared" si="66"/>
        <v>0.70414016872160934</v>
      </c>
      <c r="I6366" s="120"/>
      <c r="J6366" s="120"/>
    </row>
    <row r="6367" spans="1:10" x14ac:dyDescent="0.2">
      <c r="A6367" s="103">
        <f>A6366+1</f>
        <v>39700</v>
      </c>
      <c r="B6367" s="76" t="s">
        <v>13</v>
      </c>
      <c r="D6367" s="92">
        <v>103.26</v>
      </c>
      <c r="E6367" s="104">
        <v>7.2649999999999997</v>
      </c>
      <c r="F6367" s="108">
        <v>4.9244000000000003</v>
      </c>
      <c r="G6367" s="75">
        <v>5.4551999999999996</v>
      </c>
      <c r="H6367" s="106">
        <f t="shared" si="66"/>
        <v>0.6778251892635927</v>
      </c>
      <c r="I6367" s="120"/>
      <c r="J6367" s="120"/>
    </row>
    <row r="6368" spans="1:10" x14ac:dyDescent="0.2">
      <c r="A6368" s="103">
        <f>A6367+1</f>
        <v>39701</v>
      </c>
      <c r="B6368" s="76" t="s">
        <v>14</v>
      </c>
      <c r="D6368" s="92">
        <v>102.58</v>
      </c>
      <c r="E6368" s="104">
        <v>7.67</v>
      </c>
      <c r="F6368" s="108">
        <v>5.1192000000000002</v>
      </c>
      <c r="G6368" s="75">
        <v>5.8352000000000004</v>
      </c>
      <c r="H6368" s="106">
        <f t="shared" si="66"/>
        <v>0.66743155149934819</v>
      </c>
      <c r="I6368" s="120"/>
      <c r="J6368" s="120"/>
    </row>
    <row r="6369" spans="1:10" x14ac:dyDescent="0.2">
      <c r="A6369" s="103">
        <f>A6368+1</f>
        <v>39702</v>
      </c>
      <c r="B6369" s="76" t="s">
        <v>15</v>
      </c>
      <c r="D6369" s="92">
        <v>100.87</v>
      </c>
      <c r="E6369" s="104">
        <v>7.82</v>
      </c>
      <c r="F6369" s="108">
        <v>3.9544999999999999</v>
      </c>
      <c r="G6369" s="75">
        <v>5.6768999999999998</v>
      </c>
      <c r="H6369" s="106">
        <f t="shared" si="66"/>
        <v>0.50569053708439893</v>
      </c>
    </row>
    <row r="6370" spans="1:10" x14ac:dyDescent="0.2">
      <c r="A6370" s="103">
        <f>A6369+1</f>
        <v>39703</v>
      </c>
      <c r="B6370" s="76" t="s">
        <v>16</v>
      </c>
      <c r="D6370" s="92">
        <v>101.18</v>
      </c>
      <c r="E6370" s="104">
        <v>8.02</v>
      </c>
      <c r="F6370" s="108">
        <v>3.2502</v>
      </c>
      <c r="G6370" s="75">
        <v>5.1883999999999997</v>
      </c>
      <c r="H6370" s="106">
        <f t="shared" si="66"/>
        <v>0.4052618453865337</v>
      </c>
    </row>
    <row r="6371" spans="1:10" x14ac:dyDescent="0.2">
      <c r="A6371" s="103">
        <f>A6370+1+2</f>
        <v>39706</v>
      </c>
      <c r="B6371" s="76" t="s">
        <v>12</v>
      </c>
      <c r="D6371" s="92">
        <v>95.71</v>
      </c>
      <c r="E6371" s="104">
        <v>8.02</v>
      </c>
      <c r="F6371" s="108">
        <v>1.7585999999999999</v>
      </c>
      <c r="G6371" s="75">
        <v>4.3914</v>
      </c>
      <c r="H6371" s="106">
        <f t="shared" si="66"/>
        <v>0.21927680798004989</v>
      </c>
    </row>
    <row r="6372" spans="1:10" x14ac:dyDescent="0.2">
      <c r="A6372" s="103">
        <f>A6371+1</f>
        <v>39707</v>
      </c>
      <c r="B6372" s="76" t="s">
        <v>13</v>
      </c>
      <c r="D6372" s="92">
        <v>91.15</v>
      </c>
      <c r="E6372" s="104">
        <v>7.77</v>
      </c>
      <c r="F6372" s="108">
        <v>3.6206</v>
      </c>
      <c r="G6372" s="75">
        <v>4.3760000000000003</v>
      </c>
      <c r="H6372" s="106">
        <f t="shared" ref="H6372:H6435" si="67">F6372/E6372</f>
        <v>0.46597168597168598</v>
      </c>
    </row>
    <row r="6373" spans="1:10" x14ac:dyDescent="0.2">
      <c r="A6373" s="103">
        <f>A6372+1</f>
        <v>39708</v>
      </c>
      <c r="B6373" s="76" t="s">
        <v>14</v>
      </c>
      <c r="D6373" s="92">
        <v>97.16</v>
      </c>
      <c r="E6373" s="104">
        <v>7.7750000000000004</v>
      </c>
      <c r="F6373" s="108">
        <v>3.77</v>
      </c>
      <c r="G6373" s="75">
        <v>4.5540000000000003</v>
      </c>
      <c r="H6373" s="106">
        <f t="shared" si="67"/>
        <v>0.48488745980707393</v>
      </c>
    </row>
    <row r="6374" spans="1:10" x14ac:dyDescent="0.2">
      <c r="A6374" s="103">
        <f>A6373+1</f>
        <v>39709</v>
      </c>
      <c r="B6374" s="76" t="s">
        <v>15</v>
      </c>
      <c r="D6374" s="92">
        <v>97.88</v>
      </c>
      <c r="E6374" s="104">
        <v>8.1050000000000004</v>
      </c>
      <c r="F6374" s="108">
        <v>4.0418000000000003</v>
      </c>
      <c r="G6374" s="75">
        <v>5.4837999999999996</v>
      </c>
      <c r="H6374" s="106">
        <f t="shared" si="67"/>
        <v>0.49867982726711907</v>
      </c>
    </row>
    <row r="6375" spans="1:10" x14ac:dyDescent="0.2">
      <c r="A6375" s="103">
        <f>A6374+1</f>
        <v>39710</v>
      </c>
      <c r="B6375" s="76" t="s">
        <v>16</v>
      </c>
      <c r="D6375" s="92">
        <v>104.55</v>
      </c>
      <c r="E6375" s="104">
        <v>7.85</v>
      </c>
      <c r="F6375" s="108">
        <v>3.1625000000000001</v>
      </c>
      <c r="G6375" s="75">
        <v>4.1833999999999998</v>
      </c>
      <c r="H6375" s="106">
        <f t="shared" si="67"/>
        <v>0.40286624203821658</v>
      </c>
    </row>
    <row r="6376" spans="1:10" x14ac:dyDescent="0.2">
      <c r="A6376" s="103">
        <f>A6375+1+2</f>
        <v>39713</v>
      </c>
      <c r="B6376" s="76" t="s">
        <v>12</v>
      </c>
      <c r="D6376" s="92">
        <v>120.92</v>
      </c>
      <c r="E6376" s="104">
        <v>7.6749999999999998</v>
      </c>
      <c r="F6376" s="108">
        <v>3.5430999999999999</v>
      </c>
      <c r="G6376" s="75">
        <v>4.1684999999999999</v>
      </c>
      <c r="H6376" s="106">
        <f t="shared" si="67"/>
        <v>0.46164169381107489</v>
      </c>
    </row>
    <row r="6377" spans="1:10" x14ac:dyDescent="0.2">
      <c r="A6377" s="103">
        <f>A6376+1</f>
        <v>39714</v>
      </c>
      <c r="B6377" s="76" t="s">
        <v>13</v>
      </c>
      <c r="D6377" s="92">
        <v>107.86</v>
      </c>
      <c r="E6377" s="104">
        <v>7.8949999999999996</v>
      </c>
      <c r="F6377" s="108">
        <v>3.7623000000000002</v>
      </c>
      <c r="G6377" s="75">
        <v>4.6116999999999999</v>
      </c>
      <c r="H6377" s="106">
        <f t="shared" si="67"/>
        <v>0.47654211526282464</v>
      </c>
    </row>
    <row r="6378" spans="1:10" x14ac:dyDescent="0.2">
      <c r="A6378" s="103">
        <f>A6377+1</f>
        <v>39715</v>
      </c>
      <c r="B6378" s="76" t="s">
        <v>14</v>
      </c>
      <c r="D6378" s="92">
        <v>106.73</v>
      </c>
      <c r="E6378" s="104">
        <v>8.01</v>
      </c>
      <c r="F6378" s="108">
        <v>4.0171000000000001</v>
      </c>
      <c r="G6378" s="75">
        <v>5.2922000000000002</v>
      </c>
      <c r="H6378" s="106">
        <f t="shared" si="67"/>
        <v>0.50151061173533085</v>
      </c>
      <c r="I6378" s="120"/>
      <c r="J6378" s="120"/>
    </row>
    <row r="6379" spans="1:10" x14ac:dyDescent="0.2">
      <c r="A6379" s="103">
        <f>A6378+1</f>
        <v>39716</v>
      </c>
      <c r="B6379" s="76" t="s">
        <v>15</v>
      </c>
      <c r="D6379" s="92">
        <v>108.02</v>
      </c>
      <c r="E6379" s="104">
        <v>7.58</v>
      </c>
      <c r="F6379" s="108">
        <v>3.8813</v>
      </c>
      <c r="G6379" s="75">
        <v>4.9339000000000004</v>
      </c>
      <c r="H6379" s="106">
        <f t="shared" si="67"/>
        <v>0.5120448548812665</v>
      </c>
      <c r="I6379" s="120"/>
      <c r="J6379" s="120"/>
    </row>
    <row r="6380" spans="1:10" x14ac:dyDescent="0.2">
      <c r="A6380" s="103">
        <f>A6379+1</f>
        <v>39717</v>
      </c>
      <c r="B6380" s="76" t="s">
        <v>16</v>
      </c>
      <c r="D6380" s="92">
        <v>106.9</v>
      </c>
      <c r="E6380" s="104">
        <v>7.45</v>
      </c>
      <c r="F6380" s="108">
        <v>2.9849000000000001</v>
      </c>
      <c r="G6380" s="75">
        <v>3.2949000000000002</v>
      </c>
      <c r="H6380" s="106">
        <f t="shared" si="67"/>
        <v>0.40065771812080536</v>
      </c>
      <c r="I6380" s="120"/>
      <c r="J6380" s="120"/>
    </row>
    <row r="6381" spans="1:10" x14ac:dyDescent="0.2">
      <c r="A6381" s="103">
        <f>A6380+1+2</f>
        <v>39720</v>
      </c>
      <c r="B6381" s="76" t="s">
        <v>12</v>
      </c>
      <c r="D6381" s="92">
        <v>96.38</v>
      </c>
      <c r="E6381" s="104">
        <v>7.14</v>
      </c>
      <c r="F6381" s="108">
        <v>3.9613</v>
      </c>
      <c r="G6381" s="75">
        <v>4.2923999999999998</v>
      </c>
      <c r="H6381" s="106">
        <f t="shared" si="67"/>
        <v>0.55480392156862746</v>
      </c>
      <c r="I6381" s="120"/>
      <c r="J6381" s="120"/>
    </row>
    <row r="6382" spans="1:10" x14ac:dyDescent="0.2">
      <c r="A6382" s="103">
        <f>A6381+1</f>
        <v>39721</v>
      </c>
      <c r="B6382" s="76" t="s">
        <v>13</v>
      </c>
      <c r="D6382" s="92">
        <v>100.64</v>
      </c>
      <c r="E6382" s="104">
        <v>7.2050000000000001</v>
      </c>
      <c r="F6382" s="108">
        <v>3.5072000000000001</v>
      </c>
      <c r="G6382" s="75">
        <v>3.8555000000000001</v>
      </c>
      <c r="H6382" s="106">
        <f t="shared" si="67"/>
        <v>0.4867730742539903</v>
      </c>
      <c r="I6382" s="120"/>
      <c r="J6382" s="120"/>
    </row>
    <row r="6383" spans="1:10" x14ac:dyDescent="0.2">
      <c r="A6383" s="103">
        <f>A6382+1</f>
        <v>39722</v>
      </c>
      <c r="B6383" s="76" t="s">
        <v>14</v>
      </c>
      <c r="D6383" s="92">
        <v>98.53</v>
      </c>
      <c r="E6383" s="104">
        <v>7.46</v>
      </c>
      <c r="F6383" s="108">
        <v>3.4782999999999999</v>
      </c>
      <c r="G6383" s="75">
        <v>4.0568999999999997</v>
      </c>
      <c r="H6383" s="106">
        <f t="shared" si="67"/>
        <v>0.46626005361930295</v>
      </c>
      <c r="I6383" s="121"/>
      <c r="J6383" s="121"/>
    </row>
    <row r="6384" spans="1:10" x14ac:dyDescent="0.2">
      <c r="A6384" s="103">
        <f>A6383+1</f>
        <v>39723</v>
      </c>
      <c r="B6384" s="76" t="s">
        <v>15</v>
      </c>
      <c r="D6384" s="92">
        <v>93.97</v>
      </c>
      <c r="E6384" s="104">
        <v>7.5350000000000001</v>
      </c>
      <c r="F6384" s="108">
        <v>1.8911</v>
      </c>
      <c r="G6384" s="75">
        <v>4.2633999999999999</v>
      </c>
      <c r="H6384" s="106">
        <f t="shared" si="67"/>
        <v>0.25097544790975446</v>
      </c>
      <c r="I6384" s="120"/>
      <c r="J6384" s="120"/>
    </row>
    <row r="6385" spans="1:10" x14ac:dyDescent="0.2">
      <c r="A6385" s="103">
        <f>A6384+1</f>
        <v>39724</v>
      </c>
      <c r="B6385" s="76" t="s">
        <v>16</v>
      </c>
      <c r="D6385" s="92">
        <v>93.89</v>
      </c>
      <c r="E6385" s="104">
        <v>7.18</v>
      </c>
      <c r="F6385" s="108">
        <v>1.6367</v>
      </c>
      <c r="G6385" s="75">
        <v>3.2875000000000001</v>
      </c>
      <c r="H6385" s="106">
        <f t="shared" si="67"/>
        <v>0.22795264623955433</v>
      </c>
      <c r="I6385" s="120"/>
      <c r="J6385" s="120"/>
    </row>
    <row r="6386" spans="1:10" x14ac:dyDescent="0.2">
      <c r="A6386" s="103">
        <f>A6385+1+2</f>
        <v>39727</v>
      </c>
      <c r="B6386" s="76" t="s">
        <v>12</v>
      </c>
      <c r="D6386" s="92">
        <v>87.82</v>
      </c>
      <c r="E6386" s="104">
        <v>6.89</v>
      </c>
      <c r="F6386" s="108">
        <v>2.145</v>
      </c>
      <c r="G6386" s="75">
        <v>3.0103</v>
      </c>
      <c r="H6386" s="106">
        <f t="shared" si="67"/>
        <v>0.31132075471698117</v>
      </c>
      <c r="I6386" s="120"/>
      <c r="J6386" s="120"/>
    </row>
    <row r="6387" spans="1:10" x14ac:dyDescent="0.2">
      <c r="A6387" s="103">
        <f>A6386+1</f>
        <v>39728</v>
      </c>
      <c r="B6387" s="76" t="s">
        <v>13</v>
      </c>
      <c r="D6387" s="92">
        <v>90.06</v>
      </c>
      <c r="E6387" s="104">
        <v>6.76</v>
      </c>
      <c r="F6387" s="108">
        <v>2.7747999999999999</v>
      </c>
      <c r="G6387" s="75">
        <v>3.0306999999999999</v>
      </c>
      <c r="H6387" s="106">
        <f t="shared" si="67"/>
        <v>0.4104733727810651</v>
      </c>
      <c r="I6387" s="120"/>
      <c r="J6387" s="120"/>
    </row>
    <row r="6388" spans="1:10" x14ac:dyDescent="0.2">
      <c r="A6388" s="103">
        <f>A6387+1</f>
        <v>39729</v>
      </c>
      <c r="B6388" s="76" t="s">
        <v>14</v>
      </c>
      <c r="D6388" s="92">
        <v>88.95</v>
      </c>
      <c r="E6388" s="104">
        <v>6.6050000000000004</v>
      </c>
      <c r="F6388" s="108">
        <v>2.8365999999999998</v>
      </c>
      <c r="G6388" s="75">
        <v>2.8102999999999998</v>
      </c>
      <c r="H6388" s="106">
        <f t="shared" si="67"/>
        <v>0.42946252838758509</v>
      </c>
      <c r="I6388" s="117"/>
      <c r="J6388" s="117"/>
    </row>
    <row r="6389" spans="1:10" x14ac:dyDescent="0.2">
      <c r="A6389" s="103">
        <f>A6388+1</f>
        <v>39730</v>
      </c>
      <c r="B6389" s="76" t="s">
        <v>15</v>
      </c>
      <c r="D6389" s="92">
        <v>86.6</v>
      </c>
      <c r="E6389" s="104">
        <v>6.69</v>
      </c>
      <c r="F6389" s="108">
        <v>2.5853999999999999</v>
      </c>
      <c r="G6389" s="75">
        <v>2.7158000000000002</v>
      </c>
      <c r="H6389" s="106">
        <f t="shared" si="67"/>
        <v>0.38645739910313898</v>
      </c>
      <c r="I6389" s="117"/>
      <c r="J6389" s="117"/>
    </row>
    <row r="6390" spans="1:10" x14ac:dyDescent="0.2">
      <c r="A6390" s="103">
        <f>A6389+1</f>
        <v>39731</v>
      </c>
      <c r="B6390" s="76" t="s">
        <v>16</v>
      </c>
      <c r="D6390" s="92">
        <v>77.7</v>
      </c>
      <c r="E6390" s="104">
        <v>6.52</v>
      </c>
      <c r="F6390" s="108">
        <v>1.9496</v>
      </c>
      <c r="G6390" s="75">
        <v>1.8471</v>
      </c>
      <c r="H6390" s="106">
        <f t="shared" si="67"/>
        <v>0.29901840490797549</v>
      </c>
      <c r="I6390" s="117"/>
      <c r="J6390" s="117"/>
    </row>
    <row r="6391" spans="1:10" x14ac:dyDescent="0.2">
      <c r="A6391" s="103">
        <f>A6390+1+2</f>
        <v>39734</v>
      </c>
      <c r="B6391" s="76" t="s">
        <v>12</v>
      </c>
      <c r="D6391" s="92">
        <v>81.19</v>
      </c>
      <c r="E6391" s="104">
        <v>6.62</v>
      </c>
      <c r="F6391" s="108">
        <v>2.6175999999999999</v>
      </c>
      <c r="G6391" s="75">
        <v>2.7467000000000001</v>
      </c>
      <c r="H6391" s="106">
        <f t="shared" si="67"/>
        <v>0.39540785498489422</v>
      </c>
      <c r="I6391" s="117"/>
      <c r="J6391" s="117"/>
    </row>
    <row r="6392" spans="1:10" x14ac:dyDescent="0.2">
      <c r="A6392" s="103">
        <f>A6391+1</f>
        <v>39735</v>
      </c>
      <c r="B6392" s="76" t="s">
        <v>13</v>
      </c>
      <c r="D6392" s="92">
        <v>78.63</v>
      </c>
      <c r="E6392" s="104">
        <v>6.71</v>
      </c>
      <c r="F6392" s="108">
        <v>2.7837999999999998</v>
      </c>
      <c r="G6392" s="75">
        <v>2.2982</v>
      </c>
      <c r="H6392" s="106">
        <f t="shared" si="67"/>
        <v>0.41487332339791355</v>
      </c>
      <c r="I6392" s="117"/>
      <c r="J6392" s="117"/>
    </row>
    <row r="6393" spans="1:10" x14ac:dyDescent="0.2">
      <c r="A6393" s="103">
        <f>A6392+1</f>
        <v>39736</v>
      </c>
      <c r="B6393" s="76" t="s">
        <v>14</v>
      </c>
      <c r="D6393" s="92">
        <v>74.55</v>
      </c>
      <c r="E6393" s="104">
        <v>6.65</v>
      </c>
      <c r="F6393" s="108">
        <v>3.4727000000000001</v>
      </c>
      <c r="G6393" s="75">
        <v>3.0893999999999999</v>
      </c>
      <c r="H6393" s="106">
        <f t="shared" si="67"/>
        <v>0.52221052631578946</v>
      </c>
      <c r="I6393" s="117"/>
      <c r="J6393" s="117"/>
    </row>
    <row r="6394" spans="1:10" x14ac:dyDescent="0.2">
      <c r="A6394" s="103">
        <f>A6393+1</f>
        <v>39737</v>
      </c>
      <c r="B6394" s="76" t="s">
        <v>15</v>
      </c>
      <c r="D6394" s="92">
        <v>69.849999999999994</v>
      </c>
      <c r="E6394" s="104">
        <v>6.64</v>
      </c>
      <c r="F6394" s="108">
        <v>4.2908999999999997</v>
      </c>
      <c r="G6394" s="75">
        <v>4.3282999999999996</v>
      </c>
      <c r="H6394" s="106">
        <f t="shared" si="67"/>
        <v>0.64621987951807225</v>
      </c>
      <c r="I6394" s="120"/>
      <c r="J6394" s="120"/>
    </row>
    <row r="6395" spans="1:10" x14ac:dyDescent="0.2">
      <c r="A6395" s="103">
        <f>A6394+1</f>
        <v>39738</v>
      </c>
      <c r="B6395" s="76" t="s">
        <v>16</v>
      </c>
      <c r="D6395" s="92">
        <v>71.849999999999994</v>
      </c>
      <c r="E6395" s="104">
        <v>6.75</v>
      </c>
      <c r="F6395" s="108">
        <v>3.3249</v>
      </c>
      <c r="G6395" s="75">
        <v>2.8616000000000001</v>
      </c>
      <c r="H6395" s="106">
        <f t="shared" si="67"/>
        <v>0.49257777777777778</v>
      </c>
      <c r="I6395" s="120"/>
      <c r="J6395" s="120"/>
    </row>
    <row r="6396" spans="1:10" x14ac:dyDescent="0.2">
      <c r="A6396" s="103">
        <f>A6395+1+2</f>
        <v>39741</v>
      </c>
      <c r="B6396" s="76" t="s">
        <v>12</v>
      </c>
      <c r="D6396" s="92">
        <v>74.25</v>
      </c>
      <c r="E6396" s="104">
        <v>6.99</v>
      </c>
      <c r="F6396" s="108">
        <v>4.1733000000000002</v>
      </c>
      <c r="G6396" s="75">
        <v>4.0723000000000003</v>
      </c>
      <c r="H6396" s="106">
        <f t="shared" si="67"/>
        <v>0.59703862660944207</v>
      </c>
      <c r="I6396" s="120"/>
      <c r="J6396" s="120"/>
    </row>
    <row r="6397" spans="1:10" x14ac:dyDescent="0.2">
      <c r="A6397" s="103">
        <f>A6396+1</f>
        <v>39742</v>
      </c>
      <c r="B6397" s="76" t="s">
        <v>13</v>
      </c>
      <c r="D6397" s="92">
        <v>70.89</v>
      </c>
      <c r="E6397" s="104">
        <v>6.8049999999999997</v>
      </c>
      <c r="F6397" s="108">
        <v>4.1780999999999997</v>
      </c>
      <c r="G6397" s="75">
        <v>4.1639999999999997</v>
      </c>
      <c r="H6397" s="106">
        <f t="shared" si="67"/>
        <v>0.61397501836884638</v>
      </c>
      <c r="I6397" s="120"/>
      <c r="J6397" s="120"/>
    </row>
    <row r="6398" spans="1:10" x14ac:dyDescent="0.2">
      <c r="A6398" s="103">
        <f>A6397+1</f>
        <v>39743</v>
      </c>
      <c r="B6398" s="76" t="s">
        <v>14</v>
      </c>
      <c r="D6398" s="92">
        <v>65.959999999999994</v>
      </c>
      <c r="E6398" s="104">
        <v>6.96</v>
      </c>
      <c r="F6398" s="108">
        <v>4.1196000000000002</v>
      </c>
      <c r="G6398" s="75">
        <v>4.3505000000000003</v>
      </c>
      <c r="H6398" s="106">
        <f t="shared" si="67"/>
        <v>0.59189655172413791</v>
      </c>
      <c r="I6398" s="120"/>
      <c r="J6398" s="120"/>
    </row>
    <row r="6399" spans="1:10" x14ac:dyDescent="0.2">
      <c r="A6399" s="103">
        <f>A6398+1</f>
        <v>39744</v>
      </c>
      <c r="B6399" s="76" t="s">
        <v>15</v>
      </c>
      <c r="D6399" s="92">
        <v>66.739999999999995</v>
      </c>
      <c r="E6399" s="104">
        <v>6.6</v>
      </c>
      <c r="F6399" s="108">
        <v>3.6638000000000002</v>
      </c>
      <c r="G6399" s="75">
        <v>3.9586000000000001</v>
      </c>
      <c r="H6399" s="106">
        <f t="shared" si="67"/>
        <v>0.55512121212121213</v>
      </c>
      <c r="I6399" s="120"/>
      <c r="J6399" s="120"/>
    </row>
    <row r="6400" spans="1:10" x14ac:dyDescent="0.2">
      <c r="A6400" s="103">
        <f>A6399+1</f>
        <v>39745</v>
      </c>
      <c r="B6400" s="76" t="s">
        <v>16</v>
      </c>
      <c r="D6400" s="92">
        <v>63.05</v>
      </c>
      <c r="E6400" s="104">
        <v>6.2850000000000001</v>
      </c>
      <c r="F6400" s="108">
        <v>3.0943999999999998</v>
      </c>
      <c r="G6400" s="75">
        <v>2.9344000000000001</v>
      </c>
      <c r="H6400" s="106">
        <f t="shared" si="67"/>
        <v>0.49234685759745422</v>
      </c>
      <c r="I6400" s="120"/>
      <c r="J6400" s="120"/>
    </row>
    <row r="6401" spans="1:10" x14ac:dyDescent="0.2">
      <c r="A6401" s="103">
        <f>A6400+1+2</f>
        <v>39748</v>
      </c>
      <c r="B6401" s="76" t="s">
        <v>12</v>
      </c>
      <c r="D6401" s="92">
        <v>63.22</v>
      </c>
      <c r="E6401" s="104">
        <v>6.27</v>
      </c>
      <c r="F6401" s="108">
        <v>3.2183000000000002</v>
      </c>
      <c r="G6401" s="75">
        <v>2.9190999999999998</v>
      </c>
      <c r="H6401" s="106">
        <f t="shared" si="67"/>
        <v>0.51328548644338123</v>
      </c>
    </row>
    <row r="6402" spans="1:10" x14ac:dyDescent="0.2">
      <c r="A6402" s="103">
        <f>A6401+1</f>
        <v>39749</v>
      </c>
      <c r="B6402" s="76" t="s">
        <v>13</v>
      </c>
      <c r="D6402" s="92">
        <v>62.73</v>
      </c>
      <c r="E6402" s="104">
        <v>6.4249999999999998</v>
      </c>
      <c r="F6402" s="108">
        <v>3.2475000000000001</v>
      </c>
      <c r="G6402" s="75">
        <v>3.2917000000000001</v>
      </c>
      <c r="H6402" s="106">
        <f t="shared" si="67"/>
        <v>0.5054474708171206</v>
      </c>
    </row>
    <row r="6403" spans="1:10" x14ac:dyDescent="0.2">
      <c r="A6403" s="103">
        <f>A6402+1</f>
        <v>39750</v>
      </c>
      <c r="B6403" s="76" t="s">
        <v>14</v>
      </c>
      <c r="D6403" s="92">
        <v>68.7</v>
      </c>
      <c r="E6403" s="104">
        <v>6.57</v>
      </c>
      <c r="F6403" s="108">
        <v>3.5874000000000001</v>
      </c>
      <c r="G6403" s="75">
        <v>3.4992000000000001</v>
      </c>
      <c r="H6403" s="106">
        <f t="shared" si="67"/>
        <v>0.54602739726027394</v>
      </c>
    </row>
    <row r="6404" spans="1:10" x14ac:dyDescent="0.2">
      <c r="A6404" s="103">
        <f>A6403+1</f>
        <v>39751</v>
      </c>
      <c r="B6404" s="76" t="s">
        <v>15</v>
      </c>
      <c r="D6404" s="92">
        <v>65.69</v>
      </c>
      <c r="E6404" s="104">
        <v>6.7249999999999996</v>
      </c>
      <c r="F6404" s="108">
        <v>3.4832999999999998</v>
      </c>
      <c r="G6404" s="75">
        <v>3.6065</v>
      </c>
      <c r="H6404" s="106">
        <f t="shared" si="67"/>
        <v>0.51796282527881043</v>
      </c>
    </row>
    <row r="6405" spans="1:10" x14ac:dyDescent="0.2">
      <c r="A6405" s="103">
        <f>A6404+1</f>
        <v>39752</v>
      </c>
      <c r="B6405" s="76" t="s">
        <v>16</v>
      </c>
      <c r="D6405" s="92">
        <v>67.81</v>
      </c>
      <c r="E6405" s="104">
        <v>6.17</v>
      </c>
      <c r="F6405" s="108">
        <v>2.3950999999999998</v>
      </c>
      <c r="G6405" s="75">
        <v>2.3845999999999998</v>
      </c>
      <c r="H6405" s="106">
        <f t="shared" si="67"/>
        <v>0.38818476499189625</v>
      </c>
    </row>
    <row r="6406" spans="1:10" x14ac:dyDescent="0.2">
      <c r="A6406" s="103">
        <f>A6405+1+2</f>
        <v>39755</v>
      </c>
      <c r="B6406" s="76" t="s">
        <v>12</v>
      </c>
      <c r="D6406" s="92">
        <v>63.91</v>
      </c>
      <c r="E6406" s="104">
        <v>6.45</v>
      </c>
      <c r="F6406" s="108">
        <v>2.0364</v>
      </c>
      <c r="G6406" s="75">
        <v>2.7403</v>
      </c>
      <c r="H6406" s="106">
        <f t="shared" si="67"/>
        <v>0.31572093023255815</v>
      </c>
    </row>
    <row r="6407" spans="1:10" x14ac:dyDescent="0.2">
      <c r="A6407" s="103">
        <f>A6406+1</f>
        <v>39756</v>
      </c>
      <c r="B6407" s="76" t="s">
        <v>13</v>
      </c>
      <c r="D6407" s="92">
        <v>70.53</v>
      </c>
      <c r="E6407" s="104">
        <v>6.82</v>
      </c>
      <c r="F6407" s="108">
        <v>3.2913000000000001</v>
      </c>
      <c r="G6407" s="75">
        <v>3.6838000000000002</v>
      </c>
      <c r="H6407" s="106">
        <f t="shared" si="67"/>
        <v>0.48259530791788857</v>
      </c>
    </row>
    <row r="6408" spans="1:10" x14ac:dyDescent="0.2">
      <c r="A6408" s="103">
        <f>A6407+1</f>
        <v>39757</v>
      </c>
      <c r="B6408" s="76" t="s">
        <v>14</v>
      </c>
      <c r="D6408" s="92">
        <v>65.3</v>
      </c>
      <c r="E6408" s="104">
        <v>6.95</v>
      </c>
      <c r="F6408" s="108">
        <v>4.4740000000000002</v>
      </c>
      <c r="G6408" s="75">
        <v>4.4428000000000001</v>
      </c>
      <c r="H6408" s="106">
        <f t="shared" si="67"/>
        <v>0.64374100719424465</v>
      </c>
    </row>
    <row r="6409" spans="1:10" x14ac:dyDescent="0.2">
      <c r="A6409" s="103">
        <f>A6408+1</f>
        <v>39758</v>
      </c>
      <c r="B6409" s="76" t="s">
        <v>15</v>
      </c>
      <c r="D6409" s="92">
        <v>60.77</v>
      </c>
      <c r="E6409" s="104">
        <v>6.87</v>
      </c>
      <c r="F6409" s="108">
        <v>5.0406000000000004</v>
      </c>
      <c r="G6409" s="75">
        <v>5.1898999999999997</v>
      </c>
      <c r="H6409" s="106">
        <f t="shared" si="67"/>
        <v>0.73371179039301315</v>
      </c>
    </row>
    <row r="6410" spans="1:10" x14ac:dyDescent="0.2">
      <c r="A6410" s="103">
        <f>A6409+1</f>
        <v>39759</v>
      </c>
      <c r="B6410" s="76" t="s">
        <v>16</v>
      </c>
      <c r="D6410" s="92">
        <v>61.04</v>
      </c>
      <c r="E6410" s="104">
        <v>6.6150000000000002</v>
      </c>
      <c r="F6410" s="108">
        <v>4.0313999999999997</v>
      </c>
      <c r="G6410" s="75">
        <v>4.0681000000000003</v>
      </c>
      <c r="H6410" s="106">
        <f t="shared" si="67"/>
        <v>0.60943310657596361</v>
      </c>
    </row>
    <row r="6411" spans="1:10" x14ac:dyDescent="0.2">
      <c r="A6411" s="103">
        <f>A6410+1+2</f>
        <v>39762</v>
      </c>
      <c r="B6411" s="76" t="s">
        <v>12</v>
      </c>
      <c r="D6411" s="92">
        <v>62.41</v>
      </c>
      <c r="E6411" s="104">
        <v>7.06</v>
      </c>
      <c r="F6411" s="108">
        <v>4.9917999999999996</v>
      </c>
      <c r="G6411" s="75">
        <v>4.9903000000000004</v>
      </c>
      <c r="H6411" s="106">
        <f t="shared" si="67"/>
        <v>0.70705382436260622</v>
      </c>
      <c r="I6411" s="120"/>
      <c r="J6411" s="120"/>
    </row>
    <row r="6412" spans="1:10" x14ac:dyDescent="0.2">
      <c r="A6412" s="103">
        <f>A6411+1</f>
        <v>39763</v>
      </c>
      <c r="B6412" s="76" t="s">
        <v>13</v>
      </c>
      <c r="D6412" s="92">
        <v>59.33</v>
      </c>
      <c r="E6412" s="104">
        <v>6.97</v>
      </c>
      <c r="F6412" s="108">
        <v>4.4930000000000003</v>
      </c>
      <c r="G6412" s="75">
        <v>4.8212999999999999</v>
      </c>
      <c r="H6412" s="106">
        <f t="shared" si="67"/>
        <v>0.64461979913916789</v>
      </c>
      <c r="I6412" s="120"/>
      <c r="J6412" s="120"/>
    </row>
    <row r="6413" spans="1:10" x14ac:dyDescent="0.2">
      <c r="A6413" s="103">
        <f>A6412+1</f>
        <v>39764</v>
      </c>
      <c r="B6413" s="76" t="s">
        <v>14</v>
      </c>
      <c r="D6413" s="92">
        <v>56.16</v>
      </c>
      <c r="E6413" s="104">
        <v>6.6150000000000002</v>
      </c>
      <c r="F6413" s="108">
        <v>3.2915000000000001</v>
      </c>
      <c r="G6413" s="75">
        <v>3.9190999999999998</v>
      </c>
      <c r="H6413" s="106">
        <f t="shared" si="67"/>
        <v>0.49758125472411185</v>
      </c>
      <c r="I6413" s="120"/>
      <c r="J6413" s="120"/>
    </row>
    <row r="6414" spans="1:10" x14ac:dyDescent="0.2">
      <c r="A6414" s="103">
        <f>A6413+1</f>
        <v>39765</v>
      </c>
      <c r="B6414" s="76" t="s">
        <v>15</v>
      </c>
      <c r="D6414" s="92">
        <v>58.24</v>
      </c>
      <c r="E6414" s="104">
        <v>6.29</v>
      </c>
      <c r="F6414" s="108">
        <v>3.7231999999999998</v>
      </c>
      <c r="G6414" s="75">
        <v>3.8454000000000002</v>
      </c>
      <c r="H6414" s="106">
        <f t="shared" si="67"/>
        <v>0.59192368839427656</v>
      </c>
      <c r="I6414" s="120"/>
      <c r="J6414" s="120"/>
    </row>
    <row r="6415" spans="1:10" x14ac:dyDescent="0.2">
      <c r="A6415" s="103">
        <f>A6414+1</f>
        <v>39766</v>
      </c>
      <c r="B6415" s="76" t="s">
        <v>16</v>
      </c>
      <c r="D6415" s="92">
        <v>57.04</v>
      </c>
      <c r="E6415" s="104">
        <v>6.31</v>
      </c>
      <c r="F6415" s="108">
        <v>3.1676000000000002</v>
      </c>
      <c r="G6415" s="75">
        <v>3.4264000000000001</v>
      </c>
      <c r="H6415" s="106">
        <f t="shared" si="67"/>
        <v>0.50199683042789234</v>
      </c>
      <c r="I6415" s="120"/>
      <c r="J6415" s="120"/>
    </row>
    <row r="6416" spans="1:10" x14ac:dyDescent="0.2">
      <c r="A6416" s="103">
        <f>A6415+1+2</f>
        <v>39769</v>
      </c>
      <c r="B6416" s="76" t="s">
        <v>12</v>
      </c>
      <c r="D6416" s="92">
        <v>54.95</v>
      </c>
      <c r="E6416" s="104">
        <v>6.55</v>
      </c>
      <c r="F6416" s="108">
        <v>4.3400999999999996</v>
      </c>
      <c r="G6416" s="75">
        <v>4.4786999999999999</v>
      </c>
      <c r="H6416" s="106">
        <f t="shared" si="67"/>
        <v>0.66261068702290071</v>
      </c>
      <c r="I6416" s="120"/>
      <c r="J6416" s="120"/>
    </row>
    <row r="6417" spans="1:10" x14ac:dyDescent="0.2">
      <c r="A6417" s="103">
        <f>A6416+1</f>
        <v>39770</v>
      </c>
      <c r="B6417" s="76" t="s">
        <v>13</v>
      </c>
      <c r="D6417" s="92">
        <v>54.39</v>
      </c>
      <c r="E6417" s="104">
        <v>6.7149999999999999</v>
      </c>
      <c r="F6417" s="108">
        <v>4.6612999999999998</v>
      </c>
      <c r="G6417" s="75">
        <v>4.9466000000000001</v>
      </c>
      <c r="H6417" s="106">
        <f t="shared" si="67"/>
        <v>0.69416232315711091</v>
      </c>
      <c r="I6417" s="120"/>
      <c r="J6417" s="120"/>
    </row>
    <row r="6418" spans="1:10" x14ac:dyDescent="0.2">
      <c r="A6418" s="103">
        <f>A6417+1</f>
        <v>39771</v>
      </c>
      <c r="B6418" s="76" t="s">
        <v>14</v>
      </c>
      <c r="D6418" s="92">
        <v>53.62</v>
      </c>
      <c r="E6418" s="104">
        <v>6.7850000000000001</v>
      </c>
      <c r="F6418" s="108">
        <v>4.7480000000000002</v>
      </c>
      <c r="G6418" s="75">
        <v>5.0263</v>
      </c>
      <c r="H6418" s="106">
        <f t="shared" si="67"/>
        <v>0.69977892409727338</v>
      </c>
    </row>
    <row r="6419" spans="1:10" x14ac:dyDescent="0.2">
      <c r="A6419" s="103">
        <f>A6418+1</f>
        <v>39772</v>
      </c>
      <c r="B6419" s="76" t="s">
        <v>15</v>
      </c>
      <c r="D6419" s="92">
        <v>49.62</v>
      </c>
      <c r="E6419" s="104">
        <v>6.76</v>
      </c>
      <c r="F6419" s="108">
        <v>4.7027999999999999</v>
      </c>
      <c r="G6419" s="75">
        <v>5.0528000000000004</v>
      </c>
      <c r="H6419" s="106">
        <f t="shared" si="67"/>
        <v>0.69568047337278105</v>
      </c>
      <c r="I6419" s="120"/>
    </row>
    <row r="6420" spans="1:10" x14ac:dyDescent="0.2">
      <c r="A6420" s="103">
        <f>A6419+1</f>
        <v>39773</v>
      </c>
      <c r="B6420" s="76" t="s">
        <v>16</v>
      </c>
      <c r="D6420" s="92">
        <v>49.13</v>
      </c>
      <c r="E6420" s="104">
        <v>6.6050000000000004</v>
      </c>
      <c r="F6420" s="108">
        <v>4.2351000000000001</v>
      </c>
      <c r="G6420" s="75">
        <v>4.5815000000000001</v>
      </c>
      <c r="H6420" s="106">
        <f t="shared" si="67"/>
        <v>0.6411960635881907</v>
      </c>
    </row>
    <row r="6421" spans="1:10" x14ac:dyDescent="0.2">
      <c r="A6421" s="103">
        <f>A6420+1+2</f>
        <v>39776</v>
      </c>
      <c r="B6421" s="76" t="s">
        <v>12</v>
      </c>
      <c r="D6421" s="92">
        <v>53.3</v>
      </c>
      <c r="E6421" s="104">
        <v>6.8449999999999998</v>
      </c>
      <c r="F6421" s="108">
        <v>4.9173999999999998</v>
      </c>
      <c r="G6421" s="75">
        <v>5.1738</v>
      </c>
      <c r="H6421" s="106">
        <f t="shared" si="67"/>
        <v>0.71839298758217673</v>
      </c>
    </row>
    <row r="6422" spans="1:10" x14ac:dyDescent="0.2">
      <c r="A6422" s="103">
        <f>A6421+1</f>
        <v>39777</v>
      </c>
      <c r="B6422" s="76" t="s">
        <v>13</v>
      </c>
      <c r="D6422" s="92">
        <v>49.77</v>
      </c>
      <c r="E6422" s="104">
        <v>6.6950000000000003</v>
      </c>
      <c r="F6422" s="108">
        <v>4.5659999999999998</v>
      </c>
      <c r="G6422" s="75">
        <v>4.7869000000000002</v>
      </c>
      <c r="H6422" s="106">
        <f t="shared" si="67"/>
        <v>0.68200149365197904</v>
      </c>
    </row>
    <row r="6423" spans="1:10" x14ac:dyDescent="0.2">
      <c r="A6423" s="103">
        <f>A6422+1</f>
        <v>39778</v>
      </c>
      <c r="B6423" s="76" t="s">
        <v>14</v>
      </c>
      <c r="D6423" s="92">
        <v>54.44</v>
      </c>
      <c r="E6423" s="104">
        <v>6.4450000000000003</v>
      </c>
      <c r="F6423" s="108">
        <v>4.6364999999999998</v>
      </c>
      <c r="G6423" s="75">
        <v>5.2533000000000003</v>
      </c>
      <c r="H6423" s="106">
        <f t="shared" si="67"/>
        <v>0.71939487975174543</v>
      </c>
    </row>
    <row r="6424" spans="1:10" x14ac:dyDescent="0.2">
      <c r="A6424" s="103">
        <f>A6423+1</f>
        <v>39779</v>
      </c>
      <c r="B6424" s="76" t="s">
        <v>15</v>
      </c>
      <c r="C6424" s="73" t="s">
        <v>17</v>
      </c>
      <c r="F6424" s="108"/>
      <c r="G6424" s="75"/>
      <c r="H6424" s="106"/>
    </row>
    <row r="6425" spans="1:10" x14ac:dyDescent="0.2">
      <c r="A6425" s="103">
        <f>A6424+1</f>
        <v>39780</v>
      </c>
      <c r="B6425" s="76" t="s">
        <v>16</v>
      </c>
      <c r="C6425" s="73" t="s">
        <v>17</v>
      </c>
      <c r="F6425" s="108"/>
      <c r="G6425" s="75"/>
      <c r="H6425" s="106"/>
    </row>
    <row r="6426" spans="1:10" x14ac:dyDescent="0.2">
      <c r="A6426" s="103">
        <f>A6425+1+2</f>
        <v>39783</v>
      </c>
      <c r="B6426" s="76" t="s">
        <v>12</v>
      </c>
      <c r="D6426" s="92">
        <v>49.28</v>
      </c>
      <c r="E6426" s="104">
        <v>6.5149999999999997</v>
      </c>
      <c r="F6426" s="108">
        <v>3.3605</v>
      </c>
      <c r="G6426" s="75">
        <v>5.2397999999999998</v>
      </c>
      <c r="H6426" s="106">
        <f t="shared" si="67"/>
        <v>0.51580966999232547</v>
      </c>
    </row>
    <row r="6427" spans="1:10" x14ac:dyDescent="0.2">
      <c r="A6427" s="103">
        <f>A6426+1</f>
        <v>39784</v>
      </c>
      <c r="B6427" s="76" t="s">
        <v>13</v>
      </c>
      <c r="D6427" s="92">
        <v>46.96</v>
      </c>
      <c r="E6427" s="104">
        <v>6.6849999999999996</v>
      </c>
      <c r="F6427" s="108">
        <v>4.6620999999999997</v>
      </c>
      <c r="G6427" s="75">
        <v>5.3185000000000002</v>
      </c>
      <c r="H6427" s="106">
        <f t="shared" si="67"/>
        <v>0.69739715781600597</v>
      </c>
    </row>
    <row r="6428" spans="1:10" x14ac:dyDescent="0.2">
      <c r="A6428" s="103">
        <f>A6427+1</f>
        <v>39785</v>
      </c>
      <c r="B6428" s="76" t="s">
        <v>14</v>
      </c>
      <c r="D6428" s="92">
        <v>46.79</v>
      </c>
      <c r="E6428" s="104">
        <v>6.49</v>
      </c>
      <c r="F6428" s="108">
        <v>4.1565000000000003</v>
      </c>
      <c r="G6428" s="75">
        <v>5.1496000000000004</v>
      </c>
      <c r="H6428" s="106">
        <f t="shared" si="67"/>
        <v>0.64044684129429896</v>
      </c>
    </row>
    <row r="6429" spans="1:10" x14ac:dyDescent="0.2">
      <c r="A6429" s="103">
        <f>A6428+1</f>
        <v>39786</v>
      </c>
      <c r="B6429" s="76" t="s">
        <v>15</v>
      </c>
      <c r="D6429" s="92">
        <v>43.67</v>
      </c>
      <c r="E6429" s="104">
        <v>6.55</v>
      </c>
      <c r="F6429" s="108">
        <v>4.0098000000000003</v>
      </c>
      <c r="G6429" s="75">
        <v>5.2392000000000003</v>
      </c>
      <c r="H6429" s="106">
        <f t="shared" si="67"/>
        <v>0.61218320610687027</v>
      </c>
      <c r="I6429" s="120"/>
      <c r="J6429" s="120"/>
    </row>
    <row r="6430" spans="1:10" x14ac:dyDescent="0.2">
      <c r="A6430" s="103">
        <f>A6429+1</f>
        <v>39787</v>
      </c>
      <c r="B6430" s="76" t="s">
        <v>16</v>
      </c>
      <c r="D6430" s="92">
        <v>40.81</v>
      </c>
      <c r="E6430" s="104">
        <v>5.9749999999999996</v>
      </c>
      <c r="F6430" s="108">
        <v>3.2846000000000002</v>
      </c>
      <c r="G6430" s="75">
        <v>4.5179</v>
      </c>
      <c r="H6430" s="106">
        <f t="shared" si="67"/>
        <v>0.54972384937238505</v>
      </c>
      <c r="I6430" s="120"/>
      <c r="J6430" s="120"/>
    </row>
    <row r="6431" spans="1:10" x14ac:dyDescent="0.2">
      <c r="A6431" s="103">
        <f>A6430+1+2</f>
        <v>39790</v>
      </c>
      <c r="B6431" s="76" t="s">
        <v>12</v>
      </c>
      <c r="D6431" s="92">
        <v>43.71</v>
      </c>
      <c r="E6431" s="104">
        <v>5.66</v>
      </c>
      <c r="F6431" s="108">
        <v>4.2022000000000004</v>
      </c>
      <c r="G6431" s="75">
        <v>4.4702999999999999</v>
      </c>
      <c r="H6431" s="106">
        <f t="shared" si="67"/>
        <v>0.74243816254416961</v>
      </c>
      <c r="I6431" s="120"/>
      <c r="J6431" s="120"/>
    </row>
    <row r="6432" spans="1:10" x14ac:dyDescent="0.2">
      <c r="A6432" s="103">
        <f>A6431+1</f>
        <v>39791</v>
      </c>
      <c r="B6432" s="76" t="s">
        <v>13</v>
      </c>
      <c r="D6432" s="92">
        <v>42.07</v>
      </c>
      <c r="E6432" s="104">
        <v>5.7050000000000001</v>
      </c>
      <c r="F6432" s="108">
        <v>4.1951000000000001</v>
      </c>
      <c r="G6432" s="75">
        <v>4.7039</v>
      </c>
      <c r="H6432" s="106">
        <f t="shared" si="67"/>
        <v>0.73533742331288343</v>
      </c>
      <c r="I6432" s="120"/>
      <c r="J6432" s="120"/>
    </row>
    <row r="6433" spans="1:10" x14ac:dyDescent="0.2">
      <c r="A6433" s="103">
        <f>A6432+1</f>
        <v>39792</v>
      </c>
      <c r="B6433" s="76" t="s">
        <v>14</v>
      </c>
      <c r="D6433" s="92">
        <v>43.52</v>
      </c>
      <c r="E6433" s="104">
        <v>5.6950000000000003</v>
      </c>
      <c r="F6433" s="108">
        <v>4.343</v>
      </c>
      <c r="G6433" s="75">
        <v>5.0659000000000001</v>
      </c>
      <c r="H6433" s="106">
        <f t="shared" si="67"/>
        <v>0.7625987708516242</v>
      </c>
      <c r="I6433" s="120"/>
      <c r="J6433" s="120"/>
    </row>
    <row r="6434" spans="1:10" x14ac:dyDescent="0.2">
      <c r="A6434" s="103">
        <f>A6433+1</f>
        <v>39793</v>
      </c>
      <c r="B6434" s="76" t="s">
        <v>15</v>
      </c>
      <c r="D6434" s="92">
        <v>47.98</v>
      </c>
      <c r="E6434" s="104">
        <v>5.835</v>
      </c>
      <c r="F6434" s="108">
        <v>4.3954000000000004</v>
      </c>
      <c r="G6434" s="75">
        <v>5.2073</v>
      </c>
      <c r="H6434" s="106">
        <f t="shared" si="67"/>
        <v>0.75328191945158529</v>
      </c>
      <c r="I6434" s="120"/>
      <c r="J6434" s="120"/>
    </row>
    <row r="6435" spans="1:10" x14ac:dyDescent="0.2">
      <c r="A6435" s="103">
        <f>A6434+1</f>
        <v>39794</v>
      </c>
      <c r="B6435" s="76" t="s">
        <v>16</v>
      </c>
      <c r="D6435" s="92">
        <v>46.28</v>
      </c>
      <c r="E6435" s="104">
        <v>5.57</v>
      </c>
      <c r="F6435" s="108">
        <v>4.4737</v>
      </c>
      <c r="G6435" s="75">
        <v>4.8238000000000003</v>
      </c>
      <c r="H6435" s="106">
        <f t="shared" si="67"/>
        <v>0.80317773788150804</v>
      </c>
      <c r="I6435" s="120"/>
      <c r="J6435" s="120"/>
    </row>
    <row r="6436" spans="1:10" x14ac:dyDescent="0.2">
      <c r="A6436" s="103">
        <f>A6435+1+2</f>
        <v>39797</v>
      </c>
      <c r="B6436" s="76" t="s">
        <v>12</v>
      </c>
      <c r="D6436" s="92">
        <v>44.51</v>
      </c>
      <c r="E6436" s="104">
        <v>5.7549999999999999</v>
      </c>
      <c r="F6436" s="108">
        <v>5.6340000000000003</v>
      </c>
      <c r="G6436" s="75">
        <v>5.3529999999999998</v>
      </c>
      <c r="H6436" s="106">
        <f t="shared" ref="H6436:H6448" si="68">F6436/E6436</f>
        <v>0.97897480451781071</v>
      </c>
      <c r="I6436" s="120"/>
      <c r="J6436" s="120"/>
    </row>
    <row r="6437" spans="1:10" x14ac:dyDescent="0.2">
      <c r="A6437" s="103">
        <f>A6436+1</f>
        <v>39798</v>
      </c>
      <c r="B6437" s="76" t="s">
        <v>13</v>
      </c>
      <c r="D6437" s="92">
        <v>43.6</v>
      </c>
      <c r="E6437" s="104">
        <v>5.74</v>
      </c>
      <c r="F6437" s="108">
        <v>5.7747999999999999</v>
      </c>
      <c r="G6437" s="75">
        <v>6.0018000000000002</v>
      </c>
      <c r="H6437" s="106">
        <f t="shared" si="68"/>
        <v>1.0060627177700348</v>
      </c>
    </row>
    <row r="6438" spans="1:10" x14ac:dyDescent="0.2">
      <c r="A6438" s="103">
        <f>A6437+1</f>
        <v>39799</v>
      </c>
      <c r="B6438" s="76" t="s">
        <v>14</v>
      </c>
      <c r="D6438" s="92">
        <v>40.06</v>
      </c>
      <c r="E6438" s="104">
        <v>5.57</v>
      </c>
      <c r="F6438" s="108">
        <v>5.2884000000000002</v>
      </c>
      <c r="G6438" s="75">
        <v>5.5674999999999999</v>
      </c>
      <c r="H6438" s="106">
        <f t="shared" si="68"/>
        <v>0.949443447037702</v>
      </c>
    </row>
    <row r="6439" spans="1:10" x14ac:dyDescent="0.2">
      <c r="A6439" s="103">
        <f>A6438+1</f>
        <v>39800</v>
      </c>
      <c r="B6439" s="76" t="s">
        <v>15</v>
      </c>
      <c r="D6439" s="92">
        <v>36.22</v>
      </c>
      <c r="E6439" s="104">
        <v>5.6</v>
      </c>
      <c r="F6439" s="108">
        <v>4.8507999999999996</v>
      </c>
      <c r="G6439" s="75">
        <v>5.0304000000000002</v>
      </c>
      <c r="H6439" s="106">
        <f t="shared" si="68"/>
        <v>0.86621428571428571</v>
      </c>
    </row>
    <row r="6440" spans="1:10" x14ac:dyDescent="0.2">
      <c r="A6440" s="103">
        <f>A6439+1</f>
        <v>39801</v>
      </c>
      <c r="B6440" s="76" t="s">
        <v>16</v>
      </c>
      <c r="D6440" s="92">
        <v>33.869999999999997</v>
      </c>
      <c r="E6440" s="104">
        <v>5.6749999999999998</v>
      </c>
      <c r="F6440" s="108">
        <v>5.0404</v>
      </c>
      <c r="G6440" s="75">
        <v>5.3392999999999997</v>
      </c>
      <c r="H6440" s="106">
        <f t="shared" si="68"/>
        <v>0.88817621145374448</v>
      </c>
    </row>
    <row r="6441" spans="1:10" x14ac:dyDescent="0.2">
      <c r="A6441" s="103">
        <f>A6440+1+2</f>
        <v>39804</v>
      </c>
      <c r="B6441" s="76" t="s">
        <v>12</v>
      </c>
      <c r="D6441" s="129">
        <v>30.81</v>
      </c>
      <c r="E6441" s="104">
        <v>5.4050000000000002</v>
      </c>
      <c r="F6441" s="108">
        <v>4.7213000000000003</v>
      </c>
      <c r="G6441" s="75">
        <v>4.9725000000000001</v>
      </c>
      <c r="H6441" s="106">
        <f t="shared" si="68"/>
        <v>0.8735060129509713</v>
      </c>
    </row>
    <row r="6442" spans="1:10" x14ac:dyDescent="0.2">
      <c r="A6442" s="103">
        <f>A6441+1</f>
        <v>39805</v>
      </c>
      <c r="B6442" s="76" t="s">
        <v>13</v>
      </c>
      <c r="D6442" s="92">
        <v>33.979999999999997</v>
      </c>
      <c r="E6442" s="104">
        <v>5.4</v>
      </c>
      <c r="F6442" s="108">
        <v>4.5023999999999997</v>
      </c>
      <c r="G6442" s="75">
        <v>4.6792999999999996</v>
      </c>
      <c r="H6442" s="106">
        <f t="shared" si="68"/>
        <v>0.83377777777777773</v>
      </c>
    </row>
    <row r="6443" spans="1:10" x14ac:dyDescent="0.2">
      <c r="A6443" s="103">
        <f>A6442+1</f>
        <v>39806</v>
      </c>
      <c r="B6443" s="76" t="s">
        <v>14</v>
      </c>
      <c r="D6443" s="92">
        <v>32.35</v>
      </c>
      <c r="E6443" s="104">
        <v>5.4349999999999996</v>
      </c>
      <c r="F6443" s="108">
        <v>4.5102000000000002</v>
      </c>
      <c r="G6443" s="75">
        <v>4.7698999999999998</v>
      </c>
      <c r="H6443" s="106">
        <f t="shared" si="68"/>
        <v>0.82984360625574982</v>
      </c>
    </row>
    <row r="6444" spans="1:10" x14ac:dyDescent="0.2">
      <c r="A6444" s="103">
        <f>A6443+1</f>
        <v>39807</v>
      </c>
      <c r="B6444" s="76" t="s">
        <v>15</v>
      </c>
      <c r="C6444" s="73" t="s">
        <v>17</v>
      </c>
      <c r="F6444" s="108"/>
      <c r="G6444" s="75"/>
      <c r="H6444" s="106"/>
    </row>
    <row r="6445" spans="1:10" x14ac:dyDescent="0.2">
      <c r="A6445" s="103">
        <f>A6444+1</f>
        <v>39808</v>
      </c>
      <c r="B6445" s="76" t="s">
        <v>16</v>
      </c>
      <c r="C6445" s="73" t="s">
        <v>17</v>
      </c>
      <c r="F6445" s="108"/>
      <c r="G6445" s="75"/>
      <c r="H6445" s="106"/>
    </row>
    <row r="6446" spans="1:10" x14ac:dyDescent="0.2">
      <c r="A6446" s="103">
        <f>A6445+1+2</f>
        <v>39811</v>
      </c>
      <c r="B6446" s="76" t="s">
        <v>12</v>
      </c>
      <c r="D6446" s="92">
        <v>40.020000000000003</v>
      </c>
      <c r="E6446" s="104">
        <v>5.85</v>
      </c>
      <c r="F6446" s="108">
        <v>4.8432000000000004</v>
      </c>
      <c r="G6446" s="75">
        <v>5.5629</v>
      </c>
      <c r="H6446" s="106">
        <f t="shared" si="68"/>
        <v>0.82789743589743603</v>
      </c>
    </row>
    <row r="6447" spans="1:10" x14ac:dyDescent="0.2">
      <c r="A6447" s="103">
        <f>A6446+1</f>
        <v>39812</v>
      </c>
      <c r="B6447" s="76" t="s">
        <v>13</v>
      </c>
      <c r="D6447" s="92">
        <v>39.03</v>
      </c>
      <c r="E6447" s="104">
        <v>5.7149999999999999</v>
      </c>
      <c r="F6447" s="108">
        <v>4.6643999999999997</v>
      </c>
      <c r="G6447" s="75">
        <v>5.2278000000000002</v>
      </c>
      <c r="H6447" s="106">
        <f t="shared" si="68"/>
        <v>0.81616797900262461</v>
      </c>
      <c r="I6447" s="120"/>
      <c r="J6447" s="120"/>
    </row>
    <row r="6448" spans="1:10" x14ac:dyDescent="0.2">
      <c r="A6448" s="103">
        <f>A6447+1</f>
        <v>39813</v>
      </c>
      <c r="B6448" s="76" t="s">
        <v>14</v>
      </c>
      <c r="D6448" s="92">
        <v>44.6</v>
      </c>
      <c r="E6448" s="104">
        <v>5.62</v>
      </c>
      <c r="F6448" s="108">
        <v>4.0050999999999997</v>
      </c>
      <c r="G6448" s="75">
        <v>4.6529999999999996</v>
      </c>
      <c r="H6448" s="106">
        <f t="shared" si="68"/>
        <v>0.71265124555160131</v>
      </c>
      <c r="I6448" s="120"/>
      <c r="J6448" s="120"/>
    </row>
    <row r="6449" spans="1:10" x14ac:dyDescent="0.2">
      <c r="A6449" s="103">
        <f>A6448+1</f>
        <v>39814</v>
      </c>
      <c r="B6449" s="76" t="s">
        <v>15</v>
      </c>
      <c r="C6449" s="73" t="s">
        <v>17</v>
      </c>
      <c r="F6449" s="108"/>
      <c r="G6449" s="75"/>
      <c r="H6449" s="94"/>
      <c r="I6449" s="120"/>
      <c r="J6449" s="120"/>
    </row>
    <row r="6450" spans="1:10" x14ac:dyDescent="0.2">
      <c r="A6450" s="103">
        <f>A6449+1</f>
        <v>39815</v>
      </c>
      <c r="B6450" s="76" t="s">
        <v>16</v>
      </c>
      <c r="D6450" s="92">
        <v>46.34</v>
      </c>
      <c r="E6450" s="104">
        <v>5.4349999999999996</v>
      </c>
      <c r="F6450" s="108">
        <v>3.9014000000000002</v>
      </c>
      <c r="G6450" s="75">
        <v>4.1883999999999997</v>
      </c>
      <c r="H6450" s="106">
        <f>F6450/E6450</f>
        <v>0.71782888684452628</v>
      </c>
      <c r="I6450" s="120"/>
      <c r="J6450" s="120"/>
    </row>
    <row r="6451" spans="1:10" x14ac:dyDescent="0.2">
      <c r="A6451" s="103">
        <f>A6450+1+2</f>
        <v>39818</v>
      </c>
      <c r="B6451" s="76" t="s">
        <v>12</v>
      </c>
      <c r="D6451" s="92">
        <v>48.81</v>
      </c>
      <c r="E6451" s="104">
        <v>5.835</v>
      </c>
      <c r="F6451" s="108">
        <v>4.375</v>
      </c>
      <c r="G6451" s="75">
        <v>4.6609999999999996</v>
      </c>
      <c r="H6451" s="106">
        <f t="shared" ref="H6451:H6514" si="69">F6451/E6451</f>
        <v>0.74978577549271641</v>
      </c>
      <c r="I6451" s="120"/>
      <c r="J6451" s="120"/>
    </row>
    <row r="6452" spans="1:10" x14ac:dyDescent="0.2">
      <c r="A6452" s="103">
        <f>A6451+1</f>
        <v>39819</v>
      </c>
      <c r="B6452" s="76" t="s">
        <v>13</v>
      </c>
      <c r="D6452" s="92">
        <v>48.58</v>
      </c>
      <c r="E6452" s="104">
        <v>6.0949999999999998</v>
      </c>
      <c r="F6452" s="108">
        <v>4.6390000000000002</v>
      </c>
      <c r="G6452" s="75">
        <v>4.9130000000000003</v>
      </c>
      <c r="H6452" s="106">
        <f t="shared" si="69"/>
        <v>0.76111566858080404</v>
      </c>
      <c r="I6452" s="120"/>
      <c r="J6452" s="120"/>
    </row>
    <row r="6453" spans="1:10" x14ac:dyDescent="0.2">
      <c r="A6453" s="103">
        <f>A6452+1</f>
        <v>39820</v>
      </c>
      <c r="B6453" s="76" t="s">
        <v>14</v>
      </c>
      <c r="D6453" s="92">
        <v>42.63</v>
      </c>
      <c r="E6453" s="104">
        <v>5.89</v>
      </c>
      <c r="F6453" s="108">
        <v>4.4105999999999996</v>
      </c>
      <c r="G6453" s="75">
        <v>4.7721999999999998</v>
      </c>
      <c r="H6453" s="106">
        <f t="shared" si="69"/>
        <v>0.74882852292020374</v>
      </c>
      <c r="I6453" s="120"/>
      <c r="J6453" s="120"/>
    </row>
    <row r="6454" spans="1:10" x14ac:dyDescent="0.2">
      <c r="A6454" s="103">
        <f>A6453+1</f>
        <v>39821</v>
      </c>
      <c r="B6454" s="76" t="s">
        <v>15</v>
      </c>
      <c r="D6454" s="92">
        <v>41.7</v>
      </c>
      <c r="E6454" s="104">
        <v>5.83</v>
      </c>
      <c r="F6454" s="108">
        <v>4.5227000000000004</v>
      </c>
      <c r="G6454" s="75">
        <v>4.8213999999999997</v>
      </c>
      <c r="H6454" s="106">
        <f t="shared" si="69"/>
        <v>0.77576329331046323</v>
      </c>
      <c r="I6454" s="120"/>
      <c r="J6454" s="120"/>
    </row>
    <row r="6455" spans="1:10" x14ac:dyDescent="0.2">
      <c r="A6455" s="103">
        <f>A6454+1</f>
        <v>39822</v>
      </c>
      <c r="B6455" s="76" t="s">
        <v>16</v>
      </c>
      <c r="D6455" s="92">
        <v>40.83</v>
      </c>
      <c r="E6455" s="104">
        <v>5.585</v>
      </c>
      <c r="F6455" s="108">
        <v>4.1429</v>
      </c>
      <c r="G6455" s="75">
        <v>4.4743000000000004</v>
      </c>
      <c r="H6455" s="106">
        <f t="shared" si="69"/>
        <v>0.74179051029543419</v>
      </c>
    </row>
    <row r="6456" spans="1:10" x14ac:dyDescent="0.2">
      <c r="A6456" s="103">
        <f>A6455+1+2</f>
        <v>39825</v>
      </c>
      <c r="B6456" s="76" t="s">
        <v>12</v>
      </c>
      <c r="D6456" s="92">
        <v>37.590000000000003</v>
      </c>
      <c r="E6456" s="104">
        <v>5.6</v>
      </c>
      <c r="F6456" s="108">
        <v>4.0964</v>
      </c>
      <c r="G6456" s="75">
        <v>4.5841000000000003</v>
      </c>
      <c r="H6456" s="106">
        <f t="shared" si="69"/>
        <v>0.73150000000000004</v>
      </c>
    </row>
    <row r="6457" spans="1:10" x14ac:dyDescent="0.2">
      <c r="A6457" s="103">
        <f>A6456+1</f>
        <v>39826</v>
      </c>
      <c r="B6457" s="76" t="s">
        <v>13</v>
      </c>
      <c r="D6457" s="92">
        <v>37.78</v>
      </c>
      <c r="E6457" s="104">
        <v>5.6150000000000002</v>
      </c>
      <c r="F6457" s="108">
        <v>4.0898000000000003</v>
      </c>
      <c r="G6457" s="75">
        <v>4.5736999999999997</v>
      </c>
      <c r="H6457" s="106">
        <f t="shared" si="69"/>
        <v>0.72837043633125564</v>
      </c>
    </row>
    <row r="6458" spans="1:10" x14ac:dyDescent="0.2">
      <c r="A6458" s="103">
        <f>A6457+1</f>
        <v>39827</v>
      </c>
      <c r="B6458" s="76" t="s">
        <v>14</v>
      </c>
      <c r="D6458" s="92">
        <v>37.28</v>
      </c>
      <c r="E6458" s="104">
        <v>5.42</v>
      </c>
      <c r="F6458" s="108">
        <v>3.7913999999999999</v>
      </c>
      <c r="G6458" s="75">
        <v>4.2526000000000002</v>
      </c>
      <c r="H6458" s="106">
        <f t="shared" si="69"/>
        <v>0.699520295202952</v>
      </c>
    </row>
    <row r="6459" spans="1:10" x14ac:dyDescent="0.2">
      <c r="A6459" s="103">
        <f>A6458+1</f>
        <v>39828</v>
      </c>
      <c r="B6459" s="76" t="s">
        <v>15</v>
      </c>
      <c r="D6459" s="92">
        <v>35.4</v>
      </c>
      <c r="E6459" s="104">
        <v>5.27</v>
      </c>
      <c r="F6459" s="108">
        <v>3.641</v>
      </c>
      <c r="G6459" s="75">
        <v>4.0880999999999998</v>
      </c>
      <c r="H6459" s="106">
        <f t="shared" si="69"/>
        <v>0.69089184060721065</v>
      </c>
    </row>
    <row r="6460" spans="1:10" x14ac:dyDescent="0.2">
      <c r="A6460" s="103">
        <f>A6459+1</f>
        <v>39829</v>
      </c>
      <c r="B6460" s="76" t="s">
        <v>16</v>
      </c>
      <c r="D6460" s="92">
        <v>36.51</v>
      </c>
      <c r="E6460" s="104">
        <v>5.09</v>
      </c>
      <c r="F6460" s="108">
        <v>3.2749999999999999</v>
      </c>
      <c r="G6460" s="75">
        <v>3.6206999999999998</v>
      </c>
      <c r="H6460" s="106">
        <f t="shared" si="69"/>
        <v>0.64341846758349708</v>
      </c>
    </row>
    <row r="6461" spans="1:10" x14ac:dyDescent="0.2">
      <c r="A6461" s="103">
        <f>A6460+1+2</f>
        <v>39832</v>
      </c>
      <c r="B6461" s="76" t="s">
        <v>12</v>
      </c>
      <c r="C6461" s="73" t="s">
        <v>17</v>
      </c>
      <c r="F6461" s="108"/>
      <c r="G6461" s="75"/>
      <c r="H6461" s="106"/>
    </row>
    <row r="6462" spans="1:10" x14ac:dyDescent="0.2">
      <c r="A6462" s="103">
        <f>A6461+1</f>
        <v>39833</v>
      </c>
      <c r="B6462" s="76" t="s">
        <v>13</v>
      </c>
      <c r="D6462" s="92">
        <v>38.74</v>
      </c>
      <c r="E6462" s="104">
        <v>4.8449999999999998</v>
      </c>
      <c r="F6462" s="108">
        <v>3.2136999999999998</v>
      </c>
      <c r="G6462" s="75">
        <v>3.5112999999999999</v>
      </c>
      <c r="H6462" s="106">
        <f t="shared" si="69"/>
        <v>0.6633023735810113</v>
      </c>
    </row>
    <row r="6463" spans="1:10" x14ac:dyDescent="0.2">
      <c r="A6463" s="103">
        <f>A6462+1</f>
        <v>39834</v>
      </c>
      <c r="B6463" s="76" t="s">
        <v>14</v>
      </c>
      <c r="D6463" s="92">
        <v>42.25</v>
      </c>
      <c r="E6463" s="104">
        <v>4.8899999999999997</v>
      </c>
      <c r="F6463" s="108">
        <v>3.3605</v>
      </c>
      <c r="G6463" s="75">
        <v>3.4744000000000002</v>
      </c>
      <c r="H6463" s="106">
        <f t="shared" si="69"/>
        <v>0.68721881390593054</v>
      </c>
    </row>
    <row r="6464" spans="1:10" x14ac:dyDescent="0.2">
      <c r="A6464" s="103">
        <f>A6463+1</f>
        <v>39835</v>
      </c>
      <c r="B6464" s="76" t="s">
        <v>15</v>
      </c>
      <c r="D6464" s="92">
        <v>42.27</v>
      </c>
      <c r="E6464" s="104">
        <v>4.75</v>
      </c>
      <c r="F6464" s="108">
        <v>3.0451999999999999</v>
      </c>
      <c r="G6464" s="75">
        <v>3.0872999999999999</v>
      </c>
      <c r="H6464" s="106">
        <f t="shared" si="69"/>
        <v>0.64109473684210527</v>
      </c>
    </row>
    <row r="6465" spans="1:8" x14ac:dyDescent="0.2">
      <c r="A6465" s="103">
        <f>A6464+1</f>
        <v>39836</v>
      </c>
      <c r="B6465" s="76" t="s">
        <v>16</v>
      </c>
      <c r="D6465" s="92">
        <v>45.47</v>
      </c>
      <c r="E6465" s="104">
        <v>4.7450000000000001</v>
      </c>
      <c r="F6465" s="108">
        <v>3.0135000000000001</v>
      </c>
      <c r="G6465" s="75">
        <v>2.8984000000000001</v>
      </c>
      <c r="H6465" s="106">
        <f t="shared" si="69"/>
        <v>0.63508956796628024</v>
      </c>
    </row>
    <row r="6466" spans="1:8" x14ac:dyDescent="0.2">
      <c r="A6466" s="103">
        <f>A6465+1+2</f>
        <v>39839</v>
      </c>
      <c r="B6466" s="76" t="s">
        <v>12</v>
      </c>
      <c r="D6466" s="92">
        <v>45.73</v>
      </c>
      <c r="E6466" s="104">
        <v>4.6150000000000002</v>
      </c>
      <c r="F6466" s="108">
        <v>3.2677999999999998</v>
      </c>
      <c r="G6466" s="75">
        <v>3.2511000000000001</v>
      </c>
      <c r="H6466" s="106">
        <f t="shared" si="69"/>
        <v>0.70808234019501615</v>
      </c>
    </row>
    <row r="6467" spans="1:8" x14ac:dyDescent="0.2">
      <c r="A6467" s="103">
        <f>A6466+1</f>
        <v>39840</v>
      </c>
      <c r="B6467" s="76" t="s">
        <v>13</v>
      </c>
      <c r="D6467" s="92">
        <v>41.58</v>
      </c>
      <c r="E6467" s="104">
        <v>4.76</v>
      </c>
      <c r="F6467" s="108">
        <v>3.4521000000000002</v>
      </c>
      <c r="G6467" s="75">
        <v>3.6112000000000002</v>
      </c>
      <c r="H6467" s="106">
        <f t="shared" si="69"/>
        <v>0.72523109243697481</v>
      </c>
    </row>
    <row r="6468" spans="1:8" x14ac:dyDescent="0.2">
      <c r="A6468" s="103">
        <f>A6467+1</f>
        <v>39841</v>
      </c>
      <c r="B6468" s="76" t="s">
        <v>14</v>
      </c>
      <c r="D6468" s="92">
        <v>42.16</v>
      </c>
      <c r="E6468" s="104">
        <v>4.7949999999999999</v>
      </c>
      <c r="F6468" s="108">
        <v>3.4832999999999998</v>
      </c>
      <c r="G6468" s="75">
        <v>3.7284000000000002</v>
      </c>
      <c r="H6468" s="106">
        <f t="shared" si="69"/>
        <v>0.72644421272158499</v>
      </c>
    </row>
    <row r="6469" spans="1:8" x14ac:dyDescent="0.2">
      <c r="A6469" s="103">
        <f>A6468+1</f>
        <v>39842</v>
      </c>
      <c r="B6469" s="76" t="s">
        <v>15</v>
      </c>
      <c r="D6469" s="92">
        <v>41.44</v>
      </c>
      <c r="E6469" s="104">
        <v>4.82</v>
      </c>
      <c r="F6469" s="108">
        <v>3.3033000000000001</v>
      </c>
      <c r="G6469" s="75">
        <v>3.4449000000000001</v>
      </c>
      <c r="H6469" s="106">
        <f t="shared" si="69"/>
        <v>0.68533195020746884</v>
      </c>
    </row>
    <row r="6470" spans="1:8" x14ac:dyDescent="0.2">
      <c r="A6470" s="103">
        <f>A6469+1</f>
        <v>39843</v>
      </c>
      <c r="B6470" s="76" t="s">
        <v>16</v>
      </c>
      <c r="D6470" s="92">
        <v>41.68</v>
      </c>
      <c r="E6470" s="104">
        <v>4.76</v>
      </c>
      <c r="F6470" s="108">
        <v>3.4178999999999999</v>
      </c>
      <c r="G6470" s="75">
        <v>3.4079999999999999</v>
      </c>
      <c r="H6470" s="106">
        <f t="shared" si="69"/>
        <v>0.71804621848739503</v>
      </c>
    </row>
    <row r="6471" spans="1:8" x14ac:dyDescent="0.2">
      <c r="A6471" s="103">
        <f>A6470+1+2</f>
        <v>39846</v>
      </c>
      <c r="B6471" s="76" t="s">
        <v>12</v>
      </c>
      <c r="D6471" s="92">
        <v>40.08</v>
      </c>
      <c r="E6471" s="104">
        <v>4.5650000000000004</v>
      </c>
      <c r="F6471" s="108">
        <v>3.1453000000000002</v>
      </c>
      <c r="G6471" s="75">
        <v>3.2968000000000002</v>
      </c>
      <c r="H6471" s="106">
        <f t="shared" si="69"/>
        <v>0.68900328587075577</v>
      </c>
    </row>
    <row r="6472" spans="1:8" x14ac:dyDescent="0.2">
      <c r="A6472" s="103">
        <f>A6471+1</f>
        <v>39847</v>
      </c>
      <c r="B6472" s="76" t="s">
        <v>13</v>
      </c>
      <c r="D6472" s="92">
        <v>40.78</v>
      </c>
      <c r="E6472" s="104">
        <v>5.04</v>
      </c>
      <c r="F6472" s="108">
        <v>3.4451000000000001</v>
      </c>
      <c r="G6472" s="75">
        <v>3.5825</v>
      </c>
      <c r="H6472" s="106">
        <f t="shared" si="69"/>
        <v>0.68355158730158727</v>
      </c>
    </row>
    <row r="6473" spans="1:8" x14ac:dyDescent="0.2">
      <c r="A6473" s="103">
        <f>A6472+1</f>
        <v>39848</v>
      </c>
      <c r="B6473" s="76" t="s">
        <v>14</v>
      </c>
      <c r="D6473" s="92">
        <v>40.32</v>
      </c>
      <c r="E6473" s="104">
        <v>5.01</v>
      </c>
      <c r="F6473" s="108">
        <v>3.3180000000000001</v>
      </c>
      <c r="G6473" s="75">
        <v>3.3963000000000001</v>
      </c>
      <c r="H6473" s="106">
        <f t="shared" si="69"/>
        <v>0.66227544910179648</v>
      </c>
    </row>
    <row r="6474" spans="1:8" x14ac:dyDescent="0.2">
      <c r="A6474" s="103">
        <f>A6473+1</f>
        <v>39849</v>
      </c>
      <c r="B6474" s="76" t="s">
        <v>15</v>
      </c>
      <c r="D6474" s="92">
        <v>41.17</v>
      </c>
      <c r="E6474" s="104">
        <v>4.8550000000000004</v>
      </c>
      <c r="F6474" s="108">
        <v>3.2984</v>
      </c>
      <c r="G6474" s="75">
        <v>3.3632</v>
      </c>
      <c r="H6474" s="106">
        <f t="shared" si="69"/>
        <v>0.67938208032955705</v>
      </c>
    </row>
    <row r="6475" spans="1:8" x14ac:dyDescent="0.2">
      <c r="A6475" s="103">
        <f>A6474+1</f>
        <v>39850</v>
      </c>
      <c r="B6475" s="76" t="s">
        <v>16</v>
      </c>
      <c r="D6475" s="92">
        <v>40.17</v>
      </c>
      <c r="E6475" s="104">
        <v>4.72</v>
      </c>
      <c r="F6475" s="108">
        <v>3.1619999999999999</v>
      </c>
      <c r="G6475" s="75">
        <v>3.1326999999999998</v>
      </c>
      <c r="H6475" s="106">
        <f t="shared" si="69"/>
        <v>0.66991525423728815</v>
      </c>
    </row>
    <row r="6476" spans="1:8" x14ac:dyDescent="0.2">
      <c r="A6476" s="103">
        <f>A6475+1+2</f>
        <v>39853</v>
      </c>
      <c r="B6476" s="76" t="s">
        <v>12</v>
      </c>
      <c r="D6476" s="92">
        <v>39.56</v>
      </c>
      <c r="E6476" s="104">
        <v>4.76</v>
      </c>
      <c r="F6476" s="108">
        <v>3.2458</v>
      </c>
      <c r="G6476" s="75">
        <v>3.4975000000000001</v>
      </c>
      <c r="H6476" s="106">
        <f t="shared" si="69"/>
        <v>0.68189075630252105</v>
      </c>
    </row>
    <row r="6477" spans="1:8" x14ac:dyDescent="0.2">
      <c r="A6477" s="103">
        <f>A6476+1</f>
        <v>39854</v>
      </c>
      <c r="B6477" s="76" t="s">
        <v>13</v>
      </c>
      <c r="D6477" s="92">
        <v>37.549999999999997</v>
      </c>
      <c r="E6477" s="104">
        <v>4.8250000000000002</v>
      </c>
      <c r="F6477" s="108">
        <v>3.1448</v>
      </c>
      <c r="G6477" s="75">
        <v>3.5642999999999998</v>
      </c>
      <c r="H6477" s="106">
        <f t="shared" si="69"/>
        <v>0.65177202072538853</v>
      </c>
    </row>
    <row r="6478" spans="1:8" x14ac:dyDescent="0.2">
      <c r="A6478" s="103">
        <f>A6477+1</f>
        <v>39855</v>
      </c>
      <c r="B6478" s="76" t="s">
        <v>14</v>
      </c>
      <c r="D6478" s="92">
        <v>35.94</v>
      </c>
      <c r="E6478" s="104">
        <v>4.6749999999999998</v>
      </c>
      <c r="F6478" s="108">
        <v>3.1343000000000001</v>
      </c>
      <c r="G6478" s="75">
        <v>3.4754</v>
      </c>
      <c r="H6478" s="106">
        <f t="shared" si="69"/>
        <v>0.67043850267379679</v>
      </c>
    </row>
    <row r="6479" spans="1:8" x14ac:dyDescent="0.2">
      <c r="A6479" s="103">
        <f>A6478+1</f>
        <v>39856</v>
      </c>
      <c r="B6479" s="76" t="s">
        <v>15</v>
      </c>
      <c r="D6479" s="92">
        <v>33.979999999999997</v>
      </c>
      <c r="E6479" s="104">
        <v>4.6900000000000004</v>
      </c>
      <c r="F6479" s="108">
        <v>3.1465000000000001</v>
      </c>
      <c r="G6479" s="75">
        <v>3.4510000000000001</v>
      </c>
      <c r="H6479" s="106">
        <f t="shared" si="69"/>
        <v>0.67089552238805961</v>
      </c>
    </row>
    <row r="6480" spans="1:8" x14ac:dyDescent="0.2">
      <c r="A6480" s="103">
        <f>A6479+1</f>
        <v>39857</v>
      </c>
      <c r="B6480" s="76" t="s">
        <v>16</v>
      </c>
      <c r="D6480" s="92">
        <v>37.51</v>
      </c>
      <c r="E6480" s="104">
        <v>4.5949999999999998</v>
      </c>
      <c r="F6480" s="108">
        <v>3.0682999999999998</v>
      </c>
      <c r="G6480" s="75">
        <v>3.2528000000000001</v>
      </c>
      <c r="H6480" s="106">
        <f t="shared" si="69"/>
        <v>0.66774755168661593</v>
      </c>
    </row>
    <row r="6481" spans="1:8" x14ac:dyDescent="0.2">
      <c r="A6481" s="103">
        <f>A6480+1+2</f>
        <v>39860</v>
      </c>
      <c r="B6481" s="76" t="s">
        <v>12</v>
      </c>
      <c r="C6481" s="73" t="s">
        <v>17</v>
      </c>
      <c r="H6481" s="106"/>
    </row>
    <row r="6482" spans="1:8" x14ac:dyDescent="0.2">
      <c r="A6482" s="103">
        <f>A6481+1</f>
        <v>39861</v>
      </c>
      <c r="B6482" s="76" t="s">
        <v>13</v>
      </c>
      <c r="D6482" s="92">
        <v>34.93</v>
      </c>
      <c r="E6482" s="104">
        <v>4.37</v>
      </c>
      <c r="F6482" s="108">
        <v>3.0398999999999998</v>
      </c>
      <c r="G6482" s="75">
        <v>3.1692</v>
      </c>
      <c r="H6482" s="106">
        <f t="shared" si="69"/>
        <v>0.69562929061784895</v>
      </c>
    </row>
    <row r="6483" spans="1:8" x14ac:dyDescent="0.2">
      <c r="A6483" s="103">
        <f>A6482+1</f>
        <v>39862</v>
      </c>
      <c r="B6483" s="76" t="s">
        <v>14</v>
      </c>
      <c r="D6483" s="92">
        <v>34.619999999999997</v>
      </c>
      <c r="E6483" s="104">
        <v>4.29</v>
      </c>
      <c r="F6483" s="108">
        <v>3.0194000000000001</v>
      </c>
      <c r="G6483" s="75">
        <v>3.1038000000000001</v>
      </c>
      <c r="H6483" s="106">
        <f t="shared" si="69"/>
        <v>0.70382284382284388</v>
      </c>
    </row>
    <row r="6484" spans="1:8" x14ac:dyDescent="0.2">
      <c r="A6484" s="103">
        <f>A6483+1</f>
        <v>39863</v>
      </c>
      <c r="B6484" s="76" t="s">
        <v>15</v>
      </c>
      <c r="D6484" s="92">
        <v>39.479999999999997</v>
      </c>
      <c r="E6484" s="104">
        <v>4.415</v>
      </c>
      <c r="F6484" s="108">
        <v>3.0165000000000002</v>
      </c>
      <c r="G6484" s="75">
        <v>3.09</v>
      </c>
      <c r="H6484" s="106">
        <f t="shared" si="69"/>
        <v>0.68323895809739532</v>
      </c>
    </row>
    <row r="6485" spans="1:8" x14ac:dyDescent="0.2">
      <c r="A6485" s="103">
        <f>A6484+1</f>
        <v>39864</v>
      </c>
      <c r="B6485" s="76" t="s">
        <v>16</v>
      </c>
      <c r="D6485" s="92">
        <v>38.94</v>
      </c>
      <c r="E6485" s="104">
        <v>4.1849999999999996</v>
      </c>
      <c r="F6485" s="108">
        <v>2.7046999999999999</v>
      </c>
      <c r="G6485" s="75">
        <v>2.7869999999999999</v>
      </c>
      <c r="H6485" s="106">
        <f t="shared" si="69"/>
        <v>0.64628434886499408</v>
      </c>
    </row>
    <row r="6486" spans="1:8" x14ac:dyDescent="0.2">
      <c r="A6486" s="103">
        <f>A6485+1+2</f>
        <v>39867</v>
      </c>
      <c r="B6486" s="76" t="s">
        <v>12</v>
      </c>
      <c r="D6486" s="92">
        <v>37.590000000000003</v>
      </c>
      <c r="E6486" s="104">
        <v>4.24</v>
      </c>
      <c r="F6486" s="108">
        <v>2.6183999999999998</v>
      </c>
      <c r="G6486" s="75">
        <v>2.8605999999999998</v>
      </c>
      <c r="H6486" s="106">
        <f t="shared" si="69"/>
        <v>0.61754716981132074</v>
      </c>
    </row>
    <row r="6487" spans="1:8" x14ac:dyDescent="0.2">
      <c r="A6487" s="103">
        <f>A6486+1</f>
        <v>39868</v>
      </c>
      <c r="B6487" s="76" t="s">
        <v>13</v>
      </c>
      <c r="D6487" s="92">
        <v>38.96</v>
      </c>
      <c r="E6487" s="104">
        <v>4.24</v>
      </c>
      <c r="F6487" s="108">
        <v>2.4958</v>
      </c>
      <c r="G6487" s="75">
        <v>2.8300999999999998</v>
      </c>
      <c r="H6487" s="106">
        <f t="shared" si="69"/>
        <v>0.58863207547169805</v>
      </c>
    </row>
    <row r="6488" spans="1:8" x14ac:dyDescent="0.2">
      <c r="A6488" s="103">
        <f>A6487+1</f>
        <v>39869</v>
      </c>
      <c r="B6488" s="76" t="s">
        <v>14</v>
      </c>
      <c r="D6488" s="92">
        <v>42.5</v>
      </c>
      <c r="E6488" s="104">
        <v>4.21</v>
      </c>
      <c r="F6488" s="108">
        <v>2.5316999999999998</v>
      </c>
      <c r="G6488" s="75">
        <v>2.794</v>
      </c>
      <c r="H6488" s="106">
        <f t="shared" si="69"/>
        <v>0.601353919239905</v>
      </c>
    </row>
    <row r="6489" spans="1:8" x14ac:dyDescent="0.2">
      <c r="A6489" s="103">
        <f>A6488+1</f>
        <v>39870</v>
      </c>
      <c r="B6489" s="76" t="s">
        <v>15</v>
      </c>
      <c r="D6489" s="92">
        <v>45.22</v>
      </c>
      <c r="E6489" s="104">
        <v>4.0650000000000004</v>
      </c>
      <c r="F6489" s="108">
        <v>2.5068000000000001</v>
      </c>
      <c r="G6489" s="75">
        <v>2.5905999999999998</v>
      </c>
      <c r="H6489" s="106">
        <f t="shared" si="69"/>
        <v>0.61667896678966783</v>
      </c>
    </row>
    <row r="6490" spans="1:8" x14ac:dyDescent="0.2">
      <c r="A6490" s="103">
        <f>A6489+1</f>
        <v>39871</v>
      </c>
      <c r="B6490" s="76" t="s">
        <v>16</v>
      </c>
      <c r="D6490" s="92">
        <v>44.76</v>
      </c>
      <c r="E6490" s="104">
        <v>4.0350000000000001</v>
      </c>
      <c r="F6490" s="108">
        <v>2.3285999999999998</v>
      </c>
      <c r="G6490" s="75">
        <v>2.3803000000000001</v>
      </c>
      <c r="H6490" s="106">
        <f t="shared" si="69"/>
        <v>0.57710037174721185</v>
      </c>
    </row>
    <row r="6491" spans="1:8" x14ac:dyDescent="0.2">
      <c r="A6491" s="103">
        <f>A6490+1+2</f>
        <v>39874</v>
      </c>
      <c r="B6491" s="76" t="s">
        <v>12</v>
      </c>
      <c r="D6491" s="92">
        <v>40.15</v>
      </c>
      <c r="E6491" s="104">
        <v>4.3949999999999996</v>
      </c>
      <c r="F6491" s="108">
        <v>2.4889999999999999</v>
      </c>
      <c r="G6491" s="75">
        <v>2.5265</v>
      </c>
      <c r="H6491" s="106">
        <f t="shared" si="69"/>
        <v>0.56632536973833902</v>
      </c>
    </row>
    <row r="6492" spans="1:8" x14ac:dyDescent="0.2">
      <c r="A6492" s="103">
        <f>A6491+1</f>
        <v>39875</v>
      </c>
      <c r="B6492" s="76" t="s">
        <v>13</v>
      </c>
      <c r="D6492" s="92">
        <v>41.65</v>
      </c>
      <c r="E6492" s="104">
        <v>4.4249999999999998</v>
      </c>
      <c r="F6492" s="108">
        <v>2.6888999999999998</v>
      </c>
      <c r="G6492" s="75">
        <v>2.7869999999999999</v>
      </c>
      <c r="H6492" s="106">
        <f t="shared" si="69"/>
        <v>0.60766101694915253</v>
      </c>
    </row>
    <row r="6493" spans="1:8" x14ac:dyDescent="0.2">
      <c r="A6493" s="103">
        <f>A6492+1</f>
        <v>39876</v>
      </c>
      <c r="B6493" s="76" t="s">
        <v>14</v>
      </c>
      <c r="D6493" s="92">
        <v>45.38</v>
      </c>
      <c r="E6493" s="104">
        <v>4.21</v>
      </c>
      <c r="F6493" s="108">
        <v>2.7035</v>
      </c>
      <c r="G6493" s="75">
        <v>2.7799</v>
      </c>
      <c r="H6493" s="106">
        <f t="shared" si="69"/>
        <v>0.64216152019002382</v>
      </c>
    </row>
    <row r="6494" spans="1:8" x14ac:dyDescent="0.2">
      <c r="A6494" s="103">
        <f>A6493+1</f>
        <v>39877</v>
      </c>
      <c r="B6494" s="76" t="s">
        <v>15</v>
      </c>
      <c r="D6494" s="92">
        <v>43.61</v>
      </c>
      <c r="E6494" s="104">
        <v>4.24</v>
      </c>
      <c r="F6494" s="108">
        <v>2.7404000000000002</v>
      </c>
      <c r="G6494" s="75">
        <v>2.8039000000000001</v>
      </c>
      <c r="H6494" s="106">
        <f t="shared" si="69"/>
        <v>0.64632075471698114</v>
      </c>
    </row>
    <row r="6495" spans="1:8" x14ac:dyDescent="0.2">
      <c r="A6495" s="103">
        <f>A6494+1</f>
        <v>39878</v>
      </c>
      <c r="B6495" s="76" t="s">
        <v>16</v>
      </c>
      <c r="D6495" s="92">
        <v>45.52</v>
      </c>
      <c r="E6495" s="104">
        <v>3.95</v>
      </c>
      <c r="F6495" s="108">
        <v>2.5703</v>
      </c>
      <c r="G6495" s="75">
        <v>2.6280999999999999</v>
      </c>
      <c r="H6495" s="106">
        <f t="shared" si="69"/>
        <v>0.65070886075949363</v>
      </c>
    </row>
    <row r="6496" spans="1:8" x14ac:dyDescent="0.2">
      <c r="A6496" s="103">
        <f>A6495+1+2</f>
        <v>39881</v>
      </c>
      <c r="B6496" s="76" t="s">
        <v>12</v>
      </c>
      <c r="D6496" s="92">
        <v>47.07</v>
      </c>
      <c r="E6496" s="104">
        <v>3.87</v>
      </c>
      <c r="F6496" s="108">
        <v>2.573</v>
      </c>
      <c r="G6496" s="75">
        <v>2.6011000000000002</v>
      </c>
      <c r="H6496" s="106">
        <f t="shared" si="69"/>
        <v>0.66485788113695088</v>
      </c>
    </row>
    <row r="6497" spans="1:8" x14ac:dyDescent="0.2">
      <c r="A6497" s="103">
        <f>A6496+1</f>
        <v>39882</v>
      </c>
      <c r="B6497" s="76" t="s">
        <v>13</v>
      </c>
      <c r="D6497" s="92">
        <v>45.71</v>
      </c>
      <c r="E6497" s="104">
        <v>3.8650000000000002</v>
      </c>
      <c r="F6497" s="108">
        <v>2.7233999999999998</v>
      </c>
      <c r="G6497" s="75">
        <v>2.8113000000000001</v>
      </c>
      <c r="H6497" s="106">
        <f t="shared" si="69"/>
        <v>0.70463130659767137</v>
      </c>
    </row>
    <row r="6498" spans="1:8" x14ac:dyDescent="0.2">
      <c r="A6498" s="103">
        <f>A6497+1</f>
        <v>39883</v>
      </c>
      <c r="B6498" s="76" t="s">
        <v>14</v>
      </c>
      <c r="D6498" s="92">
        <v>42.33</v>
      </c>
      <c r="E6498" s="104">
        <v>3.87</v>
      </c>
      <c r="F6498" s="108">
        <v>2.8146</v>
      </c>
      <c r="G6498" s="75">
        <v>2.9258000000000002</v>
      </c>
      <c r="H6498" s="106">
        <f t="shared" si="69"/>
        <v>0.72728682170542636</v>
      </c>
    </row>
    <row r="6499" spans="1:8" x14ac:dyDescent="0.2">
      <c r="A6499" s="103">
        <f>A6498+1</f>
        <v>39884</v>
      </c>
      <c r="B6499" s="76" t="s">
        <v>15</v>
      </c>
      <c r="D6499" s="92">
        <v>47.03</v>
      </c>
      <c r="E6499" s="104">
        <v>3.855</v>
      </c>
      <c r="F6499" s="108">
        <v>2.7023000000000001</v>
      </c>
      <c r="G6499" s="75">
        <v>2.8359000000000001</v>
      </c>
      <c r="H6499" s="106">
        <f t="shared" si="69"/>
        <v>0.70098573281452659</v>
      </c>
    </row>
    <row r="6500" spans="1:8" x14ac:dyDescent="0.2">
      <c r="A6500" s="103">
        <f>A6499+1</f>
        <v>39885</v>
      </c>
      <c r="B6500" s="76" t="s">
        <v>16</v>
      </c>
      <c r="D6500" s="92">
        <v>46.25</v>
      </c>
      <c r="E6500" s="104">
        <v>3.93</v>
      </c>
      <c r="F6500" s="108">
        <v>2.5123000000000002</v>
      </c>
      <c r="G6500" s="75">
        <v>2.5783</v>
      </c>
      <c r="H6500" s="106">
        <f t="shared" si="69"/>
        <v>0.63926208651399496</v>
      </c>
    </row>
    <row r="6501" spans="1:8" x14ac:dyDescent="0.2">
      <c r="A6501" s="103">
        <f>A6500+1+2</f>
        <v>39888</v>
      </c>
      <c r="B6501" s="76" t="s">
        <v>12</v>
      </c>
      <c r="D6501" s="92">
        <v>47.35</v>
      </c>
      <c r="E6501" s="104">
        <v>3.7949999999999999</v>
      </c>
      <c r="F6501" s="108">
        <v>2.3997999999999999</v>
      </c>
      <c r="G6501" s="75">
        <v>2.4988000000000001</v>
      </c>
      <c r="H6501" s="106">
        <f t="shared" si="69"/>
        <v>0.63235836627140973</v>
      </c>
    </row>
    <row r="6502" spans="1:8" x14ac:dyDescent="0.2">
      <c r="A6502" s="103">
        <f>A6501+1</f>
        <v>39889</v>
      </c>
      <c r="B6502" s="76" t="s">
        <v>13</v>
      </c>
      <c r="D6502" s="92">
        <v>49.16</v>
      </c>
      <c r="E6502" s="104">
        <v>3.78</v>
      </c>
      <c r="F6502" s="108">
        <v>2.1339000000000001</v>
      </c>
      <c r="G6502" s="75">
        <v>2.4085999999999999</v>
      </c>
      <c r="H6502" s="106">
        <f t="shared" si="69"/>
        <v>0.56452380952380954</v>
      </c>
    </row>
    <row r="6503" spans="1:8" x14ac:dyDescent="0.2">
      <c r="A6503" s="103">
        <f>A6502+1</f>
        <v>39890</v>
      </c>
      <c r="B6503" s="76" t="s">
        <v>14</v>
      </c>
      <c r="D6503" s="92">
        <v>48.14</v>
      </c>
      <c r="E6503" s="104">
        <v>3.76</v>
      </c>
      <c r="F6503" s="108">
        <v>2.3881000000000001</v>
      </c>
      <c r="G6503" s="75">
        <v>2.4426000000000001</v>
      </c>
      <c r="H6503" s="106">
        <f t="shared" si="69"/>
        <v>0.63513297872340435</v>
      </c>
    </row>
    <row r="6504" spans="1:8" x14ac:dyDescent="0.2">
      <c r="A6504" s="103">
        <f>A6503+1</f>
        <v>39891</v>
      </c>
      <c r="B6504" s="76" t="s">
        <v>15</v>
      </c>
      <c r="D6504" s="92">
        <v>51.61</v>
      </c>
      <c r="E6504" s="104">
        <v>3.82</v>
      </c>
      <c r="F6504" s="108">
        <v>2.3727999999999998</v>
      </c>
      <c r="G6504" s="75">
        <v>2.4113000000000002</v>
      </c>
      <c r="H6504" s="106">
        <f t="shared" si="69"/>
        <v>0.62115183246073291</v>
      </c>
    </row>
    <row r="6505" spans="1:8" x14ac:dyDescent="0.2">
      <c r="A6505" s="103">
        <f>A6504+1</f>
        <v>39892</v>
      </c>
      <c r="B6505" s="76" t="s">
        <v>16</v>
      </c>
      <c r="D6505" s="92">
        <v>51.06</v>
      </c>
      <c r="E6505" s="104">
        <v>3.98</v>
      </c>
      <c r="F6505" s="108">
        <v>2.4537</v>
      </c>
      <c r="G6505" s="75">
        <v>2.5139</v>
      </c>
      <c r="H6505" s="106">
        <f t="shared" si="69"/>
        <v>0.61650753768844224</v>
      </c>
    </row>
    <row r="6506" spans="1:8" x14ac:dyDescent="0.2">
      <c r="A6506" s="103">
        <f>A6505+1+2</f>
        <v>39895</v>
      </c>
      <c r="B6506" s="76" t="s">
        <v>12</v>
      </c>
      <c r="D6506" s="92">
        <v>53</v>
      </c>
      <c r="E6506" s="104">
        <v>4.18</v>
      </c>
      <c r="F6506" s="108">
        <v>2.6038000000000001</v>
      </c>
      <c r="G6506" s="75">
        <v>2.6722999999999999</v>
      </c>
      <c r="H6506" s="106">
        <f t="shared" si="69"/>
        <v>0.62291866028708143</v>
      </c>
    </row>
    <row r="6507" spans="1:8" x14ac:dyDescent="0.2">
      <c r="A6507" s="103">
        <f>A6506+1</f>
        <v>39896</v>
      </c>
      <c r="B6507" s="76" t="s">
        <v>13</v>
      </c>
      <c r="D6507" s="92">
        <v>53.48</v>
      </c>
      <c r="F6507" s="108">
        <v>2.5831</v>
      </c>
      <c r="G6507" s="75">
        <v>2.6511</v>
      </c>
      <c r="H6507" s="106"/>
    </row>
    <row r="6508" spans="1:8" x14ac:dyDescent="0.2">
      <c r="A6508" s="103">
        <f>A6507+1</f>
        <v>39897</v>
      </c>
      <c r="B6508" s="76" t="s">
        <v>14</v>
      </c>
      <c r="D6508" s="92">
        <v>52.27</v>
      </c>
      <c r="E6508" s="104">
        <v>3.76</v>
      </c>
      <c r="F6508" s="108">
        <v>2.7534999999999998</v>
      </c>
      <c r="G6508" s="75">
        <v>2.8378999999999999</v>
      </c>
      <c r="H6508" s="106">
        <f t="shared" si="69"/>
        <v>0.73231382978723403</v>
      </c>
    </row>
    <row r="6509" spans="1:8" x14ac:dyDescent="0.2">
      <c r="A6509" s="103">
        <f>A6508+1</f>
        <v>39898</v>
      </c>
      <c r="B6509" s="76" t="s">
        <v>15</v>
      </c>
      <c r="D6509" s="92">
        <v>54.34</v>
      </c>
      <c r="E6509" s="104">
        <v>4.0350000000000001</v>
      </c>
      <c r="F6509" s="108">
        <v>2.7303999999999999</v>
      </c>
      <c r="G6509" s="75">
        <v>2.855</v>
      </c>
      <c r="H6509" s="106">
        <f t="shared" si="69"/>
        <v>0.67667905824039654</v>
      </c>
    </row>
    <row r="6510" spans="1:8" x14ac:dyDescent="0.2">
      <c r="A6510" s="103">
        <f>A6509+1</f>
        <v>39899</v>
      </c>
      <c r="B6510" s="76" t="s">
        <v>16</v>
      </c>
      <c r="D6510" s="92">
        <v>52.38</v>
      </c>
      <c r="E6510" s="104">
        <v>3.7149999999999999</v>
      </c>
      <c r="F6510" s="108">
        <v>2.5413000000000001</v>
      </c>
      <c r="G6510" s="75">
        <v>2.6838000000000002</v>
      </c>
      <c r="H6510" s="106">
        <f t="shared" si="69"/>
        <v>0.68406460296096905</v>
      </c>
    </row>
    <row r="6511" spans="1:8" x14ac:dyDescent="0.2">
      <c r="A6511" s="103">
        <f>A6510+1+2</f>
        <v>39902</v>
      </c>
      <c r="B6511" s="76" t="s">
        <v>12</v>
      </c>
      <c r="D6511" s="92">
        <v>48.41</v>
      </c>
      <c r="E6511" s="104">
        <v>3.6850000000000001</v>
      </c>
      <c r="F6511" s="108">
        <v>2.5535000000000001</v>
      </c>
      <c r="G6511" s="75">
        <v>2.6139000000000001</v>
      </c>
      <c r="H6511" s="106">
        <f t="shared" si="69"/>
        <v>0.6929443690637721</v>
      </c>
    </row>
    <row r="6512" spans="1:8" x14ac:dyDescent="0.2">
      <c r="A6512" s="103">
        <f>A6511+1</f>
        <v>39903</v>
      </c>
      <c r="B6512" s="76" t="s">
        <v>13</v>
      </c>
      <c r="D6512" s="92">
        <v>49.66</v>
      </c>
      <c r="E6512" s="104">
        <v>3.605</v>
      </c>
      <c r="F6512" s="108">
        <v>2.5474999999999999</v>
      </c>
      <c r="G6512" s="75">
        <v>2.6484999999999999</v>
      </c>
      <c r="H6512" s="106">
        <f t="shared" si="69"/>
        <v>0.70665742024965328</v>
      </c>
    </row>
    <row r="6513" spans="1:8" x14ac:dyDescent="0.2">
      <c r="A6513" s="103">
        <f>A6512+1</f>
        <v>39904</v>
      </c>
      <c r="B6513" s="76" t="s">
        <v>14</v>
      </c>
      <c r="D6513" s="92">
        <v>48.39</v>
      </c>
      <c r="E6513" s="104">
        <v>3.58</v>
      </c>
      <c r="F6513" s="108">
        <v>2.5709</v>
      </c>
      <c r="G6513" s="75">
        <v>2.7555999999999998</v>
      </c>
      <c r="H6513" s="106">
        <f t="shared" si="69"/>
        <v>0.71812849162011172</v>
      </c>
    </row>
    <row r="6514" spans="1:8" x14ac:dyDescent="0.2">
      <c r="A6514" s="103">
        <f>A6513+1</f>
        <v>39905</v>
      </c>
      <c r="B6514" s="76" t="s">
        <v>15</v>
      </c>
      <c r="D6514" s="92">
        <v>52.64</v>
      </c>
      <c r="E6514" s="104">
        <v>3.6749999999999998</v>
      </c>
      <c r="F6514" s="108">
        <v>2.8159000000000001</v>
      </c>
      <c r="G6514" s="75">
        <v>2.8645</v>
      </c>
      <c r="H6514" s="106">
        <f t="shared" si="69"/>
        <v>0.76623129251700683</v>
      </c>
    </row>
    <row r="6515" spans="1:8" x14ac:dyDescent="0.2">
      <c r="A6515" s="103">
        <f>A6514+1</f>
        <v>39906</v>
      </c>
      <c r="B6515" s="76" t="s">
        <v>16</v>
      </c>
      <c r="D6515" s="92">
        <v>52.51</v>
      </c>
      <c r="E6515" s="104">
        <v>3.67</v>
      </c>
      <c r="F6515" s="108">
        <v>2.7667000000000002</v>
      </c>
      <c r="G6515" s="75">
        <v>2.7711999999999999</v>
      </c>
      <c r="H6515" s="106">
        <f t="shared" ref="H6515:H6578" si="70">F6515/E6515</f>
        <v>0.75386920980926442</v>
      </c>
    </row>
    <row r="6516" spans="1:8" x14ac:dyDescent="0.2">
      <c r="A6516" s="103">
        <f>A6515+1+2</f>
        <v>39909</v>
      </c>
      <c r="B6516" s="76" t="s">
        <v>12</v>
      </c>
      <c r="D6516" s="92">
        <v>51.05</v>
      </c>
      <c r="E6516" s="104">
        <v>3.7349999999999999</v>
      </c>
      <c r="F6516" s="108">
        <v>2.5482</v>
      </c>
      <c r="G6516" s="75">
        <v>3.0066999999999999</v>
      </c>
      <c r="H6516" s="106">
        <f t="shared" si="70"/>
        <v>0.68224899598393574</v>
      </c>
    </row>
    <row r="6517" spans="1:8" x14ac:dyDescent="0.2">
      <c r="A6517" s="103">
        <f>A6516+1</f>
        <v>39910</v>
      </c>
      <c r="B6517" s="76" t="s">
        <v>13</v>
      </c>
      <c r="D6517" s="92">
        <v>49.15</v>
      </c>
      <c r="E6517" s="104">
        <v>3.59</v>
      </c>
      <c r="F6517" s="108">
        <v>2.1995</v>
      </c>
      <c r="G6517" s="75">
        <v>2.9367000000000001</v>
      </c>
      <c r="H6517" s="106">
        <f t="shared" si="70"/>
        <v>0.61267409470752088</v>
      </c>
    </row>
    <row r="6518" spans="1:8" x14ac:dyDescent="0.2">
      <c r="A6518" s="103">
        <f>A6517+1</f>
        <v>39911</v>
      </c>
      <c r="B6518" s="76" t="s">
        <v>14</v>
      </c>
      <c r="D6518" s="92">
        <v>49.38</v>
      </c>
      <c r="E6518" s="104">
        <v>3.51</v>
      </c>
      <c r="F6518" s="108">
        <v>2.1934999999999998</v>
      </c>
      <c r="G6518" s="75">
        <v>2.7957000000000001</v>
      </c>
      <c r="H6518" s="106">
        <f t="shared" si="70"/>
        <v>0.62492877492877486</v>
      </c>
    </row>
    <row r="6519" spans="1:8" x14ac:dyDescent="0.2">
      <c r="A6519" s="103">
        <f>A6518+1</f>
        <v>39912</v>
      </c>
      <c r="B6519" s="76" t="s">
        <v>15</v>
      </c>
      <c r="D6519" s="92">
        <v>52.24</v>
      </c>
      <c r="E6519" s="104">
        <v>3.5649999999999999</v>
      </c>
      <c r="F6519" s="108">
        <v>2.1322000000000001</v>
      </c>
      <c r="G6519" s="75">
        <v>2.7258</v>
      </c>
      <c r="H6519" s="106">
        <f t="shared" si="70"/>
        <v>0.59809256661991583</v>
      </c>
    </row>
    <row r="6520" spans="1:8" x14ac:dyDescent="0.2">
      <c r="A6520" s="103">
        <f>A6519+1</f>
        <v>39913</v>
      </c>
      <c r="B6520" s="76" t="s">
        <v>16</v>
      </c>
      <c r="C6520" s="73" t="s">
        <v>17</v>
      </c>
      <c r="H6520" s="106"/>
    </row>
    <row r="6521" spans="1:8" x14ac:dyDescent="0.2">
      <c r="A6521" s="103">
        <f>A6520+1+2</f>
        <v>39916</v>
      </c>
      <c r="B6521" s="76" t="s">
        <v>12</v>
      </c>
      <c r="D6521" s="92">
        <v>50.05</v>
      </c>
      <c r="E6521" s="104">
        <v>3.4649999999999999</v>
      </c>
      <c r="F6521" s="108">
        <v>1.3220000000000001</v>
      </c>
      <c r="G6521" s="75">
        <v>2.8515999999999999</v>
      </c>
      <c r="H6521" s="106">
        <f t="shared" si="70"/>
        <v>0.38152958152958155</v>
      </c>
    </row>
    <row r="6522" spans="1:8" x14ac:dyDescent="0.2">
      <c r="A6522" s="103">
        <f>A6521+1</f>
        <v>39917</v>
      </c>
      <c r="B6522" s="76" t="s">
        <v>13</v>
      </c>
      <c r="D6522" s="92">
        <v>49.41</v>
      </c>
      <c r="E6522" s="104">
        <v>3.58</v>
      </c>
      <c r="F6522" s="108">
        <v>2.4903</v>
      </c>
      <c r="G6522" s="75">
        <v>2.8637000000000001</v>
      </c>
      <c r="H6522" s="106">
        <f t="shared" si="70"/>
        <v>0.69561452513966482</v>
      </c>
    </row>
    <row r="6523" spans="1:8" x14ac:dyDescent="0.2">
      <c r="A6523" s="103">
        <f>A6522+1</f>
        <v>39918</v>
      </c>
      <c r="B6523" s="76" t="s">
        <v>14</v>
      </c>
      <c r="D6523" s="92">
        <v>49.25</v>
      </c>
      <c r="E6523" s="104">
        <v>3.605</v>
      </c>
      <c r="F6523" s="108">
        <v>2.6448</v>
      </c>
      <c r="G6523" s="75">
        <v>2.8134999999999999</v>
      </c>
      <c r="H6523" s="106">
        <f t="shared" si="70"/>
        <v>0.7336477115117892</v>
      </c>
    </row>
    <row r="6524" spans="1:8" x14ac:dyDescent="0.2">
      <c r="A6524" s="103">
        <f>A6523+1</f>
        <v>39919</v>
      </c>
      <c r="B6524" s="76" t="s">
        <v>15</v>
      </c>
      <c r="D6524" s="92">
        <v>49.98</v>
      </c>
      <c r="E6524" s="104">
        <v>3.5649999999999999</v>
      </c>
      <c r="F6524" s="108">
        <v>2.6429999999999998</v>
      </c>
      <c r="G6524" s="75">
        <v>2.8126000000000002</v>
      </c>
      <c r="H6524" s="106">
        <f t="shared" si="70"/>
        <v>0.74137447405329593</v>
      </c>
    </row>
    <row r="6525" spans="1:8" x14ac:dyDescent="0.2">
      <c r="A6525" s="103">
        <f>A6524+1</f>
        <v>39920</v>
      </c>
      <c r="B6525" s="76" t="s">
        <v>16</v>
      </c>
      <c r="D6525" s="92">
        <v>50.33</v>
      </c>
      <c r="E6525" s="104">
        <v>3.52</v>
      </c>
      <c r="F6525" s="108">
        <v>2.4232999999999998</v>
      </c>
      <c r="G6525" s="75">
        <v>2.5960000000000001</v>
      </c>
      <c r="H6525" s="106">
        <f t="shared" si="70"/>
        <v>0.68843749999999992</v>
      </c>
    </row>
    <row r="6526" spans="1:8" x14ac:dyDescent="0.2">
      <c r="A6526" s="103">
        <f>A6525+1+2</f>
        <v>39923</v>
      </c>
      <c r="B6526" s="76" t="s">
        <v>12</v>
      </c>
      <c r="D6526" s="92">
        <v>45.88</v>
      </c>
      <c r="E6526" s="104">
        <v>3.52</v>
      </c>
      <c r="F6526" s="108">
        <v>2.7250000000000001</v>
      </c>
      <c r="G6526" s="75">
        <v>2.8761999999999999</v>
      </c>
      <c r="H6526" s="106">
        <f t="shared" si="70"/>
        <v>0.77414772727272729</v>
      </c>
    </row>
    <row r="6527" spans="1:8" x14ac:dyDescent="0.2">
      <c r="A6527" s="103">
        <f>A6526+1</f>
        <v>39924</v>
      </c>
      <c r="B6527" s="76" t="s">
        <v>13</v>
      </c>
      <c r="D6527" s="92">
        <v>46.51</v>
      </c>
      <c r="E6527" s="104">
        <v>3.4649999999999999</v>
      </c>
      <c r="F6527" s="108">
        <v>2.4039000000000001</v>
      </c>
      <c r="G6527" s="75">
        <v>2.7528000000000001</v>
      </c>
      <c r="H6527" s="106">
        <f t="shared" si="70"/>
        <v>0.69376623376623381</v>
      </c>
    </row>
    <row r="6528" spans="1:8" x14ac:dyDescent="0.2">
      <c r="A6528" s="103">
        <f>A6527+1</f>
        <v>39925</v>
      </c>
      <c r="B6528" s="76" t="s">
        <v>14</v>
      </c>
      <c r="D6528" s="92">
        <v>47.35</v>
      </c>
      <c r="E6528" s="104">
        <v>3.4950000000000001</v>
      </c>
      <c r="F6528" s="108">
        <v>2.3083</v>
      </c>
      <c r="G6528" s="75">
        <v>2.7111999999999998</v>
      </c>
      <c r="H6528" s="106">
        <f t="shared" si="70"/>
        <v>0.66045779685264661</v>
      </c>
    </row>
    <row r="6529" spans="1:8" x14ac:dyDescent="0.2">
      <c r="A6529" s="103">
        <f>A6528+1</f>
        <v>39926</v>
      </c>
      <c r="B6529" s="76" t="s">
        <v>15</v>
      </c>
      <c r="D6529" s="92">
        <v>48.62</v>
      </c>
      <c r="E6529" s="104">
        <v>3.43</v>
      </c>
      <c r="F6529" s="108">
        <v>2.4630999999999998</v>
      </c>
      <c r="G6529" s="75">
        <v>2.7362000000000002</v>
      </c>
      <c r="H6529" s="106">
        <f t="shared" si="70"/>
        <v>0.71810495626822146</v>
      </c>
    </row>
    <row r="6530" spans="1:8" x14ac:dyDescent="0.2">
      <c r="A6530" s="103">
        <f>A6529+1</f>
        <v>39927</v>
      </c>
      <c r="B6530" s="76" t="s">
        <v>16</v>
      </c>
      <c r="D6530" s="92">
        <v>50.8</v>
      </c>
      <c r="E6530" s="104">
        <v>3.3250000000000002</v>
      </c>
      <c r="F6530" s="108">
        <v>2.3721000000000001</v>
      </c>
      <c r="G6530" s="75">
        <v>2.5606</v>
      </c>
      <c r="H6530" s="106">
        <f t="shared" si="70"/>
        <v>0.7134135338345865</v>
      </c>
    </row>
    <row r="6531" spans="1:8" x14ac:dyDescent="0.2">
      <c r="A6531" s="103">
        <f>A6530+1+2</f>
        <v>39930</v>
      </c>
      <c r="B6531" s="76" t="s">
        <v>12</v>
      </c>
      <c r="D6531" s="92">
        <v>50.14</v>
      </c>
      <c r="E6531" s="104">
        <v>3.2050000000000001</v>
      </c>
      <c r="F6531" s="108">
        <v>2.3835999999999999</v>
      </c>
      <c r="G6531" s="75">
        <v>2.4056000000000002</v>
      </c>
      <c r="H6531" s="106">
        <f t="shared" si="70"/>
        <v>0.74371294851794068</v>
      </c>
    </row>
    <row r="6532" spans="1:8" x14ac:dyDescent="0.2">
      <c r="A6532" s="103">
        <f>A6531+1</f>
        <v>39931</v>
      </c>
      <c r="B6532" s="76" t="s">
        <v>13</v>
      </c>
      <c r="D6532" s="92">
        <v>49.92</v>
      </c>
      <c r="E6532" s="104">
        <v>3.2650000000000001</v>
      </c>
      <c r="F6532" s="108">
        <v>2.5398999999999998</v>
      </c>
      <c r="G6532" s="75">
        <v>2.4872999999999998</v>
      </c>
      <c r="H6532" s="106">
        <f t="shared" si="70"/>
        <v>0.77791730474732002</v>
      </c>
    </row>
    <row r="6533" spans="1:8" x14ac:dyDescent="0.2">
      <c r="A6533" s="103">
        <f>A6532+1</f>
        <v>39932</v>
      </c>
      <c r="B6533" s="76" t="s">
        <v>14</v>
      </c>
      <c r="D6533" s="92">
        <v>50.97</v>
      </c>
      <c r="E6533" s="104">
        <v>3.42</v>
      </c>
      <c r="F6533" s="108">
        <v>2.6888999999999998</v>
      </c>
      <c r="G6533" s="75">
        <v>2.8479000000000001</v>
      </c>
      <c r="H6533" s="106">
        <f t="shared" si="70"/>
        <v>0.78622807017543861</v>
      </c>
    </row>
    <row r="6534" spans="1:8" x14ac:dyDescent="0.2">
      <c r="A6534" s="103">
        <f>A6533+1</f>
        <v>39933</v>
      </c>
      <c r="B6534" s="76" t="s">
        <v>15</v>
      </c>
      <c r="D6534" s="92">
        <v>51.12</v>
      </c>
      <c r="E6534" s="104">
        <v>3.2450000000000001</v>
      </c>
      <c r="F6534" s="108">
        <v>2.5387</v>
      </c>
      <c r="G6534" s="75">
        <v>2.6865000000000001</v>
      </c>
      <c r="H6534" s="106">
        <f t="shared" si="70"/>
        <v>0.78234206471494605</v>
      </c>
    </row>
    <row r="6535" spans="1:8" x14ac:dyDescent="0.2">
      <c r="A6535" s="103">
        <f>A6534+1</f>
        <v>39934</v>
      </c>
      <c r="B6535" s="76" t="s">
        <v>16</v>
      </c>
      <c r="D6535" s="92">
        <v>53.2</v>
      </c>
      <c r="E6535" s="104">
        <v>3.3149999999999999</v>
      </c>
      <c r="F6535" s="108">
        <v>2.4847000000000001</v>
      </c>
      <c r="G6535" s="75">
        <v>2.6602000000000001</v>
      </c>
      <c r="H6535" s="106">
        <f t="shared" si="70"/>
        <v>0.74953242835595779</v>
      </c>
    </row>
    <row r="6536" spans="1:8" x14ac:dyDescent="0.2">
      <c r="A6536" s="103">
        <f>A6535+1+2</f>
        <v>39937</v>
      </c>
      <c r="B6536" s="76" t="s">
        <v>12</v>
      </c>
      <c r="D6536" s="92">
        <v>54.47</v>
      </c>
      <c r="E6536" s="104">
        <v>3.4550000000000001</v>
      </c>
      <c r="F6536" s="108">
        <v>2.5832000000000002</v>
      </c>
      <c r="G6536" s="75">
        <v>2.8247</v>
      </c>
      <c r="H6536" s="106">
        <f t="shared" si="70"/>
        <v>0.74767004341534016</v>
      </c>
    </row>
    <row r="6537" spans="1:8" x14ac:dyDescent="0.2">
      <c r="A6537" s="103">
        <f>A6536+1</f>
        <v>39938</v>
      </c>
      <c r="B6537" s="76" t="s">
        <v>13</v>
      </c>
      <c r="D6537" s="92">
        <v>53.84</v>
      </c>
      <c r="E6537" s="104">
        <v>3.6150000000000002</v>
      </c>
      <c r="F6537" s="108">
        <v>2.7233000000000001</v>
      </c>
      <c r="G6537" s="75">
        <v>3.0560999999999998</v>
      </c>
      <c r="H6537" s="106">
        <f t="shared" si="70"/>
        <v>0.7533333333333333</v>
      </c>
    </row>
    <row r="6538" spans="1:8" x14ac:dyDescent="0.2">
      <c r="A6538" s="103">
        <f>A6537+1</f>
        <v>39939</v>
      </c>
      <c r="B6538" s="76" t="s">
        <v>14</v>
      </c>
      <c r="D6538" s="92">
        <v>56.34</v>
      </c>
      <c r="E6538" s="104">
        <v>3.7</v>
      </c>
      <c r="F6538" s="108">
        <v>2.7361</v>
      </c>
      <c r="G6538" s="75">
        <v>3.0655000000000001</v>
      </c>
      <c r="H6538" s="106">
        <f t="shared" si="70"/>
        <v>0.73948648648648641</v>
      </c>
    </row>
    <row r="6539" spans="1:8" x14ac:dyDescent="0.2">
      <c r="A6539" s="103">
        <f>A6538+1</f>
        <v>39940</v>
      </c>
      <c r="B6539" s="76" t="s">
        <v>15</v>
      </c>
      <c r="D6539" s="92">
        <v>56.71</v>
      </c>
      <c r="E6539" s="104">
        <v>3.9649999999999999</v>
      </c>
      <c r="F6539" s="108">
        <v>3.0213999999999999</v>
      </c>
      <c r="G6539" s="75">
        <v>3.3527999999999998</v>
      </c>
      <c r="H6539" s="106">
        <f t="shared" si="70"/>
        <v>0.76201765447667091</v>
      </c>
    </row>
    <row r="6540" spans="1:8" x14ac:dyDescent="0.2">
      <c r="A6540" s="103">
        <f>A6539+1</f>
        <v>39941</v>
      </c>
      <c r="B6540" s="76" t="s">
        <v>16</v>
      </c>
      <c r="D6540" s="92">
        <v>58.63</v>
      </c>
      <c r="E6540" s="104">
        <v>4.17</v>
      </c>
      <c r="F6540" s="108">
        <v>3.2088000000000001</v>
      </c>
      <c r="G6540" s="75">
        <v>3.6154999999999999</v>
      </c>
      <c r="H6540" s="106">
        <f t="shared" si="70"/>
        <v>0.76949640287769783</v>
      </c>
    </row>
    <row r="6541" spans="1:8" x14ac:dyDescent="0.2">
      <c r="A6541" s="103">
        <f>A6540+1+2</f>
        <v>39944</v>
      </c>
      <c r="B6541" s="76" t="s">
        <v>12</v>
      </c>
      <c r="D6541" s="92">
        <v>58.5</v>
      </c>
      <c r="E6541" s="104">
        <v>4.25</v>
      </c>
      <c r="F6541" s="108">
        <v>3.3447</v>
      </c>
      <c r="G6541" s="75">
        <v>3.8755000000000002</v>
      </c>
      <c r="H6541" s="106">
        <f t="shared" si="70"/>
        <v>0.78698823529411766</v>
      </c>
    </row>
    <row r="6542" spans="1:8" x14ac:dyDescent="0.2">
      <c r="A6542" s="103">
        <f>A6541+1</f>
        <v>39945</v>
      </c>
      <c r="B6542" s="76" t="s">
        <v>13</v>
      </c>
      <c r="D6542" s="92">
        <v>58.85</v>
      </c>
      <c r="E6542" s="104">
        <v>4.37</v>
      </c>
      <c r="F6542" s="108">
        <v>3.5714999999999999</v>
      </c>
      <c r="G6542" s="75">
        <v>4.0060000000000002</v>
      </c>
      <c r="H6542" s="106">
        <f t="shared" si="70"/>
        <v>0.81727688787185349</v>
      </c>
    </row>
    <row r="6543" spans="1:8" x14ac:dyDescent="0.2">
      <c r="A6543" s="103">
        <f>A6542+1</f>
        <v>39946</v>
      </c>
      <c r="B6543" s="76" t="s">
        <v>14</v>
      </c>
      <c r="D6543" s="92">
        <v>58.02</v>
      </c>
      <c r="E6543" s="104">
        <v>4.3899999999999997</v>
      </c>
      <c r="F6543" s="108">
        <v>3.4020999999999999</v>
      </c>
      <c r="G6543" s="75">
        <v>4.0172999999999996</v>
      </c>
      <c r="H6543" s="106">
        <f t="shared" si="70"/>
        <v>0.7749658314350798</v>
      </c>
    </row>
    <row r="6544" spans="1:8" x14ac:dyDescent="0.2">
      <c r="A6544" s="103">
        <f>A6543+1</f>
        <v>39947</v>
      </c>
      <c r="B6544" s="76" t="s">
        <v>15</v>
      </c>
      <c r="D6544" s="92">
        <v>58.62</v>
      </c>
      <c r="E6544" s="104">
        <v>4.08</v>
      </c>
      <c r="F6544" s="108">
        <v>2.7462</v>
      </c>
      <c r="G6544" s="75">
        <v>3.5952000000000002</v>
      </c>
      <c r="H6544" s="106">
        <f t="shared" si="70"/>
        <v>0.67308823529411765</v>
      </c>
    </row>
    <row r="6545" spans="1:8" x14ac:dyDescent="0.2">
      <c r="A6545" s="103">
        <f>A6544+1</f>
        <v>39948</v>
      </c>
      <c r="B6545" s="76" t="s">
        <v>16</v>
      </c>
      <c r="D6545" s="92">
        <v>56.34</v>
      </c>
      <c r="E6545" s="104">
        <v>4.05</v>
      </c>
      <c r="F6545" s="108">
        <v>2.8917000000000002</v>
      </c>
      <c r="G6545" s="75">
        <v>3.4264999999999999</v>
      </c>
      <c r="H6545" s="106">
        <f t="shared" si="70"/>
        <v>0.71400000000000008</v>
      </c>
    </row>
    <row r="6546" spans="1:8" x14ac:dyDescent="0.2">
      <c r="A6546" s="103">
        <f>A6545+1+2</f>
        <v>39951</v>
      </c>
      <c r="B6546" s="76" t="s">
        <v>12</v>
      </c>
      <c r="D6546" s="92">
        <v>59.03</v>
      </c>
      <c r="E6546" s="104">
        <v>4.0250000000000004</v>
      </c>
      <c r="F6546" s="108">
        <v>3.3090000000000002</v>
      </c>
      <c r="G6546" s="75">
        <v>3.4487000000000001</v>
      </c>
      <c r="H6546" s="106">
        <f t="shared" si="70"/>
        <v>0.82211180124223604</v>
      </c>
    </row>
    <row r="6547" spans="1:8" x14ac:dyDescent="0.2">
      <c r="A6547" s="103">
        <f>A6546+1</f>
        <v>39952</v>
      </c>
      <c r="B6547" s="76" t="s">
        <v>13</v>
      </c>
      <c r="D6547" s="92">
        <v>59.65</v>
      </c>
      <c r="E6547" s="104">
        <v>3.96</v>
      </c>
      <c r="F6547" s="108">
        <v>3.0838999999999999</v>
      </c>
      <c r="G6547" s="75">
        <v>3.3483999999999998</v>
      </c>
      <c r="H6547" s="106">
        <f t="shared" si="70"/>
        <v>0.77876262626262627</v>
      </c>
    </row>
    <row r="6548" spans="1:8" x14ac:dyDescent="0.2">
      <c r="A6548" s="103">
        <f>A6547+1</f>
        <v>39953</v>
      </c>
      <c r="B6548" s="76" t="s">
        <v>14</v>
      </c>
      <c r="D6548" s="92">
        <v>62.02</v>
      </c>
      <c r="E6548" s="104">
        <v>3.7949999999999999</v>
      </c>
      <c r="F6548" s="108">
        <v>2.7976000000000001</v>
      </c>
      <c r="G6548" s="75">
        <v>3.1137000000000001</v>
      </c>
      <c r="H6548" s="106">
        <f t="shared" si="70"/>
        <v>0.73718050065876162</v>
      </c>
    </row>
    <row r="6549" spans="1:8" x14ac:dyDescent="0.2">
      <c r="A6549" s="103">
        <f>A6548+1</f>
        <v>39954</v>
      </c>
      <c r="B6549" s="76" t="s">
        <v>15</v>
      </c>
      <c r="D6549" s="92">
        <v>60.55</v>
      </c>
      <c r="E6549" s="104">
        <v>3.65</v>
      </c>
      <c r="F6549" s="108">
        <v>2.8378000000000001</v>
      </c>
      <c r="G6549" s="75">
        <v>3.1133000000000002</v>
      </c>
      <c r="H6549" s="106">
        <f t="shared" si="70"/>
        <v>0.77747945205479452</v>
      </c>
    </row>
    <row r="6550" spans="1:8" x14ac:dyDescent="0.2">
      <c r="A6550" s="103">
        <f>A6549+1</f>
        <v>39955</v>
      </c>
      <c r="B6550" s="76" t="s">
        <v>16</v>
      </c>
      <c r="D6550" s="92">
        <v>61.17</v>
      </c>
      <c r="E6550" s="104">
        <v>3.4049999999999998</v>
      </c>
      <c r="F6550" s="108">
        <v>2.3898999999999999</v>
      </c>
      <c r="G6550" s="75">
        <v>2.6301999999999999</v>
      </c>
      <c r="H6550" s="106">
        <f t="shared" si="70"/>
        <v>0.70187958883994128</v>
      </c>
    </row>
    <row r="6551" spans="1:8" x14ac:dyDescent="0.2">
      <c r="A6551" s="103">
        <f>A6550+1+2</f>
        <v>39958</v>
      </c>
      <c r="B6551" s="76" t="s">
        <v>12</v>
      </c>
      <c r="C6551" s="73" t="s">
        <v>17</v>
      </c>
      <c r="F6551" s="108"/>
      <c r="G6551" s="75"/>
      <c r="H6551" s="106"/>
    </row>
    <row r="6552" spans="1:8" x14ac:dyDescent="0.2">
      <c r="A6552" s="103">
        <f>A6551+1</f>
        <v>39959</v>
      </c>
      <c r="B6552" s="76" t="s">
        <v>13</v>
      </c>
      <c r="D6552" s="92">
        <v>62.45</v>
      </c>
      <c r="E6552" s="104">
        <v>3.4049999999999998</v>
      </c>
      <c r="F6552" s="108">
        <v>2.2967</v>
      </c>
      <c r="G6552" s="75">
        <v>2.6314000000000002</v>
      </c>
      <c r="H6552" s="106">
        <f t="shared" si="70"/>
        <v>0.67450807635829668</v>
      </c>
    </row>
    <row r="6553" spans="1:8" x14ac:dyDescent="0.2">
      <c r="A6553" s="103">
        <f>A6552+1</f>
        <v>39960</v>
      </c>
      <c r="B6553" s="76" t="s">
        <v>14</v>
      </c>
      <c r="D6553" s="92">
        <v>63.45</v>
      </c>
      <c r="E6553" s="104">
        <v>3.49</v>
      </c>
      <c r="F6553" s="108">
        <v>2.4283999999999999</v>
      </c>
      <c r="G6553" s="75">
        <v>2.7702</v>
      </c>
      <c r="H6553" s="106">
        <f t="shared" si="70"/>
        <v>0.69581661891117474</v>
      </c>
    </row>
    <row r="6554" spans="1:8" x14ac:dyDescent="0.2">
      <c r="A6554" s="103">
        <f>A6553+1</f>
        <v>39961</v>
      </c>
      <c r="B6554" s="76" t="s">
        <v>15</v>
      </c>
      <c r="D6554" s="92">
        <v>65.08</v>
      </c>
      <c r="E6554" s="104">
        <v>3.5950000000000002</v>
      </c>
      <c r="F6554" s="108">
        <v>2.4298000000000002</v>
      </c>
      <c r="G6554" s="75">
        <v>2.7378</v>
      </c>
      <c r="H6554" s="106">
        <f t="shared" si="70"/>
        <v>0.67588317107093188</v>
      </c>
    </row>
    <row r="6555" spans="1:8" x14ac:dyDescent="0.2">
      <c r="A6555" s="103">
        <f>A6554+1</f>
        <v>39962</v>
      </c>
      <c r="B6555" s="76" t="s">
        <v>16</v>
      </c>
      <c r="D6555" s="92">
        <v>66.31</v>
      </c>
      <c r="E6555" s="104">
        <v>3.92</v>
      </c>
      <c r="F6555" s="108">
        <v>2.7309000000000001</v>
      </c>
      <c r="G6555" s="75">
        <v>3.0228000000000002</v>
      </c>
      <c r="H6555" s="106">
        <f t="shared" si="70"/>
        <v>0.69665816326530616</v>
      </c>
    </row>
    <row r="6556" spans="1:8" x14ac:dyDescent="0.2">
      <c r="A6556" s="103">
        <f>A6555+1+2</f>
        <v>39965</v>
      </c>
      <c r="B6556" s="76" t="s">
        <v>12</v>
      </c>
      <c r="D6556" s="92">
        <v>68.58</v>
      </c>
      <c r="E6556" s="104">
        <v>3.9</v>
      </c>
      <c r="F6556" s="108">
        <v>2.6701000000000001</v>
      </c>
      <c r="G6556" s="75">
        <v>2.8081</v>
      </c>
      <c r="H6556" s="106">
        <f t="shared" si="70"/>
        <v>0.68464102564102569</v>
      </c>
    </row>
    <row r="6557" spans="1:8" x14ac:dyDescent="0.2">
      <c r="A6557" s="103">
        <f>A6556+1</f>
        <v>39966</v>
      </c>
      <c r="B6557" s="76" t="s">
        <v>13</v>
      </c>
      <c r="D6557" s="92">
        <v>68.55</v>
      </c>
      <c r="E6557" s="104">
        <v>4.04</v>
      </c>
      <c r="F6557" s="108">
        <v>2.7090000000000001</v>
      </c>
      <c r="G6557" s="75">
        <v>2.8546</v>
      </c>
      <c r="H6557" s="106">
        <f t="shared" si="70"/>
        <v>0.67054455445544559</v>
      </c>
    </row>
    <row r="6558" spans="1:8" x14ac:dyDescent="0.2">
      <c r="A6558" s="103">
        <f>A6557+1</f>
        <v>39967</v>
      </c>
      <c r="B6558" s="76" t="s">
        <v>14</v>
      </c>
      <c r="D6558" s="92">
        <v>66.12</v>
      </c>
      <c r="E6558" s="104">
        <v>3.77</v>
      </c>
      <c r="F6558" s="108">
        <v>2.4518</v>
      </c>
      <c r="G6558" s="75">
        <v>2.7111000000000001</v>
      </c>
      <c r="H6558" s="106">
        <f t="shared" si="70"/>
        <v>0.65034482758620693</v>
      </c>
    </row>
    <row r="6559" spans="1:8" x14ac:dyDescent="0.2">
      <c r="A6559" s="103">
        <f>A6558+1</f>
        <v>39968</v>
      </c>
      <c r="B6559" s="76" t="s">
        <v>15</v>
      </c>
      <c r="D6559" s="92">
        <v>68.81</v>
      </c>
      <c r="E6559" s="104">
        <v>3.77</v>
      </c>
      <c r="F6559" s="108">
        <v>2.37</v>
      </c>
      <c r="G6559" s="75">
        <v>2.7307999999999999</v>
      </c>
      <c r="H6559" s="106">
        <f t="shared" si="70"/>
        <v>0.62864721485411146</v>
      </c>
    </row>
    <row r="6560" spans="1:8" x14ac:dyDescent="0.2">
      <c r="A6560" s="103">
        <f>A6559+1</f>
        <v>39969</v>
      </c>
      <c r="B6560" s="76" t="s">
        <v>16</v>
      </c>
      <c r="D6560" s="92">
        <v>68.44</v>
      </c>
      <c r="E6560" s="104">
        <v>3.5150000000000001</v>
      </c>
      <c r="F6560" s="108">
        <v>2.2435</v>
      </c>
      <c r="G6560" s="75">
        <v>2.5718999999999999</v>
      </c>
      <c r="H6560" s="106">
        <f t="shared" si="70"/>
        <v>0.63826458036984357</v>
      </c>
    </row>
    <row r="6561" spans="1:8" x14ac:dyDescent="0.2">
      <c r="A6561" s="103">
        <f>A6560+1+2</f>
        <v>39972</v>
      </c>
      <c r="B6561" s="76" t="s">
        <v>12</v>
      </c>
      <c r="D6561" s="92">
        <v>68.09</v>
      </c>
      <c r="E6561" s="104">
        <v>3.5249999999999999</v>
      </c>
      <c r="F6561" s="108">
        <v>2.2711000000000001</v>
      </c>
      <c r="G6561" s="75">
        <v>2.3429000000000002</v>
      </c>
      <c r="H6561" s="106">
        <f t="shared" si="70"/>
        <v>0.64428368794326241</v>
      </c>
    </row>
    <row r="6562" spans="1:8" x14ac:dyDescent="0.2">
      <c r="A6562" s="103">
        <f>A6561+1</f>
        <v>39973</v>
      </c>
      <c r="B6562" s="76" t="s">
        <v>13</v>
      </c>
      <c r="D6562" s="92">
        <v>70.010000000000005</v>
      </c>
      <c r="E6562" s="104">
        <v>3.53</v>
      </c>
      <c r="F6562" s="108">
        <v>2.1800000000000002</v>
      </c>
      <c r="G6562" s="75">
        <v>2.347</v>
      </c>
      <c r="H6562" s="106">
        <f t="shared" si="70"/>
        <v>0.61756373937677067</v>
      </c>
    </row>
    <row r="6563" spans="1:8" x14ac:dyDescent="0.2">
      <c r="A6563" s="103">
        <f>A6562+1</f>
        <v>39974</v>
      </c>
      <c r="B6563" s="76" t="s">
        <v>14</v>
      </c>
      <c r="D6563" s="92">
        <v>71.33</v>
      </c>
      <c r="E6563" s="104">
        <v>3.56</v>
      </c>
      <c r="F6563" s="108">
        <v>2.2553000000000001</v>
      </c>
      <c r="G6563" s="75">
        <v>2.2875000000000001</v>
      </c>
      <c r="H6563" s="106">
        <f t="shared" si="70"/>
        <v>0.63351123595505621</v>
      </c>
    </row>
    <row r="6564" spans="1:8" x14ac:dyDescent="0.2">
      <c r="A6564" s="103">
        <f>A6563+1</f>
        <v>39975</v>
      </c>
      <c r="B6564" s="76" t="s">
        <v>15</v>
      </c>
      <c r="D6564" s="92">
        <v>72.680000000000007</v>
      </c>
      <c r="E6564" s="104">
        <v>3.5550000000000002</v>
      </c>
      <c r="F6564" s="108">
        <v>2.3371</v>
      </c>
      <c r="G6564" s="75">
        <v>2.3972000000000002</v>
      </c>
      <c r="H6564" s="106">
        <f t="shared" si="70"/>
        <v>0.65741209563994374</v>
      </c>
    </row>
    <row r="6565" spans="1:8" x14ac:dyDescent="0.2">
      <c r="A6565" s="103">
        <f>A6564+1</f>
        <v>39976</v>
      </c>
      <c r="B6565" s="76" t="s">
        <v>16</v>
      </c>
      <c r="D6565" s="92">
        <v>72.040000000000006</v>
      </c>
      <c r="E6565" s="104">
        <v>3.605</v>
      </c>
      <c r="F6565" s="108">
        <v>2.2761</v>
      </c>
      <c r="G6565" s="75">
        <v>2.3959000000000001</v>
      </c>
      <c r="H6565" s="106">
        <f t="shared" si="70"/>
        <v>0.63137309292649102</v>
      </c>
    </row>
    <row r="6566" spans="1:8" x14ac:dyDescent="0.2">
      <c r="A6566" s="103">
        <f>A6565+1+2</f>
        <v>39979</v>
      </c>
      <c r="B6566" s="76" t="s">
        <v>12</v>
      </c>
      <c r="D6566" s="92">
        <v>70.62</v>
      </c>
      <c r="E6566" s="104">
        <v>3.82</v>
      </c>
      <c r="F6566" s="108">
        <v>2.4417</v>
      </c>
      <c r="G6566" s="75">
        <v>2.605</v>
      </c>
      <c r="H6566" s="106">
        <f t="shared" si="70"/>
        <v>0.63918848167539266</v>
      </c>
    </row>
    <row r="6567" spans="1:8" x14ac:dyDescent="0.2">
      <c r="A6567" s="103">
        <f>A6566+1</f>
        <v>39980</v>
      </c>
      <c r="B6567" s="76" t="s">
        <v>13</v>
      </c>
      <c r="D6567" s="92">
        <v>70.47</v>
      </c>
      <c r="E6567" s="104">
        <v>4.1449999999999996</v>
      </c>
      <c r="F6567" s="108">
        <v>2.8146</v>
      </c>
      <c r="G6567" s="75">
        <v>3.1179000000000001</v>
      </c>
      <c r="H6567" s="106">
        <f t="shared" si="70"/>
        <v>0.67903498190591083</v>
      </c>
    </row>
    <row r="6568" spans="1:8" x14ac:dyDescent="0.2">
      <c r="A6568" s="103">
        <f>A6567+1</f>
        <v>39981</v>
      </c>
      <c r="B6568" s="76" t="s">
        <v>14</v>
      </c>
      <c r="D6568" s="92">
        <v>71.03</v>
      </c>
      <c r="E6568" s="104">
        <v>3.99</v>
      </c>
      <c r="F6568" s="108">
        <v>2.7805</v>
      </c>
      <c r="G6568" s="75">
        <v>3.1634000000000002</v>
      </c>
      <c r="H6568" s="106">
        <f t="shared" si="70"/>
        <v>0.69686716791979941</v>
      </c>
    </row>
    <row r="6569" spans="1:8" x14ac:dyDescent="0.2">
      <c r="A6569" s="103">
        <f>A6568+1</f>
        <v>39982</v>
      </c>
      <c r="B6569" s="76" t="s">
        <v>15</v>
      </c>
      <c r="D6569" s="92">
        <v>71.37</v>
      </c>
      <c r="E6569" s="104">
        <v>4.1399999999999997</v>
      </c>
      <c r="F6569" s="108">
        <v>2.7654999999999998</v>
      </c>
      <c r="G6569" s="75">
        <v>3.2122999999999999</v>
      </c>
      <c r="H6569" s="106">
        <f t="shared" si="70"/>
        <v>0.66799516908212564</v>
      </c>
    </row>
    <row r="6570" spans="1:8" x14ac:dyDescent="0.2">
      <c r="A6570" s="103">
        <f>A6569+1</f>
        <v>39983</v>
      </c>
      <c r="B6570" s="76" t="s">
        <v>16</v>
      </c>
      <c r="D6570" s="92">
        <v>69.55</v>
      </c>
      <c r="E6570" s="104">
        <v>4.0199999999999996</v>
      </c>
      <c r="F6570" s="108">
        <v>2.3761999999999999</v>
      </c>
      <c r="G6570" s="75">
        <v>2.9748999999999999</v>
      </c>
      <c r="H6570" s="106">
        <f t="shared" si="70"/>
        <v>0.59109452736318413</v>
      </c>
    </row>
    <row r="6571" spans="1:8" x14ac:dyDescent="0.2">
      <c r="A6571" s="103">
        <f>A6570+1+2</f>
        <v>39986</v>
      </c>
      <c r="B6571" s="76" t="s">
        <v>12</v>
      </c>
      <c r="D6571" s="92">
        <v>66.930000000000007</v>
      </c>
      <c r="E6571" s="104">
        <v>3.96</v>
      </c>
      <c r="F6571" s="108">
        <v>2.7871000000000001</v>
      </c>
      <c r="G6571" s="75">
        <v>3.0579999999999998</v>
      </c>
      <c r="H6571" s="106">
        <f t="shared" si="70"/>
        <v>0.70381313131313139</v>
      </c>
    </row>
    <row r="6572" spans="1:8" x14ac:dyDescent="0.2">
      <c r="A6572" s="103">
        <f>A6571+1</f>
        <v>39987</v>
      </c>
      <c r="B6572" s="76" t="s">
        <v>13</v>
      </c>
      <c r="D6572" s="92">
        <v>68.790000000000006</v>
      </c>
      <c r="E6572" s="104">
        <v>3.915</v>
      </c>
      <c r="F6572" s="108">
        <v>2.6585000000000001</v>
      </c>
      <c r="G6572" s="75">
        <v>3.0813999999999999</v>
      </c>
      <c r="H6572" s="106">
        <f t="shared" si="70"/>
        <v>0.67905491698595144</v>
      </c>
    </row>
    <row r="6573" spans="1:8" x14ac:dyDescent="0.2">
      <c r="A6573" s="103">
        <f>A6572+1</f>
        <v>39988</v>
      </c>
      <c r="B6573" s="76" t="s">
        <v>14</v>
      </c>
      <c r="D6573" s="92">
        <v>68.67</v>
      </c>
      <c r="E6573" s="104">
        <v>3.82</v>
      </c>
      <c r="F6573" s="108">
        <v>2.6011000000000002</v>
      </c>
      <c r="G6573" s="75">
        <v>3.0145</v>
      </c>
      <c r="H6573" s="106">
        <f t="shared" si="70"/>
        <v>0.68091623036649218</v>
      </c>
    </row>
    <row r="6574" spans="1:8" x14ac:dyDescent="0.2">
      <c r="A6574" s="103">
        <f>A6573+1</f>
        <v>39989</v>
      </c>
      <c r="B6574" s="76" t="s">
        <v>15</v>
      </c>
      <c r="D6574" s="92">
        <v>70.23</v>
      </c>
      <c r="E6574" s="104">
        <v>3.81</v>
      </c>
      <c r="F6574" s="108">
        <v>2.6703000000000001</v>
      </c>
      <c r="G6574" s="75">
        <v>3.1297999999999999</v>
      </c>
      <c r="H6574" s="106">
        <f t="shared" si="70"/>
        <v>0.70086614173228345</v>
      </c>
    </row>
    <row r="6575" spans="1:8" x14ac:dyDescent="0.2">
      <c r="A6575" s="103">
        <f>A6574+1</f>
        <v>39990</v>
      </c>
      <c r="B6575" s="76" t="s">
        <v>16</v>
      </c>
      <c r="D6575" s="92">
        <v>69.16</v>
      </c>
      <c r="E6575" s="104">
        <v>3.8149999999999999</v>
      </c>
      <c r="F6575" s="108">
        <v>2.4661</v>
      </c>
      <c r="G6575" s="75">
        <v>3.0708000000000002</v>
      </c>
      <c r="H6575" s="106">
        <f t="shared" si="70"/>
        <v>0.64642201834862389</v>
      </c>
    </row>
    <row r="6576" spans="1:8" x14ac:dyDescent="0.2">
      <c r="A6576" s="103">
        <f>A6575+1+2</f>
        <v>39993</v>
      </c>
      <c r="B6576" s="76" t="s">
        <v>12</v>
      </c>
      <c r="D6576" s="92">
        <v>71.489999999999995</v>
      </c>
      <c r="E6576" s="104">
        <v>3.875</v>
      </c>
      <c r="F6576" s="108">
        <v>2.6956000000000002</v>
      </c>
      <c r="G6576" s="75">
        <v>3.3746</v>
      </c>
      <c r="H6576" s="106">
        <f t="shared" si="70"/>
        <v>0.69563870967741936</v>
      </c>
    </row>
    <row r="6577" spans="1:8" x14ac:dyDescent="0.2">
      <c r="A6577" s="103">
        <f>A6576+1</f>
        <v>39994</v>
      </c>
      <c r="B6577" s="76" t="s">
        <v>13</v>
      </c>
      <c r="D6577" s="92">
        <v>69.89</v>
      </c>
      <c r="E6577" s="104">
        <v>3.71</v>
      </c>
      <c r="F6577" s="108">
        <v>2.7871999999999999</v>
      </c>
      <c r="G6577" s="75">
        <v>3.2818000000000001</v>
      </c>
      <c r="H6577" s="106">
        <f t="shared" si="70"/>
        <v>0.75126684636118601</v>
      </c>
    </row>
    <row r="6578" spans="1:8" x14ac:dyDescent="0.2">
      <c r="A6578" s="103">
        <f>A6577+1</f>
        <v>39995</v>
      </c>
      <c r="B6578" s="76" t="s">
        <v>14</v>
      </c>
      <c r="D6578" s="92">
        <v>69.31</v>
      </c>
      <c r="E6578" s="104">
        <v>3.645</v>
      </c>
      <c r="F6578" s="108">
        <v>2.7924000000000002</v>
      </c>
      <c r="G6578" s="75">
        <v>3.1877</v>
      </c>
      <c r="H6578" s="106">
        <f t="shared" si="70"/>
        <v>0.76609053497942392</v>
      </c>
    </row>
    <row r="6579" spans="1:8" x14ac:dyDescent="0.2">
      <c r="A6579" s="103">
        <f>A6578+1</f>
        <v>39996</v>
      </c>
      <c r="B6579" s="76" t="s">
        <v>15</v>
      </c>
      <c r="D6579" s="92">
        <v>66.73</v>
      </c>
      <c r="E6579" s="104">
        <v>3.51</v>
      </c>
      <c r="F6579" s="108">
        <v>2.4727000000000001</v>
      </c>
      <c r="G6579" s="75">
        <v>3.0032000000000001</v>
      </c>
      <c r="H6579" s="106">
        <f t="shared" ref="H6579:H6642" si="71">F6579/E6579</f>
        <v>0.70447293447293458</v>
      </c>
    </row>
    <row r="6580" spans="1:8" x14ac:dyDescent="0.2">
      <c r="A6580" s="103">
        <f>A6579+1</f>
        <v>39997</v>
      </c>
      <c r="B6580" s="76" t="s">
        <v>16</v>
      </c>
      <c r="C6580" s="73" t="s">
        <v>17</v>
      </c>
      <c r="F6580" s="108"/>
      <c r="G6580" s="75"/>
      <c r="H6580" s="106"/>
    </row>
    <row r="6581" spans="1:8" x14ac:dyDescent="0.2">
      <c r="A6581" s="103">
        <f>A6580+1+2</f>
        <v>40000</v>
      </c>
      <c r="B6581" s="76" t="s">
        <v>12</v>
      </c>
      <c r="D6581" s="92">
        <v>65.05</v>
      </c>
      <c r="E6581" s="104">
        <v>3.28</v>
      </c>
      <c r="F6581" s="108">
        <v>2.3835000000000002</v>
      </c>
      <c r="G6581" s="75">
        <v>2.9146000000000001</v>
      </c>
      <c r="H6581" s="106">
        <f t="shared" si="71"/>
        <v>0.7266768292682928</v>
      </c>
    </row>
    <row r="6582" spans="1:8" x14ac:dyDescent="0.2">
      <c r="A6582" s="103">
        <f>A6581+1</f>
        <v>40001</v>
      </c>
      <c r="B6582" s="76" t="s">
        <v>13</v>
      </c>
      <c r="D6582" s="92">
        <v>62.93</v>
      </c>
      <c r="E6582" s="104">
        <v>3.31</v>
      </c>
      <c r="F6582" s="108">
        <v>2.7412000000000001</v>
      </c>
      <c r="G6582" s="75">
        <v>2.9923999999999999</v>
      </c>
      <c r="H6582" s="106">
        <f t="shared" si="71"/>
        <v>0.8281570996978852</v>
      </c>
    </row>
    <row r="6583" spans="1:8" x14ac:dyDescent="0.2">
      <c r="A6583" s="103">
        <f>A6582+1</f>
        <v>40002</v>
      </c>
      <c r="B6583" s="76" t="s">
        <v>14</v>
      </c>
      <c r="D6583" s="92">
        <v>60.14</v>
      </c>
      <c r="E6583" s="104">
        <v>3.2549999999999999</v>
      </c>
      <c r="F6583" s="108">
        <v>2.6368</v>
      </c>
      <c r="G6583" s="75">
        <v>2.9925000000000002</v>
      </c>
      <c r="H6583" s="106">
        <f t="shared" si="71"/>
        <v>0.81007680491551459</v>
      </c>
    </row>
    <row r="6584" spans="1:8" x14ac:dyDescent="0.2">
      <c r="A6584" s="103">
        <f>A6583+1</f>
        <v>40003</v>
      </c>
      <c r="B6584" s="76" t="s">
        <v>15</v>
      </c>
      <c r="D6584" s="92">
        <v>60.41</v>
      </c>
      <c r="E6584" s="104">
        <v>3.33</v>
      </c>
      <c r="F6584" s="108">
        <v>2.4399000000000002</v>
      </c>
      <c r="G6584" s="75">
        <v>3.0447000000000002</v>
      </c>
      <c r="H6584" s="106">
        <f t="shared" si="71"/>
        <v>0.73270270270270277</v>
      </c>
    </row>
    <row r="6585" spans="1:8" x14ac:dyDescent="0.2">
      <c r="A6585" s="103">
        <f>A6584+1</f>
        <v>40004</v>
      </c>
      <c r="B6585" s="76" t="s">
        <v>16</v>
      </c>
      <c r="D6585" s="92">
        <v>59.89</v>
      </c>
      <c r="E6585" s="104">
        <v>3.23</v>
      </c>
      <c r="F6585" s="108">
        <v>2.5474999999999999</v>
      </c>
      <c r="G6585" s="75">
        <v>2.8218999999999999</v>
      </c>
      <c r="H6585" s="106">
        <f t="shared" si="71"/>
        <v>0.78869969040247678</v>
      </c>
    </row>
    <row r="6586" spans="1:8" x14ac:dyDescent="0.2">
      <c r="A6586" s="103">
        <f>A6585+1+2</f>
        <v>40007</v>
      </c>
      <c r="B6586" s="76" t="s">
        <v>12</v>
      </c>
      <c r="D6586" s="92">
        <v>59.69</v>
      </c>
      <c r="E6586" s="104">
        <v>3.1850000000000001</v>
      </c>
      <c r="F6586" s="108">
        <v>2.4213</v>
      </c>
      <c r="G6586" s="75">
        <v>3.0209999999999999</v>
      </c>
      <c r="H6586" s="106">
        <f t="shared" si="71"/>
        <v>0.76021978021978021</v>
      </c>
    </row>
    <row r="6587" spans="1:8" x14ac:dyDescent="0.2">
      <c r="A6587" s="103">
        <f>A6586+1</f>
        <v>40008</v>
      </c>
      <c r="B6587" s="76" t="s">
        <v>13</v>
      </c>
      <c r="D6587" s="92">
        <v>59.52</v>
      </c>
      <c r="E6587" s="104">
        <v>3.29</v>
      </c>
      <c r="F6587" s="108">
        <v>2.6551</v>
      </c>
      <c r="G6587" s="75">
        <v>3.0529000000000002</v>
      </c>
      <c r="H6587" s="106">
        <f t="shared" si="71"/>
        <v>0.80702127659574463</v>
      </c>
    </row>
    <row r="6588" spans="1:8" x14ac:dyDescent="0.2">
      <c r="A6588" s="103">
        <f>A6587+1</f>
        <v>40009</v>
      </c>
      <c r="B6588" s="76" t="s">
        <v>14</v>
      </c>
      <c r="D6588" s="92">
        <v>61.54</v>
      </c>
      <c r="E6588" s="104">
        <v>3.3</v>
      </c>
      <c r="F6588" s="108">
        <v>2.9161000000000001</v>
      </c>
      <c r="G6588" s="75">
        <v>3.1918000000000002</v>
      </c>
      <c r="H6588" s="106">
        <f t="shared" si="71"/>
        <v>0.88366666666666671</v>
      </c>
    </row>
    <row r="6589" spans="1:8" x14ac:dyDescent="0.2">
      <c r="A6589" s="103">
        <f>A6588+1</f>
        <v>40010</v>
      </c>
      <c r="B6589" s="76" t="s">
        <v>15</v>
      </c>
      <c r="D6589" s="92">
        <v>62.02</v>
      </c>
      <c r="E6589" s="104">
        <v>3.2250000000000001</v>
      </c>
      <c r="F6589" s="108">
        <v>2.7711000000000001</v>
      </c>
      <c r="G6589" s="75">
        <v>3.0373000000000001</v>
      </c>
      <c r="H6589" s="106">
        <f t="shared" si="71"/>
        <v>0.85925581395348838</v>
      </c>
    </row>
    <row r="6590" spans="1:8" x14ac:dyDescent="0.2">
      <c r="A6590" s="103">
        <f>A6589+1</f>
        <v>40011</v>
      </c>
      <c r="B6590" s="76" t="s">
        <v>16</v>
      </c>
      <c r="D6590" s="92">
        <v>63.56</v>
      </c>
      <c r="E6590" s="104">
        <v>3.415</v>
      </c>
      <c r="F6590" s="108">
        <v>2.6783000000000001</v>
      </c>
      <c r="G6590" s="75">
        <v>3.1871999999999998</v>
      </c>
      <c r="H6590" s="106">
        <f t="shared" si="71"/>
        <v>0.78427525622254757</v>
      </c>
    </row>
    <row r="6591" spans="1:8" x14ac:dyDescent="0.2">
      <c r="A6591" s="103">
        <f>A6590+1+2</f>
        <v>40014</v>
      </c>
      <c r="B6591" s="76" t="s">
        <v>12</v>
      </c>
      <c r="D6591" s="92">
        <v>63.98</v>
      </c>
      <c r="E6591" s="104">
        <v>3.44</v>
      </c>
      <c r="F6591" s="108">
        <v>3.0019</v>
      </c>
      <c r="G6591" s="75">
        <v>3.3925999999999998</v>
      </c>
      <c r="H6591" s="106">
        <f t="shared" si="71"/>
        <v>0.87264534883720934</v>
      </c>
    </row>
    <row r="6592" spans="1:8" x14ac:dyDescent="0.2">
      <c r="A6592" s="103">
        <f>A6591+1</f>
        <v>40015</v>
      </c>
      <c r="B6592" s="76" t="s">
        <v>13</v>
      </c>
      <c r="D6592" s="92">
        <v>64.72</v>
      </c>
      <c r="E6592" s="104">
        <v>3.5</v>
      </c>
      <c r="F6592" s="108">
        <v>3.1074000000000002</v>
      </c>
      <c r="G6592" s="75">
        <v>3.3622000000000001</v>
      </c>
      <c r="H6592" s="106">
        <f t="shared" si="71"/>
        <v>0.88782857142857152</v>
      </c>
    </row>
    <row r="6593" spans="1:10" x14ac:dyDescent="0.2">
      <c r="A6593" s="103">
        <f>A6592+1</f>
        <v>40016</v>
      </c>
      <c r="B6593" s="76" t="s">
        <v>14</v>
      </c>
      <c r="D6593" s="92">
        <v>63.57</v>
      </c>
      <c r="E6593" s="104">
        <v>3.5150000000000001</v>
      </c>
      <c r="F6593" s="108">
        <v>3.2088000000000001</v>
      </c>
      <c r="G6593" s="75">
        <v>3.3281000000000001</v>
      </c>
      <c r="H6593" s="106">
        <f t="shared" si="71"/>
        <v>0.91288762446657179</v>
      </c>
    </row>
    <row r="6594" spans="1:10" x14ac:dyDescent="0.2">
      <c r="A6594" s="103">
        <f>A6593+1</f>
        <v>40017</v>
      </c>
      <c r="B6594" s="76" t="s">
        <v>15</v>
      </c>
      <c r="D6594" s="92">
        <v>66.11</v>
      </c>
      <c r="E6594" s="104">
        <v>3.62</v>
      </c>
      <c r="F6594" s="108">
        <v>3.3546999999999998</v>
      </c>
      <c r="G6594" s="75">
        <v>3.5183</v>
      </c>
      <c r="H6594" s="106">
        <f t="shared" si="71"/>
        <v>0.92671270718232035</v>
      </c>
      <c r="J6594" s="115"/>
    </row>
    <row r="6595" spans="1:10" x14ac:dyDescent="0.2">
      <c r="A6595" s="103">
        <f>A6594+1</f>
        <v>40018</v>
      </c>
      <c r="B6595" s="76" t="s">
        <v>16</v>
      </c>
      <c r="D6595" s="92">
        <v>66.55</v>
      </c>
      <c r="E6595" s="104">
        <v>3.3849999999999998</v>
      </c>
      <c r="F6595" s="108">
        <v>3.0724999999999998</v>
      </c>
      <c r="G6595" s="75">
        <v>3.2179000000000002</v>
      </c>
      <c r="H6595" s="106">
        <f t="shared" si="71"/>
        <v>0.90768094534711963</v>
      </c>
    </row>
    <row r="6596" spans="1:10" x14ac:dyDescent="0.2">
      <c r="A6596" s="103">
        <f>A6595+1+2</f>
        <v>40021</v>
      </c>
      <c r="B6596" s="76" t="s">
        <v>12</v>
      </c>
      <c r="D6596" s="92">
        <v>68.38</v>
      </c>
      <c r="E6596" s="104">
        <v>3.48</v>
      </c>
      <c r="F6596" s="108">
        <v>3.1501999999999999</v>
      </c>
      <c r="G6596" s="75">
        <v>3.3485999999999998</v>
      </c>
      <c r="H6596" s="106">
        <f t="shared" si="71"/>
        <v>0.90522988505747126</v>
      </c>
    </row>
    <row r="6597" spans="1:10" x14ac:dyDescent="0.2">
      <c r="A6597" s="103">
        <f>A6596+1</f>
        <v>40022</v>
      </c>
      <c r="B6597" s="76" t="s">
        <v>13</v>
      </c>
      <c r="D6597" s="92">
        <v>67.23</v>
      </c>
      <c r="E6597" s="104">
        <v>3.4750000000000001</v>
      </c>
      <c r="F6597" s="108">
        <v>3.1029</v>
      </c>
      <c r="G6597" s="75">
        <v>3.3452000000000002</v>
      </c>
      <c r="H6597" s="106">
        <f t="shared" si="71"/>
        <v>0.8929208633093525</v>
      </c>
    </row>
    <row r="6598" spans="1:10" x14ac:dyDescent="0.2">
      <c r="A6598" s="103">
        <f>A6597+1</f>
        <v>40023</v>
      </c>
      <c r="B6598" s="76" t="s">
        <v>14</v>
      </c>
      <c r="D6598" s="92">
        <v>63.35</v>
      </c>
      <c r="E6598" s="104">
        <v>3.3650000000000002</v>
      </c>
      <c r="F6598" s="108">
        <v>3.0649999999999999</v>
      </c>
      <c r="G6598" s="75">
        <v>3.2444000000000002</v>
      </c>
      <c r="H6598" s="106">
        <f t="shared" si="71"/>
        <v>0.91084695393759274</v>
      </c>
    </row>
    <row r="6599" spans="1:10" x14ac:dyDescent="0.2">
      <c r="A6599" s="103">
        <f>A6598+1</f>
        <v>40024</v>
      </c>
      <c r="B6599" s="76" t="s">
        <v>15</v>
      </c>
      <c r="D6599" s="92">
        <v>66.94</v>
      </c>
      <c r="E6599" s="104">
        <v>3.34</v>
      </c>
      <c r="F6599" s="108">
        <v>2.9485999999999999</v>
      </c>
      <c r="G6599" s="75">
        <v>3.1076000000000001</v>
      </c>
      <c r="H6599" s="106">
        <f t="shared" si="71"/>
        <v>0.88281437125748508</v>
      </c>
    </row>
    <row r="6600" spans="1:10" x14ac:dyDescent="0.2">
      <c r="A6600" s="103">
        <f>A6599+1</f>
        <v>40025</v>
      </c>
      <c r="B6600" s="76" t="s">
        <v>16</v>
      </c>
      <c r="D6600" s="92">
        <v>69.45</v>
      </c>
      <c r="E6600" s="104">
        <v>3.37</v>
      </c>
      <c r="F6600" s="108">
        <v>2.8761000000000001</v>
      </c>
      <c r="G6600" s="75">
        <v>3.0179999999999998</v>
      </c>
      <c r="H6600" s="106">
        <f t="shared" si="71"/>
        <v>0.8534421364985163</v>
      </c>
    </row>
    <row r="6601" spans="1:10" x14ac:dyDescent="0.2">
      <c r="A6601" s="103">
        <f>A6600+1+2</f>
        <v>40028</v>
      </c>
      <c r="B6601" s="76" t="s">
        <v>12</v>
      </c>
      <c r="D6601" s="92">
        <v>71.58</v>
      </c>
      <c r="E6601" s="104">
        <v>3.49</v>
      </c>
      <c r="F6601" s="108">
        <v>3.0007999999999999</v>
      </c>
      <c r="G6601" s="75">
        <v>3.1918000000000002</v>
      </c>
      <c r="H6601" s="106">
        <f t="shared" si="71"/>
        <v>0.8598280802292263</v>
      </c>
    </row>
    <row r="6602" spans="1:10" x14ac:dyDescent="0.2">
      <c r="A6602" s="103">
        <f>A6601+1</f>
        <v>40029</v>
      </c>
      <c r="B6602" s="76" t="s">
        <v>13</v>
      </c>
      <c r="D6602" s="92">
        <v>71.42</v>
      </c>
      <c r="E6602" s="104">
        <v>3.55</v>
      </c>
      <c r="F6602" s="108">
        <v>3.1297000000000001</v>
      </c>
      <c r="G6602" s="75">
        <v>3.3079999999999998</v>
      </c>
      <c r="H6602" s="106">
        <f t="shared" si="71"/>
        <v>0.88160563380281698</v>
      </c>
    </row>
    <row r="6603" spans="1:10" x14ac:dyDescent="0.2">
      <c r="A6603" s="103">
        <f>A6602+1</f>
        <v>40030</v>
      </c>
      <c r="B6603" s="76" t="s">
        <v>14</v>
      </c>
      <c r="D6603" s="92">
        <v>71.97</v>
      </c>
      <c r="E6603" s="104">
        <v>3.665</v>
      </c>
      <c r="F6603" s="108">
        <v>3.3433999999999999</v>
      </c>
      <c r="G6603" s="75">
        <v>3.5102000000000002</v>
      </c>
      <c r="H6603" s="106">
        <f t="shared" si="71"/>
        <v>0.91225102319236018</v>
      </c>
    </row>
    <row r="6604" spans="1:10" x14ac:dyDescent="0.2">
      <c r="A6604" s="103">
        <f>A6603+1</f>
        <v>40031</v>
      </c>
      <c r="B6604" s="76" t="s">
        <v>15</v>
      </c>
      <c r="D6604" s="92">
        <v>71.94</v>
      </c>
      <c r="E6604" s="104">
        <v>3.7349999999999999</v>
      </c>
      <c r="F6604" s="108">
        <v>3.5156999999999998</v>
      </c>
      <c r="G6604" s="75">
        <v>3.6181000000000001</v>
      </c>
      <c r="H6604" s="106">
        <f t="shared" si="71"/>
        <v>0.94128514056224899</v>
      </c>
    </row>
    <row r="6605" spans="1:10" x14ac:dyDescent="0.2">
      <c r="A6605" s="103">
        <f>A6604+1</f>
        <v>40032</v>
      </c>
      <c r="B6605" s="76" t="s">
        <v>16</v>
      </c>
      <c r="D6605" s="92">
        <v>70.930000000000007</v>
      </c>
      <c r="E6605" s="104">
        <v>3.5550000000000002</v>
      </c>
      <c r="F6605" s="108">
        <v>3.2591999999999999</v>
      </c>
      <c r="G6605" s="75">
        <v>3.3626</v>
      </c>
      <c r="H6605" s="106">
        <f t="shared" si="71"/>
        <v>0.91679324894514758</v>
      </c>
    </row>
    <row r="6606" spans="1:10" x14ac:dyDescent="0.2">
      <c r="A6606" s="103">
        <f>A6605+1+2</f>
        <v>40035</v>
      </c>
      <c r="B6606" s="76" t="s">
        <v>12</v>
      </c>
      <c r="D6606" s="92">
        <v>70.599999999999994</v>
      </c>
      <c r="E6606" s="104">
        <v>3.59</v>
      </c>
      <c r="F6606" s="108">
        <v>3.1215999999999999</v>
      </c>
      <c r="G6606" s="75">
        <v>3.3123</v>
      </c>
      <c r="H6606" s="106">
        <f t="shared" si="71"/>
        <v>0.86952646239554321</v>
      </c>
    </row>
    <row r="6607" spans="1:10" x14ac:dyDescent="0.2">
      <c r="A6607" s="103">
        <f>A6606+1</f>
        <v>40036</v>
      </c>
      <c r="B6607" s="76" t="s">
        <v>13</v>
      </c>
      <c r="D6607" s="92">
        <v>69.45</v>
      </c>
      <c r="E6607" s="104">
        <v>3.4750000000000001</v>
      </c>
      <c r="F6607" s="108">
        <v>3.141</v>
      </c>
      <c r="G6607" s="75">
        <v>3.2482000000000002</v>
      </c>
      <c r="H6607" s="106">
        <f t="shared" si="71"/>
        <v>0.90388489208633094</v>
      </c>
    </row>
    <row r="6608" spans="1:10" x14ac:dyDescent="0.2">
      <c r="A6608" s="103">
        <f>A6607+1</f>
        <v>40037</v>
      </c>
      <c r="B6608" s="76" t="s">
        <v>14</v>
      </c>
      <c r="D6608" s="92">
        <v>70.16</v>
      </c>
      <c r="E6608" s="104">
        <v>3.37</v>
      </c>
      <c r="F6608" s="108">
        <v>2.9182999999999999</v>
      </c>
      <c r="G6608" s="75">
        <v>3.0518000000000001</v>
      </c>
      <c r="H6608" s="106">
        <f t="shared" si="71"/>
        <v>0.86596439169139461</v>
      </c>
    </row>
    <row r="6609" spans="1:8" x14ac:dyDescent="0.2">
      <c r="A6609" s="103">
        <f>A6608+1</f>
        <v>40038</v>
      </c>
      <c r="B6609" s="76" t="s">
        <v>15</v>
      </c>
      <c r="D6609" s="92">
        <v>70.52</v>
      </c>
      <c r="E6609" s="104">
        <v>3.34</v>
      </c>
      <c r="F6609" s="108">
        <v>2.9262999999999999</v>
      </c>
      <c r="G6609" s="75">
        <v>3.0611999999999999</v>
      </c>
      <c r="H6609" s="106">
        <f t="shared" si="71"/>
        <v>0.87613772455089822</v>
      </c>
    </row>
    <row r="6610" spans="1:8" x14ac:dyDescent="0.2">
      <c r="A6610" s="103">
        <f>A6609+1</f>
        <v>40039</v>
      </c>
      <c r="B6610" s="76" t="s">
        <v>16</v>
      </c>
      <c r="D6610" s="92">
        <v>67.510000000000005</v>
      </c>
      <c r="E6610" s="104">
        <v>3.1949999999999998</v>
      </c>
      <c r="F6610" s="108">
        <v>2.8553000000000002</v>
      </c>
      <c r="G6610" s="75">
        <v>2.9916</v>
      </c>
      <c r="H6610" s="106">
        <f t="shared" si="71"/>
        <v>0.89367762128325523</v>
      </c>
    </row>
    <row r="6611" spans="1:8" x14ac:dyDescent="0.2">
      <c r="A6611" s="103">
        <f>A6610+1+2</f>
        <v>40042</v>
      </c>
      <c r="B6611" s="76" t="s">
        <v>12</v>
      </c>
      <c r="D6611" s="92">
        <v>66.75</v>
      </c>
      <c r="E6611" s="104">
        <v>3.1150000000000002</v>
      </c>
      <c r="F6611" s="108">
        <v>2.7974000000000001</v>
      </c>
      <c r="G6611" s="75">
        <v>2.8647999999999998</v>
      </c>
      <c r="H6611" s="106">
        <f t="shared" si="71"/>
        <v>0.89804173354735151</v>
      </c>
    </row>
    <row r="6612" spans="1:8" x14ac:dyDescent="0.2">
      <c r="A6612" s="103">
        <f>A6611+1</f>
        <v>40043</v>
      </c>
      <c r="B6612" s="76" t="s">
        <v>13</v>
      </c>
      <c r="D6612" s="92">
        <v>69.19</v>
      </c>
      <c r="E6612" s="104">
        <v>3.1150000000000002</v>
      </c>
      <c r="F6612" s="108">
        <v>2.7686999999999999</v>
      </c>
      <c r="G6612" s="75">
        <v>2.8769999999999998</v>
      </c>
      <c r="H6612" s="106">
        <f t="shared" si="71"/>
        <v>0.88882825040128399</v>
      </c>
    </row>
    <row r="6613" spans="1:8" x14ac:dyDescent="0.2">
      <c r="A6613" s="103">
        <f>A6612+1</f>
        <v>40044</v>
      </c>
      <c r="B6613" s="76" t="s">
        <v>14</v>
      </c>
      <c r="D6613" s="92">
        <v>72.42</v>
      </c>
      <c r="E6613" s="104">
        <v>3.0350000000000001</v>
      </c>
      <c r="F6613" s="108">
        <v>2.6720999999999999</v>
      </c>
      <c r="G6613" s="75">
        <v>2.7521</v>
      </c>
      <c r="H6613" s="106">
        <f t="shared" si="71"/>
        <v>0.88042833607907733</v>
      </c>
    </row>
    <row r="6614" spans="1:8" x14ac:dyDescent="0.2">
      <c r="A6614" s="103">
        <f>A6613+1</f>
        <v>40045</v>
      </c>
      <c r="B6614" s="76" t="s">
        <v>15</v>
      </c>
      <c r="D6614" s="92">
        <v>72.540000000000006</v>
      </c>
      <c r="E6614" s="104">
        <v>3.0150000000000001</v>
      </c>
      <c r="F6614" s="108">
        <v>2.7</v>
      </c>
      <c r="G6614" s="75">
        <v>2.766</v>
      </c>
      <c r="H6614" s="106">
        <f t="shared" si="71"/>
        <v>0.89552238805970152</v>
      </c>
    </row>
    <row r="6615" spans="1:8" x14ac:dyDescent="0.2">
      <c r="A6615" s="103">
        <f>A6614+1</f>
        <v>40046</v>
      </c>
      <c r="B6615" s="76" t="s">
        <v>16</v>
      </c>
      <c r="D6615" s="92">
        <v>73.19</v>
      </c>
      <c r="E6615" s="104">
        <v>2.81</v>
      </c>
      <c r="F6615" s="108">
        <v>2.4655</v>
      </c>
      <c r="G6615" s="75">
        <v>2.5449999999999999</v>
      </c>
      <c r="H6615" s="106">
        <f t="shared" si="71"/>
        <v>0.87740213523131672</v>
      </c>
    </row>
    <row r="6616" spans="1:8" x14ac:dyDescent="0.2">
      <c r="A6616" s="103">
        <f>A6615+1+2</f>
        <v>40049</v>
      </c>
      <c r="B6616" s="76" t="s">
        <v>12</v>
      </c>
      <c r="D6616" s="92">
        <v>73.819999999999993</v>
      </c>
      <c r="E6616" s="104">
        <v>2.7250000000000001</v>
      </c>
      <c r="F6616" s="108">
        <v>2.3967000000000001</v>
      </c>
      <c r="G6616" s="75">
        <v>2.4731000000000001</v>
      </c>
      <c r="H6616" s="106">
        <f t="shared" si="71"/>
        <v>0.87952293577981655</v>
      </c>
    </row>
    <row r="6617" spans="1:8" x14ac:dyDescent="0.2">
      <c r="A6617" s="103">
        <f>A6616+1</f>
        <v>40050</v>
      </c>
      <c r="B6617" s="76" t="s">
        <v>13</v>
      </c>
      <c r="D6617" s="92">
        <v>71.55</v>
      </c>
      <c r="E6617" s="104">
        <v>2.87</v>
      </c>
      <c r="F6617" s="108">
        <v>2.5529000000000002</v>
      </c>
      <c r="G6617" s="75">
        <v>2.6627000000000001</v>
      </c>
      <c r="H6617" s="106">
        <f t="shared" si="71"/>
        <v>0.88951219512195123</v>
      </c>
    </row>
    <row r="6618" spans="1:8" x14ac:dyDescent="0.2">
      <c r="A6618" s="103">
        <f>A6617+1</f>
        <v>40051</v>
      </c>
      <c r="B6618" s="76" t="s">
        <v>14</v>
      </c>
      <c r="D6618" s="92">
        <v>71.430000000000007</v>
      </c>
      <c r="E6618" s="104">
        <v>2.7650000000000001</v>
      </c>
      <c r="F6618" s="108">
        <v>2.5063</v>
      </c>
      <c r="G6618" s="75">
        <v>2.59</v>
      </c>
      <c r="H6618" s="106">
        <f t="shared" si="71"/>
        <v>0.90643761301989145</v>
      </c>
    </row>
    <row r="6619" spans="1:8" x14ac:dyDescent="0.2">
      <c r="A6619" s="103">
        <f>A6618+1</f>
        <v>40052</v>
      </c>
      <c r="B6619" s="76" t="s">
        <v>15</v>
      </c>
      <c r="D6619" s="92">
        <v>72.489999999999995</v>
      </c>
      <c r="E6619" s="104">
        <v>2.72</v>
      </c>
      <c r="F6619" s="108">
        <v>2.5272000000000001</v>
      </c>
      <c r="G6619" s="75">
        <v>2.5956000000000001</v>
      </c>
      <c r="H6619" s="106">
        <f t="shared" si="71"/>
        <v>0.92911764705882349</v>
      </c>
    </row>
    <row r="6620" spans="1:8" x14ac:dyDescent="0.2">
      <c r="A6620" s="103">
        <f>A6619+1</f>
        <v>40053</v>
      </c>
      <c r="B6620" s="76" t="s">
        <v>16</v>
      </c>
      <c r="D6620" s="92">
        <v>72.739999999999995</v>
      </c>
      <c r="E6620" s="104">
        <v>2.52</v>
      </c>
      <c r="F6620" s="108">
        <v>2.3321000000000001</v>
      </c>
      <c r="G6620" s="75">
        <v>2.4060000000000001</v>
      </c>
      <c r="H6620" s="106">
        <f t="shared" si="71"/>
        <v>0.925436507936508</v>
      </c>
    </row>
    <row r="6621" spans="1:8" x14ac:dyDescent="0.2">
      <c r="A6621" s="103">
        <f>A6620+1+2</f>
        <v>40056</v>
      </c>
      <c r="B6621" s="76" t="s">
        <v>12</v>
      </c>
      <c r="D6621" s="92">
        <v>69.959999999999994</v>
      </c>
      <c r="E6621" s="104">
        <v>2.4500000000000002</v>
      </c>
      <c r="F6621" s="108">
        <v>2.3458000000000001</v>
      </c>
      <c r="G6621" s="75">
        <v>2.4064999999999999</v>
      </c>
      <c r="H6621" s="106">
        <f t="shared" si="71"/>
        <v>0.95746938775510204</v>
      </c>
    </row>
    <row r="6622" spans="1:8" x14ac:dyDescent="0.2">
      <c r="A6622" s="103">
        <f>A6621+1</f>
        <v>40057</v>
      </c>
      <c r="B6622" s="76" t="s">
        <v>13</v>
      </c>
      <c r="D6622" s="92">
        <v>68.05</v>
      </c>
      <c r="E6622" s="104">
        <v>2.37</v>
      </c>
      <c r="F6622" s="108">
        <v>2.2414000000000001</v>
      </c>
      <c r="G6622" s="75">
        <v>2.3574999999999999</v>
      </c>
      <c r="H6622" s="106">
        <f t="shared" si="71"/>
        <v>0.94573839662447257</v>
      </c>
    </row>
    <row r="6623" spans="1:8" x14ac:dyDescent="0.2">
      <c r="A6623" s="103">
        <f>A6622+1</f>
        <v>40058</v>
      </c>
      <c r="B6623" s="76" t="s">
        <v>14</v>
      </c>
      <c r="D6623" s="92">
        <v>68.05</v>
      </c>
      <c r="E6623" s="104">
        <v>2.27</v>
      </c>
      <c r="F6623" s="108">
        <v>2.1576</v>
      </c>
      <c r="G6623" s="75">
        <v>2.2086999999999999</v>
      </c>
      <c r="H6623" s="106">
        <f t="shared" si="71"/>
        <v>0.95048458149779735</v>
      </c>
    </row>
    <row r="6624" spans="1:8" x14ac:dyDescent="0.2">
      <c r="A6624" s="103">
        <f>A6623+1</f>
        <v>40059</v>
      </c>
      <c r="B6624" s="76" t="s">
        <v>15</v>
      </c>
      <c r="D6624" s="92">
        <v>67.959999999999994</v>
      </c>
      <c r="E6624" s="104">
        <v>2.0449999999999999</v>
      </c>
      <c r="F6624" s="108">
        <v>2.0068999999999999</v>
      </c>
      <c r="G6624" s="75">
        <v>2.085</v>
      </c>
      <c r="H6624" s="106">
        <f t="shared" si="71"/>
        <v>0.98136919315403426</v>
      </c>
    </row>
    <row r="6625" spans="1:8" x14ac:dyDescent="0.2">
      <c r="A6625" s="103">
        <f>A6624+1</f>
        <v>40060</v>
      </c>
      <c r="B6625" s="76" t="s">
        <v>16</v>
      </c>
      <c r="D6625" s="92">
        <v>68.02</v>
      </c>
      <c r="E6625" s="104">
        <v>1.92</v>
      </c>
      <c r="F6625" s="108">
        <v>1.825</v>
      </c>
      <c r="G6625" s="75">
        <v>1.9369000000000001</v>
      </c>
      <c r="H6625" s="106">
        <f t="shared" si="71"/>
        <v>0.95052083333333337</v>
      </c>
    </row>
    <row r="6626" spans="1:8" x14ac:dyDescent="0.2">
      <c r="A6626" s="103">
        <f>A6625+1+2</f>
        <v>40063</v>
      </c>
      <c r="B6626" s="76" t="s">
        <v>12</v>
      </c>
      <c r="C6626" s="73" t="s">
        <v>17</v>
      </c>
      <c r="F6626" s="108"/>
      <c r="G6626" s="75"/>
      <c r="H6626" s="106"/>
    </row>
    <row r="6627" spans="1:8" x14ac:dyDescent="0.2">
      <c r="A6627" s="103">
        <f>A6626+1</f>
        <v>40064</v>
      </c>
      <c r="B6627" s="76" t="s">
        <v>13</v>
      </c>
      <c r="D6627" s="92">
        <v>71.099999999999994</v>
      </c>
      <c r="E6627" s="104">
        <v>2.4950000000000001</v>
      </c>
      <c r="F6627" s="108">
        <v>2.4207999999999998</v>
      </c>
      <c r="G6627" s="75">
        <v>2.5125000000000002</v>
      </c>
      <c r="H6627" s="106">
        <f t="shared" si="71"/>
        <v>0.97026052104208405</v>
      </c>
    </row>
    <row r="6628" spans="1:8" x14ac:dyDescent="0.2">
      <c r="A6628" s="103">
        <f>A6627+1</f>
        <v>40065</v>
      </c>
      <c r="B6628" s="76" t="s">
        <v>14</v>
      </c>
      <c r="D6628" s="92">
        <v>71.31</v>
      </c>
      <c r="E6628" s="104">
        <v>2.7250000000000001</v>
      </c>
      <c r="F6628" s="108">
        <v>2.6583999999999999</v>
      </c>
      <c r="G6628" s="75">
        <v>2.7183999999999999</v>
      </c>
      <c r="H6628" s="106">
        <f t="shared" si="71"/>
        <v>0.97555963302752291</v>
      </c>
    </row>
    <row r="6629" spans="1:8" x14ac:dyDescent="0.2">
      <c r="A6629" s="103">
        <f>A6628+1</f>
        <v>40066</v>
      </c>
      <c r="B6629" s="76" t="s">
        <v>15</v>
      </c>
      <c r="D6629" s="92">
        <v>71.94</v>
      </c>
      <c r="E6629" s="104">
        <v>2.68</v>
      </c>
      <c r="F6629" s="108">
        <v>2.6446000000000001</v>
      </c>
      <c r="G6629" s="75">
        <v>2.7040000000000002</v>
      </c>
      <c r="H6629" s="106">
        <f t="shared" si="71"/>
        <v>0.98679104477611934</v>
      </c>
    </row>
    <row r="6630" spans="1:8" x14ac:dyDescent="0.2">
      <c r="A6630" s="103">
        <f>A6629+1</f>
        <v>40067</v>
      </c>
      <c r="B6630" s="76" t="s">
        <v>16</v>
      </c>
      <c r="D6630" s="92">
        <v>69.290000000000006</v>
      </c>
      <c r="E6630" s="104">
        <v>2.9750000000000001</v>
      </c>
      <c r="F6630" s="108">
        <v>2.8273999999999999</v>
      </c>
      <c r="G6630" s="75">
        <v>2.9182000000000001</v>
      </c>
      <c r="H6630" s="106">
        <f t="shared" si="71"/>
        <v>0.95038655462184873</v>
      </c>
    </row>
    <row r="6631" spans="1:8" x14ac:dyDescent="0.2">
      <c r="A6631" s="103">
        <f>A6630+1+2</f>
        <v>40070</v>
      </c>
      <c r="B6631" s="76" t="s">
        <v>12</v>
      </c>
      <c r="D6631" s="92">
        <v>68.86</v>
      </c>
      <c r="E6631" s="104">
        <v>2.88</v>
      </c>
      <c r="F6631" s="108">
        <v>2.6488999999999998</v>
      </c>
      <c r="G6631" s="75">
        <v>2.8723000000000001</v>
      </c>
      <c r="H6631" s="106">
        <f t="shared" si="71"/>
        <v>0.91975694444444445</v>
      </c>
    </row>
    <row r="6632" spans="1:8" x14ac:dyDescent="0.2">
      <c r="A6632" s="103">
        <f>A6631+1</f>
        <v>40071</v>
      </c>
      <c r="B6632" s="76" t="s">
        <v>13</v>
      </c>
      <c r="D6632" s="92">
        <v>70.930000000000007</v>
      </c>
      <c r="E6632" s="104">
        <v>3.27</v>
      </c>
      <c r="F6632" s="108">
        <v>3.1143000000000001</v>
      </c>
      <c r="G6632" s="75">
        <v>3.3089</v>
      </c>
      <c r="H6632" s="106">
        <f t="shared" si="71"/>
        <v>0.95238532110091745</v>
      </c>
    </row>
    <row r="6633" spans="1:8" x14ac:dyDescent="0.2">
      <c r="A6633" s="103">
        <f>A6632+1</f>
        <v>40072</v>
      </c>
      <c r="B6633" s="76" t="s">
        <v>14</v>
      </c>
      <c r="D6633" s="92">
        <v>72.510000000000005</v>
      </c>
      <c r="E6633" s="104">
        <v>3.28</v>
      </c>
      <c r="F6633" s="108">
        <v>3.2262</v>
      </c>
      <c r="G6633" s="75">
        <v>3.3542999999999998</v>
      </c>
      <c r="H6633" s="106">
        <f t="shared" si="71"/>
        <v>0.9835975609756098</v>
      </c>
    </row>
    <row r="6634" spans="1:8" x14ac:dyDescent="0.2">
      <c r="A6634" s="103">
        <f>A6633+1</f>
        <v>40073</v>
      </c>
      <c r="B6634" s="76" t="s">
        <v>15</v>
      </c>
      <c r="D6634" s="92">
        <v>72.47</v>
      </c>
      <c r="E6634" s="104">
        <v>3.49</v>
      </c>
      <c r="F6634" s="108">
        <v>3.4291999999999998</v>
      </c>
      <c r="G6634" s="75">
        <v>3.5354000000000001</v>
      </c>
      <c r="H6634" s="106">
        <f t="shared" si="71"/>
        <v>0.98257879656160452</v>
      </c>
    </row>
    <row r="6635" spans="1:8" x14ac:dyDescent="0.2">
      <c r="A6635" s="103">
        <f>A6634+1</f>
        <v>40074</v>
      </c>
      <c r="B6635" s="76" t="s">
        <v>16</v>
      </c>
      <c r="D6635" s="92">
        <v>72.040000000000006</v>
      </c>
      <c r="E6635" s="104">
        <v>3.16</v>
      </c>
      <c r="F6635" s="108">
        <v>3.0539999999999998</v>
      </c>
      <c r="G6635" s="75">
        <v>3.1829999999999998</v>
      </c>
      <c r="H6635" s="106">
        <f t="shared" si="71"/>
        <v>0.96645569620253158</v>
      </c>
    </row>
    <row r="6636" spans="1:8" x14ac:dyDescent="0.2">
      <c r="A6636" s="103">
        <f>A6635+1+2</f>
        <v>40077</v>
      </c>
      <c r="B6636" s="76" t="s">
        <v>12</v>
      </c>
      <c r="D6636" s="92">
        <v>69.709999999999994</v>
      </c>
      <c r="E6636" s="104">
        <v>3.375</v>
      </c>
      <c r="F6636" s="108">
        <v>3.2353000000000001</v>
      </c>
      <c r="G6636" s="75">
        <v>3.3757000000000001</v>
      </c>
      <c r="H6636" s="106">
        <f t="shared" si="71"/>
        <v>0.95860740740740746</v>
      </c>
    </row>
    <row r="6637" spans="1:8" x14ac:dyDescent="0.2">
      <c r="A6637" s="103">
        <f>A6636+1</f>
        <v>40078</v>
      </c>
      <c r="B6637" s="76" t="s">
        <v>13</v>
      </c>
      <c r="D6637" s="92">
        <v>71.55</v>
      </c>
      <c r="E6637" s="104">
        <v>3.37</v>
      </c>
      <c r="F6637" s="108">
        <v>3.2572000000000001</v>
      </c>
      <c r="G6637" s="75">
        <v>3.3094999999999999</v>
      </c>
      <c r="H6637" s="106">
        <f t="shared" si="71"/>
        <v>0.96652818991097922</v>
      </c>
    </row>
    <row r="6638" spans="1:8" x14ac:dyDescent="0.2">
      <c r="A6638" s="103">
        <f>A6637+1</f>
        <v>40079</v>
      </c>
      <c r="B6638" s="76" t="s">
        <v>14</v>
      </c>
      <c r="D6638" s="92">
        <v>68.97</v>
      </c>
      <c r="E6638" s="104">
        <v>3.4649999999999999</v>
      </c>
      <c r="F6638" s="108">
        <v>3.3378000000000001</v>
      </c>
      <c r="G6638" s="75">
        <v>3.3502999999999998</v>
      </c>
      <c r="H6638" s="106">
        <f t="shared" si="71"/>
        <v>0.96329004329004331</v>
      </c>
    </row>
    <row r="6639" spans="1:8" x14ac:dyDescent="0.2">
      <c r="A6639" s="103">
        <f>A6638+1</f>
        <v>40080</v>
      </c>
      <c r="B6639" s="76" t="s">
        <v>15</v>
      </c>
      <c r="D6639" s="92">
        <v>65.790000000000006</v>
      </c>
      <c r="E6639" s="104">
        <v>3.59</v>
      </c>
      <c r="F6639" s="108">
        <v>3.3675999999999999</v>
      </c>
      <c r="G6639" s="75">
        <v>3.4483000000000001</v>
      </c>
      <c r="H6639" s="106">
        <f t="shared" si="71"/>
        <v>0.93805013927576608</v>
      </c>
    </row>
    <row r="6640" spans="1:8" x14ac:dyDescent="0.2">
      <c r="A6640" s="103">
        <f>A6639+1</f>
        <v>40081</v>
      </c>
      <c r="B6640" s="76" t="s">
        <v>16</v>
      </c>
      <c r="D6640" s="92">
        <v>66.02</v>
      </c>
      <c r="E6640" s="104">
        <v>3.6</v>
      </c>
      <c r="F6640" s="108">
        <v>3.3628</v>
      </c>
      <c r="G6640" s="75">
        <v>3.4413999999999998</v>
      </c>
      <c r="H6640" s="106">
        <f t="shared" si="71"/>
        <v>0.93411111111111111</v>
      </c>
    </row>
    <row r="6641" spans="1:8" x14ac:dyDescent="0.2">
      <c r="A6641" s="103">
        <f>A6640+1+2</f>
        <v>40084</v>
      </c>
      <c r="B6641" s="76" t="s">
        <v>12</v>
      </c>
      <c r="D6641" s="92">
        <v>66.84</v>
      </c>
      <c r="E6641" s="104">
        <v>3.5350000000000001</v>
      </c>
      <c r="F6641" s="108">
        <v>3.3999000000000001</v>
      </c>
      <c r="G6641" s="75">
        <v>3.5045999999999999</v>
      </c>
      <c r="H6641" s="106">
        <f t="shared" si="71"/>
        <v>0.96178217821782175</v>
      </c>
    </row>
    <row r="6642" spans="1:8" x14ac:dyDescent="0.2">
      <c r="A6642" s="103">
        <f>A6641+1</f>
        <v>40085</v>
      </c>
      <c r="B6642" s="76" t="s">
        <v>13</v>
      </c>
      <c r="D6642" s="92">
        <v>66.709999999999994</v>
      </c>
      <c r="E6642" s="104">
        <v>3.36</v>
      </c>
      <c r="F6642" s="108">
        <v>3.0952999999999999</v>
      </c>
      <c r="G6642" s="75">
        <v>3.3391999999999999</v>
      </c>
      <c r="H6642" s="106">
        <f t="shared" si="71"/>
        <v>0.92122023809523812</v>
      </c>
    </row>
    <row r="6643" spans="1:8" x14ac:dyDescent="0.2">
      <c r="A6643" s="103">
        <f>A6642+1</f>
        <v>40086</v>
      </c>
      <c r="B6643" s="76" t="s">
        <v>14</v>
      </c>
      <c r="D6643" s="92">
        <v>70.61</v>
      </c>
      <c r="E6643" s="104">
        <v>3.38</v>
      </c>
      <c r="F6643" s="108">
        <v>3.1436000000000002</v>
      </c>
      <c r="G6643" s="75">
        <v>3.2065000000000001</v>
      </c>
      <c r="H6643" s="106">
        <f>F6643/E6643</f>
        <v>0.93005917159763318</v>
      </c>
    </row>
    <row r="6644" spans="1:8" x14ac:dyDescent="0.2">
      <c r="A6644" s="103">
        <f>A6643+1</f>
        <v>40087</v>
      </c>
      <c r="B6644" s="76" t="s">
        <v>15</v>
      </c>
      <c r="D6644" s="92">
        <v>70.819999999999993</v>
      </c>
      <c r="E6644" s="104">
        <v>2.895</v>
      </c>
      <c r="F6644" s="108">
        <v>2.8403999999999998</v>
      </c>
      <c r="G6644" s="75">
        <v>2.8780000000000001</v>
      </c>
      <c r="H6644" s="106">
        <f>F6644/E6644</f>
        <v>0.98113989637305687</v>
      </c>
    </row>
    <row r="6645" spans="1:8" x14ac:dyDescent="0.2">
      <c r="A6645" s="103">
        <f>A6644+1</f>
        <v>40088</v>
      </c>
      <c r="B6645" s="76" t="s">
        <v>16</v>
      </c>
      <c r="D6645" s="92">
        <v>69.95</v>
      </c>
      <c r="E6645" s="104">
        <v>2.5150000000000001</v>
      </c>
      <c r="F6645" s="108">
        <v>2.2162000000000002</v>
      </c>
      <c r="G6645" s="75">
        <v>2.2008000000000001</v>
      </c>
      <c r="H6645" s="106">
        <f t="shared" ref="H6645:H6708" si="72">F6645/E6645</f>
        <v>0.8811928429423459</v>
      </c>
    </row>
    <row r="6646" spans="1:8" x14ac:dyDescent="0.2">
      <c r="A6646" s="103">
        <f>A6645+1+2</f>
        <v>40091</v>
      </c>
      <c r="B6646" s="76" t="s">
        <v>12</v>
      </c>
      <c r="D6646" s="92">
        <v>70.41</v>
      </c>
      <c r="E6646" s="104">
        <v>3.06</v>
      </c>
      <c r="F6646" s="108">
        <v>2.8565999999999998</v>
      </c>
      <c r="G6646" s="75">
        <v>2.8386999999999998</v>
      </c>
      <c r="H6646" s="106">
        <f t="shared" si="72"/>
        <v>0.93352941176470583</v>
      </c>
    </row>
    <row r="6647" spans="1:8" x14ac:dyDescent="0.2">
      <c r="A6647" s="103">
        <f>A6646+1</f>
        <v>40092</v>
      </c>
      <c r="B6647" s="76" t="s">
        <v>13</v>
      </c>
      <c r="D6647" s="92">
        <v>70.88</v>
      </c>
      <c r="E6647" s="104">
        <v>3.35</v>
      </c>
      <c r="F6647" s="108">
        <v>3.2027000000000001</v>
      </c>
      <c r="G6647" s="75">
        <v>3.2307000000000001</v>
      </c>
      <c r="H6647" s="106">
        <f t="shared" si="72"/>
        <v>0.95602985074626867</v>
      </c>
    </row>
    <row r="6648" spans="1:8" x14ac:dyDescent="0.2">
      <c r="A6648" s="103">
        <f>A6647+1</f>
        <v>40093</v>
      </c>
      <c r="B6648" s="76" t="s">
        <v>14</v>
      </c>
      <c r="D6648" s="92">
        <v>69.569999999999993</v>
      </c>
      <c r="E6648" s="104">
        <v>3.6549999999999998</v>
      </c>
      <c r="F6648" s="108">
        <v>3.6225000000000001</v>
      </c>
      <c r="G6648" s="75">
        <v>3.6326000000000001</v>
      </c>
      <c r="H6648" s="106">
        <f t="shared" si="72"/>
        <v>0.99110807113543098</v>
      </c>
    </row>
    <row r="6649" spans="1:8" x14ac:dyDescent="0.2">
      <c r="A6649" s="103">
        <f>A6648+1</f>
        <v>40094</v>
      </c>
      <c r="B6649" s="76" t="s">
        <v>15</v>
      </c>
      <c r="D6649" s="92">
        <v>71.69</v>
      </c>
      <c r="E6649" s="104">
        <v>4.1500000000000004</v>
      </c>
      <c r="F6649" s="108">
        <v>4.2302999999999997</v>
      </c>
      <c r="G6649" s="75">
        <v>4.2811000000000003</v>
      </c>
      <c r="H6649" s="106">
        <f t="shared" si="72"/>
        <v>1.0193493975903614</v>
      </c>
    </row>
    <row r="6650" spans="1:8" x14ac:dyDescent="0.2">
      <c r="A6650" s="103">
        <f>A6649+1</f>
        <v>40095</v>
      </c>
      <c r="B6650" s="76" t="s">
        <v>16</v>
      </c>
      <c r="D6650" s="92">
        <v>71.77</v>
      </c>
      <c r="E6650" s="104">
        <v>3.92</v>
      </c>
      <c r="F6650" s="108">
        <v>3.7949999999999999</v>
      </c>
      <c r="G6650" s="75">
        <v>3.7957000000000001</v>
      </c>
      <c r="H6650" s="106">
        <f t="shared" si="72"/>
        <v>0.96811224489795922</v>
      </c>
    </row>
    <row r="6651" spans="1:8" x14ac:dyDescent="0.2">
      <c r="A6651" s="103">
        <f>A6650+1+2</f>
        <v>40098</v>
      </c>
      <c r="B6651" s="76" t="s">
        <v>12</v>
      </c>
      <c r="D6651" s="92">
        <v>73.27</v>
      </c>
      <c r="E6651" s="104">
        <v>3.9950000000000001</v>
      </c>
      <c r="F6651" s="108">
        <v>3.7888000000000002</v>
      </c>
      <c r="G6651" s="75">
        <v>3.8174000000000001</v>
      </c>
      <c r="H6651" s="106">
        <f t="shared" si="72"/>
        <v>0.94838548185231542</v>
      </c>
    </row>
    <row r="6652" spans="1:8" x14ac:dyDescent="0.2">
      <c r="A6652" s="103">
        <f>A6651+1</f>
        <v>40099</v>
      </c>
      <c r="B6652" s="76" t="s">
        <v>13</v>
      </c>
      <c r="D6652" s="92">
        <v>74.150000000000006</v>
      </c>
      <c r="E6652" s="104">
        <v>4.0049999999999999</v>
      </c>
      <c r="F6652" s="108">
        <v>3.8904999999999998</v>
      </c>
      <c r="G6652" s="75">
        <v>3.9721000000000002</v>
      </c>
      <c r="H6652" s="106">
        <f t="shared" si="72"/>
        <v>0.9714107365792759</v>
      </c>
    </row>
    <row r="6653" spans="1:8" x14ac:dyDescent="0.2">
      <c r="A6653" s="103">
        <f>A6652+1</f>
        <v>40100</v>
      </c>
      <c r="B6653" s="76" t="s">
        <v>14</v>
      </c>
      <c r="D6653" s="92">
        <v>75.180000000000007</v>
      </c>
      <c r="E6653" s="104">
        <v>3.81</v>
      </c>
      <c r="F6653" s="108">
        <v>3.8351999999999999</v>
      </c>
      <c r="G6653" s="75">
        <v>3.8860999999999999</v>
      </c>
      <c r="H6653" s="106">
        <f t="shared" si="72"/>
        <v>1.0066141732283465</v>
      </c>
    </row>
    <row r="6654" spans="1:8" x14ac:dyDescent="0.2">
      <c r="A6654" s="103">
        <f>A6653+1</f>
        <v>40101</v>
      </c>
      <c r="B6654" s="76" t="s">
        <v>15</v>
      </c>
      <c r="D6654" s="92">
        <v>77.58</v>
      </c>
      <c r="E6654" s="104">
        <v>3.86</v>
      </c>
      <c r="F6654" s="108">
        <v>3.8567</v>
      </c>
      <c r="G6654" s="75">
        <v>3.9127999999999998</v>
      </c>
      <c r="H6654" s="106">
        <f t="shared" si="72"/>
        <v>0.99914507772020733</v>
      </c>
    </row>
    <row r="6655" spans="1:8" x14ac:dyDescent="0.2">
      <c r="A6655" s="103">
        <f>A6654+1</f>
        <v>40102</v>
      </c>
      <c r="B6655" s="76" t="s">
        <v>16</v>
      </c>
      <c r="D6655" s="92">
        <v>78.53</v>
      </c>
      <c r="E6655" s="104">
        <v>3.95</v>
      </c>
      <c r="F6655" s="108">
        <v>3.8199000000000001</v>
      </c>
      <c r="G6655" s="75">
        <v>3.8894000000000002</v>
      </c>
      <c r="H6655" s="106">
        <f t="shared" si="72"/>
        <v>0.9670632911392405</v>
      </c>
    </row>
    <row r="6656" spans="1:8" x14ac:dyDescent="0.2">
      <c r="A6656" s="103">
        <f>A6655+1+2</f>
        <v>40105</v>
      </c>
      <c r="B6656" s="76" t="s">
        <v>12</v>
      </c>
      <c r="D6656" s="92">
        <v>79.61</v>
      </c>
      <c r="E6656" s="104">
        <v>4.24</v>
      </c>
      <c r="F6656" s="108">
        <v>4.2092000000000001</v>
      </c>
      <c r="G6656" s="75">
        <v>4.2142999999999997</v>
      </c>
      <c r="H6656" s="106">
        <f t="shared" si="72"/>
        <v>0.99273584905660373</v>
      </c>
    </row>
    <row r="6657" spans="1:8" x14ac:dyDescent="0.2">
      <c r="A6657" s="103">
        <f>A6656+1</f>
        <v>40106</v>
      </c>
      <c r="B6657" s="76" t="s">
        <v>13</v>
      </c>
      <c r="D6657" s="92">
        <v>79.09</v>
      </c>
      <c r="E6657" s="104">
        <v>4.5999999999999996</v>
      </c>
      <c r="F6657" s="108">
        <v>4.5876000000000001</v>
      </c>
      <c r="G6657" s="75">
        <v>4.6193999999999997</v>
      </c>
      <c r="H6657" s="106">
        <f t="shared" si="72"/>
        <v>0.99730434782608701</v>
      </c>
    </row>
    <row r="6658" spans="1:8" x14ac:dyDescent="0.2">
      <c r="A6658" s="103">
        <f>A6657+1</f>
        <v>40107</v>
      </c>
      <c r="B6658" s="76" t="s">
        <v>14</v>
      </c>
      <c r="D6658" s="92">
        <v>81.37</v>
      </c>
      <c r="E6658" s="104">
        <v>4.8250000000000002</v>
      </c>
      <c r="F6658" s="108">
        <v>4.8209999999999997</v>
      </c>
      <c r="G6658" s="75">
        <v>4.8893000000000004</v>
      </c>
      <c r="H6658" s="106">
        <f t="shared" si="72"/>
        <v>0.99917098445595842</v>
      </c>
    </row>
    <row r="6659" spans="1:8" x14ac:dyDescent="0.2">
      <c r="A6659" s="103">
        <f>A6658+1</f>
        <v>40108</v>
      </c>
      <c r="B6659" s="76" t="s">
        <v>15</v>
      </c>
      <c r="D6659" s="92">
        <v>81.19</v>
      </c>
      <c r="E6659" s="104">
        <v>4.9800000000000004</v>
      </c>
      <c r="F6659" s="108">
        <v>4.9718999999999998</v>
      </c>
      <c r="G6659" s="75">
        <v>5.0373999999999999</v>
      </c>
      <c r="H6659" s="106">
        <f t="shared" si="72"/>
        <v>0.99837349397590347</v>
      </c>
    </row>
    <row r="6660" spans="1:8" x14ac:dyDescent="0.2">
      <c r="A6660" s="103">
        <f>A6659+1</f>
        <v>40109</v>
      </c>
      <c r="B6660" s="76" t="s">
        <v>16</v>
      </c>
      <c r="D6660" s="92">
        <v>80.5</v>
      </c>
      <c r="E6660" s="104">
        <v>4.8499999999999996</v>
      </c>
      <c r="F6660" s="108">
        <v>4.8509000000000002</v>
      </c>
      <c r="G6660" s="75">
        <v>4.9127999999999998</v>
      </c>
      <c r="H6660" s="106">
        <f t="shared" si="72"/>
        <v>1.0001855670103095</v>
      </c>
    </row>
    <row r="6661" spans="1:8" x14ac:dyDescent="0.2">
      <c r="A6661" s="103">
        <f>A6660+1+2</f>
        <v>40112</v>
      </c>
      <c r="B6661" s="76" t="s">
        <v>12</v>
      </c>
      <c r="D6661" s="92">
        <v>78.680000000000007</v>
      </c>
      <c r="E6661" s="104">
        <v>4.5449999999999999</v>
      </c>
      <c r="F6661" s="108">
        <v>4.4615</v>
      </c>
      <c r="G6661" s="75">
        <v>4.4782000000000002</v>
      </c>
      <c r="H6661" s="106">
        <f t="shared" si="72"/>
        <v>0.98162816281628162</v>
      </c>
    </row>
    <row r="6662" spans="1:8" x14ac:dyDescent="0.2">
      <c r="A6662" s="103">
        <f>A6661+1</f>
        <v>40113</v>
      </c>
      <c r="B6662" s="76" t="s">
        <v>13</v>
      </c>
      <c r="D6662" s="92">
        <v>79.55</v>
      </c>
      <c r="E6662" s="104">
        <v>4.51</v>
      </c>
      <c r="F6662" s="108">
        <v>4.5305999999999997</v>
      </c>
      <c r="G6662" s="75">
        <v>4.5400999999999998</v>
      </c>
      <c r="H6662" s="106">
        <f t="shared" si="72"/>
        <v>1.0045676274944568</v>
      </c>
    </row>
    <row r="6663" spans="1:8" x14ac:dyDescent="0.2">
      <c r="A6663" s="103">
        <f>A6662+1</f>
        <v>40114</v>
      </c>
      <c r="B6663" s="76" t="s">
        <v>14</v>
      </c>
      <c r="D6663" s="92">
        <v>77.459999999999994</v>
      </c>
      <c r="E6663" s="104">
        <v>4.5449999999999999</v>
      </c>
      <c r="F6663" s="108">
        <v>4.5343999999999998</v>
      </c>
      <c r="G6663" s="75">
        <v>4.6386000000000003</v>
      </c>
      <c r="H6663" s="106">
        <f t="shared" si="72"/>
        <v>0.99766776677667768</v>
      </c>
    </row>
    <row r="6664" spans="1:8" x14ac:dyDescent="0.2">
      <c r="A6664" s="103">
        <f>A6663+1</f>
        <v>40115</v>
      </c>
      <c r="B6664" s="76" t="s">
        <v>15</v>
      </c>
      <c r="D6664" s="92">
        <v>79.87</v>
      </c>
      <c r="E6664" s="104">
        <v>4.0999999999999996</v>
      </c>
      <c r="F6664" s="108">
        <v>4.0876000000000001</v>
      </c>
      <c r="G6664" s="75">
        <v>4.1276999999999999</v>
      </c>
      <c r="H6664" s="106">
        <f t="shared" si="72"/>
        <v>0.99697560975609767</v>
      </c>
    </row>
    <row r="6665" spans="1:8" x14ac:dyDescent="0.2">
      <c r="A6665" s="103">
        <f>A6664+1</f>
        <v>40116</v>
      </c>
      <c r="B6665" s="76" t="s">
        <v>16</v>
      </c>
      <c r="D6665" s="92">
        <v>77</v>
      </c>
      <c r="E6665" s="104">
        <v>4.1500000000000004</v>
      </c>
      <c r="F6665" s="108">
        <v>3.9881000000000002</v>
      </c>
      <c r="G6665" s="75">
        <v>3.9611999999999998</v>
      </c>
      <c r="H6665" s="106">
        <f t="shared" si="72"/>
        <v>0.96098795180722885</v>
      </c>
    </row>
    <row r="6666" spans="1:8" x14ac:dyDescent="0.2">
      <c r="A6666" s="103">
        <f>A6665+1+2</f>
        <v>40119</v>
      </c>
      <c r="B6666" s="76" t="s">
        <v>12</v>
      </c>
      <c r="D6666" s="92">
        <v>78.13</v>
      </c>
      <c r="E6666" s="104">
        <v>4.3250000000000002</v>
      </c>
      <c r="F6666" s="108">
        <v>4.1481000000000003</v>
      </c>
      <c r="G6666" s="75">
        <v>4.2595000000000001</v>
      </c>
      <c r="H6666" s="106">
        <f t="shared" si="72"/>
        <v>0.95909826589595382</v>
      </c>
    </row>
    <row r="6667" spans="1:8" x14ac:dyDescent="0.2">
      <c r="A6667" s="103">
        <f>A6666+1</f>
        <v>40120</v>
      </c>
      <c r="B6667" s="76" t="s">
        <v>13</v>
      </c>
      <c r="D6667" s="92">
        <v>79.599999999999994</v>
      </c>
      <c r="E6667" s="104">
        <v>4.4000000000000004</v>
      </c>
      <c r="F6667" s="108">
        <v>3.9249999999999998</v>
      </c>
      <c r="G6667" s="75">
        <v>4.1402000000000001</v>
      </c>
      <c r="H6667" s="106">
        <f t="shared" si="72"/>
        <v>0.89204545454545447</v>
      </c>
    </row>
    <row r="6668" spans="1:8" x14ac:dyDescent="0.2">
      <c r="A6668" s="103">
        <f>A6667+1</f>
        <v>40121</v>
      </c>
      <c r="B6668" s="76" t="s">
        <v>14</v>
      </c>
      <c r="D6668" s="92">
        <v>80.400000000000006</v>
      </c>
      <c r="E6668" s="104">
        <v>4.4649999999999999</v>
      </c>
      <c r="F6668" s="108">
        <v>4.1775000000000002</v>
      </c>
      <c r="G6668" s="75">
        <v>4.3800999999999997</v>
      </c>
      <c r="H6668" s="106">
        <f t="shared" si="72"/>
        <v>0.93561030235162379</v>
      </c>
    </row>
    <row r="6669" spans="1:8" x14ac:dyDescent="0.2">
      <c r="A6669" s="103">
        <f>A6668+1</f>
        <v>40122</v>
      </c>
      <c r="B6669" s="76" t="s">
        <v>15</v>
      </c>
      <c r="D6669" s="92">
        <v>79.62</v>
      </c>
      <c r="E6669" s="104">
        <v>4.3049999999999997</v>
      </c>
      <c r="F6669" s="108">
        <v>3.8860999999999999</v>
      </c>
      <c r="G6669" s="75">
        <v>4.0385</v>
      </c>
      <c r="H6669" s="106">
        <f t="shared" si="72"/>
        <v>0.90269454123112658</v>
      </c>
    </row>
    <row r="6670" spans="1:8" x14ac:dyDescent="0.2">
      <c r="A6670" s="103">
        <f>A6669+1</f>
        <v>40123</v>
      </c>
      <c r="B6670" s="76" t="s">
        <v>16</v>
      </c>
      <c r="D6670" s="92">
        <v>77.430000000000007</v>
      </c>
      <c r="E6670" s="104">
        <v>3.8650000000000002</v>
      </c>
      <c r="F6670" s="108">
        <v>3.5169000000000001</v>
      </c>
      <c r="G6670" s="75">
        <v>3.6337000000000002</v>
      </c>
      <c r="H6670" s="106">
        <f t="shared" si="72"/>
        <v>0.90993531694695984</v>
      </c>
    </row>
    <row r="6671" spans="1:8" x14ac:dyDescent="0.2">
      <c r="A6671" s="103">
        <f>A6670+1+2</f>
        <v>40126</v>
      </c>
      <c r="B6671" s="76" t="s">
        <v>12</v>
      </c>
      <c r="D6671" s="92">
        <v>79.430000000000007</v>
      </c>
      <c r="E6671" s="104">
        <v>3.87</v>
      </c>
      <c r="F6671" s="108">
        <v>3.2492999999999999</v>
      </c>
      <c r="G6671" s="75">
        <v>3.3652000000000002</v>
      </c>
      <c r="H6671" s="106">
        <f t="shared" si="72"/>
        <v>0.83961240310077512</v>
      </c>
    </row>
    <row r="6672" spans="1:8" x14ac:dyDescent="0.2">
      <c r="A6672" s="103">
        <f>A6671+1</f>
        <v>40127</v>
      </c>
      <c r="B6672" s="76" t="s">
        <v>13</v>
      </c>
      <c r="D6672" s="92">
        <v>79.05</v>
      </c>
      <c r="E6672" s="104">
        <v>3.79</v>
      </c>
      <c r="F6672" s="108">
        <v>3.2911999999999999</v>
      </c>
      <c r="G6672" s="75">
        <v>3.3704000000000001</v>
      </c>
      <c r="H6672" s="106">
        <f t="shared" si="72"/>
        <v>0.86839050131926121</v>
      </c>
    </row>
    <row r="6673" spans="1:10" x14ac:dyDescent="0.2">
      <c r="A6673" s="103">
        <f>A6672+1</f>
        <v>40128</v>
      </c>
      <c r="B6673" s="76" t="s">
        <v>14</v>
      </c>
      <c r="D6673" s="92">
        <v>79.28</v>
      </c>
      <c r="E6673" s="104">
        <v>3.585</v>
      </c>
      <c r="F6673" s="108">
        <v>3.3081</v>
      </c>
      <c r="G6673" s="75">
        <v>3.331</v>
      </c>
      <c r="H6673" s="106">
        <f t="shared" si="72"/>
        <v>0.92276150627615061</v>
      </c>
    </row>
    <row r="6674" spans="1:10" x14ac:dyDescent="0.2">
      <c r="A6674" s="103">
        <f>A6673+1</f>
        <v>40129</v>
      </c>
      <c r="B6674" s="76" t="s">
        <v>15</v>
      </c>
      <c r="D6674" s="92">
        <v>76.94</v>
      </c>
      <c r="E6674" s="104">
        <v>3.2</v>
      </c>
      <c r="F6674" s="108">
        <v>3.1581999999999999</v>
      </c>
      <c r="G6674" s="75">
        <v>3.081</v>
      </c>
      <c r="H6674" s="106">
        <f t="shared" si="72"/>
        <v>0.98693749999999991</v>
      </c>
    </row>
    <row r="6675" spans="1:10" x14ac:dyDescent="0.2">
      <c r="A6675" s="103">
        <f>A6674+1</f>
        <v>40130</v>
      </c>
      <c r="B6675" s="76" t="s">
        <v>16</v>
      </c>
      <c r="D6675" s="92">
        <v>76.349999999999994</v>
      </c>
      <c r="E6675" s="104">
        <v>2.52</v>
      </c>
      <c r="F6675" s="108">
        <v>2.3410000000000002</v>
      </c>
      <c r="G6675" s="75">
        <v>2.4773000000000001</v>
      </c>
      <c r="H6675" s="106">
        <f t="shared" si="72"/>
        <v>0.928968253968254</v>
      </c>
    </row>
    <row r="6676" spans="1:10" x14ac:dyDescent="0.2">
      <c r="A6676" s="103">
        <f>A6675+1+2</f>
        <v>40133</v>
      </c>
      <c r="B6676" s="76" t="s">
        <v>12</v>
      </c>
      <c r="D6676" s="92">
        <v>78.900000000000006</v>
      </c>
      <c r="E6676" s="104">
        <v>2.895</v>
      </c>
      <c r="F6676" s="108">
        <v>2.4262000000000001</v>
      </c>
      <c r="G6676" s="75">
        <v>2.6536</v>
      </c>
      <c r="H6676" s="106">
        <f t="shared" si="72"/>
        <v>0.83806563039723669</v>
      </c>
    </row>
    <row r="6677" spans="1:10" x14ac:dyDescent="0.2">
      <c r="A6677" s="103">
        <f>A6676+1</f>
        <v>40134</v>
      </c>
      <c r="B6677" s="76" t="s">
        <v>13</v>
      </c>
      <c r="D6677" s="92">
        <v>79.14</v>
      </c>
      <c r="E6677" s="104">
        <v>3.43</v>
      </c>
      <c r="F6677" s="108">
        <v>3.4998999999999998</v>
      </c>
      <c r="G6677" s="75">
        <v>3.4123999999999999</v>
      </c>
      <c r="H6677" s="106">
        <f t="shared" si="72"/>
        <v>1.0203790087463556</v>
      </c>
    </row>
    <row r="6678" spans="1:10" x14ac:dyDescent="0.2">
      <c r="A6678" s="103">
        <f>A6677+1</f>
        <v>40135</v>
      </c>
      <c r="B6678" s="76" t="s">
        <v>14</v>
      </c>
      <c r="D6678" s="92">
        <v>79.58</v>
      </c>
      <c r="E6678" s="104">
        <v>3.71</v>
      </c>
      <c r="F6678" s="108">
        <v>3.7968999999999999</v>
      </c>
      <c r="G6678" s="75">
        <v>3.738</v>
      </c>
      <c r="H6678" s="106">
        <f t="shared" si="72"/>
        <v>1.0234231805929919</v>
      </c>
    </row>
    <row r="6679" spans="1:10" x14ac:dyDescent="0.2">
      <c r="A6679" s="103">
        <f>A6678+1</f>
        <v>40136</v>
      </c>
      <c r="B6679" s="76" t="s">
        <v>15</v>
      </c>
      <c r="D6679" s="92">
        <v>77.459999999999994</v>
      </c>
      <c r="E6679" s="104">
        <v>3.5249999999999999</v>
      </c>
      <c r="F6679" s="108">
        <v>3.5272000000000001</v>
      </c>
      <c r="G6679" s="75">
        <v>3.5950000000000002</v>
      </c>
      <c r="H6679" s="106">
        <f t="shared" si="72"/>
        <v>1.0006241134751774</v>
      </c>
    </row>
    <row r="6680" spans="1:10" x14ac:dyDescent="0.2">
      <c r="A6680" s="103">
        <f>A6679+1</f>
        <v>40137</v>
      </c>
      <c r="B6680" s="76" t="s">
        <v>16</v>
      </c>
      <c r="D6680" s="92">
        <v>76.72</v>
      </c>
      <c r="E6680" s="104">
        <v>3.1850000000000001</v>
      </c>
      <c r="F6680" s="108">
        <v>2.9655</v>
      </c>
      <c r="G6680" s="75">
        <v>2.9914000000000001</v>
      </c>
      <c r="H6680" s="106">
        <f t="shared" si="72"/>
        <v>0.9310832025117739</v>
      </c>
    </row>
    <row r="6681" spans="1:10" x14ac:dyDescent="0.2">
      <c r="A6681" s="103">
        <f>A6680+1+2</f>
        <v>40140</v>
      </c>
      <c r="B6681" s="76" t="s">
        <v>12</v>
      </c>
      <c r="D6681" s="92">
        <v>76.56</v>
      </c>
      <c r="E6681" s="104">
        <v>3.7650000000000001</v>
      </c>
      <c r="F6681" s="108">
        <v>3.6633</v>
      </c>
      <c r="G6681" s="75">
        <v>3.6962000000000002</v>
      </c>
      <c r="H6681" s="106">
        <f t="shared" si="72"/>
        <v>0.97298804780876491</v>
      </c>
    </row>
    <row r="6682" spans="1:10" x14ac:dyDescent="0.2">
      <c r="A6682" s="103">
        <f>A6681+1</f>
        <v>40141</v>
      </c>
      <c r="B6682" s="76" t="s">
        <v>13</v>
      </c>
      <c r="D6682" s="92">
        <v>74.819999999999993</v>
      </c>
      <c r="E6682" s="104">
        <v>3.585</v>
      </c>
      <c r="F6682" s="108">
        <v>3.5091000000000001</v>
      </c>
      <c r="G6682" s="75">
        <v>3.5949</v>
      </c>
      <c r="H6682" s="106">
        <f t="shared" si="72"/>
        <v>0.97882845188284517</v>
      </c>
    </row>
    <row r="6683" spans="1:10" x14ac:dyDescent="0.2">
      <c r="A6683" s="103">
        <f>A6682+1</f>
        <v>40142</v>
      </c>
      <c r="B6683" s="76" t="s">
        <v>14</v>
      </c>
      <c r="D6683" s="92">
        <v>76.91</v>
      </c>
      <c r="E6683" s="104">
        <v>3.5649999999999999</v>
      </c>
      <c r="F6683" s="108">
        <v>3.2808000000000002</v>
      </c>
      <c r="G6683" s="75">
        <v>3.2292999999999998</v>
      </c>
      <c r="H6683" s="106">
        <f t="shared" si="72"/>
        <v>0.92028050490883595</v>
      </c>
    </row>
    <row r="6684" spans="1:10" x14ac:dyDescent="0.2">
      <c r="A6684" s="103">
        <f>A6683+1</f>
        <v>40143</v>
      </c>
      <c r="B6684" s="76" t="s">
        <v>15</v>
      </c>
      <c r="C6684" s="73" t="s">
        <v>17</v>
      </c>
      <c r="F6684" s="108"/>
      <c r="G6684" s="75"/>
      <c r="H6684" s="106"/>
      <c r="J6684" s="115"/>
    </row>
    <row r="6685" spans="1:10" x14ac:dyDescent="0.2">
      <c r="A6685" s="103">
        <f>A6684+1</f>
        <v>40144</v>
      </c>
      <c r="B6685" s="76" t="s">
        <v>16</v>
      </c>
      <c r="C6685" s="73" t="s">
        <v>17</v>
      </c>
      <c r="F6685" s="108"/>
      <c r="G6685" s="75"/>
      <c r="H6685" s="106"/>
    </row>
    <row r="6686" spans="1:10" x14ac:dyDescent="0.2">
      <c r="A6686" s="103">
        <f>A6685+1+2</f>
        <v>40147</v>
      </c>
      <c r="B6686" s="76" t="s">
        <v>12</v>
      </c>
      <c r="D6686" s="92">
        <v>77.28</v>
      </c>
      <c r="E6686" s="104">
        <v>4.4000000000000004</v>
      </c>
      <c r="F6686" s="108">
        <v>4.1719999999999997</v>
      </c>
      <c r="G6686" s="75">
        <v>4.4642999999999997</v>
      </c>
      <c r="H6686" s="106">
        <f t="shared" si="72"/>
        <v>0.94818181818181801</v>
      </c>
    </row>
    <row r="6687" spans="1:10" x14ac:dyDescent="0.2">
      <c r="A6687" s="103">
        <f>A6686+1</f>
        <v>40148</v>
      </c>
      <c r="B6687" s="76" t="s">
        <v>13</v>
      </c>
      <c r="D6687" s="92">
        <v>78.37</v>
      </c>
      <c r="E6687" s="104">
        <v>4.3550000000000004</v>
      </c>
      <c r="F6687" s="108">
        <v>4.2114000000000003</v>
      </c>
      <c r="G6687" s="75">
        <v>4.2877000000000001</v>
      </c>
      <c r="H6687" s="106">
        <f t="shared" si="72"/>
        <v>0.96702640642939142</v>
      </c>
    </row>
    <row r="6688" spans="1:10" x14ac:dyDescent="0.2">
      <c r="A6688" s="103">
        <f>A6687+1</f>
        <v>40149</v>
      </c>
      <c r="B6688" s="76" t="s">
        <v>14</v>
      </c>
      <c r="D6688" s="92">
        <v>76.599999999999994</v>
      </c>
      <c r="E6688" s="104">
        <v>4.6449999999999996</v>
      </c>
      <c r="F6688" s="108">
        <v>4.7175000000000002</v>
      </c>
      <c r="G6688" s="75">
        <v>4.8630000000000004</v>
      </c>
      <c r="H6688" s="106">
        <f t="shared" si="72"/>
        <v>1.0156081808396127</v>
      </c>
    </row>
    <row r="6689" spans="1:8" x14ac:dyDescent="0.2">
      <c r="A6689" s="103">
        <f>A6688+1</f>
        <v>40150</v>
      </c>
      <c r="B6689" s="76" t="s">
        <v>15</v>
      </c>
      <c r="D6689" s="92">
        <v>76.459999999999994</v>
      </c>
      <c r="E6689" s="104">
        <v>4.5549999999999997</v>
      </c>
      <c r="F6689" s="108">
        <v>4.5035999999999996</v>
      </c>
      <c r="G6689" s="75">
        <v>4.6391999999999998</v>
      </c>
      <c r="H6689" s="106">
        <f t="shared" si="72"/>
        <v>0.98871569703622386</v>
      </c>
    </row>
    <row r="6690" spans="1:8" x14ac:dyDescent="0.2">
      <c r="A6690" s="103">
        <f>A6689+1</f>
        <v>40151</v>
      </c>
      <c r="B6690" s="76" t="s">
        <v>16</v>
      </c>
      <c r="D6690" s="92">
        <v>75.47</v>
      </c>
      <c r="E6690" s="104">
        <v>4.5199999999999996</v>
      </c>
      <c r="F6690" s="108">
        <v>4.4795999999999996</v>
      </c>
      <c r="G6690" s="75">
        <v>4.6105</v>
      </c>
      <c r="H6690" s="106">
        <f t="shared" si="72"/>
        <v>0.99106194690265492</v>
      </c>
    </row>
    <row r="6691" spans="1:8" x14ac:dyDescent="0.2">
      <c r="A6691" s="103">
        <f>A6690+1+2</f>
        <v>40154</v>
      </c>
      <c r="B6691" s="76" t="s">
        <v>12</v>
      </c>
      <c r="D6691" s="92">
        <v>73.930000000000007</v>
      </c>
      <c r="E6691" s="104">
        <v>4.8049999999999997</v>
      </c>
      <c r="F6691" s="108">
        <v>4.8634000000000004</v>
      </c>
      <c r="G6691" s="75">
        <v>4.93</v>
      </c>
      <c r="H6691" s="106">
        <f t="shared" si="72"/>
        <v>1.0121540062434966</v>
      </c>
    </row>
    <row r="6692" spans="1:8" x14ac:dyDescent="0.2">
      <c r="A6692" s="103">
        <f>A6691+1</f>
        <v>40155</v>
      </c>
      <c r="B6692" s="76" t="s">
        <v>13</v>
      </c>
      <c r="D6692" s="92">
        <v>72.62</v>
      </c>
      <c r="E6692" s="104">
        <v>5.0999999999999996</v>
      </c>
      <c r="F6692" s="108">
        <v>5.2195999999999998</v>
      </c>
      <c r="G6692" s="75">
        <v>5.2515999999999998</v>
      </c>
      <c r="H6692" s="106">
        <f t="shared" si="72"/>
        <v>1.023450980392157</v>
      </c>
    </row>
    <row r="6693" spans="1:8" x14ac:dyDescent="0.2">
      <c r="A6693" s="103">
        <f>A6692+1</f>
        <v>40156</v>
      </c>
      <c r="B6693" s="76" t="s">
        <v>14</v>
      </c>
      <c r="D6693" s="92">
        <v>70.67</v>
      </c>
      <c r="E6693" s="104">
        <v>5.27</v>
      </c>
      <c r="F6693" s="108">
        <v>5.4090999999999996</v>
      </c>
      <c r="G6693" s="75">
        <v>5.4672000000000001</v>
      </c>
      <c r="H6693" s="106">
        <f t="shared" si="72"/>
        <v>1.0263946869070208</v>
      </c>
    </row>
    <row r="6694" spans="1:8" x14ac:dyDescent="0.2">
      <c r="A6694" s="103">
        <f>A6693+1</f>
        <v>40157</v>
      </c>
      <c r="B6694" s="76" t="s">
        <v>15</v>
      </c>
      <c r="D6694" s="92">
        <v>70.540000000000006</v>
      </c>
      <c r="E6694" s="104">
        <v>5.04</v>
      </c>
      <c r="F6694" s="108">
        <v>5.0029000000000003</v>
      </c>
      <c r="G6694" s="75">
        <v>5.1694000000000004</v>
      </c>
      <c r="H6694" s="106">
        <f t="shared" si="72"/>
        <v>0.99263888888888896</v>
      </c>
    </row>
    <row r="6695" spans="1:8" x14ac:dyDescent="0.2">
      <c r="A6695" s="103">
        <f>A6694+1</f>
        <v>40158</v>
      </c>
      <c r="B6695" s="76" t="s">
        <v>16</v>
      </c>
      <c r="D6695" s="92">
        <v>69.87</v>
      </c>
      <c r="E6695" s="104">
        <v>5.27</v>
      </c>
      <c r="F6695" s="108">
        <v>4.2145000000000001</v>
      </c>
      <c r="G6695" s="75">
        <v>5.2314999999999996</v>
      </c>
      <c r="H6695" s="106">
        <f t="shared" si="72"/>
        <v>0.79971537001897541</v>
      </c>
    </row>
    <row r="6696" spans="1:8" x14ac:dyDescent="0.2">
      <c r="A6696" s="103">
        <f>A6695+1+2</f>
        <v>40161</v>
      </c>
      <c r="B6696" s="76" t="s">
        <v>12</v>
      </c>
      <c r="D6696" s="92">
        <v>69.510000000000005</v>
      </c>
      <c r="E6696" s="104">
        <v>5.3949999999999996</v>
      </c>
      <c r="F6696" s="108">
        <v>4.9237000000000002</v>
      </c>
      <c r="G6696" s="75">
        <v>5.4188999999999998</v>
      </c>
      <c r="H6696" s="106">
        <f t="shared" si="72"/>
        <v>0.9126413345690455</v>
      </c>
    </row>
    <row r="6697" spans="1:8" x14ac:dyDescent="0.2">
      <c r="A6697" s="103">
        <f>A6696+1</f>
        <v>40162</v>
      </c>
      <c r="B6697" s="76" t="s">
        <v>13</v>
      </c>
      <c r="D6697" s="92">
        <v>70.69</v>
      </c>
      <c r="E6697" s="104">
        <v>5.3949999999999996</v>
      </c>
      <c r="F6697" s="108">
        <v>5.3173000000000004</v>
      </c>
      <c r="G6697" s="75">
        <v>5.4745999999999997</v>
      </c>
      <c r="H6697" s="106">
        <f t="shared" si="72"/>
        <v>0.9855977757182578</v>
      </c>
    </row>
    <row r="6698" spans="1:8" x14ac:dyDescent="0.2">
      <c r="A6698" s="103">
        <f>A6697+1</f>
        <v>40163</v>
      </c>
      <c r="B6698" s="76" t="s">
        <v>14</v>
      </c>
      <c r="D6698" s="92">
        <v>72.66</v>
      </c>
      <c r="E6698" s="104">
        <v>5.56</v>
      </c>
      <c r="F6698" s="108">
        <v>5.1567999999999996</v>
      </c>
      <c r="G6698" s="75">
        <v>5.3895</v>
      </c>
      <c r="H6698" s="106">
        <f t="shared" si="72"/>
        <v>0.92748201438848921</v>
      </c>
    </row>
    <row r="6699" spans="1:8" x14ac:dyDescent="0.2">
      <c r="A6699" s="103">
        <f>A6698+1</f>
        <v>40164</v>
      </c>
      <c r="B6699" s="76" t="s">
        <v>15</v>
      </c>
      <c r="D6699" s="92">
        <v>72.650000000000006</v>
      </c>
      <c r="E6699" s="104">
        <v>5.56</v>
      </c>
      <c r="F6699" s="108">
        <v>5.2606000000000002</v>
      </c>
      <c r="G6699" s="75">
        <v>5.3663999999999996</v>
      </c>
      <c r="H6699" s="106">
        <f t="shared" si="72"/>
        <v>0.94615107913669072</v>
      </c>
    </row>
    <row r="6700" spans="1:8" x14ac:dyDescent="0.2">
      <c r="A6700" s="103">
        <f>A6699+1</f>
        <v>40165</v>
      </c>
      <c r="B6700" s="76" t="s">
        <v>16</v>
      </c>
      <c r="D6700" s="92">
        <v>73.36</v>
      </c>
      <c r="F6700" s="108">
        <v>5.3978999999999999</v>
      </c>
      <c r="G6700" s="75">
        <v>5.5590999999999999</v>
      </c>
      <c r="H6700" s="106"/>
    </row>
    <row r="6701" spans="1:8" x14ac:dyDescent="0.2">
      <c r="A6701" s="103">
        <f>A6700+1+2</f>
        <v>40168</v>
      </c>
      <c r="B6701" s="76" t="s">
        <v>12</v>
      </c>
      <c r="D6701" s="92">
        <v>72.47</v>
      </c>
      <c r="E6701" s="104">
        <v>5.77</v>
      </c>
      <c r="F6701" s="108">
        <v>5.4611999999999998</v>
      </c>
      <c r="G6701" s="75">
        <v>5.6146000000000003</v>
      </c>
      <c r="H6701" s="106">
        <f t="shared" si="72"/>
        <v>0.94648180242634317</v>
      </c>
    </row>
    <row r="6702" spans="1:8" x14ac:dyDescent="0.2">
      <c r="A6702" s="103">
        <f>A6701+1</f>
        <v>40169</v>
      </c>
      <c r="B6702" s="76" t="s">
        <v>13</v>
      </c>
      <c r="E6702" s="104">
        <v>5.5750000000000002</v>
      </c>
      <c r="F6702" s="108">
        <v>5.3615000000000004</v>
      </c>
      <c r="G6702" s="75">
        <v>5.4756</v>
      </c>
      <c r="H6702" s="106">
        <f t="shared" si="72"/>
        <v>0.96170403587443953</v>
      </c>
    </row>
    <row r="6703" spans="1:8" x14ac:dyDescent="0.2">
      <c r="A6703" s="103">
        <f>A6702+1</f>
        <v>40170</v>
      </c>
      <c r="B6703" s="76" t="s">
        <v>14</v>
      </c>
      <c r="D6703" s="92">
        <v>75.739999999999995</v>
      </c>
      <c r="E6703" s="104">
        <v>5.59</v>
      </c>
      <c r="F6703" s="108">
        <v>5.3497000000000003</v>
      </c>
      <c r="G6703" s="75">
        <v>5.4574999999999996</v>
      </c>
      <c r="H6703" s="106">
        <f t="shared" si="72"/>
        <v>0.9570125223613597</v>
      </c>
    </row>
    <row r="6704" spans="1:8" x14ac:dyDescent="0.2">
      <c r="A6704" s="103">
        <f>A6703+1</f>
        <v>40171</v>
      </c>
      <c r="B6704" s="76" t="s">
        <v>15</v>
      </c>
      <c r="D6704" s="92">
        <v>77.05</v>
      </c>
      <c r="E6704" s="104">
        <v>5.7750000000000004</v>
      </c>
      <c r="F6704" s="108">
        <v>5.5792000000000002</v>
      </c>
      <c r="G6704" s="75">
        <v>5.6642999999999999</v>
      </c>
      <c r="H6704" s="106">
        <f t="shared" si="72"/>
        <v>0.96609523809523812</v>
      </c>
    </row>
    <row r="6705" spans="1:9" x14ac:dyDescent="0.2">
      <c r="A6705" s="103">
        <f>A6704+1</f>
        <v>40172</v>
      </c>
      <c r="B6705" s="76" t="s">
        <v>16</v>
      </c>
      <c r="C6705" s="73" t="s">
        <v>17</v>
      </c>
      <c r="H6705" s="106"/>
    </row>
    <row r="6706" spans="1:9" x14ac:dyDescent="0.2">
      <c r="A6706" s="103">
        <f>A6705+1+2</f>
        <v>40175</v>
      </c>
      <c r="B6706" s="76" t="s">
        <v>12</v>
      </c>
      <c r="D6706" s="92">
        <v>78.77</v>
      </c>
      <c r="E6706" s="104">
        <v>5.875</v>
      </c>
      <c r="F6706" s="108">
        <v>5.7530000000000001</v>
      </c>
      <c r="G6706" s="75">
        <v>5.9034000000000004</v>
      </c>
      <c r="H6706" s="106">
        <f t="shared" si="72"/>
        <v>0.97923404255319146</v>
      </c>
    </row>
    <row r="6707" spans="1:9" x14ac:dyDescent="0.2">
      <c r="A6707" s="103">
        <f>A6706+1</f>
        <v>40176</v>
      </c>
      <c r="B6707" s="76" t="s">
        <v>13</v>
      </c>
      <c r="E6707" s="104">
        <v>5.9850000000000003</v>
      </c>
      <c r="F6707" s="108">
        <v>5.8422000000000001</v>
      </c>
      <c r="G6707" s="75">
        <v>5.9455999999999998</v>
      </c>
      <c r="H6707" s="106">
        <f t="shared" si="72"/>
        <v>0.97614035087719297</v>
      </c>
    </row>
    <row r="6708" spans="1:9" x14ac:dyDescent="0.2">
      <c r="A6708" s="103">
        <f>A6707+1</f>
        <v>40177</v>
      </c>
      <c r="B6708" s="76" t="s">
        <v>14</v>
      </c>
      <c r="D6708" s="92">
        <v>79.28</v>
      </c>
      <c r="E6708" s="104">
        <v>5.83</v>
      </c>
      <c r="F6708" s="108">
        <v>5.5822000000000003</v>
      </c>
      <c r="G6708" s="75">
        <v>5.6448</v>
      </c>
      <c r="H6708" s="106">
        <f t="shared" si="72"/>
        <v>0.95749571183533455</v>
      </c>
    </row>
    <row r="6709" spans="1:9" x14ac:dyDescent="0.2">
      <c r="A6709" s="103">
        <f>A6708+1</f>
        <v>40178</v>
      </c>
      <c r="B6709" s="76" t="s">
        <v>15</v>
      </c>
      <c r="D6709" s="92">
        <v>79.36</v>
      </c>
      <c r="E6709" s="104">
        <v>5.8049999999999997</v>
      </c>
      <c r="F6709" s="108">
        <v>5.4387999999999996</v>
      </c>
      <c r="G6709" s="75">
        <v>5.5720000000000001</v>
      </c>
      <c r="H6709" s="106">
        <f t="shared" ref="H6709:H6772" si="73">F6709/E6709</f>
        <v>0.93691645133505597</v>
      </c>
    </row>
    <row r="6710" spans="1:9" x14ac:dyDescent="0.2">
      <c r="A6710" s="103">
        <f>A6709+1</f>
        <v>40179</v>
      </c>
      <c r="B6710" s="76" t="s">
        <v>16</v>
      </c>
      <c r="C6710" s="73" t="s">
        <v>17</v>
      </c>
      <c r="F6710" s="108"/>
      <c r="G6710" s="75"/>
      <c r="H6710" s="106"/>
    </row>
    <row r="6711" spans="1:9" x14ac:dyDescent="0.2">
      <c r="A6711" s="103">
        <f>A6710+1+2</f>
        <v>40182</v>
      </c>
      <c r="B6711" s="76" t="s">
        <v>12</v>
      </c>
      <c r="E6711" s="104">
        <v>6.0549999999999997</v>
      </c>
      <c r="F6711" s="108">
        <v>5.7032999999999996</v>
      </c>
      <c r="G6711" s="75">
        <v>5.8468999999999998</v>
      </c>
      <c r="H6711" s="106">
        <f t="shared" si="73"/>
        <v>0.94191577208918242</v>
      </c>
    </row>
    <row r="6712" spans="1:9" x14ac:dyDescent="0.2">
      <c r="A6712" s="103">
        <f>A6711+1</f>
        <v>40183</v>
      </c>
      <c r="B6712" s="76" t="s">
        <v>13</v>
      </c>
      <c r="D6712" s="92">
        <v>81.77</v>
      </c>
      <c r="E6712" s="104">
        <v>6.15</v>
      </c>
      <c r="F6712" s="108">
        <v>5.7167000000000003</v>
      </c>
      <c r="G6712" s="75">
        <v>5.8917000000000002</v>
      </c>
      <c r="H6712" s="106">
        <f t="shared" si="73"/>
        <v>0.92954471544715445</v>
      </c>
    </row>
    <row r="6713" spans="1:9" x14ac:dyDescent="0.2">
      <c r="A6713" s="103">
        <f>A6712+1</f>
        <v>40184</v>
      </c>
      <c r="B6713" s="76" t="s">
        <v>14</v>
      </c>
      <c r="D6713" s="92">
        <v>83.18</v>
      </c>
      <c r="E6713" s="104">
        <v>6.43</v>
      </c>
      <c r="F6713" s="108">
        <v>5.8364000000000003</v>
      </c>
      <c r="G6713" s="75">
        <v>6.1868999999999996</v>
      </c>
      <c r="H6713" s="106">
        <f t="shared" si="73"/>
        <v>0.90768273716951797</v>
      </c>
      <c r="I6713" s="115"/>
    </row>
    <row r="6714" spans="1:9" x14ac:dyDescent="0.2">
      <c r="A6714" s="103">
        <f>A6713+1</f>
        <v>40185</v>
      </c>
      <c r="B6714" s="76" t="s">
        <v>15</v>
      </c>
      <c r="D6714" s="92">
        <v>82.66</v>
      </c>
      <c r="E6714" s="104">
        <v>7.375</v>
      </c>
      <c r="F6714" s="108">
        <v>6.2207999999999997</v>
      </c>
      <c r="G6714" s="75">
        <v>6.8707000000000003</v>
      </c>
      <c r="H6714" s="106">
        <f t="shared" si="73"/>
        <v>0.84349830508474577</v>
      </c>
    </row>
    <row r="6715" spans="1:9" x14ac:dyDescent="0.2">
      <c r="A6715" s="103">
        <f>A6714+1</f>
        <v>40186</v>
      </c>
      <c r="B6715" s="76" t="s">
        <v>16</v>
      </c>
      <c r="D6715" s="92">
        <v>82.75</v>
      </c>
      <c r="E6715" s="104">
        <v>6.48</v>
      </c>
      <c r="F6715" s="108">
        <v>5.5244</v>
      </c>
      <c r="G6715" s="75">
        <v>5.7946</v>
      </c>
      <c r="H6715" s="106">
        <f t="shared" si="73"/>
        <v>0.85253086419753077</v>
      </c>
    </row>
    <row r="6716" spans="1:9" x14ac:dyDescent="0.2">
      <c r="A6716" s="103">
        <f>A6715+1+2</f>
        <v>40189</v>
      </c>
      <c r="B6716" s="76" t="s">
        <v>12</v>
      </c>
      <c r="D6716" s="92">
        <v>82.52</v>
      </c>
      <c r="E6716" s="104">
        <v>5.77</v>
      </c>
      <c r="F6716" s="108">
        <v>5.2958999999999996</v>
      </c>
      <c r="G6716" s="75">
        <v>5.5011999999999999</v>
      </c>
      <c r="H6716" s="106">
        <f t="shared" si="73"/>
        <v>0.91783362218370879</v>
      </c>
    </row>
    <row r="6717" spans="1:9" x14ac:dyDescent="0.2">
      <c r="A6717" s="103">
        <f>A6716+1</f>
        <v>40190</v>
      </c>
      <c r="B6717" s="76" t="s">
        <v>13</v>
      </c>
      <c r="D6717" s="92">
        <v>80.790000000000006</v>
      </c>
      <c r="E6717" s="104">
        <v>5.6050000000000004</v>
      </c>
      <c r="F6717" s="108">
        <v>5.2484000000000002</v>
      </c>
      <c r="G6717" s="75">
        <v>5.3669000000000002</v>
      </c>
      <c r="H6717" s="106">
        <f t="shared" si="73"/>
        <v>0.93637823371989293</v>
      </c>
    </row>
    <row r="6718" spans="1:9" x14ac:dyDescent="0.2">
      <c r="A6718" s="103">
        <f>A6717+1</f>
        <v>40191</v>
      </c>
      <c r="B6718" s="76" t="s">
        <v>14</v>
      </c>
      <c r="D6718" s="92">
        <v>79.650000000000006</v>
      </c>
      <c r="E6718" s="104">
        <v>5.6050000000000004</v>
      </c>
      <c r="F6718" s="108">
        <v>5.2005999999999997</v>
      </c>
      <c r="G6718" s="75">
        <v>5.4381000000000004</v>
      </c>
      <c r="H6718" s="106">
        <f t="shared" si="73"/>
        <v>0.92785013380909886</v>
      </c>
    </row>
    <row r="6719" spans="1:9" x14ac:dyDescent="0.2">
      <c r="A6719" s="103">
        <f>A6718+1</f>
        <v>40192</v>
      </c>
      <c r="B6719" s="76" t="s">
        <v>15</v>
      </c>
      <c r="D6719" s="92">
        <v>79.39</v>
      </c>
      <c r="E6719" s="104">
        <v>5.7850000000000001</v>
      </c>
      <c r="F6719" s="108">
        <v>5.3228999999999997</v>
      </c>
      <c r="G6719" s="75">
        <v>5.6074999999999999</v>
      </c>
      <c r="H6719" s="106">
        <f t="shared" si="73"/>
        <v>0.92012100259291263</v>
      </c>
    </row>
    <row r="6720" spans="1:9" x14ac:dyDescent="0.2">
      <c r="A6720" s="103">
        <f>A6719+1</f>
        <v>40193</v>
      </c>
      <c r="B6720" s="76" t="s">
        <v>16</v>
      </c>
      <c r="D6720" s="92">
        <v>78</v>
      </c>
      <c r="E6720" s="104">
        <v>5.67</v>
      </c>
      <c r="F6720" s="108">
        <v>5.2144000000000004</v>
      </c>
      <c r="G6720" s="75">
        <v>5.4551999999999996</v>
      </c>
      <c r="H6720" s="106">
        <f t="shared" si="73"/>
        <v>0.91964726631393301</v>
      </c>
    </row>
    <row r="6721" spans="1:8" x14ac:dyDescent="0.2">
      <c r="A6721" s="103">
        <f>A6720+1+2</f>
        <v>40196</v>
      </c>
      <c r="B6721" s="76" t="s">
        <v>12</v>
      </c>
      <c r="C6721" s="73" t="s">
        <v>17</v>
      </c>
      <c r="H6721" s="106"/>
    </row>
    <row r="6722" spans="1:8" x14ac:dyDescent="0.2">
      <c r="A6722" s="103">
        <f>A6721+1</f>
        <v>40197</v>
      </c>
      <c r="B6722" s="76" t="s">
        <v>13</v>
      </c>
      <c r="D6722" s="92">
        <v>79.02</v>
      </c>
      <c r="E6722" s="104">
        <v>5.5149999999999997</v>
      </c>
      <c r="F6722" s="108">
        <v>5.1943000000000001</v>
      </c>
      <c r="G6722" s="75">
        <v>5.4020999999999999</v>
      </c>
      <c r="H6722" s="106">
        <f t="shared" si="73"/>
        <v>0.94184950135992751</v>
      </c>
    </row>
    <row r="6723" spans="1:8" x14ac:dyDescent="0.2">
      <c r="A6723" s="103">
        <f>A6722+1</f>
        <v>40198</v>
      </c>
      <c r="B6723" s="76" t="s">
        <v>14</v>
      </c>
      <c r="D6723" s="92">
        <v>77.62</v>
      </c>
      <c r="E6723" s="104">
        <v>5.5149999999999997</v>
      </c>
      <c r="F6723" s="108">
        <v>5.1696999999999997</v>
      </c>
      <c r="G6723" s="75">
        <v>5.3585000000000003</v>
      </c>
      <c r="H6723" s="106">
        <f t="shared" si="73"/>
        <v>0.93738893925657296</v>
      </c>
    </row>
    <row r="6724" spans="1:8" x14ac:dyDescent="0.2">
      <c r="A6724" s="103">
        <f>A6723+1</f>
        <v>40199</v>
      </c>
      <c r="B6724" s="76" t="s">
        <v>15</v>
      </c>
      <c r="D6724" s="92">
        <v>75.86</v>
      </c>
      <c r="E6724" s="104">
        <v>5.5250000000000004</v>
      </c>
      <c r="F6724" s="108">
        <v>5.1710000000000003</v>
      </c>
      <c r="G6724" s="75">
        <v>5.3150000000000004</v>
      </c>
      <c r="H6724" s="106">
        <f t="shared" si="73"/>
        <v>0.93592760180995471</v>
      </c>
    </row>
    <row r="6725" spans="1:8" x14ac:dyDescent="0.2">
      <c r="A6725" s="103">
        <f>A6724+1</f>
        <v>40200</v>
      </c>
      <c r="B6725" s="76" t="s">
        <v>16</v>
      </c>
      <c r="D6725" s="92">
        <v>74.540000000000006</v>
      </c>
      <c r="E6725" s="104">
        <v>5.6749999999999998</v>
      </c>
      <c r="F6725" s="108">
        <v>5.3451000000000004</v>
      </c>
      <c r="G6725" s="75">
        <v>5.5080999999999998</v>
      </c>
      <c r="H6725" s="106">
        <f t="shared" si="73"/>
        <v>0.94186784140969171</v>
      </c>
    </row>
    <row r="6726" spans="1:8" x14ac:dyDescent="0.2">
      <c r="A6726" s="103">
        <f>A6725+1+2</f>
        <v>40203</v>
      </c>
      <c r="B6726" s="76" t="s">
        <v>12</v>
      </c>
      <c r="D6726" s="92">
        <v>75.260000000000005</v>
      </c>
      <c r="E6726" s="104">
        <v>5.76</v>
      </c>
      <c r="F6726" s="108">
        <v>5.4417</v>
      </c>
      <c r="G6726" s="75">
        <v>5.6051000000000002</v>
      </c>
      <c r="H6726" s="106">
        <f t="shared" si="73"/>
        <v>0.94473958333333341</v>
      </c>
    </row>
    <row r="6727" spans="1:8" x14ac:dyDescent="0.2">
      <c r="A6727" s="103">
        <f>A6726+1</f>
        <v>40204</v>
      </c>
      <c r="B6727" s="76" t="s">
        <v>13</v>
      </c>
      <c r="D6727" s="92">
        <v>74.709999999999994</v>
      </c>
      <c r="E6727" s="104">
        <v>5.585</v>
      </c>
      <c r="F6727" s="108">
        <v>5.4165000000000001</v>
      </c>
      <c r="G6727" s="75">
        <v>5.4926000000000004</v>
      </c>
      <c r="H6727" s="106">
        <f t="shared" si="73"/>
        <v>0.96982990152193382</v>
      </c>
    </row>
    <row r="6728" spans="1:8" x14ac:dyDescent="0.2">
      <c r="A6728" s="103">
        <f>A6727+1</f>
        <v>40205</v>
      </c>
      <c r="B6728" s="76" t="s">
        <v>14</v>
      </c>
      <c r="D6728" s="92">
        <v>73.67</v>
      </c>
      <c r="E6728" s="104">
        <v>5.4249999999999998</v>
      </c>
      <c r="F6728" s="108">
        <v>5.2739000000000003</v>
      </c>
      <c r="G6728" s="75">
        <v>5.3426</v>
      </c>
      <c r="H6728" s="106">
        <f t="shared" si="73"/>
        <v>0.97214746543778807</v>
      </c>
    </row>
    <row r="6729" spans="1:8" x14ac:dyDescent="0.2">
      <c r="A6729" s="103">
        <f>A6728+1</f>
        <v>40206</v>
      </c>
      <c r="B6729" s="76" t="s">
        <v>15</v>
      </c>
      <c r="D6729" s="92">
        <v>73.64</v>
      </c>
      <c r="E6729" s="104">
        <v>5.28</v>
      </c>
      <c r="F6729" s="108">
        <v>5.2196999999999996</v>
      </c>
      <c r="G6729" s="75">
        <v>5.2538999999999998</v>
      </c>
      <c r="H6729" s="106">
        <f t="shared" si="73"/>
        <v>0.98857954545454529</v>
      </c>
    </row>
    <row r="6730" spans="1:8" x14ac:dyDescent="0.2">
      <c r="A6730" s="103">
        <f>A6729+1</f>
        <v>40207</v>
      </c>
      <c r="B6730" s="76" t="s">
        <v>16</v>
      </c>
      <c r="D6730" s="92">
        <v>72.89</v>
      </c>
      <c r="E6730" s="104">
        <v>5.2649999999999997</v>
      </c>
      <c r="F6730" s="108">
        <v>5.1075999999999997</v>
      </c>
      <c r="G6730" s="75">
        <v>5.1676000000000002</v>
      </c>
      <c r="H6730" s="106">
        <f t="shared" si="73"/>
        <v>0.97010446343779677</v>
      </c>
    </row>
    <row r="6731" spans="1:8" x14ac:dyDescent="0.2">
      <c r="A6731" s="103">
        <f>A6730+1+2</f>
        <v>40210</v>
      </c>
      <c r="B6731" s="76" t="s">
        <v>12</v>
      </c>
      <c r="D6731" s="92">
        <v>74.430000000000007</v>
      </c>
      <c r="E6731" s="104">
        <v>5.3250000000000002</v>
      </c>
      <c r="F6731" s="108">
        <v>5.1570999999999998</v>
      </c>
      <c r="G6731" s="75">
        <v>5.2304000000000004</v>
      </c>
      <c r="H6731" s="106">
        <f t="shared" si="73"/>
        <v>0.96846948356807505</v>
      </c>
    </row>
    <row r="6732" spans="1:8" x14ac:dyDescent="0.2">
      <c r="A6732" s="103">
        <f>A6731+1</f>
        <v>40211</v>
      </c>
      <c r="B6732" s="76" t="s">
        <v>13</v>
      </c>
      <c r="D6732" s="92">
        <v>77.23</v>
      </c>
      <c r="E6732" s="104">
        <v>5.4749999999999996</v>
      </c>
      <c r="F6732" s="108">
        <v>5.2751999999999999</v>
      </c>
      <c r="G6732" s="75">
        <v>5.3682999999999996</v>
      </c>
      <c r="H6732" s="106">
        <f t="shared" si="73"/>
        <v>0.96350684931506858</v>
      </c>
    </row>
    <row r="6733" spans="1:8" x14ac:dyDescent="0.2">
      <c r="A6733" s="103">
        <f>A6732+1</f>
        <v>40212</v>
      </c>
      <c r="B6733" s="76" t="s">
        <v>14</v>
      </c>
      <c r="D6733" s="92">
        <v>76.98</v>
      </c>
      <c r="E6733" s="104">
        <v>5.5350000000000001</v>
      </c>
      <c r="F6733" s="108">
        <v>5.2801999999999998</v>
      </c>
      <c r="G6733" s="75">
        <v>5.3830999999999998</v>
      </c>
      <c r="H6733" s="106">
        <f t="shared" si="73"/>
        <v>0.95396567299006318</v>
      </c>
    </row>
    <row r="6734" spans="1:8" x14ac:dyDescent="0.2">
      <c r="A6734" s="103">
        <f>A6733+1</f>
        <v>40213</v>
      </c>
      <c r="B6734" s="76" t="s">
        <v>15</v>
      </c>
      <c r="D6734" s="92">
        <v>73.14</v>
      </c>
      <c r="E6734" s="104">
        <v>5.4349999999999996</v>
      </c>
      <c r="F6734" s="108">
        <v>5.2369000000000003</v>
      </c>
      <c r="G6734" s="75">
        <v>5.3285</v>
      </c>
      <c r="H6734" s="106">
        <f t="shared" si="73"/>
        <v>0.96355105795768181</v>
      </c>
    </row>
    <row r="6735" spans="1:8" x14ac:dyDescent="0.2">
      <c r="A6735" s="103">
        <f>A6734+1</f>
        <v>40214</v>
      </c>
      <c r="B6735" s="76" t="s">
        <v>16</v>
      </c>
      <c r="D6735" s="92">
        <v>71.19</v>
      </c>
      <c r="E6735" s="104">
        <v>5.6150000000000002</v>
      </c>
      <c r="F6735" s="108">
        <v>5.3555000000000001</v>
      </c>
      <c r="G6735" s="75">
        <v>5.4062999999999999</v>
      </c>
      <c r="H6735" s="106">
        <f t="shared" si="73"/>
        <v>0.95378450578806762</v>
      </c>
    </row>
    <row r="6736" spans="1:8" x14ac:dyDescent="0.2">
      <c r="A6736" s="103">
        <f>A6735+1+2</f>
        <v>40217</v>
      </c>
      <c r="B6736" s="76" t="s">
        <v>12</v>
      </c>
      <c r="D6736" s="92">
        <v>71.89</v>
      </c>
      <c r="E6736" s="104">
        <v>5.7249999999999996</v>
      </c>
      <c r="F6736" s="108">
        <v>5.5021000000000004</v>
      </c>
      <c r="G6736" s="75">
        <v>5.53</v>
      </c>
      <c r="H6736" s="106">
        <f t="shared" si="73"/>
        <v>0.96106550218340625</v>
      </c>
    </row>
    <row r="6737" spans="1:8" x14ac:dyDescent="0.2">
      <c r="A6737" s="103">
        <f>A6736+1</f>
        <v>40218</v>
      </c>
      <c r="B6737" s="76" t="s">
        <v>13</v>
      </c>
      <c r="D6737" s="92">
        <v>73.75</v>
      </c>
      <c r="E6737" s="104">
        <v>5.53</v>
      </c>
      <c r="F6737" s="108">
        <v>5.3183999999999996</v>
      </c>
      <c r="G6737" s="75">
        <v>5.3562000000000003</v>
      </c>
      <c r="H6737" s="106">
        <f t="shared" si="73"/>
        <v>0.96173598553345374</v>
      </c>
    </row>
    <row r="6738" spans="1:8" x14ac:dyDescent="0.2">
      <c r="A6738" s="103">
        <f>A6737+1</f>
        <v>40219</v>
      </c>
      <c r="B6738" s="76" t="s">
        <v>14</v>
      </c>
      <c r="D6738" s="92">
        <v>74.52</v>
      </c>
      <c r="E6738" s="104">
        <v>5.4749999999999996</v>
      </c>
      <c r="F6738" s="108">
        <v>5.2294</v>
      </c>
      <c r="G6738" s="75">
        <v>5.2904</v>
      </c>
      <c r="H6738" s="106">
        <f t="shared" si="73"/>
        <v>0.95514155251141564</v>
      </c>
    </row>
    <row r="6739" spans="1:8" x14ac:dyDescent="0.2">
      <c r="A6739" s="103">
        <f>A6738+1</f>
        <v>40220</v>
      </c>
      <c r="B6739" s="76" t="s">
        <v>15</v>
      </c>
      <c r="D6739" s="92">
        <v>75.28</v>
      </c>
      <c r="E6739" s="104">
        <v>5.5049999999999999</v>
      </c>
      <c r="F6739" s="108">
        <v>5.2481</v>
      </c>
      <c r="G6739" s="75">
        <v>5.2976000000000001</v>
      </c>
      <c r="H6739" s="106">
        <f t="shared" si="73"/>
        <v>0.95333333333333337</v>
      </c>
    </row>
    <row r="6740" spans="1:8" x14ac:dyDescent="0.2">
      <c r="A6740" s="103">
        <f>A6739+1</f>
        <v>40221</v>
      </c>
      <c r="B6740" s="76" t="s">
        <v>16</v>
      </c>
      <c r="D6740" s="92">
        <v>74.13</v>
      </c>
      <c r="E6740" s="104">
        <v>5.5449999999999999</v>
      </c>
      <c r="F6740" s="108">
        <v>5.2130000000000001</v>
      </c>
      <c r="G6740" s="75">
        <v>5.2413999999999996</v>
      </c>
      <c r="H6740" s="106">
        <f t="shared" si="73"/>
        <v>0.94012623985572585</v>
      </c>
    </row>
    <row r="6741" spans="1:8" x14ac:dyDescent="0.2">
      <c r="A6741" s="103">
        <f>A6740+1+2</f>
        <v>40224</v>
      </c>
      <c r="B6741" s="76" t="s">
        <v>12</v>
      </c>
      <c r="C6741" s="73" t="s">
        <v>17</v>
      </c>
      <c r="F6741" s="108"/>
      <c r="G6741" s="75"/>
      <c r="H6741" s="106"/>
    </row>
    <row r="6742" spans="1:8" x14ac:dyDescent="0.2">
      <c r="A6742" s="103">
        <f>A6741+1</f>
        <v>40225</v>
      </c>
      <c r="B6742" s="76" t="s">
        <v>13</v>
      </c>
      <c r="D6742" s="92">
        <v>77.010000000000005</v>
      </c>
      <c r="E6742" s="104">
        <v>5.66</v>
      </c>
      <c r="F6742" s="108">
        <v>5.3299000000000003</v>
      </c>
      <c r="G6742" s="75">
        <v>5.4020000000000001</v>
      </c>
      <c r="H6742" s="106">
        <f t="shared" si="73"/>
        <v>0.94167844522968203</v>
      </c>
    </row>
    <row r="6743" spans="1:8" x14ac:dyDescent="0.2">
      <c r="A6743" s="103">
        <f>A6742+1</f>
        <v>40226</v>
      </c>
      <c r="B6743" s="76" t="s">
        <v>14</v>
      </c>
      <c r="D6743" s="92">
        <v>77.33</v>
      </c>
      <c r="E6743" s="104">
        <v>5.47</v>
      </c>
      <c r="F6743" s="108">
        <v>5.1330999999999998</v>
      </c>
      <c r="G6743" s="75">
        <v>5.1905999999999999</v>
      </c>
      <c r="H6743" s="106">
        <f t="shared" si="73"/>
        <v>0.93840950639853749</v>
      </c>
    </row>
    <row r="6744" spans="1:8" x14ac:dyDescent="0.2">
      <c r="A6744" s="103">
        <f>A6743+1</f>
        <v>40227</v>
      </c>
      <c r="B6744" s="76" t="s">
        <v>15</v>
      </c>
      <c r="D6744" s="92">
        <v>79.06</v>
      </c>
      <c r="E6744" s="104">
        <v>5.39</v>
      </c>
      <c r="F6744" s="108">
        <v>5.0884</v>
      </c>
      <c r="G6744" s="75">
        <v>5.1570999999999998</v>
      </c>
      <c r="H6744" s="106">
        <f t="shared" si="73"/>
        <v>0.94404452690166984</v>
      </c>
    </row>
    <row r="6745" spans="1:8" x14ac:dyDescent="0.2">
      <c r="A6745" s="103">
        <f>A6744+1</f>
        <v>40228</v>
      </c>
      <c r="B6745" s="76" t="s">
        <v>16</v>
      </c>
      <c r="D6745" s="92">
        <v>79.81</v>
      </c>
      <c r="E6745" s="104">
        <v>5.09</v>
      </c>
      <c r="F6745" s="108">
        <v>4.8305999999999996</v>
      </c>
      <c r="G6745" s="75">
        <v>4.8952</v>
      </c>
      <c r="H6745" s="106">
        <f t="shared" si="73"/>
        <v>0.94903732809430252</v>
      </c>
    </row>
    <row r="6746" spans="1:8" x14ac:dyDescent="0.2">
      <c r="A6746" s="103">
        <f>A6745+1+2</f>
        <v>40231</v>
      </c>
      <c r="B6746" s="76" t="s">
        <v>12</v>
      </c>
      <c r="D6746" s="92">
        <v>80.16</v>
      </c>
      <c r="E6746" s="104">
        <v>4.92</v>
      </c>
      <c r="F6746" s="108">
        <v>4.7785000000000002</v>
      </c>
      <c r="G6746" s="75">
        <v>4.8569000000000004</v>
      </c>
      <c r="H6746" s="106">
        <f t="shared" si="73"/>
        <v>0.97123983739837405</v>
      </c>
    </row>
    <row r="6747" spans="1:8" x14ac:dyDescent="0.2">
      <c r="A6747" s="103">
        <f>A6746+1</f>
        <v>40232</v>
      </c>
      <c r="B6747" s="76" t="s">
        <v>13</v>
      </c>
      <c r="D6747" s="92">
        <v>78.86</v>
      </c>
      <c r="E6747" s="104">
        <v>4.92</v>
      </c>
      <c r="F6747" s="108">
        <v>4.7384000000000004</v>
      </c>
      <c r="G6747" s="75">
        <v>4.8742999999999999</v>
      </c>
      <c r="H6747" s="106">
        <f t="shared" si="73"/>
        <v>0.96308943089430898</v>
      </c>
    </row>
    <row r="6748" spans="1:8" x14ac:dyDescent="0.2">
      <c r="A6748" s="103">
        <f>A6747+1</f>
        <v>40233</v>
      </c>
      <c r="B6748" s="76" t="s">
        <v>14</v>
      </c>
      <c r="D6748" s="92">
        <v>80</v>
      </c>
      <c r="E6748" s="104">
        <v>4.9400000000000004</v>
      </c>
      <c r="F6748" s="108">
        <v>4.7587999999999999</v>
      </c>
      <c r="G6748" s="75">
        <v>4.8661000000000003</v>
      </c>
      <c r="H6748" s="106">
        <f t="shared" si="73"/>
        <v>0.96331983805668009</v>
      </c>
    </row>
    <row r="6749" spans="1:8" x14ac:dyDescent="0.2">
      <c r="A6749" s="103">
        <f>A6748+1</f>
        <v>40234</v>
      </c>
      <c r="B6749" s="76" t="s">
        <v>15</v>
      </c>
      <c r="D6749" s="92">
        <v>77.599999999999994</v>
      </c>
      <c r="E6749" s="104">
        <v>4.8150000000000004</v>
      </c>
      <c r="F6749" s="108">
        <v>4.6715</v>
      </c>
      <c r="G6749" s="75">
        <v>4.7839</v>
      </c>
      <c r="H6749" s="106">
        <f t="shared" si="73"/>
        <v>0.97019730010384209</v>
      </c>
    </row>
    <row r="6750" spans="1:8" x14ac:dyDescent="0.2">
      <c r="A6750" s="103">
        <f>A6749+1</f>
        <v>40235</v>
      </c>
      <c r="B6750" s="76" t="s">
        <v>16</v>
      </c>
      <c r="D6750" s="92">
        <v>79.66</v>
      </c>
      <c r="E6750" s="104">
        <v>4.8</v>
      </c>
      <c r="F6750" s="108">
        <v>4.5669000000000004</v>
      </c>
      <c r="G6750" s="75">
        <v>4.6401000000000003</v>
      </c>
      <c r="H6750" s="106">
        <f t="shared" si="73"/>
        <v>0.95143750000000016</v>
      </c>
    </row>
    <row r="6751" spans="1:8" x14ac:dyDescent="0.2">
      <c r="A6751" s="103">
        <f>A6750+1+2</f>
        <v>40238</v>
      </c>
      <c r="B6751" s="76" t="s">
        <v>12</v>
      </c>
      <c r="D6751" s="92">
        <v>78.7</v>
      </c>
      <c r="E6751" s="104">
        <v>4.8499999999999996</v>
      </c>
      <c r="F6751" s="108">
        <v>4.6029999999999998</v>
      </c>
      <c r="G6751" s="75">
        <v>4.7347000000000001</v>
      </c>
      <c r="H6751" s="106">
        <f t="shared" si="73"/>
        <v>0.94907216494845359</v>
      </c>
    </row>
    <row r="6752" spans="1:8" x14ac:dyDescent="0.2">
      <c r="A6752" s="103">
        <f>A6751+1</f>
        <v>40239</v>
      </c>
      <c r="B6752" s="76" t="s">
        <v>13</v>
      </c>
      <c r="D6752" s="92">
        <v>79.680000000000007</v>
      </c>
      <c r="E6752" s="104">
        <v>4.7649999999999997</v>
      </c>
      <c r="F6752" s="108">
        <v>4.5658000000000003</v>
      </c>
      <c r="G6752" s="75">
        <v>4.6890000000000001</v>
      </c>
      <c r="H6752" s="106">
        <f t="shared" si="73"/>
        <v>0.95819517313746083</v>
      </c>
    </row>
    <row r="6753" spans="1:11" x14ac:dyDescent="0.2">
      <c r="A6753" s="103">
        <f>A6752+1</f>
        <v>40240</v>
      </c>
      <c r="B6753" s="76" t="s">
        <v>14</v>
      </c>
      <c r="D6753" s="92">
        <v>80.87</v>
      </c>
      <c r="E6753" s="104">
        <v>4.78</v>
      </c>
      <c r="F6753" s="108">
        <v>4.5377999999999998</v>
      </c>
      <c r="G6753" s="75">
        <v>4.6296999999999997</v>
      </c>
      <c r="H6753" s="106">
        <f t="shared" si="73"/>
        <v>0.94933054393305427</v>
      </c>
    </row>
    <row r="6754" spans="1:11" x14ac:dyDescent="0.2">
      <c r="A6754" s="103">
        <f>A6753+1</f>
        <v>40241</v>
      </c>
      <c r="B6754" s="76" t="s">
        <v>15</v>
      </c>
      <c r="D6754" s="92">
        <v>80.209999999999994</v>
      </c>
      <c r="E6754" s="104">
        <v>4.75</v>
      </c>
      <c r="F6754" s="108">
        <v>4.5361000000000002</v>
      </c>
      <c r="G6754" s="75">
        <v>4.6413000000000002</v>
      </c>
      <c r="H6754" s="106">
        <f t="shared" si="73"/>
        <v>0.95496842105263158</v>
      </c>
    </row>
    <row r="6755" spans="1:11" x14ac:dyDescent="0.2">
      <c r="A6755" s="103">
        <f>A6754+1</f>
        <v>40242</v>
      </c>
      <c r="B6755" s="76" t="s">
        <v>16</v>
      </c>
      <c r="D6755" s="92">
        <v>81.5</v>
      </c>
      <c r="E6755" s="104">
        <v>4.585</v>
      </c>
      <c r="F6755" s="108">
        <v>4.3282999999999996</v>
      </c>
      <c r="G6755" s="75">
        <v>4.4306000000000001</v>
      </c>
      <c r="H6755" s="106">
        <f t="shared" si="73"/>
        <v>0.94401308615049062</v>
      </c>
    </row>
    <row r="6756" spans="1:11" x14ac:dyDescent="0.2">
      <c r="A6756" s="103">
        <f>A6755+1+2</f>
        <v>40245</v>
      </c>
      <c r="B6756" s="76" t="s">
        <v>12</v>
      </c>
      <c r="D6756" s="92">
        <v>81.87</v>
      </c>
      <c r="E6756" s="104">
        <v>4.4749999999999996</v>
      </c>
      <c r="F6756" s="108">
        <v>4.2976000000000001</v>
      </c>
      <c r="G6756" s="75">
        <v>4.4478999999999997</v>
      </c>
      <c r="H6756" s="106">
        <f t="shared" si="73"/>
        <v>0.96035754189944145</v>
      </c>
    </row>
    <row r="6757" spans="1:11" x14ac:dyDescent="0.2">
      <c r="A6757" s="103">
        <f>A6756+1</f>
        <v>40246</v>
      </c>
      <c r="B6757" s="76" t="s">
        <v>13</v>
      </c>
      <c r="D6757" s="92">
        <v>81.489999999999995</v>
      </c>
      <c r="E6757" s="104">
        <v>4.53</v>
      </c>
      <c r="F6757" s="108">
        <v>4.3041</v>
      </c>
      <c r="G6757" s="75">
        <v>4.4847999999999999</v>
      </c>
      <c r="H6757" s="106">
        <f t="shared" si="73"/>
        <v>0.95013245033112581</v>
      </c>
    </row>
    <row r="6758" spans="1:11" x14ac:dyDescent="0.2">
      <c r="A6758" s="103">
        <f>A6757+1</f>
        <v>40247</v>
      </c>
      <c r="B6758" s="76" t="s">
        <v>14</v>
      </c>
      <c r="D6758" s="92">
        <v>82.09</v>
      </c>
      <c r="E6758" s="104">
        <v>4.4349999999999996</v>
      </c>
      <c r="F6758" s="108">
        <v>4.2146999999999997</v>
      </c>
      <c r="G6758" s="75">
        <v>4.3867000000000003</v>
      </c>
      <c r="H6758" s="106">
        <f t="shared" si="73"/>
        <v>0.95032694475760993</v>
      </c>
    </row>
    <row r="6759" spans="1:11" x14ac:dyDescent="0.2">
      <c r="A6759" s="103">
        <f>A6758+1</f>
        <v>40248</v>
      </c>
      <c r="B6759" s="76" t="s">
        <v>15</v>
      </c>
      <c r="D6759" s="92">
        <v>82.11</v>
      </c>
      <c r="E6759" s="104">
        <v>4.4800000000000004</v>
      </c>
      <c r="F6759" s="108">
        <v>4.2647000000000004</v>
      </c>
      <c r="G6759" s="75">
        <v>4.4088000000000003</v>
      </c>
      <c r="H6759" s="106">
        <f t="shared" si="73"/>
        <v>0.95194196428571431</v>
      </c>
    </row>
    <row r="6760" spans="1:11" x14ac:dyDescent="0.2">
      <c r="A6760" s="103">
        <f>A6759+1</f>
        <v>40249</v>
      </c>
      <c r="B6760" s="76" t="s">
        <v>16</v>
      </c>
      <c r="D6760" s="92">
        <v>81.239999999999995</v>
      </c>
      <c r="E6760" s="104">
        <v>4.3550000000000004</v>
      </c>
      <c r="F6760" s="108">
        <v>4.1628999999999996</v>
      </c>
      <c r="G6760" s="75">
        <v>4.3282999999999996</v>
      </c>
      <c r="H6760" s="106">
        <f t="shared" si="73"/>
        <v>0.9558897818599309</v>
      </c>
    </row>
    <row r="6761" spans="1:11" x14ac:dyDescent="0.2">
      <c r="A6761" s="103">
        <f>A6760+1+2</f>
        <v>40252</v>
      </c>
      <c r="B6761" s="76" t="s">
        <v>12</v>
      </c>
      <c r="D6761" s="92">
        <v>79.8</v>
      </c>
      <c r="E6761" s="104">
        <v>4.3099999999999996</v>
      </c>
      <c r="F6761" s="108">
        <v>4.1588000000000003</v>
      </c>
      <c r="G6761" s="75">
        <v>4.2808999999999999</v>
      </c>
      <c r="H6761" s="106">
        <f t="shared" si="73"/>
        <v>0.96491879350348042</v>
      </c>
    </row>
    <row r="6762" spans="1:11" x14ac:dyDescent="0.2">
      <c r="A6762" s="103">
        <f>A6761+1</f>
        <v>40253</v>
      </c>
      <c r="B6762" s="76" t="s">
        <v>13</v>
      </c>
      <c r="D6762" s="92">
        <v>81.7</v>
      </c>
      <c r="E6762" s="104">
        <v>4.3550000000000004</v>
      </c>
      <c r="F6762" s="108">
        <v>4.2539999999999996</v>
      </c>
      <c r="G6762" s="75">
        <v>4.4130000000000003</v>
      </c>
      <c r="H6762" s="106">
        <f t="shared" si="73"/>
        <v>0.976808266360505</v>
      </c>
    </row>
    <row r="6763" spans="1:11" x14ac:dyDescent="0.2">
      <c r="A6763" s="103">
        <f>A6762+1</f>
        <v>40254</v>
      </c>
      <c r="B6763" s="76" t="s">
        <v>14</v>
      </c>
      <c r="D6763" s="92">
        <v>82.93</v>
      </c>
      <c r="E6763" s="104">
        <v>4.2350000000000003</v>
      </c>
      <c r="F6763" s="108">
        <v>4.1355000000000004</v>
      </c>
      <c r="G6763" s="75">
        <v>4.2807000000000004</v>
      </c>
      <c r="H6763" s="106">
        <f t="shared" si="73"/>
        <v>0.97650531286894926</v>
      </c>
    </row>
    <row r="6764" spans="1:11" x14ac:dyDescent="0.2">
      <c r="A6764" s="103">
        <f>A6763+1</f>
        <v>40255</v>
      </c>
      <c r="B6764" s="76" t="s">
        <v>15</v>
      </c>
      <c r="D6764" s="92">
        <v>82.2</v>
      </c>
      <c r="E6764" s="104">
        <v>4.2050000000000001</v>
      </c>
      <c r="F6764" s="108">
        <v>4.0709</v>
      </c>
      <c r="G6764" s="75">
        <v>4.1355000000000004</v>
      </c>
      <c r="H6764" s="106">
        <f t="shared" si="73"/>
        <v>0.96810939357907255</v>
      </c>
    </row>
    <row r="6765" spans="1:11" x14ac:dyDescent="0.2">
      <c r="A6765" s="103">
        <f>A6764+1</f>
        <v>40256</v>
      </c>
      <c r="B6765" s="76" t="s">
        <v>16</v>
      </c>
      <c r="D6765" s="92">
        <v>80.680000000000007</v>
      </c>
      <c r="E6765" s="104">
        <v>4.0199999999999996</v>
      </c>
      <c r="F6765" s="108">
        <v>3.8443000000000001</v>
      </c>
      <c r="G6765" s="75">
        <v>3.8376000000000001</v>
      </c>
      <c r="H6765" s="106">
        <f t="shared" si="73"/>
        <v>0.95629353233830861</v>
      </c>
    </row>
    <row r="6766" spans="1:11" x14ac:dyDescent="0.2">
      <c r="A6766" s="103">
        <f>A6765+1+2</f>
        <v>40259</v>
      </c>
      <c r="B6766" s="76" t="s">
        <v>12</v>
      </c>
      <c r="D6766" s="92">
        <v>81.25</v>
      </c>
      <c r="E6766" s="104">
        <v>4.0549999999999997</v>
      </c>
      <c r="F6766" s="108">
        <v>3.8620999999999999</v>
      </c>
      <c r="G6766" s="75">
        <v>3.9005999999999998</v>
      </c>
      <c r="H6766" s="106">
        <f t="shared" si="73"/>
        <v>0.95242909987669544</v>
      </c>
    </row>
    <row r="6767" spans="1:11" x14ac:dyDescent="0.2">
      <c r="A6767" s="103">
        <f>A6766+1</f>
        <v>40260</v>
      </c>
      <c r="B6767" s="76" t="s">
        <v>13</v>
      </c>
      <c r="D6767" s="92">
        <v>81.56</v>
      </c>
      <c r="E6767" s="104">
        <v>4.0999999999999996</v>
      </c>
      <c r="F6767" s="108">
        <v>3.8957999999999999</v>
      </c>
      <c r="G6767" s="75">
        <v>3.9546000000000001</v>
      </c>
      <c r="H6767" s="106">
        <f t="shared" si="73"/>
        <v>0.95019512195121958</v>
      </c>
      <c r="K6767" s="130"/>
    </row>
    <row r="6768" spans="1:11" x14ac:dyDescent="0.2">
      <c r="A6768" s="103">
        <f>A6767+1</f>
        <v>40261</v>
      </c>
      <c r="B6768" s="76" t="s">
        <v>14</v>
      </c>
      <c r="D6768" s="92">
        <v>80.36</v>
      </c>
      <c r="E6768" s="104">
        <v>4.0449999999999999</v>
      </c>
      <c r="F6768" s="108">
        <v>3.8220999999999998</v>
      </c>
      <c r="G6768" s="75">
        <v>3.895</v>
      </c>
      <c r="H6768" s="106">
        <f t="shared" si="73"/>
        <v>0.9448949320148331</v>
      </c>
    </row>
    <row r="6769" spans="1:8" x14ac:dyDescent="0.2">
      <c r="A6769" s="103">
        <f>A6768+1</f>
        <v>40262</v>
      </c>
      <c r="B6769" s="76" t="s">
        <v>15</v>
      </c>
      <c r="D6769" s="92">
        <v>80.03</v>
      </c>
      <c r="E6769" s="104">
        <v>3.98</v>
      </c>
      <c r="F6769" s="108">
        <v>3.7610999999999999</v>
      </c>
      <c r="G6769" s="75">
        <v>3.9238</v>
      </c>
      <c r="H6769" s="106">
        <f t="shared" si="73"/>
        <v>0.94499999999999995</v>
      </c>
    </row>
    <row r="6770" spans="1:8" x14ac:dyDescent="0.2">
      <c r="A6770" s="103">
        <f>A6769+1</f>
        <v>40263</v>
      </c>
      <c r="B6770" s="76" t="s">
        <v>16</v>
      </c>
      <c r="D6770" s="92">
        <v>80</v>
      </c>
      <c r="E6770" s="104">
        <v>3.9449999999999998</v>
      </c>
      <c r="F6770" s="108">
        <v>3.6065999999999998</v>
      </c>
      <c r="G6770" s="75">
        <v>3.7309000000000001</v>
      </c>
      <c r="H6770" s="106">
        <f t="shared" si="73"/>
        <v>0.9142205323193916</v>
      </c>
    </row>
    <row r="6771" spans="1:8" x14ac:dyDescent="0.2">
      <c r="A6771" s="103">
        <f>A6770+1+2</f>
        <v>40266</v>
      </c>
      <c r="B6771" s="76" t="s">
        <v>12</v>
      </c>
      <c r="D6771" s="92">
        <v>82.17</v>
      </c>
      <c r="E6771" s="104">
        <v>3.8250000000000002</v>
      </c>
      <c r="F6771" s="108">
        <v>3.5032999999999999</v>
      </c>
      <c r="G6771" s="75">
        <v>3.6295999999999999</v>
      </c>
      <c r="H6771" s="106">
        <f t="shared" si="73"/>
        <v>0.91589542483660125</v>
      </c>
    </row>
    <row r="6772" spans="1:8" x14ac:dyDescent="0.2">
      <c r="A6772" s="103">
        <f>A6771+1</f>
        <v>40267</v>
      </c>
      <c r="B6772" s="76" t="s">
        <v>13</v>
      </c>
      <c r="D6772" s="92">
        <v>82.37</v>
      </c>
      <c r="E6772" s="104">
        <v>3.81</v>
      </c>
      <c r="F6772" s="108">
        <v>3.4581</v>
      </c>
      <c r="G6772" s="75">
        <v>3.5476000000000001</v>
      </c>
      <c r="H6772" s="106">
        <f t="shared" si="73"/>
        <v>0.90763779527559052</v>
      </c>
    </row>
    <row r="6773" spans="1:8" x14ac:dyDescent="0.2">
      <c r="A6773" s="103">
        <f>A6772+1</f>
        <v>40268</v>
      </c>
      <c r="B6773" s="76" t="s">
        <v>14</v>
      </c>
      <c r="D6773" s="92">
        <v>83.76</v>
      </c>
      <c r="E6773" s="104">
        <v>3.835</v>
      </c>
      <c r="F6773" s="108">
        <v>3.6819999999999999</v>
      </c>
      <c r="G6773" s="75">
        <v>3.7841999999999998</v>
      </c>
      <c r="H6773" s="106">
        <f>F6773/E6773</f>
        <v>0.96010430247718381</v>
      </c>
    </row>
    <row r="6774" spans="1:8" x14ac:dyDescent="0.2">
      <c r="A6774" s="103">
        <f>A6773+1</f>
        <v>40269</v>
      </c>
      <c r="B6774" s="76" t="s">
        <v>15</v>
      </c>
      <c r="D6774" s="92">
        <v>84.87</v>
      </c>
      <c r="E6774" s="104">
        <v>3.7250000000000001</v>
      </c>
      <c r="F6774" s="108">
        <v>3.4238</v>
      </c>
      <c r="G6774" s="75">
        <v>3.4956999999999998</v>
      </c>
      <c r="H6774" s="106">
        <f>F6774/E6774</f>
        <v>0.91914093959731535</v>
      </c>
    </row>
    <row r="6775" spans="1:8" x14ac:dyDescent="0.2">
      <c r="A6775" s="103">
        <f>A6774+1</f>
        <v>40270</v>
      </c>
      <c r="B6775" s="76" t="s">
        <v>16</v>
      </c>
      <c r="C6775" s="73" t="s">
        <v>17</v>
      </c>
      <c r="H6775" s="106"/>
    </row>
    <row r="6776" spans="1:8" x14ac:dyDescent="0.2">
      <c r="A6776" s="103">
        <f>A6775+1+2</f>
        <v>40273</v>
      </c>
      <c r="B6776" s="76" t="s">
        <v>12</v>
      </c>
      <c r="D6776" s="92">
        <v>86.82</v>
      </c>
      <c r="F6776" s="108">
        <v>3.6128999999999998</v>
      </c>
      <c r="G6776" s="75">
        <v>3.7987000000000002</v>
      </c>
      <c r="H6776" s="106"/>
    </row>
    <row r="6777" spans="1:8" x14ac:dyDescent="0.2">
      <c r="A6777" s="103">
        <f>A6776+1</f>
        <v>40274</v>
      </c>
      <c r="B6777" s="76" t="s">
        <v>13</v>
      </c>
      <c r="D6777" s="92">
        <v>86.84</v>
      </c>
      <c r="E6777" s="104">
        <v>4.0250000000000004</v>
      </c>
      <c r="F6777" s="108">
        <v>3.8837999999999999</v>
      </c>
      <c r="G6777" s="75">
        <v>4.0743</v>
      </c>
      <c r="H6777" s="106">
        <f>F6777/E6777</f>
        <v>0.96491925465838502</v>
      </c>
    </row>
    <row r="6778" spans="1:8" x14ac:dyDescent="0.2">
      <c r="A6778" s="103">
        <f>A6777+1</f>
        <v>40275</v>
      </c>
      <c r="B6778" s="76" t="s">
        <v>14</v>
      </c>
      <c r="D6778" s="92">
        <v>85.88</v>
      </c>
      <c r="E6778" s="104">
        <v>4.085</v>
      </c>
      <c r="F6778" s="108">
        <v>3.9216000000000002</v>
      </c>
      <c r="G6778" s="75">
        <v>4.0407999999999999</v>
      </c>
      <c r="H6778" s="106">
        <f t="shared" ref="H6778:H6840" si="74">F6778/E6778</f>
        <v>0.96000000000000008</v>
      </c>
    </row>
    <row r="6779" spans="1:8" x14ac:dyDescent="0.2">
      <c r="A6779" s="103">
        <f>A6778+1</f>
        <v>40276</v>
      </c>
      <c r="B6779" s="76" t="s">
        <v>15</v>
      </c>
      <c r="D6779" s="92">
        <v>85.39</v>
      </c>
      <c r="E6779" s="104">
        <v>3.895</v>
      </c>
      <c r="F6779" s="108">
        <v>3.7418</v>
      </c>
      <c r="G6779" s="75">
        <v>3.8224999999999998</v>
      </c>
      <c r="H6779" s="106">
        <f t="shared" si="74"/>
        <v>0.96066752246469833</v>
      </c>
    </row>
    <row r="6780" spans="1:8" x14ac:dyDescent="0.2">
      <c r="A6780" s="103">
        <f>A6779+1</f>
        <v>40277</v>
      </c>
      <c r="B6780" s="76" t="s">
        <v>16</v>
      </c>
      <c r="D6780" s="92">
        <v>84.92</v>
      </c>
      <c r="E6780" s="104">
        <v>3.9</v>
      </c>
      <c r="F6780" s="108">
        <v>3.6263999999999998</v>
      </c>
      <c r="G6780" s="75">
        <v>3.7193000000000001</v>
      </c>
      <c r="H6780" s="106">
        <f t="shared" si="74"/>
        <v>0.92984615384615388</v>
      </c>
    </row>
    <row r="6781" spans="1:8" x14ac:dyDescent="0.2">
      <c r="A6781" s="103">
        <f>A6780+1+2</f>
        <v>40280</v>
      </c>
      <c r="B6781" s="76" t="s">
        <v>12</v>
      </c>
      <c r="D6781" s="92">
        <v>84.34</v>
      </c>
      <c r="E6781" s="104">
        <v>4.04</v>
      </c>
      <c r="F6781" s="108">
        <v>3.597</v>
      </c>
      <c r="G6781" s="75">
        <v>3.8555999999999999</v>
      </c>
      <c r="H6781" s="106">
        <f t="shared" si="74"/>
        <v>0.89034653465346536</v>
      </c>
    </row>
    <row r="6782" spans="1:8" x14ac:dyDescent="0.2">
      <c r="A6782" s="103">
        <f>A6781+1</f>
        <v>40281</v>
      </c>
      <c r="B6782" s="76" t="s">
        <v>13</v>
      </c>
      <c r="D6782" s="92">
        <v>84.05</v>
      </c>
      <c r="E6782" s="104">
        <v>4.01</v>
      </c>
      <c r="F6782" s="108">
        <v>3.4893000000000001</v>
      </c>
      <c r="G6782" s="75">
        <v>3.7368000000000001</v>
      </c>
      <c r="H6782" s="106">
        <f t="shared" si="74"/>
        <v>0.87014962593516221</v>
      </c>
    </row>
    <row r="6783" spans="1:8" x14ac:dyDescent="0.2">
      <c r="A6783" s="103">
        <f>A6782+1</f>
        <v>40282</v>
      </c>
      <c r="B6783" s="76" t="s">
        <v>14</v>
      </c>
      <c r="D6783" s="92">
        <v>85.84</v>
      </c>
      <c r="E6783" s="104">
        <v>4.1550000000000002</v>
      </c>
      <c r="F6783" s="108">
        <v>3.8753000000000002</v>
      </c>
      <c r="G6783" s="75">
        <v>3.9641999999999999</v>
      </c>
      <c r="H6783" s="106">
        <f t="shared" si="74"/>
        <v>0.93268351383874848</v>
      </c>
    </row>
    <row r="6784" spans="1:8" x14ac:dyDescent="0.2">
      <c r="A6784" s="103">
        <f>A6783+1</f>
        <v>40283</v>
      </c>
      <c r="B6784" s="76" t="s">
        <v>15</v>
      </c>
      <c r="D6784" s="92">
        <v>85.51</v>
      </c>
      <c r="E6784" s="104">
        <v>4.125</v>
      </c>
      <c r="F6784" s="108">
        <v>3.7751000000000001</v>
      </c>
      <c r="G6784" s="75">
        <v>3.8845000000000001</v>
      </c>
      <c r="H6784" s="106">
        <f t="shared" si="74"/>
        <v>0.91517575757575764</v>
      </c>
    </row>
    <row r="6785" spans="1:8" x14ac:dyDescent="0.2">
      <c r="A6785" s="103">
        <f>A6784+1</f>
        <v>40284</v>
      </c>
      <c r="B6785" s="76" t="s">
        <v>16</v>
      </c>
      <c r="D6785" s="92">
        <v>83.24</v>
      </c>
      <c r="E6785" s="104">
        <v>4.125</v>
      </c>
      <c r="F6785" s="108">
        <v>3.6269999999999998</v>
      </c>
      <c r="G6785" s="75">
        <v>3.7111000000000001</v>
      </c>
      <c r="H6785" s="106">
        <f t="shared" si="74"/>
        <v>0.87927272727272721</v>
      </c>
    </row>
    <row r="6786" spans="1:8" x14ac:dyDescent="0.2">
      <c r="A6786" s="103">
        <f>A6785+1+2</f>
        <v>40287</v>
      </c>
      <c r="B6786" s="76" t="s">
        <v>12</v>
      </c>
      <c r="D6786" s="92">
        <v>81.45</v>
      </c>
      <c r="E6786" s="104">
        <v>4.0199999999999996</v>
      </c>
      <c r="F6786" s="108">
        <v>3.6385999999999998</v>
      </c>
      <c r="G6786" s="75">
        <v>3.8035000000000001</v>
      </c>
      <c r="H6786" s="106">
        <f t="shared" si="74"/>
        <v>0.90512437810945279</v>
      </c>
    </row>
    <row r="6787" spans="1:8" x14ac:dyDescent="0.2">
      <c r="A6787" s="103">
        <f>A6786+1</f>
        <v>40288</v>
      </c>
      <c r="B6787" s="76" t="s">
        <v>13</v>
      </c>
      <c r="D6787" s="92">
        <v>83.45</v>
      </c>
      <c r="E6787" s="104">
        <v>3.93</v>
      </c>
      <c r="F6787" s="108">
        <v>3.5560999999999998</v>
      </c>
      <c r="G6787" s="75">
        <v>3.6663999999999999</v>
      </c>
      <c r="H6787" s="106">
        <f t="shared" si="74"/>
        <v>0.90486005089058519</v>
      </c>
    </row>
    <row r="6788" spans="1:8" x14ac:dyDescent="0.2">
      <c r="A6788" s="103">
        <f>A6787+1</f>
        <v>40289</v>
      </c>
      <c r="B6788" s="76" t="s">
        <v>14</v>
      </c>
      <c r="D6788" s="92">
        <v>82.88</v>
      </c>
      <c r="E6788" s="104">
        <v>3.9649999999999999</v>
      </c>
      <c r="F6788" s="108">
        <v>3.5775999999999999</v>
      </c>
      <c r="G6788" s="75">
        <v>3.7583000000000002</v>
      </c>
      <c r="H6788" s="106">
        <f t="shared" si="74"/>
        <v>0.90229508196721309</v>
      </c>
    </row>
    <row r="6789" spans="1:8" x14ac:dyDescent="0.2">
      <c r="A6789" s="103">
        <f>A6788+1</f>
        <v>40290</v>
      </c>
      <c r="B6789" s="76" t="s">
        <v>15</v>
      </c>
      <c r="D6789" s="92">
        <v>83</v>
      </c>
      <c r="E6789" s="104">
        <v>3.98</v>
      </c>
      <c r="F6789" s="108">
        <v>3.6303000000000001</v>
      </c>
      <c r="G6789" s="75">
        <v>3.7593999999999999</v>
      </c>
      <c r="H6789" s="106">
        <f t="shared" si="74"/>
        <v>0.91213567839195986</v>
      </c>
    </row>
    <row r="6790" spans="1:8" x14ac:dyDescent="0.2">
      <c r="A6790" s="103">
        <f>A6789+1</f>
        <v>40291</v>
      </c>
      <c r="B6790" s="76" t="s">
        <v>16</v>
      </c>
      <c r="D6790" s="92">
        <v>84.42</v>
      </c>
      <c r="E6790" s="104">
        <v>4.07</v>
      </c>
      <c r="F6790" s="108">
        <v>3.6757</v>
      </c>
      <c r="G6790" s="75">
        <v>3.7702</v>
      </c>
      <c r="H6790" s="106">
        <f t="shared" si="74"/>
        <v>0.90312039312039305</v>
      </c>
    </row>
    <row r="6791" spans="1:8" x14ac:dyDescent="0.2">
      <c r="A6791" s="103">
        <f>A6790+1+2</f>
        <v>40294</v>
      </c>
      <c r="B6791" s="76" t="s">
        <v>12</v>
      </c>
      <c r="D6791" s="92">
        <v>84.2</v>
      </c>
      <c r="E6791" s="104">
        <v>4.1849999999999996</v>
      </c>
      <c r="F6791" s="108">
        <v>3.8908999999999998</v>
      </c>
      <c r="G6791" s="75">
        <v>3.9908000000000001</v>
      </c>
      <c r="H6791" s="106">
        <f t="shared" si="74"/>
        <v>0.92972520908004785</v>
      </c>
    </row>
    <row r="6792" spans="1:8" x14ac:dyDescent="0.2">
      <c r="A6792" s="103">
        <f>A6791+1</f>
        <v>40295</v>
      </c>
      <c r="B6792" s="76" t="s">
        <v>13</v>
      </c>
      <c r="D6792" s="92">
        <v>82.44</v>
      </c>
      <c r="E6792" s="104">
        <v>4.2300000000000004</v>
      </c>
      <c r="F6792" s="108">
        <v>3.8673000000000002</v>
      </c>
      <c r="G6792" s="75">
        <v>3.8921999999999999</v>
      </c>
      <c r="H6792" s="106">
        <f t="shared" si="74"/>
        <v>0.9142553191489361</v>
      </c>
    </row>
    <row r="6793" spans="1:8" x14ac:dyDescent="0.2">
      <c r="A6793" s="103">
        <f>A6792+1</f>
        <v>40296</v>
      </c>
      <c r="B6793" s="76" t="s">
        <v>14</v>
      </c>
      <c r="D6793" s="92">
        <v>83.22</v>
      </c>
      <c r="E6793" s="104">
        <v>4.2149999999999999</v>
      </c>
      <c r="F6793" s="108">
        <v>3.8799000000000001</v>
      </c>
      <c r="G6793" s="75">
        <v>3.9053</v>
      </c>
      <c r="H6793" s="106">
        <f t="shared" si="74"/>
        <v>0.92049822064056941</v>
      </c>
    </row>
    <row r="6794" spans="1:8" x14ac:dyDescent="0.2">
      <c r="A6794" s="103">
        <f>A6793+1</f>
        <v>40297</v>
      </c>
      <c r="B6794" s="76" t="s">
        <v>15</v>
      </c>
      <c r="D6794" s="92">
        <v>85.17</v>
      </c>
      <c r="E6794" s="104">
        <v>4.1100000000000003</v>
      </c>
      <c r="F6794" s="108">
        <v>3.9441000000000002</v>
      </c>
      <c r="G6794" s="75">
        <v>3.9937999999999998</v>
      </c>
      <c r="H6794" s="106">
        <f t="shared" si="74"/>
        <v>0.95963503649635029</v>
      </c>
    </row>
    <row r="6795" spans="1:8" x14ac:dyDescent="0.2">
      <c r="A6795" s="103">
        <f>A6794+1</f>
        <v>40298</v>
      </c>
      <c r="B6795" s="76" t="s">
        <v>16</v>
      </c>
      <c r="D6795" s="92">
        <v>86.15</v>
      </c>
      <c r="E6795" s="104">
        <v>3.89</v>
      </c>
      <c r="F6795" s="108">
        <v>3.569</v>
      </c>
      <c r="G6795" s="75">
        <v>3.581</v>
      </c>
      <c r="H6795" s="106">
        <f t="shared" si="74"/>
        <v>0.91748071979434442</v>
      </c>
    </row>
    <row r="6796" spans="1:8" x14ac:dyDescent="0.2">
      <c r="A6796" s="103">
        <f>A6795+1+2</f>
        <v>40301</v>
      </c>
      <c r="B6796" s="76" t="s">
        <v>12</v>
      </c>
      <c r="D6796" s="92">
        <v>86.19</v>
      </c>
      <c r="E6796" s="104">
        <v>3.9</v>
      </c>
      <c r="F6796" s="108">
        <v>3.5112999999999999</v>
      </c>
      <c r="G6796" s="75">
        <v>3.5306000000000002</v>
      </c>
      <c r="H6796" s="106">
        <f t="shared" si="74"/>
        <v>0.90033333333333332</v>
      </c>
    </row>
    <row r="6797" spans="1:8" x14ac:dyDescent="0.2">
      <c r="A6797" s="103">
        <f>A6796+1</f>
        <v>40302</v>
      </c>
      <c r="B6797" s="76" t="s">
        <v>13</v>
      </c>
      <c r="D6797" s="92">
        <v>82.74</v>
      </c>
      <c r="E6797" s="104">
        <v>3.9750000000000001</v>
      </c>
      <c r="F6797" s="108">
        <v>3.6413000000000002</v>
      </c>
      <c r="G6797" s="75">
        <v>3.6505999999999998</v>
      </c>
      <c r="H6797" s="106">
        <f t="shared" si="74"/>
        <v>0.91605031446540885</v>
      </c>
    </row>
    <row r="6798" spans="1:8" x14ac:dyDescent="0.2">
      <c r="A6798" s="103">
        <f>A6797+1</f>
        <v>40303</v>
      </c>
      <c r="B6798" s="76" t="s">
        <v>14</v>
      </c>
      <c r="D6798" s="92">
        <v>79.97</v>
      </c>
      <c r="E6798" s="104">
        <v>3.9950000000000001</v>
      </c>
      <c r="F6798" s="108">
        <v>3.6827000000000001</v>
      </c>
      <c r="G6798" s="75">
        <v>3.6972</v>
      </c>
      <c r="H6798" s="106">
        <f t="shared" si="74"/>
        <v>0.92182728410513137</v>
      </c>
    </row>
    <row r="6799" spans="1:8" x14ac:dyDescent="0.2">
      <c r="A6799" s="103">
        <f>A6798+1</f>
        <v>40304</v>
      </c>
      <c r="B6799" s="76" t="s">
        <v>15</v>
      </c>
      <c r="D6799" s="92">
        <v>77.11</v>
      </c>
      <c r="E6799" s="104">
        <v>3.9849999999999999</v>
      </c>
      <c r="F6799" s="108">
        <v>3.677</v>
      </c>
      <c r="G6799" s="75">
        <v>3.6713</v>
      </c>
      <c r="H6799" s="106">
        <f t="shared" si="74"/>
        <v>0.92271016311166876</v>
      </c>
    </row>
    <row r="6800" spans="1:8" x14ac:dyDescent="0.2">
      <c r="A6800" s="103">
        <f>A6799+1</f>
        <v>40305</v>
      </c>
      <c r="B6800" s="76" t="s">
        <v>16</v>
      </c>
      <c r="D6800" s="92">
        <v>75.11</v>
      </c>
      <c r="E6800" s="104">
        <v>3.93</v>
      </c>
      <c r="F6800" s="108">
        <v>3.5565000000000002</v>
      </c>
      <c r="G6800" s="75">
        <v>3.5779000000000001</v>
      </c>
      <c r="H6800" s="106">
        <f t="shared" si="74"/>
        <v>0.90496183206106873</v>
      </c>
    </row>
    <row r="6801" spans="1:10" x14ac:dyDescent="0.2">
      <c r="A6801" s="103">
        <f>A6800+1+2</f>
        <v>40308</v>
      </c>
      <c r="B6801" s="76" t="s">
        <v>12</v>
      </c>
      <c r="D6801" s="92">
        <v>76.8</v>
      </c>
      <c r="E6801" s="104">
        <v>4.0949999999999998</v>
      </c>
      <c r="F6801" s="108">
        <v>3.6594000000000002</v>
      </c>
      <c r="G6801" s="75">
        <v>3.7172000000000001</v>
      </c>
      <c r="H6801" s="106">
        <f t="shared" si="74"/>
        <v>0.89362637362637376</v>
      </c>
    </row>
    <row r="6802" spans="1:10" x14ac:dyDescent="0.2">
      <c r="A6802" s="103">
        <f>A6801+1</f>
        <v>40309</v>
      </c>
      <c r="B6802" s="76" t="s">
        <v>13</v>
      </c>
      <c r="D6802" s="92">
        <v>76.37</v>
      </c>
      <c r="E6802" s="104">
        <v>4.1849999999999996</v>
      </c>
      <c r="F6802" s="108">
        <v>3.8043</v>
      </c>
      <c r="G6802" s="75">
        <v>3.8132999999999999</v>
      </c>
      <c r="H6802" s="106">
        <f t="shared" si="74"/>
        <v>0.90903225806451626</v>
      </c>
    </row>
    <row r="6803" spans="1:10" x14ac:dyDescent="0.2">
      <c r="A6803" s="103">
        <f>A6802+1</f>
        <v>40310</v>
      </c>
      <c r="B6803" s="76" t="s">
        <v>14</v>
      </c>
      <c r="D6803" s="92">
        <v>75.650000000000006</v>
      </c>
      <c r="E6803" s="104">
        <v>4.1950000000000003</v>
      </c>
      <c r="F6803" s="108">
        <v>3.8046000000000002</v>
      </c>
      <c r="G6803" s="75">
        <v>3.8037000000000001</v>
      </c>
      <c r="H6803" s="106">
        <f t="shared" si="74"/>
        <v>0.90693682955899879</v>
      </c>
      <c r="J6803" s="105"/>
    </row>
    <row r="6804" spans="1:10" x14ac:dyDescent="0.2">
      <c r="A6804" s="103">
        <f>A6803+1</f>
        <v>40311</v>
      </c>
      <c r="B6804" s="76" t="s">
        <v>15</v>
      </c>
      <c r="D6804" s="92">
        <v>74.400000000000006</v>
      </c>
      <c r="E6804" s="104">
        <v>4.2549999999999999</v>
      </c>
      <c r="F6804" s="108">
        <v>3.9089999999999998</v>
      </c>
      <c r="G6804" s="75">
        <v>3.9087999999999998</v>
      </c>
      <c r="H6804" s="106">
        <f t="shared" si="74"/>
        <v>0.91868390129259692</v>
      </c>
    </row>
    <row r="6805" spans="1:10" x14ac:dyDescent="0.2">
      <c r="A6805" s="103">
        <f>A6804+1</f>
        <v>40312</v>
      </c>
      <c r="B6805" s="76" t="s">
        <v>16</v>
      </c>
      <c r="D6805" s="92">
        <v>71.61</v>
      </c>
      <c r="E6805" s="104">
        <v>4.2549999999999999</v>
      </c>
      <c r="F6805" s="108">
        <v>3.8456999999999999</v>
      </c>
      <c r="G6805" s="75">
        <v>3.8593999999999999</v>
      </c>
      <c r="H6805" s="106">
        <f t="shared" si="74"/>
        <v>0.90380728554641598</v>
      </c>
    </row>
    <row r="6806" spans="1:10" x14ac:dyDescent="0.2">
      <c r="A6806" s="103">
        <f>A6805+1+2</f>
        <v>40315</v>
      </c>
      <c r="B6806" s="76" t="s">
        <v>12</v>
      </c>
      <c r="D6806" s="92">
        <v>70.08</v>
      </c>
      <c r="E6806" s="104">
        <v>4.3449999999999998</v>
      </c>
      <c r="F6806" s="108">
        <v>3.9624000000000001</v>
      </c>
      <c r="G6806" s="75">
        <v>4.0119999999999996</v>
      </c>
      <c r="H6806" s="106">
        <f t="shared" si="74"/>
        <v>0.91194476409666292</v>
      </c>
    </row>
    <row r="6807" spans="1:10" x14ac:dyDescent="0.2">
      <c r="A6807" s="103">
        <f>A6806+1</f>
        <v>40316</v>
      </c>
      <c r="B6807" s="76" t="s">
        <v>13</v>
      </c>
      <c r="D6807" s="92">
        <v>69.41</v>
      </c>
      <c r="E6807" s="104">
        <v>4.41</v>
      </c>
      <c r="F6807" s="108">
        <v>4.0492999999999997</v>
      </c>
      <c r="G6807" s="75">
        <v>4.1045999999999996</v>
      </c>
      <c r="H6807" s="106">
        <f t="shared" si="74"/>
        <v>0.91820861678004528</v>
      </c>
    </row>
    <row r="6808" spans="1:10" x14ac:dyDescent="0.2">
      <c r="A6808" s="103">
        <f>A6807+1</f>
        <v>40317</v>
      </c>
      <c r="B6808" s="76" t="s">
        <v>14</v>
      </c>
      <c r="D6808" s="92">
        <v>69.87</v>
      </c>
      <c r="E6808" s="104">
        <v>4.2450000000000001</v>
      </c>
      <c r="F6808" s="108">
        <v>3.8841999999999999</v>
      </c>
      <c r="G6808" s="75">
        <v>3.9394999999999998</v>
      </c>
      <c r="H6808" s="106">
        <f t="shared" si="74"/>
        <v>0.91500588928150761</v>
      </c>
    </row>
    <row r="6809" spans="1:10" x14ac:dyDescent="0.2">
      <c r="A6809" s="103">
        <f>A6808+1</f>
        <v>40318</v>
      </c>
      <c r="B6809" s="76" t="s">
        <v>15</v>
      </c>
      <c r="D6809" s="92">
        <v>68.010000000000005</v>
      </c>
      <c r="E6809" s="104">
        <v>4.1399999999999997</v>
      </c>
      <c r="F6809" s="108">
        <v>3.7080000000000002</v>
      </c>
      <c r="G6809" s="75">
        <v>3.7517999999999998</v>
      </c>
      <c r="H6809" s="106">
        <f t="shared" si="74"/>
        <v>0.89565217391304364</v>
      </c>
    </row>
    <row r="6810" spans="1:10" x14ac:dyDescent="0.2">
      <c r="A6810" s="103">
        <f>A6809+1</f>
        <v>40319</v>
      </c>
      <c r="B6810" s="76" t="s">
        <v>16</v>
      </c>
      <c r="D6810" s="92">
        <v>67.739999999999995</v>
      </c>
      <c r="E6810" s="104">
        <v>4.12</v>
      </c>
      <c r="F6810" s="108">
        <v>3.6608000000000001</v>
      </c>
      <c r="G6810" s="75">
        <v>3.698</v>
      </c>
      <c r="H6810" s="106">
        <f t="shared" si="74"/>
        <v>0.8885436893203883</v>
      </c>
    </row>
    <row r="6811" spans="1:10" x14ac:dyDescent="0.2">
      <c r="A6811" s="103">
        <f>A6810+1+2</f>
        <v>40322</v>
      </c>
      <c r="B6811" s="76" t="s">
        <v>12</v>
      </c>
      <c r="D6811" s="92">
        <v>66.88</v>
      </c>
      <c r="E6811" s="104">
        <v>4.0750000000000002</v>
      </c>
      <c r="F6811" s="108">
        <v>3.6570999999999998</v>
      </c>
      <c r="G6811" s="75">
        <v>3.6806000000000001</v>
      </c>
      <c r="H6811" s="106">
        <f t="shared" si="74"/>
        <v>0.89744785276073613</v>
      </c>
    </row>
    <row r="6812" spans="1:10" x14ac:dyDescent="0.2">
      <c r="A6812" s="103">
        <f>A6811+1</f>
        <v>40323</v>
      </c>
      <c r="B6812" s="76" t="s">
        <v>13</v>
      </c>
      <c r="D6812" s="92">
        <v>68.75</v>
      </c>
      <c r="E6812" s="104">
        <v>4.08</v>
      </c>
      <c r="F6812" s="108">
        <v>3.6677</v>
      </c>
      <c r="G6812" s="75">
        <v>3.7042999999999999</v>
      </c>
      <c r="H6812" s="106">
        <f t="shared" si="74"/>
        <v>0.89894607843137253</v>
      </c>
    </row>
    <row r="6813" spans="1:10" x14ac:dyDescent="0.2">
      <c r="A6813" s="103">
        <f>A6812+1</f>
        <v>40324</v>
      </c>
      <c r="B6813" s="76" t="s">
        <v>14</v>
      </c>
      <c r="D6813" s="92">
        <v>71.510000000000005</v>
      </c>
      <c r="E6813" s="104">
        <v>4.2050000000000001</v>
      </c>
      <c r="F6813" s="108">
        <v>3.7726000000000002</v>
      </c>
      <c r="G6813" s="75">
        <v>3.8010000000000002</v>
      </c>
      <c r="H6813" s="106">
        <f t="shared" si="74"/>
        <v>0.8971700356718193</v>
      </c>
    </row>
    <row r="6814" spans="1:10" x14ac:dyDescent="0.2">
      <c r="A6814" s="103">
        <f>A6813+1</f>
        <v>40325</v>
      </c>
      <c r="B6814" s="76" t="s">
        <v>15</v>
      </c>
      <c r="D6814" s="92">
        <v>74.55</v>
      </c>
      <c r="E6814" s="104">
        <v>4.2350000000000003</v>
      </c>
      <c r="F6814" s="108">
        <v>3.7410000000000001</v>
      </c>
      <c r="G6814" s="75">
        <v>3.7673999999999999</v>
      </c>
      <c r="H6814" s="106">
        <f t="shared" si="74"/>
        <v>0.8833530106257379</v>
      </c>
    </row>
    <row r="6815" spans="1:10" x14ac:dyDescent="0.2">
      <c r="A6815" s="103">
        <f>A6814+1</f>
        <v>40326</v>
      </c>
      <c r="B6815" s="76" t="s">
        <v>16</v>
      </c>
      <c r="D6815" s="92">
        <v>73.97</v>
      </c>
      <c r="E6815" s="104">
        <v>4.3250000000000002</v>
      </c>
      <c r="F6815" s="108">
        <v>3.9116</v>
      </c>
      <c r="G6815" s="75">
        <v>3.9481000000000002</v>
      </c>
      <c r="H6815" s="106">
        <f t="shared" si="74"/>
        <v>0.90441618497109821</v>
      </c>
    </row>
    <row r="6816" spans="1:10" x14ac:dyDescent="0.2">
      <c r="A6816" s="103">
        <f>A6815+1+2</f>
        <v>40329</v>
      </c>
      <c r="B6816" s="76" t="s">
        <v>12</v>
      </c>
      <c r="C6816" s="73" t="s">
        <v>17</v>
      </c>
      <c r="H6816" s="106"/>
    </row>
    <row r="6817" spans="1:10" x14ac:dyDescent="0.2">
      <c r="A6817" s="103">
        <f>A6816+1</f>
        <v>40330</v>
      </c>
      <c r="B6817" s="76" t="s">
        <v>13</v>
      </c>
      <c r="D6817" s="92">
        <v>72.58</v>
      </c>
      <c r="E6817" s="104">
        <v>4.3849999999999998</v>
      </c>
      <c r="F6817" s="108">
        <v>3.923</v>
      </c>
      <c r="G6817" s="75">
        <v>4.0298999999999996</v>
      </c>
      <c r="H6817" s="106">
        <f t="shared" si="74"/>
        <v>0.89464082098061581</v>
      </c>
    </row>
    <row r="6818" spans="1:10" x14ac:dyDescent="0.2">
      <c r="A6818" s="103">
        <f>A6817+1</f>
        <v>40331</v>
      </c>
      <c r="B6818" s="76" t="s">
        <v>14</v>
      </c>
      <c r="D6818" s="92">
        <v>72.86</v>
      </c>
      <c r="E6818" s="104">
        <v>4.3250000000000002</v>
      </c>
      <c r="F6818" s="108">
        <v>3.8220000000000001</v>
      </c>
      <c r="G6818" s="75">
        <v>3.9018000000000002</v>
      </c>
      <c r="H6818" s="106">
        <f t="shared" si="74"/>
        <v>0.88369942196531792</v>
      </c>
    </row>
    <row r="6819" spans="1:10" x14ac:dyDescent="0.2">
      <c r="A6819" s="103">
        <f>A6818+1</f>
        <v>40332</v>
      </c>
      <c r="B6819" s="76" t="s">
        <v>15</v>
      </c>
      <c r="D6819" s="92">
        <v>74.61</v>
      </c>
      <c r="E6819" s="104">
        <v>4.46</v>
      </c>
      <c r="F6819" s="108">
        <v>3.9626000000000001</v>
      </c>
      <c r="G6819" s="75">
        <v>4.0263</v>
      </c>
      <c r="H6819" s="106">
        <f t="shared" si="74"/>
        <v>0.88847533632287001</v>
      </c>
    </row>
    <row r="6820" spans="1:10" x14ac:dyDescent="0.2">
      <c r="A6820" s="103">
        <f>A6819+1</f>
        <v>40333</v>
      </c>
      <c r="B6820" s="76" t="s">
        <v>16</v>
      </c>
      <c r="D6820" s="92">
        <v>71.510000000000005</v>
      </c>
      <c r="E6820" s="104">
        <v>4.6849999999999996</v>
      </c>
      <c r="F6820" s="108">
        <v>4.0895000000000001</v>
      </c>
      <c r="G6820" s="75">
        <v>4.1601999999999997</v>
      </c>
      <c r="H6820" s="106">
        <f t="shared" si="74"/>
        <v>0.87289220917822852</v>
      </c>
      <c r="J6820" s="105"/>
    </row>
    <row r="6821" spans="1:10" x14ac:dyDescent="0.2">
      <c r="A6821" s="103">
        <f>A6820+1+2</f>
        <v>40336</v>
      </c>
      <c r="B6821" s="76" t="s">
        <v>12</v>
      </c>
      <c r="D6821" s="92">
        <v>71.44</v>
      </c>
      <c r="E6821" s="104">
        <v>4.74</v>
      </c>
      <c r="F6821" s="108">
        <v>4.2055999999999996</v>
      </c>
      <c r="G6821" s="75">
        <v>4.3076999999999996</v>
      </c>
      <c r="H6821" s="106">
        <f t="shared" si="74"/>
        <v>0.88725738396624454</v>
      </c>
    </row>
    <row r="6822" spans="1:10" x14ac:dyDescent="0.2">
      <c r="A6822" s="103">
        <f>A6821+1</f>
        <v>40337</v>
      </c>
      <c r="B6822" s="76" t="s">
        <v>13</v>
      </c>
      <c r="D6822" s="92">
        <v>71.989999999999995</v>
      </c>
      <c r="E6822" s="104">
        <v>4.8449999999999998</v>
      </c>
      <c r="F6822" s="108">
        <v>4.3838999999999997</v>
      </c>
      <c r="G6822" s="75">
        <v>4.4935999999999998</v>
      </c>
      <c r="H6822" s="106">
        <f t="shared" si="74"/>
        <v>0.90482972136222906</v>
      </c>
    </row>
    <row r="6823" spans="1:10" x14ac:dyDescent="0.2">
      <c r="A6823" s="103">
        <f>A6822+1</f>
        <v>40338</v>
      </c>
      <c r="B6823" s="76" t="s">
        <v>14</v>
      </c>
      <c r="D6823" s="92">
        <v>74.38</v>
      </c>
      <c r="E6823" s="104">
        <v>4.7549999999999999</v>
      </c>
      <c r="F6823" s="108">
        <v>4.1641000000000004</v>
      </c>
      <c r="G6823" s="75">
        <v>4.2971000000000004</v>
      </c>
      <c r="H6823" s="106">
        <f t="shared" si="74"/>
        <v>0.87573080967402739</v>
      </c>
    </row>
    <row r="6824" spans="1:10" x14ac:dyDescent="0.2">
      <c r="A6824" s="103">
        <f>A6823+1</f>
        <v>40339</v>
      </c>
      <c r="B6824" s="76" t="s">
        <v>15</v>
      </c>
      <c r="D6824" s="92">
        <v>75.48</v>
      </c>
      <c r="E6824" s="104">
        <v>4.6849999999999996</v>
      </c>
      <c r="F6824" s="108">
        <v>4.1178999999999997</v>
      </c>
      <c r="G6824" s="75">
        <v>4.2</v>
      </c>
      <c r="H6824" s="106">
        <f t="shared" si="74"/>
        <v>0.87895410885805758</v>
      </c>
    </row>
    <row r="6825" spans="1:10" x14ac:dyDescent="0.2">
      <c r="A6825" s="103">
        <f>A6824+1</f>
        <v>40340</v>
      </c>
      <c r="B6825" s="76" t="s">
        <v>16</v>
      </c>
      <c r="D6825" s="92">
        <v>73.78</v>
      </c>
      <c r="E6825" s="104">
        <v>4.72</v>
      </c>
      <c r="F6825" s="108">
        <v>4.0544000000000002</v>
      </c>
      <c r="G6825" s="75">
        <v>4.1216999999999997</v>
      </c>
      <c r="H6825" s="106">
        <f t="shared" si="74"/>
        <v>0.85898305084745774</v>
      </c>
    </row>
    <row r="6826" spans="1:10" x14ac:dyDescent="0.2">
      <c r="A6826" s="103">
        <f>A6825+1+2</f>
        <v>40343</v>
      </c>
      <c r="B6826" s="76" t="s">
        <v>12</v>
      </c>
      <c r="D6826" s="92">
        <v>75.12</v>
      </c>
      <c r="E6826" s="104">
        <v>4.9649999999999999</v>
      </c>
      <c r="F6826" s="108">
        <v>4.3181000000000003</v>
      </c>
      <c r="G6826" s="75">
        <v>4.3917999999999999</v>
      </c>
      <c r="H6826" s="106">
        <f t="shared" si="74"/>
        <v>0.86970795568982884</v>
      </c>
    </row>
    <row r="6827" spans="1:10" x14ac:dyDescent="0.2">
      <c r="A6827" s="103">
        <f>A6826+1</f>
        <v>40344</v>
      </c>
      <c r="B6827" s="76" t="s">
        <v>13</v>
      </c>
      <c r="D6827" s="92">
        <v>76.94</v>
      </c>
      <c r="E6827" s="104">
        <v>5.12</v>
      </c>
      <c r="F6827" s="108">
        <v>4.3647999999999998</v>
      </c>
      <c r="G6827" s="75">
        <v>4.4824999999999999</v>
      </c>
      <c r="H6827" s="106">
        <f t="shared" si="74"/>
        <v>0.85249999999999992</v>
      </c>
    </row>
    <row r="6828" spans="1:10" x14ac:dyDescent="0.2">
      <c r="A6828" s="103">
        <f>A6827+1</f>
        <v>40345</v>
      </c>
      <c r="B6828" s="76" t="s">
        <v>14</v>
      </c>
      <c r="D6828" s="92">
        <v>77.67</v>
      </c>
      <c r="E6828" s="104">
        <v>5.1100000000000003</v>
      </c>
      <c r="F6828" s="108">
        <v>4.2153999999999998</v>
      </c>
      <c r="G6828" s="75">
        <v>4.3597999999999999</v>
      </c>
      <c r="H6828" s="106">
        <f t="shared" si="74"/>
        <v>0.82493150684931493</v>
      </c>
    </row>
    <row r="6829" spans="1:10" x14ac:dyDescent="0.2">
      <c r="A6829" s="103">
        <f>A6828+1</f>
        <v>40346</v>
      </c>
      <c r="B6829" s="76" t="s">
        <v>15</v>
      </c>
      <c r="D6829" s="92">
        <v>76.790000000000006</v>
      </c>
      <c r="E6829" s="104">
        <v>5.1349999999999998</v>
      </c>
      <c r="F6829" s="108">
        <v>4.1417000000000002</v>
      </c>
      <c r="G6829" s="75">
        <v>4.3003999999999998</v>
      </c>
      <c r="H6829" s="106">
        <f t="shared" si="74"/>
        <v>0.80656280428432336</v>
      </c>
    </row>
    <row r="6830" spans="1:10" x14ac:dyDescent="0.2">
      <c r="A6830" s="103">
        <f>A6829+1</f>
        <v>40347</v>
      </c>
      <c r="B6830" s="76" t="s">
        <v>16</v>
      </c>
      <c r="D6830" s="92">
        <v>77.180000000000007</v>
      </c>
      <c r="E6830" s="104">
        <v>5.15</v>
      </c>
      <c r="F6830" s="108">
        <v>4.1169000000000002</v>
      </c>
      <c r="G6830" s="75">
        <v>4.2888999999999999</v>
      </c>
      <c r="H6830" s="106">
        <f t="shared" si="74"/>
        <v>0.79939805825242716</v>
      </c>
    </row>
    <row r="6831" spans="1:10" x14ac:dyDescent="0.2">
      <c r="A6831" s="103">
        <f>A6830+1+2</f>
        <v>40350</v>
      </c>
      <c r="B6831" s="76" t="s">
        <v>12</v>
      </c>
      <c r="D6831" s="92">
        <v>77.819999999999993</v>
      </c>
      <c r="E6831" s="104">
        <v>5.1749999999999998</v>
      </c>
      <c r="F6831" s="108">
        <v>4.0827</v>
      </c>
      <c r="G6831" s="75">
        <v>4.2770999999999999</v>
      </c>
      <c r="H6831" s="106">
        <f t="shared" si="74"/>
        <v>0.78892753623188405</v>
      </c>
    </row>
    <row r="6832" spans="1:10" x14ac:dyDescent="0.2">
      <c r="A6832" s="103">
        <f>A6831+1</f>
        <v>40351</v>
      </c>
      <c r="B6832" s="76" t="s">
        <v>13</v>
      </c>
      <c r="D6832" s="92">
        <v>77.209999999999994</v>
      </c>
      <c r="E6832" s="104">
        <v>4.8600000000000003</v>
      </c>
      <c r="F6832" s="108">
        <v>3.9504999999999999</v>
      </c>
      <c r="G6832" s="75">
        <v>4.085</v>
      </c>
      <c r="H6832" s="106">
        <f t="shared" si="74"/>
        <v>0.81286008230452667</v>
      </c>
    </row>
    <row r="6833" spans="1:10" x14ac:dyDescent="0.2">
      <c r="A6833" s="103">
        <f>A6832+1</f>
        <v>40352</v>
      </c>
      <c r="B6833" s="76" t="s">
        <v>14</v>
      </c>
      <c r="D6833" s="92">
        <v>75.48</v>
      </c>
      <c r="E6833" s="104">
        <v>4.88</v>
      </c>
      <c r="F6833" s="108">
        <v>4.1017999999999999</v>
      </c>
      <c r="G6833" s="75">
        <v>4.2214</v>
      </c>
      <c r="H6833" s="106">
        <f t="shared" si="74"/>
        <v>0.84053278688524591</v>
      </c>
    </row>
    <row r="6834" spans="1:10" x14ac:dyDescent="0.2">
      <c r="A6834" s="103">
        <f>A6833+1</f>
        <v>40353</v>
      </c>
      <c r="B6834" s="76" t="s">
        <v>15</v>
      </c>
      <c r="D6834" s="92">
        <v>76.16</v>
      </c>
      <c r="E6834" s="104">
        <v>4.8849999999999998</v>
      </c>
      <c r="F6834" s="108">
        <v>4.1353999999999997</v>
      </c>
      <c r="G6834" s="75">
        <v>4.2724000000000002</v>
      </c>
      <c r="H6834" s="106">
        <f t="shared" si="74"/>
        <v>0.84655066530194467</v>
      </c>
    </row>
    <row r="6835" spans="1:10" x14ac:dyDescent="0.2">
      <c r="A6835" s="103">
        <f>A6834+1</f>
        <v>40354</v>
      </c>
      <c r="B6835" s="76" t="s">
        <v>16</v>
      </c>
      <c r="D6835" s="92">
        <v>78.86</v>
      </c>
      <c r="E6835" s="104">
        <v>4.835</v>
      </c>
      <c r="F6835" s="108">
        <v>4.1280000000000001</v>
      </c>
      <c r="G6835" s="75">
        <v>4.2699999999999996</v>
      </c>
      <c r="H6835" s="106">
        <f t="shared" si="74"/>
        <v>0.85377456049638056</v>
      </c>
    </row>
    <row r="6836" spans="1:10" x14ac:dyDescent="0.2">
      <c r="A6836" s="103">
        <f>A6835+1+2</f>
        <v>40357</v>
      </c>
      <c r="B6836" s="76" t="s">
        <v>12</v>
      </c>
      <c r="D6836" s="92">
        <v>78.25</v>
      </c>
      <c r="E6836" s="104">
        <v>4.835</v>
      </c>
      <c r="F6836" s="108">
        <v>4.1077000000000004</v>
      </c>
      <c r="G6836" s="75">
        <v>4.3099999999999996</v>
      </c>
      <c r="H6836" s="106">
        <f t="shared" si="74"/>
        <v>0.84957600827300939</v>
      </c>
    </row>
    <row r="6837" spans="1:10" x14ac:dyDescent="0.2">
      <c r="A6837" s="103">
        <f>A6836+1</f>
        <v>40358</v>
      </c>
      <c r="B6837" s="76" t="s">
        <v>13</v>
      </c>
      <c r="D6837" s="92">
        <v>75.94</v>
      </c>
      <c r="E6837" s="104">
        <v>4.6749999999999998</v>
      </c>
      <c r="F6837" s="108">
        <v>4.0574000000000003</v>
      </c>
      <c r="G6837" s="75">
        <v>4.1853999999999996</v>
      </c>
      <c r="H6837" s="106">
        <f t="shared" si="74"/>
        <v>0.86789304812834234</v>
      </c>
    </row>
    <row r="6838" spans="1:10" x14ac:dyDescent="0.2">
      <c r="A6838" s="103">
        <f>A6837+1</f>
        <v>40359</v>
      </c>
      <c r="B6838" s="76" t="s">
        <v>14</v>
      </c>
      <c r="D6838" s="92">
        <v>75.63</v>
      </c>
      <c r="E6838" s="104">
        <v>4.5549999999999997</v>
      </c>
      <c r="F6838" s="108">
        <v>3.9706999999999999</v>
      </c>
      <c r="G6838" s="75">
        <v>4.0743</v>
      </c>
      <c r="H6838" s="106">
        <f t="shared" si="74"/>
        <v>0.87172338090010981</v>
      </c>
    </row>
    <row r="6839" spans="1:10" x14ac:dyDescent="0.2">
      <c r="A6839" s="103">
        <f>A6838+1</f>
        <v>40360</v>
      </c>
      <c r="B6839" s="76" t="s">
        <v>15</v>
      </c>
      <c r="D6839" s="92">
        <v>72.95</v>
      </c>
      <c r="E6839" s="104">
        <v>4.5449999999999999</v>
      </c>
      <c r="F6839" s="108">
        <v>3.9274</v>
      </c>
      <c r="G6839" s="75">
        <v>4.0197000000000003</v>
      </c>
      <c r="H6839" s="106">
        <f t="shared" si="74"/>
        <v>0.86411441144114409</v>
      </c>
    </row>
    <row r="6840" spans="1:10" x14ac:dyDescent="0.2">
      <c r="A6840" s="103">
        <f>A6839+1</f>
        <v>40361</v>
      </c>
      <c r="B6840" s="76" t="s">
        <v>16</v>
      </c>
      <c r="D6840" s="92">
        <v>72.14</v>
      </c>
      <c r="E6840" s="104">
        <v>4.6849999999999996</v>
      </c>
      <c r="F6840" s="108">
        <v>3.8170000000000002</v>
      </c>
      <c r="G6840" s="75">
        <v>3.9927000000000001</v>
      </c>
      <c r="H6840" s="106">
        <f t="shared" si="74"/>
        <v>0.81472785485592325</v>
      </c>
    </row>
    <row r="6841" spans="1:10" x14ac:dyDescent="0.2">
      <c r="A6841" s="103">
        <f>A6840+1+2</f>
        <v>40364</v>
      </c>
      <c r="B6841" s="76" t="s">
        <v>12</v>
      </c>
      <c r="C6841" s="73" t="s">
        <v>17</v>
      </c>
      <c r="H6841" s="106"/>
    </row>
    <row r="6842" spans="1:10" x14ac:dyDescent="0.2">
      <c r="A6842" s="103">
        <f>A6841+1</f>
        <v>40365</v>
      </c>
      <c r="B6842" s="76" t="s">
        <v>13</v>
      </c>
      <c r="D6842" s="92">
        <v>71.98</v>
      </c>
      <c r="E6842" s="104">
        <v>4.84</v>
      </c>
      <c r="F6842" s="108">
        <v>3.9287000000000001</v>
      </c>
      <c r="G6842" s="75">
        <v>4.1203000000000003</v>
      </c>
      <c r="H6842" s="106">
        <f t="shared" ref="H6842:H6905" si="75">F6842/E6842</f>
        <v>0.81171487603305792</v>
      </c>
    </row>
    <row r="6843" spans="1:10" x14ac:dyDescent="0.2">
      <c r="A6843" s="103">
        <f>A6842+1</f>
        <v>40366</v>
      </c>
      <c r="B6843" s="76" t="s">
        <v>14</v>
      </c>
      <c r="D6843" s="92">
        <v>74.069999999999993</v>
      </c>
      <c r="E6843" s="104">
        <v>4.71</v>
      </c>
      <c r="F6843" s="108">
        <v>3.7884000000000002</v>
      </c>
      <c r="G6843" s="75">
        <v>4.1056999999999997</v>
      </c>
      <c r="H6843" s="106">
        <f t="shared" si="75"/>
        <v>0.80433121019108289</v>
      </c>
    </row>
    <row r="6844" spans="1:10" x14ac:dyDescent="0.2">
      <c r="A6844" s="103">
        <f>A6843+1</f>
        <v>40367</v>
      </c>
      <c r="B6844" s="76" t="s">
        <v>15</v>
      </c>
      <c r="D6844" s="92">
        <v>75.44</v>
      </c>
      <c r="E6844" s="104">
        <v>4.5199999999999996</v>
      </c>
      <c r="F6844" s="108">
        <v>3.7511999999999999</v>
      </c>
      <c r="G6844" s="75">
        <v>4.0034000000000001</v>
      </c>
      <c r="H6844" s="106">
        <f t="shared" si="75"/>
        <v>0.82991150442477879</v>
      </c>
    </row>
    <row r="6845" spans="1:10" x14ac:dyDescent="0.2">
      <c r="A6845" s="103">
        <f>A6844+1</f>
        <v>40368</v>
      </c>
      <c r="B6845" s="76" t="s">
        <v>16</v>
      </c>
      <c r="D6845" s="92">
        <v>76.09</v>
      </c>
      <c r="E6845" s="104">
        <v>4.415</v>
      </c>
      <c r="F6845" s="108">
        <v>3.6048</v>
      </c>
      <c r="G6845" s="75">
        <v>3.8037999999999998</v>
      </c>
      <c r="H6845" s="106">
        <f t="shared" si="75"/>
        <v>0.81648924122310307</v>
      </c>
    </row>
    <row r="6846" spans="1:10" x14ac:dyDescent="0.2">
      <c r="A6846" s="103">
        <f>A6845+1+2</f>
        <v>40371</v>
      </c>
      <c r="B6846" s="76" t="s">
        <v>12</v>
      </c>
      <c r="D6846" s="92">
        <v>74.95</v>
      </c>
      <c r="E6846" s="104">
        <v>4.42</v>
      </c>
      <c r="F6846" s="108">
        <v>3.669</v>
      </c>
      <c r="G6846" s="75">
        <v>4.0014000000000003</v>
      </c>
      <c r="H6846" s="106">
        <f t="shared" si="75"/>
        <v>0.83009049773755661</v>
      </c>
    </row>
    <row r="6847" spans="1:10" x14ac:dyDescent="0.2">
      <c r="A6847" s="103">
        <f>A6846+1</f>
        <v>40372</v>
      </c>
      <c r="B6847" s="76" t="s">
        <v>13</v>
      </c>
      <c r="D6847" s="92">
        <v>77.150000000000006</v>
      </c>
      <c r="E6847" s="104">
        <v>4.4649999999999999</v>
      </c>
      <c r="F6847" s="108">
        <v>3.6701000000000001</v>
      </c>
      <c r="G6847" s="75">
        <v>3.9824999999999999</v>
      </c>
      <c r="H6847" s="106">
        <f t="shared" si="75"/>
        <v>0.82197088465845469</v>
      </c>
      <c r="J6847" s="105"/>
    </row>
    <row r="6848" spans="1:10" x14ac:dyDescent="0.2">
      <c r="A6848" s="103">
        <f>A6847+1</f>
        <v>40373</v>
      </c>
      <c r="B6848" s="76" t="s">
        <v>14</v>
      </c>
      <c r="D6848" s="92">
        <v>77.040000000000006</v>
      </c>
      <c r="E6848" s="104">
        <v>4.4000000000000004</v>
      </c>
      <c r="F6848" s="108">
        <v>3.5954000000000002</v>
      </c>
      <c r="G6848" s="75">
        <v>3.9264999999999999</v>
      </c>
      <c r="H6848" s="106">
        <f t="shared" si="75"/>
        <v>0.81713636363636355</v>
      </c>
    </row>
    <row r="6849" spans="1:8" x14ac:dyDescent="0.2">
      <c r="A6849" s="103">
        <f>A6848+1</f>
        <v>40374</v>
      </c>
      <c r="B6849" s="76" t="s">
        <v>15</v>
      </c>
      <c r="D6849" s="92">
        <v>76.62</v>
      </c>
      <c r="E6849" s="104">
        <v>4.47</v>
      </c>
      <c r="F6849" s="108">
        <v>3.7705000000000002</v>
      </c>
      <c r="G6849" s="75">
        <v>4.0265000000000004</v>
      </c>
      <c r="H6849" s="106">
        <f t="shared" si="75"/>
        <v>0.84351230425055934</v>
      </c>
    </row>
    <row r="6850" spans="1:8" x14ac:dyDescent="0.2">
      <c r="A6850" s="103">
        <f>A6849+1</f>
        <v>40375</v>
      </c>
      <c r="B6850" s="76" t="s">
        <v>16</v>
      </c>
      <c r="D6850" s="92">
        <v>76.010000000000005</v>
      </c>
      <c r="E6850" s="104">
        <v>4.63</v>
      </c>
      <c r="F6850" s="108">
        <v>3.8975</v>
      </c>
      <c r="G6850" s="75">
        <v>4.1807999999999996</v>
      </c>
      <c r="H6850" s="106">
        <f t="shared" si="75"/>
        <v>0.84179265658747304</v>
      </c>
    </row>
    <row r="6851" spans="1:8" x14ac:dyDescent="0.2">
      <c r="A6851" s="103">
        <f>A6850+1+2</f>
        <v>40378</v>
      </c>
      <c r="B6851" s="76" t="s">
        <v>12</v>
      </c>
      <c r="D6851" s="92">
        <v>76.540000000000006</v>
      </c>
      <c r="E6851" s="104">
        <v>4.5650000000000004</v>
      </c>
      <c r="F6851" s="108">
        <v>3.8397999999999999</v>
      </c>
      <c r="G6851" s="75">
        <v>4.0921000000000003</v>
      </c>
      <c r="H6851" s="106">
        <f t="shared" si="75"/>
        <v>0.84113910186199337</v>
      </c>
    </row>
    <row r="6852" spans="1:8" x14ac:dyDescent="0.2">
      <c r="A6852" s="103">
        <f>A6851+1</f>
        <v>40379</v>
      </c>
      <c r="B6852" s="76" t="s">
        <v>13</v>
      </c>
      <c r="D6852" s="92">
        <v>77.44</v>
      </c>
      <c r="E6852" s="104">
        <v>4.6050000000000004</v>
      </c>
      <c r="F6852" s="108">
        <v>3.8064</v>
      </c>
      <c r="G6852" s="75">
        <v>4.1276000000000002</v>
      </c>
      <c r="H6852" s="106">
        <f t="shared" si="75"/>
        <v>0.82657980456026048</v>
      </c>
    </row>
    <row r="6853" spans="1:8" x14ac:dyDescent="0.2">
      <c r="A6853" s="103">
        <f>A6852+1</f>
        <v>40380</v>
      </c>
      <c r="B6853" s="76" t="s">
        <v>14</v>
      </c>
      <c r="D6853" s="92">
        <v>76.28</v>
      </c>
      <c r="E6853" s="104">
        <v>4.6849999999999996</v>
      </c>
      <c r="F6853" s="108">
        <v>3.9780000000000002</v>
      </c>
      <c r="G6853" s="75">
        <v>4.2438000000000002</v>
      </c>
      <c r="H6853" s="106">
        <f t="shared" si="75"/>
        <v>0.84909284951974395</v>
      </c>
    </row>
    <row r="6854" spans="1:8" x14ac:dyDescent="0.2">
      <c r="A6854" s="103">
        <f>A6853+1</f>
        <v>40381</v>
      </c>
      <c r="B6854" s="76" t="s">
        <v>15</v>
      </c>
      <c r="D6854" s="92">
        <v>79.3</v>
      </c>
      <c r="E6854" s="104">
        <v>4.6900000000000004</v>
      </c>
      <c r="F6854" s="108">
        <v>3.9883000000000002</v>
      </c>
      <c r="G6854" s="75">
        <v>4.2076000000000002</v>
      </c>
      <c r="H6854" s="106">
        <f t="shared" si="75"/>
        <v>0.85038379530916841</v>
      </c>
    </row>
    <row r="6855" spans="1:8" x14ac:dyDescent="0.2">
      <c r="A6855" s="103">
        <f>A6854+1</f>
        <v>40382</v>
      </c>
      <c r="B6855" s="76" t="s">
        <v>16</v>
      </c>
      <c r="D6855" s="92">
        <v>78.98</v>
      </c>
      <c r="E6855" s="104">
        <v>4.6950000000000003</v>
      </c>
      <c r="F6855" s="108">
        <v>3.9264999999999999</v>
      </c>
      <c r="G6855" s="75">
        <v>4.1426999999999996</v>
      </c>
      <c r="H6855" s="106">
        <f t="shared" si="75"/>
        <v>0.83631522896698607</v>
      </c>
    </row>
    <row r="6856" spans="1:8" x14ac:dyDescent="0.2">
      <c r="A6856" s="103">
        <f>A6855+1+2</f>
        <v>40385</v>
      </c>
      <c r="B6856" s="76" t="s">
        <v>12</v>
      </c>
      <c r="D6856" s="92">
        <v>78.98</v>
      </c>
      <c r="E6856" s="104">
        <v>4.6399999999999997</v>
      </c>
      <c r="F6856" s="108">
        <v>3.8786999999999998</v>
      </c>
      <c r="G6856" s="75">
        <v>4.1684000000000001</v>
      </c>
      <c r="H6856" s="106">
        <f t="shared" si="75"/>
        <v>0.83592672413793101</v>
      </c>
    </row>
    <row r="6857" spans="1:8" x14ac:dyDescent="0.2">
      <c r="A6857" s="103">
        <f>A6856+1</f>
        <v>40386</v>
      </c>
      <c r="B6857" s="76" t="s">
        <v>13</v>
      </c>
      <c r="D6857" s="92">
        <v>77.5</v>
      </c>
      <c r="E6857" s="104">
        <v>4.72</v>
      </c>
      <c r="F6857" s="108">
        <v>3.8336000000000001</v>
      </c>
      <c r="G6857" s="75">
        <v>4.1387</v>
      </c>
      <c r="H6857" s="106">
        <f t="shared" si="75"/>
        <v>0.81220338983050855</v>
      </c>
    </row>
    <row r="6858" spans="1:8" x14ac:dyDescent="0.2">
      <c r="A6858" s="103">
        <f>A6857+1</f>
        <v>40387</v>
      </c>
      <c r="B6858" s="76" t="s">
        <v>14</v>
      </c>
      <c r="D6858" s="92">
        <v>76.989999999999995</v>
      </c>
      <c r="E6858" s="104">
        <v>4.7949999999999999</v>
      </c>
      <c r="F6858" s="108">
        <v>3.8281999999999998</v>
      </c>
      <c r="G6858" s="75">
        <v>4.1253000000000002</v>
      </c>
      <c r="H6858" s="106">
        <f t="shared" si="75"/>
        <v>0.79837330552659014</v>
      </c>
    </row>
    <row r="6859" spans="1:8" x14ac:dyDescent="0.2">
      <c r="A6859" s="103">
        <f>A6858+1</f>
        <v>40388</v>
      </c>
      <c r="B6859" s="76" t="s">
        <v>15</v>
      </c>
      <c r="D6859" s="92">
        <v>78.36</v>
      </c>
      <c r="E6859" s="104">
        <v>4.7949999999999999</v>
      </c>
      <c r="F6859" s="108">
        <v>3.8567</v>
      </c>
      <c r="G6859" s="75">
        <v>4.1439000000000004</v>
      </c>
      <c r="H6859" s="106">
        <f t="shared" si="75"/>
        <v>0.80431699687174141</v>
      </c>
    </row>
    <row r="6860" spans="1:8" x14ac:dyDescent="0.2">
      <c r="A6860" s="103">
        <f>A6859+1</f>
        <v>40389</v>
      </c>
      <c r="B6860" s="76" t="s">
        <v>16</v>
      </c>
      <c r="D6860" s="92">
        <v>78.95</v>
      </c>
      <c r="E6860" s="104">
        <v>4.8099999999999996</v>
      </c>
      <c r="F6860" s="108">
        <v>3.9079000000000002</v>
      </c>
      <c r="G6860" s="75">
        <v>4.1695000000000002</v>
      </c>
      <c r="H6860" s="106">
        <f t="shared" si="75"/>
        <v>0.8124532224532226</v>
      </c>
    </row>
    <row r="6861" spans="1:8" x14ac:dyDescent="0.2">
      <c r="A6861" s="103">
        <f>A6860+1+2</f>
        <v>40392</v>
      </c>
      <c r="B6861" s="76" t="s">
        <v>12</v>
      </c>
      <c r="D6861" s="92">
        <v>81.34</v>
      </c>
      <c r="E6861" s="104">
        <v>4.9249999999999998</v>
      </c>
      <c r="F6861" s="108">
        <v>3.9931000000000001</v>
      </c>
      <c r="G6861" s="75">
        <v>4.2588999999999997</v>
      </c>
      <c r="H6861" s="106">
        <f t="shared" si="75"/>
        <v>0.81078172588832487</v>
      </c>
    </row>
    <row r="6862" spans="1:8" x14ac:dyDescent="0.2">
      <c r="A6862" s="103">
        <f>A6861+1</f>
        <v>40393</v>
      </c>
      <c r="B6862" s="76" t="s">
        <v>13</v>
      </c>
      <c r="D6862" s="92">
        <v>82.55</v>
      </c>
      <c r="E6862" s="104">
        <v>4.8099999999999996</v>
      </c>
      <c r="F6862" s="108">
        <v>3.8994</v>
      </c>
      <c r="G6862" s="75">
        <v>4.1025999999999998</v>
      </c>
      <c r="H6862" s="106">
        <f t="shared" si="75"/>
        <v>0.81068607068607079</v>
      </c>
    </row>
    <row r="6863" spans="1:8" x14ac:dyDescent="0.2">
      <c r="A6863" s="103">
        <f>A6862+1</f>
        <v>40394</v>
      </c>
      <c r="B6863" s="76" t="s">
        <v>14</v>
      </c>
      <c r="D6863" s="92">
        <v>82.47</v>
      </c>
      <c r="E6863" s="104">
        <v>4.76</v>
      </c>
      <c r="F6863" s="108">
        <v>3.8851</v>
      </c>
      <c r="G6863" s="75">
        <v>4.0784000000000002</v>
      </c>
      <c r="H6863" s="106">
        <f t="shared" si="75"/>
        <v>0.81619747899159667</v>
      </c>
    </row>
    <row r="6864" spans="1:8" x14ac:dyDescent="0.2">
      <c r="A6864" s="103">
        <f>A6863+1</f>
        <v>40395</v>
      </c>
      <c r="B6864" s="76" t="s">
        <v>15</v>
      </c>
      <c r="D6864" s="92">
        <v>82.01</v>
      </c>
      <c r="E6864" s="104">
        <v>4.8449999999999998</v>
      </c>
      <c r="F6864" s="108">
        <v>3.9171999999999998</v>
      </c>
      <c r="G6864" s="75">
        <v>4.1131000000000002</v>
      </c>
      <c r="H6864" s="106">
        <f t="shared" si="75"/>
        <v>0.80850361197110421</v>
      </c>
    </row>
    <row r="6865" spans="1:11" x14ac:dyDescent="0.2">
      <c r="A6865" s="103">
        <f>A6864+1</f>
        <v>40396</v>
      </c>
      <c r="B6865" s="76" t="s">
        <v>16</v>
      </c>
      <c r="D6865" s="92">
        <v>80.7</v>
      </c>
      <c r="E6865" s="104">
        <v>4.5999999999999996</v>
      </c>
      <c r="F6865" s="108">
        <v>3.7023000000000001</v>
      </c>
      <c r="G6865" s="75">
        <v>3.9192</v>
      </c>
      <c r="H6865" s="106">
        <f t="shared" si="75"/>
        <v>0.8048478260869566</v>
      </c>
      <c r="K6865" s="115"/>
    </row>
    <row r="6866" spans="1:11" x14ac:dyDescent="0.2">
      <c r="A6866" s="103">
        <f>A6865+1+2</f>
        <v>40399</v>
      </c>
      <c r="B6866" s="76" t="s">
        <v>12</v>
      </c>
      <c r="D6866" s="92">
        <v>81.48</v>
      </c>
      <c r="E6866" s="104">
        <v>4.53</v>
      </c>
      <c r="F6866" s="108">
        <v>3.6514000000000002</v>
      </c>
      <c r="G6866" s="75">
        <v>3.8759000000000001</v>
      </c>
      <c r="H6866" s="106">
        <f t="shared" si="75"/>
        <v>0.80604856512141276</v>
      </c>
      <c r="K6866" s="115"/>
    </row>
    <row r="6867" spans="1:11" x14ac:dyDescent="0.2">
      <c r="A6867" s="103">
        <f>A6866+1</f>
        <v>40400</v>
      </c>
      <c r="B6867" s="76" t="s">
        <v>13</v>
      </c>
      <c r="D6867" s="92">
        <v>80.25</v>
      </c>
      <c r="E6867" s="104">
        <v>4.43</v>
      </c>
      <c r="F6867" s="108">
        <v>3.5872999999999999</v>
      </c>
      <c r="G6867" s="75">
        <v>3.7827000000000002</v>
      </c>
      <c r="H6867" s="106">
        <f t="shared" si="75"/>
        <v>0.8097742663656885</v>
      </c>
      <c r="J6867" s="105"/>
      <c r="K6867" s="115"/>
    </row>
    <row r="6868" spans="1:11" x14ac:dyDescent="0.2">
      <c r="A6868" s="103">
        <f>A6867+1</f>
        <v>40401</v>
      </c>
      <c r="B6868" s="76" t="s">
        <v>14</v>
      </c>
      <c r="D6868" s="92">
        <v>80.25</v>
      </c>
      <c r="E6868" s="104">
        <v>4.3849999999999998</v>
      </c>
      <c r="F6868" s="108">
        <v>3.5451999999999999</v>
      </c>
      <c r="G6868" s="75">
        <v>3.7477</v>
      </c>
      <c r="H6868" s="106">
        <f t="shared" si="75"/>
        <v>0.80848346636259982</v>
      </c>
    </row>
    <row r="6869" spans="1:11" x14ac:dyDescent="0.2">
      <c r="A6869" s="103">
        <f>A6868+1</f>
        <v>40402</v>
      </c>
      <c r="B6869" s="76" t="s">
        <v>15</v>
      </c>
      <c r="D6869" s="92">
        <v>78.02</v>
      </c>
      <c r="E6869" s="104">
        <v>4.3949999999999996</v>
      </c>
      <c r="F6869" s="108">
        <v>3.4927000000000001</v>
      </c>
      <c r="G6869" s="75">
        <v>3.7818999999999998</v>
      </c>
      <c r="H6869" s="106">
        <f t="shared" si="75"/>
        <v>0.79469852104664407</v>
      </c>
    </row>
    <row r="6870" spans="1:11" x14ac:dyDescent="0.2">
      <c r="A6870" s="103">
        <f>A6869+1</f>
        <v>40403</v>
      </c>
      <c r="B6870" s="76" t="s">
        <v>16</v>
      </c>
      <c r="D6870" s="92">
        <v>75.39</v>
      </c>
      <c r="E6870" s="104">
        <v>4.3600000000000003</v>
      </c>
      <c r="F6870" s="108">
        <v>3.3719999999999999</v>
      </c>
      <c r="G6870" s="75">
        <v>3.7199</v>
      </c>
      <c r="H6870" s="106">
        <f t="shared" si="75"/>
        <v>0.773394495412844</v>
      </c>
    </row>
    <row r="6871" spans="1:11" x14ac:dyDescent="0.2">
      <c r="A6871" s="103">
        <f>A6870+1+2</f>
        <v>40406</v>
      </c>
      <c r="B6871" s="76" t="s">
        <v>12</v>
      </c>
      <c r="D6871" s="92">
        <v>75.239999999999995</v>
      </c>
      <c r="E6871" s="104">
        <v>4.3499999999999996</v>
      </c>
      <c r="F6871" s="108">
        <v>3.3353000000000002</v>
      </c>
      <c r="G6871" s="75">
        <v>3.7067999999999999</v>
      </c>
      <c r="H6871" s="106">
        <f t="shared" si="75"/>
        <v>0.76673563218390817</v>
      </c>
    </row>
    <row r="6872" spans="1:11" x14ac:dyDescent="0.2">
      <c r="A6872" s="103">
        <f>A6871+1</f>
        <v>40407</v>
      </c>
      <c r="B6872" s="76" t="s">
        <v>13</v>
      </c>
      <c r="D6872" s="92">
        <v>75.77</v>
      </c>
      <c r="E6872" s="104">
        <v>4.3099999999999996</v>
      </c>
      <c r="F6872" s="108">
        <v>3.1817000000000002</v>
      </c>
      <c r="G6872" s="75">
        <v>3.56</v>
      </c>
      <c r="H6872" s="106">
        <f t="shared" si="75"/>
        <v>0.73821345707656627</v>
      </c>
    </row>
    <row r="6873" spans="1:11" x14ac:dyDescent="0.2">
      <c r="A6873" s="103">
        <f>A6872+1</f>
        <v>40408</v>
      </c>
      <c r="B6873" s="76" t="s">
        <v>14</v>
      </c>
      <c r="D6873" s="92">
        <v>72.28</v>
      </c>
      <c r="E6873" s="104">
        <v>4.335</v>
      </c>
      <c r="F6873" s="108">
        <v>3.1667999999999998</v>
      </c>
      <c r="G6873" s="75">
        <v>3.5543</v>
      </c>
      <c r="H6873" s="106">
        <f t="shared" si="75"/>
        <v>0.73051903114186845</v>
      </c>
    </row>
    <row r="6874" spans="1:11" x14ac:dyDescent="0.2">
      <c r="A6874" s="103">
        <f>A6873+1</f>
        <v>40409</v>
      </c>
      <c r="B6874" s="76" t="s">
        <v>15</v>
      </c>
      <c r="D6874" s="92">
        <v>74.430000000000007</v>
      </c>
      <c r="E6874" s="104">
        <v>4.2649999999999997</v>
      </c>
      <c r="F6874" s="108">
        <v>3.0985999999999998</v>
      </c>
      <c r="G6874" s="75">
        <v>3.4744999999999999</v>
      </c>
      <c r="H6874" s="106">
        <f t="shared" si="75"/>
        <v>0.72651817116060957</v>
      </c>
    </row>
    <row r="6875" spans="1:11" x14ac:dyDescent="0.2">
      <c r="A6875" s="103">
        <f>A6874+1</f>
        <v>40410</v>
      </c>
      <c r="B6875" s="76" t="s">
        <v>16</v>
      </c>
      <c r="D6875" s="92">
        <v>73.459999999999994</v>
      </c>
      <c r="E6875" s="104">
        <v>4.1749999999999998</v>
      </c>
      <c r="F6875" s="108">
        <v>3.0265</v>
      </c>
      <c r="G6875" s="75">
        <v>3.4236</v>
      </c>
      <c r="H6875" s="106">
        <f t="shared" si="75"/>
        <v>0.72491017964071858</v>
      </c>
    </row>
    <row r="6876" spans="1:11" x14ac:dyDescent="0.2">
      <c r="A6876" s="103">
        <f>A6875+1+2</f>
        <v>40413</v>
      </c>
      <c r="B6876" s="76" t="s">
        <v>12</v>
      </c>
      <c r="D6876" s="92">
        <v>73.099999999999994</v>
      </c>
      <c r="E6876" s="104">
        <v>4.13</v>
      </c>
      <c r="F6876" s="108">
        <v>2.9340999999999999</v>
      </c>
      <c r="G6876" s="75">
        <v>3.4523999999999999</v>
      </c>
      <c r="H6876" s="106">
        <f t="shared" si="75"/>
        <v>0.71043583535108956</v>
      </c>
    </row>
    <row r="6877" spans="1:11" x14ac:dyDescent="0.2">
      <c r="A6877" s="103">
        <f>A6876+1</f>
        <v>40414</v>
      </c>
      <c r="B6877" s="76" t="s">
        <v>13</v>
      </c>
      <c r="D6877" s="92">
        <v>71.209999999999994</v>
      </c>
      <c r="E6877" s="104">
        <v>4.05</v>
      </c>
      <c r="F6877" s="108">
        <v>2.9422000000000001</v>
      </c>
      <c r="G6877" s="75">
        <v>3.5036999999999998</v>
      </c>
      <c r="H6877" s="106">
        <f t="shared" si="75"/>
        <v>0.72646913580246919</v>
      </c>
    </row>
    <row r="6878" spans="1:11" x14ac:dyDescent="0.2">
      <c r="A6878" s="103">
        <f>A6877+1</f>
        <v>40415</v>
      </c>
      <c r="B6878" s="76" t="s">
        <v>14</v>
      </c>
      <c r="D6878" s="92">
        <v>71.87</v>
      </c>
      <c r="E6878" s="104">
        <v>3.9449999999999998</v>
      </c>
      <c r="F6878" s="108">
        <v>2.8690000000000002</v>
      </c>
      <c r="G6878" s="75">
        <v>3.5577000000000001</v>
      </c>
      <c r="H6878" s="106">
        <f t="shared" si="75"/>
        <v>0.72724968314321936</v>
      </c>
      <c r="K6878" s="115"/>
    </row>
    <row r="6879" spans="1:11" x14ac:dyDescent="0.2">
      <c r="A6879" s="103">
        <f>A6878+1</f>
        <v>40416</v>
      </c>
      <c r="B6879" s="76" t="s">
        <v>15</v>
      </c>
      <c r="D6879" s="92">
        <v>73.36</v>
      </c>
      <c r="E6879" s="104">
        <v>3.81</v>
      </c>
      <c r="F6879" s="108">
        <v>2.7696999999999998</v>
      </c>
      <c r="G6879" s="75">
        <v>3.4407000000000001</v>
      </c>
      <c r="H6879" s="106">
        <f t="shared" si="75"/>
        <v>0.72695538057742781</v>
      </c>
    </row>
    <row r="6880" spans="1:11" x14ac:dyDescent="0.2">
      <c r="A6880" s="103">
        <f>A6879+1</f>
        <v>40417</v>
      </c>
      <c r="B6880" s="76" t="s">
        <v>16</v>
      </c>
      <c r="D6880" s="92">
        <v>75.17</v>
      </c>
      <c r="E6880" s="104">
        <v>3.7</v>
      </c>
      <c r="F6880" s="108">
        <v>2.8033999999999999</v>
      </c>
      <c r="G6880" s="75">
        <v>3.2639</v>
      </c>
      <c r="H6880" s="106">
        <f t="shared" si="75"/>
        <v>0.75767567567567562</v>
      </c>
    </row>
    <row r="6881" spans="1:18" x14ac:dyDescent="0.2">
      <c r="A6881" s="103">
        <f>A6880+1+2</f>
        <v>40420</v>
      </c>
      <c r="B6881" s="76" t="s">
        <v>12</v>
      </c>
      <c r="D6881" s="92">
        <v>74.7</v>
      </c>
      <c r="E6881" s="104">
        <v>3.81</v>
      </c>
      <c r="F6881" s="108">
        <v>2.8995000000000002</v>
      </c>
      <c r="G6881" s="75">
        <v>3.2037</v>
      </c>
      <c r="H6881" s="106">
        <f t="shared" si="75"/>
        <v>0.76102362204724416</v>
      </c>
    </row>
    <row r="6882" spans="1:18" x14ac:dyDescent="0.2">
      <c r="A6882" s="103">
        <f>A6881+1</f>
        <v>40421</v>
      </c>
      <c r="B6882" s="76" t="s">
        <v>13</v>
      </c>
      <c r="D6882" s="92">
        <v>71.92</v>
      </c>
      <c r="E6882" s="104">
        <v>3.79</v>
      </c>
      <c r="F6882" s="108">
        <v>2.9775</v>
      </c>
      <c r="G6882" s="75">
        <v>3.2747999999999999</v>
      </c>
      <c r="H6882" s="106">
        <f t="shared" si="75"/>
        <v>0.78562005277044855</v>
      </c>
    </row>
    <row r="6883" spans="1:18" x14ac:dyDescent="0.2">
      <c r="A6883" s="103">
        <f>A6882+1</f>
        <v>40422</v>
      </c>
      <c r="B6883" s="76" t="s">
        <v>14</v>
      </c>
      <c r="D6883" s="92">
        <v>73.91</v>
      </c>
      <c r="E6883" s="104">
        <v>3.82</v>
      </c>
      <c r="F6883" s="108">
        <v>3.1080999999999999</v>
      </c>
      <c r="G6883" s="75">
        <v>3.2927</v>
      </c>
      <c r="H6883" s="106">
        <f t="shared" si="75"/>
        <v>0.81363874345549736</v>
      </c>
    </row>
    <row r="6884" spans="1:18" x14ac:dyDescent="0.2">
      <c r="A6884" s="103">
        <f>A6883+1</f>
        <v>40423</v>
      </c>
      <c r="B6884" s="76" t="s">
        <v>15</v>
      </c>
      <c r="D6884" s="92">
        <v>75.02</v>
      </c>
      <c r="E6884" s="104">
        <v>3.81</v>
      </c>
      <c r="F6884" s="108">
        <v>3.2858000000000001</v>
      </c>
      <c r="G6884" s="75">
        <v>3.5225</v>
      </c>
      <c r="H6884" s="106">
        <f t="shared" si="75"/>
        <v>0.86241469816272964</v>
      </c>
    </row>
    <row r="6885" spans="1:18" x14ac:dyDescent="0.2">
      <c r="A6885" s="103">
        <f>A6884+1</f>
        <v>40424</v>
      </c>
      <c r="B6885" s="76" t="s">
        <v>16</v>
      </c>
      <c r="D6885" s="92">
        <v>74.599999999999994</v>
      </c>
      <c r="E6885" s="104">
        <v>3.7450000000000001</v>
      </c>
      <c r="F6885" s="108">
        <v>3.3071000000000002</v>
      </c>
      <c r="G6885" s="75">
        <v>3.5095000000000001</v>
      </c>
      <c r="H6885" s="106">
        <f t="shared" si="75"/>
        <v>0.88307076101468629</v>
      </c>
    </row>
    <row r="6886" spans="1:18" x14ac:dyDescent="0.2">
      <c r="A6886" s="103">
        <f>A6885+1+2</f>
        <v>40427</v>
      </c>
      <c r="B6886" s="76" t="s">
        <v>12</v>
      </c>
      <c r="C6886" s="73" t="s">
        <v>17</v>
      </c>
      <c r="H6886" s="106"/>
    </row>
    <row r="6887" spans="1:18" x14ac:dyDescent="0.2">
      <c r="A6887" s="103">
        <f>A6886+1</f>
        <v>40428</v>
      </c>
      <c r="B6887" s="76" t="s">
        <v>13</v>
      </c>
      <c r="D6887" s="92">
        <v>74.09</v>
      </c>
      <c r="E6887" s="104">
        <v>3.8149999999999999</v>
      </c>
      <c r="F6887" s="108">
        <v>3.2040999999999999</v>
      </c>
      <c r="G6887" s="75">
        <v>3.4956</v>
      </c>
      <c r="H6887" s="106">
        <f t="shared" si="75"/>
        <v>0.83986893840104848</v>
      </c>
    </row>
    <row r="6888" spans="1:18" x14ac:dyDescent="0.2">
      <c r="A6888" s="103">
        <f>A6887+1</f>
        <v>40429</v>
      </c>
      <c r="B6888" s="76" t="s">
        <v>14</v>
      </c>
      <c r="D6888" s="92">
        <v>74.67</v>
      </c>
      <c r="E6888" s="104">
        <v>3.82</v>
      </c>
      <c r="F6888" s="108">
        <v>3.2195</v>
      </c>
      <c r="G6888" s="75">
        <v>3.4357000000000002</v>
      </c>
      <c r="H6888" s="106">
        <f t="shared" si="75"/>
        <v>0.84280104712041892</v>
      </c>
    </row>
    <row r="6889" spans="1:18" x14ac:dyDescent="0.2">
      <c r="A6889" s="103">
        <f>A6888+1</f>
        <v>40430</v>
      </c>
      <c r="B6889" s="76" t="s">
        <v>15</v>
      </c>
      <c r="D6889" s="92">
        <v>74.25</v>
      </c>
      <c r="E6889" s="104">
        <v>3.7850000000000001</v>
      </c>
      <c r="F6889" s="108">
        <v>3.2679999999999998</v>
      </c>
      <c r="G6889" s="75">
        <v>3.4807999999999999</v>
      </c>
      <c r="H6889" s="106">
        <f t="shared" si="75"/>
        <v>0.8634081902245706</v>
      </c>
    </row>
    <row r="6890" spans="1:18" x14ac:dyDescent="0.2">
      <c r="A6890" s="103">
        <f>A6889+1</f>
        <v>40431</v>
      </c>
      <c r="B6890" s="76" t="s">
        <v>16</v>
      </c>
      <c r="D6890" s="92">
        <v>76.45</v>
      </c>
      <c r="E6890" s="104">
        <v>3.85</v>
      </c>
      <c r="F6890" s="108">
        <v>3.3050999999999999</v>
      </c>
      <c r="G6890" s="75">
        <v>3.4618000000000002</v>
      </c>
      <c r="H6890" s="106">
        <f t="shared" si="75"/>
        <v>0.85846753246753238</v>
      </c>
    </row>
    <row r="6891" spans="1:18" x14ac:dyDescent="0.2">
      <c r="A6891" s="103">
        <f>A6890+1+2</f>
        <v>40434</v>
      </c>
      <c r="B6891" s="76" t="s">
        <v>12</v>
      </c>
      <c r="D6891" s="92">
        <v>77.19</v>
      </c>
      <c r="E6891" s="104">
        <v>3.89</v>
      </c>
      <c r="F6891" s="108">
        <v>3.2486999999999999</v>
      </c>
      <c r="G6891" s="75">
        <v>3.5655999999999999</v>
      </c>
      <c r="H6891" s="106">
        <f t="shared" si="75"/>
        <v>0.8351413881748071</v>
      </c>
    </row>
    <row r="6892" spans="1:18" x14ac:dyDescent="0.2">
      <c r="A6892" s="103">
        <f>A6891+1</f>
        <v>40435</v>
      </c>
      <c r="B6892" s="76" t="s">
        <v>13</v>
      </c>
      <c r="D6892" s="92">
        <v>76.8</v>
      </c>
      <c r="E6892" s="104">
        <v>4.01</v>
      </c>
      <c r="F6892" s="108">
        <v>3.6366000000000001</v>
      </c>
      <c r="G6892" s="75">
        <v>3.8247</v>
      </c>
      <c r="H6892" s="106">
        <f t="shared" si="75"/>
        <v>0.90688279301745645</v>
      </c>
    </row>
    <row r="6893" spans="1:18" x14ac:dyDescent="0.2">
      <c r="A6893" s="103">
        <f>A6892+1</f>
        <v>40436</v>
      </c>
      <c r="B6893" s="76" t="s">
        <v>14</v>
      </c>
      <c r="D6893" s="92">
        <v>76.02</v>
      </c>
      <c r="E6893" s="104">
        <v>4.0599999999999996</v>
      </c>
      <c r="F6893" s="108">
        <v>3.7658</v>
      </c>
      <c r="G6893" s="75">
        <v>3.8603000000000001</v>
      </c>
      <c r="H6893" s="106">
        <f t="shared" si="75"/>
        <v>0.92753694581280799</v>
      </c>
    </row>
    <row r="6894" spans="1:18" x14ac:dyDescent="0.2">
      <c r="A6894" s="103">
        <f>A6893+1</f>
        <v>40437</v>
      </c>
      <c r="B6894" s="76" t="s">
        <v>15</v>
      </c>
      <c r="D6894" s="92">
        <v>74.569999999999993</v>
      </c>
      <c r="E6894" s="104">
        <v>4.0549999999999997</v>
      </c>
      <c r="F6894" s="108">
        <v>3.7566000000000002</v>
      </c>
      <c r="G6894" s="75">
        <v>3.8809999999999998</v>
      </c>
      <c r="H6894" s="106">
        <f t="shared" si="75"/>
        <v>0.92641183723797793</v>
      </c>
    </row>
    <row r="6895" spans="1:18" x14ac:dyDescent="0.2">
      <c r="A6895" s="103">
        <f>A6894+1</f>
        <v>40438</v>
      </c>
      <c r="B6895" s="76" t="s">
        <v>16</v>
      </c>
      <c r="D6895" s="92">
        <v>73.66</v>
      </c>
      <c r="E6895" s="104">
        <v>4.08</v>
      </c>
      <c r="F6895" s="108">
        <v>3.6892</v>
      </c>
      <c r="G6895" s="75">
        <v>3.8311999999999999</v>
      </c>
      <c r="H6895" s="106">
        <f t="shared" si="75"/>
        <v>0.90421568627450977</v>
      </c>
    </row>
    <row r="6896" spans="1:18" x14ac:dyDescent="0.2">
      <c r="A6896" s="103">
        <f>A6895+1+2</f>
        <v>40441</v>
      </c>
      <c r="B6896" s="76" t="s">
        <v>12</v>
      </c>
      <c r="D6896" s="92">
        <v>74.86</v>
      </c>
      <c r="E6896" s="104">
        <v>3.9550000000000001</v>
      </c>
      <c r="F6896" s="108">
        <v>3.4836999999999998</v>
      </c>
      <c r="G6896" s="75">
        <v>3.8672</v>
      </c>
      <c r="H6896" s="106">
        <f t="shared" si="75"/>
        <v>0.88083438685208593</v>
      </c>
      <c r="R6896" s="105"/>
    </row>
    <row r="6897" spans="1:8" x14ac:dyDescent="0.2">
      <c r="A6897" s="103">
        <f>A6896+1</f>
        <v>40442</v>
      </c>
      <c r="B6897" s="76" t="s">
        <v>13</v>
      </c>
      <c r="D6897" s="92">
        <v>73.52</v>
      </c>
      <c r="E6897" s="104">
        <v>4</v>
      </c>
      <c r="F6897" s="108">
        <v>3.3441000000000001</v>
      </c>
      <c r="G6897" s="75">
        <v>3.8454000000000002</v>
      </c>
      <c r="H6897" s="106">
        <f t="shared" si="75"/>
        <v>0.83602500000000002</v>
      </c>
    </row>
    <row r="6898" spans="1:8" x14ac:dyDescent="0.2">
      <c r="A6898" s="103">
        <f>A6897+1</f>
        <v>40443</v>
      </c>
      <c r="B6898" s="76" t="s">
        <v>14</v>
      </c>
      <c r="D6898" s="92">
        <v>72.86</v>
      </c>
      <c r="E6898" s="104">
        <v>4.0199999999999996</v>
      </c>
      <c r="F6898" s="108">
        <v>3.2791000000000001</v>
      </c>
      <c r="G6898" s="75">
        <v>3.8508</v>
      </c>
      <c r="H6898" s="106">
        <f t="shared" si="75"/>
        <v>0.81569651741293547</v>
      </c>
    </row>
    <row r="6899" spans="1:8" x14ac:dyDescent="0.2">
      <c r="A6899" s="103">
        <f>A6898+1</f>
        <v>40444</v>
      </c>
      <c r="B6899" s="76" t="s">
        <v>15</v>
      </c>
      <c r="D6899" s="92">
        <v>73.430000000000007</v>
      </c>
      <c r="E6899" s="104">
        <v>4.0999999999999996</v>
      </c>
      <c r="F6899" s="108">
        <v>3.5072999999999999</v>
      </c>
      <c r="G6899" s="75">
        <v>3.8654999999999999</v>
      </c>
      <c r="H6899" s="106">
        <f t="shared" si="75"/>
        <v>0.855439024390244</v>
      </c>
    </row>
    <row r="6900" spans="1:8" x14ac:dyDescent="0.2">
      <c r="A6900" s="103">
        <f>A6899+1</f>
        <v>40445</v>
      </c>
      <c r="B6900" s="76" t="s">
        <v>16</v>
      </c>
      <c r="D6900" s="92">
        <v>74.989999999999995</v>
      </c>
      <c r="F6900" s="108">
        <v>3.4318</v>
      </c>
      <c r="G6900" s="75">
        <v>3.7930999999999999</v>
      </c>
      <c r="H6900" s="106"/>
    </row>
    <row r="6901" spans="1:8" x14ac:dyDescent="0.2">
      <c r="A6901" s="103">
        <f>A6900+1+2</f>
        <v>40448</v>
      </c>
      <c r="B6901" s="76" t="s">
        <v>12</v>
      </c>
      <c r="D6901" s="92">
        <v>76.52</v>
      </c>
      <c r="E6901" s="104">
        <v>3.79</v>
      </c>
      <c r="F6901" s="108">
        <v>3.4769999999999999</v>
      </c>
      <c r="G6901" s="75">
        <v>3.6869999999999998</v>
      </c>
      <c r="H6901" s="106">
        <f t="shared" si="75"/>
        <v>0.91741424802110816</v>
      </c>
    </row>
    <row r="6902" spans="1:8" x14ac:dyDescent="0.2">
      <c r="A6902" s="103">
        <f>A6901+1</f>
        <v>40449</v>
      </c>
      <c r="B6902" s="76" t="s">
        <v>13</v>
      </c>
      <c r="D6902" s="92">
        <v>76.180000000000007</v>
      </c>
      <c r="E6902" s="104">
        <v>3.81</v>
      </c>
      <c r="F6902" s="108">
        <v>3.5293999999999999</v>
      </c>
      <c r="G6902" s="75">
        <v>3.6732999999999998</v>
      </c>
      <c r="H6902" s="106">
        <f t="shared" si="75"/>
        <v>0.92635170603674533</v>
      </c>
    </row>
    <row r="6903" spans="1:8" x14ac:dyDescent="0.2">
      <c r="A6903" s="103">
        <f>A6902+1</f>
        <v>40450</v>
      </c>
      <c r="B6903" s="76" t="s">
        <v>14</v>
      </c>
      <c r="D6903" s="92">
        <v>77.86</v>
      </c>
      <c r="E6903" s="104">
        <v>3.8</v>
      </c>
      <c r="F6903" s="108">
        <v>3.504</v>
      </c>
      <c r="G6903" s="75">
        <v>3.6314000000000002</v>
      </c>
      <c r="H6903" s="106">
        <f t="shared" si="75"/>
        <v>0.92210526315789476</v>
      </c>
    </row>
    <row r="6904" spans="1:8" x14ac:dyDescent="0.2">
      <c r="A6904" s="103">
        <f>A6903+1</f>
        <v>40451</v>
      </c>
      <c r="B6904" s="76" t="s">
        <v>15</v>
      </c>
      <c r="D6904" s="92">
        <v>79.97</v>
      </c>
      <c r="E6904" s="104">
        <v>3.8250000000000002</v>
      </c>
      <c r="F6904" s="108">
        <v>3.4958</v>
      </c>
      <c r="G6904" s="75">
        <v>3.6276999999999999</v>
      </c>
      <c r="H6904" s="106">
        <f t="shared" si="75"/>
        <v>0.91393464052287576</v>
      </c>
    </row>
    <row r="6905" spans="1:8" x14ac:dyDescent="0.2">
      <c r="A6905" s="103">
        <f>A6904+1</f>
        <v>40452</v>
      </c>
      <c r="B6905" s="76" t="s">
        <v>16</v>
      </c>
      <c r="D6905" s="92">
        <v>81.58</v>
      </c>
      <c r="E6905" s="104">
        <v>3.665</v>
      </c>
      <c r="F6905" s="108">
        <v>3.2528000000000001</v>
      </c>
      <c r="G6905" s="75">
        <v>3.3736000000000002</v>
      </c>
      <c r="H6905" s="106">
        <f t="shared" si="75"/>
        <v>0.8875306957708049</v>
      </c>
    </row>
    <row r="6906" spans="1:8" x14ac:dyDescent="0.2">
      <c r="A6906" s="103">
        <f>A6905+1+2</f>
        <v>40455</v>
      </c>
      <c r="B6906" s="76" t="s">
        <v>12</v>
      </c>
      <c r="D6906" s="92">
        <v>81.47</v>
      </c>
      <c r="E6906" s="104">
        <v>3.55</v>
      </c>
      <c r="F6906" s="108">
        <v>3.1901999999999999</v>
      </c>
      <c r="G6906" s="75">
        <v>3.3731</v>
      </c>
      <c r="H6906" s="106">
        <f>F6906/E6906</f>
        <v>0.89864788732394374</v>
      </c>
    </row>
    <row r="6907" spans="1:8" x14ac:dyDescent="0.2">
      <c r="A6907" s="103">
        <f>A6906+1</f>
        <v>40456</v>
      </c>
      <c r="B6907" s="76" t="s">
        <v>13</v>
      </c>
      <c r="D6907" s="92">
        <v>82.82</v>
      </c>
      <c r="E6907" s="104">
        <v>3.52</v>
      </c>
      <c r="F6907" s="108">
        <v>3.3071999999999999</v>
      </c>
      <c r="G6907" s="75">
        <v>3.4140000000000001</v>
      </c>
      <c r="H6907" s="106">
        <f>F6907/E6907</f>
        <v>0.93954545454545457</v>
      </c>
    </row>
    <row r="6908" spans="1:8" x14ac:dyDescent="0.2">
      <c r="A6908" s="103">
        <f>A6907+1</f>
        <v>40457</v>
      </c>
      <c r="B6908" s="76" t="s">
        <v>14</v>
      </c>
      <c r="D6908" s="92">
        <v>83.23</v>
      </c>
      <c r="E6908" s="104">
        <v>3.61</v>
      </c>
      <c r="F6908" s="108">
        <v>3.2477</v>
      </c>
      <c r="G6908" s="75">
        <v>3.4653</v>
      </c>
      <c r="H6908" s="106">
        <f>F6908/E6908</f>
        <v>0.89963988919667592</v>
      </c>
    </row>
    <row r="6909" spans="1:8" x14ac:dyDescent="0.2">
      <c r="A6909" s="103">
        <f>A6908+1</f>
        <v>40458</v>
      </c>
      <c r="B6909" s="76" t="s">
        <v>15</v>
      </c>
      <c r="D6909" s="92">
        <v>81.67</v>
      </c>
      <c r="E6909" s="104">
        <v>3.51</v>
      </c>
      <c r="F6909" s="108">
        <v>3.2652000000000001</v>
      </c>
      <c r="G6909" s="75">
        <v>3.4361000000000002</v>
      </c>
      <c r="H6909" s="106">
        <f>F6909/E6909</f>
        <v>0.93025641025641037</v>
      </c>
    </row>
    <row r="6910" spans="1:8" x14ac:dyDescent="0.2">
      <c r="A6910" s="103">
        <f>A6909+1</f>
        <v>40459</v>
      </c>
      <c r="B6910" s="76" t="s">
        <v>16</v>
      </c>
      <c r="D6910" s="92">
        <v>82.66</v>
      </c>
      <c r="E6910" s="104">
        <v>3.2850000000000001</v>
      </c>
      <c r="F6910" s="108">
        <v>2.9975999999999998</v>
      </c>
      <c r="G6910" s="75">
        <v>3.1505000000000001</v>
      </c>
      <c r="H6910" s="106">
        <f>F6910/E6910</f>
        <v>0.91251141552511406</v>
      </c>
    </row>
    <row r="6911" spans="1:8" x14ac:dyDescent="0.2">
      <c r="A6911" s="103">
        <f>A6910+1+2</f>
        <v>40462</v>
      </c>
      <c r="B6911" s="76" t="s">
        <v>12</v>
      </c>
      <c r="D6911" s="92">
        <v>82.21</v>
      </c>
      <c r="E6911" s="104">
        <v>3.4550000000000001</v>
      </c>
      <c r="F6911" s="108">
        <v>3.1379999999999999</v>
      </c>
      <c r="G6911" s="75">
        <v>3.2513000000000001</v>
      </c>
      <c r="H6911" s="106">
        <f t="shared" ref="H6911:H6974" si="76">F6911/E6911</f>
        <v>0.90824891461649782</v>
      </c>
    </row>
    <row r="6912" spans="1:8" x14ac:dyDescent="0.2">
      <c r="A6912" s="103">
        <f>A6911+1</f>
        <v>40463</v>
      </c>
      <c r="B6912" s="76" t="s">
        <v>13</v>
      </c>
      <c r="D6912" s="92">
        <v>81.67</v>
      </c>
      <c r="E6912" s="104">
        <v>3.4449999999999998</v>
      </c>
      <c r="F6912" s="108">
        <v>3.1494</v>
      </c>
      <c r="G6912" s="75">
        <v>3.2454999999999998</v>
      </c>
      <c r="H6912" s="106">
        <f t="shared" si="76"/>
        <v>0.91419448476052256</v>
      </c>
    </row>
    <row r="6913" spans="1:8" x14ac:dyDescent="0.2">
      <c r="A6913" s="103">
        <f>A6912+1</f>
        <v>40464</v>
      </c>
      <c r="B6913" s="76" t="s">
        <v>14</v>
      </c>
      <c r="D6913" s="92">
        <v>83.01</v>
      </c>
      <c r="E6913" s="104">
        <v>3.625</v>
      </c>
      <c r="F6913" s="108">
        <v>3.3942000000000001</v>
      </c>
      <c r="G6913" s="75">
        <v>3.4729999999999999</v>
      </c>
      <c r="H6913" s="106">
        <f t="shared" si="76"/>
        <v>0.93633103448275867</v>
      </c>
    </row>
    <row r="6914" spans="1:8" x14ac:dyDescent="0.2">
      <c r="A6914" s="103">
        <f>A6913+1</f>
        <v>40465</v>
      </c>
      <c r="B6914" s="76" t="s">
        <v>15</v>
      </c>
      <c r="D6914" s="92">
        <v>82.69</v>
      </c>
      <c r="E6914" s="104">
        <v>3.5649999999999999</v>
      </c>
      <c r="F6914" s="108">
        <v>3.3866000000000001</v>
      </c>
      <c r="G6914" s="75">
        <v>3.4971000000000001</v>
      </c>
      <c r="H6914" s="106">
        <f t="shared" si="76"/>
        <v>0.94995792426367465</v>
      </c>
    </row>
    <row r="6915" spans="1:8" x14ac:dyDescent="0.2">
      <c r="A6915" s="103">
        <f>A6914+1</f>
        <v>40466</v>
      </c>
      <c r="B6915" s="76" t="s">
        <v>16</v>
      </c>
      <c r="D6915" s="92">
        <v>81.25</v>
      </c>
      <c r="E6915" s="104">
        <v>3.4249999999999998</v>
      </c>
      <c r="F6915" s="108">
        <v>3.2403</v>
      </c>
      <c r="G6915" s="75">
        <v>3.3347000000000002</v>
      </c>
      <c r="H6915" s="106">
        <f t="shared" si="76"/>
        <v>0.94607299270072998</v>
      </c>
    </row>
    <row r="6916" spans="1:8" x14ac:dyDescent="0.2">
      <c r="A6916" s="103">
        <f>A6915+1+2</f>
        <v>40469</v>
      </c>
      <c r="B6916" s="76" t="s">
        <v>12</v>
      </c>
      <c r="D6916" s="92">
        <v>83.08</v>
      </c>
      <c r="E6916" s="104">
        <v>3.37</v>
      </c>
      <c r="F6916" s="108">
        <v>3.2046999999999999</v>
      </c>
      <c r="G6916" s="75">
        <v>3.2477999999999998</v>
      </c>
      <c r="H6916" s="106">
        <f t="shared" si="76"/>
        <v>0.95094955489614241</v>
      </c>
    </row>
    <row r="6917" spans="1:8" x14ac:dyDescent="0.2">
      <c r="A6917" s="103">
        <f>A6916+1</f>
        <v>40470</v>
      </c>
      <c r="B6917" s="76" t="s">
        <v>13</v>
      </c>
      <c r="D6917" s="92">
        <v>79.489999999999995</v>
      </c>
      <c r="E6917" s="104">
        <v>3.395</v>
      </c>
      <c r="F6917" s="108">
        <v>3.2336</v>
      </c>
      <c r="G6917" s="75">
        <v>3.2524000000000002</v>
      </c>
      <c r="H6917" s="106">
        <f t="shared" si="76"/>
        <v>0.95245949926362294</v>
      </c>
    </row>
    <row r="6918" spans="1:8" x14ac:dyDescent="0.2">
      <c r="A6918" s="103">
        <f>A6917+1</f>
        <v>40471</v>
      </c>
      <c r="B6918" s="76" t="s">
        <v>14</v>
      </c>
      <c r="D6918" s="92">
        <v>81.77</v>
      </c>
      <c r="E6918" s="104">
        <v>3.5</v>
      </c>
      <c r="F6918" s="108">
        <v>3.3273999999999999</v>
      </c>
      <c r="G6918" s="75">
        <v>3.4001999999999999</v>
      </c>
      <c r="H6918" s="106">
        <f t="shared" si="76"/>
        <v>0.95068571428571425</v>
      </c>
    </row>
    <row r="6919" spans="1:8" x14ac:dyDescent="0.2">
      <c r="A6919" s="103">
        <f>A6918+1</f>
        <v>40472</v>
      </c>
      <c r="B6919" s="76" t="s">
        <v>15</v>
      </c>
      <c r="D6919" s="92">
        <v>80.06</v>
      </c>
      <c r="E6919" s="104">
        <v>3.4249999999999998</v>
      </c>
      <c r="F6919" s="108">
        <v>3.1989000000000001</v>
      </c>
      <c r="G6919" s="75">
        <v>3.2946</v>
      </c>
      <c r="H6919" s="106">
        <f t="shared" si="76"/>
        <v>0.93398540145985409</v>
      </c>
    </row>
    <row r="6920" spans="1:8" x14ac:dyDescent="0.2">
      <c r="A6920" s="103">
        <f>A6919+1</f>
        <v>40473</v>
      </c>
      <c r="B6920" s="76" t="s">
        <v>16</v>
      </c>
      <c r="D6920" s="92">
        <v>81.19</v>
      </c>
      <c r="E6920" s="104">
        <v>3.17</v>
      </c>
      <c r="F6920" s="108">
        <v>2.7621000000000002</v>
      </c>
      <c r="G6920" s="75">
        <v>2.8639999999999999</v>
      </c>
      <c r="H6920" s="106">
        <f t="shared" si="76"/>
        <v>0.87132492113564675</v>
      </c>
    </row>
    <row r="6921" spans="1:8" x14ac:dyDescent="0.2">
      <c r="A6921" s="103">
        <f>A6920+1+2</f>
        <v>40476</v>
      </c>
      <c r="B6921" s="76" t="s">
        <v>12</v>
      </c>
      <c r="D6921" s="92">
        <v>82</v>
      </c>
      <c r="E6921" s="104">
        <v>3.1779999999999999</v>
      </c>
      <c r="F6921" s="108">
        <v>2.8835999999999999</v>
      </c>
      <c r="G6921" s="75">
        <v>2.8613</v>
      </c>
      <c r="H6921" s="106">
        <f t="shared" si="76"/>
        <v>0.90736312146003772</v>
      </c>
    </row>
    <row r="6922" spans="1:8" x14ac:dyDescent="0.2">
      <c r="A6922" s="103">
        <f>A6921+1</f>
        <v>40477</v>
      </c>
      <c r="B6922" s="76" t="s">
        <v>13</v>
      </c>
      <c r="D6922" s="92">
        <v>82.55</v>
      </c>
      <c r="E6922" s="104">
        <v>3.3149999999999999</v>
      </c>
      <c r="F6922" s="108">
        <v>3.0274000000000001</v>
      </c>
      <c r="G6922" s="75">
        <v>2.9969000000000001</v>
      </c>
      <c r="H6922" s="106">
        <f t="shared" si="76"/>
        <v>0.91324283559577679</v>
      </c>
    </row>
    <row r="6923" spans="1:8" x14ac:dyDescent="0.2">
      <c r="A6923" s="103">
        <f>A6922+1</f>
        <v>40478</v>
      </c>
      <c r="B6923" s="76" t="s">
        <v>14</v>
      </c>
      <c r="D6923" s="92">
        <v>81.94</v>
      </c>
      <c r="E6923" s="104">
        <v>3.3639999999999999</v>
      </c>
      <c r="F6923" s="108">
        <v>3.2746</v>
      </c>
      <c r="G6923" s="75">
        <v>3.2490999999999999</v>
      </c>
      <c r="H6923" s="106">
        <f t="shared" si="76"/>
        <v>0.97342449464922709</v>
      </c>
    </row>
    <row r="6924" spans="1:8" x14ac:dyDescent="0.2">
      <c r="A6924" s="103">
        <f>A6923+1</f>
        <v>40479</v>
      </c>
      <c r="B6924" s="76" t="s">
        <v>15</v>
      </c>
      <c r="D6924" s="92">
        <v>82.18</v>
      </c>
      <c r="E6924" s="104">
        <v>3.355</v>
      </c>
      <c r="F6924" s="108">
        <v>3.0838000000000001</v>
      </c>
      <c r="G6924" s="75">
        <v>3.1103000000000001</v>
      </c>
      <c r="H6924" s="106">
        <f t="shared" si="76"/>
        <v>0.91916542473919527</v>
      </c>
    </row>
    <row r="6925" spans="1:8" x14ac:dyDescent="0.2">
      <c r="A6925" s="103">
        <f>A6924+1</f>
        <v>40480</v>
      </c>
      <c r="B6925" s="76" t="s">
        <v>16</v>
      </c>
      <c r="D6925" s="92">
        <v>81.430000000000007</v>
      </c>
      <c r="E6925" s="104">
        <v>3.335</v>
      </c>
      <c r="F6925" s="108">
        <v>3.0655999999999999</v>
      </c>
      <c r="G6925" s="75">
        <v>3.1381999999999999</v>
      </c>
      <c r="H6925" s="106">
        <f t="shared" si="76"/>
        <v>0.91922038980509746</v>
      </c>
    </row>
    <row r="6926" spans="1:8" x14ac:dyDescent="0.2">
      <c r="A6926" s="103">
        <f>A6925+1+2</f>
        <v>40483</v>
      </c>
      <c r="B6926" s="76" t="s">
        <v>12</v>
      </c>
      <c r="D6926" s="92">
        <v>82.95</v>
      </c>
      <c r="E6926" s="104">
        <v>3.4249999999999998</v>
      </c>
      <c r="F6926" s="108">
        <v>3.0964999999999998</v>
      </c>
      <c r="G6926" s="75">
        <v>3.2238000000000002</v>
      </c>
      <c r="H6926" s="106">
        <f t="shared" si="76"/>
        <v>0.9040875912408759</v>
      </c>
    </row>
    <row r="6927" spans="1:8" x14ac:dyDescent="0.2">
      <c r="A6927" s="103">
        <f>A6926+1</f>
        <v>40484</v>
      </c>
      <c r="B6927" s="76" t="s">
        <v>13</v>
      </c>
      <c r="D6927" s="92">
        <v>82.95</v>
      </c>
      <c r="E6927" s="104">
        <v>3.2730000000000001</v>
      </c>
      <c r="F6927" s="108">
        <v>2.9247000000000001</v>
      </c>
      <c r="G6927" s="75">
        <v>2.9931000000000001</v>
      </c>
      <c r="H6927" s="106">
        <f t="shared" si="76"/>
        <v>0.89358386801099909</v>
      </c>
    </row>
    <row r="6928" spans="1:8" x14ac:dyDescent="0.2">
      <c r="A6928" s="103">
        <f>A6927+1</f>
        <v>40485</v>
      </c>
      <c r="B6928" s="76" t="s">
        <v>14</v>
      </c>
      <c r="D6928" s="92">
        <v>84.69</v>
      </c>
      <c r="E6928" s="104">
        <v>3.375</v>
      </c>
      <c r="F6928" s="108">
        <v>3.1341999999999999</v>
      </c>
      <c r="G6928" s="75">
        <v>3.1766000000000001</v>
      </c>
      <c r="H6928" s="106">
        <f t="shared" si="76"/>
        <v>0.92865185185185184</v>
      </c>
    </row>
    <row r="6929" spans="1:8" x14ac:dyDescent="0.2">
      <c r="A6929" s="103">
        <f>A6928+1</f>
        <v>40486</v>
      </c>
      <c r="B6929" s="76" t="s">
        <v>15</v>
      </c>
      <c r="D6929" s="92">
        <v>86.49</v>
      </c>
      <c r="E6929" s="104">
        <v>3.5139999999999998</v>
      </c>
      <c r="F6929" s="108">
        <v>3.3759000000000001</v>
      </c>
      <c r="G6929" s="75">
        <v>3.4401000000000002</v>
      </c>
      <c r="H6929" s="106">
        <f t="shared" si="76"/>
        <v>0.96070005691519644</v>
      </c>
    </row>
    <row r="6930" spans="1:8" x14ac:dyDescent="0.2">
      <c r="A6930" s="103">
        <f>A6929+1</f>
        <v>40487</v>
      </c>
      <c r="B6930" s="76" t="s">
        <v>16</v>
      </c>
      <c r="D6930" s="92">
        <v>86.85</v>
      </c>
      <c r="E6930" s="104">
        <v>3.51</v>
      </c>
      <c r="F6930" s="108">
        <v>3.2374999999999998</v>
      </c>
      <c r="G6930" s="75">
        <v>3.2789999999999999</v>
      </c>
      <c r="H6930" s="106">
        <f t="shared" si="76"/>
        <v>0.92236467236467234</v>
      </c>
    </row>
    <row r="6931" spans="1:8" x14ac:dyDescent="0.2">
      <c r="A6931" s="103">
        <f>A6930+1+2</f>
        <v>40490</v>
      </c>
      <c r="B6931" s="76" t="s">
        <v>12</v>
      </c>
      <c r="D6931" s="92">
        <v>87.06</v>
      </c>
      <c r="E6931" s="104">
        <v>3.57</v>
      </c>
      <c r="F6931" s="108">
        <v>3.29</v>
      </c>
      <c r="G6931" s="75">
        <v>3.3050000000000002</v>
      </c>
      <c r="H6931" s="106">
        <f t="shared" si="76"/>
        <v>0.92156862745098045</v>
      </c>
    </row>
    <row r="6932" spans="1:8" x14ac:dyDescent="0.2">
      <c r="A6932" s="103">
        <f>A6931+1</f>
        <v>40491</v>
      </c>
      <c r="B6932" s="76" t="s">
        <v>13</v>
      </c>
      <c r="D6932" s="92">
        <v>86.72</v>
      </c>
      <c r="E6932" s="104">
        <v>3.77</v>
      </c>
      <c r="F6932" s="108">
        <v>3.6467000000000001</v>
      </c>
      <c r="G6932" s="75">
        <v>3.7118000000000002</v>
      </c>
      <c r="H6932" s="106">
        <f t="shared" si="76"/>
        <v>0.96729442970822277</v>
      </c>
    </row>
    <row r="6933" spans="1:8" x14ac:dyDescent="0.2">
      <c r="A6933" s="103">
        <f>A6932+1</f>
        <v>40492</v>
      </c>
      <c r="B6933" s="76" t="s">
        <v>14</v>
      </c>
      <c r="D6933" s="92">
        <v>87.81</v>
      </c>
      <c r="E6933" s="104">
        <v>3.9830000000000001</v>
      </c>
      <c r="F6933" s="108">
        <v>3.8980000000000001</v>
      </c>
      <c r="G6933" s="75">
        <v>3.9556</v>
      </c>
      <c r="H6933" s="106">
        <f t="shared" si="76"/>
        <v>0.97865930203364304</v>
      </c>
    </row>
    <row r="6934" spans="1:8" x14ac:dyDescent="0.2">
      <c r="A6934" s="103">
        <f>A6933+1</f>
        <v>40493</v>
      </c>
      <c r="B6934" s="76" t="s">
        <v>15</v>
      </c>
      <c r="D6934" s="92">
        <v>87.81</v>
      </c>
      <c r="E6934" s="104">
        <v>3.75</v>
      </c>
      <c r="F6934" s="108">
        <v>3.5003000000000002</v>
      </c>
      <c r="G6934" s="75">
        <v>3.5680999999999998</v>
      </c>
      <c r="H6934" s="106">
        <f t="shared" si="76"/>
        <v>0.93341333333333343</v>
      </c>
    </row>
    <row r="6935" spans="1:8" x14ac:dyDescent="0.2">
      <c r="A6935" s="103">
        <f>A6934+1</f>
        <v>40494</v>
      </c>
      <c r="B6935" s="76" t="s">
        <v>16</v>
      </c>
      <c r="D6935" s="92">
        <v>84.88</v>
      </c>
      <c r="F6935" s="108">
        <v>3.2864</v>
      </c>
      <c r="G6935" s="75">
        <v>3.3712</v>
      </c>
      <c r="H6935" s="106"/>
    </row>
    <row r="6936" spans="1:8" x14ac:dyDescent="0.2">
      <c r="A6936" s="103">
        <f>A6935+1+2</f>
        <v>40497</v>
      </c>
      <c r="B6936" s="76" t="s">
        <v>12</v>
      </c>
      <c r="D6936" s="92">
        <v>84.86</v>
      </c>
      <c r="E6936" s="104">
        <v>3.5649999999999999</v>
      </c>
      <c r="F6936" s="108">
        <v>3.3666</v>
      </c>
      <c r="G6936" s="75">
        <v>3.7107999999999999</v>
      </c>
      <c r="H6936" s="106">
        <f t="shared" si="76"/>
        <v>0.94434782608695655</v>
      </c>
    </row>
    <row r="6937" spans="1:8" x14ac:dyDescent="0.2">
      <c r="A6937" s="103">
        <f>A6936+1</f>
        <v>40498</v>
      </c>
      <c r="B6937" s="76" t="s">
        <v>13</v>
      </c>
      <c r="D6937" s="92">
        <v>82.34</v>
      </c>
      <c r="E6937" s="104">
        <v>3.6749999999999998</v>
      </c>
      <c r="F6937" s="108">
        <v>3.5225</v>
      </c>
      <c r="G6937" s="75">
        <v>3.5457999999999998</v>
      </c>
      <c r="H6937" s="106">
        <f t="shared" si="76"/>
        <v>0.95850340136054424</v>
      </c>
    </row>
    <row r="6938" spans="1:8" x14ac:dyDescent="0.2">
      <c r="A6938" s="103">
        <f>A6937+1</f>
        <v>40499</v>
      </c>
      <c r="B6938" s="76" t="s">
        <v>14</v>
      </c>
      <c r="D6938" s="92">
        <v>80.44</v>
      </c>
      <c r="E6938" s="104">
        <v>3.7650000000000001</v>
      </c>
      <c r="F6938" s="108">
        <v>3.6320999999999999</v>
      </c>
      <c r="G6938" s="75">
        <v>3.6815000000000002</v>
      </c>
      <c r="H6938" s="106">
        <f t="shared" si="76"/>
        <v>0.96470119521912345</v>
      </c>
    </row>
    <row r="6939" spans="1:8" x14ac:dyDescent="0.2">
      <c r="A6939" s="103">
        <f>A6938+1</f>
        <v>40500</v>
      </c>
      <c r="B6939" s="76" t="s">
        <v>15</v>
      </c>
      <c r="D6939" s="92">
        <v>81.849999999999994</v>
      </c>
      <c r="E6939" s="104">
        <v>3.7949999999999999</v>
      </c>
      <c r="F6939" s="108">
        <v>3.7227999999999999</v>
      </c>
      <c r="G6939" s="75">
        <v>3.7645</v>
      </c>
      <c r="H6939" s="106">
        <f t="shared" si="76"/>
        <v>0.98097496706192355</v>
      </c>
    </row>
    <row r="6940" spans="1:8" x14ac:dyDescent="0.2">
      <c r="A6940" s="103">
        <f>A6939+1</f>
        <v>40501</v>
      </c>
      <c r="B6940" s="76" t="s">
        <v>16</v>
      </c>
      <c r="D6940" s="92">
        <v>81.510000000000005</v>
      </c>
      <c r="E6940" s="104">
        <v>3.7949999999999999</v>
      </c>
      <c r="F6940" s="108">
        <v>3.6482999999999999</v>
      </c>
      <c r="G6940" s="75">
        <v>3.681</v>
      </c>
      <c r="H6940" s="106">
        <f t="shared" si="76"/>
        <v>0.9613438735177865</v>
      </c>
    </row>
    <row r="6941" spans="1:8" x14ac:dyDescent="0.2">
      <c r="A6941" s="103">
        <f>A6940+1+2</f>
        <v>40504</v>
      </c>
      <c r="B6941" s="76" t="s">
        <v>12</v>
      </c>
      <c r="D6941" s="92">
        <v>81.739999999999995</v>
      </c>
      <c r="E6941" s="104">
        <v>3.93</v>
      </c>
      <c r="F6941" s="108">
        <v>4.0349000000000004</v>
      </c>
      <c r="G6941" s="75">
        <v>4.0274999999999999</v>
      </c>
      <c r="H6941" s="106">
        <f t="shared" si="76"/>
        <v>1.0266921119592876</v>
      </c>
    </row>
    <row r="6942" spans="1:8" x14ac:dyDescent="0.2">
      <c r="A6942" s="103">
        <f>A6941+1</f>
        <v>40505</v>
      </c>
      <c r="B6942" s="76" t="s">
        <v>13</v>
      </c>
      <c r="D6942" s="92">
        <v>80.75</v>
      </c>
      <c r="E6942" s="104">
        <v>3.9550000000000001</v>
      </c>
      <c r="F6942" s="108">
        <v>3.9923000000000002</v>
      </c>
      <c r="G6942" s="75">
        <v>4.0038</v>
      </c>
      <c r="H6942" s="106">
        <f t="shared" si="76"/>
        <v>1.0094310998735778</v>
      </c>
    </row>
    <row r="6943" spans="1:8" x14ac:dyDescent="0.2">
      <c r="A6943" s="103">
        <f>A6942+1</f>
        <v>40506</v>
      </c>
      <c r="B6943" s="76" t="s">
        <v>14</v>
      </c>
      <c r="D6943" s="92">
        <v>83.26</v>
      </c>
      <c r="E6943" s="104">
        <v>3.855</v>
      </c>
      <c r="F6943" s="108">
        <v>3.9207000000000001</v>
      </c>
      <c r="G6943" s="75">
        <v>3.9049</v>
      </c>
      <c r="H6943" s="106">
        <f t="shared" si="76"/>
        <v>1.0170428015564204</v>
      </c>
    </row>
    <row r="6944" spans="1:8" x14ac:dyDescent="0.2">
      <c r="A6944" s="103">
        <f>A6943+1</f>
        <v>40507</v>
      </c>
      <c r="B6944" s="76" t="s">
        <v>15</v>
      </c>
      <c r="C6944" s="73" t="s">
        <v>17</v>
      </c>
      <c r="F6944" s="108"/>
      <c r="G6944" s="75"/>
      <c r="H6944" s="106"/>
    </row>
    <row r="6945" spans="1:8" x14ac:dyDescent="0.2">
      <c r="A6945" s="103">
        <f>A6944+1</f>
        <v>40508</v>
      </c>
      <c r="B6945" s="76" t="s">
        <v>16</v>
      </c>
      <c r="C6945" s="73" t="s">
        <v>17</v>
      </c>
      <c r="F6945" s="108"/>
      <c r="G6945" s="75"/>
      <c r="H6945" s="106"/>
    </row>
    <row r="6946" spans="1:8" x14ac:dyDescent="0.2">
      <c r="A6946" s="103">
        <f>A6945+1+2</f>
        <v>40511</v>
      </c>
      <c r="B6946" s="76" t="s">
        <v>12</v>
      </c>
      <c r="D6946" s="92">
        <v>83.73</v>
      </c>
      <c r="E6946" s="104">
        <v>4.1449999999999996</v>
      </c>
      <c r="F6946" s="108">
        <v>4.2854999999999999</v>
      </c>
      <c r="G6946" s="75">
        <v>4.3003999999999998</v>
      </c>
      <c r="H6946" s="106">
        <f t="shared" si="76"/>
        <v>1.0338962605548854</v>
      </c>
    </row>
    <row r="6947" spans="1:8" x14ac:dyDescent="0.2">
      <c r="A6947" s="103">
        <f>A6946+1</f>
        <v>40512</v>
      </c>
      <c r="B6947" s="76" t="s">
        <v>13</v>
      </c>
      <c r="D6947" s="92">
        <v>84.11</v>
      </c>
      <c r="E6947" s="104">
        <v>4.1449999999999996</v>
      </c>
      <c r="F6947" s="108">
        <v>4.1919000000000004</v>
      </c>
      <c r="G6947" s="75">
        <v>4.2370000000000001</v>
      </c>
      <c r="H6947" s="106">
        <f t="shared" si="76"/>
        <v>1.0113148371531968</v>
      </c>
    </row>
    <row r="6948" spans="1:8" x14ac:dyDescent="0.2">
      <c r="A6948" s="103">
        <f>A6947+1</f>
        <v>40513</v>
      </c>
      <c r="B6948" s="76" t="s">
        <v>14</v>
      </c>
      <c r="D6948" s="92">
        <v>86.75</v>
      </c>
      <c r="E6948" s="104">
        <v>4.2</v>
      </c>
      <c r="F6948" s="108">
        <v>4.0311000000000003</v>
      </c>
      <c r="G6948" s="75">
        <v>4.1351000000000004</v>
      </c>
      <c r="H6948" s="106">
        <f t="shared" si="76"/>
        <v>0.95978571428571435</v>
      </c>
    </row>
    <row r="6949" spans="1:8" x14ac:dyDescent="0.2">
      <c r="A6949" s="103">
        <f>A6948+1</f>
        <v>40514</v>
      </c>
      <c r="B6949" s="76" t="s">
        <v>15</v>
      </c>
      <c r="D6949" s="92">
        <v>88</v>
      </c>
      <c r="E6949" s="104">
        <v>4.2290000000000001</v>
      </c>
      <c r="F6949" s="108">
        <v>4.0095000000000001</v>
      </c>
      <c r="G6949" s="75">
        <v>4.1029</v>
      </c>
      <c r="H6949" s="106">
        <f t="shared" si="76"/>
        <v>0.94809647670844166</v>
      </c>
    </row>
    <row r="6950" spans="1:8" x14ac:dyDescent="0.2">
      <c r="A6950" s="103">
        <f>A6949+1</f>
        <v>40515</v>
      </c>
      <c r="B6950" s="76" t="s">
        <v>16</v>
      </c>
      <c r="D6950" s="92">
        <v>89.19</v>
      </c>
      <c r="E6950" s="104">
        <v>4.2699999999999996</v>
      </c>
      <c r="F6950" s="108">
        <v>4.0111999999999997</v>
      </c>
      <c r="G6950" s="75">
        <v>4.0777999999999999</v>
      </c>
      <c r="H6950" s="106">
        <f t="shared" si="76"/>
        <v>0.93939110070257614</v>
      </c>
    </row>
    <row r="6951" spans="1:8" x14ac:dyDescent="0.2">
      <c r="A6951" s="103">
        <f>A6950+1+2</f>
        <v>40518</v>
      </c>
      <c r="B6951" s="76" t="s">
        <v>12</v>
      </c>
      <c r="D6951" s="92">
        <v>89.38</v>
      </c>
      <c r="E6951" s="104">
        <v>4.43</v>
      </c>
      <c r="F6951" s="108">
        <v>4.1829000000000001</v>
      </c>
      <c r="G6951" s="75">
        <v>4.2689000000000004</v>
      </c>
      <c r="H6951" s="106">
        <f t="shared" si="76"/>
        <v>0.94422121896162536</v>
      </c>
    </row>
    <row r="6952" spans="1:8" x14ac:dyDescent="0.2">
      <c r="A6952" s="103">
        <f>A6951+1</f>
        <v>40519</v>
      </c>
      <c r="B6952" s="76" t="s">
        <v>13</v>
      </c>
      <c r="D6952" s="92">
        <v>88.69</v>
      </c>
      <c r="E6952" s="104">
        <v>4.4800000000000004</v>
      </c>
      <c r="F6952" s="108">
        <v>4.1765999999999996</v>
      </c>
      <c r="G6952" s="75">
        <v>4.2396000000000003</v>
      </c>
      <c r="H6952" s="106">
        <f t="shared" si="76"/>
        <v>0.93227678571428552</v>
      </c>
    </row>
    <row r="6953" spans="1:8" x14ac:dyDescent="0.2">
      <c r="A6953" s="103">
        <f>A6952+1</f>
        <v>40520</v>
      </c>
      <c r="B6953" s="76" t="s">
        <v>14</v>
      </c>
      <c r="D6953" s="92">
        <v>88.28</v>
      </c>
      <c r="E6953" s="104">
        <v>4.4550000000000001</v>
      </c>
      <c r="F6953" s="108">
        <v>4.1685999999999996</v>
      </c>
      <c r="G6953" s="75">
        <v>4.2422000000000004</v>
      </c>
      <c r="H6953" s="106">
        <f t="shared" si="76"/>
        <v>0.9357126823793489</v>
      </c>
    </row>
    <row r="6954" spans="1:8" x14ac:dyDescent="0.2">
      <c r="A6954" s="103">
        <f>A6953+1</f>
        <v>40521</v>
      </c>
      <c r="B6954" s="76" t="s">
        <v>15</v>
      </c>
      <c r="D6954" s="92">
        <v>88.37</v>
      </c>
      <c r="E6954" s="104">
        <v>4.5229999999999997</v>
      </c>
      <c r="F6954" s="108">
        <v>4.1718000000000002</v>
      </c>
      <c r="G6954" s="75">
        <v>4.2584999999999997</v>
      </c>
      <c r="H6954" s="106">
        <f t="shared" si="76"/>
        <v>0.92235242095954018</v>
      </c>
    </row>
    <row r="6955" spans="1:8" x14ac:dyDescent="0.2">
      <c r="A6955" s="103">
        <f>A6954+1</f>
        <v>40522</v>
      </c>
      <c r="B6955" s="76" t="s">
        <v>16</v>
      </c>
      <c r="D6955" s="92">
        <v>87.79</v>
      </c>
      <c r="E6955" s="104">
        <v>4.3600000000000003</v>
      </c>
      <c r="F6955" s="108">
        <v>4.0694999999999997</v>
      </c>
      <c r="G6955" s="75">
        <v>4.0548999999999999</v>
      </c>
      <c r="H6955" s="106">
        <f t="shared" si="76"/>
        <v>0.93337155963302743</v>
      </c>
    </row>
    <row r="6956" spans="1:8" x14ac:dyDescent="0.2">
      <c r="A6956" s="103">
        <f>A6955+1+2</f>
        <v>40525</v>
      </c>
      <c r="B6956" s="76" t="s">
        <v>12</v>
      </c>
      <c r="D6956" s="92">
        <v>88.61</v>
      </c>
      <c r="E6956" s="104">
        <v>4.4550000000000001</v>
      </c>
      <c r="F6956" s="108">
        <v>4.2672999999999996</v>
      </c>
      <c r="G6956" s="75">
        <v>4.3182999999999998</v>
      </c>
      <c r="H6956" s="106">
        <f t="shared" si="76"/>
        <v>0.95786756453423105</v>
      </c>
    </row>
    <row r="6957" spans="1:8" x14ac:dyDescent="0.2">
      <c r="A6957" s="103">
        <f>A6956+1</f>
        <v>40526</v>
      </c>
      <c r="B6957" s="76" t="s">
        <v>13</v>
      </c>
      <c r="D6957" s="92">
        <v>88.28</v>
      </c>
      <c r="E6957" s="104">
        <v>4.34</v>
      </c>
      <c r="F6957" s="108">
        <v>4.1189</v>
      </c>
      <c r="G6957" s="75">
        <v>4.1482999999999999</v>
      </c>
      <c r="H6957" s="106">
        <f t="shared" si="76"/>
        <v>0.94905529953917056</v>
      </c>
    </row>
    <row r="6958" spans="1:8" x14ac:dyDescent="0.2">
      <c r="A6958" s="103">
        <f>A6957+1</f>
        <v>40527</v>
      </c>
      <c r="B6958" s="76" t="s">
        <v>14</v>
      </c>
      <c r="D6958" s="92">
        <v>88.62</v>
      </c>
      <c r="E6958" s="104">
        <v>4.2249999999999996</v>
      </c>
      <c r="F6958" s="108">
        <v>4.0475000000000003</v>
      </c>
      <c r="G6958" s="75">
        <v>4.0503999999999998</v>
      </c>
      <c r="H6958" s="106">
        <f t="shared" si="76"/>
        <v>0.95798816568047351</v>
      </c>
    </row>
    <row r="6959" spans="1:8" x14ac:dyDescent="0.2">
      <c r="A6959" s="103">
        <f>A6958+1</f>
        <v>40528</v>
      </c>
      <c r="B6959" s="76" t="s">
        <v>15</v>
      </c>
      <c r="D6959" s="92">
        <v>87.7</v>
      </c>
      <c r="E6959" s="104">
        <v>4.1050000000000004</v>
      </c>
      <c r="F6959" s="108">
        <v>4.0275999999999996</v>
      </c>
      <c r="G6959" s="75">
        <v>4.0538999999999996</v>
      </c>
      <c r="H6959" s="106">
        <f t="shared" si="76"/>
        <v>0.98114494518879392</v>
      </c>
    </row>
    <row r="6960" spans="1:8" x14ac:dyDescent="0.2">
      <c r="A6960" s="103">
        <f>A6959+1</f>
        <v>40529</v>
      </c>
      <c r="B6960" s="76" t="s">
        <v>16</v>
      </c>
      <c r="D6960" s="92">
        <v>88.02</v>
      </c>
      <c r="E6960" s="104">
        <v>4.0140000000000002</v>
      </c>
      <c r="F6960" s="108">
        <v>3.7976000000000001</v>
      </c>
      <c r="G6960" s="75">
        <v>3.8266</v>
      </c>
      <c r="H6960" s="106">
        <f t="shared" si="76"/>
        <v>0.94608868958644743</v>
      </c>
    </row>
    <row r="6961" spans="1:8" x14ac:dyDescent="0.2">
      <c r="A6961" s="103">
        <f>A6960+1+2</f>
        <v>40532</v>
      </c>
      <c r="B6961" s="76" t="s">
        <v>12</v>
      </c>
      <c r="D6961" s="92">
        <v>88.81</v>
      </c>
      <c r="E6961" s="104">
        <v>4.0940000000000003</v>
      </c>
      <c r="F6961" s="108">
        <v>3.9051</v>
      </c>
      <c r="G6961" s="75">
        <v>3.9603000000000002</v>
      </c>
      <c r="H6961" s="106">
        <f t="shared" si="76"/>
        <v>0.95385930630190519</v>
      </c>
    </row>
    <row r="6962" spans="1:8" x14ac:dyDescent="0.2">
      <c r="A6962" s="103">
        <f>A6961+1</f>
        <v>40533</v>
      </c>
      <c r="B6962" s="76" t="s">
        <v>13</v>
      </c>
      <c r="D6962" s="92">
        <v>89.22</v>
      </c>
      <c r="E6962" s="104">
        <v>4.1459999999999999</v>
      </c>
      <c r="F6962" s="108">
        <v>3.8959000000000001</v>
      </c>
      <c r="G6962" s="75">
        <v>3.9434</v>
      </c>
      <c r="H6962" s="106">
        <f t="shared" si="76"/>
        <v>0.93967679691268702</v>
      </c>
    </row>
    <row r="6963" spans="1:8" x14ac:dyDescent="0.2">
      <c r="A6963" s="103">
        <f>A6962+1</f>
        <v>40534</v>
      </c>
      <c r="B6963" s="76" t="s">
        <v>14</v>
      </c>
      <c r="D6963" s="92">
        <v>90.48</v>
      </c>
      <c r="E6963" s="104">
        <v>4.01</v>
      </c>
      <c r="F6963" s="108">
        <v>3.7481</v>
      </c>
      <c r="G6963" s="75">
        <v>3.7847</v>
      </c>
      <c r="H6963" s="106"/>
    </row>
    <row r="6964" spans="1:8" x14ac:dyDescent="0.2">
      <c r="A6964" s="103">
        <f>A6963+1</f>
        <v>40535</v>
      </c>
      <c r="B6964" s="76" t="s">
        <v>15</v>
      </c>
      <c r="D6964" s="92">
        <v>92.21</v>
      </c>
      <c r="E6964" s="104">
        <v>4.0860000000000003</v>
      </c>
      <c r="F6964" s="108">
        <v>3.8329</v>
      </c>
      <c r="G6964" s="75">
        <v>3.8614000000000002</v>
      </c>
      <c r="H6964" s="106"/>
    </row>
    <row r="6965" spans="1:8" x14ac:dyDescent="0.2">
      <c r="A6965" s="103">
        <f>A6964+1</f>
        <v>40536</v>
      </c>
      <c r="B6965" s="76" t="s">
        <v>16</v>
      </c>
      <c r="C6965" s="73" t="s">
        <v>17</v>
      </c>
      <c r="F6965" s="108"/>
      <c r="G6965" s="75"/>
      <c r="H6965" s="106"/>
    </row>
    <row r="6966" spans="1:8" x14ac:dyDescent="0.2">
      <c r="A6966" s="103">
        <f>A6965+1+2</f>
        <v>40539</v>
      </c>
      <c r="B6966" s="76" t="s">
        <v>12</v>
      </c>
      <c r="E6966" s="104">
        <v>4.048</v>
      </c>
      <c r="F6966" s="108">
        <v>3.8477000000000001</v>
      </c>
      <c r="G6966" s="75">
        <v>3.8527</v>
      </c>
      <c r="H6966" s="106">
        <f t="shared" si="76"/>
        <v>0.95051877470355728</v>
      </c>
    </row>
    <row r="6967" spans="1:8" x14ac:dyDescent="0.2">
      <c r="A6967" s="103">
        <f>A6966+1</f>
        <v>40540</v>
      </c>
      <c r="B6967" s="76" t="s">
        <v>13</v>
      </c>
      <c r="D6967" s="92">
        <v>91.49</v>
      </c>
      <c r="E6967" s="104">
        <v>4.1139999999999999</v>
      </c>
      <c r="F6967" s="108">
        <v>3.8925999999999998</v>
      </c>
      <c r="G6967" s="75">
        <v>3.9331999999999998</v>
      </c>
      <c r="H6967" s="106">
        <f t="shared" si="76"/>
        <v>0.94618376276130289</v>
      </c>
    </row>
    <row r="6968" spans="1:8" x14ac:dyDescent="0.2">
      <c r="A6968" s="103">
        <f>A6967+1</f>
        <v>40541</v>
      </c>
      <c r="B6968" s="76" t="s">
        <v>14</v>
      </c>
      <c r="D6968" s="92">
        <v>91.12</v>
      </c>
      <c r="E6968" s="104">
        <v>4.17</v>
      </c>
      <c r="F6968" s="108">
        <v>4.1516999999999999</v>
      </c>
      <c r="G6968" s="75">
        <v>4.0948000000000002</v>
      </c>
      <c r="H6968" s="106">
        <f t="shared" si="76"/>
        <v>0.99561151079136689</v>
      </c>
    </row>
    <row r="6969" spans="1:8" x14ac:dyDescent="0.2">
      <c r="A6969" s="103">
        <f>A6968+1</f>
        <v>40542</v>
      </c>
      <c r="B6969" s="76" t="s">
        <v>15</v>
      </c>
      <c r="D6969" s="92">
        <v>89.84</v>
      </c>
      <c r="E6969" s="104">
        <v>4.2249999999999996</v>
      </c>
      <c r="F6969" s="108">
        <v>4.1745999999999999</v>
      </c>
      <c r="G6969" s="75">
        <v>4.1696</v>
      </c>
      <c r="H6969" s="106">
        <f t="shared" si="76"/>
        <v>0.98807100591715979</v>
      </c>
    </row>
    <row r="6970" spans="1:8" x14ac:dyDescent="0.2">
      <c r="A6970" s="103">
        <f>A6969+1</f>
        <v>40543</v>
      </c>
      <c r="B6970" s="76" t="s">
        <v>16</v>
      </c>
      <c r="C6970" s="73" t="s">
        <v>17</v>
      </c>
      <c r="F6970" s="108"/>
      <c r="G6970" s="75"/>
      <c r="H6970" s="106"/>
    </row>
    <row r="6971" spans="1:8" x14ac:dyDescent="0.2">
      <c r="A6971" s="103">
        <f>A6970+1+2</f>
        <v>40546</v>
      </c>
      <c r="B6971" s="76" t="s">
        <v>12</v>
      </c>
      <c r="D6971" s="92">
        <v>91.55</v>
      </c>
      <c r="E6971" s="104">
        <v>4.51</v>
      </c>
      <c r="F6971" s="108">
        <v>4.5183</v>
      </c>
      <c r="G6971" s="75">
        <v>4.5444000000000004</v>
      </c>
      <c r="H6971" s="106">
        <f t="shared" si="76"/>
        <v>1.0018403547671841</v>
      </c>
    </row>
    <row r="6972" spans="1:8" x14ac:dyDescent="0.2">
      <c r="A6972" s="103">
        <f>A6971+1</f>
        <v>40547</v>
      </c>
      <c r="B6972" s="76" t="s">
        <v>13</v>
      </c>
      <c r="D6972" s="92">
        <v>89.38</v>
      </c>
      <c r="E6972" s="104">
        <v>4.5880000000000001</v>
      </c>
      <c r="F6972" s="108">
        <v>4.5345000000000004</v>
      </c>
      <c r="G6972" s="75">
        <v>4.5509000000000004</v>
      </c>
      <c r="H6972" s="106">
        <f t="shared" si="76"/>
        <v>0.98833914559721014</v>
      </c>
    </row>
    <row r="6973" spans="1:8" x14ac:dyDescent="0.2">
      <c r="A6973" s="103">
        <f>A6972+1</f>
        <v>40548</v>
      </c>
      <c r="B6973" s="76" t="s">
        <v>14</v>
      </c>
      <c r="D6973" s="92">
        <v>90.3</v>
      </c>
      <c r="E6973" s="104">
        <v>4.5190000000000001</v>
      </c>
      <c r="F6973" s="108">
        <v>4.4131999999999998</v>
      </c>
      <c r="G6973" s="75">
        <v>4.407</v>
      </c>
      <c r="H6973" s="106">
        <f t="shared" si="76"/>
        <v>0.97658774065058629</v>
      </c>
    </row>
    <row r="6974" spans="1:8" x14ac:dyDescent="0.2">
      <c r="A6974" s="103">
        <f>A6973+1</f>
        <v>40549</v>
      </c>
      <c r="B6974" s="76" t="s">
        <v>15</v>
      </c>
      <c r="D6974" s="92">
        <v>88.38</v>
      </c>
      <c r="E6974" s="104">
        <v>4.49</v>
      </c>
      <c r="F6974" s="108">
        <v>4.4123000000000001</v>
      </c>
      <c r="G6974" s="75">
        <v>4.4283999999999999</v>
      </c>
      <c r="H6974" s="106">
        <f t="shared" si="76"/>
        <v>0.98269487750556794</v>
      </c>
    </row>
    <row r="6975" spans="1:8" x14ac:dyDescent="0.2">
      <c r="A6975" s="103">
        <f>A6974+1</f>
        <v>40550</v>
      </c>
      <c r="B6975" s="76" t="s">
        <v>16</v>
      </c>
      <c r="D6975" s="92">
        <v>88.03</v>
      </c>
      <c r="E6975" s="104">
        <v>4.4249999999999998</v>
      </c>
      <c r="F6975" s="108">
        <v>4.4294000000000002</v>
      </c>
      <c r="G6975" s="75">
        <v>4.3670999999999998</v>
      </c>
      <c r="H6975" s="106">
        <f t="shared" ref="H6975:H7038" si="77">F6975/E6975</f>
        <v>1.0009943502824861</v>
      </c>
    </row>
    <row r="6976" spans="1:8" x14ac:dyDescent="0.2">
      <c r="A6976" s="103">
        <f>A6975+1+2</f>
        <v>40553</v>
      </c>
      <c r="B6976" s="76" t="s">
        <v>12</v>
      </c>
      <c r="D6976" s="92">
        <v>89.25</v>
      </c>
      <c r="E6976" s="104">
        <v>4.4850000000000003</v>
      </c>
      <c r="F6976" s="108">
        <v>4.4057000000000004</v>
      </c>
      <c r="G6976" s="75">
        <v>4.2976999999999999</v>
      </c>
      <c r="H6976" s="106">
        <f t="shared" si="77"/>
        <v>0.9823188405797102</v>
      </c>
    </row>
    <row r="6977" spans="1:8" x14ac:dyDescent="0.2">
      <c r="A6977" s="103">
        <f>A6976+1</f>
        <v>40554</v>
      </c>
      <c r="B6977" s="76" t="s">
        <v>13</v>
      </c>
      <c r="D6977" s="92">
        <v>91.11</v>
      </c>
      <c r="E6977" s="104">
        <v>4.399</v>
      </c>
      <c r="F6977" s="108">
        <v>4.2122999999999999</v>
      </c>
      <c r="G6977" s="75">
        <v>4.1988000000000003</v>
      </c>
      <c r="H6977" s="106">
        <f t="shared" si="77"/>
        <v>0.95755853603091612</v>
      </c>
    </row>
    <row r="6978" spans="1:8" x14ac:dyDescent="0.2">
      <c r="A6978" s="103">
        <f>A6977+1</f>
        <v>40555</v>
      </c>
      <c r="B6978" s="76" t="s">
        <v>14</v>
      </c>
      <c r="D6978" s="92">
        <v>91.86</v>
      </c>
      <c r="E6978" s="104">
        <v>4.5449999999999999</v>
      </c>
      <c r="F6978" s="108">
        <v>4.2645</v>
      </c>
      <c r="G6978" s="75">
        <v>4.2778</v>
      </c>
      <c r="H6978" s="106">
        <f t="shared" si="77"/>
        <v>0.9382838283828383</v>
      </c>
    </row>
    <row r="6979" spans="1:8" x14ac:dyDescent="0.2">
      <c r="A6979" s="103">
        <f>A6978+1</f>
        <v>40556</v>
      </c>
      <c r="B6979" s="76" t="s">
        <v>15</v>
      </c>
      <c r="D6979" s="92">
        <v>91.4</v>
      </c>
      <c r="E6979" s="104">
        <v>4.4950000000000001</v>
      </c>
      <c r="F6979" s="108">
        <v>4.1704999999999997</v>
      </c>
      <c r="G6979" s="75">
        <v>4.1984000000000004</v>
      </c>
      <c r="H6979" s="106">
        <f t="shared" si="77"/>
        <v>0.9278086763070077</v>
      </c>
    </row>
    <row r="6980" spans="1:8" x14ac:dyDescent="0.2">
      <c r="A6980" s="103">
        <f>A6979+1</f>
        <v>40557</v>
      </c>
      <c r="B6980" s="76" t="s">
        <v>16</v>
      </c>
      <c r="D6980" s="92">
        <v>91.54</v>
      </c>
      <c r="E6980" s="104">
        <v>4.41</v>
      </c>
      <c r="F6980" s="108">
        <v>4.1334999999999997</v>
      </c>
      <c r="G6980" s="75">
        <v>4.1529999999999996</v>
      </c>
      <c r="H6980" s="106">
        <f t="shared" si="77"/>
        <v>0.93730158730158719</v>
      </c>
    </row>
    <row r="6981" spans="1:8" x14ac:dyDescent="0.2">
      <c r="A6981" s="103">
        <f>A6980+1+2</f>
        <v>40560</v>
      </c>
      <c r="B6981" s="76" t="s">
        <v>12</v>
      </c>
      <c r="C6981" s="73" t="s">
        <v>17</v>
      </c>
      <c r="F6981" s="108"/>
      <c r="G6981" s="75"/>
      <c r="H6981" s="106"/>
    </row>
    <row r="6982" spans="1:8" x14ac:dyDescent="0.2">
      <c r="A6982" s="103">
        <f>A6981+1</f>
        <v>40561</v>
      </c>
      <c r="B6982" s="76" t="s">
        <v>13</v>
      </c>
      <c r="D6982" s="92">
        <v>91.38</v>
      </c>
      <c r="E6982" s="104">
        <v>4.4779999999999998</v>
      </c>
      <c r="F6982" s="108">
        <v>4.2281000000000004</v>
      </c>
      <c r="G6982" s="75">
        <v>4.2504</v>
      </c>
      <c r="H6982" s="106">
        <f t="shared" si="77"/>
        <v>0.94419383653416722</v>
      </c>
    </row>
    <row r="6983" spans="1:8" x14ac:dyDescent="0.2">
      <c r="A6983" s="103">
        <f>A6982+1</f>
        <v>40562</v>
      </c>
      <c r="B6983" s="76" t="s">
        <v>14</v>
      </c>
      <c r="D6983" s="92">
        <v>90.86</v>
      </c>
      <c r="E6983" s="104">
        <v>4.4850000000000003</v>
      </c>
      <c r="F6983" s="108">
        <v>4.1536999999999997</v>
      </c>
      <c r="G6983" s="75">
        <v>4.1798000000000002</v>
      </c>
      <c r="H6983" s="106">
        <f t="shared" si="77"/>
        <v>0.92613154960981037</v>
      </c>
    </row>
    <row r="6984" spans="1:8" x14ac:dyDescent="0.2">
      <c r="A6984" s="103">
        <f>A6983+1</f>
        <v>40563</v>
      </c>
      <c r="B6984" s="76" t="s">
        <v>15</v>
      </c>
      <c r="D6984" s="92">
        <v>88.86</v>
      </c>
      <c r="E6984" s="104">
        <v>4.6100000000000003</v>
      </c>
      <c r="F6984" s="108">
        <v>4.1635999999999997</v>
      </c>
      <c r="G6984" s="75">
        <v>4.1894</v>
      </c>
      <c r="H6984" s="106">
        <f t="shared" si="77"/>
        <v>0.90316702819956607</v>
      </c>
    </row>
    <row r="6985" spans="1:8" x14ac:dyDescent="0.2">
      <c r="A6985" s="103">
        <f>A6984+1</f>
        <v>40564</v>
      </c>
      <c r="B6985" s="76" t="s">
        <v>16</v>
      </c>
      <c r="D6985" s="92">
        <v>88.11</v>
      </c>
      <c r="E6985" s="104">
        <v>4.7300000000000004</v>
      </c>
      <c r="F6985" s="108">
        <v>4.2630999999999997</v>
      </c>
      <c r="G6985" s="75">
        <v>4.2901999999999996</v>
      </c>
      <c r="H6985" s="106">
        <f t="shared" si="77"/>
        <v>0.90128964059196603</v>
      </c>
    </row>
    <row r="6986" spans="1:8" x14ac:dyDescent="0.2">
      <c r="A6986" s="103">
        <f>A6985+1+2</f>
        <v>40567</v>
      </c>
      <c r="B6986" s="76" t="s">
        <v>12</v>
      </c>
      <c r="D6986" s="92">
        <v>86.67</v>
      </c>
      <c r="E6986" s="104">
        <v>4.7149999999999999</v>
      </c>
      <c r="F6986" s="108">
        <v>4.3097000000000003</v>
      </c>
      <c r="G6986" s="75">
        <v>4.2953999999999999</v>
      </c>
      <c r="H6986" s="106">
        <f t="shared" si="77"/>
        <v>0.91404029692470845</v>
      </c>
    </row>
    <row r="6987" spans="1:8" x14ac:dyDescent="0.2">
      <c r="A6987" s="103">
        <f>A6986+1</f>
        <v>40568</v>
      </c>
      <c r="B6987" s="76" t="s">
        <v>13</v>
      </c>
      <c r="D6987" s="92">
        <v>85.19</v>
      </c>
      <c r="E6987" s="104">
        <v>4.4850000000000003</v>
      </c>
      <c r="F6987" s="108">
        <v>4.1189</v>
      </c>
      <c r="G6987" s="75">
        <v>4.0796000000000001</v>
      </c>
      <c r="H6987" s="106">
        <f t="shared" si="77"/>
        <v>0.91837235228539571</v>
      </c>
    </row>
    <row r="6988" spans="1:8" x14ac:dyDescent="0.2">
      <c r="A6988" s="103">
        <f>A6987+1</f>
        <v>40569</v>
      </c>
      <c r="B6988" s="76" t="s">
        <v>14</v>
      </c>
      <c r="D6988" s="92">
        <v>87.33</v>
      </c>
      <c r="E6988" s="104">
        <v>4.41</v>
      </c>
      <c r="F6988" s="108">
        <v>4.0629999999999997</v>
      </c>
      <c r="G6988" s="75">
        <v>4.0617000000000001</v>
      </c>
      <c r="H6988" s="106">
        <f t="shared" si="77"/>
        <v>0.92131519274376406</v>
      </c>
    </row>
    <row r="6989" spans="1:8" x14ac:dyDescent="0.2">
      <c r="A6989" s="103">
        <f>A6988+1</f>
        <v>40570</v>
      </c>
      <c r="B6989" s="76" t="s">
        <v>15</v>
      </c>
      <c r="D6989" s="92">
        <v>85.64</v>
      </c>
      <c r="E6989" s="104">
        <v>4.3639999999999999</v>
      </c>
      <c r="F6989" s="108">
        <v>4.0759999999999996</v>
      </c>
      <c r="G6989" s="75">
        <v>4.0616000000000003</v>
      </c>
      <c r="H6989" s="106">
        <f t="shared" si="77"/>
        <v>0.93400549954170475</v>
      </c>
    </row>
    <row r="6990" spans="1:8" x14ac:dyDescent="0.2">
      <c r="A6990" s="103">
        <f>A6989+1</f>
        <v>40571</v>
      </c>
      <c r="B6990" s="76" t="s">
        <v>16</v>
      </c>
      <c r="D6990" s="92">
        <v>89.43</v>
      </c>
      <c r="E6990" s="104">
        <v>4.29</v>
      </c>
      <c r="F6990" s="108">
        <v>3.9868000000000001</v>
      </c>
      <c r="G6990" s="75">
        <v>3.9817999999999998</v>
      </c>
      <c r="H6990" s="106">
        <f t="shared" si="77"/>
        <v>0.92932400932400938</v>
      </c>
    </row>
    <row r="6991" spans="1:8" x14ac:dyDescent="0.2">
      <c r="A6991" s="103">
        <f>A6990+1+2</f>
        <v>40574</v>
      </c>
      <c r="B6991" s="76" t="s">
        <v>12</v>
      </c>
      <c r="D6991" s="92">
        <v>92.19</v>
      </c>
      <c r="E6991" s="104">
        <v>4.4349999999999996</v>
      </c>
      <c r="F6991" s="108">
        <v>4.3730000000000002</v>
      </c>
      <c r="G6991" s="75">
        <v>4.3019999999999996</v>
      </c>
      <c r="H6991" s="106">
        <f t="shared" si="77"/>
        <v>0.9860202931228863</v>
      </c>
    </row>
    <row r="6992" spans="1:8" x14ac:dyDescent="0.2">
      <c r="A6992" s="103">
        <f>A6991+1</f>
        <v>40575</v>
      </c>
      <c r="B6992" s="76" t="s">
        <v>13</v>
      </c>
      <c r="D6992" s="92">
        <v>90.77</v>
      </c>
      <c r="E6992" s="104">
        <v>4.4349999999999996</v>
      </c>
      <c r="F6992" s="108">
        <v>4.6782000000000004</v>
      </c>
      <c r="G6992" s="75">
        <v>4.4958999999999998</v>
      </c>
      <c r="H6992" s="106">
        <f t="shared" si="77"/>
        <v>1.0548365276211953</v>
      </c>
    </row>
    <row r="6993" spans="1:8" x14ac:dyDescent="0.2">
      <c r="A6993" s="103">
        <f>A6992+1</f>
        <v>40576</v>
      </c>
      <c r="B6993" s="76" t="s">
        <v>14</v>
      </c>
      <c r="D6993" s="92">
        <v>90.86</v>
      </c>
      <c r="E6993" s="104">
        <v>4.5549999999999997</v>
      </c>
      <c r="F6993" s="108">
        <v>5.3952999999999998</v>
      </c>
      <c r="G6993" s="75">
        <v>5.7350000000000003</v>
      </c>
      <c r="H6993" s="106">
        <f t="shared" si="77"/>
        <v>1.1844785949506038</v>
      </c>
    </row>
    <row r="6994" spans="1:8" x14ac:dyDescent="0.2">
      <c r="A6994" s="103">
        <f>A6993+1</f>
        <v>40577</v>
      </c>
      <c r="B6994" s="76" t="s">
        <v>15</v>
      </c>
      <c r="D6994" s="92">
        <v>90.54</v>
      </c>
      <c r="E6994" s="104">
        <v>4.6849999999999996</v>
      </c>
      <c r="F6994" s="108">
        <v>5.0172999999999996</v>
      </c>
      <c r="G6994" s="75">
        <v>6.6555999999999997</v>
      </c>
      <c r="H6994" s="106">
        <f t="shared" si="77"/>
        <v>1.0709284951974387</v>
      </c>
    </row>
    <row r="6995" spans="1:8" x14ac:dyDescent="0.2">
      <c r="A6995" s="103">
        <f>A6994+1</f>
        <v>40578</v>
      </c>
      <c r="B6995" s="76" t="s">
        <v>16</v>
      </c>
      <c r="D6995" s="92">
        <v>89.03</v>
      </c>
      <c r="E6995" s="104">
        <v>4.5</v>
      </c>
      <c r="F6995" s="108">
        <v>4.3112000000000004</v>
      </c>
      <c r="G6995" s="75">
        <v>4.5126999999999997</v>
      </c>
      <c r="H6995" s="106">
        <f t="shared" si="77"/>
        <v>0.95804444444444448</v>
      </c>
    </row>
    <row r="6996" spans="1:8" x14ac:dyDescent="0.2">
      <c r="A6996" s="103">
        <f>A6995+1+2</f>
        <v>40581</v>
      </c>
      <c r="B6996" s="76" t="s">
        <v>12</v>
      </c>
      <c r="D6996" s="92">
        <v>87.48</v>
      </c>
      <c r="E6996" s="104">
        <v>4.3150000000000004</v>
      </c>
      <c r="F6996" s="108">
        <v>4.1356999999999999</v>
      </c>
      <c r="G6996" s="75">
        <v>4.1077000000000004</v>
      </c>
      <c r="H6996" s="106">
        <f t="shared" si="77"/>
        <v>0.9584472769409037</v>
      </c>
    </row>
    <row r="6997" spans="1:8" x14ac:dyDescent="0.2">
      <c r="A6997" s="103">
        <f>A6996+1</f>
        <v>40582</v>
      </c>
      <c r="B6997" s="76" t="s">
        <v>13</v>
      </c>
      <c r="D6997" s="92">
        <v>86.94</v>
      </c>
      <c r="E6997" s="104">
        <v>4.2450000000000001</v>
      </c>
      <c r="F6997" s="108">
        <v>4.0621999999999998</v>
      </c>
      <c r="G6997" s="75">
        <v>4.1235999999999997</v>
      </c>
      <c r="H6997" s="106">
        <f t="shared" si="77"/>
        <v>0.95693757361601872</v>
      </c>
    </row>
    <row r="6998" spans="1:8" x14ac:dyDescent="0.2">
      <c r="A6998" s="103">
        <f>A6997+1</f>
        <v>40583</v>
      </c>
      <c r="B6998" s="76" t="s">
        <v>14</v>
      </c>
      <c r="D6998" s="92">
        <v>86.71</v>
      </c>
      <c r="E6998" s="104">
        <v>4.13</v>
      </c>
      <c r="F6998" s="108">
        <v>3.9998</v>
      </c>
      <c r="G6998" s="75">
        <v>4.1399999999999997</v>
      </c>
      <c r="H6998" s="106">
        <f t="shared" si="77"/>
        <v>0.96847457627118649</v>
      </c>
    </row>
    <row r="6999" spans="1:8" x14ac:dyDescent="0.2">
      <c r="A6999" s="103">
        <f>A6998+1</f>
        <v>40584</v>
      </c>
      <c r="B6999" s="76" t="s">
        <v>15</v>
      </c>
      <c r="D6999" s="92">
        <v>86.73</v>
      </c>
      <c r="E6999" s="104">
        <v>4.1130000000000004</v>
      </c>
      <c r="F6999" s="108">
        <v>3.8624999999999998</v>
      </c>
      <c r="G6999" s="75">
        <v>3.9121000000000001</v>
      </c>
      <c r="H6999" s="106">
        <f t="shared" si="77"/>
        <v>0.93909555069292472</v>
      </c>
    </row>
    <row r="7000" spans="1:8" x14ac:dyDescent="0.2">
      <c r="A7000" s="103">
        <f>A6999+1</f>
        <v>40585</v>
      </c>
      <c r="B7000" s="76" t="s">
        <v>16</v>
      </c>
      <c r="D7000" s="92">
        <v>85.58</v>
      </c>
      <c r="E7000" s="104">
        <v>3.97</v>
      </c>
      <c r="F7000" s="108">
        <v>3.7122000000000002</v>
      </c>
      <c r="G7000" s="75">
        <v>3.7292000000000001</v>
      </c>
      <c r="H7000" s="106">
        <f t="shared" si="77"/>
        <v>0.93506297229219149</v>
      </c>
    </row>
    <row r="7001" spans="1:8" x14ac:dyDescent="0.2">
      <c r="A7001" s="103">
        <f>A7000+1+2</f>
        <v>40588</v>
      </c>
      <c r="B7001" s="76" t="s">
        <v>12</v>
      </c>
      <c r="D7001" s="92">
        <v>84.81</v>
      </c>
      <c r="E7001" s="104">
        <v>3.895</v>
      </c>
      <c r="F7001" s="108">
        <v>3.7046000000000001</v>
      </c>
      <c r="G7001" s="75">
        <v>3.6941999999999999</v>
      </c>
      <c r="H7001" s="106">
        <f t="shared" si="77"/>
        <v>0.95111681643132229</v>
      </c>
    </row>
    <row r="7002" spans="1:8" x14ac:dyDescent="0.2">
      <c r="A7002" s="103">
        <f>A7001+1</f>
        <v>40589</v>
      </c>
      <c r="B7002" s="76" t="s">
        <v>13</v>
      </c>
      <c r="D7002" s="92">
        <v>84.32</v>
      </c>
      <c r="E7002" s="104">
        <v>3.91</v>
      </c>
      <c r="F7002" s="108">
        <v>3.7397</v>
      </c>
      <c r="G7002" s="75">
        <v>3.7383000000000002</v>
      </c>
      <c r="H7002" s="106">
        <f t="shared" si="77"/>
        <v>0.95644501278772376</v>
      </c>
    </row>
    <row r="7003" spans="1:8" x14ac:dyDescent="0.2">
      <c r="A7003" s="103">
        <f>A7002+1</f>
        <v>40590</v>
      </c>
      <c r="B7003" s="76" t="s">
        <v>14</v>
      </c>
      <c r="D7003" s="92">
        <v>84.99</v>
      </c>
      <c r="E7003" s="104">
        <v>3.91</v>
      </c>
      <c r="F7003" s="108">
        <v>3.8104</v>
      </c>
      <c r="G7003" s="75">
        <v>3.7734000000000001</v>
      </c>
      <c r="H7003" s="106">
        <f t="shared" si="77"/>
        <v>0.97452685421994878</v>
      </c>
    </row>
    <row r="7004" spans="1:8" x14ac:dyDescent="0.2">
      <c r="A7004" s="103">
        <f>A7003+1</f>
        <v>40591</v>
      </c>
      <c r="B7004" s="76" t="s">
        <v>15</v>
      </c>
      <c r="D7004" s="92">
        <v>86.36</v>
      </c>
      <c r="E7004" s="104">
        <v>3.8780000000000001</v>
      </c>
      <c r="F7004" s="108">
        <v>3.7732999999999999</v>
      </c>
      <c r="G7004" s="75">
        <v>3.7719</v>
      </c>
      <c r="H7004" s="106">
        <f t="shared" si="77"/>
        <v>0.97300154718927279</v>
      </c>
    </row>
    <row r="7005" spans="1:8" x14ac:dyDescent="0.2">
      <c r="A7005" s="103">
        <f>A7004+1</f>
        <v>40592</v>
      </c>
      <c r="B7005" s="76" t="s">
        <v>16</v>
      </c>
      <c r="D7005" s="92">
        <v>86.2</v>
      </c>
      <c r="E7005" s="104">
        <v>3.843</v>
      </c>
      <c r="F7005" s="108">
        <v>3.7385000000000002</v>
      </c>
      <c r="G7005" s="75">
        <v>3.7237</v>
      </c>
      <c r="H7005" s="106">
        <f t="shared" si="77"/>
        <v>0.97280770231589908</v>
      </c>
    </row>
    <row r="7006" spans="1:8" x14ac:dyDescent="0.2">
      <c r="A7006" s="103">
        <f>A7005+1+2</f>
        <v>40595</v>
      </c>
      <c r="B7006" s="76" t="s">
        <v>12</v>
      </c>
      <c r="C7006" s="73" t="s">
        <v>17</v>
      </c>
      <c r="F7006" s="108"/>
      <c r="G7006" s="75"/>
      <c r="H7006" s="106"/>
    </row>
    <row r="7007" spans="1:8" x14ac:dyDescent="0.2">
      <c r="A7007" s="103">
        <f>A7006+1</f>
        <v>40596</v>
      </c>
      <c r="B7007" s="76" t="s">
        <v>13</v>
      </c>
      <c r="D7007" s="92">
        <v>93.57</v>
      </c>
      <c r="E7007" s="104">
        <v>3.8849999999999998</v>
      </c>
      <c r="F7007" s="108">
        <v>3.8496999999999999</v>
      </c>
      <c r="G7007" s="75">
        <v>3.8418999999999999</v>
      </c>
      <c r="H7007" s="106">
        <f t="shared" si="77"/>
        <v>0.99091377091377097</v>
      </c>
    </row>
    <row r="7008" spans="1:8" x14ac:dyDescent="0.2">
      <c r="A7008" s="103">
        <f>A7007+1</f>
        <v>40597</v>
      </c>
      <c r="B7008" s="76" t="s">
        <v>14</v>
      </c>
      <c r="D7008" s="92">
        <v>96.35</v>
      </c>
      <c r="E7008" s="104">
        <v>3.823</v>
      </c>
      <c r="F7008" s="108">
        <v>3.7698999999999998</v>
      </c>
      <c r="G7008" s="75">
        <v>3.7858000000000001</v>
      </c>
      <c r="H7008" s="106">
        <f t="shared" si="77"/>
        <v>0.98611038451477895</v>
      </c>
    </row>
    <row r="7009" spans="1:8" x14ac:dyDescent="0.2">
      <c r="A7009" s="103">
        <f>A7008+1</f>
        <v>40598</v>
      </c>
      <c r="B7009" s="76" t="s">
        <v>15</v>
      </c>
      <c r="D7009" s="92">
        <v>95.98</v>
      </c>
      <c r="E7009" s="104">
        <v>3.83</v>
      </c>
      <c r="F7009" s="108">
        <v>3.7744</v>
      </c>
      <c r="G7009" s="75">
        <v>3.7764000000000002</v>
      </c>
      <c r="H7009" s="106">
        <f t="shared" si="77"/>
        <v>0.98548302872062665</v>
      </c>
    </row>
    <row r="7010" spans="1:8" x14ac:dyDescent="0.2">
      <c r="A7010" s="103">
        <f>A7009+1</f>
        <v>40599</v>
      </c>
      <c r="B7010" s="76" t="s">
        <v>16</v>
      </c>
      <c r="D7010" s="92">
        <v>97.89</v>
      </c>
      <c r="E7010" s="104">
        <v>3.79</v>
      </c>
      <c r="F7010" s="108">
        <v>3.7576000000000001</v>
      </c>
      <c r="G7010" s="75">
        <v>3.7176999999999998</v>
      </c>
      <c r="H7010" s="106">
        <f t="shared" si="77"/>
        <v>0.9914511873350923</v>
      </c>
    </row>
    <row r="7011" spans="1:8" x14ac:dyDescent="0.2">
      <c r="A7011" s="103">
        <f>A7010+1+2</f>
        <v>40602</v>
      </c>
      <c r="B7011" s="76" t="s">
        <v>12</v>
      </c>
      <c r="D7011" s="92">
        <v>96.97</v>
      </c>
      <c r="E7011" s="104">
        <v>3.9430000000000001</v>
      </c>
      <c r="F7011" s="108">
        <v>3.8008999999999999</v>
      </c>
      <c r="G7011" s="75">
        <v>3.7642000000000002</v>
      </c>
      <c r="H7011" s="106">
        <f t="shared" si="77"/>
        <v>0.96396145067207706</v>
      </c>
    </row>
    <row r="7012" spans="1:8" x14ac:dyDescent="0.2">
      <c r="A7012" s="103">
        <f>A7011+1</f>
        <v>40603</v>
      </c>
      <c r="B7012" s="76" t="s">
        <v>13</v>
      </c>
      <c r="D7012" s="92">
        <v>99.63</v>
      </c>
      <c r="E7012" s="104">
        <v>3.855</v>
      </c>
      <c r="F7012" s="108">
        <v>3.8172000000000001</v>
      </c>
      <c r="G7012" s="75">
        <v>3.8077000000000001</v>
      </c>
      <c r="H7012" s="106">
        <f t="shared" si="77"/>
        <v>0.99019455252918287</v>
      </c>
    </row>
    <row r="7013" spans="1:8" x14ac:dyDescent="0.2">
      <c r="A7013" s="103">
        <f>A7012+1</f>
        <v>40604</v>
      </c>
      <c r="B7013" s="76" t="s">
        <v>14</v>
      </c>
      <c r="D7013" s="92">
        <v>102.23</v>
      </c>
      <c r="E7013" s="104">
        <v>3.7949999999999999</v>
      </c>
      <c r="F7013" s="108">
        <v>3.6514000000000002</v>
      </c>
      <c r="G7013" s="75">
        <v>3.6254</v>
      </c>
      <c r="H7013" s="106">
        <f t="shared" si="77"/>
        <v>0.96216073781291178</v>
      </c>
    </row>
    <row r="7014" spans="1:8" x14ac:dyDescent="0.2">
      <c r="A7014" s="103">
        <f>A7013+1</f>
        <v>40605</v>
      </c>
      <c r="B7014" s="76" t="s">
        <v>15</v>
      </c>
      <c r="D7014" s="92">
        <v>101.36</v>
      </c>
      <c r="E7014" s="104">
        <v>3.7450000000000001</v>
      </c>
      <c r="F7014" s="108">
        <v>3.6627000000000001</v>
      </c>
      <c r="G7014" s="75">
        <v>3.6355</v>
      </c>
      <c r="H7014" s="106">
        <f t="shared" si="77"/>
        <v>0.97802403204272359</v>
      </c>
    </row>
    <row r="7015" spans="1:8" x14ac:dyDescent="0.2">
      <c r="A7015" s="103">
        <f>A7014+1</f>
        <v>40606</v>
      </c>
      <c r="B7015" s="76" t="s">
        <v>16</v>
      </c>
      <c r="D7015" s="92">
        <v>104.42</v>
      </c>
      <c r="E7015" s="104">
        <v>3.7349999999999999</v>
      </c>
      <c r="F7015" s="108">
        <v>3.5762</v>
      </c>
      <c r="G7015" s="75">
        <v>3.5920000000000001</v>
      </c>
      <c r="H7015" s="106">
        <f t="shared" si="77"/>
        <v>0.95748326639892911</v>
      </c>
    </row>
    <row r="7016" spans="1:8" x14ac:dyDescent="0.2">
      <c r="A7016" s="103">
        <f>A7015+1+2</f>
        <v>40609</v>
      </c>
      <c r="B7016" s="76" t="s">
        <v>12</v>
      </c>
      <c r="D7016" s="92">
        <v>105.44</v>
      </c>
      <c r="E7016" s="104">
        <v>3.7549999999999999</v>
      </c>
      <c r="F7016" s="108">
        <v>3.6111</v>
      </c>
      <c r="G7016" s="75">
        <v>3.5901999999999998</v>
      </c>
      <c r="H7016" s="106">
        <f t="shared" si="77"/>
        <v>0.96167776298268981</v>
      </c>
    </row>
    <row r="7017" spans="1:8" x14ac:dyDescent="0.2">
      <c r="A7017" s="103">
        <f>A7016+1</f>
        <v>40610</v>
      </c>
      <c r="B7017" s="76" t="s">
        <v>13</v>
      </c>
      <c r="D7017" s="92">
        <v>105.02</v>
      </c>
      <c r="E7017" s="104">
        <v>3.8250000000000002</v>
      </c>
      <c r="F7017" s="108">
        <v>3.7153</v>
      </c>
      <c r="G7017" s="75">
        <v>3.6987000000000001</v>
      </c>
      <c r="H7017" s="106">
        <f t="shared" si="77"/>
        <v>0.97132026143790851</v>
      </c>
    </row>
    <row r="7018" spans="1:8" x14ac:dyDescent="0.2">
      <c r="A7018" s="103">
        <f>A7017+1</f>
        <v>40611</v>
      </c>
      <c r="B7018" s="76" t="s">
        <v>14</v>
      </c>
      <c r="D7018" s="92">
        <v>104.38</v>
      </c>
      <c r="E7018" s="104">
        <v>3.8149999999999999</v>
      </c>
      <c r="F7018" s="108">
        <v>3.6459000000000001</v>
      </c>
      <c r="G7018" s="75">
        <v>3.6213000000000002</v>
      </c>
      <c r="H7018" s="106">
        <f t="shared" si="77"/>
        <v>0.95567496723460033</v>
      </c>
    </row>
    <row r="7019" spans="1:8" x14ac:dyDescent="0.2">
      <c r="A7019" s="103">
        <f>A7018+1</f>
        <v>40612</v>
      </c>
      <c r="B7019" s="76" t="s">
        <v>15</v>
      </c>
      <c r="D7019" s="92">
        <v>102.7</v>
      </c>
      <c r="E7019" s="104">
        <v>3.83</v>
      </c>
      <c r="F7019" s="108">
        <v>3.6518000000000002</v>
      </c>
      <c r="G7019" s="75">
        <v>3.6823000000000001</v>
      </c>
      <c r="H7019" s="106">
        <f t="shared" si="77"/>
        <v>0.95347258485639685</v>
      </c>
    </row>
    <row r="7020" spans="1:8" x14ac:dyDescent="0.2">
      <c r="A7020" s="103">
        <f>A7019+1</f>
        <v>40613</v>
      </c>
      <c r="B7020" s="76" t="s">
        <v>16</v>
      </c>
      <c r="D7020" s="92">
        <v>101.16</v>
      </c>
      <c r="E7020" s="104">
        <v>3.79</v>
      </c>
      <c r="F7020" s="108">
        <v>3.5202</v>
      </c>
      <c r="G7020" s="75">
        <v>3.5705</v>
      </c>
      <c r="H7020" s="106">
        <f t="shared" si="77"/>
        <v>0.92881266490765169</v>
      </c>
    </row>
    <row r="7021" spans="1:8" x14ac:dyDescent="0.2">
      <c r="A7021" s="103">
        <f>A7020+1+2</f>
        <v>40616</v>
      </c>
      <c r="B7021" s="76" t="s">
        <v>12</v>
      </c>
      <c r="D7021" s="92">
        <v>101.19</v>
      </c>
      <c r="E7021" s="104">
        <v>3.9049999999999998</v>
      </c>
      <c r="F7021" s="108">
        <v>3.7044000000000001</v>
      </c>
      <c r="G7021" s="75">
        <v>3.6856</v>
      </c>
      <c r="H7021" s="106">
        <f t="shared" si="77"/>
        <v>0.94862996158770818</v>
      </c>
    </row>
    <row r="7022" spans="1:8" x14ac:dyDescent="0.2">
      <c r="A7022" s="103">
        <f>A7021+1</f>
        <v>40617</v>
      </c>
      <c r="B7022" s="76" t="s">
        <v>13</v>
      </c>
      <c r="D7022" s="92">
        <v>97.18</v>
      </c>
      <c r="E7022" s="104">
        <v>3.798</v>
      </c>
      <c r="F7022" s="108">
        <v>3.6124000000000001</v>
      </c>
      <c r="G7022" s="75">
        <v>3.6221999999999999</v>
      </c>
      <c r="H7022" s="106">
        <f t="shared" si="77"/>
        <v>0.95113217482885726</v>
      </c>
    </row>
    <row r="7023" spans="1:8" x14ac:dyDescent="0.2">
      <c r="A7023" s="103">
        <f>A7022+1</f>
        <v>40618</v>
      </c>
      <c r="B7023" s="76" t="s">
        <v>14</v>
      </c>
      <c r="D7023" s="92">
        <v>97.98</v>
      </c>
      <c r="E7023" s="104">
        <v>3.843</v>
      </c>
      <c r="F7023" s="108">
        <v>3.6484000000000001</v>
      </c>
      <c r="G7023" s="75">
        <v>3.6263999999999998</v>
      </c>
      <c r="H7023" s="106">
        <f t="shared" si="77"/>
        <v>0.94936247723132972</v>
      </c>
    </row>
    <row r="7024" spans="1:8" x14ac:dyDescent="0.2">
      <c r="A7024" s="103">
        <f>A7023+1</f>
        <v>40619</v>
      </c>
      <c r="B7024" s="76" t="s">
        <v>15</v>
      </c>
      <c r="D7024" s="92">
        <v>101.42</v>
      </c>
      <c r="E7024" s="104">
        <v>3.8450000000000002</v>
      </c>
      <c r="F7024" s="108">
        <v>3.6732</v>
      </c>
      <c r="G7024" s="75">
        <v>3.6231</v>
      </c>
      <c r="H7024" s="106">
        <f t="shared" si="77"/>
        <v>0.9553185955786736</v>
      </c>
    </row>
    <row r="7025" spans="1:8" x14ac:dyDescent="0.2">
      <c r="A7025" s="103">
        <f>A7024+1</f>
        <v>40620</v>
      </c>
      <c r="B7025" s="76" t="s">
        <v>16</v>
      </c>
      <c r="D7025" s="92">
        <v>101.07</v>
      </c>
      <c r="E7025" s="104">
        <v>3.94</v>
      </c>
      <c r="F7025" s="108">
        <v>3.7427999999999999</v>
      </c>
      <c r="G7025" s="75">
        <v>3.7284000000000002</v>
      </c>
      <c r="H7025" s="106">
        <f t="shared" si="77"/>
        <v>0.94994923857868019</v>
      </c>
    </row>
    <row r="7026" spans="1:8" x14ac:dyDescent="0.2">
      <c r="A7026" s="103">
        <f>A7025+1+2</f>
        <v>40623</v>
      </c>
      <c r="B7026" s="76" t="s">
        <v>12</v>
      </c>
      <c r="D7026" s="92">
        <v>102.33</v>
      </c>
      <c r="E7026" s="104">
        <v>3.988</v>
      </c>
      <c r="F7026" s="108">
        <v>3.8938000000000001</v>
      </c>
      <c r="G7026" s="75">
        <v>3.8500999999999999</v>
      </c>
      <c r="H7026" s="106">
        <f t="shared" si="77"/>
        <v>0.9763791374122367</v>
      </c>
    </row>
    <row r="7027" spans="1:8" x14ac:dyDescent="0.2">
      <c r="A7027" s="103">
        <f>A7026+1</f>
        <v>40624</v>
      </c>
      <c r="B7027" s="76" t="s">
        <v>13</v>
      </c>
      <c r="D7027" s="92">
        <v>104</v>
      </c>
      <c r="E7027" s="104">
        <v>4.08</v>
      </c>
      <c r="F7027" s="108">
        <v>3.9371</v>
      </c>
      <c r="G7027" s="75">
        <v>3.9205999999999999</v>
      </c>
      <c r="H7027" s="106">
        <f t="shared" si="77"/>
        <v>0.96497549019607842</v>
      </c>
    </row>
    <row r="7028" spans="1:8" x14ac:dyDescent="0.2">
      <c r="A7028" s="103">
        <f>A7027+1</f>
        <v>40625</v>
      </c>
      <c r="B7028" s="76" t="s">
        <v>14</v>
      </c>
      <c r="D7028" s="92">
        <v>105.25</v>
      </c>
      <c r="E7028" s="104">
        <v>4.2050000000000001</v>
      </c>
      <c r="F7028" s="108">
        <v>4.0377000000000001</v>
      </c>
      <c r="G7028" s="75">
        <v>4.0442999999999998</v>
      </c>
      <c r="H7028" s="106">
        <f t="shared" si="77"/>
        <v>0.96021403091557667</v>
      </c>
    </row>
    <row r="7029" spans="1:8" x14ac:dyDescent="0.2">
      <c r="A7029" s="103">
        <f>A7028+1</f>
        <v>40626</v>
      </c>
      <c r="B7029" s="76" t="s">
        <v>15</v>
      </c>
      <c r="D7029" s="92">
        <v>105.6</v>
      </c>
      <c r="E7029" s="104">
        <v>4.2750000000000004</v>
      </c>
      <c r="F7029" s="108">
        <v>4.0946999999999996</v>
      </c>
      <c r="G7029" s="75">
        <v>4.1260000000000003</v>
      </c>
      <c r="H7029" s="106">
        <f t="shared" si="77"/>
        <v>0.95782456140350858</v>
      </c>
    </row>
    <row r="7030" spans="1:8" x14ac:dyDescent="0.2">
      <c r="A7030" s="103">
        <f>A7029+1</f>
        <v>40627</v>
      </c>
      <c r="B7030" s="76" t="s">
        <v>16</v>
      </c>
      <c r="D7030" s="92">
        <v>105.4</v>
      </c>
      <c r="E7030" s="104">
        <v>4.1580000000000004</v>
      </c>
      <c r="F7030" s="108">
        <v>3.9672999999999998</v>
      </c>
      <c r="G7030" s="75">
        <v>3.9668000000000001</v>
      </c>
      <c r="H7030" s="106">
        <f t="shared" si="77"/>
        <v>0.95413660413660406</v>
      </c>
    </row>
    <row r="7031" spans="1:8" x14ac:dyDescent="0.2">
      <c r="A7031" s="103">
        <f>A7030+1+2</f>
        <v>40630</v>
      </c>
      <c r="B7031" s="76" t="s">
        <v>12</v>
      </c>
      <c r="D7031" s="92">
        <v>103.98</v>
      </c>
      <c r="E7031" s="104">
        <v>4.3390000000000004</v>
      </c>
      <c r="F7031" s="108">
        <v>4.1780999999999997</v>
      </c>
      <c r="G7031" s="75">
        <v>4.1329000000000002</v>
      </c>
      <c r="H7031" s="106">
        <f t="shared" si="77"/>
        <v>0.96291772297764444</v>
      </c>
    </row>
    <row r="7032" spans="1:8" x14ac:dyDescent="0.2">
      <c r="A7032" s="103">
        <f>A7031+1</f>
        <v>40631</v>
      </c>
      <c r="B7032" s="76" t="s">
        <v>13</v>
      </c>
      <c r="D7032" s="92">
        <v>104.79</v>
      </c>
      <c r="E7032" s="104">
        <v>4.2750000000000004</v>
      </c>
      <c r="F7032" s="108">
        <v>4.0229999999999997</v>
      </c>
      <c r="G7032" s="75">
        <v>4.0399000000000003</v>
      </c>
      <c r="H7032" s="106">
        <f t="shared" si="77"/>
        <v>0.94105263157894725</v>
      </c>
    </row>
    <row r="7033" spans="1:8" x14ac:dyDescent="0.2">
      <c r="A7033" s="103">
        <f>A7032+1</f>
        <v>40632</v>
      </c>
      <c r="B7033" s="76" t="s">
        <v>14</v>
      </c>
      <c r="D7033" s="92">
        <v>104.27</v>
      </c>
      <c r="E7033" s="104">
        <v>4.25</v>
      </c>
      <c r="F7033" s="108">
        <v>4.0157999999999996</v>
      </c>
      <c r="G7033" s="75">
        <v>4.0057</v>
      </c>
      <c r="H7033" s="106">
        <f t="shared" si="77"/>
        <v>0.94489411764705877</v>
      </c>
    </row>
    <row r="7034" spans="1:8" x14ac:dyDescent="0.2">
      <c r="A7034" s="103">
        <f>A7033+1</f>
        <v>40633</v>
      </c>
      <c r="B7034" s="76" t="s">
        <v>15</v>
      </c>
      <c r="D7034" s="92">
        <v>106.72</v>
      </c>
      <c r="E7034" s="104">
        <v>4.2949999999999999</v>
      </c>
      <c r="F7034" s="108">
        <v>4.0358999999999998</v>
      </c>
      <c r="G7034" s="75">
        <v>3.9851999999999999</v>
      </c>
      <c r="H7034" s="106">
        <f t="shared" si="77"/>
        <v>0.939674039580908</v>
      </c>
    </row>
    <row r="7035" spans="1:8" x14ac:dyDescent="0.2">
      <c r="A7035" s="103">
        <f>A7034+1</f>
        <v>40634</v>
      </c>
      <c r="B7035" s="76" t="s">
        <v>16</v>
      </c>
      <c r="D7035" s="92">
        <v>107.94</v>
      </c>
      <c r="E7035" s="104">
        <v>4.2949999999999999</v>
      </c>
      <c r="F7035" s="108">
        <v>3.9262000000000001</v>
      </c>
      <c r="G7035" s="75">
        <v>3.9304999999999999</v>
      </c>
      <c r="H7035" s="106">
        <f t="shared" si="77"/>
        <v>0.91413271245634464</v>
      </c>
    </row>
    <row r="7036" spans="1:8" x14ac:dyDescent="0.2">
      <c r="A7036" s="103">
        <f>A7035+1+2</f>
        <v>40637</v>
      </c>
      <c r="B7036" s="76" t="s">
        <v>12</v>
      </c>
      <c r="D7036" s="92">
        <v>108.47</v>
      </c>
      <c r="E7036" s="104">
        <v>4.2249999999999996</v>
      </c>
      <c r="F7036" s="108">
        <v>3.6036999999999999</v>
      </c>
      <c r="G7036" s="75">
        <v>3.8411</v>
      </c>
      <c r="H7036" s="106">
        <f t="shared" si="77"/>
        <v>0.85294674556213024</v>
      </c>
    </row>
    <row r="7037" spans="1:8" x14ac:dyDescent="0.2">
      <c r="A7037" s="103">
        <f>A7036+1</f>
        <v>40638</v>
      </c>
      <c r="B7037" s="76" t="s">
        <v>13</v>
      </c>
      <c r="D7037" s="92">
        <v>108.34</v>
      </c>
      <c r="E7037" s="104">
        <v>4.2350000000000003</v>
      </c>
      <c r="F7037" s="108">
        <v>3.7765</v>
      </c>
      <c r="G7037" s="75">
        <v>3.8812000000000002</v>
      </c>
      <c r="H7037" s="106">
        <f t="shared" si="77"/>
        <v>0.89173553719008258</v>
      </c>
    </row>
    <row r="7038" spans="1:8" x14ac:dyDescent="0.2">
      <c r="A7038" s="103">
        <f>A7037+1</f>
        <v>40639</v>
      </c>
      <c r="B7038" s="76" t="s">
        <v>14</v>
      </c>
      <c r="D7038" s="92">
        <v>108.83</v>
      </c>
      <c r="E7038" s="104">
        <v>4.1900000000000004</v>
      </c>
      <c r="F7038" s="108">
        <v>3.8698000000000001</v>
      </c>
      <c r="G7038" s="75">
        <v>3.8492999999999999</v>
      </c>
      <c r="H7038" s="106">
        <f t="shared" si="77"/>
        <v>0.92357995226730305</v>
      </c>
    </row>
    <row r="7039" spans="1:8" x14ac:dyDescent="0.2">
      <c r="A7039" s="103">
        <f>A7038+1</f>
        <v>40640</v>
      </c>
      <c r="B7039" s="76" t="s">
        <v>15</v>
      </c>
      <c r="D7039" s="92">
        <v>110.3</v>
      </c>
      <c r="E7039" s="104">
        <v>4.1150000000000002</v>
      </c>
      <c r="F7039" s="108">
        <v>3.8512</v>
      </c>
      <c r="G7039" s="75">
        <v>3.8801999999999999</v>
      </c>
      <c r="H7039" s="106">
        <f t="shared" ref="H7039:H7103" si="78">F7039/E7039</f>
        <v>0.93589307411907652</v>
      </c>
    </row>
    <row r="7040" spans="1:8" x14ac:dyDescent="0.2">
      <c r="A7040" s="103">
        <f>A7039+1</f>
        <v>40641</v>
      </c>
      <c r="B7040" s="76" t="s">
        <v>16</v>
      </c>
      <c r="D7040" s="92">
        <v>112.79</v>
      </c>
      <c r="E7040" s="104">
        <v>4.0179999999999998</v>
      </c>
      <c r="F7040" s="108">
        <v>3.7770999999999999</v>
      </c>
      <c r="G7040" s="75">
        <v>3.8334000000000001</v>
      </c>
      <c r="H7040" s="106">
        <f t="shared" si="78"/>
        <v>0.94004479840716781</v>
      </c>
    </row>
    <row r="7041" spans="1:8" x14ac:dyDescent="0.2">
      <c r="A7041" s="103">
        <f>A7040+1+2</f>
        <v>40644</v>
      </c>
      <c r="B7041" s="76" t="s">
        <v>12</v>
      </c>
      <c r="D7041" s="92">
        <v>109.92</v>
      </c>
      <c r="E7041" s="104">
        <v>4.0579999999999998</v>
      </c>
      <c r="F7041" s="108">
        <v>3.8275999999999999</v>
      </c>
      <c r="G7041" s="75">
        <v>3.8323999999999998</v>
      </c>
      <c r="H7041" s="106">
        <f t="shared" si="78"/>
        <v>0.94322326269098078</v>
      </c>
    </row>
    <row r="7042" spans="1:8" x14ac:dyDescent="0.2">
      <c r="A7042" s="103">
        <f>A7041+1</f>
        <v>40645</v>
      </c>
      <c r="B7042" s="76" t="s">
        <v>13</v>
      </c>
      <c r="D7042" s="92">
        <v>106.25</v>
      </c>
      <c r="E7042" s="104">
        <v>4.0999999999999996</v>
      </c>
      <c r="F7042" s="108">
        <v>3.9163000000000001</v>
      </c>
      <c r="G7042" s="75">
        <v>3.8883000000000001</v>
      </c>
      <c r="H7042" s="106">
        <f t="shared" si="78"/>
        <v>0.95519512195121958</v>
      </c>
    </row>
    <row r="7043" spans="1:8" x14ac:dyDescent="0.2">
      <c r="A7043" s="103">
        <f>A7042+1</f>
        <v>40646</v>
      </c>
      <c r="B7043" s="76" t="s">
        <v>14</v>
      </c>
      <c r="D7043" s="92">
        <v>107.11</v>
      </c>
      <c r="E7043" s="104">
        <v>4.12</v>
      </c>
      <c r="F7043" s="108">
        <v>3.8953000000000002</v>
      </c>
      <c r="G7043" s="75">
        <v>3.9205999999999999</v>
      </c>
      <c r="H7043" s="106">
        <f t="shared" si="78"/>
        <v>0.94546116504854372</v>
      </c>
    </row>
    <row r="7044" spans="1:8" x14ac:dyDescent="0.2">
      <c r="A7044" s="103">
        <f>A7043+1</f>
        <v>40647</v>
      </c>
      <c r="B7044" s="76" t="s">
        <v>15</v>
      </c>
      <c r="D7044" s="92">
        <v>108.11</v>
      </c>
      <c r="E7044" s="104">
        <v>4.1349999999999998</v>
      </c>
      <c r="F7044" s="108">
        <v>3.8325</v>
      </c>
      <c r="G7044" s="75">
        <v>3.8784000000000001</v>
      </c>
      <c r="H7044" s="106">
        <f t="shared" si="78"/>
        <v>0.9268440145102782</v>
      </c>
    </row>
    <row r="7045" spans="1:8" x14ac:dyDescent="0.2">
      <c r="A7045" s="103">
        <f>A7044+1</f>
        <v>40648</v>
      </c>
      <c r="B7045" s="76" t="s">
        <v>16</v>
      </c>
      <c r="D7045" s="92">
        <v>109.66</v>
      </c>
      <c r="E7045" s="104">
        <v>4.2</v>
      </c>
      <c r="F7045" s="108">
        <v>3.8279999999999998</v>
      </c>
      <c r="G7045" s="75">
        <v>3.9173</v>
      </c>
      <c r="H7045" s="106">
        <f t="shared" si="78"/>
        <v>0.91142857142857137</v>
      </c>
    </row>
    <row r="7046" spans="1:8" x14ac:dyDescent="0.2">
      <c r="A7046" s="103">
        <f>A7045+1+2</f>
        <v>40651</v>
      </c>
      <c r="B7046" s="76" t="s">
        <v>12</v>
      </c>
      <c r="D7046" s="92">
        <v>107.12</v>
      </c>
      <c r="E7046" s="104">
        <v>4.2130000000000001</v>
      </c>
      <c r="F7046" s="108">
        <v>3.9432999999999998</v>
      </c>
      <c r="G7046" s="75">
        <v>3.9626999999999999</v>
      </c>
      <c r="H7046" s="106">
        <f t="shared" si="78"/>
        <v>0.93598385948255391</v>
      </c>
    </row>
    <row r="7047" spans="1:8" x14ac:dyDescent="0.2">
      <c r="A7047" s="103">
        <f>A7046+1</f>
        <v>40652</v>
      </c>
      <c r="B7047" s="76" t="s">
        <v>13</v>
      </c>
      <c r="D7047" s="92">
        <v>108.15</v>
      </c>
      <c r="E7047" s="104">
        <v>4.21</v>
      </c>
      <c r="F7047" s="108">
        <v>3.9980000000000002</v>
      </c>
      <c r="G7047" s="75">
        <v>4.0156000000000001</v>
      </c>
      <c r="H7047" s="106">
        <f t="shared" si="78"/>
        <v>0.949643705463183</v>
      </c>
    </row>
    <row r="7048" spans="1:8" x14ac:dyDescent="0.2">
      <c r="A7048" s="103">
        <f>A7047+1</f>
        <v>40653</v>
      </c>
      <c r="B7048" s="76" t="s">
        <v>14</v>
      </c>
      <c r="D7048" s="92">
        <v>110.89</v>
      </c>
      <c r="E7048" s="104">
        <v>4.335</v>
      </c>
      <c r="F7048" s="108">
        <v>4.1056999999999997</v>
      </c>
      <c r="G7048" s="75">
        <v>4.1353</v>
      </c>
      <c r="H7048" s="106">
        <f t="shared" si="78"/>
        <v>0.94710495963091113</v>
      </c>
    </row>
    <row r="7049" spans="1:8" x14ac:dyDescent="0.2">
      <c r="A7049" s="103">
        <f>A7048+1</f>
        <v>40654</v>
      </c>
      <c r="B7049" s="76" t="s">
        <v>15</v>
      </c>
      <c r="D7049" s="92">
        <v>112.29</v>
      </c>
      <c r="E7049" s="104">
        <v>4.33</v>
      </c>
      <c r="F7049" s="108">
        <v>3.9935999999999998</v>
      </c>
      <c r="G7049" s="75">
        <v>4.0178000000000003</v>
      </c>
      <c r="H7049" s="106">
        <f t="shared" si="78"/>
        <v>0.9223094688221708</v>
      </c>
    </row>
    <row r="7050" spans="1:8" x14ac:dyDescent="0.2">
      <c r="A7050" s="103">
        <f>A7049+1</f>
        <v>40655</v>
      </c>
      <c r="B7050" s="76" t="s">
        <v>16</v>
      </c>
      <c r="C7050" s="73" t="s">
        <v>17</v>
      </c>
      <c r="H7050" s="106"/>
    </row>
    <row r="7051" spans="1:8" x14ac:dyDescent="0.2">
      <c r="A7051" s="103">
        <f>A7050+1+2</f>
        <v>40658</v>
      </c>
      <c r="B7051" s="76" t="s">
        <v>12</v>
      </c>
      <c r="D7051" s="92">
        <v>112.88</v>
      </c>
      <c r="E7051" s="104">
        <v>4.3630000000000004</v>
      </c>
      <c r="F7051" s="108">
        <v>4.0902000000000003</v>
      </c>
      <c r="G7051" s="75">
        <v>4.0961999999999996</v>
      </c>
      <c r="H7051" s="106">
        <f t="shared" si="78"/>
        <v>0.93747421498968597</v>
      </c>
    </row>
    <row r="7052" spans="1:8" x14ac:dyDescent="0.2">
      <c r="A7052" s="103">
        <f>A7051+1</f>
        <v>40659</v>
      </c>
      <c r="B7052" s="76" t="s">
        <v>13</v>
      </c>
      <c r="D7052" s="92">
        <v>112.21</v>
      </c>
      <c r="E7052" s="104">
        <v>4.3250000000000002</v>
      </c>
      <c r="F7052" s="108">
        <v>4.0688000000000004</v>
      </c>
      <c r="G7052" s="75">
        <v>4.0766999999999998</v>
      </c>
      <c r="H7052" s="106">
        <f t="shared" si="78"/>
        <v>0.94076300578034688</v>
      </c>
    </row>
    <row r="7053" spans="1:8" x14ac:dyDescent="0.2">
      <c r="A7053" s="103">
        <f>A7052+1</f>
        <v>40660</v>
      </c>
      <c r="B7053" s="76" t="s">
        <v>14</v>
      </c>
      <c r="D7053" s="92">
        <v>112.76</v>
      </c>
      <c r="E7053" s="104">
        <v>4.3529999999999998</v>
      </c>
      <c r="F7053" s="108">
        <v>4.1361999999999997</v>
      </c>
      <c r="G7053" s="75">
        <v>4.0945999999999998</v>
      </c>
      <c r="H7053" s="106">
        <f t="shared" si="78"/>
        <v>0.95019526763151851</v>
      </c>
    </row>
    <row r="7054" spans="1:8" x14ac:dyDescent="0.2">
      <c r="A7054" s="103">
        <f>A7053+1</f>
        <v>40661</v>
      </c>
      <c r="B7054" s="76" t="s">
        <v>15</v>
      </c>
      <c r="D7054" s="92">
        <v>112.86</v>
      </c>
      <c r="E7054" s="104">
        <v>4.4400000000000004</v>
      </c>
      <c r="F7054" s="108">
        <v>4.1536</v>
      </c>
      <c r="G7054" s="75">
        <v>4.1117999999999997</v>
      </c>
      <c r="H7054" s="106">
        <f t="shared" si="78"/>
        <v>0.93549549549549538</v>
      </c>
    </row>
    <row r="7055" spans="1:8" x14ac:dyDescent="0.2">
      <c r="A7055" s="103">
        <f>A7054+1</f>
        <v>40662</v>
      </c>
      <c r="B7055" s="76" t="s">
        <v>16</v>
      </c>
      <c r="D7055" s="92">
        <v>113.93</v>
      </c>
      <c r="E7055" s="104">
        <v>4.5</v>
      </c>
      <c r="F7055" s="108">
        <v>4.2552000000000003</v>
      </c>
      <c r="G7055" s="75">
        <v>4.2960000000000003</v>
      </c>
      <c r="H7055" s="106">
        <f t="shared" si="78"/>
        <v>0.94560000000000011</v>
      </c>
    </row>
    <row r="7056" spans="1:8" x14ac:dyDescent="0.2">
      <c r="A7056" s="103">
        <f>A7055+1+2</f>
        <v>40665</v>
      </c>
      <c r="B7056" s="76" t="s">
        <v>12</v>
      </c>
      <c r="D7056" s="92">
        <v>113.52</v>
      </c>
      <c r="E7056" s="104">
        <v>4.6100000000000003</v>
      </c>
      <c r="F7056" s="108">
        <v>4.3643999999999998</v>
      </c>
      <c r="G7056" s="75">
        <v>4.4207000000000001</v>
      </c>
      <c r="H7056" s="106">
        <f t="shared" si="78"/>
        <v>0.9467245119305856</v>
      </c>
    </row>
    <row r="7057" spans="1:8" x14ac:dyDescent="0.2">
      <c r="A7057" s="103">
        <f>A7056+1</f>
        <v>40666</v>
      </c>
      <c r="B7057" s="76" t="s">
        <v>13</v>
      </c>
      <c r="D7057" s="92">
        <v>111.05</v>
      </c>
      <c r="E7057" s="104">
        <v>4.6150000000000002</v>
      </c>
      <c r="F7057" s="108">
        <v>4.4394999999999998</v>
      </c>
      <c r="G7057" s="75">
        <v>4.4187000000000003</v>
      </c>
      <c r="H7057" s="106">
        <f t="shared" si="78"/>
        <v>0.96197183098591543</v>
      </c>
    </row>
    <row r="7058" spans="1:8" x14ac:dyDescent="0.2">
      <c r="A7058" s="103">
        <f>A7057+1</f>
        <v>40667</v>
      </c>
      <c r="B7058" s="76" t="s">
        <v>14</v>
      </c>
      <c r="D7058" s="92">
        <v>109.24</v>
      </c>
      <c r="E7058" s="104">
        <v>4.58</v>
      </c>
      <c r="F7058" s="108">
        <v>4.3522999999999996</v>
      </c>
      <c r="G7058" s="75">
        <v>4.4310999999999998</v>
      </c>
      <c r="H7058" s="106">
        <f t="shared" si="78"/>
        <v>0.95028384279475975</v>
      </c>
    </row>
    <row r="7059" spans="1:8" x14ac:dyDescent="0.2">
      <c r="A7059" s="103">
        <f>A7058+1</f>
        <v>40668</v>
      </c>
      <c r="B7059" s="76" t="s">
        <v>15</v>
      </c>
      <c r="D7059" s="92">
        <v>99.8</v>
      </c>
      <c r="E7059" s="104">
        <v>4.4050000000000002</v>
      </c>
      <c r="F7059" s="108">
        <v>4.2026000000000003</v>
      </c>
      <c r="G7059" s="75">
        <v>4.2929000000000004</v>
      </c>
      <c r="H7059" s="106">
        <f t="shared" si="78"/>
        <v>0.95405221339387059</v>
      </c>
    </row>
    <row r="7060" spans="1:8" x14ac:dyDescent="0.2">
      <c r="A7060" s="103">
        <f>A7059+1</f>
        <v>40669</v>
      </c>
      <c r="B7060" s="76" t="s">
        <v>16</v>
      </c>
      <c r="D7060" s="92">
        <v>97.18</v>
      </c>
      <c r="E7060" s="104">
        <v>4.25</v>
      </c>
      <c r="F7060" s="108">
        <v>3.8586999999999998</v>
      </c>
      <c r="G7060" s="75">
        <v>4.0004</v>
      </c>
      <c r="H7060" s="106">
        <f t="shared" si="78"/>
        <v>0.90792941176470587</v>
      </c>
    </row>
    <row r="7061" spans="1:8" x14ac:dyDescent="0.2">
      <c r="A7061" s="103">
        <f>A7060+1+2</f>
        <v>40672</v>
      </c>
      <c r="B7061" s="76" t="s">
        <v>12</v>
      </c>
      <c r="D7061" s="92">
        <v>102.55</v>
      </c>
      <c r="E7061" s="104">
        <v>4.2300000000000004</v>
      </c>
      <c r="F7061" s="108">
        <v>4.0374999999999996</v>
      </c>
      <c r="G7061" s="75">
        <v>4.0880000000000001</v>
      </c>
      <c r="H7061" s="106">
        <f t="shared" si="78"/>
        <v>0.95449172576832131</v>
      </c>
    </row>
    <row r="7062" spans="1:8" x14ac:dyDescent="0.2">
      <c r="A7062" s="103">
        <f>A7061+1</f>
        <v>40673</v>
      </c>
      <c r="B7062" s="76" t="s">
        <v>13</v>
      </c>
      <c r="D7062" s="92">
        <v>103.88</v>
      </c>
      <c r="E7062" s="104">
        <v>4.1749999999999998</v>
      </c>
      <c r="F7062" s="108">
        <v>3.9460999999999999</v>
      </c>
      <c r="G7062" s="75">
        <v>3.9483000000000001</v>
      </c>
      <c r="H7062" s="106">
        <f t="shared" si="78"/>
        <v>0.94517365269461084</v>
      </c>
    </row>
    <row r="7063" spans="1:8" x14ac:dyDescent="0.2">
      <c r="A7063" s="103">
        <f>A7062+1</f>
        <v>40674</v>
      </c>
      <c r="B7063" s="76" t="s">
        <v>14</v>
      </c>
      <c r="D7063" s="92">
        <v>98.21</v>
      </c>
      <c r="E7063" s="104">
        <v>4.1849999999999996</v>
      </c>
      <c r="F7063" s="108">
        <v>3.9613</v>
      </c>
      <c r="G7063" s="75">
        <v>3.9514</v>
      </c>
      <c r="H7063" s="106">
        <f t="shared" si="78"/>
        <v>0.94654719235364404</v>
      </c>
    </row>
    <row r="7064" spans="1:8" x14ac:dyDescent="0.2">
      <c r="A7064" s="103">
        <f>A7063+1</f>
        <v>40675</v>
      </c>
      <c r="B7064" s="76" t="s">
        <v>15</v>
      </c>
      <c r="D7064" s="92">
        <v>98.97</v>
      </c>
      <c r="E7064" s="104">
        <v>4.0999999999999996</v>
      </c>
      <c r="F7064" s="108">
        <v>3.8519000000000001</v>
      </c>
      <c r="G7064" s="75">
        <v>3.8971</v>
      </c>
      <c r="H7064" s="106">
        <f t="shared" si="78"/>
        <v>0.93948780487804884</v>
      </c>
    </row>
    <row r="7065" spans="1:8" x14ac:dyDescent="0.2">
      <c r="A7065" s="103">
        <f>A7064+1</f>
        <v>40676</v>
      </c>
      <c r="B7065" s="76" t="s">
        <v>16</v>
      </c>
      <c r="D7065" s="92">
        <v>99.65</v>
      </c>
      <c r="E7065" s="104">
        <v>4.1100000000000003</v>
      </c>
      <c r="F7065" s="108">
        <v>3.8509000000000002</v>
      </c>
      <c r="G7065" s="75">
        <v>3.8841000000000001</v>
      </c>
      <c r="H7065" s="106">
        <f t="shared" si="78"/>
        <v>0.93695863746958641</v>
      </c>
    </row>
    <row r="7066" spans="1:8" x14ac:dyDescent="0.2">
      <c r="A7066" s="103">
        <f>A7065+1+2</f>
        <v>40679</v>
      </c>
      <c r="B7066" s="76" t="s">
        <v>12</v>
      </c>
      <c r="D7066" s="92">
        <v>97.37</v>
      </c>
      <c r="E7066" s="104">
        <v>4.2450000000000001</v>
      </c>
      <c r="F7066" s="108">
        <v>3.9962</v>
      </c>
      <c r="G7066" s="75">
        <v>4.0038999999999998</v>
      </c>
      <c r="H7066" s="106">
        <f t="shared" si="78"/>
        <v>0.9413898704358068</v>
      </c>
    </row>
    <row r="7067" spans="1:8" x14ac:dyDescent="0.2">
      <c r="A7067" s="103">
        <f>A7066+1</f>
        <v>40680</v>
      </c>
      <c r="B7067" s="76" t="s">
        <v>13</v>
      </c>
      <c r="D7067" s="92">
        <v>96.91</v>
      </c>
      <c r="E7067" s="104">
        <v>4.1950000000000003</v>
      </c>
      <c r="F7067" s="108">
        <v>4.0568999999999997</v>
      </c>
      <c r="G7067" s="75">
        <v>4.0587999999999997</v>
      </c>
      <c r="H7067" s="106">
        <f t="shared" si="78"/>
        <v>0.96707985697258625</v>
      </c>
    </row>
    <row r="7068" spans="1:8" x14ac:dyDescent="0.2">
      <c r="A7068" s="103">
        <f>A7067+1</f>
        <v>40681</v>
      </c>
      <c r="B7068" s="76" t="s">
        <v>14</v>
      </c>
      <c r="D7068" s="92">
        <v>100.1</v>
      </c>
      <c r="E7068" s="104">
        <v>4.125</v>
      </c>
      <c r="F7068" s="108">
        <v>3.9596</v>
      </c>
      <c r="G7068" s="75">
        <v>3.9634999999999998</v>
      </c>
      <c r="H7068" s="106">
        <f t="shared" si="78"/>
        <v>0.95990303030303026</v>
      </c>
    </row>
    <row r="7069" spans="1:8" x14ac:dyDescent="0.2">
      <c r="A7069" s="103">
        <f>A7068+1</f>
        <v>40682</v>
      </c>
      <c r="B7069" s="76" t="s">
        <v>15</v>
      </c>
      <c r="D7069" s="92">
        <v>98.44</v>
      </c>
      <c r="E7069" s="104">
        <v>4.0549999999999997</v>
      </c>
      <c r="F7069" s="108">
        <v>3.9390000000000001</v>
      </c>
      <c r="G7069" s="75">
        <v>3.9253</v>
      </c>
      <c r="H7069" s="106">
        <f t="shared" si="78"/>
        <v>0.97139334155363755</v>
      </c>
    </row>
    <row r="7070" spans="1:8" x14ac:dyDescent="0.2">
      <c r="A7070" s="103">
        <f>A7069+1</f>
        <v>40683</v>
      </c>
      <c r="B7070" s="76" t="s">
        <v>16</v>
      </c>
      <c r="D7070" s="92">
        <v>99.49</v>
      </c>
      <c r="E7070" s="104">
        <v>4.0780000000000003</v>
      </c>
      <c r="F7070" s="108">
        <v>3.7972999999999999</v>
      </c>
      <c r="G7070" s="75">
        <v>3.7959999999999998</v>
      </c>
      <c r="H7070" s="106">
        <f t="shared" si="78"/>
        <v>0.9311672388425698</v>
      </c>
    </row>
    <row r="7071" spans="1:8" x14ac:dyDescent="0.2">
      <c r="A7071" s="103">
        <f>A7070+1+2</f>
        <v>40686</v>
      </c>
      <c r="B7071" s="76" t="s">
        <v>12</v>
      </c>
      <c r="D7071" s="92">
        <v>97.7</v>
      </c>
      <c r="E7071" s="104">
        <v>4.32</v>
      </c>
      <c r="F7071" s="108">
        <v>4.0338000000000003</v>
      </c>
      <c r="G7071" s="75">
        <v>4.0473999999999997</v>
      </c>
      <c r="H7071" s="106">
        <f t="shared" si="78"/>
        <v>0.93374999999999997</v>
      </c>
    </row>
    <row r="7072" spans="1:8" x14ac:dyDescent="0.2">
      <c r="A7072" s="103">
        <f>A7071+1</f>
        <v>40687</v>
      </c>
      <c r="B7072" s="76" t="s">
        <v>13</v>
      </c>
      <c r="D7072" s="92">
        <v>99.09</v>
      </c>
      <c r="E7072" s="104">
        <v>4.3650000000000002</v>
      </c>
      <c r="F7072" s="108">
        <v>4.0926</v>
      </c>
      <c r="G7072" s="75">
        <v>4.1429</v>
      </c>
      <c r="H7072" s="106">
        <f t="shared" si="78"/>
        <v>0.93759450171821301</v>
      </c>
    </row>
    <row r="7073" spans="1:11" x14ac:dyDescent="0.2">
      <c r="A7073" s="103">
        <f>A7072+1</f>
        <v>40688</v>
      </c>
      <c r="B7073" s="76" t="s">
        <v>14</v>
      </c>
      <c r="D7073" s="92">
        <v>101.32</v>
      </c>
      <c r="E7073" s="104">
        <v>4.3579999999999997</v>
      </c>
      <c r="F7073" s="108">
        <v>4.0852000000000004</v>
      </c>
      <c r="G7073" s="75">
        <v>4.1086</v>
      </c>
      <c r="H7073" s="106">
        <f t="shared" si="78"/>
        <v>0.93740247820100975</v>
      </c>
    </row>
    <row r="7074" spans="1:11" x14ac:dyDescent="0.2">
      <c r="A7074" s="103">
        <f>A7073+1</f>
        <v>40689</v>
      </c>
      <c r="B7074" s="76" t="s">
        <v>15</v>
      </c>
      <c r="D7074" s="92">
        <v>100.23</v>
      </c>
      <c r="E7074" s="104">
        <v>4.3250000000000002</v>
      </c>
      <c r="F7074" s="108">
        <v>4.0761000000000003</v>
      </c>
      <c r="G7074" s="75">
        <v>4.0824999999999996</v>
      </c>
      <c r="H7074" s="106">
        <f t="shared" si="78"/>
        <v>0.94245086705202319</v>
      </c>
    </row>
    <row r="7075" spans="1:11" x14ac:dyDescent="0.2">
      <c r="A7075" s="103">
        <f>A7074+1</f>
        <v>40690</v>
      </c>
      <c r="B7075" s="76" t="s">
        <v>16</v>
      </c>
      <c r="D7075" s="92">
        <v>100.59</v>
      </c>
      <c r="E7075" s="104">
        <v>4.42</v>
      </c>
      <c r="F7075" s="108">
        <v>3.9346000000000001</v>
      </c>
      <c r="G7075" s="75">
        <v>3.9302000000000001</v>
      </c>
      <c r="H7075" s="106">
        <f t="shared" si="78"/>
        <v>0.8901809954751132</v>
      </c>
    </row>
    <row r="7076" spans="1:11" x14ac:dyDescent="0.2">
      <c r="A7076" s="103">
        <f>A7075+1+2</f>
        <v>40693</v>
      </c>
      <c r="B7076" s="76" t="s">
        <v>12</v>
      </c>
      <c r="C7076" s="73" t="s">
        <v>17</v>
      </c>
      <c r="F7076" s="108"/>
      <c r="G7076" s="75"/>
      <c r="H7076" s="106"/>
    </row>
    <row r="7077" spans="1:11" x14ac:dyDescent="0.2">
      <c r="A7077" s="103">
        <f>A7076+1</f>
        <v>40694</v>
      </c>
      <c r="B7077" s="76" t="s">
        <v>13</v>
      </c>
      <c r="D7077" s="92">
        <v>102.7</v>
      </c>
      <c r="E7077" s="104">
        <v>4.6310000000000002</v>
      </c>
      <c r="F7077" s="108">
        <v>4.3627000000000002</v>
      </c>
      <c r="G7077" s="75">
        <v>4.3578000000000001</v>
      </c>
      <c r="H7077" s="106">
        <f t="shared" si="78"/>
        <v>0.94206434895270996</v>
      </c>
    </row>
    <row r="7078" spans="1:11" x14ac:dyDescent="0.2">
      <c r="A7078" s="103">
        <f>A7077+1</f>
        <v>40695</v>
      </c>
      <c r="B7078" s="76" t="s">
        <v>14</v>
      </c>
      <c r="D7078" s="92">
        <v>100.29</v>
      </c>
      <c r="E7078" s="104">
        <v>4.625</v>
      </c>
      <c r="F7078" s="108">
        <v>4.3467000000000002</v>
      </c>
      <c r="G7078" s="75">
        <v>4.3628999999999998</v>
      </c>
      <c r="H7078" s="106">
        <f t="shared" si="78"/>
        <v>0.93982702702702703</v>
      </c>
    </row>
    <row r="7079" spans="1:11" x14ac:dyDescent="0.2">
      <c r="A7079" s="103">
        <f>A7078+1</f>
        <v>40696</v>
      </c>
      <c r="B7079" s="76" t="s">
        <v>15</v>
      </c>
      <c r="D7079" s="92">
        <v>100.4</v>
      </c>
      <c r="E7079" s="104">
        <v>4.7050000000000001</v>
      </c>
      <c r="F7079" s="108">
        <v>4.3334000000000001</v>
      </c>
      <c r="G7079" s="75">
        <v>4.3536999999999999</v>
      </c>
      <c r="H7079" s="106">
        <f t="shared" si="78"/>
        <v>0.9210201912858661</v>
      </c>
    </row>
    <row r="7080" spans="1:11" x14ac:dyDescent="0.2">
      <c r="A7080" s="103">
        <f>A7079+1</f>
        <v>40697</v>
      </c>
      <c r="B7080" s="76" t="s">
        <v>16</v>
      </c>
      <c r="D7080" s="92">
        <v>100.22</v>
      </c>
      <c r="E7080" s="104">
        <v>4.7149999999999999</v>
      </c>
      <c r="F7080" s="108">
        <v>4.3757999999999999</v>
      </c>
      <c r="G7080" s="75">
        <v>4.4455999999999998</v>
      </c>
      <c r="H7080" s="106">
        <f t="shared" si="78"/>
        <v>0.9280593849416755</v>
      </c>
    </row>
    <row r="7081" spans="1:11" x14ac:dyDescent="0.2">
      <c r="A7081" s="103">
        <f>A7080+1+2</f>
        <v>40700</v>
      </c>
      <c r="B7081" s="76" t="s">
        <v>12</v>
      </c>
      <c r="D7081" s="92">
        <v>99.01</v>
      </c>
      <c r="E7081" s="104">
        <v>4.835</v>
      </c>
      <c r="F7081" s="108">
        <v>4.4010999999999996</v>
      </c>
      <c r="G7081" s="75">
        <v>4.5959000000000003</v>
      </c>
      <c r="H7081" s="106">
        <f t="shared" si="78"/>
        <v>0.9102585315408479</v>
      </c>
    </row>
    <row r="7082" spans="1:11" x14ac:dyDescent="0.2">
      <c r="A7082" s="103">
        <f>A7081+1</f>
        <v>40701</v>
      </c>
      <c r="B7082" s="76" t="s">
        <v>13</v>
      </c>
      <c r="D7082" s="92">
        <v>99.09</v>
      </c>
      <c r="E7082" s="104">
        <v>4.8150000000000004</v>
      </c>
      <c r="F7082" s="108">
        <v>4.4420000000000002</v>
      </c>
      <c r="G7082" s="75">
        <v>4.5632999999999999</v>
      </c>
      <c r="H7082" s="106">
        <f t="shared" si="78"/>
        <v>0.92253374870197291</v>
      </c>
      <c r="K7082" s="115"/>
    </row>
    <row r="7083" spans="1:11" x14ac:dyDescent="0.2">
      <c r="A7083" s="103">
        <f>A7082+1</f>
        <v>40702</v>
      </c>
      <c r="B7083" s="76" t="s">
        <v>14</v>
      </c>
      <c r="D7083" s="92">
        <v>100.74</v>
      </c>
      <c r="E7083" s="104">
        <v>4.8600000000000003</v>
      </c>
      <c r="F7083" s="108">
        <v>4.4588999999999999</v>
      </c>
      <c r="G7083" s="75">
        <v>4.5335000000000001</v>
      </c>
      <c r="H7083" s="106">
        <f t="shared" si="78"/>
        <v>0.91746913580246903</v>
      </c>
    </row>
    <row r="7084" spans="1:11" x14ac:dyDescent="0.2">
      <c r="A7084" s="103">
        <f>A7083+1</f>
        <v>40703</v>
      </c>
      <c r="B7084" s="76" t="s">
        <v>15</v>
      </c>
      <c r="D7084" s="92">
        <v>101.93</v>
      </c>
      <c r="E7084" s="104">
        <v>4.915</v>
      </c>
      <c r="F7084" s="108">
        <v>4.5717999999999996</v>
      </c>
      <c r="G7084" s="75">
        <v>4.6073000000000004</v>
      </c>
      <c r="H7084" s="106">
        <f t="shared" si="78"/>
        <v>0.930172939979654</v>
      </c>
    </row>
    <row r="7085" spans="1:11" x14ac:dyDescent="0.2">
      <c r="A7085" s="103">
        <f>A7084+1</f>
        <v>40704</v>
      </c>
      <c r="B7085" s="76" t="s">
        <v>16</v>
      </c>
      <c r="D7085" s="92">
        <v>99.29</v>
      </c>
      <c r="F7085" s="108">
        <v>4.3646000000000003</v>
      </c>
      <c r="G7085" s="75">
        <v>4.4362000000000004</v>
      </c>
      <c r="H7085" s="106"/>
    </row>
    <row r="7086" spans="1:11" x14ac:dyDescent="0.2">
      <c r="A7086" s="103">
        <f>A7085+1+2</f>
        <v>40707</v>
      </c>
      <c r="B7086" s="76" t="s">
        <v>12</v>
      </c>
      <c r="D7086" s="92">
        <v>97.3</v>
      </c>
      <c r="E7086" s="104">
        <v>4.72</v>
      </c>
      <c r="F7086" s="108">
        <v>4.5545999999999998</v>
      </c>
      <c r="G7086" s="75">
        <v>4.5781999999999998</v>
      </c>
      <c r="H7086" s="106">
        <f t="shared" si="78"/>
        <v>0.96495762711864408</v>
      </c>
    </row>
    <row r="7087" spans="1:11" x14ac:dyDescent="0.2">
      <c r="A7087" s="103">
        <f>A7086+1</f>
        <v>40708</v>
      </c>
      <c r="B7087" s="76" t="s">
        <v>13</v>
      </c>
      <c r="D7087" s="92">
        <v>99.37</v>
      </c>
      <c r="E7087" s="104">
        <v>4.5789999999999997</v>
      </c>
      <c r="F7087" s="108">
        <v>4.3097000000000003</v>
      </c>
      <c r="G7087" s="75">
        <v>4.4207999999999998</v>
      </c>
      <c r="H7087" s="106">
        <f t="shared" si="78"/>
        <v>0.94118803232146764</v>
      </c>
    </row>
    <row r="7088" spans="1:11" x14ac:dyDescent="0.2">
      <c r="A7088" s="103">
        <f>A7087+1</f>
        <v>40709</v>
      </c>
      <c r="B7088" s="76" t="s">
        <v>14</v>
      </c>
      <c r="D7088" s="92">
        <v>94.81</v>
      </c>
      <c r="E7088" s="104">
        <v>4.5250000000000004</v>
      </c>
      <c r="F7088" s="108">
        <v>4.2888999999999999</v>
      </c>
      <c r="G7088" s="75">
        <v>4.3460999999999999</v>
      </c>
      <c r="H7088" s="106">
        <f t="shared" si="78"/>
        <v>0.94782320441988943</v>
      </c>
    </row>
    <row r="7089" spans="1:8" x14ac:dyDescent="0.2">
      <c r="A7089" s="103">
        <f>A7088+1</f>
        <v>40710</v>
      </c>
      <c r="B7089" s="76" t="s">
        <v>15</v>
      </c>
      <c r="D7089" s="92">
        <v>94.95</v>
      </c>
      <c r="E7089" s="104">
        <v>4.5410000000000004</v>
      </c>
      <c r="F7089" s="108">
        <v>4.3563000000000001</v>
      </c>
      <c r="G7089" s="75">
        <v>4.4348999999999998</v>
      </c>
      <c r="H7089" s="106">
        <f t="shared" si="78"/>
        <v>0.95932613961682445</v>
      </c>
    </row>
    <row r="7090" spans="1:8" x14ac:dyDescent="0.2">
      <c r="A7090" s="103">
        <f>A7089+1</f>
        <v>40711</v>
      </c>
      <c r="B7090" s="76" t="s">
        <v>16</v>
      </c>
      <c r="D7090" s="92">
        <v>93.01</v>
      </c>
      <c r="E7090" s="104">
        <v>4.4039999999999999</v>
      </c>
      <c r="F7090" s="108">
        <v>4.1635999999999997</v>
      </c>
      <c r="G7090" s="75">
        <v>4.2492000000000001</v>
      </c>
      <c r="H7090" s="106">
        <f t="shared" si="78"/>
        <v>0.94541326067211617</v>
      </c>
    </row>
    <row r="7091" spans="1:8" x14ac:dyDescent="0.2">
      <c r="A7091" s="103">
        <f>A7090+1+2</f>
        <v>40714</v>
      </c>
      <c r="B7091" s="76" t="s">
        <v>12</v>
      </c>
      <c r="D7091" s="92">
        <v>93.26</v>
      </c>
      <c r="E7091" s="104">
        <v>4.3499999999999996</v>
      </c>
      <c r="F7091" s="108">
        <v>4.1021999999999998</v>
      </c>
      <c r="G7091" s="75">
        <v>4.2336</v>
      </c>
      <c r="H7091" s="106">
        <f t="shared" si="78"/>
        <v>0.94303448275862078</v>
      </c>
    </row>
    <row r="7092" spans="1:8" x14ac:dyDescent="0.2">
      <c r="A7092" s="103">
        <f>A7091+1</f>
        <v>40715</v>
      </c>
      <c r="B7092" s="76" t="s">
        <v>13</v>
      </c>
      <c r="D7092" s="92">
        <v>93.4</v>
      </c>
      <c r="E7092" s="104">
        <v>4.3780000000000001</v>
      </c>
      <c r="F7092" s="108">
        <v>4.1989999999999998</v>
      </c>
      <c r="G7092" s="75">
        <v>4.3099999999999996</v>
      </c>
      <c r="H7092" s="106">
        <f t="shared" si="78"/>
        <v>0.95911375057103698</v>
      </c>
    </row>
    <row r="7093" spans="1:8" x14ac:dyDescent="0.2">
      <c r="A7093" s="103">
        <f>A7092+1</f>
        <v>40716</v>
      </c>
      <c r="B7093" s="76" t="s">
        <v>14</v>
      </c>
      <c r="D7093" s="92">
        <v>95.41</v>
      </c>
      <c r="E7093" s="104">
        <v>4.4180000000000001</v>
      </c>
      <c r="F7093" s="108">
        <v>4.2175000000000002</v>
      </c>
      <c r="G7093" s="75">
        <v>4.3201999999999998</v>
      </c>
      <c r="H7093" s="106">
        <f t="shared" si="78"/>
        <v>0.9546174739701222</v>
      </c>
    </row>
    <row r="7094" spans="1:8" x14ac:dyDescent="0.2">
      <c r="A7094" s="103">
        <f>A7093+1</f>
        <v>40717</v>
      </c>
      <c r="B7094" s="76" t="s">
        <v>15</v>
      </c>
      <c r="D7094" s="92">
        <v>91.02</v>
      </c>
      <c r="E7094" s="104">
        <v>4.2859999999999996</v>
      </c>
      <c r="F7094" s="108">
        <v>4.0731000000000002</v>
      </c>
      <c r="G7094" s="75">
        <v>4.1990999999999996</v>
      </c>
      <c r="H7094" s="106">
        <f t="shared" si="78"/>
        <v>0.9503266448903408</v>
      </c>
    </row>
    <row r="7095" spans="1:8" x14ac:dyDescent="0.2">
      <c r="A7095" s="103">
        <f>A7094+1</f>
        <v>40718</v>
      </c>
      <c r="B7095" s="76" t="s">
        <v>16</v>
      </c>
      <c r="D7095" s="92">
        <v>91.16</v>
      </c>
      <c r="E7095" s="104">
        <v>4.2080000000000002</v>
      </c>
      <c r="F7095" s="108">
        <v>3.8994</v>
      </c>
      <c r="G7095" s="75">
        <v>4.0331000000000001</v>
      </c>
      <c r="H7095" s="106">
        <f t="shared" si="78"/>
        <v>0.92666349809885928</v>
      </c>
    </row>
    <row r="7096" spans="1:8" x14ac:dyDescent="0.2">
      <c r="A7096" s="103">
        <f>A7095+1+2</f>
        <v>40721</v>
      </c>
      <c r="B7096" s="76" t="s">
        <v>12</v>
      </c>
      <c r="D7096" s="92">
        <v>90.61</v>
      </c>
      <c r="E7096" s="104">
        <v>4.2759999999999998</v>
      </c>
      <c r="F7096" s="108">
        <v>3.9510000000000001</v>
      </c>
      <c r="G7096" s="75">
        <v>4.1497999999999999</v>
      </c>
      <c r="H7096" s="106">
        <f t="shared" si="78"/>
        <v>0.92399438727782979</v>
      </c>
    </row>
    <row r="7097" spans="1:8" x14ac:dyDescent="0.2">
      <c r="A7097" s="103">
        <f>A7096+1</f>
        <v>40722</v>
      </c>
      <c r="B7097" s="76" t="s">
        <v>13</v>
      </c>
      <c r="D7097" s="92">
        <v>92.89</v>
      </c>
      <c r="E7097" s="104">
        <v>4.3440000000000003</v>
      </c>
      <c r="F7097" s="108">
        <v>4.0823999999999998</v>
      </c>
      <c r="G7097" s="75">
        <v>4.1882999999999999</v>
      </c>
      <c r="H7097" s="106">
        <f t="shared" si="78"/>
        <v>0.93977900552486182</v>
      </c>
    </row>
    <row r="7098" spans="1:8" x14ac:dyDescent="0.2">
      <c r="A7098" s="103">
        <f>A7097+1</f>
        <v>40723</v>
      </c>
      <c r="B7098" s="76" t="s">
        <v>14</v>
      </c>
      <c r="D7098" s="92">
        <v>94.77</v>
      </c>
      <c r="E7098" s="104">
        <v>4.38</v>
      </c>
      <c r="F7098" s="108">
        <v>4.1624999999999996</v>
      </c>
      <c r="G7098" s="75">
        <v>4.2313000000000001</v>
      </c>
      <c r="H7098" s="106">
        <f t="shared" si="78"/>
        <v>0.95034246575342463</v>
      </c>
    </row>
    <row r="7099" spans="1:8" x14ac:dyDescent="0.2">
      <c r="A7099" s="103">
        <f>A7098+1</f>
        <v>40724</v>
      </c>
      <c r="B7099" s="76" t="s">
        <v>15</v>
      </c>
      <c r="D7099" s="92">
        <v>95.42</v>
      </c>
      <c r="E7099" s="104">
        <v>4.2830000000000004</v>
      </c>
      <c r="F7099" s="108">
        <v>4.0517000000000003</v>
      </c>
      <c r="G7099" s="75">
        <v>4.1473000000000004</v>
      </c>
      <c r="H7099" s="106">
        <f t="shared" si="78"/>
        <v>0.94599579733831429</v>
      </c>
    </row>
    <row r="7100" spans="1:8" x14ac:dyDescent="0.2">
      <c r="A7100" s="103">
        <f>A7099+1</f>
        <v>40725</v>
      </c>
      <c r="B7100" s="76" t="s">
        <v>16</v>
      </c>
      <c r="D7100" s="92">
        <v>94.94</v>
      </c>
      <c r="E7100" s="104">
        <v>4.3250000000000002</v>
      </c>
      <c r="F7100" s="108">
        <v>4.0301</v>
      </c>
      <c r="G7100" s="75">
        <v>4.1429</v>
      </c>
      <c r="H7100" s="106">
        <f t="shared" si="78"/>
        <v>0.93181502890173407</v>
      </c>
    </row>
    <row r="7101" spans="1:8" x14ac:dyDescent="0.2">
      <c r="A7101" s="103">
        <f>A7100+1+2</f>
        <v>40728</v>
      </c>
      <c r="B7101" s="76" t="s">
        <v>12</v>
      </c>
      <c r="C7101" s="73" t="s">
        <v>17</v>
      </c>
      <c r="H7101" s="106"/>
    </row>
    <row r="7102" spans="1:8" x14ac:dyDescent="0.2">
      <c r="A7102" s="103">
        <f>A7101+1</f>
        <v>40729</v>
      </c>
      <c r="B7102" s="76" t="s">
        <v>13</v>
      </c>
      <c r="D7102" s="92">
        <v>96.89</v>
      </c>
      <c r="E7102" s="104">
        <v>4.38</v>
      </c>
      <c r="F7102" s="108">
        <v>4.1436999999999999</v>
      </c>
      <c r="G7102" s="75">
        <v>4.2359999999999998</v>
      </c>
      <c r="H7102" s="106">
        <f t="shared" si="78"/>
        <v>0.94605022831050234</v>
      </c>
    </row>
    <row r="7103" spans="1:8" x14ac:dyDescent="0.2">
      <c r="A7103" s="103">
        <f>A7102+1</f>
        <v>40730</v>
      </c>
      <c r="B7103" s="76" t="s">
        <v>14</v>
      </c>
      <c r="D7103" s="92">
        <v>96.65</v>
      </c>
      <c r="E7103" s="104">
        <v>4.3499999999999996</v>
      </c>
      <c r="F7103" s="108">
        <v>4.0589000000000004</v>
      </c>
      <c r="G7103" s="75">
        <v>4.2024999999999997</v>
      </c>
      <c r="H7103" s="106">
        <f t="shared" si="78"/>
        <v>0.93308045977011511</v>
      </c>
    </row>
    <row r="7104" spans="1:8" x14ac:dyDescent="0.2">
      <c r="A7104" s="103">
        <f>A7103+1</f>
        <v>40731</v>
      </c>
      <c r="B7104" s="76" t="s">
        <v>15</v>
      </c>
      <c r="D7104" s="92">
        <v>98.67</v>
      </c>
      <c r="E7104" s="104">
        <v>4.1900000000000004</v>
      </c>
      <c r="F7104" s="108">
        <v>3.9750999999999999</v>
      </c>
      <c r="G7104" s="75">
        <v>4.0938999999999997</v>
      </c>
      <c r="H7104" s="106">
        <f t="shared" ref="H7104:H7168" si="79">F7104/E7104</f>
        <v>0.94871121718377072</v>
      </c>
    </row>
    <row r="7105" spans="1:8" x14ac:dyDescent="0.2">
      <c r="A7105" s="103">
        <f>A7104+1</f>
        <v>40732</v>
      </c>
      <c r="B7105" s="76" t="s">
        <v>16</v>
      </c>
      <c r="D7105" s="92">
        <v>96.2</v>
      </c>
      <c r="E7105" s="104">
        <v>4.2080000000000002</v>
      </c>
      <c r="F7105" s="108">
        <v>3.9018000000000002</v>
      </c>
      <c r="G7105" s="75">
        <v>3.9826999999999999</v>
      </c>
      <c r="H7105" s="106">
        <f t="shared" si="79"/>
        <v>0.92723384030418254</v>
      </c>
    </row>
    <row r="7106" spans="1:8" x14ac:dyDescent="0.2">
      <c r="A7106" s="103">
        <f>A7105+1+2</f>
        <v>40735</v>
      </c>
      <c r="B7106" s="76" t="s">
        <v>12</v>
      </c>
      <c r="D7106" s="92">
        <v>95.15</v>
      </c>
      <c r="E7106" s="104">
        <v>4.3789999999999996</v>
      </c>
      <c r="F7106" s="108">
        <v>4.0880000000000001</v>
      </c>
      <c r="G7106" s="75">
        <v>4.1692999999999998</v>
      </c>
      <c r="H7106" s="106">
        <f t="shared" si="79"/>
        <v>0.93354647179721406</v>
      </c>
    </row>
    <row r="7107" spans="1:8" x14ac:dyDescent="0.2">
      <c r="A7107" s="103">
        <f>A7106+1</f>
        <v>40736</v>
      </c>
      <c r="B7107" s="76" t="s">
        <v>13</v>
      </c>
      <c r="D7107" s="92">
        <v>97.43</v>
      </c>
      <c r="E7107" s="104">
        <v>4.3680000000000003</v>
      </c>
      <c r="F7107" s="108">
        <v>4.0956999999999999</v>
      </c>
      <c r="G7107" s="75">
        <v>4.1711</v>
      </c>
      <c r="H7107" s="106">
        <f t="shared" si="79"/>
        <v>0.9376602564102563</v>
      </c>
    </row>
    <row r="7108" spans="1:8" x14ac:dyDescent="0.2">
      <c r="A7108" s="103">
        <f>A7107+1</f>
        <v>40737</v>
      </c>
      <c r="B7108" s="76" t="s">
        <v>14</v>
      </c>
      <c r="D7108" s="92">
        <v>98.05</v>
      </c>
      <c r="E7108" s="104">
        <v>4.4359999999999999</v>
      </c>
      <c r="F7108" s="108">
        <v>4.0937999999999999</v>
      </c>
      <c r="G7108" s="75">
        <v>4.1418999999999997</v>
      </c>
      <c r="H7108" s="106">
        <f t="shared" si="79"/>
        <v>0.92285843101893594</v>
      </c>
    </row>
    <row r="7109" spans="1:8" x14ac:dyDescent="0.2">
      <c r="A7109" s="103">
        <f>A7108+1</f>
        <v>40738</v>
      </c>
      <c r="B7109" s="76" t="s">
        <v>15</v>
      </c>
      <c r="D7109" s="92">
        <v>95.69</v>
      </c>
      <c r="E7109" s="104">
        <v>4.3899999999999997</v>
      </c>
      <c r="F7109" s="108">
        <v>4.0799000000000003</v>
      </c>
      <c r="G7109" s="75">
        <v>4.1363000000000003</v>
      </c>
      <c r="H7109" s="106">
        <f t="shared" si="79"/>
        <v>0.92936218678815508</v>
      </c>
    </row>
    <row r="7110" spans="1:8" x14ac:dyDescent="0.2">
      <c r="A7110" s="103">
        <f>A7109+1</f>
        <v>40739</v>
      </c>
      <c r="B7110" s="76" t="s">
        <v>16</v>
      </c>
      <c r="D7110" s="92">
        <v>95.69</v>
      </c>
      <c r="E7110" s="104">
        <v>4.5049999999999999</v>
      </c>
      <c r="F7110" s="108">
        <v>4.1329000000000002</v>
      </c>
      <c r="G7110" s="75">
        <v>4.1512000000000002</v>
      </c>
      <c r="H7110" s="106">
        <f t="shared" si="79"/>
        <v>0.917402885682575</v>
      </c>
    </row>
    <row r="7111" spans="1:8" x14ac:dyDescent="0.2">
      <c r="A7111" s="103">
        <f>A7110+1+2</f>
        <v>40742</v>
      </c>
      <c r="B7111" s="76" t="s">
        <v>12</v>
      </c>
      <c r="D7111" s="92">
        <v>95.58</v>
      </c>
      <c r="E7111" s="104">
        <v>4.5750000000000002</v>
      </c>
      <c r="F7111" s="108">
        <v>4.2855999999999996</v>
      </c>
      <c r="G7111" s="75">
        <v>4.3314000000000004</v>
      </c>
      <c r="H7111" s="106">
        <f t="shared" si="79"/>
        <v>0.93674316939890701</v>
      </c>
    </row>
    <row r="7112" spans="1:8" x14ac:dyDescent="0.2">
      <c r="A7112" s="103">
        <f>A7111+1</f>
        <v>40743</v>
      </c>
      <c r="B7112" s="76" t="s">
        <v>13</v>
      </c>
      <c r="D7112" s="92">
        <v>97.5</v>
      </c>
      <c r="E7112" s="104">
        <v>4.585</v>
      </c>
      <c r="F7112" s="108">
        <v>4.2728999999999999</v>
      </c>
      <c r="G7112" s="75">
        <v>4.3010999999999999</v>
      </c>
      <c r="H7112" s="106">
        <f t="shared" si="79"/>
        <v>0.93193020719738273</v>
      </c>
    </row>
    <row r="7113" spans="1:8" x14ac:dyDescent="0.2">
      <c r="A7113" s="103">
        <f>A7112+1</f>
        <v>40744</v>
      </c>
      <c r="B7113" s="76" t="s">
        <v>14</v>
      </c>
      <c r="D7113" s="92">
        <v>98.14</v>
      </c>
      <c r="E7113" s="104">
        <v>4.5830000000000002</v>
      </c>
      <c r="F7113" s="108">
        <v>4.3266999999999998</v>
      </c>
      <c r="G7113" s="75">
        <v>4.3460999999999999</v>
      </c>
      <c r="H7113" s="106">
        <f t="shared" si="79"/>
        <v>0.94407593279511226</v>
      </c>
    </row>
    <row r="7114" spans="1:8" x14ac:dyDescent="0.2">
      <c r="A7114" s="103">
        <f>A7113+1</f>
        <v>40745</v>
      </c>
      <c r="B7114" s="76" t="s">
        <v>15</v>
      </c>
      <c r="D7114" s="92">
        <v>98.93</v>
      </c>
      <c r="E7114" s="104">
        <v>4.5629999999999997</v>
      </c>
      <c r="F7114" s="108">
        <v>4.2827000000000002</v>
      </c>
      <c r="G7114" s="75">
        <v>4.3308999999999997</v>
      </c>
      <c r="H7114" s="106">
        <f t="shared" si="79"/>
        <v>0.93857111549419248</v>
      </c>
    </row>
    <row r="7115" spans="1:8" x14ac:dyDescent="0.2">
      <c r="A7115" s="103">
        <f>A7114+1</f>
        <v>40746</v>
      </c>
      <c r="B7115" s="76" t="s">
        <v>16</v>
      </c>
      <c r="D7115" s="92">
        <v>99.56</v>
      </c>
      <c r="E7115" s="104">
        <v>4.4649999999999999</v>
      </c>
      <c r="F7115" s="108">
        <v>4.0515999999999996</v>
      </c>
      <c r="G7115" s="75">
        <v>4.1719999999999997</v>
      </c>
      <c r="H7115" s="106">
        <f t="shared" si="79"/>
        <v>0.90741321388577822</v>
      </c>
    </row>
    <row r="7116" spans="1:8" x14ac:dyDescent="0.2">
      <c r="A7116" s="103">
        <f>A7115+1+2</f>
        <v>40749</v>
      </c>
      <c r="B7116" s="76" t="s">
        <v>12</v>
      </c>
      <c r="D7116" s="92">
        <v>98.9</v>
      </c>
      <c r="E7116" s="104">
        <v>4.4649999999999999</v>
      </c>
      <c r="F7116" s="108">
        <v>4.0578000000000003</v>
      </c>
      <c r="G7116" s="75">
        <v>4.1851000000000003</v>
      </c>
      <c r="H7116" s="106">
        <f t="shared" si="79"/>
        <v>0.90880179171332598</v>
      </c>
    </row>
    <row r="7117" spans="1:8" x14ac:dyDescent="0.2">
      <c r="A7117" s="103">
        <f>A7116+1</f>
        <v>40750</v>
      </c>
      <c r="B7117" s="76" t="s">
        <v>13</v>
      </c>
      <c r="D7117" s="92">
        <v>99.59</v>
      </c>
      <c r="E7117" s="104">
        <v>4.423</v>
      </c>
      <c r="F7117" s="108">
        <v>4.0688000000000004</v>
      </c>
      <c r="G7117" s="75">
        <v>4.1935000000000002</v>
      </c>
      <c r="H7117" s="106">
        <f t="shared" si="79"/>
        <v>0.91991860728012664</v>
      </c>
    </row>
    <row r="7118" spans="1:8" x14ac:dyDescent="0.2">
      <c r="A7118" s="103">
        <f>A7117+1</f>
        <v>40751</v>
      </c>
      <c r="B7118" s="76" t="s">
        <v>14</v>
      </c>
      <c r="D7118" s="92">
        <v>97.4</v>
      </c>
      <c r="E7118" s="104">
        <v>4.4450000000000003</v>
      </c>
      <c r="F7118" s="108">
        <v>4.0152999999999999</v>
      </c>
      <c r="G7118" s="75">
        <v>4.2343000000000002</v>
      </c>
      <c r="H7118" s="106">
        <f t="shared" si="79"/>
        <v>0.90332958380202466</v>
      </c>
    </row>
    <row r="7119" spans="1:8" x14ac:dyDescent="0.2">
      <c r="A7119" s="103">
        <f>A7118+1</f>
        <v>40752</v>
      </c>
      <c r="B7119" s="76" t="s">
        <v>15</v>
      </c>
      <c r="D7119" s="92">
        <v>97.04</v>
      </c>
      <c r="E7119" s="104">
        <v>4.42</v>
      </c>
      <c r="F7119" s="108">
        <v>3.9422999999999999</v>
      </c>
      <c r="G7119" s="75">
        <v>4.1614000000000004</v>
      </c>
      <c r="H7119" s="106">
        <f t="shared" si="79"/>
        <v>0.89192307692307693</v>
      </c>
    </row>
    <row r="7120" spans="1:8" x14ac:dyDescent="0.2">
      <c r="A7120" s="103">
        <f>A7119+1</f>
        <v>40753</v>
      </c>
      <c r="B7120" s="76" t="s">
        <v>16</v>
      </c>
      <c r="D7120" s="92">
        <v>95.7</v>
      </c>
      <c r="E7120" s="104">
        <v>4.2960000000000003</v>
      </c>
      <c r="F7120" s="108">
        <v>3.9754</v>
      </c>
      <c r="G7120" s="75">
        <v>4.0675999999999997</v>
      </c>
      <c r="H7120" s="106">
        <f t="shared" si="79"/>
        <v>0.92537243947858472</v>
      </c>
    </row>
    <row r="7121" spans="1:11" x14ac:dyDescent="0.2">
      <c r="A7121" s="103">
        <f>A7120+1+2</f>
        <v>40756</v>
      </c>
      <c r="B7121" s="76" t="s">
        <v>12</v>
      </c>
      <c r="D7121" s="92">
        <v>94.89</v>
      </c>
      <c r="E7121" s="104">
        <v>4.2850000000000001</v>
      </c>
      <c r="F7121" s="108">
        <v>3.9525000000000001</v>
      </c>
      <c r="G7121" s="75">
        <v>4.1078999999999999</v>
      </c>
      <c r="H7121" s="106">
        <f t="shared" si="79"/>
        <v>0.92240373395565922</v>
      </c>
    </row>
    <row r="7122" spans="1:11" x14ac:dyDescent="0.2">
      <c r="A7122" s="103">
        <f>A7121+1</f>
        <v>40757</v>
      </c>
      <c r="B7122" s="76" t="s">
        <v>13</v>
      </c>
      <c r="D7122" s="92">
        <v>93.79</v>
      </c>
      <c r="E7122" s="104">
        <v>4.2530000000000001</v>
      </c>
      <c r="F7122" s="108">
        <v>4.0077999999999996</v>
      </c>
      <c r="G7122" s="75">
        <v>4.1685999999999996</v>
      </c>
      <c r="H7122" s="106">
        <f t="shared" si="79"/>
        <v>0.94234657888549245</v>
      </c>
      <c r="K7122" s="115"/>
    </row>
    <row r="7123" spans="1:11" x14ac:dyDescent="0.2">
      <c r="A7123" s="103">
        <f>A7122+1</f>
        <v>40758</v>
      </c>
      <c r="B7123" s="76" t="s">
        <v>14</v>
      </c>
      <c r="D7123" s="92">
        <v>91.93</v>
      </c>
      <c r="E7123" s="104">
        <v>4.2590000000000003</v>
      </c>
      <c r="F7123" s="108">
        <v>3.9779</v>
      </c>
      <c r="G7123" s="75">
        <v>4.1219999999999999</v>
      </c>
      <c r="H7123" s="106">
        <f t="shared" si="79"/>
        <v>0.93399859121859585</v>
      </c>
    </row>
    <row r="7124" spans="1:11" x14ac:dyDescent="0.2">
      <c r="A7124" s="103">
        <f>A7123+1</f>
        <v>40759</v>
      </c>
      <c r="B7124" s="76" t="s">
        <v>15</v>
      </c>
      <c r="D7124" s="92">
        <v>86.63</v>
      </c>
      <c r="E7124" s="104">
        <v>4.1509999999999998</v>
      </c>
      <c r="F7124" s="108">
        <v>3.9784999999999999</v>
      </c>
      <c r="G7124" s="75">
        <v>4.0758000000000001</v>
      </c>
      <c r="H7124" s="106">
        <f t="shared" si="79"/>
        <v>0.95844374849433878</v>
      </c>
    </row>
    <row r="7125" spans="1:11" x14ac:dyDescent="0.2">
      <c r="A7125" s="103">
        <f>A7124+1</f>
        <v>40760</v>
      </c>
      <c r="B7125" s="76" t="s">
        <v>16</v>
      </c>
      <c r="D7125" s="92">
        <v>86.88</v>
      </c>
      <c r="E7125" s="104">
        <v>4.0250000000000004</v>
      </c>
      <c r="F7125" s="108">
        <v>3.8216999999999999</v>
      </c>
      <c r="G7125" s="75">
        <v>3.8601999999999999</v>
      </c>
      <c r="H7125" s="106">
        <f t="shared" si="79"/>
        <v>0.94949068322981356</v>
      </c>
    </row>
    <row r="7126" spans="1:11" x14ac:dyDescent="0.2">
      <c r="A7126" s="103">
        <f>A7125+1+2</f>
        <v>40763</v>
      </c>
      <c r="B7126" s="76" t="s">
        <v>12</v>
      </c>
      <c r="D7126" s="92">
        <v>81.31</v>
      </c>
      <c r="E7126" s="104">
        <v>4.0250000000000004</v>
      </c>
      <c r="F7126" s="108">
        <v>3.7924000000000002</v>
      </c>
      <c r="G7126" s="75">
        <v>3.8856999999999999</v>
      </c>
      <c r="H7126" s="106">
        <f t="shared" si="79"/>
        <v>0.94221118012422356</v>
      </c>
    </row>
    <row r="7127" spans="1:11" x14ac:dyDescent="0.2">
      <c r="A7127" s="103">
        <f>A7126+1</f>
        <v>40764</v>
      </c>
      <c r="B7127" s="76" t="s">
        <v>13</v>
      </c>
      <c r="D7127" s="92">
        <v>79.3</v>
      </c>
      <c r="E7127" s="104">
        <v>4.0640000000000001</v>
      </c>
      <c r="F7127" s="108">
        <v>3.8420999999999998</v>
      </c>
      <c r="G7127" s="75">
        <v>3.9834999999999998</v>
      </c>
      <c r="H7127" s="106">
        <f t="shared" si="79"/>
        <v>0.94539862204724401</v>
      </c>
    </row>
    <row r="7128" spans="1:11" x14ac:dyDescent="0.2">
      <c r="A7128" s="103">
        <f>A7127+1</f>
        <v>40765</v>
      </c>
      <c r="B7128" s="76" t="s">
        <v>14</v>
      </c>
      <c r="D7128" s="92">
        <v>82.89</v>
      </c>
      <c r="E7128" s="104">
        <v>4.085</v>
      </c>
      <c r="F7128" s="108">
        <v>3.891</v>
      </c>
      <c r="G7128" s="75">
        <v>3.9746000000000001</v>
      </c>
      <c r="H7128" s="106">
        <f t="shared" si="79"/>
        <v>0.95250917992656059</v>
      </c>
    </row>
    <row r="7129" spans="1:11" x14ac:dyDescent="0.2">
      <c r="A7129" s="103">
        <f>A7128+1</f>
        <v>40766</v>
      </c>
      <c r="B7129" s="76" t="s">
        <v>15</v>
      </c>
      <c r="D7129" s="92">
        <v>85.72</v>
      </c>
      <c r="E7129" s="104">
        <v>4.08</v>
      </c>
      <c r="F7129" s="108">
        <v>3.8494999999999999</v>
      </c>
      <c r="G7129" s="75">
        <v>3.9155000000000002</v>
      </c>
      <c r="H7129" s="106">
        <f t="shared" si="79"/>
        <v>0.94350490196078429</v>
      </c>
    </row>
    <row r="7130" spans="1:11" x14ac:dyDescent="0.2">
      <c r="A7130" s="103">
        <f>A7129+1</f>
        <v>40767</v>
      </c>
      <c r="B7130" s="76" t="s">
        <v>16</v>
      </c>
      <c r="D7130" s="92">
        <v>85.38</v>
      </c>
      <c r="E7130" s="104">
        <v>4.13</v>
      </c>
      <c r="F7130" s="108">
        <v>3.9350999999999998</v>
      </c>
      <c r="G7130" s="75">
        <v>3.9611999999999998</v>
      </c>
      <c r="H7130" s="106">
        <f t="shared" si="79"/>
        <v>0.95280871670702172</v>
      </c>
    </row>
    <row r="7131" spans="1:11" x14ac:dyDescent="0.2">
      <c r="A7131" s="103">
        <f>A7130+1+2</f>
        <v>40770</v>
      </c>
      <c r="B7131" s="76" t="s">
        <v>12</v>
      </c>
      <c r="D7131" s="92">
        <v>87.88</v>
      </c>
      <c r="E7131" s="104">
        <v>4.0350000000000001</v>
      </c>
      <c r="F7131" s="108">
        <v>3.8727</v>
      </c>
      <c r="G7131" s="75">
        <v>3.8906000000000001</v>
      </c>
      <c r="H7131" s="106">
        <f t="shared" si="79"/>
        <v>0.95977695167286248</v>
      </c>
    </row>
    <row r="7132" spans="1:11" x14ac:dyDescent="0.2">
      <c r="A7132" s="103">
        <f>A7131+1</f>
        <v>40771</v>
      </c>
      <c r="B7132" s="76" t="s">
        <v>13</v>
      </c>
      <c r="D7132" s="92">
        <v>86.65</v>
      </c>
      <c r="E7132" s="104">
        <v>3.9910000000000001</v>
      </c>
      <c r="F7132" s="108">
        <v>3.8683000000000001</v>
      </c>
      <c r="G7132" s="75">
        <v>3.8811</v>
      </c>
      <c r="H7132" s="106">
        <f t="shared" si="79"/>
        <v>0.96925582560761714</v>
      </c>
    </row>
    <row r="7133" spans="1:11" x14ac:dyDescent="0.2">
      <c r="A7133" s="103">
        <f>A7132+1</f>
        <v>40772</v>
      </c>
      <c r="B7133" s="76" t="s">
        <v>14</v>
      </c>
      <c r="D7133" s="92">
        <v>87.58</v>
      </c>
      <c r="E7133" s="104">
        <v>3.9750000000000001</v>
      </c>
      <c r="F7133" s="108">
        <v>3.8123</v>
      </c>
      <c r="G7133" s="75">
        <v>3.8744999999999998</v>
      </c>
      <c r="H7133" s="106">
        <f t="shared" si="79"/>
        <v>0.9590691823899371</v>
      </c>
    </row>
    <row r="7134" spans="1:11" x14ac:dyDescent="0.2">
      <c r="A7134" s="103">
        <f>A7133+1</f>
        <v>40773</v>
      </c>
      <c r="B7134" s="76" t="s">
        <v>15</v>
      </c>
      <c r="D7134" s="92">
        <v>82.38</v>
      </c>
      <c r="E7134" s="104">
        <v>3.98</v>
      </c>
      <c r="F7134" s="108">
        <v>3.8380999999999998</v>
      </c>
      <c r="G7134" s="75">
        <v>3.8624999999999998</v>
      </c>
      <c r="H7134" s="106">
        <f t="shared" si="79"/>
        <v>0.96434673366834167</v>
      </c>
    </row>
    <row r="7135" spans="1:11" x14ac:dyDescent="0.2">
      <c r="A7135" s="103">
        <f>A7134+1</f>
        <v>40774</v>
      </c>
      <c r="B7135" s="76" t="s">
        <v>16</v>
      </c>
      <c r="D7135" s="92">
        <v>82.26</v>
      </c>
      <c r="E7135" s="104">
        <v>4.0060000000000002</v>
      </c>
      <c r="F7135" s="108">
        <v>3.8374999999999999</v>
      </c>
      <c r="G7135" s="75">
        <v>3.8719999999999999</v>
      </c>
      <c r="H7135" s="106">
        <f t="shared" si="79"/>
        <v>0.95793809286070886</v>
      </c>
    </row>
    <row r="7136" spans="1:11" x14ac:dyDescent="0.2">
      <c r="A7136" s="103">
        <f>A7135+1+2</f>
        <v>40777</v>
      </c>
      <c r="B7136" s="76" t="s">
        <v>12</v>
      </c>
      <c r="D7136" s="92">
        <v>84.12</v>
      </c>
      <c r="E7136" s="104">
        <v>3.9750000000000001</v>
      </c>
      <c r="F7136" s="108">
        <v>3.8479000000000001</v>
      </c>
      <c r="G7136" s="75">
        <v>3.9260000000000002</v>
      </c>
      <c r="H7136" s="106">
        <f t="shared" si="79"/>
        <v>0.96802515723270444</v>
      </c>
    </row>
    <row r="7137" spans="1:13" x14ac:dyDescent="0.2">
      <c r="A7137" s="103">
        <f>A7136+1</f>
        <v>40778</v>
      </c>
      <c r="B7137" s="76" t="s">
        <v>13</v>
      </c>
      <c r="D7137" s="92">
        <v>85.29</v>
      </c>
      <c r="E7137" s="104">
        <v>4.0179999999999998</v>
      </c>
      <c r="F7137" s="108">
        <v>3.8561000000000001</v>
      </c>
      <c r="G7137" s="75">
        <v>3.9306999999999999</v>
      </c>
      <c r="H7137" s="106">
        <f t="shared" si="79"/>
        <v>0.9597063215530115</v>
      </c>
    </row>
    <row r="7138" spans="1:13" x14ac:dyDescent="0.2">
      <c r="A7138" s="103">
        <f>A7137+1</f>
        <v>40779</v>
      </c>
      <c r="B7138" s="76" t="s">
        <v>14</v>
      </c>
      <c r="D7138" s="92">
        <v>85.16</v>
      </c>
      <c r="E7138" s="104">
        <v>4.0650000000000004</v>
      </c>
      <c r="F7138" s="108">
        <v>3.9500999999999999</v>
      </c>
      <c r="G7138" s="75">
        <v>3.9933999999999998</v>
      </c>
      <c r="H7138" s="106">
        <f t="shared" si="79"/>
        <v>0.97173431734317328</v>
      </c>
    </row>
    <row r="7139" spans="1:13" x14ac:dyDescent="0.2">
      <c r="A7139" s="103">
        <f>A7138+1</f>
        <v>40780</v>
      </c>
      <c r="B7139" s="76" t="s">
        <v>15</v>
      </c>
      <c r="D7139" s="92">
        <v>85.3</v>
      </c>
      <c r="E7139" s="104">
        <v>3.9929999999999999</v>
      </c>
      <c r="F7139" s="108">
        <v>3.8445</v>
      </c>
      <c r="G7139" s="75">
        <v>3.8755999999999999</v>
      </c>
      <c r="H7139" s="106">
        <f t="shared" si="79"/>
        <v>0.96280991735537191</v>
      </c>
    </row>
    <row r="7140" spans="1:13" x14ac:dyDescent="0.2">
      <c r="A7140" s="103">
        <f>A7139+1</f>
        <v>40781</v>
      </c>
      <c r="B7140" s="76" t="s">
        <v>16</v>
      </c>
      <c r="D7140" s="92">
        <v>85.37</v>
      </c>
      <c r="E7140" s="104">
        <v>3.99</v>
      </c>
      <c r="F7140" s="108">
        <v>3.8048999999999999</v>
      </c>
      <c r="G7140" s="75">
        <v>3.8180000000000001</v>
      </c>
      <c r="H7140" s="106">
        <f t="shared" si="79"/>
        <v>0.95360902255639091</v>
      </c>
    </row>
    <row r="7141" spans="1:13" x14ac:dyDescent="0.2">
      <c r="A7141" s="103">
        <f>A7140+1+2</f>
        <v>40784</v>
      </c>
      <c r="B7141" s="76" t="s">
        <v>12</v>
      </c>
      <c r="D7141" s="92">
        <v>87.27</v>
      </c>
      <c r="E7141" s="104">
        <v>3.9180000000000001</v>
      </c>
      <c r="F7141" s="108">
        <v>3.8079000000000001</v>
      </c>
      <c r="G7141" s="75">
        <v>3.8435999999999999</v>
      </c>
      <c r="H7141" s="106">
        <f t="shared" si="79"/>
        <v>0.97189892802450228</v>
      </c>
    </row>
    <row r="7142" spans="1:13" x14ac:dyDescent="0.2">
      <c r="A7142" s="103">
        <f>A7141+1</f>
        <v>40785</v>
      </c>
      <c r="B7142" s="76" t="s">
        <v>13</v>
      </c>
      <c r="D7142" s="92">
        <v>88.9</v>
      </c>
      <c r="E7142" s="104">
        <v>3.91</v>
      </c>
      <c r="F7142" s="108">
        <v>3.7347000000000001</v>
      </c>
      <c r="G7142" s="75">
        <v>3.7437</v>
      </c>
      <c r="H7142" s="106">
        <f t="shared" si="79"/>
        <v>0.95516624040920717</v>
      </c>
    </row>
    <row r="7143" spans="1:13" x14ac:dyDescent="0.2">
      <c r="A7143" s="103">
        <f>A7142+1</f>
        <v>40786</v>
      </c>
      <c r="B7143" s="76" t="s">
        <v>14</v>
      </c>
      <c r="D7143" s="92">
        <v>88.81</v>
      </c>
      <c r="E7143" s="104">
        <v>4.0270000000000001</v>
      </c>
      <c r="F7143" s="108">
        <v>3.8464999999999998</v>
      </c>
      <c r="G7143" s="75">
        <v>3.8161</v>
      </c>
      <c r="H7143" s="106">
        <f t="shared" si="79"/>
        <v>0.95517755152719142</v>
      </c>
    </row>
    <row r="7144" spans="1:13" x14ac:dyDescent="0.2">
      <c r="A7144" s="103">
        <f>A7143+1</f>
        <v>40787</v>
      </c>
      <c r="B7144" s="76" t="s">
        <v>15</v>
      </c>
      <c r="D7144" s="92">
        <v>88.93</v>
      </c>
      <c r="E7144" s="104">
        <v>4.1749999999999998</v>
      </c>
      <c r="F7144" s="108">
        <v>4.0731000000000002</v>
      </c>
      <c r="G7144" s="75">
        <v>4.0484</v>
      </c>
      <c r="H7144" s="106">
        <f t="shared" si="79"/>
        <v>0.97559281437125756</v>
      </c>
    </row>
    <row r="7145" spans="1:13" x14ac:dyDescent="0.2">
      <c r="A7145" s="103">
        <f>A7144+1</f>
        <v>40788</v>
      </c>
      <c r="B7145" s="76" t="s">
        <v>16</v>
      </c>
      <c r="D7145" s="92">
        <v>86.45</v>
      </c>
      <c r="E7145" s="104">
        <v>4.1029999999999998</v>
      </c>
      <c r="F7145" s="108">
        <v>3.9651999999999998</v>
      </c>
      <c r="G7145" s="75">
        <v>3.91</v>
      </c>
      <c r="H7145" s="106">
        <f t="shared" si="79"/>
        <v>0.96641481842554233</v>
      </c>
    </row>
    <row r="7146" spans="1:13" x14ac:dyDescent="0.2">
      <c r="A7146" s="103">
        <f>A7145+1+2</f>
        <v>40791</v>
      </c>
      <c r="B7146" s="76" t="s">
        <v>12</v>
      </c>
      <c r="C7146" s="73" t="s">
        <v>17</v>
      </c>
      <c r="F7146" s="108"/>
      <c r="G7146" s="75"/>
      <c r="H7146" s="106"/>
      <c r="K7146" s="115"/>
      <c r="M7146" s="115"/>
    </row>
    <row r="7147" spans="1:13" x14ac:dyDescent="0.2">
      <c r="A7147" s="103">
        <f>A7146+1</f>
        <v>40792</v>
      </c>
      <c r="B7147" s="76" t="s">
        <v>13</v>
      </c>
      <c r="D7147" s="92">
        <v>86.02</v>
      </c>
      <c r="E7147" s="104">
        <v>3.9390000000000001</v>
      </c>
      <c r="F7147" s="108">
        <v>3.7658999999999998</v>
      </c>
      <c r="G7147" s="75">
        <v>3.746</v>
      </c>
      <c r="H7147" s="106">
        <f t="shared" si="79"/>
        <v>0.95605483625285603</v>
      </c>
    </row>
    <row r="7148" spans="1:13" x14ac:dyDescent="0.2">
      <c r="A7148" s="103">
        <f>A7147+1</f>
        <v>40793</v>
      </c>
      <c r="B7148" s="76" t="s">
        <v>14</v>
      </c>
      <c r="D7148" s="92">
        <v>89.34</v>
      </c>
      <c r="E7148" s="104">
        <v>3.9950000000000001</v>
      </c>
      <c r="F7148" s="108">
        <v>3.7896000000000001</v>
      </c>
      <c r="G7148" s="75">
        <v>3.7862</v>
      </c>
      <c r="H7148" s="106">
        <f t="shared" si="79"/>
        <v>0.94858573216520647</v>
      </c>
    </row>
    <row r="7149" spans="1:13" x14ac:dyDescent="0.2">
      <c r="A7149" s="103">
        <f>A7148+1</f>
        <v>40794</v>
      </c>
      <c r="B7149" s="76" t="s">
        <v>15</v>
      </c>
      <c r="D7149" s="92">
        <v>89.05</v>
      </c>
      <c r="E7149" s="104">
        <v>3.9849999999999999</v>
      </c>
      <c r="F7149" s="108">
        <v>3.8479999999999999</v>
      </c>
      <c r="G7149" s="75">
        <v>3.8195000000000001</v>
      </c>
      <c r="H7149" s="106">
        <f t="shared" si="79"/>
        <v>0.96562107904642414</v>
      </c>
    </row>
    <row r="7150" spans="1:13" x14ac:dyDescent="0.2">
      <c r="A7150" s="103">
        <f>A7149+1</f>
        <v>40795</v>
      </c>
      <c r="B7150" s="76" t="s">
        <v>16</v>
      </c>
      <c r="D7150" s="92">
        <v>87.24</v>
      </c>
      <c r="E7150" s="104">
        <v>3.9580000000000002</v>
      </c>
      <c r="F7150" s="108">
        <v>3.7715000000000001</v>
      </c>
      <c r="G7150" s="75">
        <v>3.7368000000000001</v>
      </c>
      <c r="H7150" s="106">
        <f t="shared" si="79"/>
        <v>0.95288024254674075</v>
      </c>
    </row>
    <row r="7151" spans="1:13" x14ac:dyDescent="0.2">
      <c r="A7151" s="103">
        <f>A7150+1+2</f>
        <v>40798</v>
      </c>
      <c r="B7151" s="76" t="s">
        <v>12</v>
      </c>
      <c r="D7151" s="92">
        <v>88.19</v>
      </c>
      <c r="E7151" s="104">
        <v>3.94</v>
      </c>
      <c r="F7151" s="108">
        <v>3.7721</v>
      </c>
      <c r="G7151" s="75">
        <v>3.7288999999999999</v>
      </c>
      <c r="H7151" s="106">
        <f t="shared" si="79"/>
        <v>0.95738578680203046</v>
      </c>
    </row>
    <row r="7152" spans="1:13" x14ac:dyDescent="0.2">
      <c r="A7152" s="103">
        <f>A7151+1</f>
        <v>40799</v>
      </c>
      <c r="B7152" s="76" t="s">
        <v>13</v>
      </c>
      <c r="D7152" s="92">
        <v>90.21</v>
      </c>
      <c r="E7152" s="104">
        <v>3.9550000000000001</v>
      </c>
      <c r="F7152" s="108">
        <v>3.8067000000000002</v>
      </c>
      <c r="G7152" s="75">
        <v>3.7583000000000002</v>
      </c>
      <c r="H7152" s="106">
        <f t="shared" si="79"/>
        <v>0.96250316055625795</v>
      </c>
    </row>
    <row r="7153" spans="1:11" x14ac:dyDescent="0.2">
      <c r="A7153" s="103">
        <f>A7152+1</f>
        <v>40800</v>
      </c>
      <c r="B7153" s="76" t="s">
        <v>14</v>
      </c>
      <c r="D7153" s="92">
        <v>88.91</v>
      </c>
      <c r="E7153" s="104">
        <v>4.0030000000000001</v>
      </c>
      <c r="F7153" s="108">
        <v>3.8980999999999999</v>
      </c>
      <c r="G7153" s="75">
        <v>3.8243999999999998</v>
      </c>
      <c r="H7153" s="106">
        <f t="shared" si="79"/>
        <v>0.97379465400949283</v>
      </c>
    </row>
    <row r="7154" spans="1:11" x14ac:dyDescent="0.2">
      <c r="A7154" s="103">
        <f>A7153+1</f>
        <v>40801</v>
      </c>
      <c r="B7154" s="76" t="s">
        <v>15</v>
      </c>
      <c r="D7154" s="92">
        <v>89.4</v>
      </c>
      <c r="E7154" s="104">
        <v>3.99</v>
      </c>
      <c r="F7154" s="108">
        <v>3.9304000000000001</v>
      </c>
      <c r="G7154" s="75">
        <v>3.8412000000000002</v>
      </c>
      <c r="H7154" s="106">
        <f t="shared" si="79"/>
        <v>0.98506265664160397</v>
      </c>
    </row>
    <row r="7155" spans="1:11" x14ac:dyDescent="0.2">
      <c r="A7155" s="103">
        <f>A7154+1</f>
        <v>40802</v>
      </c>
      <c r="B7155" s="76" t="s">
        <v>16</v>
      </c>
      <c r="D7155" s="92">
        <v>87.96</v>
      </c>
      <c r="E7155" s="104">
        <v>3.8159999999999998</v>
      </c>
      <c r="F7155" s="108">
        <v>3.7004999999999999</v>
      </c>
      <c r="G7155" s="75">
        <v>3.6192000000000002</v>
      </c>
      <c r="H7155" s="106">
        <f t="shared" si="79"/>
        <v>0.96973270440251569</v>
      </c>
    </row>
    <row r="7156" spans="1:11" x14ac:dyDescent="0.2">
      <c r="A7156" s="103">
        <f>A7155+1+2</f>
        <v>40805</v>
      </c>
      <c r="B7156" s="76" t="s">
        <v>12</v>
      </c>
      <c r="D7156" s="92">
        <v>85.7</v>
      </c>
      <c r="E7156" s="104">
        <v>3.7829999999999999</v>
      </c>
      <c r="F7156" s="108">
        <v>3.6229</v>
      </c>
      <c r="G7156" s="75">
        <v>3.5181</v>
      </c>
      <c r="H7156" s="106">
        <f t="shared" si="79"/>
        <v>0.95767909066878143</v>
      </c>
    </row>
    <row r="7157" spans="1:11" x14ac:dyDescent="0.2">
      <c r="A7157" s="103">
        <f>A7156+1</f>
        <v>40806</v>
      </c>
      <c r="B7157" s="76" t="s">
        <v>13</v>
      </c>
      <c r="D7157" s="92">
        <v>86.89</v>
      </c>
      <c r="E7157" s="104">
        <v>3.8149999999999999</v>
      </c>
      <c r="F7157" s="108">
        <v>3.7422</v>
      </c>
      <c r="G7157" s="75">
        <v>3.6697000000000002</v>
      </c>
      <c r="H7157" s="106">
        <f t="shared" si="79"/>
        <v>0.9809174311926605</v>
      </c>
    </row>
    <row r="7158" spans="1:11" x14ac:dyDescent="0.2">
      <c r="A7158" s="103">
        <f>A7157+1</f>
        <v>40807</v>
      </c>
      <c r="B7158" s="76" t="s">
        <v>14</v>
      </c>
      <c r="D7158" s="92">
        <v>85.92</v>
      </c>
      <c r="E7158" s="104">
        <v>3.7959999999999998</v>
      </c>
      <c r="F7158" s="108">
        <v>3.6829999999999998</v>
      </c>
      <c r="G7158" s="75">
        <v>3.6217999999999999</v>
      </c>
      <c r="H7158" s="106">
        <f t="shared" si="79"/>
        <v>0.97023182297154897</v>
      </c>
    </row>
    <row r="7159" spans="1:11" x14ac:dyDescent="0.2">
      <c r="A7159" s="103">
        <f>A7158+1</f>
        <v>40808</v>
      </c>
      <c r="B7159" s="76" t="s">
        <v>15</v>
      </c>
      <c r="D7159" s="92">
        <v>80.510000000000005</v>
      </c>
      <c r="E7159" s="104">
        <v>3.734</v>
      </c>
      <c r="F7159" s="108">
        <v>3.6251000000000002</v>
      </c>
      <c r="G7159" s="75">
        <v>3.5640999999999998</v>
      </c>
      <c r="H7159" s="106">
        <f t="shared" si="79"/>
        <v>0.97083556507766477</v>
      </c>
    </row>
    <row r="7160" spans="1:11" x14ac:dyDescent="0.2">
      <c r="A7160" s="103">
        <f>A7159+1</f>
        <v>40809</v>
      </c>
      <c r="B7160" s="76" t="s">
        <v>16</v>
      </c>
      <c r="D7160" s="92">
        <v>79.849999999999994</v>
      </c>
      <c r="E7160" s="104">
        <v>3.7450000000000001</v>
      </c>
      <c r="F7160" s="108">
        <v>3.6259999999999999</v>
      </c>
      <c r="G7160" s="75">
        <v>3.5326</v>
      </c>
      <c r="H7160" s="106">
        <f t="shared" si="79"/>
        <v>0.96822429906542051</v>
      </c>
    </row>
    <row r="7161" spans="1:11" x14ac:dyDescent="0.2">
      <c r="A7161" s="103">
        <f>A7160+1+2</f>
        <v>40812</v>
      </c>
      <c r="B7161" s="76" t="s">
        <v>12</v>
      </c>
      <c r="D7161" s="92">
        <v>80.239999999999995</v>
      </c>
      <c r="E7161" s="104">
        <v>3.8130000000000002</v>
      </c>
      <c r="F7161" s="108">
        <v>3.6903000000000001</v>
      </c>
      <c r="G7161" s="75">
        <v>3.6341999999999999</v>
      </c>
      <c r="H7161" s="106">
        <f t="shared" si="79"/>
        <v>0.96782061369000782</v>
      </c>
    </row>
    <row r="7162" spans="1:11" x14ac:dyDescent="0.2">
      <c r="A7162" s="103">
        <f>A7161+1</f>
        <v>40813</v>
      </c>
      <c r="B7162" s="76" t="s">
        <v>13</v>
      </c>
      <c r="D7162" s="92">
        <v>84.45</v>
      </c>
      <c r="E7162" s="104">
        <v>3.923</v>
      </c>
      <c r="F7162" s="108">
        <v>3.8016000000000001</v>
      </c>
      <c r="G7162" s="75">
        <v>3.7387000000000001</v>
      </c>
      <c r="H7162" s="106">
        <f t="shared" si="79"/>
        <v>0.9690542951822585</v>
      </c>
    </row>
    <row r="7163" spans="1:11" x14ac:dyDescent="0.2">
      <c r="A7163" s="103">
        <f>A7162+1</f>
        <v>40814</v>
      </c>
      <c r="B7163" s="76" t="s">
        <v>14</v>
      </c>
      <c r="D7163" s="92">
        <v>81.209999999999994</v>
      </c>
      <c r="E7163" s="104">
        <v>3.8809999999999998</v>
      </c>
      <c r="F7163" s="108">
        <v>3.7292999999999998</v>
      </c>
      <c r="G7163" s="75">
        <v>3.6343999999999999</v>
      </c>
      <c r="H7163" s="106">
        <f t="shared" si="79"/>
        <v>0.96091213604741044</v>
      </c>
    </row>
    <row r="7164" spans="1:11" x14ac:dyDescent="0.2">
      <c r="A7164" s="103">
        <f>A7163+1</f>
        <v>40815</v>
      </c>
      <c r="B7164" s="76" t="s">
        <v>15</v>
      </c>
      <c r="D7164" s="92">
        <v>82.14</v>
      </c>
      <c r="E7164" s="104">
        <v>3.77</v>
      </c>
      <c r="F7164" s="108">
        <v>3.6253000000000002</v>
      </c>
      <c r="G7164" s="75">
        <v>3.5855999999999999</v>
      </c>
      <c r="H7164" s="106">
        <f t="shared" si="79"/>
        <v>0.9616180371352786</v>
      </c>
    </row>
    <row r="7165" spans="1:11" x14ac:dyDescent="0.2">
      <c r="A7165" s="103">
        <f>A7164+1</f>
        <v>40816</v>
      </c>
      <c r="B7165" s="76" t="s">
        <v>16</v>
      </c>
      <c r="D7165" s="92">
        <v>79.2</v>
      </c>
      <c r="E7165" s="104">
        <v>3.6629999999999998</v>
      </c>
      <c r="F7165" s="108">
        <v>3.5756999999999999</v>
      </c>
      <c r="G7165" s="75">
        <v>3.4817</v>
      </c>
      <c r="H7165" s="106">
        <f t="shared" si="79"/>
        <v>0.97616707616707621</v>
      </c>
    </row>
    <row r="7166" spans="1:11" x14ac:dyDescent="0.2">
      <c r="A7166" s="103">
        <f>A7165+1+2</f>
        <v>40819</v>
      </c>
      <c r="B7166" s="76" t="s">
        <v>12</v>
      </c>
      <c r="D7166" s="92">
        <v>77.61</v>
      </c>
      <c r="E7166" s="104">
        <v>3.6</v>
      </c>
      <c r="F7166" s="108">
        <v>3.4445000000000001</v>
      </c>
      <c r="G7166" s="75">
        <v>3.3788999999999998</v>
      </c>
      <c r="H7166" s="106">
        <f t="shared" si="79"/>
        <v>0.95680555555555558</v>
      </c>
      <c r="K7166" s="105"/>
    </row>
    <row r="7167" spans="1:11" x14ac:dyDescent="0.2">
      <c r="A7167" s="103">
        <f>A7166+1</f>
        <v>40820</v>
      </c>
      <c r="B7167" s="76" t="s">
        <v>13</v>
      </c>
      <c r="D7167" s="92">
        <v>75.67</v>
      </c>
      <c r="E7167" s="104">
        <v>3.5830000000000002</v>
      </c>
      <c r="F7167" s="108">
        <v>3.3898000000000001</v>
      </c>
      <c r="G7167" s="75">
        <v>3.3254999999999999</v>
      </c>
      <c r="H7167" s="106">
        <f t="shared" si="79"/>
        <v>0.94607870499581359</v>
      </c>
    </row>
    <row r="7168" spans="1:11" x14ac:dyDescent="0.2">
      <c r="A7168" s="103">
        <f>A7167+1</f>
        <v>40821</v>
      </c>
      <c r="B7168" s="76" t="s">
        <v>14</v>
      </c>
      <c r="D7168" s="92">
        <v>79.680000000000007</v>
      </c>
      <c r="E7168" s="104">
        <v>3.605</v>
      </c>
      <c r="F7168" s="108">
        <v>3.4918999999999998</v>
      </c>
      <c r="G7168" s="75">
        <v>3.4308000000000001</v>
      </c>
      <c r="H7168" s="106">
        <f t="shared" si="79"/>
        <v>0.96862690707350896</v>
      </c>
    </row>
    <row r="7169" spans="1:11" x14ac:dyDescent="0.2">
      <c r="A7169" s="103">
        <f>A7168+1</f>
        <v>40822</v>
      </c>
      <c r="B7169" s="76" t="s">
        <v>15</v>
      </c>
      <c r="D7169" s="92">
        <v>82.59</v>
      </c>
      <c r="E7169" s="104">
        <v>3.49</v>
      </c>
      <c r="F7169" s="108">
        <v>3.3605999999999998</v>
      </c>
      <c r="G7169" s="75">
        <v>3.2323</v>
      </c>
      <c r="H7169" s="106">
        <f t="shared" ref="H7169:H7233" si="80">F7169/E7169</f>
        <v>0.96292263610315176</v>
      </c>
    </row>
    <row r="7170" spans="1:11" x14ac:dyDescent="0.2">
      <c r="A7170" s="103">
        <f>A7169+1</f>
        <v>40823</v>
      </c>
      <c r="B7170" s="76" t="s">
        <v>16</v>
      </c>
      <c r="D7170" s="92">
        <v>82.98</v>
      </c>
      <c r="E7170" s="104">
        <v>3.375</v>
      </c>
      <c r="F7170" s="108">
        <v>2.9790000000000001</v>
      </c>
      <c r="G7170" s="75">
        <v>2.9937</v>
      </c>
      <c r="H7170" s="106">
        <f t="shared" si="80"/>
        <v>0.88266666666666671</v>
      </c>
    </row>
    <row r="7171" spans="1:11" x14ac:dyDescent="0.2">
      <c r="A7171" s="103">
        <f>A7170+1+2</f>
        <v>40826</v>
      </c>
      <c r="B7171" s="76" t="s">
        <v>12</v>
      </c>
      <c r="D7171" s="92">
        <v>85.41</v>
      </c>
      <c r="E7171" s="104">
        <v>3.4489999999999998</v>
      </c>
      <c r="F7171" s="108">
        <v>3.1657999999999999</v>
      </c>
      <c r="G7171" s="75">
        <v>3.1013999999999999</v>
      </c>
      <c r="H7171" s="106">
        <f t="shared" si="80"/>
        <v>0.91788924325891563</v>
      </c>
    </row>
    <row r="7172" spans="1:11" x14ac:dyDescent="0.2">
      <c r="A7172" s="103">
        <f>A7171+1</f>
        <v>40827</v>
      </c>
      <c r="B7172" s="76" t="s">
        <v>13</v>
      </c>
      <c r="D7172" s="92">
        <v>85.81</v>
      </c>
      <c r="E7172" s="104">
        <v>3.528</v>
      </c>
      <c r="F7172" s="108">
        <v>3.2023000000000001</v>
      </c>
      <c r="G7172" s="75">
        <v>3.1905000000000001</v>
      </c>
      <c r="H7172" s="106">
        <f t="shared" si="80"/>
        <v>0.90768140589569168</v>
      </c>
    </row>
    <row r="7173" spans="1:11" x14ac:dyDescent="0.2">
      <c r="A7173" s="103">
        <f>A7172+1</f>
        <v>40828</v>
      </c>
      <c r="B7173" s="76" t="s">
        <v>14</v>
      </c>
      <c r="D7173" s="92">
        <v>85.57</v>
      </c>
      <c r="E7173" s="104">
        <v>3.5470000000000002</v>
      </c>
      <c r="F7173" s="108">
        <v>3.3050000000000002</v>
      </c>
      <c r="G7173" s="75">
        <v>3.2441</v>
      </c>
      <c r="H7173" s="106">
        <f t="shared" si="80"/>
        <v>0.93177332957428816</v>
      </c>
    </row>
    <row r="7174" spans="1:11" x14ac:dyDescent="0.2">
      <c r="A7174" s="103">
        <f>A7173+1</f>
        <v>40829</v>
      </c>
      <c r="B7174" s="76" t="s">
        <v>15</v>
      </c>
      <c r="D7174" s="92">
        <v>84.23</v>
      </c>
      <c r="E7174" s="104">
        <v>3.4550000000000001</v>
      </c>
      <c r="F7174" s="108">
        <v>3.2551000000000001</v>
      </c>
      <c r="G7174" s="75">
        <v>3.1738</v>
      </c>
      <c r="H7174" s="106">
        <f t="shared" si="80"/>
        <v>0.94214182344428365</v>
      </c>
    </row>
    <row r="7175" spans="1:11" x14ac:dyDescent="0.2">
      <c r="A7175" s="103">
        <f>A7174+1</f>
        <v>40830</v>
      </c>
      <c r="B7175" s="76" t="s">
        <v>16</v>
      </c>
      <c r="D7175" s="92">
        <v>86.8</v>
      </c>
      <c r="E7175" s="104">
        <v>3.4929999999999999</v>
      </c>
      <c r="F7175" s="108">
        <v>3.2557999999999998</v>
      </c>
      <c r="G7175" s="75">
        <v>3.1888999999999998</v>
      </c>
      <c r="H7175" s="106">
        <f t="shared" si="80"/>
        <v>0.9320927569424563</v>
      </c>
    </row>
    <row r="7176" spans="1:11" x14ac:dyDescent="0.2">
      <c r="A7176" s="103">
        <f>A7175+1+2</f>
        <v>40833</v>
      </c>
      <c r="B7176" s="76" t="s">
        <v>12</v>
      </c>
      <c r="D7176" s="92">
        <v>86.38</v>
      </c>
      <c r="E7176" s="104">
        <v>3.7029999999999998</v>
      </c>
      <c r="F7176" s="108">
        <v>3.5417000000000001</v>
      </c>
      <c r="G7176" s="75">
        <v>3.4340000000000002</v>
      </c>
      <c r="H7176" s="106">
        <f t="shared" si="80"/>
        <v>0.95644072373751021</v>
      </c>
      <c r="K7176" s="115"/>
    </row>
    <row r="7177" spans="1:11" x14ac:dyDescent="0.2">
      <c r="A7177" s="103">
        <f>A7176+1</f>
        <v>40834</v>
      </c>
      <c r="B7177" s="76" t="s">
        <v>13</v>
      </c>
      <c r="D7177" s="92">
        <v>88.34</v>
      </c>
      <c r="E7177" s="104">
        <v>3.613</v>
      </c>
      <c r="F7177" s="108">
        <v>3.4432</v>
      </c>
      <c r="G7177" s="75">
        <v>3.3685</v>
      </c>
      <c r="H7177" s="106">
        <f t="shared" si="80"/>
        <v>0.95300304456130636</v>
      </c>
    </row>
    <row r="7178" spans="1:11" x14ac:dyDescent="0.2">
      <c r="A7178" s="103">
        <f>A7177+1</f>
        <v>40835</v>
      </c>
      <c r="B7178" s="76" t="s">
        <v>14</v>
      </c>
      <c r="D7178" s="92">
        <v>86.11</v>
      </c>
      <c r="E7178" s="104">
        <v>3.5979999999999999</v>
      </c>
      <c r="F7178" s="108">
        <v>3.4378000000000002</v>
      </c>
      <c r="G7178" s="75">
        <v>3.3386999999999998</v>
      </c>
      <c r="H7178" s="106">
        <f t="shared" si="80"/>
        <v>0.95547526403557537</v>
      </c>
    </row>
    <row r="7179" spans="1:11" x14ac:dyDescent="0.2">
      <c r="A7179" s="103">
        <f>A7178+1</f>
        <v>40836</v>
      </c>
      <c r="B7179" s="76" t="s">
        <v>15</v>
      </c>
      <c r="D7179" s="92">
        <v>85.3</v>
      </c>
      <c r="E7179" s="104">
        <v>3.6259999999999999</v>
      </c>
      <c r="F7179" s="108">
        <v>3.452</v>
      </c>
      <c r="G7179" s="75">
        <v>3.3866999999999998</v>
      </c>
      <c r="H7179" s="106">
        <f t="shared" si="80"/>
        <v>0.95201323772752344</v>
      </c>
    </row>
    <row r="7180" spans="1:11" x14ac:dyDescent="0.2">
      <c r="A7180" s="103">
        <f>A7179+1</f>
        <v>40837</v>
      </c>
      <c r="B7180" s="76" t="s">
        <v>16</v>
      </c>
      <c r="D7180" s="92">
        <v>87.4</v>
      </c>
      <c r="E7180" s="104">
        <v>3.5150000000000001</v>
      </c>
      <c r="F7180" s="108">
        <v>3.3334999999999999</v>
      </c>
      <c r="G7180" s="75">
        <v>3.2545000000000002</v>
      </c>
      <c r="H7180" s="106">
        <f t="shared" si="80"/>
        <v>0.94836415362731141</v>
      </c>
    </row>
    <row r="7181" spans="1:11" x14ac:dyDescent="0.2">
      <c r="A7181" s="103">
        <f>A7180+1+2</f>
        <v>40840</v>
      </c>
      <c r="B7181" s="76" t="s">
        <v>12</v>
      </c>
      <c r="D7181" s="92">
        <v>91.1</v>
      </c>
      <c r="E7181" s="104">
        <v>3.6030000000000002</v>
      </c>
      <c r="F7181" s="108">
        <v>3.5036</v>
      </c>
      <c r="G7181" s="75">
        <v>3.4011999999999998</v>
      </c>
      <c r="H7181" s="106">
        <f t="shared" si="80"/>
        <v>0.97241187898973069</v>
      </c>
    </row>
    <row r="7182" spans="1:11" x14ac:dyDescent="0.2">
      <c r="A7182" s="103">
        <f>A7181+1</f>
        <v>40841</v>
      </c>
      <c r="B7182" s="76" t="s">
        <v>13</v>
      </c>
      <c r="D7182" s="92">
        <v>93</v>
      </c>
      <c r="E7182" s="104">
        <v>3.6280000000000001</v>
      </c>
      <c r="F7182" s="108">
        <v>3.5466000000000002</v>
      </c>
      <c r="G7182" s="75">
        <v>3.4738000000000002</v>
      </c>
      <c r="H7182" s="106">
        <f t="shared" si="80"/>
        <v>0.97756339581036389</v>
      </c>
    </row>
    <row r="7183" spans="1:11" x14ac:dyDescent="0.2">
      <c r="A7183" s="103">
        <f>A7182+1</f>
        <v>40842</v>
      </c>
      <c r="B7183" s="76" t="s">
        <v>14</v>
      </c>
      <c r="D7183" s="92">
        <v>90.2</v>
      </c>
      <c r="E7183" s="104">
        <v>3.6560000000000001</v>
      </c>
      <c r="F7183" s="108">
        <v>3.5907</v>
      </c>
      <c r="G7183" s="75">
        <v>3.5152999999999999</v>
      </c>
      <c r="H7183" s="106">
        <f t="shared" si="80"/>
        <v>0.9821389496717724</v>
      </c>
    </row>
    <row r="7184" spans="1:11" x14ac:dyDescent="0.2">
      <c r="A7184" s="103">
        <f>A7183+1</f>
        <v>40843</v>
      </c>
      <c r="B7184" s="76" t="s">
        <v>15</v>
      </c>
      <c r="D7184" s="92">
        <v>93.96</v>
      </c>
      <c r="E7184" s="104">
        <v>3.5990000000000002</v>
      </c>
      <c r="F7184" s="108">
        <v>3.4815</v>
      </c>
      <c r="G7184" s="75">
        <v>3.4342999999999999</v>
      </c>
      <c r="H7184" s="106">
        <f t="shared" si="80"/>
        <v>0.96735204223395388</v>
      </c>
    </row>
    <row r="7185" spans="1:8" x14ac:dyDescent="0.2">
      <c r="A7185" s="103">
        <f>A7184+1</f>
        <v>40844</v>
      </c>
      <c r="B7185" s="76" t="s">
        <v>16</v>
      </c>
      <c r="D7185" s="92">
        <v>93.32</v>
      </c>
      <c r="E7185" s="104">
        <v>3.6360000000000001</v>
      </c>
      <c r="F7185" s="108">
        <v>3.4308000000000001</v>
      </c>
      <c r="G7185" s="75">
        <v>3.3542000000000001</v>
      </c>
      <c r="H7185" s="106">
        <f t="shared" si="80"/>
        <v>0.94356435643564351</v>
      </c>
    </row>
    <row r="7186" spans="1:8" x14ac:dyDescent="0.2">
      <c r="A7186" s="103">
        <f>A7185+1+2</f>
        <v>40847</v>
      </c>
      <c r="B7186" s="76" t="s">
        <v>12</v>
      </c>
      <c r="D7186" s="92">
        <v>93.19</v>
      </c>
      <c r="E7186" s="104">
        <v>3.6259999999999999</v>
      </c>
      <c r="F7186" s="108">
        <v>3.5539000000000001</v>
      </c>
      <c r="G7186" s="75">
        <v>3.4914000000000001</v>
      </c>
      <c r="H7186" s="106">
        <f t="shared" si="80"/>
        <v>0.98011583011583014</v>
      </c>
    </row>
    <row r="7187" spans="1:8" x14ac:dyDescent="0.2">
      <c r="A7187" s="103">
        <f>A7186+1</f>
        <v>40848</v>
      </c>
      <c r="B7187" s="76" t="s">
        <v>13</v>
      </c>
      <c r="D7187" s="92">
        <v>92.19</v>
      </c>
      <c r="E7187" s="104">
        <v>3.5</v>
      </c>
      <c r="F7187" s="108">
        <v>3.4430000000000001</v>
      </c>
      <c r="G7187" s="75">
        <v>3.2631000000000001</v>
      </c>
      <c r="H7187" s="106">
        <f t="shared" si="80"/>
        <v>0.98371428571428576</v>
      </c>
    </row>
    <row r="7188" spans="1:8" x14ac:dyDescent="0.2">
      <c r="A7188" s="103">
        <f>A7187+1</f>
        <v>40849</v>
      </c>
      <c r="B7188" s="76" t="s">
        <v>14</v>
      </c>
      <c r="D7188" s="92">
        <v>92.51</v>
      </c>
      <c r="E7188" s="104">
        <v>3.4249999999999998</v>
      </c>
      <c r="F7188" s="108">
        <v>3.4220000000000002</v>
      </c>
      <c r="G7188" s="75">
        <v>3.2463000000000002</v>
      </c>
      <c r="H7188" s="106">
        <f t="shared" si="80"/>
        <v>0.99912408759124094</v>
      </c>
    </row>
    <row r="7189" spans="1:8" x14ac:dyDescent="0.2">
      <c r="A7189" s="103">
        <f>A7188+1</f>
        <v>40850</v>
      </c>
      <c r="B7189" s="76" t="s">
        <v>15</v>
      </c>
      <c r="D7189" s="92">
        <v>94.07</v>
      </c>
      <c r="E7189" s="104">
        <v>3.415</v>
      </c>
      <c r="F7189" s="108">
        <v>3.5571999999999999</v>
      </c>
      <c r="G7189" s="75">
        <v>3.3691</v>
      </c>
      <c r="H7189" s="106">
        <f t="shared" si="80"/>
        <v>1.0416398243045388</v>
      </c>
    </row>
    <row r="7190" spans="1:8" x14ac:dyDescent="0.2">
      <c r="A7190" s="103">
        <f>A7189+1</f>
        <v>40851</v>
      </c>
      <c r="B7190" s="76" t="s">
        <v>16</v>
      </c>
      <c r="D7190" s="92">
        <v>94.26</v>
      </c>
      <c r="E7190" s="104">
        <v>3.4129999999999998</v>
      </c>
      <c r="F7190" s="108">
        <v>3.5402999999999998</v>
      </c>
      <c r="G7190" s="75">
        <v>3.3965999999999998</v>
      </c>
      <c r="H7190" s="106">
        <f t="shared" si="80"/>
        <v>1.0372985643129211</v>
      </c>
    </row>
    <row r="7191" spans="1:8" x14ac:dyDescent="0.2">
      <c r="A7191" s="103">
        <f>A7190+1+2</f>
        <v>40854</v>
      </c>
      <c r="B7191" s="76" t="s">
        <v>12</v>
      </c>
      <c r="D7191" s="92">
        <v>95.52</v>
      </c>
      <c r="E7191" s="104">
        <v>3.36</v>
      </c>
      <c r="F7191" s="108">
        <v>3.5246</v>
      </c>
      <c r="G7191" s="75">
        <v>3.3698999999999999</v>
      </c>
      <c r="H7191" s="106">
        <f t="shared" si="80"/>
        <v>1.0489880952380952</v>
      </c>
    </row>
    <row r="7192" spans="1:8" x14ac:dyDescent="0.2">
      <c r="A7192" s="103">
        <f>A7191+1</f>
        <v>40855</v>
      </c>
      <c r="B7192" s="76" t="s">
        <v>13</v>
      </c>
      <c r="D7192" s="92">
        <v>96.8</v>
      </c>
      <c r="E7192" s="104">
        <v>3.4329999999999998</v>
      </c>
      <c r="F7192" s="108">
        <v>3.6029</v>
      </c>
      <c r="G7192" s="75">
        <v>3.4001000000000001</v>
      </c>
      <c r="H7192" s="106">
        <f t="shared" si="80"/>
        <v>1.0494902417710459</v>
      </c>
    </row>
    <row r="7193" spans="1:8" x14ac:dyDescent="0.2">
      <c r="A7193" s="103">
        <f>A7192+1</f>
        <v>40856</v>
      </c>
      <c r="B7193" s="76" t="s">
        <v>14</v>
      </c>
      <c r="D7193" s="92">
        <v>95.74</v>
      </c>
      <c r="E7193" s="104">
        <v>3.5089999999999999</v>
      </c>
      <c r="F7193" s="108">
        <v>3.6055999999999999</v>
      </c>
      <c r="G7193" s="75">
        <v>3.4643999999999999</v>
      </c>
      <c r="H7193" s="106">
        <f t="shared" si="80"/>
        <v>1.027529210601311</v>
      </c>
    </row>
    <row r="7194" spans="1:8" x14ac:dyDescent="0.2">
      <c r="A7194" s="103">
        <f>A7193+1</f>
        <v>40857</v>
      </c>
      <c r="B7194" s="76" t="s">
        <v>15</v>
      </c>
      <c r="D7194" s="92">
        <v>97.78</v>
      </c>
      <c r="E7194" s="104">
        <v>3.46</v>
      </c>
      <c r="F7194" s="108">
        <v>3.5451000000000001</v>
      </c>
      <c r="G7194" s="75">
        <v>3.3597000000000001</v>
      </c>
      <c r="H7194" s="106">
        <f t="shared" si="80"/>
        <v>1.0245953757225434</v>
      </c>
    </row>
    <row r="7195" spans="1:8" x14ac:dyDescent="0.2">
      <c r="A7195" s="103">
        <f>A7194+1</f>
        <v>40858</v>
      </c>
      <c r="B7195" s="76" t="s">
        <v>16</v>
      </c>
      <c r="D7195" s="92">
        <v>98.99</v>
      </c>
      <c r="E7195" s="104">
        <v>3.2789999999999999</v>
      </c>
      <c r="F7195" s="108">
        <v>3.3953000000000002</v>
      </c>
      <c r="G7195" s="75">
        <v>3.2000999999999999</v>
      </c>
      <c r="H7195" s="106">
        <f t="shared" si="80"/>
        <v>1.0354681305275999</v>
      </c>
    </row>
    <row r="7196" spans="1:8" x14ac:dyDescent="0.2">
      <c r="A7196" s="103">
        <f>A7195+1+2</f>
        <v>40861</v>
      </c>
      <c r="B7196" s="76" t="s">
        <v>12</v>
      </c>
      <c r="D7196" s="92">
        <v>98.14</v>
      </c>
      <c r="E7196" s="104">
        <v>3.16</v>
      </c>
      <c r="F7196" s="108">
        <v>3.2894000000000001</v>
      </c>
      <c r="G7196" s="75">
        <v>3.0752999999999999</v>
      </c>
      <c r="H7196" s="106">
        <f t="shared" si="80"/>
        <v>1.0409493670886076</v>
      </c>
    </row>
    <row r="7197" spans="1:8" x14ac:dyDescent="0.2">
      <c r="A7197" s="103">
        <f>A7196+1</f>
        <v>40862</v>
      </c>
      <c r="B7197" s="76" t="s">
        <v>13</v>
      </c>
      <c r="D7197" s="92">
        <v>99.37</v>
      </c>
      <c r="E7197" s="104">
        <v>3.093</v>
      </c>
      <c r="F7197" s="108">
        <v>3.3132000000000001</v>
      </c>
      <c r="G7197" s="75">
        <v>3.0548999999999999</v>
      </c>
      <c r="H7197" s="106">
        <f t="shared" si="80"/>
        <v>1.0711930164888459</v>
      </c>
    </row>
    <row r="7198" spans="1:8" x14ac:dyDescent="0.2">
      <c r="A7198" s="103">
        <f>A7197+1</f>
        <v>40863</v>
      </c>
      <c r="B7198" s="76" t="s">
        <v>14</v>
      </c>
      <c r="D7198" s="92">
        <v>102.59</v>
      </c>
      <c r="E7198" s="104">
        <v>3.105</v>
      </c>
      <c r="F7198" s="108">
        <v>3.3887</v>
      </c>
      <c r="G7198" s="75">
        <v>3.1175000000000002</v>
      </c>
      <c r="H7198" s="106">
        <f t="shared" si="80"/>
        <v>1.0913687600644122</v>
      </c>
    </row>
    <row r="7199" spans="1:8" x14ac:dyDescent="0.2">
      <c r="A7199" s="103">
        <f>A7198+1</f>
        <v>40864</v>
      </c>
      <c r="B7199" s="76" t="s">
        <v>15</v>
      </c>
      <c r="D7199" s="92">
        <v>98.82</v>
      </c>
      <c r="E7199" s="104">
        <v>3.12</v>
      </c>
      <c r="F7199" s="108">
        <v>3.3957000000000002</v>
      </c>
      <c r="G7199" s="75">
        <v>3.1535000000000002</v>
      </c>
      <c r="H7199" s="106">
        <f t="shared" si="80"/>
        <v>1.0883653846153847</v>
      </c>
    </row>
    <row r="7200" spans="1:8" x14ac:dyDescent="0.2">
      <c r="A7200" s="103">
        <f>A7199+1</f>
        <v>40865</v>
      </c>
      <c r="B7200" s="76" t="s">
        <v>16</v>
      </c>
      <c r="D7200" s="92">
        <v>97.41</v>
      </c>
      <c r="E7200" s="104">
        <v>3.0139999999999998</v>
      </c>
      <c r="F7200" s="108">
        <v>3.2349000000000001</v>
      </c>
      <c r="G7200" s="75">
        <v>3.0095000000000001</v>
      </c>
      <c r="H7200" s="106">
        <f t="shared" si="80"/>
        <v>1.0732913072329131</v>
      </c>
    </row>
    <row r="7201" spans="1:8" x14ac:dyDescent="0.2">
      <c r="A7201" s="103">
        <f>A7200+1+2</f>
        <v>40868</v>
      </c>
      <c r="B7201" s="76" t="s">
        <v>12</v>
      </c>
      <c r="D7201" s="92">
        <v>97.41</v>
      </c>
      <c r="E7201" s="104">
        <v>2.9279999999999999</v>
      </c>
      <c r="F7201" s="108">
        <v>3.1583000000000001</v>
      </c>
      <c r="G7201" s="75">
        <v>2.9670000000000001</v>
      </c>
      <c r="H7201" s="106">
        <f t="shared" si="80"/>
        <v>1.0786543715846995</v>
      </c>
    </row>
    <row r="7202" spans="1:8" x14ac:dyDescent="0.2">
      <c r="A7202" s="103">
        <f>A7201+1</f>
        <v>40869</v>
      </c>
      <c r="B7202" s="76" t="s">
        <v>13</v>
      </c>
      <c r="D7202" s="92">
        <v>98.01</v>
      </c>
      <c r="E7202" s="104">
        <v>3.0379999999999998</v>
      </c>
      <c r="F7202" s="108">
        <v>3.3370000000000002</v>
      </c>
      <c r="G7202" s="75">
        <v>3.1156999999999999</v>
      </c>
      <c r="H7202" s="106">
        <f t="shared" si="80"/>
        <v>1.0984200131665571</v>
      </c>
    </row>
    <row r="7203" spans="1:8" x14ac:dyDescent="0.2">
      <c r="A7203" s="103">
        <f>A7202+1</f>
        <v>40870</v>
      </c>
      <c r="B7203" s="76" t="s">
        <v>14</v>
      </c>
      <c r="D7203" s="92">
        <v>96.17</v>
      </c>
      <c r="E7203" s="104">
        <v>2.5630000000000002</v>
      </c>
      <c r="F7203" s="108">
        <v>2.9506000000000001</v>
      </c>
      <c r="G7203" s="75">
        <v>2.7258</v>
      </c>
      <c r="H7203" s="106">
        <f t="shared" si="80"/>
        <v>1.1512290284822473</v>
      </c>
    </row>
    <row r="7204" spans="1:8" x14ac:dyDescent="0.2">
      <c r="A7204" s="103">
        <f>A7203+1</f>
        <v>40871</v>
      </c>
      <c r="B7204" s="76" t="s">
        <v>15</v>
      </c>
      <c r="C7204" s="73" t="s">
        <v>17</v>
      </c>
      <c r="F7204" s="108"/>
      <c r="G7204" s="75"/>
      <c r="H7204" s="106"/>
    </row>
    <row r="7205" spans="1:8" x14ac:dyDescent="0.2">
      <c r="A7205" s="103">
        <f>A7204+1</f>
        <v>40872</v>
      </c>
      <c r="B7205" s="76" t="s">
        <v>16</v>
      </c>
      <c r="C7205" s="73" t="s">
        <v>17</v>
      </c>
      <c r="F7205" s="108"/>
      <c r="G7205" s="75"/>
      <c r="H7205" s="106"/>
    </row>
    <row r="7206" spans="1:8" x14ac:dyDescent="0.2">
      <c r="A7206" s="103">
        <f>A7205+1+2</f>
        <v>40875</v>
      </c>
      <c r="B7206" s="76" t="s">
        <v>12</v>
      </c>
      <c r="D7206" s="92">
        <v>98.21</v>
      </c>
      <c r="E7206" s="104">
        <v>3.12</v>
      </c>
      <c r="F7206" s="108">
        <v>3.2307000000000001</v>
      </c>
      <c r="G7206" s="75">
        <v>3.0785</v>
      </c>
      <c r="H7206" s="106">
        <f t="shared" si="80"/>
        <v>1.0354807692307693</v>
      </c>
    </row>
    <row r="7207" spans="1:8" x14ac:dyDescent="0.2">
      <c r="A7207" s="103">
        <f>A7206+1</f>
        <v>40876</v>
      </c>
      <c r="B7207" s="76" t="s">
        <v>13</v>
      </c>
      <c r="D7207" s="92">
        <v>99.79</v>
      </c>
      <c r="E7207" s="104">
        <v>3.3780000000000001</v>
      </c>
      <c r="F7207" s="108">
        <v>3.4203000000000001</v>
      </c>
      <c r="G7207" s="75">
        <v>3.3654999999999999</v>
      </c>
      <c r="H7207" s="106">
        <f t="shared" si="80"/>
        <v>1.0125222024866785</v>
      </c>
    </row>
    <row r="7208" spans="1:8" x14ac:dyDescent="0.2">
      <c r="A7208" s="103">
        <f>A7207+1</f>
        <v>40877</v>
      </c>
      <c r="B7208" s="76" t="s">
        <v>14</v>
      </c>
      <c r="D7208" s="92">
        <v>100.36</v>
      </c>
      <c r="E7208" s="104">
        <v>3.536</v>
      </c>
      <c r="F7208" s="108">
        <v>3.5448</v>
      </c>
      <c r="G7208" s="75">
        <v>3.5206</v>
      </c>
      <c r="H7208" s="106">
        <f t="shared" si="80"/>
        <v>1.0024886877828054</v>
      </c>
    </row>
    <row r="7209" spans="1:8" x14ac:dyDescent="0.2">
      <c r="A7209" s="103">
        <f>A7208+1</f>
        <v>40878</v>
      </c>
      <c r="B7209" s="76" t="s">
        <v>15</v>
      </c>
      <c r="D7209" s="92">
        <v>100.2</v>
      </c>
      <c r="E7209" s="104">
        <v>3.47</v>
      </c>
      <c r="F7209" s="108">
        <v>3.4525000000000001</v>
      </c>
      <c r="G7209" s="75">
        <v>3.4496000000000002</v>
      </c>
      <c r="H7209" s="106">
        <f t="shared" si="80"/>
        <v>0.99495677233429392</v>
      </c>
    </row>
    <row r="7210" spans="1:8" x14ac:dyDescent="0.2">
      <c r="A7210" s="103">
        <f>A7209+1</f>
        <v>40879</v>
      </c>
      <c r="B7210" s="76" t="s">
        <v>16</v>
      </c>
      <c r="D7210" s="92">
        <v>100.96</v>
      </c>
      <c r="E7210" s="104">
        <v>3.3679999999999999</v>
      </c>
      <c r="F7210" s="108">
        <v>3.2919999999999998</v>
      </c>
      <c r="G7210" s="75">
        <v>3.3087</v>
      </c>
      <c r="H7210" s="106">
        <f t="shared" si="80"/>
        <v>0.97743467933491679</v>
      </c>
    </row>
    <row r="7211" spans="1:8" x14ac:dyDescent="0.2">
      <c r="A7211" s="103">
        <f>A7210+1+2</f>
        <v>40882</v>
      </c>
      <c r="B7211" s="76" t="s">
        <v>12</v>
      </c>
      <c r="D7211" s="92">
        <v>100.99</v>
      </c>
      <c r="E7211" s="104">
        <v>3.41</v>
      </c>
      <c r="F7211" s="108">
        <v>3.5516000000000001</v>
      </c>
      <c r="G7211" s="75">
        <v>3.6072000000000002</v>
      </c>
      <c r="H7211" s="106">
        <f t="shared" si="80"/>
        <v>1.041524926686217</v>
      </c>
    </row>
    <row r="7212" spans="1:8" x14ac:dyDescent="0.2">
      <c r="A7212" s="103">
        <f>A7211+1</f>
        <v>40883</v>
      </c>
      <c r="B7212" s="76" t="s">
        <v>13</v>
      </c>
      <c r="D7212" s="92">
        <v>101.28</v>
      </c>
      <c r="E7212" s="104">
        <v>3.4089999999999998</v>
      </c>
      <c r="F7212" s="108">
        <v>3.5215000000000001</v>
      </c>
      <c r="G7212" s="75">
        <v>3.6432000000000002</v>
      </c>
      <c r="H7212" s="106">
        <f t="shared" si="80"/>
        <v>1.0330008800234673</v>
      </c>
    </row>
    <row r="7213" spans="1:8" x14ac:dyDescent="0.2">
      <c r="A7213" s="103">
        <f>A7212+1</f>
        <v>40884</v>
      </c>
      <c r="B7213" s="76" t="s">
        <v>14</v>
      </c>
      <c r="D7213" s="92">
        <v>100.49</v>
      </c>
      <c r="E7213" s="104">
        <v>3.4359999999999999</v>
      </c>
      <c r="F7213" s="108">
        <v>3.6088</v>
      </c>
      <c r="G7213" s="75">
        <v>3.4937999999999998</v>
      </c>
      <c r="H7213" s="106">
        <f t="shared" si="80"/>
        <v>1.050291036088475</v>
      </c>
    </row>
    <row r="7214" spans="1:8" x14ac:dyDescent="0.2">
      <c r="A7214" s="103">
        <f>A7213+1</f>
        <v>40885</v>
      </c>
      <c r="B7214" s="76" t="s">
        <v>15</v>
      </c>
      <c r="D7214" s="92">
        <v>98.34</v>
      </c>
      <c r="E7214" s="104">
        <v>3.4249999999999998</v>
      </c>
      <c r="F7214" s="108">
        <v>3.4355000000000002</v>
      </c>
      <c r="G7214" s="75">
        <v>3.4327000000000001</v>
      </c>
      <c r="H7214" s="106">
        <f t="shared" si="80"/>
        <v>1.003065693430657</v>
      </c>
    </row>
    <row r="7215" spans="1:8" x14ac:dyDescent="0.2">
      <c r="A7215" s="103">
        <f>A7214+1</f>
        <v>40886</v>
      </c>
      <c r="B7215" s="76" t="s">
        <v>16</v>
      </c>
      <c r="D7215" s="92">
        <v>99.41</v>
      </c>
      <c r="E7215" s="104">
        <v>3.306</v>
      </c>
      <c r="F7215" s="108">
        <v>3.3277999999999999</v>
      </c>
      <c r="G7215" s="75">
        <v>3.2696000000000001</v>
      </c>
      <c r="H7215" s="106">
        <f t="shared" si="80"/>
        <v>1.0065940713853598</v>
      </c>
    </row>
    <row r="7216" spans="1:8" x14ac:dyDescent="0.2">
      <c r="A7216" s="103">
        <f>A7215+1+2</f>
        <v>40889</v>
      </c>
      <c r="B7216" s="76" t="s">
        <v>12</v>
      </c>
      <c r="D7216" s="92">
        <v>97.77</v>
      </c>
      <c r="E7216" s="104">
        <v>3.125</v>
      </c>
      <c r="F7216" s="108">
        <v>3.0127999999999999</v>
      </c>
      <c r="G7216" s="75">
        <v>3.0884999999999998</v>
      </c>
      <c r="H7216" s="106">
        <f t="shared" si="80"/>
        <v>0.96409599999999995</v>
      </c>
    </row>
    <row r="7217" spans="1:12" x14ac:dyDescent="0.2">
      <c r="A7217" s="103">
        <f>A7216+1</f>
        <v>40890</v>
      </c>
      <c r="B7217" s="76" t="s">
        <v>13</v>
      </c>
      <c r="D7217" s="92">
        <v>100.14</v>
      </c>
      <c r="E7217" s="104">
        <v>3.1160000000000001</v>
      </c>
      <c r="F7217" s="108">
        <v>3.0554000000000001</v>
      </c>
      <c r="G7217" s="75">
        <v>3.105</v>
      </c>
      <c r="H7217" s="106">
        <f t="shared" si="80"/>
        <v>0.98055198973042368</v>
      </c>
    </row>
    <row r="7218" spans="1:12" x14ac:dyDescent="0.2">
      <c r="A7218" s="103">
        <f>A7217+1</f>
        <v>40891</v>
      </c>
      <c r="B7218" s="76" t="s">
        <v>14</v>
      </c>
      <c r="D7218" s="92">
        <v>94.95</v>
      </c>
      <c r="E7218" s="104">
        <v>3.073</v>
      </c>
      <c r="F7218" s="108">
        <v>3.0236000000000001</v>
      </c>
      <c r="G7218" s="75">
        <v>3.1088</v>
      </c>
      <c r="H7218" s="106">
        <f t="shared" si="80"/>
        <v>0.98392450374227147</v>
      </c>
    </row>
    <row r="7219" spans="1:12" x14ac:dyDescent="0.2">
      <c r="A7219" s="103">
        <f>A7218+1</f>
        <v>40892</v>
      </c>
      <c r="B7219" s="76" t="s">
        <v>15</v>
      </c>
      <c r="D7219" s="92">
        <v>93.22</v>
      </c>
      <c r="E7219" s="104">
        <v>3.06</v>
      </c>
      <c r="F7219" s="108">
        <v>3.0070999999999999</v>
      </c>
      <c r="G7219" s="75">
        <v>3.0735000000000001</v>
      </c>
      <c r="H7219" s="106">
        <f t="shared" si="80"/>
        <v>0.98271241830065359</v>
      </c>
    </row>
    <row r="7220" spans="1:12" x14ac:dyDescent="0.2">
      <c r="A7220" s="103">
        <f>A7219+1</f>
        <v>40893</v>
      </c>
      <c r="B7220" s="76" t="s">
        <v>16</v>
      </c>
      <c r="D7220" s="92">
        <v>92.88</v>
      </c>
      <c r="E7220" s="104">
        <v>3.06</v>
      </c>
      <c r="F7220" s="108">
        <v>2.9698000000000002</v>
      </c>
      <c r="G7220" s="75">
        <v>2.9969999999999999</v>
      </c>
      <c r="H7220" s="106">
        <f t="shared" si="80"/>
        <v>0.97052287581699348</v>
      </c>
    </row>
    <row r="7221" spans="1:12" x14ac:dyDescent="0.2">
      <c r="A7221" s="103">
        <f>A7220+1+2</f>
        <v>40896</v>
      </c>
      <c r="B7221" s="76" t="s">
        <v>12</v>
      </c>
      <c r="D7221" s="92">
        <v>93.88</v>
      </c>
      <c r="E7221" s="104">
        <v>3.0339999999999998</v>
      </c>
      <c r="F7221" s="108">
        <v>3.1109</v>
      </c>
      <c r="G7221" s="75">
        <v>3.0657999999999999</v>
      </c>
      <c r="H7221" s="106">
        <f t="shared" si="80"/>
        <v>1.0253460777851022</v>
      </c>
    </row>
    <row r="7222" spans="1:12" x14ac:dyDescent="0.2">
      <c r="A7222" s="103">
        <f>A7221+1</f>
        <v>40897</v>
      </c>
      <c r="B7222" s="76" t="s">
        <v>13</v>
      </c>
      <c r="D7222" s="92">
        <v>97.22</v>
      </c>
      <c r="F7222" s="108">
        <v>3.1722999999999999</v>
      </c>
      <c r="G7222" s="75">
        <v>3.1059000000000001</v>
      </c>
      <c r="H7222" s="106"/>
    </row>
    <row r="7223" spans="1:12" x14ac:dyDescent="0.2">
      <c r="A7223" s="103">
        <f>A7222+1</f>
        <v>40898</v>
      </c>
      <c r="B7223" s="76" t="s">
        <v>14</v>
      </c>
      <c r="D7223" s="92">
        <v>98.67</v>
      </c>
      <c r="E7223" s="104">
        <v>3.0350000000000001</v>
      </c>
      <c r="F7223" s="108">
        <v>3.1878000000000002</v>
      </c>
      <c r="G7223" s="75">
        <v>3.1036000000000001</v>
      </c>
      <c r="H7223" s="106">
        <f t="shared" si="80"/>
        <v>1.0503459637561778</v>
      </c>
    </row>
    <row r="7224" spans="1:12" x14ac:dyDescent="0.2">
      <c r="A7224" s="103">
        <f>A7223+1</f>
        <v>40899</v>
      </c>
      <c r="B7224" s="76" t="s">
        <v>15</v>
      </c>
      <c r="D7224" s="92">
        <v>99.53</v>
      </c>
      <c r="E7224" s="104">
        <v>3.012</v>
      </c>
      <c r="F7224" s="108">
        <v>3.2604000000000002</v>
      </c>
      <c r="G7224" s="75">
        <v>3.1947000000000001</v>
      </c>
      <c r="H7224" s="106">
        <f t="shared" si="80"/>
        <v>1.0824701195219124</v>
      </c>
    </row>
    <row r="7225" spans="1:12" x14ac:dyDescent="0.2">
      <c r="A7225" s="103">
        <f>A7224+1</f>
        <v>40900</v>
      </c>
      <c r="B7225" s="76" t="s">
        <v>16</v>
      </c>
      <c r="D7225" s="92">
        <v>99.68</v>
      </c>
      <c r="E7225" s="104">
        <v>2.97</v>
      </c>
      <c r="F7225" s="108">
        <v>2.9967999999999999</v>
      </c>
      <c r="G7225" s="75">
        <v>2.9298000000000002</v>
      </c>
      <c r="H7225" s="106">
        <f t="shared" si="80"/>
        <v>1.0090235690235689</v>
      </c>
    </row>
    <row r="7226" spans="1:12" x14ac:dyDescent="0.2">
      <c r="A7226" s="103">
        <f>A7225+1+2</f>
        <v>40903</v>
      </c>
      <c r="B7226" s="76" t="s">
        <v>12</v>
      </c>
      <c r="C7226" s="73" t="s">
        <v>17</v>
      </c>
      <c r="F7226" s="108"/>
      <c r="G7226" s="75"/>
      <c r="H7226" s="106"/>
      <c r="K7226" s="115"/>
      <c r="L7226" s="115"/>
    </row>
    <row r="7227" spans="1:12" x14ac:dyDescent="0.2">
      <c r="A7227" s="103">
        <f>A7226+1</f>
        <v>40904</v>
      </c>
      <c r="B7227" s="76" t="s">
        <v>13</v>
      </c>
      <c r="D7227" s="92">
        <v>101.34</v>
      </c>
      <c r="E7227" s="104">
        <v>3.0910000000000002</v>
      </c>
      <c r="F7227" s="108">
        <v>3.1109</v>
      </c>
      <c r="G7227" s="75">
        <v>3.0762</v>
      </c>
      <c r="H7227" s="106">
        <f t="shared" si="80"/>
        <v>1.0064380459398252</v>
      </c>
    </row>
    <row r="7228" spans="1:12" x14ac:dyDescent="0.2">
      <c r="A7228" s="103">
        <f>A7227+1</f>
        <v>40905</v>
      </c>
      <c r="B7228" s="76" t="s">
        <v>14</v>
      </c>
      <c r="D7228" s="92">
        <v>99.36</v>
      </c>
      <c r="E7228" s="104">
        <v>3.073</v>
      </c>
      <c r="F7228" s="108">
        <v>3.0872000000000002</v>
      </c>
      <c r="G7228" s="75">
        <v>3.0706000000000002</v>
      </c>
      <c r="H7228" s="106">
        <f t="shared" si="80"/>
        <v>1.0046208916368371</v>
      </c>
    </row>
    <row r="7229" spans="1:12" x14ac:dyDescent="0.2">
      <c r="A7229" s="103">
        <f>A7228+1</f>
        <v>40906</v>
      </c>
      <c r="B7229" s="76" t="s">
        <v>15</v>
      </c>
      <c r="D7229" s="92">
        <v>99.65</v>
      </c>
      <c r="E7229" s="104">
        <v>2.9790000000000001</v>
      </c>
      <c r="F7229" s="108">
        <v>2.9657</v>
      </c>
      <c r="G7229" s="75">
        <v>2.9472</v>
      </c>
      <c r="H7229" s="106">
        <f t="shared" si="80"/>
        <v>0.99553541456864714</v>
      </c>
    </row>
    <row r="7230" spans="1:12" x14ac:dyDescent="0.2">
      <c r="A7230" s="103">
        <f>A7229+1</f>
        <v>40907</v>
      </c>
      <c r="B7230" s="76" t="s">
        <v>16</v>
      </c>
      <c r="D7230" s="92">
        <v>98.83</v>
      </c>
      <c r="E7230" s="104">
        <v>2.9630000000000001</v>
      </c>
      <c r="F7230" s="108">
        <v>2.907</v>
      </c>
      <c r="G7230" s="75">
        <v>2.8563000000000001</v>
      </c>
      <c r="H7230" s="106">
        <f t="shared" si="80"/>
        <v>0.9811002362470469</v>
      </c>
    </row>
    <row r="7231" spans="1:12" x14ac:dyDescent="0.2">
      <c r="A7231" s="103">
        <f>A7230+1+2</f>
        <v>40910</v>
      </c>
      <c r="B7231" s="76" t="s">
        <v>12</v>
      </c>
      <c r="C7231" s="73" t="s">
        <v>17</v>
      </c>
      <c r="F7231" s="108"/>
      <c r="G7231" s="75"/>
      <c r="H7231" s="106"/>
    </row>
    <row r="7232" spans="1:12" x14ac:dyDescent="0.2">
      <c r="A7232" s="103">
        <f>A7231+1</f>
        <v>40911</v>
      </c>
      <c r="B7232" s="76" t="s">
        <v>13</v>
      </c>
      <c r="D7232" s="92">
        <v>102.96</v>
      </c>
      <c r="E7232" s="104">
        <v>2.9550000000000001</v>
      </c>
      <c r="F7232" s="108">
        <v>2.9060000000000001</v>
      </c>
      <c r="G7232" s="75">
        <v>2.8925000000000001</v>
      </c>
      <c r="H7232" s="106">
        <f t="shared" si="80"/>
        <v>0.98341793570219971</v>
      </c>
    </row>
    <row r="7233" spans="1:12" x14ac:dyDescent="0.2">
      <c r="A7233" s="103">
        <f>A7232+1</f>
        <v>40912</v>
      </c>
      <c r="B7233" s="76" t="s">
        <v>14</v>
      </c>
      <c r="D7233" s="92">
        <v>103.22</v>
      </c>
      <c r="E7233" s="104">
        <v>2.9649999999999999</v>
      </c>
      <c r="F7233" s="108">
        <v>2.9024000000000001</v>
      </c>
      <c r="G7233" s="75">
        <v>2.8730000000000002</v>
      </c>
      <c r="H7233" s="106">
        <f t="shared" si="80"/>
        <v>0.97888701517706589</v>
      </c>
    </row>
    <row r="7234" spans="1:12" x14ac:dyDescent="0.2">
      <c r="A7234" s="103">
        <f>A7233+1</f>
        <v>40913</v>
      </c>
      <c r="B7234" s="76" t="s">
        <v>15</v>
      </c>
      <c r="D7234" s="92">
        <v>101.81</v>
      </c>
      <c r="E7234" s="104">
        <v>2.9079999999999999</v>
      </c>
      <c r="F7234" s="108">
        <v>2.8081999999999998</v>
      </c>
      <c r="G7234" s="75">
        <v>2.7948</v>
      </c>
      <c r="H7234" s="106">
        <f t="shared" ref="H7234:H7240" si="81">F7234/E7234</f>
        <v>0.96568088033012378</v>
      </c>
    </row>
    <row r="7235" spans="1:12" x14ac:dyDescent="0.2">
      <c r="A7235" s="103">
        <f>A7234+1</f>
        <v>40914</v>
      </c>
      <c r="B7235" s="76" t="s">
        <v>16</v>
      </c>
      <c r="D7235" s="92">
        <v>101.56</v>
      </c>
      <c r="E7235" s="104">
        <v>2.8650000000000002</v>
      </c>
      <c r="F7235" s="108">
        <v>2.7681</v>
      </c>
      <c r="G7235" s="75">
        <v>2.7454000000000001</v>
      </c>
      <c r="H7235" s="106">
        <f t="shared" si="81"/>
        <v>0.96617801047120411</v>
      </c>
    </row>
    <row r="7236" spans="1:12" x14ac:dyDescent="0.2">
      <c r="A7236" s="103">
        <f>A7235+1+2</f>
        <v>40917</v>
      </c>
      <c r="B7236" s="76" t="s">
        <v>12</v>
      </c>
      <c r="D7236" s="92">
        <v>101.31</v>
      </c>
      <c r="E7236" s="104">
        <v>2.9</v>
      </c>
      <c r="F7236" s="108">
        <v>2.8932000000000002</v>
      </c>
      <c r="G7236" s="75">
        <v>2.8927</v>
      </c>
      <c r="H7236" s="106">
        <f t="shared" si="81"/>
        <v>0.9976551724137932</v>
      </c>
    </row>
    <row r="7237" spans="1:12" x14ac:dyDescent="0.2">
      <c r="A7237" s="103">
        <f>A7236+1</f>
        <v>40918</v>
      </c>
      <c r="B7237" s="76" t="s">
        <v>13</v>
      </c>
      <c r="D7237" s="92">
        <v>102.24</v>
      </c>
      <c r="E7237" s="104">
        <v>2.9580000000000002</v>
      </c>
      <c r="F7237" s="108">
        <v>3.0230999999999999</v>
      </c>
      <c r="G7237" s="75">
        <v>3.0038999999999998</v>
      </c>
      <c r="H7237" s="106">
        <f t="shared" si="81"/>
        <v>1.0220081135902637</v>
      </c>
    </row>
    <row r="7238" spans="1:12" x14ac:dyDescent="0.2">
      <c r="A7238" s="103">
        <f>A7237+1</f>
        <v>40919</v>
      </c>
      <c r="B7238" s="76" t="s">
        <v>14</v>
      </c>
      <c r="D7238" s="92">
        <v>100.87</v>
      </c>
      <c r="E7238" s="104">
        <v>2.7749999999999999</v>
      </c>
      <c r="F7238" s="108">
        <v>2.8660000000000001</v>
      </c>
      <c r="G7238" s="75">
        <v>2.8184999999999998</v>
      </c>
      <c r="H7238" s="106">
        <f t="shared" si="81"/>
        <v>1.0327927927927929</v>
      </c>
    </row>
    <row r="7239" spans="1:12" x14ac:dyDescent="0.2">
      <c r="A7239" s="103">
        <f>A7238+1</f>
        <v>40920</v>
      </c>
      <c r="B7239" s="76" t="s">
        <v>15</v>
      </c>
      <c r="D7239" s="92">
        <v>99.1</v>
      </c>
      <c r="E7239" s="104">
        <v>2.7029999999999998</v>
      </c>
      <c r="F7239" s="108">
        <v>2.7534000000000001</v>
      </c>
      <c r="G7239" s="75">
        <v>2.7147000000000001</v>
      </c>
      <c r="H7239" s="106">
        <f t="shared" si="81"/>
        <v>1.0186459489456161</v>
      </c>
    </row>
    <row r="7240" spans="1:12" x14ac:dyDescent="0.2">
      <c r="A7240" s="103">
        <f>A7239+1</f>
        <v>40921</v>
      </c>
      <c r="B7240" s="76" t="s">
        <v>16</v>
      </c>
      <c r="D7240" s="92">
        <v>98.7</v>
      </c>
      <c r="E7240" s="104">
        <v>2.665</v>
      </c>
      <c r="F7240" s="108">
        <v>2.7248999999999999</v>
      </c>
      <c r="G7240" s="75">
        <v>2.6360000000000001</v>
      </c>
      <c r="H7240" s="106">
        <f t="shared" si="81"/>
        <v>1.0224765478424014</v>
      </c>
    </row>
    <row r="7241" spans="1:12" x14ac:dyDescent="0.2">
      <c r="A7241" s="103">
        <f>A7240+1+2</f>
        <v>40924</v>
      </c>
      <c r="B7241" s="76" t="s">
        <v>12</v>
      </c>
      <c r="C7241" s="73" t="s">
        <v>17</v>
      </c>
      <c r="H7241" s="106"/>
      <c r="L7241" s="130"/>
    </row>
    <row r="7242" spans="1:12" x14ac:dyDescent="0.2">
      <c r="A7242" s="103">
        <f>A7241+1</f>
        <v>40925</v>
      </c>
      <c r="B7242" s="76" t="s">
        <v>13</v>
      </c>
      <c r="D7242" s="92">
        <v>100.71</v>
      </c>
      <c r="E7242" s="104">
        <v>2.4729999999999999</v>
      </c>
      <c r="F7242" s="108">
        <v>2.6</v>
      </c>
      <c r="G7242" s="75">
        <v>2.5398999999999998</v>
      </c>
      <c r="H7242" s="106">
        <f t="shared" ref="H7242:H7306" si="82">F7242/E7242</f>
        <v>1.0513546300040437</v>
      </c>
    </row>
    <row r="7243" spans="1:12" x14ac:dyDescent="0.2">
      <c r="A7243" s="103">
        <f>A7242+1</f>
        <v>40926</v>
      </c>
      <c r="B7243" s="76" t="s">
        <v>14</v>
      </c>
      <c r="D7243" s="92">
        <v>100.59</v>
      </c>
      <c r="E7243" s="104">
        <v>2.4910000000000001</v>
      </c>
      <c r="F7243" s="108">
        <v>2.5356999999999998</v>
      </c>
      <c r="G7243" s="75">
        <v>2.4841000000000002</v>
      </c>
      <c r="H7243" s="106">
        <f t="shared" si="82"/>
        <v>1.0179446005620232</v>
      </c>
    </row>
    <row r="7244" spans="1:12" x14ac:dyDescent="0.2">
      <c r="A7244" s="103">
        <f>A7243+1</f>
        <v>40927</v>
      </c>
      <c r="B7244" s="76" t="s">
        <v>15</v>
      </c>
      <c r="D7244" s="92">
        <v>100.39</v>
      </c>
      <c r="E7244" s="104">
        <v>2.36</v>
      </c>
      <c r="F7244" s="108">
        <v>2.3992</v>
      </c>
      <c r="G7244" s="75">
        <v>2.3332999999999999</v>
      </c>
      <c r="H7244" s="106">
        <f t="shared" si="82"/>
        <v>1.0166101694915255</v>
      </c>
    </row>
    <row r="7245" spans="1:12" x14ac:dyDescent="0.2">
      <c r="A7245" s="103">
        <f>A7244+1</f>
        <v>40928</v>
      </c>
      <c r="B7245" s="76" t="s">
        <v>16</v>
      </c>
      <c r="D7245" s="92">
        <v>98.46</v>
      </c>
      <c r="E7245" s="104">
        <v>2.2549999999999999</v>
      </c>
      <c r="F7245" s="108">
        <v>2.2913999999999999</v>
      </c>
      <c r="G7245" s="75">
        <v>2.1787000000000001</v>
      </c>
      <c r="H7245" s="106">
        <f t="shared" si="82"/>
        <v>1.0161419068736142</v>
      </c>
    </row>
    <row r="7246" spans="1:12" x14ac:dyDescent="0.2">
      <c r="A7246" s="103">
        <f>A7245+1+2</f>
        <v>40931</v>
      </c>
      <c r="B7246" s="76" t="s">
        <v>12</v>
      </c>
      <c r="D7246" s="92">
        <v>98.18</v>
      </c>
      <c r="E7246" s="104">
        <v>2.323</v>
      </c>
      <c r="F7246" s="108">
        <v>2.4662999999999999</v>
      </c>
      <c r="G7246" s="75">
        <v>2.4003000000000001</v>
      </c>
      <c r="H7246" s="106">
        <f t="shared" si="82"/>
        <v>1.0616874730951356</v>
      </c>
    </row>
    <row r="7247" spans="1:12" x14ac:dyDescent="0.2">
      <c r="A7247" s="103">
        <f>A7246+1</f>
        <v>40932</v>
      </c>
      <c r="B7247" s="76" t="s">
        <v>13</v>
      </c>
      <c r="D7247" s="92">
        <v>98.7</v>
      </c>
      <c r="E7247" s="104">
        <v>2.5979999999999999</v>
      </c>
      <c r="F7247" s="108">
        <v>2.5895000000000001</v>
      </c>
      <c r="G7247" s="75">
        <v>2.5442</v>
      </c>
      <c r="H7247" s="106">
        <f t="shared" si="82"/>
        <v>0.99672825250192465</v>
      </c>
    </row>
    <row r="7248" spans="1:12" x14ac:dyDescent="0.2">
      <c r="A7248" s="103">
        <f>A7247+1</f>
        <v>40933</v>
      </c>
      <c r="B7248" s="76" t="s">
        <v>14</v>
      </c>
      <c r="D7248" s="92">
        <v>99.4</v>
      </c>
      <c r="E7248" s="104">
        <v>2.625</v>
      </c>
      <c r="F7248" s="108">
        <v>2.6048</v>
      </c>
      <c r="G7248" s="75">
        <v>2.6006999999999998</v>
      </c>
      <c r="H7248" s="106">
        <f t="shared" si="82"/>
        <v>0.99230476190476191</v>
      </c>
    </row>
    <row r="7249" spans="1:12" x14ac:dyDescent="0.2">
      <c r="A7249" s="103">
        <f>A7248+1</f>
        <v>40934</v>
      </c>
      <c r="B7249" s="76" t="s">
        <v>15</v>
      </c>
      <c r="D7249" s="92">
        <v>99.7</v>
      </c>
      <c r="E7249" s="104">
        <v>2.67</v>
      </c>
      <c r="F7249" s="108">
        <v>2.68</v>
      </c>
      <c r="G7249" s="75">
        <v>2.641</v>
      </c>
      <c r="H7249" s="106">
        <f t="shared" si="82"/>
        <v>1.0037453183520599</v>
      </c>
    </row>
    <row r="7250" spans="1:12" x14ac:dyDescent="0.2">
      <c r="A7250" s="103">
        <f>A7249+1</f>
        <v>40935</v>
      </c>
      <c r="B7250" s="76" t="s">
        <v>16</v>
      </c>
      <c r="D7250" s="92">
        <v>99.56</v>
      </c>
      <c r="E7250" s="104">
        <v>2.59</v>
      </c>
      <c r="F7250" s="108">
        <v>2.5468000000000002</v>
      </c>
      <c r="G7250" s="75">
        <v>2.5236999999999998</v>
      </c>
      <c r="H7250" s="106">
        <f t="shared" si="82"/>
        <v>0.98332046332046341</v>
      </c>
    </row>
    <row r="7251" spans="1:12" x14ac:dyDescent="0.2">
      <c r="A7251" s="103">
        <f>A7250+1+2</f>
        <v>40938</v>
      </c>
      <c r="B7251" s="76" t="s">
        <v>12</v>
      </c>
      <c r="D7251" s="92">
        <v>98.78</v>
      </c>
      <c r="E7251" s="104">
        <v>2.7509999999999999</v>
      </c>
      <c r="F7251" s="108">
        <v>2.6635</v>
      </c>
      <c r="G7251" s="75">
        <v>2.6551</v>
      </c>
      <c r="H7251" s="106">
        <f t="shared" si="82"/>
        <v>0.96819338422391865</v>
      </c>
    </row>
    <row r="7252" spans="1:12" x14ac:dyDescent="0.2">
      <c r="A7252" s="103">
        <f>A7251+1</f>
        <v>40939</v>
      </c>
      <c r="B7252" s="76" t="s">
        <v>13</v>
      </c>
      <c r="D7252" s="92">
        <v>98.48</v>
      </c>
      <c r="E7252" s="104">
        <v>2.4950000000000001</v>
      </c>
      <c r="F7252" s="108">
        <v>2.4765000000000001</v>
      </c>
      <c r="G7252" s="75">
        <v>2.4424999999999999</v>
      </c>
      <c r="H7252" s="106">
        <f t="shared" si="82"/>
        <v>0.99258517034068139</v>
      </c>
    </row>
    <row r="7253" spans="1:12" x14ac:dyDescent="0.2">
      <c r="A7253" s="103">
        <f>A7252+1</f>
        <v>40940</v>
      </c>
      <c r="B7253" s="76" t="s">
        <v>14</v>
      </c>
      <c r="D7253" s="92">
        <v>97.61</v>
      </c>
      <c r="E7253" s="104">
        <v>2.3279999999999998</v>
      </c>
      <c r="F7253" s="108">
        <v>2.3471000000000002</v>
      </c>
      <c r="G7253" s="75">
        <v>2.2496</v>
      </c>
      <c r="H7253" s="106">
        <f t="shared" si="82"/>
        <v>1.0082044673539521</v>
      </c>
    </row>
    <row r="7254" spans="1:12" x14ac:dyDescent="0.2">
      <c r="A7254" s="103">
        <f>A7253+1</f>
        <v>40941</v>
      </c>
      <c r="B7254" s="76" t="s">
        <v>15</v>
      </c>
      <c r="D7254" s="92">
        <v>96.36</v>
      </c>
      <c r="E7254" s="104">
        <v>2.3450000000000002</v>
      </c>
      <c r="F7254" s="108">
        <v>2.3687</v>
      </c>
      <c r="G7254" s="75">
        <v>2.2745000000000002</v>
      </c>
      <c r="H7254" s="106">
        <f t="shared" si="82"/>
        <v>1.0101066098081022</v>
      </c>
    </row>
    <row r="7255" spans="1:12" x14ac:dyDescent="0.2">
      <c r="A7255" s="103">
        <f>A7254+1</f>
        <v>40942</v>
      </c>
      <c r="B7255" s="76" t="s">
        <v>16</v>
      </c>
      <c r="D7255" s="92">
        <v>97.84</v>
      </c>
      <c r="E7255" s="104">
        <v>2.4129999999999998</v>
      </c>
      <c r="F7255" s="108">
        <v>2.4687000000000001</v>
      </c>
      <c r="G7255" s="75">
        <v>2.3355999999999999</v>
      </c>
      <c r="H7255" s="106">
        <f t="shared" si="82"/>
        <v>1.0230832987981766</v>
      </c>
    </row>
    <row r="7256" spans="1:12" x14ac:dyDescent="0.2">
      <c r="A7256" s="103">
        <f>A7255+1+2</f>
        <v>40945</v>
      </c>
      <c r="B7256" s="76" t="s">
        <v>12</v>
      </c>
      <c r="D7256" s="92">
        <v>96.91</v>
      </c>
      <c r="E7256" s="104">
        <v>2.4830000000000001</v>
      </c>
      <c r="F7256" s="108">
        <v>2.5617000000000001</v>
      </c>
      <c r="G7256" s="75">
        <v>2.48</v>
      </c>
      <c r="H7256" s="106">
        <f t="shared" si="82"/>
        <v>1.0316955296012889</v>
      </c>
    </row>
    <row r="7257" spans="1:12" x14ac:dyDescent="0.2">
      <c r="A7257" s="103">
        <f>A7256+1</f>
        <v>40946</v>
      </c>
      <c r="B7257" s="76" t="s">
        <v>13</v>
      </c>
      <c r="D7257" s="92">
        <v>98.41</v>
      </c>
      <c r="E7257" s="104">
        <v>2.585</v>
      </c>
      <c r="F7257" s="108">
        <v>2.7044999999999999</v>
      </c>
      <c r="G7257" s="75">
        <v>2.6086</v>
      </c>
      <c r="H7257" s="106">
        <f t="shared" si="82"/>
        <v>1.0462282398452611</v>
      </c>
    </row>
    <row r="7258" spans="1:12" x14ac:dyDescent="0.2">
      <c r="A7258" s="103">
        <f>A7257+1</f>
        <v>40947</v>
      </c>
      <c r="B7258" s="76" t="s">
        <v>14</v>
      </c>
      <c r="D7258" s="92">
        <v>98.71</v>
      </c>
      <c r="E7258" s="104">
        <v>2.4780000000000002</v>
      </c>
      <c r="F7258" s="108">
        <v>2.5636999999999999</v>
      </c>
      <c r="G7258" s="75">
        <v>2.4784000000000002</v>
      </c>
      <c r="H7258" s="106">
        <f t="shared" si="82"/>
        <v>1.0345843422114607</v>
      </c>
    </row>
    <row r="7259" spans="1:12" x14ac:dyDescent="0.2">
      <c r="A7259" s="103">
        <f>A7258+1</f>
        <v>40948</v>
      </c>
      <c r="B7259" s="76" t="s">
        <v>15</v>
      </c>
      <c r="D7259" s="92">
        <v>99.84</v>
      </c>
      <c r="E7259" s="104">
        <v>2.4950000000000001</v>
      </c>
      <c r="F7259" s="108">
        <v>2.5505</v>
      </c>
      <c r="G7259" s="75">
        <v>2.4651999999999998</v>
      </c>
      <c r="H7259" s="106">
        <f t="shared" si="82"/>
        <v>1.0222444889779558</v>
      </c>
    </row>
    <row r="7260" spans="1:12" x14ac:dyDescent="0.2">
      <c r="A7260" s="103">
        <f>A7259+1</f>
        <v>40949</v>
      </c>
      <c r="B7260" s="76" t="s">
        <v>16</v>
      </c>
      <c r="D7260" s="92">
        <v>98.67</v>
      </c>
      <c r="E7260" s="104">
        <v>2.528</v>
      </c>
      <c r="F7260" s="108">
        <v>2.528</v>
      </c>
      <c r="G7260" s="75">
        <v>2.4859</v>
      </c>
      <c r="H7260" s="106">
        <f t="shared" si="82"/>
        <v>1</v>
      </c>
    </row>
    <row r="7261" spans="1:12" x14ac:dyDescent="0.2">
      <c r="A7261" s="103">
        <f>A7260+1+2</f>
        <v>40952</v>
      </c>
      <c r="B7261" s="76" t="s">
        <v>12</v>
      </c>
      <c r="D7261" s="92">
        <v>100.91</v>
      </c>
      <c r="E7261" s="104">
        <v>2.4300000000000002</v>
      </c>
      <c r="F7261" s="108">
        <v>2.4739</v>
      </c>
      <c r="G7261" s="75">
        <v>2.4060000000000001</v>
      </c>
      <c r="H7261" s="106">
        <f t="shared" si="82"/>
        <v>1.0180658436213992</v>
      </c>
    </row>
    <row r="7262" spans="1:12" x14ac:dyDescent="0.2">
      <c r="A7262" s="103">
        <f>A7261+1</f>
        <v>40953</v>
      </c>
      <c r="B7262" s="76" t="s">
        <v>13</v>
      </c>
      <c r="D7262" s="92">
        <v>100.74</v>
      </c>
      <c r="E7262" s="104">
        <v>2.5150000000000001</v>
      </c>
      <c r="F7262" s="108">
        <v>2.5430000000000001</v>
      </c>
      <c r="G7262" s="75">
        <v>2.4794999999999998</v>
      </c>
      <c r="H7262" s="106">
        <f t="shared" si="82"/>
        <v>1.0111332007952287</v>
      </c>
    </row>
    <row r="7263" spans="1:12" x14ac:dyDescent="0.2">
      <c r="A7263" s="103">
        <f>A7262+1</f>
        <v>40954</v>
      </c>
      <c r="B7263" s="76" t="s">
        <v>14</v>
      </c>
      <c r="D7263" s="92">
        <v>101.8</v>
      </c>
      <c r="E7263" s="104">
        <v>2.5350000000000001</v>
      </c>
      <c r="F7263" s="108">
        <v>2.5670000000000002</v>
      </c>
      <c r="G7263" s="75">
        <v>2.5552000000000001</v>
      </c>
      <c r="H7263" s="106">
        <f t="shared" si="82"/>
        <v>1.0126232741617358</v>
      </c>
    </row>
    <row r="7264" spans="1:12" x14ac:dyDescent="0.2">
      <c r="A7264" s="103">
        <f>A7263+1</f>
        <v>40955</v>
      </c>
      <c r="B7264" s="76" t="s">
        <v>15</v>
      </c>
      <c r="D7264" s="92">
        <v>102.31</v>
      </c>
      <c r="E7264" s="104">
        <v>2.5049999999999999</v>
      </c>
      <c r="F7264" s="108">
        <v>2.4609000000000001</v>
      </c>
      <c r="G7264" s="75">
        <v>2.4445999999999999</v>
      </c>
      <c r="H7264" s="106">
        <f t="shared" si="82"/>
        <v>0.98239520958083837</v>
      </c>
      <c r="L7264" s="115"/>
    </row>
    <row r="7265" spans="1:8" x14ac:dyDescent="0.2">
      <c r="A7265" s="103">
        <f>A7264+1</f>
        <v>40956</v>
      </c>
      <c r="B7265" s="76" t="s">
        <v>16</v>
      </c>
      <c r="D7265" s="92">
        <v>103.24</v>
      </c>
      <c r="E7265" s="104">
        <v>2.6749999999999998</v>
      </c>
      <c r="F7265" s="108">
        <v>2.6351</v>
      </c>
      <c r="G7265" s="75">
        <v>2.6200999999999999</v>
      </c>
      <c r="H7265" s="106">
        <f t="shared" si="82"/>
        <v>0.98508411214953273</v>
      </c>
    </row>
    <row r="7266" spans="1:8" x14ac:dyDescent="0.2">
      <c r="A7266" s="103">
        <f>A7265+1+2</f>
        <v>40959</v>
      </c>
      <c r="B7266" s="76" t="s">
        <v>12</v>
      </c>
      <c r="C7266" s="73" t="s">
        <v>17</v>
      </c>
      <c r="F7266" s="108"/>
      <c r="G7266" s="75"/>
      <c r="H7266" s="106"/>
    </row>
    <row r="7267" spans="1:8" x14ac:dyDescent="0.2">
      <c r="A7267" s="103">
        <f>A7266+1</f>
        <v>40960</v>
      </c>
      <c r="B7267" s="76" t="s">
        <v>13</v>
      </c>
      <c r="D7267" s="92">
        <v>105.84</v>
      </c>
      <c r="E7267" s="104">
        <v>2.6240000000000001</v>
      </c>
      <c r="F7267" s="108">
        <v>2.5491000000000001</v>
      </c>
      <c r="G7267" s="75">
        <v>2.5508000000000002</v>
      </c>
      <c r="H7267" s="106">
        <f t="shared" si="82"/>
        <v>0.97145579268292681</v>
      </c>
    </row>
    <row r="7268" spans="1:8" x14ac:dyDescent="0.2">
      <c r="A7268" s="103">
        <f>A7267+1</f>
        <v>40961</v>
      </c>
      <c r="B7268" s="76" t="s">
        <v>14</v>
      </c>
      <c r="D7268" s="92">
        <v>106.28</v>
      </c>
      <c r="E7268" s="104">
        <v>2.61</v>
      </c>
      <c r="F7268" s="108">
        <v>2.5528</v>
      </c>
      <c r="G7268" s="75">
        <v>2.5038</v>
      </c>
      <c r="H7268" s="106">
        <f t="shared" si="82"/>
        <v>0.97808429118773954</v>
      </c>
    </row>
    <row r="7269" spans="1:8" x14ac:dyDescent="0.2">
      <c r="A7269" s="103">
        <f>A7268+1</f>
        <v>40962</v>
      </c>
      <c r="B7269" s="76" t="s">
        <v>15</v>
      </c>
      <c r="D7269" s="92">
        <v>107.83</v>
      </c>
      <c r="E7269" s="104">
        <v>2.669</v>
      </c>
      <c r="F7269" s="108">
        <v>2.6335000000000002</v>
      </c>
      <c r="G7269" s="75">
        <v>2.5647000000000002</v>
      </c>
      <c r="H7269" s="106">
        <f t="shared" si="82"/>
        <v>0.98669913825402777</v>
      </c>
    </row>
    <row r="7270" spans="1:8" x14ac:dyDescent="0.2">
      <c r="A7270" s="103">
        <f>A7269+1</f>
        <v>40963</v>
      </c>
      <c r="B7270" s="76" t="s">
        <v>16</v>
      </c>
      <c r="D7270" s="92">
        <v>109.77</v>
      </c>
      <c r="E7270" s="104">
        <v>2.5990000000000002</v>
      </c>
      <c r="F7270" s="108">
        <v>2.5348999999999999</v>
      </c>
      <c r="G7270" s="75">
        <v>2.4933000000000001</v>
      </c>
      <c r="H7270" s="106">
        <f t="shared" si="82"/>
        <v>0.97533666794921114</v>
      </c>
    </row>
    <row r="7271" spans="1:8" x14ac:dyDescent="0.2">
      <c r="A7271" s="103">
        <f>A7270+1+2</f>
        <v>40966</v>
      </c>
      <c r="B7271" s="76" t="s">
        <v>12</v>
      </c>
      <c r="D7271" s="92">
        <v>108.56</v>
      </c>
      <c r="E7271" s="104">
        <v>2.5550000000000002</v>
      </c>
      <c r="F7271" s="108">
        <v>2.5348000000000002</v>
      </c>
      <c r="G7271" s="75">
        <v>2.5261999999999998</v>
      </c>
      <c r="H7271" s="106">
        <f t="shared" si="82"/>
        <v>0.99209393346379648</v>
      </c>
    </row>
    <row r="7272" spans="1:8" x14ac:dyDescent="0.2">
      <c r="A7272" s="103">
        <f>A7271+1</f>
        <v>40967</v>
      </c>
      <c r="B7272" s="76" t="s">
        <v>13</v>
      </c>
      <c r="D7272" s="92">
        <v>106.3</v>
      </c>
      <c r="E7272" s="104">
        <v>2.4300000000000002</v>
      </c>
      <c r="F7272" s="108">
        <v>2.4093</v>
      </c>
      <c r="G7272" s="75">
        <v>2.4034</v>
      </c>
      <c r="H7272" s="106">
        <f t="shared" si="82"/>
        <v>0.99148148148148141</v>
      </c>
    </row>
    <row r="7273" spans="1:8" x14ac:dyDescent="0.2">
      <c r="A7273" s="103">
        <f>A7272+1</f>
        <v>40968</v>
      </c>
      <c r="B7273" s="76" t="s">
        <v>14</v>
      </c>
      <c r="D7273" s="92">
        <v>107.07</v>
      </c>
      <c r="E7273" s="104">
        <v>2.4260000000000002</v>
      </c>
      <c r="F7273" s="108">
        <v>2.3935</v>
      </c>
      <c r="G7273" s="75">
        <v>2.351</v>
      </c>
      <c r="H7273" s="106">
        <f t="shared" si="82"/>
        <v>0.98660346248969488</v>
      </c>
    </row>
    <row r="7274" spans="1:8" x14ac:dyDescent="0.2">
      <c r="A7274" s="103">
        <f>A7273+1</f>
        <v>40969</v>
      </c>
      <c r="B7274" s="76" t="s">
        <v>15</v>
      </c>
      <c r="D7274" s="92">
        <v>108.84</v>
      </c>
      <c r="E7274" s="104">
        <v>2.395</v>
      </c>
      <c r="F7274" s="108">
        <v>2.3774000000000002</v>
      </c>
      <c r="G7274" s="75">
        <v>2.3635999999999999</v>
      </c>
      <c r="H7274" s="106">
        <f t="shared" si="82"/>
        <v>0.99265135699373697</v>
      </c>
    </row>
    <row r="7275" spans="1:8" x14ac:dyDescent="0.2">
      <c r="A7275" s="103">
        <f>A7274+1</f>
        <v>40970</v>
      </c>
      <c r="B7275" s="76" t="s">
        <v>16</v>
      </c>
      <c r="D7275" s="92">
        <v>106.7</v>
      </c>
      <c r="E7275" s="104">
        <v>2.383</v>
      </c>
      <c r="F7275" s="108">
        <v>2.2393000000000001</v>
      </c>
      <c r="G7275" s="75">
        <v>2.2486000000000002</v>
      </c>
      <c r="H7275" s="106">
        <f t="shared" si="82"/>
        <v>0.93969785984053711</v>
      </c>
    </row>
    <row r="7276" spans="1:8" x14ac:dyDescent="0.2">
      <c r="A7276" s="103">
        <f>A7275+1+2</f>
        <v>40973</v>
      </c>
      <c r="B7276" s="76" t="s">
        <v>12</v>
      </c>
      <c r="D7276" s="92">
        <v>106.72</v>
      </c>
      <c r="E7276" s="104">
        <v>2.3109999999999999</v>
      </c>
      <c r="F7276" s="108">
        <v>2.2252000000000001</v>
      </c>
      <c r="G7276" s="75">
        <v>2.2443</v>
      </c>
      <c r="H7276" s="106">
        <f t="shared" si="82"/>
        <v>0.96287321505841628</v>
      </c>
    </row>
    <row r="7277" spans="1:8" x14ac:dyDescent="0.2">
      <c r="A7277" s="103">
        <f>A7276+1</f>
        <v>40974</v>
      </c>
      <c r="B7277" s="76" t="s">
        <v>13</v>
      </c>
      <c r="D7277" s="92">
        <v>104.7</v>
      </c>
      <c r="E7277" s="104">
        <v>2.298</v>
      </c>
      <c r="F7277" s="108">
        <v>2.2362000000000002</v>
      </c>
      <c r="G7277" s="75">
        <v>2.2342</v>
      </c>
      <c r="H7277" s="106">
        <f t="shared" si="82"/>
        <v>0.97310704960835515</v>
      </c>
    </row>
    <row r="7278" spans="1:8" x14ac:dyDescent="0.2">
      <c r="A7278" s="103">
        <f>A7277+1</f>
        <v>40975</v>
      </c>
      <c r="B7278" s="76" t="s">
        <v>14</v>
      </c>
      <c r="D7278" s="92">
        <v>106.16</v>
      </c>
      <c r="E7278" s="104">
        <v>2.2330000000000001</v>
      </c>
      <c r="F7278" s="108">
        <v>2.1894999999999998</v>
      </c>
      <c r="G7278" s="75">
        <v>2.1823000000000001</v>
      </c>
      <c r="H7278" s="106">
        <f t="shared" si="82"/>
        <v>0.98051948051948035</v>
      </c>
    </row>
    <row r="7279" spans="1:8" x14ac:dyDescent="0.2">
      <c r="A7279" s="103">
        <f>A7278+1</f>
        <v>40976</v>
      </c>
      <c r="B7279" s="76" t="s">
        <v>15</v>
      </c>
      <c r="D7279" s="92">
        <v>106.58</v>
      </c>
      <c r="E7279" s="104">
        <v>2.1850000000000001</v>
      </c>
      <c r="F7279" s="108">
        <v>2.1558999999999999</v>
      </c>
      <c r="G7279" s="75">
        <v>2.1757</v>
      </c>
      <c r="H7279" s="106">
        <f t="shared" si="82"/>
        <v>0.98668192219679629</v>
      </c>
    </row>
    <row r="7280" spans="1:8" x14ac:dyDescent="0.2">
      <c r="A7280" s="103">
        <f>A7279+1</f>
        <v>40977</v>
      </c>
      <c r="B7280" s="76" t="s">
        <v>16</v>
      </c>
      <c r="D7280" s="92">
        <v>107.4</v>
      </c>
      <c r="E7280" s="104">
        <v>2.194</v>
      </c>
      <c r="F7280" s="108">
        <v>2.0586000000000002</v>
      </c>
      <c r="G7280" s="75">
        <v>2.0708000000000002</v>
      </c>
      <c r="H7280" s="106">
        <f t="shared" si="82"/>
        <v>0.93828623518687337</v>
      </c>
    </row>
    <row r="7281" spans="1:8" x14ac:dyDescent="0.2">
      <c r="A7281" s="103">
        <f>A7280+1+2</f>
        <v>40980</v>
      </c>
      <c r="B7281" s="76" t="s">
        <v>12</v>
      </c>
      <c r="D7281" s="92">
        <v>106.34</v>
      </c>
      <c r="E7281" s="104">
        <v>2.1629999999999998</v>
      </c>
      <c r="F7281" s="108">
        <v>2.0501</v>
      </c>
      <c r="G7281" s="75">
        <v>2.0659000000000001</v>
      </c>
      <c r="H7281" s="106">
        <f t="shared" si="82"/>
        <v>0.94780397595931587</v>
      </c>
    </row>
    <row r="7282" spans="1:8" x14ac:dyDescent="0.2">
      <c r="A7282" s="103">
        <f>A7281+1</f>
        <v>40981</v>
      </c>
      <c r="B7282" s="76" t="s">
        <v>13</v>
      </c>
      <c r="D7282" s="92">
        <v>106.71</v>
      </c>
      <c r="E7282" s="104">
        <v>2.1480000000000001</v>
      </c>
      <c r="F7282" s="108">
        <v>1.9982</v>
      </c>
      <c r="G7282" s="75">
        <v>2.0135000000000001</v>
      </c>
      <c r="H7282" s="106">
        <f t="shared" si="82"/>
        <v>0.93026070763500923</v>
      </c>
    </row>
    <row r="7283" spans="1:8" x14ac:dyDescent="0.2">
      <c r="A7283" s="103">
        <f>A7282+1</f>
        <v>40982</v>
      </c>
      <c r="B7283" s="76" t="s">
        <v>14</v>
      </c>
      <c r="D7283" s="92">
        <v>105.43</v>
      </c>
      <c r="E7283" s="104">
        <v>2.1179999999999999</v>
      </c>
      <c r="F7283" s="108">
        <v>1.9635</v>
      </c>
      <c r="G7283" s="75">
        <v>1.996</v>
      </c>
      <c r="H7283" s="106">
        <f t="shared" si="82"/>
        <v>0.9270538243626063</v>
      </c>
    </row>
    <row r="7284" spans="1:8" x14ac:dyDescent="0.2">
      <c r="A7284" s="103">
        <f>A7283+1</f>
        <v>40983</v>
      </c>
      <c r="B7284" s="76" t="s">
        <v>15</v>
      </c>
      <c r="D7284" s="92">
        <v>105.11</v>
      </c>
      <c r="E7284" s="104">
        <v>2.0750000000000002</v>
      </c>
      <c r="F7284" s="108">
        <v>1.9505999999999999</v>
      </c>
      <c r="G7284" s="75">
        <v>1.9232</v>
      </c>
      <c r="H7284" s="106">
        <f t="shared" si="82"/>
        <v>0.9400481927710842</v>
      </c>
    </row>
    <row r="7285" spans="1:8" x14ac:dyDescent="0.2">
      <c r="A7285" s="103">
        <f>A7284+1</f>
        <v>40984</v>
      </c>
      <c r="B7285" s="76" t="s">
        <v>16</v>
      </c>
      <c r="D7285" s="92">
        <v>107.06</v>
      </c>
      <c r="E7285" s="104">
        <v>2.06</v>
      </c>
      <c r="F7285" s="108">
        <v>1.9527000000000001</v>
      </c>
      <c r="G7285" s="75">
        <v>1.8986000000000001</v>
      </c>
      <c r="H7285" s="106">
        <f t="shared" si="82"/>
        <v>0.94791262135922327</v>
      </c>
    </row>
    <row r="7286" spans="1:8" x14ac:dyDescent="0.2">
      <c r="A7286" s="103">
        <f>A7285+1+2</f>
        <v>40987</v>
      </c>
      <c r="B7286" s="76" t="s">
        <v>12</v>
      </c>
      <c r="D7286" s="92">
        <v>108.09</v>
      </c>
      <c r="E7286" s="104">
        <v>2.125</v>
      </c>
      <c r="F7286" s="108">
        <v>2.0661999999999998</v>
      </c>
      <c r="G7286" s="75">
        <v>2.0922999999999998</v>
      </c>
      <c r="H7286" s="106">
        <f t="shared" si="82"/>
        <v>0.97232941176470578</v>
      </c>
    </row>
    <row r="7287" spans="1:8" x14ac:dyDescent="0.2">
      <c r="A7287" s="103">
        <f>A7286+1</f>
        <v>40988</v>
      </c>
      <c r="B7287" s="76" t="s">
        <v>13</v>
      </c>
      <c r="D7287" s="92">
        <v>105.61</v>
      </c>
      <c r="E7287" s="104">
        <v>2.1880000000000002</v>
      </c>
      <c r="F7287" s="108">
        <v>2.1029</v>
      </c>
      <c r="G7287" s="75">
        <v>2.133</v>
      </c>
      <c r="H7287" s="106">
        <f t="shared" si="82"/>
        <v>0.96110603290676411</v>
      </c>
    </row>
    <row r="7288" spans="1:8" x14ac:dyDescent="0.2">
      <c r="A7288" s="103">
        <f>A7287+1</f>
        <v>40989</v>
      </c>
      <c r="B7288" s="76" t="s">
        <v>14</v>
      </c>
      <c r="D7288" s="92">
        <v>106.87</v>
      </c>
      <c r="E7288" s="104">
        <v>2.1850000000000001</v>
      </c>
      <c r="F7288" s="108">
        <v>2.1019999999999999</v>
      </c>
      <c r="G7288" s="75">
        <v>2.0775000000000001</v>
      </c>
      <c r="H7288" s="106">
        <f t="shared" si="82"/>
        <v>0.96201372997711665</v>
      </c>
    </row>
    <row r="7289" spans="1:8" x14ac:dyDescent="0.2">
      <c r="A7289" s="103">
        <f>A7288+1</f>
        <v>40990</v>
      </c>
      <c r="B7289" s="76" t="s">
        <v>15</v>
      </c>
      <c r="D7289" s="92">
        <v>105.35</v>
      </c>
      <c r="E7289" s="104">
        <v>2.1349999999999998</v>
      </c>
      <c r="F7289" s="108">
        <v>2.0788000000000002</v>
      </c>
      <c r="G7289" s="75">
        <v>2.0270999999999999</v>
      </c>
      <c r="H7289" s="106">
        <f t="shared" si="82"/>
        <v>0.97367681498829062</v>
      </c>
    </row>
    <row r="7290" spans="1:8" x14ac:dyDescent="0.2">
      <c r="A7290" s="103">
        <f>A7289+1</f>
        <v>40991</v>
      </c>
      <c r="B7290" s="76" t="s">
        <v>16</v>
      </c>
      <c r="D7290" s="92">
        <v>107.03</v>
      </c>
      <c r="E7290" s="104">
        <v>2.165</v>
      </c>
      <c r="F7290" s="108">
        <v>1.9415</v>
      </c>
      <c r="G7290" s="75">
        <v>1.8735999999999999</v>
      </c>
      <c r="H7290" s="106">
        <f t="shared" si="82"/>
        <v>0.8967667436489607</v>
      </c>
    </row>
    <row r="7291" spans="1:8" x14ac:dyDescent="0.2">
      <c r="A7291" s="103">
        <f>A7290+1+2</f>
        <v>40994</v>
      </c>
      <c r="B7291" s="76" t="s">
        <v>12</v>
      </c>
      <c r="D7291" s="92">
        <v>107.33</v>
      </c>
      <c r="E7291" s="104">
        <v>2.0859999999999999</v>
      </c>
      <c r="F7291" s="108">
        <v>2.0360999999999998</v>
      </c>
      <c r="G7291" s="75">
        <v>2.0255999999999998</v>
      </c>
      <c r="H7291" s="106">
        <f t="shared" si="82"/>
        <v>0.97607861936720997</v>
      </c>
    </row>
    <row r="7292" spans="1:8" x14ac:dyDescent="0.2">
      <c r="A7292" s="103">
        <f>A7291+1</f>
        <v>40995</v>
      </c>
      <c r="B7292" s="76" t="s">
        <v>13</v>
      </c>
      <c r="D7292" s="92">
        <v>105.5</v>
      </c>
      <c r="E7292" s="104">
        <v>2.036</v>
      </c>
      <c r="F7292" s="108">
        <v>1.8875999999999999</v>
      </c>
      <c r="G7292" s="75">
        <v>1.9044000000000001</v>
      </c>
      <c r="H7292" s="106">
        <f t="shared" si="82"/>
        <v>0.92711198428290764</v>
      </c>
    </row>
    <row r="7293" spans="1:8" x14ac:dyDescent="0.2">
      <c r="A7293" s="103">
        <f>A7292+1</f>
        <v>40996</v>
      </c>
      <c r="B7293" s="76" t="s">
        <v>14</v>
      </c>
      <c r="D7293" s="92">
        <v>102.78</v>
      </c>
      <c r="E7293" s="104">
        <v>2.0339999999999998</v>
      </c>
      <c r="F7293" s="108">
        <v>1.8502000000000001</v>
      </c>
      <c r="G7293" s="75">
        <v>1.8637999999999999</v>
      </c>
      <c r="H7293" s="106">
        <f t="shared" si="82"/>
        <v>0.90963618485742392</v>
      </c>
    </row>
    <row r="7294" spans="1:8" x14ac:dyDescent="0.2">
      <c r="A7294" s="103">
        <f>A7293+1</f>
        <v>40997</v>
      </c>
      <c r="B7294" s="76" t="s">
        <v>15</v>
      </c>
      <c r="D7294" s="92">
        <v>103.02</v>
      </c>
      <c r="E7294" s="104">
        <v>1.9590000000000001</v>
      </c>
      <c r="F7294" s="108">
        <v>1.8599000000000001</v>
      </c>
      <c r="G7294" s="75">
        <v>1.8576999999999999</v>
      </c>
      <c r="H7294" s="106">
        <f t="shared" si="82"/>
        <v>0.94941296579887702</v>
      </c>
    </row>
    <row r="7295" spans="1:8" x14ac:dyDescent="0.2">
      <c r="A7295" s="103">
        <f>A7294+1</f>
        <v>40998</v>
      </c>
      <c r="B7295" s="76" t="s">
        <v>16</v>
      </c>
      <c r="D7295" s="92">
        <v>105.23</v>
      </c>
      <c r="E7295" s="104">
        <v>1.905</v>
      </c>
      <c r="F7295" s="108">
        <v>1.8978999999999999</v>
      </c>
      <c r="G7295" s="75">
        <v>1.8253999999999999</v>
      </c>
      <c r="H7295" s="106">
        <f t="shared" si="82"/>
        <v>0.99627296587926506</v>
      </c>
    </row>
    <row r="7296" spans="1:8" x14ac:dyDescent="0.2">
      <c r="A7296" s="103">
        <f>A7295+1+2</f>
        <v>41001</v>
      </c>
      <c r="B7296" s="76" t="s">
        <v>12</v>
      </c>
      <c r="D7296" s="92">
        <v>105.23</v>
      </c>
      <c r="E7296" s="104">
        <v>1.905</v>
      </c>
      <c r="F7296" s="108">
        <v>1.8288</v>
      </c>
      <c r="G7296" s="75">
        <v>1.7511000000000001</v>
      </c>
      <c r="H7296" s="106">
        <f t="shared" si="82"/>
        <v>0.96</v>
      </c>
    </row>
    <row r="7297" spans="1:8" x14ac:dyDescent="0.2">
      <c r="A7297" s="103">
        <f>A7296+1</f>
        <v>41002</v>
      </c>
      <c r="B7297" s="76" t="s">
        <v>13</v>
      </c>
      <c r="D7297" s="92">
        <v>104.01</v>
      </c>
      <c r="E7297" s="104">
        <v>1.9850000000000001</v>
      </c>
      <c r="F7297" s="108">
        <v>1.9693000000000001</v>
      </c>
      <c r="G7297" s="75">
        <v>1.9706999999999999</v>
      </c>
      <c r="H7297" s="106">
        <f t="shared" si="82"/>
        <v>0.99209068010075563</v>
      </c>
    </row>
    <row r="7298" spans="1:8" x14ac:dyDescent="0.2">
      <c r="A7298" s="103">
        <f>A7297+1</f>
        <v>41003</v>
      </c>
      <c r="B7298" s="76" t="s">
        <v>14</v>
      </c>
      <c r="D7298" s="92">
        <v>101.47</v>
      </c>
      <c r="E7298" s="104">
        <v>2.0590000000000002</v>
      </c>
      <c r="F7298" s="108">
        <v>2.0741000000000001</v>
      </c>
      <c r="G7298" s="75">
        <v>2.0669</v>
      </c>
      <c r="H7298" s="106">
        <f t="shared" si="82"/>
        <v>1.0073336571151044</v>
      </c>
    </row>
    <row r="7299" spans="1:8" x14ac:dyDescent="0.2">
      <c r="A7299" s="103">
        <f>A7298+1</f>
        <v>41004</v>
      </c>
      <c r="B7299" s="76" t="s">
        <v>15</v>
      </c>
      <c r="D7299" s="92">
        <v>103.31</v>
      </c>
      <c r="E7299" s="104">
        <v>1.98</v>
      </c>
      <c r="F7299" s="108">
        <v>1.9977</v>
      </c>
      <c r="G7299" s="75">
        <v>1.9338</v>
      </c>
      <c r="H7299" s="106">
        <f t="shared" si="82"/>
        <v>1.008939393939394</v>
      </c>
    </row>
    <row r="7300" spans="1:8" x14ac:dyDescent="0.2">
      <c r="A7300" s="103">
        <f>A7299+1</f>
        <v>41005</v>
      </c>
      <c r="B7300" s="76" t="s">
        <v>16</v>
      </c>
      <c r="C7300" s="73" t="s">
        <v>17</v>
      </c>
      <c r="H7300" s="106"/>
    </row>
    <row r="7301" spans="1:8" x14ac:dyDescent="0.2">
      <c r="A7301" s="103">
        <f>A7300+1+2</f>
        <v>41008</v>
      </c>
      <c r="B7301" s="76" t="s">
        <v>12</v>
      </c>
      <c r="D7301" s="92">
        <v>102.46</v>
      </c>
      <c r="E7301" s="104">
        <v>1.9750000000000001</v>
      </c>
      <c r="F7301" s="108">
        <v>2.0028000000000001</v>
      </c>
      <c r="G7301" s="75">
        <v>1.8867</v>
      </c>
      <c r="H7301" s="106">
        <f t="shared" si="82"/>
        <v>1.0140759493670886</v>
      </c>
    </row>
    <row r="7302" spans="1:8" x14ac:dyDescent="0.2">
      <c r="A7302" s="103">
        <f>A7301+1</f>
        <v>41009</v>
      </c>
      <c r="B7302" s="76" t="s">
        <v>13</v>
      </c>
      <c r="D7302" s="92">
        <v>101.02</v>
      </c>
      <c r="E7302" s="104">
        <v>1.9830000000000001</v>
      </c>
      <c r="F7302" s="108">
        <v>1.9369000000000001</v>
      </c>
      <c r="G7302" s="75">
        <v>1.8595999999999999</v>
      </c>
      <c r="H7302" s="106">
        <f t="shared" si="82"/>
        <v>0.9767523953605648</v>
      </c>
    </row>
    <row r="7303" spans="1:8" x14ac:dyDescent="0.2">
      <c r="A7303" s="103">
        <f>A7302+1</f>
        <v>41010</v>
      </c>
      <c r="B7303" s="76" t="s">
        <v>14</v>
      </c>
      <c r="D7303" s="92">
        <v>102.7</v>
      </c>
      <c r="E7303" s="104">
        <v>1.91</v>
      </c>
      <c r="F7303" s="108">
        <v>1.8656999999999999</v>
      </c>
      <c r="G7303" s="75">
        <v>1.8144</v>
      </c>
      <c r="H7303" s="106">
        <f t="shared" si="82"/>
        <v>0.97680628272251313</v>
      </c>
    </row>
    <row r="7304" spans="1:8" x14ac:dyDescent="0.2">
      <c r="A7304" s="103">
        <f>A7303+1</f>
        <v>41011</v>
      </c>
      <c r="B7304" s="76" t="s">
        <v>15</v>
      </c>
      <c r="D7304" s="92">
        <v>103.64</v>
      </c>
      <c r="E7304" s="104">
        <v>1.8879999999999999</v>
      </c>
      <c r="F7304" s="108">
        <v>1.8023</v>
      </c>
      <c r="G7304" s="75">
        <v>1.7645</v>
      </c>
      <c r="H7304" s="106">
        <f t="shared" si="82"/>
        <v>0.9546080508474577</v>
      </c>
    </row>
    <row r="7305" spans="1:8" x14ac:dyDescent="0.2">
      <c r="A7305" s="103">
        <f>A7304+1</f>
        <v>41012</v>
      </c>
      <c r="B7305" s="76" t="s">
        <v>16</v>
      </c>
      <c r="D7305" s="92">
        <v>102.83</v>
      </c>
      <c r="E7305" s="104">
        <v>1.8779999999999999</v>
      </c>
      <c r="F7305" s="108">
        <v>1.7847999999999999</v>
      </c>
      <c r="G7305" s="75">
        <v>1.7168000000000001</v>
      </c>
      <c r="H7305" s="106">
        <f t="shared" si="82"/>
        <v>0.95037273695420665</v>
      </c>
    </row>
    <row r="7306" spans="1:8" x14ac:dyDescent="0.2">
      <c r="A7306" s="103">
        <f>A7305+1+2</f>
        <v>41015</v>
      </c>
      <c r="B7306" s="76" t="s">
        <v>12</v>
      </c>
      <c r="D7306" s="92">
        <v>102.93</v>
      </c>
      <c r="E7306" s="104">
        <v>1.885</v>
      </c>
      <c r="F7306" s="108">
        <v>1.7654000000000001</v>
      </c>
      <c r="G7306" s="75">
        <v>1.7713000000000001</v>
      </c>
      <c r="H7306" s="106">
        <f t="shared" si="82"/>
        <v>0.93655172413793109</v>
      </c>
    </row>
    <row r="7307" spans="1:8" x14ac:dyDescent="0.2">
      <c r="A7307" s="103">
        <f>A7306+1</f>
        <v>41016</v>
      </c>
      <c r="B7307" s="76" t="s">
        <v>13</v>
      </c>
      <c r="D7307" s="92">
        <v>104.2</v>
      </c>
      <c r="E7307" s="104">
        <v>1.88</v>
      </c>
      <c r="F7307" s="108">
        <v>1.8026</v>
      </c>
      <c r="G7307" s="75">
        <v>1.7815000000000001</v>
      </c>
      <c r="H7307" s="106">
        <f t="shared" ref="H7307:H7370" si="83">F7307/E7307</f>
        <v>0.95882978723404255</v>
      </c>
    </row>
    <row r="7308" spans="1:8" x14ac:dyDescent="0.2">
      <c r="A7308" s="103">
        <f>A7307+1</f>
        <v>41017</v>
      </c>
      <c r="B7308" s="76" t="s">
        <v>14</v>
      </c>
      <c r="D7308" s="92">
        <v>102.67</v>
      </c>
      <c r="E7308" s="104">
        <v>1.859</v>
      </c>
      <c r="F7308" s="108">
        <v>1.8375999999999999</v>
      </c>
      <c r="G7308" s="75">
        <v>1.7972999999999999</v>
      </c>
      <c r="H7308" s="106">
        <f t="shared" si="83"/>
        <v>0.98848843464228076</v>
      </c>
    </row>
    <row r="7309" spans="1:8" x14ac:dyDescent="0.2">
      <c r="A7309" s="103">
        <f>A7308+1</f>
        <v>41018</v>
      </c>
      <c r="B7309" s="76" t="s">
        <v>15</v>
      </c>
      <c r="D7309" s="92">
        <v>102.27</v>
      </c>
      <c r="E7309" s="104">
        <v>1.831</v>
      </c>
      <c r="F7309" s="108">
        <v>1.8161</v>
      </c>
      <c r="G7309" s="75">
        <v>1.7789999999999999</v>
      </c>
      <c r="H7309" s="106">
        <f t="shared" si="83"/>
        <v>0.99186237028945934</v>
      </c>
    </row>
    <row r="7310" spans="1:8" x14ac:dyDescent="0.2">
      <c r="A7310" s="103">
        <f>A7309+1</f>
        <v>41019</v>
      </c>
      <c r="B7310" s="76" t="s">
        <v>16</v>
      </c>
      <c r="D7310" s="92">
        <v>103.05</v>
      </c>
      <c r="E7310" s="104">
        <v>1.851</v>
      </c>
      <c r="F7310" s="108">
        <v>1.742</v>
      </c>
      <c r="G7310" s="75">
        <v>1.7050000000000001</v>
      </c>
      <c r="H7310" s="106">
        <f t="shared" si="83"/>
        <v>0.9411129119394922</v>
      </c>
    </row>
    <row r="7311" spans="1:8" x14ac:dyDescent="0.2">
      <c r="A7311" s="103">
        <f>A7310+1+2</f>
        <v>41022</v>
      </c>
      <c r="B7311" s="76" t="s">
        <v>12</v>
      </c>
      <c r="D7311" s="92">
        <v>103.11</v>
      </c>
      <c r="E7311" s="104">
        <v>1.92</v>
      </c>
      <c r="F7311" s="108">
        <v>1.8201000000000001</v>
      </c>
      <c r="G7311" s="75">
        <v>1.8484</v>
      </c>
      <c r="H7311" s="106">
        <f t="shared" si="83"/>
        <v>0.94796875000000003</v>
      </c>
    </row>
    <row r="7312" spans="1:8" x14ac:dyDescent="0.2">
      <c r="A7312" s="103">
        <f>A7311+1</f>
        <v>41023</v>
      </c>
      <c r="B7312" s="76" t="s">
        <v>13</v>
      </c>
      <c r="D7312" s="92">
        <v>103.16</v>
      </c>
      <c r="E7312" s="104">
        <v>1.98</v>
      </c>
      <c r="F7312" s="108">
        <v>1.9427000000000001</v>
      </c>
      <c r="G7312" s="75">
        <v>1.9057999999999999</v>
      </c>
      <c r="H7312" s="106">
        <f t="shared" si="83"/>
        <v>0.98116161616161623</v>
      </c>
    </row>
    <row r="7313" spans="1:12" x14ac:dyDescent="0.2">
      <c r="A7313" s="103">
        <f>A7312+1</f>
        <v>41024</v>
      </c>
      <c r="B7313" s="76" t="s">
        <v>14</v>
      </c>
      <c r="D7313" s="92">
        <v>104.12</v>
      </c>
      <c r="E7313" s="104">
        <v>1.998</v>
      </c>
      <c r="F7313" s="108">
        <v>1.8957999999999999</v>
      </c>
      <c r="G7313" s="75">
        <v>1.8715999999999999</v>
      </c>
      <c r="H7313" s="106">
        <f t="shared" si="83"/>
        <v>0.94884884884884879</v>
      </c>
    </row>
    <row r="7314" spans="1:12" x14ac:dyDescent="0.2">
      <c r="A7314" s="103">
        <f>A7313+1</f>
        <v>41025</v>
      </c>
      <c r="B7314" s="76" t="s">
        <v>15</v>
      </c>
      <c r="D7314" s="92">
        <v>102.27</v>
      </c>
      <c r="E7314" s="104">
        <v>1.831</v>
      </c>
      <c r="F7314" s="108">
        <v>1.9819</v>
      </c>
      <c r="G7314" s="75">
        <v>1.9610000000000001</v>
      </c>
      <c r="H7314" s="106">
        <f t="shared" si="83"/>
        <v>1.0824139814309122</v>
      </c>
    </row>
    <row r="7315" spans="1:12" x14ac:dyDescent="0.2">
      <c r="A7315" s="103">
        <f>A7314+1</f>
        <v>41026</v>
      </c>
      <c r="B7315" s="76" t="s">
        <v>16</v>
      </c>
      <c r="D7315" s="92">
        <v>104.93</v>
      </c>
      <c r="E7315" s="104">
        <v>2.0299999999999998</v>
      </c>
      <c r="F7315" s="108">
        <v>1.9192</v>
      </c>
      <c r="G7315" s="75">
        <v>1.8815999999999999</v>
      </c>
      <c r="H7315" s="106">
        <f t="shared" si="83"/>
        <v>0.94541871921182274</v>
      </c>
    </row>
    <row r="7316" spans="1:12" x14ac:dyDescent="0.2">
      <c r="A7316" s="103">
        <f>A7315+1+2</f>
        <v>41029</v>
      </c>
      <c r="B7316" s="76" t="s">
        <v>12</v>
      </c>
      <c r="D7316" s="92">
        <v>104.87</v>
      </c>
      <c r="E7316" s="104">
        <v>2.11</v>
      </c>
      <c r="F7316" s="108">
        <v>1.996</v>
      </c>
      <c r="G7316" s="75">
        <v>1.9345000000000001</v>
      </c>
      <c r="H7316" s="106">
        <f t="shared" si="83"/>
        <v>0.94597156398104276</v>
      </c>
    </row>
    <row r="7317" spans="1:12" x14ac:dyDescent="0.2">
      <c r="A7317" s="103">
        <f>A7316+1</f>
        <v>41030</v>
      </c>
      <c r="B7317" s="76" t="s">
        <v>13</v>
      </c>
      <c r="D7317" s="92">
        <v>106.16</v>
      </c>
      <c r="E7317" s="104">
        <v>2.2879999999999998</v>
      </c>
      <c r="F7317" s="108">
        <v>2.1202999999999999</v>
      </c>
      <c r="G7317" s="75">
        <v>2.1208999999999998</v>
      </c>
      <c r="H7317" s="106">
        <f t="shared" si="83"/>
        <v>0.9267045454545455</v>
      </c>
    </row>
    <row r="7318" spans="1:12" x14ac:dyDescent="0.2">
      <c r="A7318" s="103">
        <f>A7317+1</f>
        <v>41031</v>
      </c>
      <c r="B7318" s="76" t="s">
        <v>14</v>
      </c>
      <c r="D7318" s="92">
        <v>105.22</v>
      </c>
      <c r="E7318" s="104">
        <v>2.2879999999999998</v>
      </c>
      <c r="F7318" s="108">
        <v>2.1255999999999999</v>
      </c>
      <c r="G7318" s="75">
        <v>2.1048</v>
      </c>
      <c r="H7318" s="106">
        <f t="shared" si="83"/>
        <v>0.92902097902097902</v>
      </c>
    </row>
    <row r="7319" spans="1:12" x14ac:dyDescent="0.2">
      <c r="A7319" s="103">
        <f>A7318+1</f>
        <v>41032</v>
      </c>
      <c r="B7319" s="76" t="s">
        <v>15</v>
      </c>
      <c r="D7319" s="92">
        <v>102.54</v>
      </c>
      <c r="E7319" s="104">
        <v>2.294</v>
      </c>
      <c r="F7319" s="108">
        <v>1.9458</v>
      </c>
      <c r="G7319" s="75">
        <v>1.9797</v>
      </c>
      <c r="H7319" s="106">
        <f t="shared" si="83"/>
        <v>0.84821272885789012</v>
      </c>
    </row>
    <row r="7320" spans="1:12" x14ac:dyDescent="0.2">
      <c r="A7320" s="103">
        <f>A7319+1</f>
        <v>41033</v>
      </c>
      <c r="B7320" s="76" t="s">
        <v>16</v>
      </c>
      <c r="D7320" s="92">
        <v>98.49</v>
      </c>
      <c r="E7320" s="104">
        <v>2.2879999999999998</v>
      </c>
      <c r="F7320" s="108">
        <v>2.0506000000000002</v>
      </c>
      <c r="G7320" s="75">
        <v>2.0535999999999999</v>
      </c>
      <c r="H7320" s="106">
        <f t="shared" si="83"/>
        <v>0.89624125874125893</v>
      </c>
    </row>
    <row r="7321" spans="1:12" x14ac:dyDescent="0.2">
      <c r="A7321" s="103">
        <f>A7320+1+2</f>
        <v>41036</v>
      </c>
      <c r="B7321" s="76" t="s">
        <v>12</v>
      </c>
      <c r="D7321" s="92">
        <v>97.94</v>
      </c>
      <c r="E7321" s="104">
        <v>2.298</v>
      </c>
      <c r="F7321" s="108">
        <v>2.1473</v>
      </c>
      <c r="G7321" s="75">
        <v>2.0928</v>
      </c>
      <c r="H7321" s="106">
        <f t="shared" si="83"/>
        <v>0.93442123585726722</v>
      </c>
    </row>
    <row r="7322" spans="1:12" x14ac:dyDescent="0.2">
      <c r="A7322" s="103">
        <f>A7321+1</f>
        <v>41037</v>
      </c>
      <c r="B7322" s="76" t="s">
        <v>13</v>
      </c>
      <c r="D7322" s="92">
        <v>97.01</v>
      </c>
      <c r="E7322" s="104">
        <v>2.27</v>
      </c>
      <c r="F7322" s="108">
        <v>2.1126</v>
      </c>
      <c r="G7322" s="75">
        <v>2.0994000000000002</v>
      </c>
      <c r="H7322" s="106">
        <f t="shared" si="83"/>
        <v>0.9306607929515418</v>
      </c>
    </row>
    <row r="7323" spans="1:12" x14ac:dyDescent="0.2">
      <c r="A7323" s="103">
        <f>A7322+1</f>
        <v>41038</v>
      </c>
      <c r="B7323" s="76" t="s">
        <v>14</v>
      </c>
      <c r="D7323" s="92">
        <v>96.81</v>
      </c>
      <c r="E7323" s="104">
        <v>2.3679999999999999</v>
      </c>
      <c r="F7323" s="108">
        <v>2.1709999999999998</v>
      </c>
      <c r="G7323" s="75">
        <v>2.2294999999999998</v>
      </c>
      <c r="H7323" s="106">
        <f t="shared" si="83"/>
        <v>0.91680743243243246</v>
      </c>
      <c r="K7323" s="105"/>
      <c r="L7323" s="115"/>
    </row>
    <row r="7324" spans="1:12" x14ac:dyDescent="0.2">
      <c r="A7324" s="103">
        <f>A7323+1</f>
        <v>41039</v>
      </c>
      <c r="B7324" s="76" t="s">
        <v>15</v>
      </c>
      <c r="D7324" s="92">
        <v>97.08</v>
      </c>
      <c r="E7324" s="104">
        <v>2.34</v>
      </c>
      <c r="F7324" s="108">
        <v>2.1960999999999999</v>
      </c>
      <c r="G7324" s="75">
        <v>2.2280000000000002</v>
      </c>
      <c r="H7324" s="106">
        <f t="shared" si="83"/>
        <v>0.93850427350427357</v>
      </c>
    </row>
    <row r="7325" spans="1:12" x14ac:dyDescent="0.2">
      <c r="A7325" s="103">
        <f>A7324+1</f>
        <v>41040</v>
      </c>
      <c r="B7325" s="76" t="s">
        <v>16</v>
      </c>
      <c r="D7325" s="92">
        <v>96.13</v>
      </c>
      <c r="E7325" s="104">
        <v>2.3610000000000002</v>
      </c>
      <c r="F7325" s="108">
        <v>2.1920000000000002</v>
      </c>
      <c r="G7325" s="75">
        <v>2.2058</v>
      </c>
      <c r="H7325" s="106">
        <f t="shared" si="83"/>
        <v>0.92842016094875057</v>
      </c>
    </row>
    <row r="7326" spans="1:12" x14ac:dyDescent="0.2">
      <c r="A7326" s="103">
        <f>A7325+1+2</f>
        <v>41043</v>
      </c>
      <c r="B7326" s="76" t="s">
        <v>12</v>
      </c>
      <c r="D7326" s="92">
        <v>94.78</v>
      </c>
      <c r="E7326" s="104">
        <v>2.41</v>
      </c>
      <c r="F7326" s="108">
        <v>2.2730999999999999</v>
      </c>
      <c r="G7326" s="75">
        <v>2.2322000000000002</v>
      </c>
      <c r="H7326" s="106">
        <f t="shared" si="83"/>
        <v>0.94319502074688788</v>
      </c>
    </row>
    <row r="7327" spans="1:12" x14ac:dyDescent="0.2">
      <c r="A7327" s="103">
        <f>A7326+1</f>
        <v>41044</v>
      </c>
      <c r="B7327" s="76" t="s">
        <v>13</v>
      </c>
      <c r="D7327" s="92">
        <v>93.98</v>
      </c>
      <c r="E7327" s="104">
        <v>2.395</v>
      </c>
      <c r="F7327" s="108">
        <v>2.2765</v>
      </c>
      <c r="G7327" s="75">
        <v>2.2904</v>
      </c>
      <c r="H7327" s="106">
        <f t="shared" si="83"/>
        <v>0.95052192066805841</v>
      </c>
    </row>
    <row r="7328" spans="1:12" x14ac:dyDescent="0.2">
      <c r="A7328" s="103">
        <f>A7327+1</f>
        <v>41045</v>
      </c>
      <c r="B7328" s="76" t="s">
        <v>14</v>
      </c>
      <c r="D7328" s="92">
        <v>92.81</v>
      </c>
      <c r="E7328" s="104">
        <v>2.5</v>
      </c>
      <c r="F7328" s="108">
        <v>2.3854000000000002</v>
      </c>
      <c r="G7328" s="75">
        <v>2.4024000000000001</v>
      </c>
      <c r="H7328" s="106">
        <f t="shared" si="83"/>
        <v>0.95416000000000012</v>
      </c>
    </row>
    <row r="7329" spans="1:8" x14ac:dyDescent="0.2">
      <c r="A7329" s="103">
        <f>A7328+1</f>
        <v>41046</v>
      </c>
      <c r="B7329" s="76" t="s">
        <v>15</v>
      </c>
      <c r="D7329" s="92">
        <v>92.56</v>
      </c>
      <c r="E7329" s="104">
        <v>2.5590000000000002</v>
      </c>
      <c r="F7329" s="108">
        <v>2.4874999999999998</v>
      </c>
      <c r="G7329" s="75">
        <v>2.4502000000000002</v>
      </c>
      <c r="H7329" s="106">
        <f t="shared" si="83"/>
        <v>0.97205939820242271</v>
      </c>
    </row>
    <row r="7330" spans="1:8" x14ac:dyDescent="0.2">
      <c r="A7330" s="103">
        <f>A7329+1</f>
        <v>41047</v>
      </c>
      <c r="B7330" s="76" t="s">
        <v>16</v>
      </c>
      <c r="D7330" s="92">
        <v>91.48</v>
      </c>
      <c r="E7330" s="104">
        <v>2.5630000000000002</v>
      </c>
      <c r="F7330" s="108">
        <v>2.4062000000000001</v>
      </c>
      <c r="G7330" s="75">
        <v>2.3456000000000001</v>
      </c>
      <c r="H7330" s="106">
        <f t="shared" si="83"/>
        <v>0.93882169332813104</v>
      </c>
    </row>
    <row r="7331" spans="1:8" x14ac:dyDescent="0.2">
      <c r="A7331" s="103">
        <f>A7330+1+2</f>
        <v>41050</v>
      </c>
      <c r="B7331" s="76" t="s">
        <v>12</v>
      </c>
      <c r="D7331" s="92">
        <v>92.57</v>
      </c>
      <c r="E7331" s="104">
        <v>2.5950000000000002</v>
      </c>
      <c r="F7331" s="108">
        <v>2.4577</v>
      </c>
      <c r="G7331" s="75">
        <v>2.4459</v>
      </c>
      <c r="H7331" s="106">
        <f t="shared" si="83"/>
        <v>0.94709055876685933</v>
      </c>
    </row>
    <row r="7332" spans="1:8" x14ac:dyDescent="0.2">
      <c r="A7332" s="103">
        <f>A7331+1</f>
        <v>41051</v>
      </c>
      <c r="B7332" s="76" t="s">
        <v>13</v>
      </c>
      <c r="D7332" s="92">
        <v>91.66</v>
      </c>
      <c r="E7332" s="104">
        <v>2.5880000000000001</v>
      </c>
      <c r="F7332" s="108">
        <v>2.3843000000000001</v>
      </c>
      <c r="G7332" s="75">
        <v>2.4117000000000002</v>
      </c>
      <c r="H7332" s="106">
        <f t="shared" si="83"/>
        <v>0.92129057187017005</v>
      </c>
    </row>
    <row r="7333" spans="1:8" x14ac:dyDescent="0.2">
      <c r="A7333" s="103">
        <f>A7332+1</f>
        <v>41052</v>
      </c>
      <c r="B7333" s="76" t="s">
        <v>14</v>
      </c>
      <c r="D7333" s="92">
        <v>89.59</v>
      </c>
      <c r="E7333" s="104">
        <v>2.601</v>
      </c>
      <c r="F7333" s="108">
        <v>2.4403999999999999</v>
      </c>
      <c r="G7333" s="75">
        <v>2.4312999999999998</v>
      </c>
      <c r="H7333" s="106">
        <f t="shared" si="83"/>
        <v>0.93825451749327182</v>
      </c>
    </row>
    <row r="7334" spans="1:8" x14ac:dyDescent="0.2">
      <c r="A7334" s="103">
        <f>A7333+1</f>
        <v>41053</v>
      </c>
      <c r="B7334" s="76" t="s">
        <v>15</v>
      </c>
      <c r="D7334" s="92">
        <v>90.66</v>
      </c>
      <c r="E7334" s="104">
        <v>2.65</v>
      </c>
      <c r="F7334" s="108">
        <v>2.4971000000000001</v>
      </c>
      <c r="G7334" s="75">
        <v>2.4666000000000001</v>
      </c>
      <c r="H7334" s="106">
        <f t="shared" si="83"/>
        <v>0.94230188679245286</v>
      </c>
    </row>
    <row r="7335" spans="1:8" x14ac:dyDescent="0.2">
      <c r="A7335" s="103">
        <f>A7334+1</f>
        <v>41054</v>
      </c>
      <c r="B7335" s="76" t="s">
        <v>16</v>
      </c>
      <c r="D7335" s="92">
        <v>90.86</v>
      </c>
      <c r="E7335" s="104">
        <v>2.5750000000000002</v>
      </c>
      <c r="F7335" s="108">
        <v>2.3645</v>
      </c>
      <c r="G7335" s="75">
        <v>2.2925</v>
      </c>
      <c r="H7335" s="106">
        <f t="shared" si="83"/>
        <v>0.91825242718446598</v>
      </c>
    </row>
    <row r="7336" spans="1:8" x14ac:dyDescent="0.2">
      <c r="A7336" s="103">
        <f>A7335+1+2</f>
        <v>41057</v>
      </c>
      <c r="B7336" s="76" t="s">
        <v>12</v>
      </c>
      <c r="C7336" s="73" t="s">
        <v>17</v>
      </c>
      <c r="F7336" s="108"/>
      <c r="G7336" s="75"/>
      <c r="H7336" s="106"/>
    </row>
    <row r="7337" spans="1:8" x14ac:dyDescent="0.2">
      <c r="A7337" s="103">
        <f>A7336+1</f>
        <v>41058</v>
      </c>
      <c r="B7337" s="76" t="s">
        <v>13</v>
      </c>
      <c r="D7337" s="92">
        <v>90.76</v>
      </c>
      <c r="E7337" s="104">
        <v>2.5</v>
      </c>
      <c r="F7337" s="108">
        <v>2.3031999999999999</v>
      </c>
      <c r="G7337" s="75">
        <v>2.3090999999999999</v>
      </c>
      <c r="H7337" s="106">
        <f t="shared" si="83"/>
        <v>0.92127999999999999</v>
      </c>
    </row>
    <row r="7338" spans="1:8" x14ac:dyDescent="0.2">
      <c r="A7338" s="103">
        <f>A7337+1</f>
        <v>41059</v>
      </c>
      <c r="B7338" s="76" t="s">
        <v>14</v>
      </c>
      <c r="D7338" s="92">
        <v>87.82</v>
      </c>
      <c r="E7338" s="104">
        <v>2.395</v>
      </c>
      <c r="F7338" s="108">
        <v>2.2534999999999998</v>
      </c>
      <c r="G7338" s="75">
        <v>2.2934000000000001</v>
      </c>
      <c r="H7338" s="106">
        <f t="shared" si="83"/>
        <v>0.9409185803757828</v>
      </c>
    </row>
    <row r="7339" spans="1:8" x14ac:dyDescent="0.2">
      <c r="A7339" s="103">
        <f>A7338+1</f>
        <v>41060</v>
      </c>
      <c r="B7339" s="76" t="s">
        <v>15</v>
      </c>
      <c r="D7339" s="92">
        <v>86.53</v>
      </c>
      <c r="E7339" s="104">
        <v>2.33</v>
      </c>
      <c r="F7339" s="108">
        <v>2.2309999999999999</v>
      </c>
      <c r="G7339" s="75">
        <v>2.2799</v>
      </c>
      <c r="H7339" s="106">
        <f t="shared" si="83"/>
        <v>0.95751072961373385</v>
      </c>
    </row>
    <row r="7340" spans="1:8" x14ac:dyDescent="0.2">
      <c r="A7340" s="103">
        <f>A7339+1</f>
        <v>41061</v>
      </c>
      <c r="B7340" s="76" t="s">
        <v>16</v>
      </c>
      <c r="D7340" s="92">
        <v>83.23</v>
      </c>
      <c r="E7340" s="104">
        <v>2.2349999999999999</v>
      </c>
      <c r="F7340" s="108">
        <v>2.1217000000000001</v>
      </c>
      <c r="G7340" s="75">
        <v>2.1274999999999999</v>
      </c>
      <c r="H7340" s="106">
        <f t="shared" si="83"/>
        <v>0.94930648769574955</v>
      </c>
    </row>
    <row r="7341" spans="1:8" x14ac:dyDescent="0.2">
      <c r="A7341" s="103">
        <f>A7340+1+2</f>
        <v>41064</v>
      </c>
      <c r="B7341" s="76" t="s">
        <v>12</v>
      </c>
      <c r="D7341" s="92">
        <v>83.98</v>
      </c>
      <c r="E7341" s="104">
        <v>2.3199999999999998</v>
      </c>
      <c r="F7341" s="108">
        <v>2.2511999999999999</v>
      </c>
      <c r="G7341" s="75">
        <v>2.3584999999999998</v>
      </c>
      <c r="H7341" s="106">
        <f t="shared" si="83"/>
        <v>0.97034482758620688</v>
      </c>
    </row>
    <row r="7342" spans="1:8" x14ac:dyDescent="0.2">
      <c r="A7342" s="103">
        <f>A7341+1</f>
        <v>41065</v>
      </c>
      <c r="B7342" s="76" t="s">
        <v>13</v>
      </c>
      <c r="D7342" s="92">
        <v>84.29</v>
      </c>
      <c r="E7342" s="104">
        <v>2.3940000000000001</v>
      </c>
      <c r="F7342" s="108">
        <v>2.2776999999999998</v>
      </c>
      <c r="G7342" s="75">
        <v>2.3479000000000001</v>
      </c>
      <c r="H7342" s="106">
        <f t="shared" si="83"/>
        <v>0.95142021720969072</v>
      </c>
    </row>
    <row r="7343" spans="1:8" x14ac:dyDescent="0.2">
      <c r="A7343" s="103">
        <f>A7342+1</f>
        <v>41066</v>
      </c>
      <c r="B7343" s="76" t="s">
        <v>14</v>
      </c>
      <c r="D7343" s="92">
        <v>85.02</v>
      </c>
      <c r="E7343" s="104">
        <v>2.395</v>
      </c>
      <c r="F7343" s="108">
        <v>2.2612000000000001</v>
      </c>
      <c r="G7343" s="75">
        <v>2.3369</v>
      </c>
      <c r="H7343" s="106">
        <f t="shared" si="83"/>
        <v>0.94413361169102294</v>
      </c>
    </row>
    <row r="7344" spans="1:8" x14ac:dyDescent="0.2">
      <c r="A7344" s="103">
        <f>A7343+1</f>
        <v>41067</v>
      </c>
      <c r="B7344" s="76" t="s">
        <v>15</v>
      </c>
      <c r="D7344" s="92">
        <v>84.82</v>
      </c>
      <c r="E7344" s="104">
        <v>2.319</v>
      </c>
      <c r="F7344" s="108">
        <v>2.1562999999999999</v>
      </c>
      <c r="G7344" s="75">
        <v>2.2332999999999998</v>
      </c>
      <c r="H7344" s="106">
        <f t="shared" si="83"/>
        <v>0.92984044846916769</v>
      </c>
    </row>
    <row r="7345" spans="1:11" x14ac:dyDescent="0.2">
      <c r="A7345" s="103">
        <f>A7344+1</f>
        <v>41068</v>
      </c>
      <c r="B7345" s="76" t="s">
        <v>16</v>
      </c>
      <c r="D7345" s="92">
        <v>84.1</v>
      </c>
      <c r="E7345" s="104">
        <v>2.2429999999999999</v>
      </c>
      <c r="F7345" s="108">
        <v>2.0299</v>
      </c>
      <c r="G7345" s="75">
        <v>2.0676000000000001</v>
      </c>
      <c r="H7345" s="106">
        <f t="shared" si="83"/>
        <v>0.90499331252786452</v>
      </c>
    </row>
    <row r="7346" spans="1:11" x14ac:dyDescent="0.2">
      <c r="A7346" s="103">
        <f>A7345+1+2</f>
        <v>41071</v>
      </c>
      <c r="B7346" s="76" t="s">
        <v>12</v>
      </c>
      <c r="D7346" s="92">
        <v>82.7</v>
      </c>
      <c r="E7346" s="104">
        <v>2.2240000000000002</v>
      </c>
      <c r="F7346" s="108">
        <v>2.0619999999999998</v>
      </c>
      <c r="G7346" s="75">
        <v>2.0926</v>
      </c>
      <c r="H7346" s="106">
        <f t="shared" si="83"/>
        <v>0.92715827338129475</v>
      </c>
    </row>
    <row r="7347" spans="1:11" x14ac:dyDescent="0.2">
      <c r="A7347" s="103">
        <f>A7346+1</f>
        <v>41072</v>
      </c>
      <c r="B7347" s="76" t="s">
        <v>13</v>
      </c>
      <c r="D7347" s="92">
        <v>83.32</v>
      </c>
      <c r="E7347" s="104">
        <v>2.19</v>
      </c>
      <c r="F7347" s="108">
        <v>2.0470000000000002</v>
      </c>
      <c r="G7347" s="75">
        <v>2.0550000000000002</v>
      </c>
      <c r="H7347" s="106">
        <f t="shared" si="83"/>
        <v>0.93470319634703203</v>
      </c>
    </row>
    <row r="7348" spans="1:11" x14ac:dyDescent="0.2">
      <c r="A7348" s="103">
        <f>A7347+1</f>
        <v>41073</v>
      </c>
      <c r="B7348" s="76" t="s">
        <v>14</v>
      </c>
      <c r="D7348" s="92">
        <v>82.62</v>
      </c>
      <c r="E7348" s="104">
        <v>2.1949999999999998</v>
      </c>
      <c r="F7348" s="108">
        <v>2.0503999999999998</v>
      </c>
      <c r="G7348" s="75">
        <v>2.0968</v>
      </c>
      <c r="H7348" s="106">
        <f t="shared" si="83"/>
        <v>0.93412300683371297</v>
      </c>
    </row>
    <row r="7349" spans="1:11" x14ac:dyDescent="0.2">
      <c r="A7349" s="103">
        <f>A7348+1</f>
        <v>41074</v>
      </c>
      <c r="B7349" s="76" t="s">
        <v>15</v>
      </c>
      <c r="D7349" s="92">
        <v>83.91</v>
      </c>
      <c r="E7349" s="104">
        <v>2.194</v>
      </c>
      <c r="F7349" s="108">
        <v>2.0804</v>
      </c>
      <c r="G7349" s="75">
        <v>2.0926999999999998</v>
      </c>
      <c r="H7349" s="106">
        <f t="shared" si="83"/>
        <v>0.94822242479489516</v>
      </c>
    </row>
    <row r="7350" spans="1:11" x14ac:dyDescent="0.2">
      <c r="A7350" s="103">
        <f>A7349+1</f>
        <v>41075</v>
      </c>
      <c r="B7350" s="76" t="s">
        <v>16</v>
      </c>
      <c r="D7350" s="92">
        <v>84.03</v>
      </c>
      <c r="E7350" s="104">
        <v>2.4129999999999998</v>
      </c>
      <c r="F7350" s="108">
        <v>2.2837000000000001</v>
      </c>
      <c r="G7350" s="75">
        <v>2.3077999999999999</v>
      </c>
      <c r="H7350" s="106">
        <f t="shared" si="83"/>
        <v>0.94641525072523836</v>
      </c>
    </row>
    <row r="7351" spans="1:11" x14ac:dyDescent="0.2">
      <c r="A7351" s="103">
        <f>A7350+1+2</f>
        <v>41078</v>
      </c>
      <c r="B7351" s="76" t="s">
        <v>12</v>
      </c>
      <c r="D7351" s="92">
        <v>83.27</v>
      </c>
      <c r="E7351" s="104">
        <v>2.4550000000000001</v>
      </c>
      <c r="F7351" s="108">
        <v>2.2934999999999999</v>
      </c>
      <c r="G7351" s="75">
        <v>2.3628</v>
      </c>
      <c r="H7351" s="106">
        <f t="shared" si="83"/>
        <v>0.93421588594704674</v>
      </c>
    </row>
    <row r="7352" spans="1:11" x14ac:dyDescent="0.2">
      <c r="A7352" s="103">
        <f>A7351+1</f>
        <v>41079</v>
      </c>
      <c r="B7352" s="76" t="s">
        <v>13</v>
      </c>
      <c r="D7352" s="92">
        <v>84.03</v>
      </c>
      <c r="E7352" s="104">
        <v>2.59</v>
      </c>
      <c r="F7352" s="108">
        <v>2.4287000000000001</v>
      </c>
      <c r="G7352" s="75">
        <v>2.4605999999999999</v>
      </c>
      <c r="H7352" s="106">
        <f t="shared" si="83"/>
        <v>0.93772200772200776</v>
      </c>
    </row>
    <row r="7353" spans="1:11" x14ac:dyDescent="0.2">
      <c r="A7353" s="103">
        <f>A7352+1</f>
        <v>41080</v>
      </c>
      <c r="B7353" s="76" t="s">
        <v>14</v>
      </c>
      <c r="D7353" s="92">
        <v>81.8</v>
      </c>
      <c r="E7353" s="104">
        <v>2.5950000000000002</v>
      </c>
      <c r="F7353" s="108">
        <v>2.4129</v>
      </c>
      <c r="G7353" s="75">
        <v>2.4278</v>
      </c>
      <c r="H7353" s="106">
        <f t="shared" si="83"/>
        <v>0.92982658959537567</v>
      </c>
    </row>
    <row r="7354" spans="1:11" x14ac:dyDescent="0.2">
      <c r="A7354" s="103">
        <f>A7353+1</f>
        <v>41081</v>
      </c>
      <c r="B7354" s="76" t="s">
        <v>15</v>
      </c>
      <c r="D7354" s="92">
        <v>78.2</v>
      </c>
      <c r="E7354" s="104">
        <v>2.528</v>
      </c>
      <c r="F7354" s="108">
        <v>2.2993000000000001</v>
      </c>
      <c r="G7354" s="75">
        <v>2.306</v>
      </c>
      <c r="H7354" s="106">
        <f t="shared" si="83"/>
        <v>0.90953322784810131</v>
      </c>
    </row>
    <row r="7355" spans="1:11" x14ac:dyDescent="0.2">
      <c r="A7355" s="103">
        <f>A7354+1</f>
        <v>41082</v>
      </c>
      <c r="B7355" s="76" t="s">
        <v>16</v>
      </c>
      <c r="D7355" s="92">
        <v>79.760000000000005</v>
      </c>
      <c r="E7355" s="104">
        <v>2.5430000000000001</v>
      </c>
      <c r="F7355" s="108">
        <v>2.3035999999999999</v>
      </c>
      <c r="G7355" s="75">
        <v>2.2938999999999998</v>
      </c>
      <c r="H7355" s="106">
        <f t="shared" si="83"/>
        <v>0.90585922139205655</v>
      </c>
    </row>
    <row r="7356" spans="1:11" x14ac:dyDescent="0.2">
      <c r="A7356" s="103">
        <f>A7355+1+2</f>
        <v>41085</v>
      </c>
      <c r="B7356" s="76" t="s">
        <v>12</v>
      </c>
      <c r="D7356" s="92">
        <v>79.209999999999994</v>
      </c>
      <c r="E7356" s="104">
        <v>2.7050000000000001</v>
      </c>
      <c r="F7356" s="108">
        <v>2.4500999999999999</v>
      </c>
      <c r="G7356" s="75">
        <v>2.5249000000000001</v>
      </c>
      <c r="H7356" s="106">
        <f t="shared" si="83"/>
        <v>0.90576709796672827</v>
      </c>
    </row>
    <row r="7357" spans="1:11" x14ac:dyDescent="0.2">
      <c r="A7357" s="103">
        <f>A7356+1</f>
        <v>41086</v>
      </c>
      <c r="B7357" s="76" t="s">
        <v>13</v>
      </c>
      <c r="D7357" s="92">
        <v>79.36</v>
      </c>
      <c r="E7357" s="104">
        <v>2.6989999999999998</v>
      </c>
      <c r="F7357" s="108">
        <v>2.5314999999999999</v>
      </c>
      <c r="G7357" s="75">
        <v>2.5863999999999998</v>
      </c>
      <c r="H7357" s="106">
        <f t="shared" si="83"/>
        <v>0.9379399777695443</v>
      </c>
    </row>
    <row r="7358" spans="1:11" x14ac:dyDescent="0.2">
      <c r="A7358" s="103">
        <f>A7357+1</f>
        <v>41087</v>
      </c>
      <c r="B7358" s="76" t="s">
        <v>14</v>
      </c>
      <c r="D7358" s="92">
        <v>80.209999999999994</v>
      </c>
      <c r="E7358" s="104">
        <v>2.88</v>
      </c>
      <c r="F7358" s="108">
        <v>2.7898000000000001</v>
      </c>
      <c r="G7358" s="75">
        <v>2.8001</v>
      </c>
      <c r="H7358" s="106">
        <f t="shared" si="83"/>
        <v>0.96868055555555566</v>
      </c>
    </row>
    <row r="7359" spans="1:11" x14ac:dyDescent="0.2">
      <c r="A7359" s="103">
        <f>A7358+1</f>
        <v>41088</v>
      </c>
      <c r="B7359" s="76" t="s">
        <v>15</v>
      </c>
      <c r="D7359" s="92">
        <v>77.69</v>
      </c>
      <c r="E7359" s="104">
        <v>2.778</v>
      </c>
      <c r="F7359" s="108">
        <v>2.665</v>
      </c>
      <c r="G7359" s="75">
        <v>2.7284999999999999</v>
      </c>
      <c r="H7359" s="106">
        <f t="shared" si="83"/>
        <v>0.95932325413966879</v>
      </c>
    </row>
    <row r="7360" spans="1:11" x14ac:dyDescent="0.2">
      <c r="A7360" s="103">
        <f>A7359+1</f>
        <v>41089</v>
      </c>
      <c r="B7360" s="76" t="s">
        <v>16</v>
      </c>
      <c r="D7360" s="92">
        <v>84.96</v>
      </c>
      <c r="E7360" s="104">
        <v>2.738</v>
      </c>
      <c r="F7360" s="108">
        <v>2.5720000000000001</v>
      </c>
      <c r="G7360" s="75">
        <v>2.6558000000000002</v>
      </c>
      <c r="H7360" s="106">
        <f t="shared" si="83"/>
        <v>0.93937180423666911</v>
      </c>
      <c r="K7360" s="115"/>
    </row>
    <row r="7361" spans="1:11" x14ac:dyDescent="0.2">
      <c r="A7361" s="103">
        <f>A7360+1+2</f>
        <v>41092</v>
      </c>
      <c r="B7361" s="76" t="s">
        <v>12</v>
      </c>
      <c r="D7361" s="92">
        <v>83.75</v>
      </c>
      <c r="E7361" s="104">
        <v>2.7549999999999999</v>
      </c>
      <c r="F7361" s="108">
        <v>2.5657000000000001</v>
      </c>
      <c r="G7361" s="75">
        <v>2.5413000000000001</v>
      </c>
      <c r="H7361" s="106">
        <f t="shared" si="83"/>
        <v>0.93128856624319423</v>
      </c>
    </row>
    <row r="7362" spans="1:11" x14ac:dyDescent="0.2">
      <c r="A7362" s="103">
        <f>A7361+1</f>
        <v>41093</v>
      </c>
      <c r="B7362" s="76" t="s">
        <v>13</v>
      </c>
      <c r="D7362" s="92">
        <v>87.66</v>
      </c>
      <c r="E7362" s="104">
        <v>2.8010000000000002</v>
      </c>
      <c r="F7362" s="108">
        <v>2.6042000000000001</v>
      </c>
      <c r="G7362" s="75">
        <v>2.5665</v>
      </c>
      <c r="H7362" s="106">
        <f t="shared" si="83"/>
        <v>0.92973937879328805</v>
      </c>
    </row>
    <row r="7363" spans="1:11" x14ac:dyDescent="0.2">
      <c r="A7363" s="103">
        <f>A7362+1</f>
        <v>41094</v>
      </c>
      <c r="B7363" s="76" t="s">
        <v>14</v>
      </c>
      <c r="C7363" s="73" t="s">
        <v>17</v>
      </c>
      <c r="F7363" s="108"/>
      <c r="G7363" s="75"/>
      <c r="H7363" s="106"/>
    </row>
    <row r="7364" spans="1:11" x14ac:dyDescent="0.2">
      <c r="A7364" s="103">
        <f>A7363+1</f>
        <v>41095</v>
      </c>
      <c r="B7364" s="76" t="s">
        <v>15</v>
      </c>
      <c r="D7364" s="92">
        <v>87.22</v>
      </c>
      <c r="E7364" s="104">
        <v>2.9140000000000001</v>
      </c>
      <c r="F7364" s="108">
        <v>2.7265000000000001</v>
      </c>
      <c r="G7364" s="75">
        <v>2.7031999999999998</v>
      </c>
      <c r="H7364" s="106">
        <f t="shared" si="83"/>
        <v>0.93565545641729586</v>
      </c>
    </row>
    <row r="7365" spans="1:11" x14ac:dyDescent="0.2">
      <c r="A7365" s="103">
        <f>A7364+1</f>
        <v>41096</v>
      </c>
      <c r="B7365" s="76" t="s">
        <v>16</v>
      </c>
      <c r="D7365" s="92">
        <v>84.45</v>
      </c>
      <c r="E7365" s="104">
        <v>2.919</v>
      </c>
      <c r="F7365" s="108">
        <v>2.722</v>
      </c>
      <c r="G7365" s="75">
        <v>2.7275999999999998</v>
      </c>
      <c r="H7365" s="106">
        <f t="shared" si="83"/>
        <v>0.93251113394998286</v>
      </c>
    </row>
    <row r="7366" spans="1:11" x14ac:dyDescent="0.2">
      <c r="A7366" s="103">
        <f>A7365+1+2</f>
        <v>41099</v>
      </c>
      <c r="B7366" s="76" t="s">
        <v>12</v>
      </c>
      <c r="D7366" s="92">
        <v>85.99</v>
      </c>
      <c r="E7366" s="104">
        <v>2.8149999999999999</v>
      </c>
      <c r="F7366" s="108">
        <v>2.7429000000000001</v>
      </c>
      <c r="G7366" s="75">
        <v>2.7185000000000001</v>
      </c>
      <c r="H7366" s="106">
        <f t="shared" si="83"/>
        <v>0.97438721136767326</v>
      </c>
    </row>
    <row r="7367" spans="1:11" x14ac:dyDescent="0.2">
      <c r="A7367" s="103">
        <f>A7366+1</f>
        <v>41100</v>
      </c>
      <c r="B7367" s="76" t="s">
        <v>13</v>
      </c>
      <c r="D7367" s="92">
        <v>83.91</v>
      </c>
      <c r="E7367" s="104">
        <v>2.855</v>
      </c>
      <c r="F7367" s="108">
        <v>2.7254</v>
      </c>
      <c r="G7367" s="75">
        <v>2.8376000000000001</v>
      </c>
      <c r="H7367" s="106">
        <f t="shared" si="83"/>
        <v>0.95460595446584939</v>
      </c>
    </row>
    <row r="7368" spans="1:11" x14ac:dyDescent="0.2">
      <c r="A7368" s="103">
        <f>A7367+1</f>
        <v>41101</v>
      </c>
      <c r="B7368" s="76" t="s">
        <v>14</v>
      </c>
      <c r="D7368" s="92">
        <v>85.81</v>
      </c>
      <c r="E7368" s="104">
        <v>2.7349999999999999</v>
      </c>
      <c r="F7368" s="108">
        <v>2.6429999999999998</v>
      </c>
      <c r="G7368" s="75">
        <v>2.6269</v>
      </c>
      <c r="H7368" s="106">
        <f t="shared" si="83"/>
        <v>0.96636197440585003</v>
      </c>
    </row>
    <row r="7369" spans="1:11" x14ac:dyDescent="0.2">
      <c r="A7369" s="103">
        <f>A7368+1</f>
        <v>41102</v>
      </c>
      <c r="B7369" s="76" t="s">
        <v>15</v>
      </c>
      <c r="D7369" s="92">
        <v>86.08</v>
      </c>
      <c r="E7369" s="104">
        <v>2.7890000000000001</v>
      </c>
      <c r="F7369" s="108">
        <v>2.734</v>
      </c>
      <c r="G7369" s="75">
        <v>2.7484000000000002</v>
      </c>
      <c r="H7369" s="106">
        <f t="shared" si="83"/>
        <v>0.98027967013266393</v>
      </c>
    </row>
    <row r="7370" spans="1:11" x14ac:dyDescent="0.2">
      <c r="A7370" s="103">
        <f>A7369+1</f>
        <v>41103</v>
      </c>
      <c r="B7370" s="76" t="s">
        <v>16</v>
      </c>
      <c r="D7370" s="92">
        <v>87.1</v>
      </c>
      <c r="E7370" s="104">
        <v>2.8759999999999999</v>
      </c>
      <c r="F7370" s="108">
        <v>2.6956000000000002</v>
      </c>
      <c r="G7370" s="75">
        <v>2.6880000000000002</v>
      </c>
      <c r="H7370" s="106">
        <f t="shared" si="83"/>
        <v>0.93727399165507663</v>
      </c>
    </row>
    <row r="7371" spans="1:11" x14ac:dyDescent="0.2">
      <c r="A7371" s="103">
        <f>A7370+1+2</f>
        <v>41106</v>
      </c>
      <c r="B7371" s="76" t="s">
        <v>12</v>
      </c>
      <c r="D7371" s="92">
        <v>88.43</v>
      </c>
      <c r="E7371" s="104">
        <v>2.9039999999999999</v>
      </c>
      <c r="F7371" s="108">
        <v>2.6694</v>
      </c>
      <c r="G7371" s="75">
        <v>2.6877</v>
      </c>
      <c r="H7371" s="106">
        <f>F7371/E7371</f>
        <v>0.91921487603305785</v>
      </c>
    </row>
    <row r="7372" spans="1:11" x14ac:dyDescent="0.2">
      <c r="A7372" s="103">
        <f>A7371+1</f>
        <v>41107</v>
      </c>
      <c r="B7372" s="76" t="s">
        <v>13</v>
      </c>
      <c r="D7372" s="92">
        <v>89.22</v>
      </c>
      <c r="E7372" s="104">
        <v>2.83</v>
      </c>
      <c r="F7372" s="108">
        <v>2.4499</v>
      </c>
      <c r="G7372" s="75">
        <v>2.5177</v>
      </c>
      <c r="H7372" s="106">
        <f>F7372/E7372</f>
        <v>0.86568904593639573</v>
      </c>
    </row>
    <row r="7373" spans="1:11" x14ac:dyDescent="0.2">
      <c r="A7373" s="103">
        <f>A7372+1</f>
        <v>41108</v>
      </c>
      <c r="B7373" s="76" t="s">
        <v>14</v>
      </c>
      <c r="D7373" s="92">
        <v>89.87</v>
      </c>
      <c r="E7373" s="104">
        <v>2.86</v>
      </c>
      <c r="F7373" s="108">
        <v>2.4889000000000001</v>
      </c>
      <c r="G7373" s="75">
        <v>2.4969000000000001</v>
      </c>
      <c r="H7373" s="106">
        <f>F7373/E7373</f>
        <v>0.87024475524475531</v>
      </c>
    </row>
    <row r="7374" spans="1:11" x14ac:dyDescent="0.2">
      <c r="A7374" s="103">
        <f>A7373+1</f>
        <v>41109</v>
      </c>
      <c r="B7374" s="76" t="s">
        <v>15</v>
      </c>
      <c r="D7374" s="92">
        <v>92.66</v>
      </c>
      <c r="E7374" s="104">
        <v>2.99</v>
      </c>
      <c r="F7374" s="108">
        <v>2.6865999999999999</v>
      </c>
      <c r="G7374" s="75">
        <v>2.7040999999999999</v>
      </c>
      <c r="H7374" s="106">
        <f>F7374/E7374</f>
        <v>0.89852842809364541</v>
      </c>
    </row>
    <row r="7375" spans="1:11" x14ac:dyDescent="0.2">
      <c r="A7375" s="103">
        <f>A7374+1</f>
        <v>41110</v>
      </c>
      <c r="B7375" s="76" t="s">
        <v>16</v>
      </c>
      <c r="D7375" s="92">
        <v>91.44</v>
      </c>
      <c r="E7375" s="104">
        <v>3.0329999999999999</v>
      </c>
      <c r="F7375" s="108">
        <v>2.7829999999999999</v>
      </c>
      <c r="G7375" s="75">
        <v>2.7690999999999999</v>
      </c>
      <c r="H7375" s="106">
        <f>F7375/E7375</f>
        <v>0.91757335970985821</v>
      </c>
      <c r="K7375" s="115"/>
    </row>
    <row r="7376" spans="1:11" x14ac:dyDescent="0.2">
      <c r="A7376" s="103">
        <f>A7375+1+2</f>
        <v>41113</v>
      </c>
      <c r="B7376" s="76" t="s">
        <v>12</v>
      </c>
      <c r="D7376" s="92">
        <v>88.14</v>
      </c>
      <c r="E7376" s="104">
        <v>3.0950000000000002</v>
      </c>
      <c r="F7376" s="108">
        <v>2.8235000000000001</v>
      </c>
      <c r="G7376" s="75">
        <v>2.8319000000000001</v>
      </c>
      <c r="H7376" s="106">
        <f t="shared" ref="H7376:H7439" si="84">F7376/E7376</f>
        <v>0.91227786752827134</v>
      </c>
    </row>
    <row r="7377" spans="1:12" x14ac:dyDescent="0.2">
      <c r="A7377" s="103">
        <f>A7376+1</f>
        <v>41114</v>
      </c>
      <c r="B7377" s="76" t="s">
        <v>13</v>
      </c>
      <c r="D7377" s="92">
        <v>88.5</v>
      </c>
      <c r="E7377" s="104">
        <v>3.1560000000000001</v>
      </c>
      <c r="F7377" s="108">
        <v>2.9731999999999998</v>
      </c>
      <c r="G7377" s="75">
        <v>2.9754</v>
      </c>
      <c r="H7377" s="106">
        <f t="shared" si="84"/>
        <v>0.94207858048162219</v>
      </c>
    </row>
    <row r="7378" spans="1:12" x14ac:dyDescent="0.2">
      <c r="A7378" s="103">
        <f>A7377+1</f>
        <v>41115</v>
      </c>
      <c r="B7378" s="76" t="s">
        <v>14</v>
      </c>
      <c r="D7378" s="92">
        <v>88.97</v>
      </c>
      <c r="E7378" s="104">
        <v>3.1480000000000001</v>
      </c>
      <c r="F7378" s="108">
        <v>2.9878999999999998</v>
      </c>
      <c r="G7378" s="75">
        <v>3.008</v>
      </c>
      <c r="H7378" s="106">
        <f t="shared" si="84"/>
        <v>0.94914231257941539</v>
      </c>
    </row>
    <row r="7379" spans="1:12" x14ac:dyDescent="0.2">
      <c r="A7379" s="103">
        <f>A7378+1</f>
        <v>41116</v>
      </c>
      <c r="B7379" s="76" t="s">
        <v>15</v>
      </c>
      <c r="D7379" s="92">
        <v>89.39</v>
      </c>
      <c r="E7379" s="104">
        <v>3.1179999999999999</v>
      </c>
      <c r="F7379" s="108">
        <v>2.9209999999999998</v>
      </c>
      <c r="G7379" s="75">
        <v>2.9251</v>
      </c>
      <c r="H7379" s="106">
        <f t="shared" si="84"/>
        <v>0.93681847338037205</v>
      </c>
    </row>
    <row r="7380" spans="1:12" x14ac:dyDescent="0.2">
      <c r="A7380" s="103">
        <f>A7379+1</f>
        <v>41117</v>
      </c>
      <c r="B7380" s="76" t="s">
        <v>16</v>
      </c>
      <c r="D7380" s="92">
        <v>90.13</v>
      </c>
      <c r="E7380" s="104">
        <v>3.09</v>
      </c>
      <c r="F7380" s="108">
        <v>2.8098000000000001</v>
      </c>
      <c r="G7380" s="75">
        <v>2.8367</v>
      </c>
      <c r="H7380" s="106">
        <f t="shared" si="84"/>
        <v>0.90932038834951467</v>
      </c>
    </row>
    <row r="7381" spans="1:12" x14ac:dyDescent="0.2">
      <c r="A7381" s="103">
        <f>A7380+1+2</f>
        <v>41120</v>
      </c>
      <c r="B7381" s="76" t="s">
        <v>12</v>
      </c>
      <c r="D7381" s="92">
        <v>89.78</v>
      </c>
      <c r="E7381" s="104">
        <v>3.1579999999999999</v>
      </c>
      <c r="F7381" s="108">
        <v>2.9264000000000001</v>
      </c>
      <c r="G7381" s="75">
        <v>2.9331999999999998</v>
      </c>
      <c r="H7381" s="106">
        <f t="shared" si="84"/>
        <v>0.92666244458518054</v>
      </c>
    </row>
    <row r="7382" spans="1:12" x14ac:dyDescent="0.2">
      <c r="A7382" s="103">
        <f>A7381+1</f>
        <v>41121</v>
      </c>
      <c r="B7382" s="76" t="s">
        <v>13</v>
      </c>
      <c r="D7382" s="92">
        <v>88.06</v>
      </c>
      <c r="E7382" s="104">
        <v>3.22</v>
      </c>
      <c r="F7382" s="108">
        <v>3.0297000000000001</v>
      </c>
      <c r="G7382" s="75">
        <v>3.0314000000000001</v>
      </c>
      <c r="H7382" s="106">
        <f t="shared" si="84"/>
        <v>0.94090062111801243</v>
      </c>
    </row>
    <row r="7383" spans="1:12" x14ac:dyDescent="0.2">
      <c r="A7383" s="103">
        <f>A7382+1</f>
        <v>41122</v>
      </c>
      <c r="B7383" s="76" t="s">
        <v>14</v>
      </c>
      <c r="D7383" s="92">
        <v>88.91</v>
      </c>
      <c r="E7383" s="104">
        <v>3.1989999999999998</v>
      </c>
      <c r="F7383" s="108">
        <v>3.0316000000000001</v>
      </c>
      <c r="G7383" s="75">
        <v>3.0489999999999999</v>
      </c>
      <c r="H7383" s="106">
        <f t="shared" si="84"/>
        <v>0.94767114723351054</v>
      </c>
    </row>
    <row r="7384" spans="1:12" x14ac:dyDescent="0.2">
      <c r="A7384" s="103">
        <f>A7383+1</f>
        <v>41123</v>
      </c>
      <c r="B7384" s="76" t="s">
        <v>15</v>
      </c>
      <c r="D7384" s="92">
        <v>87.13</v>
      </c>
      <c r="E7384" s="104">
        <v>3.0910000000000002</v>
      </c>
      <c r="F7384" s="108">
        <v>2.9794999999999998</v>
      </c>
      <c r="G7384" s="75">
        <v>2.9889999999999999</v>
      </c>
      <c r="H7384" s="106">
        <f t="shared" si="84"/>
        <v>0.96392753154318978</v>
      </c>
    </row>
    <row r="7385" spans="1:12" x14ac:dyDescent="0.2">
      <c r="A7385" s="103">
        <f>A7384+1</f>
        <v>41124</v>
      </c>
      <c r="B7385" s="76" t="s">
        <v>16</v>
      </c>
      <c r="D7385" s="92">
        <v>91.4</v>
      </c>
      <c r="E7385" s="104">
        <v>2.92</v>
      </c>
      <c r="F7385" s="108">
        <v>2.7875999999999999</v>
      </c>
      <c r="G7385" s="75">
        <v>2.7625999999999999</v>
      </c>
      <c r="H7385" s="106">
        <f t="shared" si="84"/>
        <v>0.95465753424657529</v>
      </c>
    </row>
    <row r="7386" spans="1:12" x14ac:dyDescent="0.2">
      <c r="A7386" s="103">
        <f>A7385+1+2</f>
        <v>41127</v>
      </c>
      <c r="B7386" s="76" t="s">
        <v>12</v>
      </c>
      <c r="D7386" s="92">
        <v>92.2</v>
      </c>
      <c r="E7386" s="104">
        <v>2.9079999999999999</v>
      </c>
      <c r="F7386" s="108">
        <v>2.8359000000000001</v>
      </c>
      <c r="G7386" s="75">
        <v>2.8155000000000001</v>
      </c>
      <c r="H7386" s="106">
        <f t="shared" si="84"/>
        <v>0.9752063273727648</v>
      </c>
    </row>
    <row r="7387" spans="1:12" x14ac:dyDescent="0.2">
      <c r="A7387" s="103">
        <f>A7386+1</f>
        <v>41128</v>
      </c>
      <c r="B7387" s="76" t="s">
        <v>13</v>
      </c>
      <c r="D7387" s="92">
        <v>93.67</v>
      </c>
      <c r="E7387" s="104">
        <v>2.99</v>
      </c>
      <c r="F7387" s="108">
        <v>2.9163000000000001</v>
      </c>
      <c r="G7387" s="75">
        <v>2.9203999999999999</v>
      </c>
      <c r="H7387" s="106">
        <f t="shared" si="84"/>
        <v>0.9753511705685618</v>
      </c>
      <c r="L7387" s="115"/>
    </row>
    <row r="7388" spans="1:12" x14ac:dyDescent="0.2">
      <c r="A7388" s="103">
        <f>A7387+1</f>
        <v>41129</v>
      </c>
      <c r="B7388" s="76" t="s">
        <v>14</v>
      </c>
      <c r="D7388" s="92">
        <v>93.35</v>
      </c>
      <c r="E7388" s="104">
        <v>2.9710000000000001</v>
      </c>
      <c r="F7388" s="108">
        <v>2.8671000000000002</v>
      </c>
      <c r="G7388" s="75">
        <v>2.8614000000000002</v>
      </c>
      <c r="H7388" s="106">
        <f t="shared" si="84"/>
        <v>0.96502860989565808</v>
      </c>
    </row>
    <row r="7389" spans="1:12" x14ac:dyDescent="0.2">
      <c r="A7389" s="103">
        <f>A7388+1</f>
        <v>41130</v>
      </c>
      <c r="B7389" s="76" t="s">
        <v>15</v>
      </c>
      <c r="D7389" s="92">
        <v>93.36</v>
      </c>
      <c r="E7389" s="104">
        <v>2.9329999999999998</v>
      </c>
      <c r="F7389" s="108">
        <v>2.8</v>
      </c>
      <c r="G7389" s="75">
        <v>2.8119999999999998</v>
      </c>
      <c r="H7389" s="106">
        <f t="shared" si="84"/>
        <v>0.95465393794749398</v>
      </c>
    </row>
    <row r="7390" spans="1:12" x14ac:dyDescent="0.2">
      <c r="A7390" s="103">
        <f>A7389+1</f>
        <v>41131</v>
      </c>
      <c r="B7390" s="76" t="s">
        <v>16</v>
      </c>
      <c r="D7390" s="92">
        <v>92.87</v>
      </c>
      <c r="E7390" s="104">
        <v>2.8279999999999998</v>
      </c>
      <c r="F7390" s="108">
        <v>2.8083999999999998</v>
      </c>
      <c r="G7390" s="75">
        <v>2.7932999999999999</v>
      </c>
      <c r="H7390" s="106">
        <f t="shared" si="84"/>
        <v>0.99306930693069306</v>
      </c>
    </row>
    <row r="7391" spans="1:12" x14ac:dyDescent="0.2">
      <c r="A7391" s="103">
        <f>A7390+1+2</f>
        <v>41134</v>
      </c>
      <c r="B7391" s="76" t="s">
        <v>12</v>
      </c>
      <c r="D7391" s="92">
        <v>92.73</v>
      </c>
      <c r="E7391" s="104">
        <v>2.7749999999999999</v>
      </c>
      <c r="F7391" s="108">
        <v>2.7437999999999998</v>
      </c>
      <c r="G7391" s="75">
        <v>2.7450000000000001</v>
      </c>
      <c r="H7391" s="106">
        <f t="shared" si="84"/>
        <v>0.98875675675675667</v>
      </c>
    </row>
    <row r="7392" spans="1:12" x14ac:dyDescent="0.2">
      <c r="A7392" s="103">
        <f>A7391+1</f>
        <v>41135</v>
      </c>
      <c r="B7392" s="76" t="s">
        <v>13</v>
      </c>
      <c r="D7392" s="92">
        <v>93.43</v>
      </c>
      <c r="E7392" s="104">
        <v>2.8039999999999998</v>
      </c>
      <c r="F7392" s="108">
        <v>2.6791999999999998</v>
      </c>
      <c r="G7392" s="75">
        <v>2.7484000000000002</v>
      </c>
      <c r="H7392" s="106">
        <f t="shared" si="84"/>
        <v>0.95549215406562049</v>
      </c>
    </row>
    <row r="7393" spans="1:8" x14ac:dyDescent="0.2">
      <c r="A7393" s="103">
        <f>A7392+1</f>
        <v>41136</v>
      </c>
      <c r="B7393" s="76" t="s">
        <v>14</v>
      </c>
      <c r="D7393" s="92">
        <v>94.33</v>
      </c>
      <c r="E7393" s="104">
        <v>2.7810000000000001</v>
      </c>
      <c r="F7393" s="108">
        <v>2.7240000000000002</v>
      </c>
      <c r="G7393" s="75">
        <v>2.7523</v>
      </c>
      <c r="H7393" s="106">
        <f t="shared" si="84"/>
        <v>0.97950377562028046</v>
      </c>
    </row>
    <row r="7394" spans="1:8" x14ac:dyDescent="0.2">
      <c r="A7394" s="103">
        <f>A7393+1</f>
        <v>41137</v>
      </c>
      <c r="B7394" s="76" t="s">
        <v>15</v>
      </c>
      <c r="D7394" s="92">
        <v>95.6</v>
      </c>
      <c r="E7394" s="104">
        <v>2.77</v>
      </c>
      <c r="F7394" s="108">
        <v>2.6880000000000002</v>
      </c>
      <c r="G7394" s="75">
        <v>2.7118000000000002</v>
      </c>
      <c r="H7394" s="106">
        <f t="shared" si="84"/>
        <v>0.97039711191335742</v>
      </c>
    </row>
    <row r="7395" spans="1:8" x14ac:dyDescent="0.2">
      <c r="A7395" s="103">
        <f>A7394+1</f>
        <v>41138</v>
      </c>
      <c r="B7395" s="76" t="s">
        <v>16</v>
      </c>
      <c r="D7395" s="92">
        <v>96.01</v>
      </c>
      <c r="E7395" s="104">
        <v>2.7149999999999999</v>
      </c>
      <c r="F7395" s="108">
        <v>2.6040999999999999</v>
      </c>
      <c r="G7395" s="75">
        <v>2.5838000000000001</v>
      </c>
      <c r="H7395" s="106">
        <f t="shared" si="84"/>
        <v>0.95915285451197052</v>
      </c>
    </row>
    <row r="7396" spans="1:8" x14ac:dyDescent="0.2">
      <c r="A7396" s="103">
        <f>A7395+1+2</f>
        <v>41141</v>
      </c>
      <c r="B7396" s="76" t="s">
        <v>12</v>
      </c>
      <c r="D7396" s="92">
        <v>95.97</v>
      </c>
      <c r="E7396" s="104">
        <v>2.7250000000000001</v>
      </c>
      <c r="F7396" s="108">
        <v>2.6875</v>
      </c>
      <c r="G7396" s="75">
        <v>2.7172999999999998</v>
      </c>
      <c r="H7396" s="106">
        <f t="shared" si="84"/>
        <v>0.98623853211009171</v>
      </c>
    </row>
    <row r="7397" spans="1:8" x14ac:dyDescent="0.2">
      <c r="A7397" s="103">
        <f>A7396+1</f>
        <v>41142</v>
      </c>
      <c r="B7397" s="76" t="s">
        <v>13</v>
      </c>
      <c r="D7397" s="92">
        <v>96.68</v>
      </c>
      <c r="E7397" s="104">
        <v>2.7850000000000001</v>
      </c>
      <c r="F7397" s="108">
        <v>2.6926999999999999</v>
      </c>
      <c r="G7397" s="75">
        <v>2.6924000000000001</v>
      </c>
      <c r="H7397" s="106">
        <f t="shared" si="84"/>
        <v>0.96685816876122077</v>
      </c>
    </row>
    <row r="7398" spans="1:8" x14ac:dyDescent="0.2">
      <c r="A7398" s="103">
        <f>A7397+1</f>
        <v>41143</v>
      </c>
      <c r="B7398" s="76" t="s">
        <v>14</v>
      </c>
      <c r="D7398" s="92">
        <v>97.26</v>
      </c>
      <c r="E7398" s="104">
        <v>2.8180000000000001</v>
      </c>
      <c r="F7398" s="108">
        <v>2.7122999999999999</v>
      </c>
      <c r="G7398" s="75">
        <v>2.7014999999999998</v>
      </c>
      <c r="H7398" s="106">
        <f t="shared" si="84"/>
        <v>0.96249112845990059</v>
      </c>
    </row>
    <row r="7399" spans="1:8" x14ac:dyDescent="0.2">
      <c r="A7399" s="103">
        <f>A7398+1</f>
        <v>41144</v>
      </c>
      <c r="B7399" s="76" t="s">
        <v>15</v>
      </c>
      <c r="D7399" s="92">
        <v>96.27</v>
      </c>
      <c r="E7399" s="104">
        <v>2.7730000000000001</v>
      </c>
      <c r="F7399" s="108">
        <v>2.6922000000000001</v>
      </c>
      <c r="G7399" s="75">
        <v>2.6576</v>
      </c>
      <c r="H7399" s="106">
        <f t="shared" si="84"/>
        <v>0.97086188243779303</v>
      </c>
    </row>
    <row r="7400" spans="1:8" x14ac:dyDescent="0.2">
      <c r="A7400" s="103">
        <f>A7399+1</f>
        <v>41145</v>
      </c>
      <c r="B7400" s="76" t="s">
        <v>16</v>
      </c>
      <c r="D7400" s="92">
        <v>96.15</v>
      </c>
      <c r="E7400" s="104">
        <v>2.7879999999999998</v>
      </c>
      <c r="F7400" s="108">
        <v>2.649</v>
      </c>
      <c r="G7400" s="75">
        <v>2.6171000000000002</v>
      </c>
      <c r="H7400" s="106">
        <f t="shared" si="84"/>
        <v>0.95014347202295557</v>
      </c>
    </row>
    <row r="7401" spans="1:8" x14ac:dyDescent="0.2">
      <c r="A7401" s="103">
        <f>A7400+1+2</f>
        <v>41148</v>
      </c>
      <c r="B7401" s="76" t="s">
        <v>12</v>
      </c>
      <c r="D7401" s="92">
        <v>95.47</v>
      </c>
      <c r="E7401" s="104">
        <v>2.798</v>
      </c>
      <c r="F7401" s="108">
        <v>2.6802999999999999</v>
      </c>
      <c r="G7401" s="75">
        <v>2.6711999999999998</v>
      </c>
      <c r="H7401" s="106">
        <f t="shared" si="84"/>
        <v>0.95793423874195849</v>
      </c>
    </row>
    <row r="7402" spans="1:8" x14ac:dyDescent="0.2">
      <c r="A7402" s="103">
        <f>A7401+1</f>
        <v>41149</v>
      </c>
      <c r="B7402" s="76" t="s">
        <v>13</v>
      </c>
      <c r="D7402" s="92">
        <v>96.33</v>
      </c>
      <c r="E7402" s="104">
        <v>2.71</v>
      </c>
      <c r="F7402" s="108">
        <v>2.6274000000000002</v>
      </c>
      <c r="G7402" s="75">
        <v>2.6179999999999999</v>
      </c>
      <c r="H7402" s="106">
        <f t="shared" si="84"/>
        <v>0.96952029520295213</v>
      </c>
    </row>
    <row r="7403" spans="1:8" x14ac:dyDescent="0.2">
      <c r="A7403" s="103">
        <f>A7402+1</f>
        <v>41150</v>
      </c>
      <c r="B7403" s="76" t="s">
        <v>14</v>
      </c>
      <c r="D7403" s="92">
        <v>95.49</v>
      </c>
      <c r="E7403" s="104">
        <v>2.65</v>
      </c>
      <c r="F7403" s="108">
        <v>2.6126999999999998</v>
      </c>
      <c r="G7403" s="75">
        <v>2.6347</v>
      </c>
      <c r="H7403" s="106">
        <f t="shared" si="84"/>
        <v>0.9859245283018867</v>
      </c>
    </row>
    <row r="7404" spans="1:8" x14ac:dyDescent="0.2">
      <c r="A7404" s="103">
        <f>A7403+1</f>
        <v>41151</v>
      </c>
      <c r="B7404" s="76" t="s">
        <v>15</v>
      </c>
      <c r="D7404" s="92">
        <v>94.62</v>
      </c>
      <c r="E7404" s="104">
        <v>2.7280000000000002</v>
      </c>
      <c r="F7404" s="108">
        <v>2.6806999999999999</v>
      </c>
      <c r="G7404" s="75">
        <v>2.6585000000000001</v>
      </c>
      <c r="H7404" s="106">
        <f t="shared" si="84"/>
        <v>0.98266129032258054</v>
      </c>
    </row>
    <row r="7405" spans="1:8" x14ac:dyDescent="0.2">
      <c r="A7405" s="103">
        <f>A7404+1</f>
        <v>41152</v>
      </c>
      <c r="B7405" s="76" t="s">
        <v>16</v>
      </c>
      <c r="D7405" s="92">
        <v>96.47</v>
      </c>
      <c r="E7405" s="104">
        <v>2.74</v>
      </c>
      <c r="F7405" s="108">
        <v>2.5950000000000002</v>
      </c>
      <c r="G7405" s="75">
        <v>2.5769000000000002</v>
      </c>
      <c r="H7405" s="106">
        <f t="shared" si="84"/>
        <v>0.9470802919708029</v>
      </c>
    </row>
    <row r="7406" spans="1:8" x14ac:dyDescent="0.2">
      <c r="A7406" s="103">
        <f>A7405+1+2</f>
        <v>41155</v>
      </c>
      <c r="B7406" s="76" t="s">
        <v>12</v>
      </c>
      <c r="C7406" s="73" t="s">
        <v>17</v>
      </c>
      <c r="H7406" s="106"/>
    </row>
    <row r="7407" spans="1:8" x14ac:dyDescent="0.2">
      <c r="A7407" s="103">
        <f>A7406+1</f>
        <v>41156</v>
      </c>
      <c r="B7407" s="76" t="s">
        <v>13</v>
      </c>
      <c r="D7407" s="92">
        <v>95.3</v>
      </c>
      <c r="E7407" s="104">
        <v>2.859</v>
      </c>
      <c r="F7407" s="108">
        <v>2.6947000000000001</v>
      </c>
      <c r="G7407" s="75">
        <v>2.6903000000000001</v>
      </c>
      <c r="H7407" s="106">
        <f t="shared" si="84"/>
        <v>0.94253235396991963</v>
      </c>
    </row>
    <row r="7408" spans="1:8" x14ac:dyDescent="0.2">
      <c r="A7408" s="103">
        <f>A7407+1</f>
        <v>41157</v>
      </c>
      <c r="B7408" s="76" t="s">
        <v>14</v>
      </c>
      <c r="D7408" s="92">
        <v>95.36</v>
      </c>
      <c r="E7408" s="104">
        <v>2.88</v>
      </c>
      <c r="F7408" s="108">
        <v>2.7783000000000002</v>
      </c>
      <c r="G7408" s="75">
        <v>2.7273000000000001</v>
      </c>
      <c r="H7408" s="106">
        <f t="shared" si="84"/>
        <v>0.96468750000000014</v>
      </c>
    </row>
    <row r="7409" spans="1:12" x14ac:dyDescent="0.2">
      <c r="A7409" s="103">
        <f>A7408+1</f>
        <v>41158</v>
      </c>
      <c r="B7409" s="76" t="s">
        <v>15</v>
      </c>
      <c r="D7409" s="92">
        <v>95.33</v>
      </c>
      <c r="E7409" s="104">
        <v>2.8439999999999999</v>
      </c>
      <c r="F7409" s="108">
        <v>2.75</v>
      </c>
      <c r="G7409" s="75">
        <v>2.7195999999999998</v>
      </c>
      <c r="H7409" s="106">
        <f t="shared" si="84"/>
        <v>0.96694796061884669</v>
      </c>
    </row>
    <row r="7410" spans="1:12" x14ac:dyDescent="0.2">
      <c r="A7410" s="103">
        <f>A7409+1</f>
        <v>41159</v>
      </c>
      <c r="B7410" s="76" t="s">
        <v>16</v>
      </c>
      <c r="D7410" s="92">
        <v>96.42</v>
      </c>
      <c r="E7410" s="104">
        <v>2.7330000000000001</v>
      </c>
      <c r="F7410" s="108">
        <v>2.6051000000000002</v>
      </c>
      <c r="G7410" s="75">
        <v>2.5933999999999999</v>
      </c>
      <c r="H7410" s="106">
        <f t="shared" si="84"/>
        <v>0.9532016099524333</v>
      </c>
    </row>
    <row r="7411" spans="1:12" x14ac:dyDescent="0.2">
      <c r="A7411" s="103">
        <f>A7410+1+2</f>
        <v>41162</v>
      </c>
      <c r="B7411" s="76" t="s">
        <v>12</v>
      </c>
      <c r="D7411" s="92">
        <v>96.54</v>
      </c>
      <c r="E7411" s="104">
        <v>2.6779999999999999</v>
      </c>
      <c r="F7411" s="108">
        <v>2.5444</v>
      </c>
      <c r="G7411" s="75">
        <v>2.5847000000000002</v>
      </c>
      <c r="H7411" s="106">
        <f t="shared" si="84"/>
        <v>0.95011202389843163</v>
      </c>
      <c r="L7411" s="105"/>
    </row>
    <row r="7412" spans="1:12" x14ac:dyDescent="0.2">
      <c r="A7412" s="103">
        <f>A7411+1</f>
        <v>41163</v>
      </c>
      <c r="B7412" s="76" t="s">
        <v>13</v>
      </c>
      <c r="D7412" s="92">
        <v>97.17</v>
      </c>
      <c r="E7412" s="104">
        <v>2.835</v>
      </c>
      <c r="F7412" s="108">
        <v>2.7603</v>
      </c>
      <c r="G7412" s="75">
        <v>2.7702</v>
      </c>
      <c r="H7412" s="106">
        <f t="shared" si="84"/>
        <v>0.97365079365079366</v>
      </c>
    </row>
    <row r="7413" spans="1:12" x14ac:dyDescent="0.2">
      <c r="A7413" s="103">
        <f>A7412+1</f>
        <v>41164</v>
      </c>
      <c r="B7413" s="76" t="s">
        <v>14</v>
      </c>
      <c r="D7413" s="92">
        <v>97.01</v>
      </c>
      <c r="E7413" s="104">
        <v>2.9409999999999998</v>
      </c>
      <c r="F7413" s="108">
        <v>2.8822000000000001</v>
      </c>
      <c r="G7413" s="75">
        <v>2.8731</v>
      </c>
      <c r="H7413" s="106">
        <f t="shared" si="84"/>
        <v>0.98000680040802457</v>
      </c>
    </row>
    <row r="7414" spans="1:12" x14ac:dyDescent="0.2">
      <c r="A7414" s="103">
        <f>A7413+1</f>
        <v>41165</v>
      </c>
      <c r="B7414" s="76" t="s">
        <v>15</v>
      </c>
      <c r="D7414" s="92">
        <v>98.31</v>
      </c>
      <c r="E7414" s="104">
        <v>2.9649999999999999</v>
      </c>
      <c r="F7414" s="108">
        <v>2.9306999999999999</v>
      </c>
      <c r="G7414" s="75">
        <v>2.8891</v>
      </c>
      <c r="H7414" s="106">
        <f t="shared" si="84"/>
        <v>0.98843170320404716</v>
      </c>
    </row>
    <row r="7415" spans="1:12" x14ac:dyDescent="0.2">
      <c r="A7415" s="103">
        <f>A7414+1</f>
        <v>41166</v>
      </c>
      <c r="B7415" s="76" t="s">
        <v>16</v>
      </c>
      <c r="D7415" s="92">
        <v>99</v>
      </c>
      <c r="E7415" s="104">
        <v>2.8980000000000001</v>
      </c>
      <c r="F7415" s="108">
        <v>2.8123</v>
      </c>
      <c r="G7415" s="75">
        <v>2.7547000000000001</v>
      </c>
      <c r="H7415" s="106">
        <f t="shared" si="84"/>
        <v>0.9704278812974465</v>
      </c>
    </row>
    <row r="7416" spans="1:12" x14ac:dyDescent="0.2">
      <c r="A7416" s="103">
        <f>A7415+1+2</f>
        <v>41169</v>
      </c>
      <c r="B7416" s="76" t="s">
        <v>12</v>
      </c>
      <c r="D7416" s="92">
        <v>96.62</v>
      </c>
      <c r="E7416" s="104">
        <v>2.794</v>
      </c>
      <c r="F7416" s="108">
        <v>2.7145999999999999</v>
      </c>
      <c r="G7416" s="75">
        <v>2.7399</v>
      </c>
      <c r="H7416" s="106">
        <f t="shared" si="84"/>
        <v>0.97158196134574082</v>
      </c>
    </row>
    <row r="7417" spans="1:12" x14ac:dyDescent="0.2">
      <c r="A7417" s="103">
        <f>A7416+1</f>
        <v>41170</v>
      </c>
      <c r="B7417" s="76" t="s">
        <v>13</v>
      </c>
      <c r="D7417" s="92">
        <v>95.29</v>
      </c>
      <c r="E7417" s="104">
        <v>2.7429999999999999</v>
      </c>
      <c r="F7417" s="108">
        <v>2.6959</v>
      </c>
      <c r="G7417" s="75">
        <v>2.7475999999999998</v>
      </c>
      <c r="H7417" s="106">
        <f t="shared" si="84"/>
        <v>0.98282901932191036</v>
      </c>
    </row>
    <row r="7418" spans="1:12" x14ac:dyDescent="0.2">
      <c r="A7418" s="103">
        <f>A7417+1</f>
        <v>41171</v>
      </c>
      <c r="B7418" s="76" t="s">
        <v>14</v>
      </c>
      <c r="D7418" s="92">
        <v>94.98</v>
      </c>
      <c r="E7418" s="104">
        <v>2.7</v>
      </c>
      <c r="F7418" s="108">
        <v>2.7629999999999999</v>
      </c>
      <c r="G7418" s="75">
        <v>2.7408000000000001</v>
      </c>
      <c r="H7418" s="106">
        <f t="shared" si="84"/>
        <v>1.0233333333333332</v>
      </c>
    </row>
    <row r="7419" spans="1:12" x14ac:dyDescent="0.2">
      <c r="A7419" s="103">
        <f>A7418+1</f>
        <v>41172</v>
      </c>
      <c r="B7419" s="76" t="s">
        <v>15</v>
      </c>
      <c r="D7419" s="92">
        <v>91.87</v>
      </c>
      <c r="E7419" s="104">
        <v>2.7639999999999998</v>
      </c>
      <c r="F7419" s="108">
        <v>2.8079000000000001</v>
      </c>
      <c r="G7419" s="75">
        <v>2.7804000000000002</v>
      </c>
      <c r="H7419" s="106">
        <f t="shared" si="84"/>
        <v>1.0158827785817657</v>
      </c>
    </row>
    <row r="7420" spans="1:12" x14ac:dyDescent="0.2">
      <c r="A7420" s="103">
        <f>A7419+1</f>
        <v>41173</v>
      </c>
      <c r="B7420" s="76" t="s">
        <v>16</v>
      </c>
      <c r="D7420" s="92">
        <v>92.89</v>
      </c>
      <c r="E7420" s="104">
        <v>2.7709999999999999</v>
      </c>
      <c r="F7420" s="108">
        <v>2.7130999999999998</v>
      </c>
      <c r="G7420" s="75">
        <v>2.6905999999999999</v>
      </c>
      <c r="H7420" s="106">
        <f t="shared" si="84"/>
        <v>0.97910501623962465</v>
      </c>
      <c r="L7420" s="115"/>
    </row>
    <row r="7421" spans="1:12" x14ac:dyDescent="0.2">
      <c r="A7421" s="103">
        <f>A7420+1+2</f>
        <v>41176</v>
      </c>
      <c r="B7421" s="76" t="s">
        <v>12</v>
      </c>
      <c r="D7421" s="92">
        <v>91.93</v>
      </c>
      <c r="E7421" s="104">
        <v>2.82</v>
      </c>
      <c r="F7421" s="108">
        <v>2.7496</v>
      </c>
      <c r="G7421" s="75">
        <v>2.7972999999999999</v>
      </c>
      <c r="H7421" s="106">
        <f t="shared" si="84"/>
        <v>0.97503546099290783</v>
      </c>
    </row>
    <row r="7422" spans="1:12" x14ac:dyDescent="0.2">
      <c r="A7422" s="103">
        <f>A7421+1</f>
        <v>41177</v>
      </c>
      <c r="B7422" s="76" t="s">
        <v>13</v>
      </c>
      <c r="D7422" s="92">
        <v>91.37</v>
      </c>
      <c r="E7422" s="104">
        <v>2.863</v>
      </c>
      <c r="F7422" s="108">
        <v>2.8121999999999998</v>
      </c>
      <c r="G7422" s="75">
        <v>2.8203999999999998</v>
      </c>
      <c r="H7422" s="106">
        <f t="shared" si="84"/>
        <v>0.98225637443241354</v>
      </c>
    </row>
    <row r="7423" spans="1:12" x14ac:dyDescent="0.2">
      <c r="A7423" s="103">
        <f>A7422+1</f>
        <v>41178</v>
      </c>
      <c r="B7423" s="76" t="s">
        <v>14</v>
      </c>
      <c r="D7423" s="92">
        <v>89.98</v>
      </c>
      <c r="E7423" s="104">
        <v>2.9350000000000001</v>
      </c>
      <c r="F7423" s="108">
        <v>2.8645999999999998</v>
      </c>
      <c r="G7423" s="75">
        <v>2.8679999999999999</v>
      </c>
      <c r="H7423" s="106">
        <f t="shared" si="84"/>
        <v>0.9760136286201021</v>
      </c>
    </row>
    <row r="7424" spans="1:12" x14ac:dyDescent="0.2">
      <c r="A7424" s="103">
        <f>A7423+1</f>
        <v>41179</v>
      </c>
      <c r="B7424" s="76" t="s">
        <v>15</v>
      </c>
      <c r="D7424" s="92">
        <v>91.85</v>
      </c>
      <c r="E7424" s="104">
        <v>2.9780000000000002</v>
      </c>
      <c r="F7424" s="108">
        <v>2.9430999999999998</v>
      </c>
      <c r="G7424" s="75">
        <v>2.9445000000000001</v>
      </c>
      <c r="H7424" s="106">
        <f t="shared" si="84"/>
        <v>0.9882807253190059</v>
      </c>
    </row>
    <row r="7425" spans="1:12" x14ac:dyDescent="0.2">
      <c r="A7425" s="103">
        <f>A7424+1</f>
        <v>41180</v>
      </c>
      <c r="B7425" s="76" t="s">
        <v>16</v>
      </c>
      <c r="D7425" s="92">
        <v>92.19</v>
      </c>
      <c r="E7425" s="104">
        <v>3.0510000000000002</v>
      </c>
      <c r="F7425" s="108">
        <v>3.028</v>
      </c>
      <c r="G7425" s="75">
        <v>2.9733000000000001</v>
      </c>
      <c r="H7425" s="106">
        <f t="shared" si="84"/>
        <v>0.99246148803670919</v>
      </c>
    </row>
    <row r="7426" spans="1:12" x14ac:dyDescent="0.2">
      <c r="A7426" s="103">
        <f>A7425+1+2</f>
        <v>41183</v>
      </c>
      <c r="B7426" s="76" t="s">
        <v>12</v>
      </c>
      <c r="D7426" s="92">
        <v>92.48</v>
      </c>
      <c r="E7426" s="104">
        <v>3.1850000000000001</v>
      </c>
      <c r="F7426" s="108">
        <v>3.1021999999999998</v>
      </c>
      <c r="G7426" s="75">
        <v>3.0956000000000001</v>
      </c>
      <c r="H7426" s="106">
        <f t="shared" si="84"/>
        <v>0.97400313971742536</v>
      </c>
    </row>
    <row r="7427" spans="1:12" x14ac:dyDescent="0.2">
      <c r="A7427" s="103">
        <f>A7426+1</f>
        <v>41184</v>
      </c>
      <c r="B7427" s="76" t="s">
        <v>13</v>
      </c>
      <c r="D7427" s="92">
        <v>91.89</v>
      </c>
      <c r="E7427" s="104">
        <v>3.22</v>
      </c>
      <c r="F7427" s="108">
        <v>3.1078000000000001</v>
      </c>
      <c r="G7427" s="75">
        <v>3.0943999999999998</v>
      </c>
      <c r="H7427" s="106">
        <f t="shared" si="84"/>
        <v>0.96515527950310553</v>
      </c>
    </row>
    <row r="7428" spans="1:12" x14ac:dyDescent="0.2">
      <c r="A7428" s="103">
        <f>A7427+1</f>
        <v>41185</v>
      </c>
      <c r="B7428" s="76" t="s">
        <v>14</v>
      </c>
      <c r="D7428" s="92">
        <v>88.14</v>
      </c>
      <c r="E7428" s="104">
        <v>3.21</v>
      </c>
      <c r="F7428" s="108">
        <v>3.1229</v>
      </c>
      <c r="G7428" s="75">
        <v>3.0838999999999999</v>
      </c>
      <c r="H7428" s="106">
        <f t="shared" si="84"/>
        <v>0.97286604361370721</v>
      </c>
      <c r="L7428" s="115"/>
    </row>
    <row r="7429" spans="1:12" x14ac:dyDescent="0.2">
      <c r="A7429" s="103">
        <f>A7428+1</f>
        <v>41186</v>
      </c>
      <c r="B7429" s="76" t="s">
        <v>15</v>
      </c>
      <c r="D7429" s="92">
        <v>91.71</v>
      </c>
      <c r="E7429" s="104">
        <v>3.2330000000000001</v>
      </c>
      <c r="F7429" s="108">
        <v>3.2225999999999999</v>
      </c>
      <c r="G7429" s="75">
        <v>3.1783000000000001</v>
      </c>
      <c r="H7429" s="106">
        <f t="shared" si="84"/>
        <v>0.99678317352304358</v>
      </c>
    </row>
    <row r="7430" spans="1:12" x14ac:dyDescent="0.2">
      <c r="A7430" s="103">
        <f>A7429+1</f>
        <v>41187</v>
      </c>
      <c r="B7430" s="76" t="s">
        <v>16</v>
      </c>
      <c r="D7430" s="92">
        <v>89.88</v>
      </c>
      <c r="E7430" s="104">
        <v>3.1930000000000001</v>
      </c>
      <c r="F7430" s="108">
        <v>3.2313999999999998</v>
      </c>
      <c r="G7430" s="75">
        <v>3.1852</v>
      </c>
      <c r="H7430" s="106">
        <f t="shared" si="84"/>
        <v>1.0120263075477607</v>
      </c>
    </row>
    <row r="7431" spans="1:12" x14ac:dyDescent="0.2">
      <c r="A7431" s="103">
        <f>A7430+1+2</f>
        <v>41190</v>
      </c>
      <c r="B7431" s="76" t="s">
        <v>12</v>
      </c>
      <c r="D7431" s="92">
        <v>89.33</v>
      </c>
      <c r="E7431" s="104">
        <v>3.19</v>
      </c>
      <c r="F7431" s="108">
        <v>3.1385000000000001</v>
      </c>
      <c r="G7431" s="75">
        <v>3.0605000000000002</v>
      </c>
      <c r="H7431" s="106">
        <f t="shared" si="84"/>
        <v>0.9838557993730408</v>
      </c>
    </row>
    <row r="7432" spans="1:12" x14ac:dyDescent="0.2">
      <c r="A7432" s="103">
        <f>A7431+1</f>
        <v>41191</v>
      </c>
      <c r="B7432" s="76" t="s">
        <v>13</v>
      </c>
      <c r="D7432" s="92">
        <v>92.39</v>
      </c>
      <c r="E7432" s="104">
        <v>3.1779999999999999</v>
      </c>
      <c r="F7432" s="108">
        <v>3.2170000000000001</v>
      </c>
      <c r="G7432" s="75">
        <v>3.1539000000000001</v>
      </c>
      <c r="H7432" s="106">
        <f t="shared" si="84"/>
        <v>1.0122718691000629</v>
      </c>
    </row>
    <row r="7433" spans="1:12" x14ac:dyDescent="0.2">
      <c r="A7433" s="103">
        <f>A7432+1</f>
        <v>41192</v>
      </c>
      <c r="B7433" s="76" t="s">
        <v>14</v>
      </c>
      <c r="D7433" s="92">
        <v>91.25</v>
      </c>
      <c r="E7433" s="104">
        <v>3.238</v>
      </c>
      <c r="F7433" s="108">
        <v>3.2848999999999999</v>
      </c>
      <c r="G7433" s="75">
        <v>3.2124000000000001</v>
      </c>
      <c r="H7433" s="106">
        <f t="shared" si="84"/>
        <v>1.014484249536751</v>
      </c>
    </row>
    <row r="7434" spans="1:12" x14ac:dyDescent="0.2">
      <c r="A7434" s="103">
        <f>A7433+1</f>
        <v>41193</v>
      </c>
      <c r="B7434" s="76" t="s">
        <v>15</v>
      </c>
      <c r="D7434" s="92">
        <v>92.07</v>
      </c>
      <c r="E7434" s="104">
        <v>3.335</v>
      </c>
      <c r="F7434" s="108">
        <v>3.3652000000000002</v>
      </c>
      <c r="G7434" s="75">
        <v>3.2587999999999999</v>
      </c>
      <c r="H7434" s="106">
        <f t="shared" si="84"/>
        <v>1.009055472263868</v>
      </c>
    </row>
    <row r="7435" spans="1:12" x14ac:dyDescent="0.2">
      <c r="A7435" s="103">
        <f>A7434+1</f>
        <v>41194</v>
      </c>
      <c r="B7435" s="76" t="s">
        <v>16</v>
      </c>
      <c r="D7435" s="92">
        <v>91.86</v>
      </c>
      <c r="E7435" s="104">
        <v>3.35</v>
      </c>
      <c r="F7435" s="108">
        <v>3.4695999999999998</v>
      </c>
      <c r="G7435" s="75">
        <v>3.3338000000000001</v>
      </c>
      <c r="H7435" s="106">
        <f t="shared" si="84"/>
        <v>1.0357014925373134</v>
      </c>
    </row>
    <row r="7436" spans="1:12" x14ac:dyDescent="0.2">
      <c r="A7436" s="103">
        <f>A7435+1+2</f>
        <v>41197</v>
      </c>
      <c r="B7436" s="76" t="s">
        <v>12</v>
      </c>
      <c r="D7436" s="92">
        <v>91.85</v>
      </c>
      <c r="E7436" s="104">
        <v>3.3450000000000002</v>
      </c>
      <c r="F7436" s="108">
        <v>3.4009999999999998</v>
      </c>
      <c r="G7436" s="75">
        <v>3.3117000000000001</v>
      </c>
      <c r="H7436" s="106">
        <f t="shared" si="84"/>
        <v>1.0167414050822121</v>
      </c>
    </row>
    <row r="7437" spans="1:12" x14ac:dyDescent="0.2">
      <c r="A7437" s="103">
        <f>A7436+1</f>
        <v>41198</v>
      </c>
      <c r="B7437" s="76" t="s">
        <v>13</v>
      </c>
      <c r="D7437" s="92">
        <v>92.09</v>
      </c>
      <c r="E7437" s="104">
        <v>3.2639999999999998</v>
      </c>
      <c r="F7437" s="108">
        <v>3.3170999999999999</v>
      </c>
      <c r="G7437" s="75">
        <v>3.2582</v>
      </c>
      <c r="H7437" s="106">
        <f t="shared" si="84"/>
        <v>1.0162683823529413</v>
      </c>
    </row>
    <row r="7438" spans="1:12" x14ac:dyDescent="0.2">
      <c r="A7438" s="103">
        <f>A7437+1</f>
        <v>41199</v>
      </c>
      <c r="B7438" s="76" t="s">
        <v>14</v>
      </c>
      <c r="D7438" s="92">
        <v>92.12</v>
      </c>
      <c r="E7438" s="104">
        <v>3.2679999999999998</v>
      </c>
      <c r="F7438" s="108">
        <v>3.3365999999999998</v>
      </c>
      <c r="G7438" s="75">
        <v>3.2475999999999998</v>
      </c>
      <c r="H7438" s="106">
        <f t="shared" si="84"/>
        <v>1.0209914320685434</v>
      </c>
    </row>
    <row r="7439" spans="1:12" x14ac:dyDescent="0.2">
      <c r="A7439" s="103">
        <f>A7438+1</f>
        <v>41200</v>
      </c>
      <c r="B7439" s="76" t="s">
        <v>15</v>
      </c>
      <c r="D7439" s="92">
        <v>92.1</v>
      </c>
      <c r="E7439" s="104">
        <v>3.2949999999999999</v>
      </c>
      <c r="F7439" s="108">
        <v>3.3906999999999998</v>
      </c>
      <c r="G7439" s="75">
        <v>3.2888000000000002</v>
      </c>
      <c r="H7439" s="106">
        <f t="shared" si="84"/>
        <v>1.0290440060698027</v>
      </c>
    </row>
    <row r="7440" spans="1:12" x14ac:dyDescent="0.2">
      <c r="A7440" s="103">
        <f>A7439+1</f>
        <v>41201</v>
      </c>
      <c r="B7440" s="76" t="s">
        <v>16</v>
      </c>
      <c r="D7440" s="92">
        <v>90.05</v>
      </c>
      <c r="E7440" s="104">
        <v>3.3849999999999998</v>
      </c>
      <c r="F7440" s="108">
        <v>3.5272999999999999</v>
      </c>
      <c r="G7440" s="75">
        <v>3.4055</v>
      </c>
      <c r="H7440" s="106">
        <f>F7440/E7440</f>
        <v>1.0420384047267357</v>
      </c>
    </row>
    <row r="7441" spans="1:12" x14ac:dyDescent="0.2">
      <c r="A7441" s="103">
        <f>A7440+1+2</f>
        <v>41204</v>
      </c>
      <c r="B7441" s="76" t="s">
        <v>12</v>
      </c>
      <c r="D7441" s="92">
        <v>88.73</v>
      </c>
      <c r="E7441" s="104">
        <v>3.4849999999999999</v>
      </c>
      <c r="F7441" s="108">
        <v>3.5344000000000002</v>
      </c>
      <c r="G7441" s="75">
        <v>3.4605000000000001</v>
      </c>
      <c r="H7441" s="106">
        <f t="shared" ref="H7441:H7504" si="85">F7441/E7441</f>
        <v>1.0141750358680057</v>
      </c>
    </row>
    <row r="7442" spans="1:12" x14ac:dyDescent="0.2">
      <c r="A7442" s="103">
        <f>A7441+1</f>
        <v>41205</v>
      </c>
      <c r="B7442" s="76" t="s">
        <v>13</v>
      </c>
      <c r="D7442" s="92">
        <v>86.67</v>
      </c>
      <c r="E7442" s="104">
        <v>3.3450000000000002</v>
      </c>
      <c r="F7442" s="108">
        <v>3.3982000000000001</v>
      </c>
      <c r="G7442" s="75">
        <v>3.3075999999999999</v>
      </c>
      <c r="H7442" s="106">
        <f t="shared" si="85"/>
        <v>1.0159043348281016</v>
      </c>
    </row>
    <row r="7443" spans="1:12" x14ac:dyDescent="0.2">
      <c r="A7443" s="103">
        <f>A7442+1</f>
        <v>41206</v>
      </c>
      <c r="B7443" s="76" t="s">
        <v>14</v>
      </c>
      <c r="D7443" s="92">
        <v>85.73</v>
      </c>
      <c r="E7443" s="104">
        <v>3.4279999999999999</v>
      </c>
      <c r="F7443" s="108">
        <v>3.5417000000000001</v>
      </c>
      <c r="G7443" s="75">
        <v>3.4342000000000001</v>
      </c>
      <c r="H7443" s="106">
        <f t="shared" si="85"/>
        <v>1.0331680280046676</v>
      </c>
    </row>
    <row r="7444" spans="1:12" x14ac:dyDescent="0.2">
      <c r="A7444" s="103">
        <f>A7443+1</f>
        <v>41207</v>
      </c>
      <c r="B7444" s="76" t="s">
        <v>15</v>
      </c>
      <c r="D7444" s="92">
        <v>86.05</v>
      </c>
      <c r="E7444" s="104">
        <v>3.3580000000000001</v>
      </c>
      <c r="F7444" s="108">
        <v>3.5074000000000001</v>
      </c>
      <c r="G7444" s="75">
        <v>3.4310999999999998</v>
      </c>
      <c r="H7444" s="106">
        <f t="shared" si="85"/>
        <v>1.0444907683144729</v>
      </c>
    </row>
    <row r="7445" spans="1:12" x14ac:dyDescent="0.2">
      <c r="A7445" s="103">
        <f>A7444+1</f>
        <v>41208</v>
      </c>
      <c r="B7445" s="76" t="s">
        <v>16</v>
      </c>
      <c r="D7445" s="92">
        <v>86.28</v>
      </c>
      <c r="E7445" s="104">
        <v>3.3460000000000001</v>
      </c>
      <c r="F7445" s="108">
        <v>3.4266000000000001</v>
      </c>
      <c r="G7445" s="75">
        <v>3.3105000000000002</v>
      </c>
      <c r="H7445" s="106">
        <f t="shared" si="85"/>
        <v>1.0240884638374179</v>
      </c>
    </row>
    <row r="7446" spans="1:12" x14ac:dyDescent="0.2">
      <c r="A7446" s="103">
        <f>A7445+1+2</f>
        <v>41211</v>
      </c>
      <c r="B7446" s="76" t="s">
        <v>12</v>
      </c>
      <c r="D7446" s="92">
        <v>85.54</v>
      </c>
      <c r="E7446" s="104">
        <v>3.4060000000000001</v>
      </c>
      <c r="F7446" s="108">
        <v>3.3860000000000001</v>
      </c>
      <c r="G7446" s="75">
        <v>3.3226</v>
      </c>
      <c r="H7446" s="106">
        <f t="shared" si="85"/>
        <v>0.99412800939518498</v>
      </c>
    </row>
    <row r="7447" spans="1:12" x14ac:dyDescent="0.2">
      <c r="A7447" s="103">
        <f>A7446+1</f>
        <v>41212</v>
      </c>
      <c r="B7447" s="76" t="s">
        <v>13</v>
      </c>
      <c r="D7447" s="92">
        <v>85.68</v>
      </c>
      <c r="E7447" s="104">
        <v>3.42</v>
      </c>
      <c r="F7447" s="108">
        <v>3.5146999999999999</v>
      </c>
      <c r="G7447" s="75">
        <v>3.5144000000000002</v>
      </c>
      <c r="H7447" s="106">
        <f t="shared" si="85"/>
        <v>1.0276900584795321</v>
      </c>
    </row>
    <row r="7448" spans="1:12" x14ac:dyDescent="0.2">
      <c r="A7448" s="103">
        <f>A7447+1</f>
        <v>41213</v>
      </c>
      <c r="B7448" s="76" t="s">
        <v>14</v>
      </c>
      <c r="D7448" s="92">
        <v>86.24</v>
      </c>
      <c r="E7448" s="104">
        <v>3.49</v>
      </c>
      <c r="F7448" s="108">
        <v>3.5045000000000002</v>
      </c>
      <c r="G7448" s="75">
        <v>3.4239000000000002</v>
      </c>
      <c r="H7448" s="106">
        <f t="shared" si="85"/>
        <v>1.0041547277936962</v>
      </c>
    </row>
    <row r="7449" spans="1:12" x14ac:dyDescent="0.2">
      <c r="A7449" s="103">
        <f>A7448+1</f>
        <v>41214</v>
      </c>
      <c r="B7449" s="76" t="s">
        <v>15</v>
      </c>
      <c r="D7449" s="92">
        <v>87.09</v>
      </c>
      <c r="E7449" s="104">
        <v>3.5049999999999999</v>
      </c>
      <c r="F7449" s="108">
        <v>3.5392000000000001</v>
      </c>
      <c r="G7449" s="75">
        <v>3.4369999999999998</v>
      </c>
      <c r="H7449" s="106">
        <f t="shared" si="85"/>
        <v>1.0097574893009986</v>
      </c>
    </row>
    <row r="7450" spans="1:12" x14ac:dyDescent="0.2">
      <c r="A7450" s="103">
        <f>A7449+1</f>
        <v>41215</v>
      </c>
      <c r="B7450" s="76" t="s">
        <v>16</v>
      </c>
      <c r="D7450" s="92">
        <v>84.86</v>
      </c>
      <c r="E7450" s="104">
        <v>3.3929999999999998</v>
      </c>
      <c r="F7450" s="108">
        <v>3.3058000000000001</v>
      </c>
      <c r="G7450" s="75">
        <v>3.1579999999999999</v>
      </c>
      <c r="H7450" s="106">
        <f t="shared" si="85"/>
        <v>0.97430002947244332</v>
      </c>
    </row>
    <row r="7451" spans="1:12" x14ac:dyDescent="0.2">
      <c r="A7451" s="103">
        <f>A7450+1+2</f>
        <v>41218</v>
      </c>
      <c r="B7451" s="76" t="s">
        <v>12</v>
      </c>
      <c r="D7451" s="92">
        <v>85.65</v>
      </c>
      <c r="E7451" s="104">
        <v>3.3330000000000002</v>
      </c>
      <c r="F7451" s="108">
        <v>3.3247</v>
      </c>
      <c r="G7451" s="75">
        <v>3.1808999999999998</v>
      </c>
      <c r="H7451" s="106">
        <f t="shared" si="85"/>
        <v>0.99750975097509742</v>
      </c>
    </row>
    <row r="7452" spans="1:12" x14ac:dyDescent="0.2">
      <c r="A7452" s="103">
        <f>A7451+1</f>
        <v>41219</v>
      </c>
      <c r="B7452" s="76" t="s">
        <v>13</v>
      </c>
      <c r="D7452" s="92">
        <v>88.71</v>
      </c>
      <c r="E7452" s="104">
        <v>3.3780000000000001</v>
      </c>
      <c r="F7452" s="108">
        <v>3.3382000000000001</v>
      </c>
      <c r="G7452" s="75">
        <v>3.2399</v>
      </c>
      <c r="H7452" s="106">
        <f t="shared" si="85"/>
        <v>0.98821788040260505</v>
      </c>
    </row>
    <row r="7453" spans="1:12" x14ac:dyDescent="0.2">
      <c r="A7453" s="103">
        <f>A7452+1</f>
        <v>41220</v>
      </c>
      <c r="B7453" s="76" t="s">
        <v>14</v>
      </c>
      <c r="D7453" s="92">
        <v>84.44</v>
      </c>
      <c r="E7453" s="104">
        <v>3.4729999999999999</v>
      </c>
      <c r="F7453" s="108">
        <v>3.5655999999999999</v>
      </c>
      <c r="G7453" s="75">
        <v>3.4165000000000001</v>
      </c>
      <c r="H7453" s="106">
        <f t="shared" si="85"/>
        <v>1.0266628275266341</v>
      </c>
    </row>
    <row r="7454" spans="1:12" x14ac:dyDescent="0.2">
      <c r="A7454" s="103">
        <f>A7453+1</f>
        <v>41221</v>
      </c>
      <c r="B7454" s="76" t="s">
        <v>15</v>
      </c>
      <c r="D7454" s="92">
        <v>85.09</v>
      </c>
      <c r="E7454" s="104">
        <v>3.4430000000000001</v>
      </c>
      <c r="F7454" s="108">
        <v>3.5344000000000002</v>
      </c>
      <c r="G7454" s="75">
        <v>3.3742000000000001</v>
      </c>
      <c r="H7454" s="106">
        <f t="shared" si="85"/>
        <v>1.0265466163229742</v>
      </c>
    </row>
    <row r="7455" spans="1:12" x14ac:dyDescent="0.2">
      <c r="A7455" s="103">
        <f>A7454+1</f>
        <v>41222</v>
      </c>
      <c r="B7455" s="76" t="s">
        <v>16</v>
      </c>
      <c r="D7455" s="92">
        <v>86.07</v>
      </c>
      <c r="E7455" s="104">
        <v>3.3180000000000001</v>
      </c>
      <c r="F7455" s="108">
        <v>3.3323999999999998</v>
      </c>
      <c r="G7455" s="75">
        <v>3.1113</v>
      </c>
      <c r="H7455" s="106">
        <f t="shared" si="85"/>
        <v>1.0043399638336346</v>
      </c>
    </row>
    <row r="7456" spans="1:12" x14ac:dyDescent="0.2">
      <c r="A7456" s="103">
        <f>A7455+1+2</f>
        <v>41225</v>
      </c>
      <c r="B7456" s="76" t="s">
        <v>12</v>
      </c>
      <c r="D7456" s="92">
        <v>85.57</v>
      </c>
      <c r="E7456" s="104">
        <v>3.4089999999999998</v>
      </c>
      <c r="F7456" s="108">
        <v>3.5339</v>
      </c>
      <c r="G7456" s="75">
        <v>3.3765999999999998</v>
      </c>
      <c r="H7456" s="106">
        <f t="shared" si="85"/>
        <v>1.0366383103549428</v>
      </c>
      <c r="L7456" s="105"/>
    </row>
    <row r="7457" spans="1:12" x14ac:dyDescent="0.2">
      <c r="A7457" s="103">
        <f>A7456+1</f>
        <v>41226</v>
      </c>
      <c r="B7457" s="76" t="s">
        <v>13</v>
      </c>
      <c r="D7457" s="92">
        <v>85.38</v>
      </c>
      <c r="E7457" s="104">
        <v>3.58</v>
      </c>
      <c r="F7457" s="108">
        <v>3.6596000000000002</v>
      </c>
      <c r="G7457" s="75">
        <v>3.5775999999999999</v>
      </c>
      <c r="H7457" s="106">
        <f t="shared" si="85"/>
        <v>1.0222346368715085</v>
      </c>
      <c r="L7457" s="105"/>
    </row>
    <row r="7458" spans="1:12" x14ac:dyDescent="0.2">
      <c r="A7458" s="103">
        <f>A7457+1</f>
        <v>41227</v>
      </c>
      <c r="B7458" s="76" t="s">
        <v>14</v>
      </c>
      <c r="D7458" s="92">
        <v>86.32</v>
      </c>
      <c r="E7458" s="104">
        <v>3.6549999999999998</v>
      </c>
      <c r="F7458" s="108">
        <v>3.7081</v>
      </c>
      <c r="G7458" s="75">
        <v>3.6053000000000002</v>
      </c>
      <c r="H7458" s="106">
        <f t="shared" si="85"/>
        <v>1.0145280437756499</v>
      </c>
      <c r="L7458" s="105"/>
    </row>
    <row r="7459" spans="1:12" x14ac:dyDescent="0.2">
      <c r="A7459" s="103">
        <f>A7458+1</f>
        <v>41228</v>
      </c>
      <c r="B7459" s="76" t="s">
        <v>15</v>
      </c>
      <c r="D7459" s="92">
        <v>85.45</v>
      </c>
      <c r="E7459" s="104">
        <v>3.63</v>
      </c>
      <c r="F7459" s="108">
        <v>3.6391</v>
      </c>
      <c r="G7459" s="75">
        <v>3.5202</v>
      </c>
      <c r="H7459" s="106">
        <f t="shared" si="85"/>
        <v>1.0025068870523417</v>
      </c>
    </row>
    <row r="7460" spans="1:12" x14ac:dyDescent="0.2">
      <c r="A7460" s="103">
        <f>A7459+1</f>
        <v>41229</v>
      </c>
      <c r="B7460" s="76" t="s">
        <v>16</v>
      </c>
      <c r="D7460" s="92">
        <v>86.67</v>
      </c>
      <c r="E7460" s="104">
        <v>3.5030000000000001</v>
      </c>
      <c r="F7460" s="108">
        <v>3.4420000000000002</v>
      </c>
      <c r="G7460" s="75">
        <v>3.3026</v>
      </c>
      <c r="H7460" s="106">
        <f t="shared" si="85"/>
        <v>0.98258635455324006</v>
      </c>
    </row>
    <row r="7461" spans="1:12" x14ac:dyDescent="0.2">
      <c r="A7461" s="103">
        <f>A7460+1+2</f>
        <v>41232</v>
      </c>
      <c r="B7461" s="76" t="s">
        <v>12</v>
      </c>
      <c r="D7461" s="92">
        <v>89.28</v>
      </c>
      <c r="E7461" s="104">
        <v>3.645</v>
      </c>
      <c r="F7461" s="108">
        <v>3.6154999999999999</v>
      </c>
      <c r="G7461" s="75">
        <v>3.4981</v>
      </c>
      <c r="H7461" s="106">
        <f t="shared" si="85"/>
        <v>0.99190672153635118</v>
      </c>
    </row>
    <row r="7462" spans="1:12" x14ac:dyDescent="0.2">
      <c r="A7462" s="103">
        <f>A7461+1</f>
        <v>41233</v>
      </c>
      <c r="B7462" s="76" t="s">
        <v>13</v>
      </c>
      <c r="D7462" s="92">
        <v>86.75</v>
      </c>
      <c r="E7462" s="104">
        <v>3.6150000000000002</v>
      </c>
      <c r="F7462" s="108">
        <v>3.5381</v>
      </c>
      <c r="G7462" s="75">
        <v>3.4142999999999999</v>
      </c>
      <c r="H7462" s="106">
        <f t="shared" si="85"/>
        <v>0.97872752420470255</v>
      </c>
      <c r="L7462" s="115"/>
    </row>
    <row r="7463" spans="1:12" x14ac:dyDescent="0.2">
      <c r="A7463" s="103">
        <f>A7462+1</f>
        <v>41234</v>
      </c>
      <c r="B7463" s="76" t="s">
        <v>14</v>
      </c>
      <c r="D7463" s="92">
        <v>87.38</v>
      </c>
      <c r="E7463" s="104">
        <v>3.6829999999999998</v>
      </c>
      <c r="F7463" s="108">
        <v>3.4657</v>
      </c>
      <c r="G7463" s="75">
        <v>3.2932000000000001</v>
      </c>
      <c r="H7463" s="106">
        <f t="shared" si="85"/>
        <v>0.94099918544664685</v>
      </c>
    </row>
    <row r="7464" spans="1:12" x14ac:dyDescent="0.2">
      <c r="A7464" s="103">
        <f>A7463+1</f>
        <v>41235</v>
      </c>
      <c r="B7464" s="76" t="s">
        <v>15</v>
      </c>
      <c r="C7464" s="73" t="s">
        <v>17</v>
      </c>
      <c r="F7464" s="108"/>
      <c r="G7464" s="75"/>
      <c r="H7464" s="106"/>
      <c r="L7464" s="115"/>
    </row>
    <row r="7465" spans="1:12" x14ac:dyDescent="0.2">
      <c r="A7465" s="103">
        <f>A7464+1</f>
        <v>41236</v>
      </c>
      <c r="B7465" s="76" t="s">
        <v>16</v>
      </c>
      <c r="C7465" s="73" t="s">
        <v>17</v>
      </c>
      <c r="F7465" s="108"/>
      <c r="G7465" s="75"/>
      <c r="H7465" s="106"/>
    </row>
    <row r="7466" spans="1:12" x14ac:dyDescent="0.2">
      <c r="A7466" s="103">
        <f>A7465+1+2</f>
        <v>41239</v>
      </c>
      <c r="B7466" s="76" t="s">
        <v>12</v>
      </c>
      <c r="D7466" s="92">
        <v>87.74</v>
      </c>
      <c r="E7466" s="104">
        <v>3.7650000000000001</v>
      </c>
      <c r="F7466" s="108">
        <v>3.7557</v>
      </c>
      <c r="G7466" s="75">
        <v>3.6238999999999999</v>
      </c>
      <c r="H7466" s="106">
        <f t="shared" si="85"/>
        <v>0.99752988047808766</v>
      </c>
    </row>
    <row r="7467" spans="1:12" x14ac:dyDescent="0.2">
      <c r="A7467" s="103">
        <f>A7466+1</f>
        <v>41240</v>
      </c>
      <c r="B7467" s="76" t="s">
        <v>13</v>
      </c>
      <c r="D7467" s="92">
        <v>87.18</v>
      </c>
      <c r="E7467" s="104">
        <v>3.7610000000000001</v>
      </c>
      <c r="F7467" s="108">
        <v>3.7757999999999998</v>
      </c>
      <c r="G7467" s="75">
        <v>3.6511</v>
      </c>
      <c r="H7467" s="106">
        <f t="shared" si="85"/>
        <v>1.0039351236373304</v>
      </c>
    </row>
    <row r="7468" spans="1:12" x14ac:dyDescent="0.2">
      <c r="A7468" s="103">
        <f>A7467+1</f>
        <v>41241</v>
      </c>
      <c r="B7468" s="76" t="s">
        <v>14</v>
      </c>
      <c r="D7468" s="92">
        <v>86.49</v>
      </c>
      <c r="E7468" s="104">
        <v>3.68</v>
      </c>
      <c r="F7468" s="108">
        <v>3.7065999999999999</v>
      </c>
      <c r="G7468" s="75">
        <v>3.6071</v>
      </c>
      <c r="H7468" s="106">
        <f t="shared" si="85"/>
        <v>1.0072282608695651</v>
      </c>
    </row>
    <row r="7469" spans="1:12" x14ac:dyDescent="0.2">
      <c r="A7469" s="103">
        <f>A7468+1</f>
        <v>41242</v>
      </c>
      <c r="B7469" s="76" t="s">
        <v>15</v>
      </c>
      <c r="D7469" s="92">
        <v>88.07</v>
      </c>
      <c r="E7469" s="104">
        <v>3.64</v>
      </c>
      <c r="F7469" s="108">
        <v>3.6166999999999998</v>
      </c>
      <c r="G7469" s="75">
        <v>3.5019999999999998</v>
      </c>
      <c r="H7469" s="106">
        <f t="shared" si="85"/>
        <v>0.99359890109890103</v>
      </c>
    </row>
    <row r="7470" spans="1:12" x14ac:dyDescent="0.2">
      <c r="A7470" s="103">
        <f>A7469+1</f>
        <v>41243</v>
      </c>
      <c r="B7470" s="76" t="s">
        <v>16</v>
      </c>
      <c r="D7470" s="92">
        <v>88.91</v>
      </c>
      <c r="E7470" s="104">
        <v>3.4830000000000001</v>
      </c>
      <c r="F7470" s="108">
        <v>3.3994</v>
      </c>
      <c r="G7470" s="75">
        <v>3.2906</v>
      </c>
      <c r="H7470" s="106">
        <f t="shared" si="85"/>
        <v>0.97599770312948608</v>
      </c>
    </row>
    <row r="7471" spans="1:12" x14ac:dyDescent="0.2">
      <c r="A7471" s="103">
        <f>A7470+1+2</f>
        <v>41246</v>
      </c>
      <c r="B7471" s="76" t="s">
        <v>12</v>
      </c>
      <c r="D7471" s="92">
        <v>89.09</v>
      </c>
      <c r="E7471" s="104">
        <v>3.4390000000000001</v>
      </c>
      <c r="F7471" s="108">
        <v>3.3967000000000001</v>
      </c>
      <c r="G7471" s="75">
        <v>3.2612999999999999</v>
      </c>
      <c r="H7471" s="106">
        <f t="shared" si="85"/>
        <v>0.98769991276533875</v>
      </c>
    </row>
    <row r="7472" spans="1:12" x14ac:dyDescent="0.2">
      <c r="A7472" s="103">
        <f>A7471+1</f>
        <v>41247</v>
      </c>
      <c r="B7472" s="76" t="s">
        <v>13</v>
      </c>
      <c r="D7472" s="92">
        <v>88.5</v>
      </c>
      <c r="E7472" s="104">
        <v>3.37</v>
      </c>
      <c r="F7472" s="108">
        <v>3.2557</v>
      </c>
      <c r="G7472" s="75">
        <v>3.1231</v>
      </c>
      <c r="H7472" s="106">
        <f t="shared" si="85"/>
        <v>0.96608308605341242</v>
      </c>
    </row>
    <row r="7473" spans="1:8" x14ac:dyDescent="0.2">
      <c r="A7473" s="103">
        <f>A7472+1</f>
        <v>41248</v>
      </c>
      <c r="B7473" s="76" t="s">
        <v>14</v>
      </c>
      <c r="D7473" s="92">
        <v>87.88</v>
      </c>
      <c r="E7473" s="104">
        <v>3.4049999999999998</v>
      </c>
      <c r="F7473" s="108">
        <v>3.3521000000000001</v>
      </c>
      <c r="G7473" s="75">
        <v>3.2153999999999998</v>
      </c>
      <c r="H7473" s="106">
        <f t="shared" si="85"/>
        <v>0.98446402349486062</v>
      </c>
    </row>
    <row r="7474" spans="1:8" x14ac:dyDescent="0.2">
      <c r="A7474" s="103">
        <f>A7473+1</f>
        <v>41249</v>
      </c>
      <c r="B7474" s="76" t="s">
        <v>15</v>
      </c>
      <c r="D7474" s="92">
        <v>86.26</v>
      </c>
      <c r="E7474" s="104">
        <v>3.383</v>
      </c>
      <c r="F7474" s="108">
        <v>3.3814000000000002</v>
      </c>
      <c r="G7474" s="75">
        <v>3.3233000000000001</v>
      </c>
      <c r="H7474" s="106">
        <f t="shared" si="85"/>
        <v>0.9995270469997044</v>
      </c>
    </row>
    <row r="7475" spans="1:8" x14ac:dyDescent="0.2">
      <c r="A7475" s="103">
        <f>A7474+1</f>
        <v>41250</v>
      </c>
      <c r="B7475" s="76" t="s">
        <v>16</v>
      </c>
      <c r="D7475" s="92">
        <v>85.93</v>
      </c>
      <c r="E7475" s="104">
        <v>3.335</v>
      </c>
      <c r="F7475" s="108">
        <v>3.3725999999999998</v>
      </c>
      <c r="G7475" s="75">
        <v>3.2269000000000001</v>
      </c>
      <c r="H7475" s="106">
        <f t="shared" si="85"/>
        <v>1.0112743628185907</v>
      </c>
    </row>
    <row r="7476" spans="1:8" x14ac:dyDescent="0.2">
      <c r="A7476" s="103">
        <f>A7475+1+2</f>
        <v>41253</v>
      </c>
      <c r="B7476" s="76" t="s">
        <v>12</v>
      </c>
      <c r="D7476" s="92">
        <v>85.56</v>
      </c>
      <c r="E7476" s="104">
        <v>3.363</v>
      </c>
      <c r="F7476" s="108">
        <v>3.3963999999999999</v>
      </c>
      <c r="G7476" s="75">
        <v>3.3361000000000001</v>
      </c>
      <c r="H7476" s="106">
        <f t="shared" si="85"/>
        <v>1.0099316086827237</v>
      </c>
    </row>
    <row r="7477" spans="1:8" x14ac:dyDescent="0.2">
      <c r="A7477" s="103">
        <f>A7476+1</f>
        <v>41254</v>
      </c>
      <c r="B7477" s="76" t="s">
        <v>13</v>
      </c>
      <c r="D7477" s="92">
        <v>85.79</v>
      </c>
      <c r="E7477" s="104">
        <v>3.375</v>
      </c>
      <c r="F7477" s="108">
        <v>3.3975</v>
      </c>
      <c r="G7477" s="75">
        <v>3.3477000000000001</v>
      </c>
      <c r="H7477" s="106">
        <f t="shared" si="85"/>
        <v>1.0066666666666666</v>
      </c>
    </row>
    <row r="7478" spans="1:8" x14ac:dyDescent="0.2">
      <c r="A7478" s="103">
        <f>A7477+1</f>
        <v>41255</v>
      </c>
      <c r="B7478" s="76" t="s">
        <v>14</v>
      </c>
      <c r="D7478" s="92">
        <v>86.77</v>
      </c>
      <c r="E7478" s="104">
        <v>3.331</v>
      </c>
      <c r="F7478" s="108">
        <v>3.3090000000000002</v>
      </c>
      <c r="G7478" s="75">
        <v>3.2263000000000002</v>
      </c>
      <c r="H7478" s="106">
        <f t="shared" si="85"/>
        <v>0.99339537676373468</v>
      </c>
    </row>
    <row r="7479" spans="1:8" x14ac:dyDescent="0.2">
      <c r="A7479" s="103">
        <f>A7478+1</f>
        <v>41256</v>
      </c>
      <c r="B7479" s="76" t="s">
        <v>15</v>
      </c>
      <c r="D7479" s="92">
        <v>85.89</v>
      </c>
      <c r="E7479" s="104">
        <v>3.2650000000000001</v>
      </c>
      <c r="F7479" s="108">
        <v>3.2454000000000001</v>
      </c>
      <c r="G7479" s="75">
        <v>3.1333000000000002</v>
      </c>
      <c r="H7479" s="106">
        <f t="shared" si="85"/>
        <v>0.99399693721286364</v>
      </c>
    </row>
    <row r="7480" spans="1:8" x14ac:dyDescent="0.2">
      <c r="A7480" s="103">
        <f>A7479+1</f>
        <v>41257</v>
      </c>
      <c r="B7480" s="76" t="s">
        <v>16</v>
      </c>
      <c r="D7480" s="92">
        <v>86.73</v>
      </c>
      <c r="E7480" s="104">
        <v>3.153</v>
      </c>
      <c r="F7480" s="108">
        <v>3.0941000000000001</v>
      </c>
      <c r="G7480" s="75">
        <v>2.9710999999999999</v>
      </c>
      <c r="H7480" s="106">
        <f t="shared" si="85"/>
        <v>0.98131937836980654</v>
      </c>
    </row>
    <row r="7481" spans="1:8" x14ac:dyDescent="0.2">
      <c r="A7481" s="103">
        <f>A7480+1+2</f>
        <v>41260</v>
      </c>
      <c r="B7481" s="76" t="s">
        <v>12</v>
      </c>
      <c r="D7481" s="92">
        <v>87.2</v>
      </c>
      <c r="E7481" s="104">
        <v>3.2130000000000001</v>
      </c>
      <c r="F7481" s="108">
        <v>3.2225000000000001</v>
      </c>
      <c r="G7481" s="75">
        <v>3.1343000000000001</v>
      </c>
      <c r="H7481" s="106">
        <f t="shared" si="85"/>
        <v>1.002956738250856</v>
      </c>
    </row>
    <row r="7482" spans="1:8" x14ac:dyDescent="0.2">
      <c r="A7482" s="103">
        <f>A7481+1</f>
        <v>41261</v>
      </c>
      <c r="B7482" s="76" t="s">
        <v>13</v>
      </c>
      <c r="D7482" s="92">
        <v>87.93</v>
      </c>
      <c r="E7482" s="104">
        <v>3.2850000000000001</v>
      </c>
      <c r="F7482" s="108">
        <v>3.3788</v>
      </c>
      <c r="G7482" s="75">
        <v>3.2801999999999998</v>
      </c>
      <c r="H7482" s="106">
        <f t="shared" si="85"/>
        <v>1.0285540334855403</v>
      </c>
    </row>
    <row r="7483" spans="1:8" x14ac:dyDescent="0.2">
      <c r="A7483" s="103">
        <f>A7482+1</f>
        <v>41262</v>
      </c>
      <c r="B7483" s="76" t="s">
        <v>14</v>
      </c>
      <c r="D7483" s="92">
        <v>89.51</v>
      </c>
      <c r="E7483" s="104">
        <v>3.258</v>
      </c>
      <c r="F7483" s="108">
        <v>3.3006000000000002</v>
      </c>
      <c r="G7483" s="75">
        <v>3.2728999999999999</v>
      </c>
      <c r="H7483" s="106">
        <f t="shared" si="85"/>
        <v>1.0130755064456722</v>
      </c>
    </row>
    <row r="7484" spans="1:8" x14ac:dyDescent="0.2">
      <c r="A7484" s="103">
        <f>A7483+1</f>
        <v>41263</v>
      </c>
      <c r="B7484" s="76" t="s">
        <v>15</v>
      </c>
      <c r="D7484" s="92">
        <v>90.13</v>
      </c>
      <c r="E7484" s="104">
        <v>3.343</v>
      </c>
      <c r="F7484" s="108">
        <v>3.4032</v>
      </c>
      <c r="G7484" s="75">
        <v>3.3702000000000001</v>
      </c>
      <c r="H7484" s="106">
        <f t="shared" si="85"/>
        <v>1.0180077774454084</v>
      </c>
    </row>
    <row r="7485" spans="1:8" x14ac:dyDescent="0.2">
      <c r="A7485" s="103">
        <f>A7484+1</f>
        <v>41264</v>
      </c>
      <c r="B7485" s="76" t="s">
        <v>16</v>
      </c>
      <c r="D7485" s="92">
        <v>88.66</v>
      </c>
      <c r="E7485" s="104">
        <v>3.4049999999999998</v>
      </c>
      <c r="F7485" s="108">
        <v>3.4830000000000001</v>
      </c>
      <c r="G7485" s="75">
        <v>3.3769</v>
      </c>
      <c r="H7485" s="106">
        <f t="shared" si="85"/>
        <v>1.0229074889867842</v>
      </c>
    </row>
    <row r="7486" spans="1:8" x14ac:dyDescent="0.2">
      <c r="A7486" s="103">
        <f>A7485+1+2</f>
        <v>41267</v>
      </c>
      <c r="B7486" s="76" t="s">
        <v>12</v>
      </c>
      <c r="D7486" s="92">
        <v>88.61</v>
      </c>
      <c r="E7486" s="104">
        <v>3.2829999999999999</v>
      </c>
      <c r="F7486" s="108">
        <v>3.3420999999999998</v>
      </c>
      <c r="G7486" s="75">
        <v>3.2421000000000002</v>
      </c>
      <c r="H7486" s="106">
        <f t="shared" si="85"/>
        <v>1.0180018275967102</v>
      </c>
    </row>
    <row r="7487" spans="1:8" x14ac:dyDescent="0.2">
      <c r="A7487" s="103">
        <f>A7486+1</f>
        <v>41268</v>
      </c>
      <c r="B7487" s="76" t="s">
        <v>13</v>
      </c>
      <c r="C7487" s="73" t="s">
        <v>17</v>
      </c>
      <c r="F7487" s="108"/>
      <c r="G7487" s="75"/>
      <c r="H7487" s="106"/>
    </row>
    <row r="7488" spans="1:8" x14ac:dyDescent="0.2">
      <c r="A7488" s="103">
        <f>A7487+1</f>
        <v>41269</v>
      </c>
      <c r="B7488" s="76" t="s">
        <v>14</v>
      </c>
      <c r="D7488" s="92">
        <v>90.98</v>
      </c>
      <c r="E7488" s="104">
        <v>3.355</v>
      </c>
      <c r="F7488" s="108">
        <v>3.3935</v>
      </c>
      <c r="G7488" s="75">
        <v>3.3523000000000001</v>
      </c>
      <c r="H7488" s="106">
        <f t="shared" si="85"/>
        <v>1.0114754098360657</v>
      </c>
    </row>
    <row r="7489" spans="1:12" x14ac:dyDescent="0.2">
      <c r="A7489" s="103">
        <f>A7488+1</f>
        <v>41270</v>
      </c>
      <c r="B7489" s="76" t="s">
        <v>15</v>
      </c>
      <c r="D7489" s="92">
        <v>90.87</v>
      </c>
      <c r="E7489" s="104">
        <v>3.3330000000000002</v>
      </c>
      <c r="F7489" s="108">
        <v>3.3944999999999999</v>
      </c>
      <c r="G7489" s="75">
        <v>3.3332000000000002</v>
      </c>
      <c r="H7489" s="106">
        <f t="shared" si="85"/>
        <v>1.0184518451845184</v>
      </c>
    </row>
    <row r="7490" spans="1:12" x14ac:dyDescent="0.2">
      <c r="A7490" s="103">
        <f>A7489+1</f>
        <v>41271</v>
      </c>
      <c r="B7490" s="76" t="s">
        <v>16</v>
      </c>
      <c r="D7490" s="92">
        <v>90.8</v>
      </c>
      <c r="E7490" s="104">
        <v>3.403</v>
      </c>
      <c r="F7490" s="108">
        <v>3.4043000000000001</v>
      </c>
      <c r="G7490" s="75">
        <v>3.3126000000000002</v>
      </c>
      <c r="H7490" s="106">
        <f t="shared" si="85"/>
        <v>1.0003820158683514</v>
      </c>
    </row>
    <row r="7491" spans="1:12" x14ac:dyDescent="0.2">
      <c r="A7491" s="103">
        <f>A7490+1+2</f>
        <v>41274</v>
      </c>
      <c r="B7491" s="76" t="s">
        <v>12</v>
      </c>
      <c r="D7491" s="92">
        <v>91.82</v>
      </c>
      <c r="E7491" s="104">
        <v>3.4039999999999999</v>
      </c>
      <c r="F7491" s="108">
        <v>3.4308000000000001</v>
      </c>
      <c r="G7491" s="75">
        <v>3.3883000000000001</v>
      </c>
      <c r="H7491" s="106">
        <f t="shared" si="85"/>
        <v>1.0078730904817861</v>
      </c>
    </row>
    <row r="7492" spans="1:12" x14ac:dyDescent="0.2">
      <c r="A7492" s="103">
        <f>A7491+1</f>
        <v>41275</v>
      </c>
      <c r="B7492" s="76" t="s">
        <v>13</v>
      </c>
      <c r="C7492" s="73" t="s">
        <v>17</v>
      </c>
      <c r="F7492" s="108"/>
      <c r="G7492" s="75"/>
      <c r="H7492" s="106"/>
    </row>
    <row r="7493" spans="1:12" x14ac:dyDescent="0.2">
      <c r="A7493" s="103">
        <f>A7492+1</f>
        <v>41276</v>
      </c>
      <c r="B7493" s="76" t="s">
        <v>14</v>
      </c>
      <c r="D7493" s="92">
        <v>93.12</v>
      </c>
      <c r="E7493" s="104">
        <v>3.274</v>
      </c>
      <c r="F7493" s="108">
        <v>3.3525999999999998</v>
      </c>
      <c r="G7493" s="75">
        <v>3.3111999999999999</v>
      </c>
      <c r="H7493" s="106">
        <f t="shared" si="85"/>
        <v>1.0240073304825901</v>
      </c>
      <c r="L7493" s="115"/>
    </row>
    <row r="7494" spans="1:12" x14ac:dyDescent="0.2">
      <c r="A7494" s="103">
        <f>A7493+1</f>
        <v>41277</v>
      </c>
      <c r="B7494" s="76" t="s">
        <v>15</v>
      </c>
      <c r="D7494" s="92">
        <v>92.92</v>
      </c>
      <c r="E7494" s="104">
        <v>3.1880000000000002</v>
      </c>
      <c r="F7494" s="108">
        <v>3.2185000000000001</v>
      </c>
      <c r="G7494" s="75">
        <v>3.1934999999999998</v>
      </c>
      <c r="H7494" s="106">
        <f t="shared" si="85"/>
        <v>1.0095671267252195</v>
      </c>
    </row>
    <row r="7495" spans="1:12" x14ac:dyDescent="0.2">
      <c r="A7495" s="103">
        <f>A7494+1</f>
        <v>41278</v>
      </c>
      <c r="B7495" s="76" t="s">
        <v>16</v>
      </c>
      <c r="D7495" s="92">
        <v>93.09</v>
      </c>
      <c r="E7495" s="104">
        <v>3.24</v>
      </c>
      <c r="F7495" s="108">
        <v>3.2191000000000001</v>
      </c>
      <c r="G7495" s="75">
        <v>3.2019000000000002</v>
      </c>
      <c r="H7495" s="106">
        <f t="shared" si="85"/>
        <v>0.99354938271604931</v>
      </c>
    </row>
    <row r="7496" spans="1:12" x14ac:dyDescent="0.2">
      <c r="A7496" s="103">
        <f>A7495+1+2</f>
        <v>41281</v>
      </c>
      <c r="B7496" s="76" t="s">
        <v>12</v>
      </c>
      <c r="D7496" s="92">
        <v>93.19</v>
      </c>
      <c r="E7496" s="104">
        <v>3.31</v>
      </c>
      <c r="F7496" s="108">
        <v>3.3422999999999998</v>
      </c>
      <c r="G7496" s="75">
        <v>3.3054999999999999</v>
      </c>
      <c r="H7496" s="106">
        <f t="shared" si="85"/>
        <v>1.0097583081570995</v>
      </c>
    </row>
    <row r="7497" spans="1:12" x14ac:dyDescent="0.2">
      <c r="A7497" s="103">
        <f>A7496+1</f>
        <v>41282</v>
      </c>
      <c r="B7497" s="76" t="s">
        <v>13</v>
      </c>
      <c r="D7497" s="92">
        <v>93.15</v>
      </c>
      <c r="E7497" s="104">
        <v>3.2130000000000001</v>
      </c>
      <c r="F7497" s="108">
        <v>3.2650000000000001</v>
      </c>
      <c r="G7497" s="75">
        <v>3.2126999999999999</v>
      </c>
      <c r="H7497" s="106">
        <f t="shared" si="85"/>
        <v>1.0161842514783692</v>
      </c>
    </row>
    <row r="7498" spans="1:12" x14ac:dyDescent="0.2">
      <c r="A7498" s="103">
        <f>A7497+1</f>
        <v>41283</v>
      </c>
      <c r="B7498" s="76" t="s">
        <v>14</v>
      </c>
      <c r="D7498" s="92">
        <v>93.1</v>
      </c>
      <c r="E7498" s="104">
        <v>3.12</v>
      </c>
      <c r="F7498" s="108">
        <v>3.2004000000000001</v>
      </c>
      <c r="G7498" s="75">
        <v>3.1509999999999998</v>
      </c>
      <c r="H7498" s="106">
        <f t="shared" si="85"/>
        <v>1.0257692307692308</v>
      </c>
    </row>
    <row r="7499" spans="1:12" x14ac:dyDescent="0.2">
      <c r="A7499" s="103">
        <f>A7498+1</f>
        <v>41284</v>
      </c>
      <c r="B7499" s="76" t="s">
        <v>15</v>
      </c>
      <c r="D7499" s="92">
        <v>93.82</v>
      </c>
      <c r="E7499" s="104">
        <v>3.0739999999999998</v>
      </c>
      <c r="F7499" s="108">
        <v>3.2399</v>
      </c>
      <c r="G7499" s="75">
        <v>3.1896</v>
      </c>
      <c r="H7499" s="106">
        <f t="shared" si="85"/>
        <v>1.0539687703318152</v>
      </c>
    </row>
    <row r="7500" spans="1:12" x14ac:dyDescent="0.2">
      <c r="A7500" s="103">
        <f>A7499+1</f>
        <v>41285</v>
      </c>
      <c r="B7500" s="76" t="s">
        <v>16</v>
      </c>
      <c r="D7500" s="92">
        <v>93.56</v>
      </c>
      <c r="E7500" s="104">
        <v>3.198</v>
      </c>
      <c r="F7500" s="108">
        <v>3.3773</v>
      </c>
      <c r="G7500" s="75">
        <v>3.3658999999999999</v>
      </c>
      <c r="H7500" s="106">
        <f t="shared" si="85"/>
        <v>1.056066291432145</v>
      </c>
    </row>
    <row r="7501" spans="1:12" x14ac:dyDescent="0.2">
      <c r="A7501" s="103">
        <f>A7500+1+2</f>
        <v>41288</v>
      </c>
      <c r="B7501" s="76" t="s">
        <v>12</v>
      </c>
      <c r="D7501" s="92">
        <v>94.14</v>
      </c>
      <c r="E7501" s="104">
        <v>3.39</v>
      </c>
      <c r="F7501" s="108">
        <v>3.5728</v>
      </c>
      <c r="G7501" s="75">
        <v>3.5369000000000002</v>
      </c>
      <c r="H7501" s="106">
        <f t="shared" si="85"/>
        <v>1.0539233038348081</v>
      </c>
    </row>
    <row r="7502" spans="1:12" x14ac:dyDescent="0.2">
      <c r="A7502" s="103">
        <f>A7501+1</f>
        <v>41289</v>
      </c>
      <c r="B7502" s="76" t="s">
        <v>13</v>
      </c>
      <c r="D7502" s="92">
        <v>93.28</v>
      </c>
      <c r="E7502" s="104">
        <v>3.3980000000000001</v>
      </c>
      <c r="F7502" s="108">
        <v>3.5065</v>
      </c>
      <c r="G7502" s="75">
        <v>3.5243000000000002</v>
      </c>
      <c r="H7502" s="106">
        <f t="shared" si="85"/>
        <v>1.0319305473808122</v>
      </c>
    </row>
    <row r="7503" spans="1:12" x14ac:dyDescent="0.2">
      <c r="A7503" s="103">
        <f>A7502+1</f>
        <v>41290</v>
      </c>
      <c r="B7503" s="76" t="s">
        <v>14</v>
      </c>
      <c r="D7503" s="92">
        <v>94.24</v>
      </c>
      <c r="E7503" s="104">
        <v>3.4550000000000001</v>
      </c>
      <c r="F7503" s="108">
        <v>3.4897999999999998</v>
      </c>
      <c r="G7503" s="75">
        <v>3.4925000000000002</v>
      </c>
      <c r="H7503" s="106">
        <f t="shared" si="85"/>
        <v>1.0100723589001446</v>
      </c>
    </row>
    <row r="7504" spans="1:12" x14ac:dyDescent="0.2">
      <c r="A7504" s="103">
        <f>A7503+1</f>
        <v>41291</v>
      </c>
      <c r="B7504" s="76" t="s">
        <v>15</v>
      </c>
      <c r="D7504" s="92">
        <v>95.49</v>
      </c>
      <c r="E7504" s="104">
        <v>3.42</v>
      </c>
      <c r="F7504" s="108">
        <v>3.4350999999999998</v>
      </c>
      <c r="G7504" s="75">
        <v>3.4114</v>
      </c>
      <c r="H7504" s="106">
        <f t="shared" si="85"/>
        <v>1.0044152046783625</v>
      </c>
    </row>
    <row r="7505" spans="1:8" x14ac:dyDescent="0.2">
      <c r="A7505" s="103">
        <f>A7504+1</f>
        <v>41292</v>
      </c>
      <c r="B7505" s="76" t="s">
        <v>16</v>
      </c>
      <c r="D7505" s="92">
        <v>95.56</v>
      </c>
      <c r="E7505" s="104">
        <v>3.5049999999999999</v>
      </c>
      <c r="F7505" s="108">
        <v>3.5329000000000002</v>
      </c>
      <c r="G7505" s="75">
        <v>3.4744999999999999</v>
      </c>
      <c r="H7505" s="106">
        <f>F7505/E7505</f>
        <v>1.007960057061341</v>
      </c>
    </row>
    <row r="7506" spans="1:8" x14ac:dyDescent="0.2">
      <c r="A7506" s="103">
        <f>A7505+1+2</f>
        <v>41295</v>
      </c>
      <c r="B7506" s="76" t="s">
        <v>12</v>
      </c>
      <c r="C7506" s="73" t="s">
        <v>17</v>
      </c>
      <c r="H7506" s="106"/>
    </row>
    <row r="7507" spans="1:8" x14ac:dyDescent="0.2">
      <c r="A7507" s="103">
        <f>A7506+1</f>
        <v>41296</v>
      </c>
      <c r="B7507" s="76" t="s">
        <v>13</v>
      </c>
      <c r="D7507" s="92">
        <v>96.24</v>
      </c>
      <c r="E7507" s="104">
        <v>3.5779999999999998</v>
      </c>
      <c r="F7507" s="108">
        <v>3.5785999999999998</v>
      </c>
      <c r="G7507" s="75">
        <v>3.5194999999999999</v>
      </c>
      <c r="H7507" s="106">
        <f>F7507/E7507</f>
        <v>1.0001676914477362</v>
      </c>
    </row>
    <row r="7508" spans="1:8" x14ac:dyDescent="0.2">
      <c r="A7508" s="103">
        <f>A7507+1</f>
        <v>41297</v>
      </c>
      <c r="B7508" s="76" t="s">
        <v>14</v>
      </c>
      <c r="D7508" s="92">
        <v>95.23</v>
      </c>
      <c r="E7508" s="104">
        <v>3.5449999999999999</v>
      </c>
      <c r="F7508" s="108">
        <v>3.4897999999999998</v>
      </c>
      <c r="G7508" s="75">
        <v>3.4413999999999998</v>
      </c>
      <c r="H7508" s="106">
        <f>F7508/E7508</f>
        <v>0.98442877291960507</v>
      </c>
    </row>
    <row r="7509" spans="1:8" x14ac:dyDescent="0.2">
      <c r="A7509" s="103">
        <f>A7508+1</f>
        <v>41298</v>
      </c>
      <c r="B7509" s="76" t="s">
        <v>15</v>
      </c>
      <c r="D7509" s="92">
        <v>95.95</v>
      </c>
      <c r="E7509" s="104">
        <v>3.5550000000000002</v>
      </c>
      <c r="F7509" s="108">
        <v>3.5312000000000001</v>
      </c>
      <c r="G7509" s="75">
        <v>3.4866000000000001</v>
      </c>
      <c r="H7509" s="106">
        <f>F7509/E7509</f>
        <v>0.99330520393811528</v>
      </c>
    </row>
    <row r="7510" spans="1:8" x14ac:dyDescent="0.2">
      <c r="A7510" s="103">
        <f>A7509+1</f>
        <v>41299</v>
      </c>
      <c r="B7510" s="76" t="s">
        <v>16</v>
      </c>
      <c r="D7510" s="92">
        <v>95.88</v>
      </c>
      <c r="E7510" s="104">
        <v>3.4079999999999999</v>
      </c>
      <c r="F7510" s="108">
        <v>3.3894000000000002</v>
      </c>
      <c r="G7510" s="75">
        <v>3.3077999999999999</v>
      </c>
      <c r="H7510" s="106">
        <f>F7510/E7510</f>
        <v>0.9945422535211268</v>
      </c>
    </row>
    <row r="7511" spans="1:8" x14ac:dyDescent="0.2">
      <c r="A7511" s="103">
        <f>A7510+1+2</f>
        <v>41302</v>
      </c>
      <c r="B7511" s="76" t="s">
        <v>12</v>
      </c>
      <c r="D7511" s="92">
        <v>96.44</v>
      </c>
      <c r="E7511" s="104">
        <v>3.2349999999999999</v>
      </c>
      <c r="F7511" s="108">
        <v>3.2616000000000001</v>
      </c>
      <c r="G7511" s="75">
        <v>3.2143999999999999</v>
      </c>
      <c r="H7511" s="106">
        <f t="shared" ref="H7511:H7574" si="86">F7511/E7511</f>
        <v>1.0082225656877899</v>
      </c>
    </row>
    <row r="7512" spans="1:8" x14ac:dyDescent="0.2">
      <c r="A7512" s="103">
        <f>A7511+1</f>
        <v>41303</v>
      </c>
      <c r="B7512" s="76" t="s">
        <v>13</v>
      </c>
      <c r="D7512" s="92">
        <v>97.57</v>
      </c>
      <c r="E7512" s="104">
        <v>3.1909999999999998</v>
      </c>
      <c r="F7512" s="108">
        <v>3.1644999999999999</v>
      </c>
      <c r="G7512" s="75">
        <v>3.1265000000000001</v>
      </c>
      <c r="H7512" s="106">
        <f t="shared" si="86"/>
        <v>0.99169539329363832</v>
      </c>
    </row>
    <row r="7513" spans="1:8" x14ac:dyDescent="0.2">
      <c r="A7513" s="103">
        <f>A7512+1</f>
        <v>41304</v>
      </c>
      <c r="B7513" s="76" t="s">
        <v>14</v>
      </c>
      <c r="D7513" s="92">
        <v>97.94</v>
      </c>
      <c r="E7513" s="104">
        <v>3.238</v>
      </c>
      <c r="F7513" s="108">
        <v>3.2803</v>
      </c>
      <c r="G7513" s="75">
        <v>3.2307000000000001</v>
      </c>
      <c r="H7513" s="106">
        <f t="shared" si="86"/>
        <v>1.0130636195182212</v>
      </c>
    </row>
    <row r="7514" spans="1:8" x14ac:dyDescent="0.2">
      <c r="A7514" s="103">
        <f>A7513+1</f>
        <v>41305</v>
      </c>
      <c r="B7514" s="76" t="s">
        <v>15</v>
      </c>
      <c r="D7514" s="92">
        <v>97.49</v>
      </c>
      <c r="E7514" s="104">
        <v>3.3340000000000001</v>
      </c>
      <c r="F7514" s="108">
        <v>3.3525999999999998</v>
      </c>
      <c r="G7514" s="75">
        <v>3.2854000000000001</v>
      </c>
      <c r="H7514" s="106">
        <f t="shared" si="86"/>
        <v>1.0055788842231552</v>
      </c>
    </row>
    <row r="7515" spans="1:8" x14ac:dyDescent="0.2">
      <c r="A7515" s="103">
        <f>A7514+1</f>
        <v>41306</v>
      </c>
      <c r="B7515" s="76" t="s">
        <v>16</v>
      </c>
      <c r="D7515" s="92">
        <v>97.77</v>
      </c>
      <c r="E7515" s="104">
        <v>3.343</v>
      </c>
      <c r="F7515" s="108">
        <v>3.2976000000000001</v>
      </c>
      <c r="G7515" s="75">
        <v>3.2229999999999999</v>
      </c>
      <c r="H7515" s="106">
        <f t="shared" si="86"/>
        <v>0.98641938378701766</v>
      </c>
    </row>
    <row r="7516" spans="1:8" x14ac:dyDescent="0.2">
      <c r="A7516" s="103">
        <f>A7515+1+2</f>
        <v>41309</v>
      </c>
      <c r="B7516" s="76" t="s">
        <v>12</v>
      </c>
      <c r="D7516" s="92">
        <v>96.17</v>
      </c>
      <c r="E7516" s="104">
        <v>3.29</v>
      </c>
      <c r="F7516" s="108">
        <v>3.2860999999999998</v>
      </c>
      <c r="G7516" s="75">
        <v>3.2077</v>
      </c>
      <c r="H7516" s="106">
        <f t="shared" si="86"/>
        <v>0.9988145896656534</v>
      </c>
    </row>
    <row r="7517" spans="1:8" x14ac:dyDescent="0.2">
      <c r="A7517" s="103">
        <f>A7516+1</f>
        <v>41310</v>
      </c>
      <c r="B7517" s="76" t="s">
        <v>13</v>
      </c>
      <c r="D7517" s="92">
        <v>96.64</v>
      </c>
      <c r="E7517" s="104">
        <v>3.34</v>
      </c>
      <c r="F7517" s="108">
        <v>3.3599000000000001</v>
      </c>
      <c r="G7517" s="75">
        <v>3.2831000000000001</v>
      </c>
      <c r="H7517" s="106">
        <f t="shared" si="86"/>
        <v>1.0059580838323354</v>
      </c>
    </row>
    <row r="7518" spans="1:8" x14ac:dyDescent="0.2">
      <c r="A7518" s="103">
        <f>A7517+1</f>
        <v>41311</v>
      </c>
      <c r="B7518" s="76" t="s">
        <v>14</v>
      </c>
      <c r="D7518" s="92">
        <v>96.62</v>
      </c>
      <c r="E7518" s="104">
        <v>3.38</v>
      </c>
      <c r="F7518" s="108">
        <v>3.4365000000000001</v>
      </c>
      <c r="G7518" s="75">
        <v>3.3691</v>
      </c>
      <c r="H7518" s="106">
        <f t="shared" si="86"/>
        <v>1.0167159763313609</v>
      </c>
    </row>
    <row r="7519" spans="1:8" x14ac:dyDescent="0.2">
      <c r="A7519" s="103">
        <f>A7518+1</f>
        <v>41312</v>
      </c>
      <c r="B7519" s="76" t="s">
        <v>15</v>
      </c>
      <c r="D7519" s="92">
        <v>95.83</v>
      </c>
      <c r="E7519" s="104">
        <v>3.3769999999999998</v>
      </c>
      <c r="F7519" s="108">
        <v>3.4014000000000002</v>
      </c>
      <c r="G7519" s="75">
        <v>3.3287</v>
      </c>
      <c r="H7519" s="106">
        <f t="shared" si="86"/>
        <v>1.0072253479419604</v>
      </c>
    </row>
    <row r="7520" spans="1:8" x14ac:dyDescent="0.2">
      <c r="A7520" s="103">
        <f>A7519+1</f>
        <v>41313</v>
      </c>
      <c r="B7520" s="76" t="s">
        <v>16</v>
      </c>
      <c r="D7520" s="92">
        <v>95.72</v>
      </c>
      <c r="E7520" s="104">
        <v>3.2709999999999999</v>
      </c>
      <c r="F7520" s="108">
        <v>3.3296000000000001</v>
      </c>
      <c r="G7520" s="75">
        <v>3.2511000000000001</v>
      </c>
      <c r="H7520" s="106">
        <f t="shared" si="86"/>
        <v>1.0179150107000918</v>
      </c>
    </row>
    <row r="7521" spans="1:8" x14ac:dyDescent="0.2">
      <c r="A7521" s="103">
        <f>A7520+1+2</f>
        <v>41316</v>
      </c>
      <c r="B7521" s="76" t="s">
        <v>12</v>
      </c>
      <c r="D7521" s="92">
        <v>97.03</v>
      </c>
      <c r="E7521" s="104">
        <v>3.2149999999999999</v>
      </c>
      <c r="F7521" s="108">
        <v>3.2795999999999998</v>
      </c>
      <c r="G7521" s="75">
        <v>3.2223000000000002</v>
      </c>
      <c r="H7521" s="106">
        <f t="shared" si="86"/>
        <v>1.0200933125972007</v>
      </c>
    </row>
    <row r="7522" spans="1:8" x14ac:dyDescent="0.2">
      <c r="A7522" s="103">
        <f>A7521+1</f>
        <v>41317</v>
      </c>
      <c r="B7522" s="76" t="s">
        <v>13</v>
      </c>
      <c r="D7522" s="92">
        <v>97.51</v>
      </c>
      <c r="E7522" s="104">
        <v>3.3149999999999999</v>
      </c>
      <c r="F7522" s="108">
        <v>3.3254000000000001</v>
      </c>
      <c r="G7522" s="75">
        <v>3.2881999999999998</v>
      </c>
      <c r="H7522" s="106">
        <f t="shared" si="86"/>
        <v>1.0031372549019608</v>
      </c>
    </row>
    <row r="7523" spans="1:8" x14ac:dyDescent="0.2">
      <c r="A7523" s="103">
        <f>A7522+1</f>
        <v>41318</v>
      </c>
      <c r="B7523" s="76" t="s">
        <v>14</v>
      </c>
      <c r="D7523" s="92">
        <v>97.01</v>
      </c>
      <c r="E7523" s="104">
        <v>3.2930000000000001</v>
      </c>
      <c r="F7523" s="108">
        <v>3.2936000000000001</v>
      </c>
      <c r="G7523" s="75">
        <v>3.2389000000000001</v>
      </c>
      <c r="H7523" s="106">
        <f t="shared" si="86"/>
        <v>1.0001822046765867</v>
      </c>
    </row>
    <row r="7524" spans="1:8" x14ac:dyDescent="0.2">
      <c r="A7524" s="103">
        <f>A7523+1</f>
        <v>41319</v>
      </c>
      <c r="B7524" s="76" t="s">
        <v>15</v>
      </c>
      <c r="D7524" s="92">
        <v>97.31</v>
      </c>
      <c r="E7524" s="104">
        <v>3.2839999999999998</v>
      </c>
      <c r="F7524" s="108">
        <v>3.2905000000000002</v>
      </c>
      <c r="G7524" s="75">
        <v>3.2507999999999999</v>
      </c>
      <c r="H7524" s="106">
        <f t="shared" si="86"/>
        <v>1.001979293544458</v>
      </c>
    </row>
    <row r="7525" spans="1:8" x14ac:dyDescent="0.2">
      <c r="A7525" s="103">
        <f>A7524+1</f>
        <v>41320</v>
      </c>
      <c r="B7525" s="76" t="s">
        <v>16</v>
      </c>
      <c r="D7525" s="92">
        <v>95.86</v>
      </c>
      <c r="E7525" s="104">
        <v>3.2050000000000001</v>
      </c>
      <c r="F7525" s="108">
        <v>3.1850999999999998</v>
      </c>
      <c r="G7525" s="75">
        <v>3.1156999999999999</v>
      </c>
      <c r="H7525" s="106">
        <f t="shared" si="86"/>
        <v>0.99379095163806541</v>
      </c>
    </row>
    <row r="7526" spans="1:8" x14ac:dyDescent="0.2">
      <c r="A7526" s="103">
        <f>A7525+1+2</f>
        <v>41323</v>
      </c>
      <c r="B7526" s="76" t="s">
        <v>12</v>
      </c>
      <c r="C7526" s="73" t="s">
        <v>17</v>
      </c>
      <c r="F7526" s="108"/>
      <c r="G7526" s="75"/>
      <c r="H7526" s="106"/>
    </row>
    <row r="7527" spans="1:8" x14ac:dyDescent="0.2">
      <c r="A7527" s="103">
        <f>A7526+1</f>
        <v>41324</v>
      </c>
      <c r="B7527" s="76" t="s">
        <v>13</v>
      </c>
      <c r="D7527" s="92">
        <v>96.66</v>
      </c>
      <c r="E7527" s="104">
        <v>3.25</v>
      </c>
      <c r="F7527" s="108">
        <v>3.298</v>
      </c>
      <c r="G7527" s="75">
        <v>3.2454999999999998</v>
      </c>
      <c r="H7527" s="106">
        <f t="shared" si="86"/>
        <v>1.0147692307692309</v>
      </c>
    </row>
    <row r="7528" spans="1:8" x14ac:dyDescent="0.2">
      <c r="A7528" s="103">
        <f>A7527+1</f>
        <v>41325</v>
      </c>
      <c r="B7528" s="76" t="s">
        <v>14</v>
      </c>
      <c r="D7528" s="92">
        <v>94.46</v>
      </c>
      <c r="E7528" s="104">
        <v>3.335</v>
      </c>
      <c r="F7528" s="108">
        <v>3.3915999999999999</v>
      </c>
      <c r="G7528" s="75">
        <v>3.3361000000000001</v>
      </c>
      <c r="H7528" s="106">
        <f t="shared" si="86"/>
        <v>1.0169715142428786</v>
      </c>
    </row>
    <row r="7529" spans="1:8" x14ac:dyDescent="0.2">
      <c r="A7529" s="103">
        <f>A7528+1</f>
        <v>41326</v>
      </c>
      <c r="B7529" s="76" t="s">
        <v>15</v>
      </c>
      <c r="D7529" s="92">
        <v>92.84</v>
      </c>
      <c r="E7529" s="104">
        <v>3.29</v>
      </c>
      <c r="F7529" s="108">
        <v>3.3066</v>
      </c>
      <c r="G7529" s="75">
        <v>3.2667000000000002</v>
      </c>
      <c r="H7529" s="106">
        <f t="shared" si="86"/>
        <v>1.0050455927051671</v>
      </c>
    </row>
    <row r="7530" spans="1:8" x14ac:dyDescent="0.2">
      <c r="A7530" s="103">
        <f>A7529+1</f>
        <v>41327</v>
      </c>
      <c r="B7530" s="76" t="s">
        <v>16</v>
      </c>
      <c r="D7530" s="92">
        <v>93.13</v>
      </c>
      <c r="E7530" s="104">
        <v>3.2890000000000001</v>
      </c>
      <c r="F7530" s="108">
        <v>3.3062999999999998</v>
      </c>
      <c r="G7530" s="75">
        <v>3.2160000000000002</v>
      </c>
      <c r="H7530" s="106">
        <f t="shared" si="86"/>
        <v>1.0052599574338703</v>
      </c>
    </row>
    <row r="7531" spans="1:8" x14ac:dyDescent="0.2">
      <c r="A7531" s="103">
        <f>A7530+1+2</f>
        <v>41330</v>
      </c>
      <c r="B7531" s="76" t="s">
        <v>12</v>
      </c>
      <c r="D7531" s="92">
        <v>93.11</v>
      </c>
      <c r="E7531" s="104">
        <v>3.423</v>
      </c>
      <c r="F7531" s="108">
        <v>3.4424999999999999</v>
      </c>
      <c r="G7531" s="75">
        <v>3.399</v>
      </c>
      <c r="H7531" s="106">
        <f t="shared" si="86"/>
        <v>1.0056967572304996</v>
      </c>
    </row>
    <row r="7532" spans="1:8" x14ac:dyDescent="0.2">
      <c r="A7532" s="103">
        <f>A7531+1</f>
        <v>41331</v>
      </c>
      <c r="B7532" s="76" t="s">
        <v>13</v>
      </c>
      <c r="D7532" s="92">
        <v>92.63</v>
      </c>
      <c r="E7532" s="104">
        <v>3.4550000000000001</v>
      </c>
      <c r="F7532" s="108">
        <v>3.4636999999999998</v>
      </c>
      <c r="G7532" s="75">
        <v>3.4277000000000002</v>
      </c>
      <c r="H7532" s="106">
        <f t="shared" si="86"/>
        <v>1.0025180897250361</v>
      </c>
    </row>
    <row r="7533" spans="1:8" x14ac:dyDescent="0.2">
      <c r="A7533" s="103">
        <f>A7532+1</f>
        <v>41332</v>
      </c>
      <c r="B7533" s="76" t="s">
        <v>14</v>
      </c>
      <c r="D7533" s="92">
        <v>92.76</v>
      </c>
      <c r="E7533" s="104">
        <v>3.5350000000000001</v>
      </c>
      <c r="F7533" s="108">
        <v>3.5102000000000002</v>
      </c>
      <c r="G7533" s="75">
        <v>3.4691000000000001</v>
      </c>
      <c r="H7533" s="106">
        <f t="shared" si="86"/>
        <v>0.99298444130127306</v>
      </c>
    </row>
    <row r="7534" spans="1:8" x14ac:dyDescent="0.2">
      <c r="A7534" s="103">
        <f>A7533+1</f>
        <v>41333</v>
      </c>
      <c r="B7534" s="76" t="s">
        <v>15</v>
      </c>
      <c r="D7534" s="92">
        <v>92.05</v>
      </c>
      <c r="E7534" s="104">
        <v>3.5350000000000001</v>
      </c>
      <c r="F7534" s="108">
        <v>3.4575999999999998</v>
      </c>
      <c r="G7534" s="75">
        <v>3.3969</v>
      </c>
      <c r="H7534" s="106">
        <f t="shared" si="86"/>
        <v>0.97810466760961801</v>
      </c>
    </row>
    <row r="7535" spans="1:8" x14ac:dyDescent="0.2">
      <c r="A7535" s="103">
        <f>A7534+1</f>
        <v>41334</v>
      </c>
      <c r="B7535" s="76" t="s">
        <v>16</v>
      </c>
      <c r="D7535" s="92">
        <v>90.68</v>
      </c>
      <c r="E7535" s="104">
        <v>3.5409999999999999</v>
      </c>
      <c r="F7535" s="108">
        <v>3.4415</v>
      </c>
      <c r="G7535" s="75">
        <v>3.4053</v>
      </c>
      <c r="H7535" s="106">
        <f t="shared" si="86"/>
        <v>0.97190059305280996</v>
      </c>
    </row>
    <row r="7536" spans="1:8" x14ac:dyDescent="0.2">
      <c r="A7536" s="103">
        <f>A7535+1+2</f>
        <v>41337</v>
      </c>
      <c r="B7536" s="76" t="s">
        <v>12</v>
      </c>
      <c r="D7536" s="92">
        <v>90.12</v>
      </c>
      <c r="E7536" s="104">
        <v>3.54</v>
      </c>
      <c r="F7536" s="108">
        <v>3.4661</v>
      </c>
      <c r="G7536" s="75">
        <v>3.4039000000000001</v>
      </c>
      <c r="H7536" s="106">
        <f t="shared" si="86"/>
        <v>0.97912429378531074</v>
      </c>
    </row>
    <row r="7537" spans="1:8" x14ac:dyDescent="0.2">
      <c r="A7537" s="103">
        <f>A7536+1</f>
        <v>41338</v>
      </c>
      <c r="B7537" s="76" t="s">
        <v>13</v>
      </c>
      <c r="E7537" s="104">
        <v>3.6339999999999999</v>
      </c>
      <c r="F7537" s="108">
        <v>3.5750000000000002</v>
      </c>
      <c r="G7537" s="75">
        <v>3.5209999999999999</v>
      </c>
      <c r="H7537" s="106">
        <f t="shared" si="86"/>
        <v>0.98376444689047893</v>
      </c>
    </row>
    <row r="7538" spans="1:8" x14ac:dyDescent="0.2">
      <c r="A7538" s="103">
        <f>A7537+1</f>
        <v>41339</v>
      </c>
      <c r="B7538" s="76" t="s">
        <v>14</v>
      </c>
      <c r="D7538" s="92">
        <v>90.43</v>
      </c>
      <c r="E7538" s="104">
        <v>3.573</v>
      </c>
      <c r="F7538" s="108">
        <v>3.5251999999999999</v>
      </c>
      <c r="G7538" s="75">
        <v>3.4462999999999999</v>
      </c>
      <c r="H7538" s="106">
        <f t="shared" si="86"/>
        <v>0.98662188636999715</v>
      </c>
    </row>
    <row r="7539" spans="1:8" x14ac:dyDescent="0.2">
      <c r="A7539" s="103">
        <f>A7538+1</f>
        <v>41340</v>
      </c>
      <c r="B7539" s="76" t="s">
        <v>15</v>
      </c>
      <c r="D7539" s="92">
        <v>91.56</v>
      </c>
      <c r="E7539" s="104">
        <v>3.5489999999999999</v>
      </c>
      <c r="F7539" s="108">
        <v>3.4979</v>
      </c>
      <c r="G7539" s="75">
        <v>3.4314</v>
      </c>
      <c r="H7539" s="106">
        <f t="shared" si="86"/>
        <v>0.98560157790927028</v>
      </c>
    </row>
    <row r="7540" spans="1:8" x14ac:dyDescent="0.2">
      <c r="A7540" s="103">
        <f>A7539+1</f>
        <v>41341</v>
      </c>
      <c r="B7540" s="76" t="s">
        <v>16</v>
      </c>
      <c r="D7540" s="92">
        <v>91.95</v>
      </c>
      <c r="E7540" s="104">
        <v>3.581</v>
      </c>
      <c r="F7540" s="108">
        <v>3.4843999999999999</v>
      </c>
      <c r="G7540" s="75">
        <v>3.4333</v>
      </c>
      <c r="H7540" s="106">
        <f t="shared" si="86"/>
        <v>0.97302429488969566</v>
      </c>
    </row>
    <row r="7541" spans="1:8" x14ac:dyDescent="0.2">
      <c r="A7541" s="103">
        <f>A7540+1+2</f>
        <v>41344</v>
      </c>
      <c r="B7541" s="76" t="s">
        <v>12</v>
      </c>
      <c r="D7541" s="92">
        <v>92.06</v>
      </c>
      <c r="E7541" s="104">
        <v>3.6829999999999998</v>
      </c>
      <c r="F7541" s="108">
        <v>3.5411000000000001</v>
      </c>
      <c r="G7541" s="75">
        <v>3.4821</v>
      </c>
      <c r="H7541" s="106">
        <f t="shared" si="86"/>
        <v>0.96147162639152872</v>
      </c>
    </row>
    <row r="7542" spans="1:8" x14ac:dyDescent="0.2">
      <c r="A7542" s="103">
        <f>A7541+1</f>
        <v>41345</v>
      </c>
      <c r="B7542" s="76" t="s">
        <v>13</v>
      </c>
      <c r="D7542" s="92">
        <v>92.54</v>
      </c>
      <c r="E7542" s="104">
        <v>3.7050000000000001</v>
      </c>
      <c r="F7542" s="108">
        <v>3.5798000000000001</v>
      </c>
      <c r="G7542" s="75">
        <v>3.5333000000000001</v>
      </c>
      <c r="H7542" s="106">
        <f t="shared" si="86"/>
        <v>0.96620782726045884</v>
      </c>
    </row>
    <row r="7543" spans="1:8" x14ac:dyDescent="0.2">
      <c r="A7543" s="103">
        <f>A7542+1</f>
        <v>41346</v>
      </c>
      <c r="B7543" s="76" t="s">
        <v>14</v>
      </c>
      <c r="D7543" s="92">
        <v>92.52</v>
      </c>
      <c r="E7543" s="104">
        <v>3.7189999999999999</v>
      </c>
      <c r="F7543" s="108">
        <v>3.6122000000000001</v>
      </c>
      <c r="G7543" s="75">
        <v>3.5543999999999998</v>
      </c>
      <c r="H7543" s="106">
        <f t="shared" si="86"/>
        <v>0.9712826028502286</v>
      </c>
    </row>
    <row r="7544" spans="1:8" x14ac:dyDescent="0.2">
      <c r="A7544" s="103">
        <f>A7543+1</f>
        <v>41347</v>
      </c>
      <c r="B7544" s="76" t="s">
        <v>15</v>
      </c>
      <c r="D7544" s="92">
        <v>93.03</v>
      </c>
      <c r="E7544" s="104">
        <v>3.8079999999999998</v>
      </c>
      <c r="F7544" s="108">
        <v>3.6141999999999999</v>
      </c>
      <c r="G7544" s="75">
        <v>3.5585</v>
      </c>
      <c r="H7544" s="106">
        <f t="shared" si="86"/>
        <v>0.94910714285714282</v>
      </c>
    </row>
    <row r="7545" spans="1:8" x14ac:dyDescent="0.2">
      <c r="A7545" s="103">
        <f>A7544+1</f>
        <v>41348</v>
      </c>
      <c r="B7545" s="76" t="s">
        <v>16</v>
      </c>
      <c r="D7545" s="92">
        <v>93.03</v>
      </c>
      <c r="E7545" s="104">
        <v>3.883</v>
      </c>
      <c r="F7545" s="108">
        <v>3.7566999999999999</v>
      </c>
      <c r="G7545" s="75">
        <v>3.6957</v>
      </c>
      <c r="H7545" s="106">
        <f t="shared" si="86"/>
        <v>0.96747360288436779</v>
      </c>
    </row>
    <row r="7546" spans="1:8" x14ac:dyDescent="0.2">
      <c r="A7546" s="103">
        <f>A7545+1+2</f>
        <v>41351</v>
      </c>
      <c r="B7546" s="76" t="s">
        <v>12</v>
      </c>
      <c r="D7546" s="92">
        <v>93.74</v>
      </c>
      <c r="E7546" s="104">
        <v>3.9780000000000002</v>
      </c>
      <c r="F7546" s="108">
        <v>3.8858999999999999</v>
      </c>
      <c r="G7546" s="75">
        <v>3.8485</v>
      </c>
      <c r="H7546" s="106">
        <f t="shared" si="86"/>
        <v>0.97684766214177976</v>
      </c>
    </row>
    <row r="7547" spans="1:8" x14ac:dyDescent="0.2">
      <c r="A7547" s="103">
        <f>A7546+1</f>
        <v>41352</v>
      </c>
      <c r="B7547" s="76" t="s">
        <v>13</v>
      </c>
      <c r="D7547" s="92">
        <v>92.16</v>
      </c>
      <c r="E7547" s="104">
        <v>3.95</v>
      </c>
      <c r="F7547" s="108">
        <v>3.8832</v>
      </c>
      <c r="G7547" s="75">
        <v>3.8315000000000001</v>
      </c>
      <c r="H7547" s="106">
        <f t="shared" si="86"/>
        <v>0.98308860759493666</v>
      </c>
    </row>
    <row r="7548" spans="1:8" x14ac:dyDescent="0.2">
      <c r="A7548" s="103">
        <f>A7547+1</f>
        <v>41353</v>
      </c>
      <c r="B7548" s="76" t="s">
        <v>14</v>
      </c>
      <c r="D7548" s="92">
        <v>92.96</v>
      </c>
      <c r="E7548" s="104">
        <v>3.9750000000000001</v>
      </c>
      <c r="F7548" s="108">
        <v>3.8874</v>
      </c>
      <c r="G7548" s="75">
        <v>3.8492000000000002</v>
      </c>
      <c r="H7548" s="106">
        <f t="shared" si="86"/>
        <v>0.97796226415094334</v>
      </c>
    </row>
    <row r="7549" spans="1:8" x14ac:dyDescent="0.2">
      <c r="A7549" s="103">
        <f>A7548+1</f>
        <v>41354</v>
      </c>
      <c r="B7549" s="76" t="s">
        <v>15</v>
      </c>
      <c r="D7549" s="92">
        <v>92.45</v>
      </c>
      <c r="E7549" s="104">
        <v>4.0060000000000002</v>
      </c>
      <c r="F7549" s="108">
        <v>3.9809999999999999</v>
      </c>
      <c r="G7549" s="75">
        <v>3.9159000000000002</v>
      </c>
      <c r="H7549" s="106">
        <f t="shared" si="86"/>
        <v>0.9937593609585621</v>
      </c>
    </row>
    <row r="7550" spans="1:8" x14ac:dyDescent="0.2">
      <c r="A7550" s="103">
        <f>A7549+1</f>
        <v>41355</v>
      </c>
      <c r="B7550" s="76" t="s">
        <v>16</v>
      </c>
      <c r="D7550" s="92">
        <v>93.71</v>
      </c>
      <c r="E7550" s="104">
        <v>4.0149999999999997</v>
      </c>
      <c r="F7550" s="108">
        <v>4.0332999999999997</v>
      </c>
      <c r="G7550" s="75">
        <v>3.9479000000000002</v>
      </c>
      <c r="H7550" s="106">
        <f t="shared" si="86"/>
        <v>1.0045579078455791</v>
      </c>
    </row>
    <row r="7551" spans="1:8" x14ac:dyDescent="0.2">
      <c r="A7551" s="103">
        <f>A7550+1+2</f>
        <v>41358</v>
      </c>
      <c r="B7551" s="76" t="s">
        <v>12</v>
      </c>
      <c r="D7551" s="92">
        <v>94.81</v>
      </c>
      <c r="E7551" s="104">
        <v>4.0679999999999996</v>
      </c>
      <c r="F7551" s="108">
        <v>4.0320999999999998</v>
      </c>
      <c r="G7551" s="75">
        <v>3.9897999999999998</v>
      </c>
      <c r="H7551" s="106">
        <f t="shared" si="86"/>
        <v>0.99117502458210427</v>
      </c>
    </row>
    <row r="7552" spans="1:8" x14ac:dyDescent="0.2">
      <c r="A7552" s="103">
        <f>A7551+1</f>
        <v>41359</v>
      </c>
      <c r="B7552" s="76" t="s">
        <v>13</v>
      </c>
      <c r="D7552" s="92">
        <v>96.34</v>
      </c>
      <c r="E7552" s="104">
        <v>3.9990000000000001</v>
      </c>
      <c r="F7552" s="108">
        <v>3.9117999999999999</v>
      </c>
      <c r="G7552" s="75">
        <v>3.8704000000000001</v>
      </c>
      <c r="H7552" s="106">
        <f t="shared" si="86"/>
        <v>0.97819454863715927</v>
      </c>
    </row>
    <row r="7553" spans="1:8" x14ac:dyDescent="0.2">
      <c r="A7553" s="103">
        <f>A7552+1</f>
        <v>41360</v>
      </c>
      <c r="B7553" s="76" t="s">
        <v>14</v>
      </c>
      <c r="D7553" s="92">
        <v>96.58</v>
      </c>
      <c r="E7553" s="104">
        <v>4.0640000000000001</v>
      </c>
      <c r="F7553" s="108">
        <v>3.9363000000000001</v>
      </c>
      <c r="G7553" s="75">
        <v>3.9137</v>
      </c>
      <c r="H7553" s="106">
        <f t="shared" si="86"/>
        <v>0.96857775590551187</v>
      </c>
    </row>
    <row r="7554" spans="1:8" x14ac:dyDescent="0.2">
      <c r="A7554" s="103">
        <f>A7553+1</f>
        <v>41361</v>
      </c>
      <c r="B7554" s="76" t="s">
        <v>15</v>
      </c>
      <c r="D7554" s="92">
        <v>97.23</v>
      </c>
      <c r="E7554" s="104">
        <v>4.0549999999999997</v>
      </c>
      <c r="F7554" s="108">
        <v>3.8862999999999999</v>
      </c>
      <c r="G7554" s="75">
        <v>3.8481999999999998</v>
      </c>
      <c r="H7554" s="106">
        <f t="shared" si="86"/>
        <v>0.95839704069050558</v>
      </c>
    </row>
    <row r="7555" spans="1:8" x14ac:dyDescent="0.2">
      <c r="A7555" s="103">
        <f>A7554+1</f>
        <v>41362</v>
      </c>
      <c r="B7555" s="76" t="s">
        <v>16</v>
      </c>
      <c r="C7555" s="73" t="s">
        <v>17</v>
      </c>
      <c r="F7555" s="108"/>
      <c r="G7555" s="75"/>
      <c r="H7555" s="106"/>
    </row>
    <row r="7556" spans="1:8" x14ac:dyDescent="0.2">
      <c r="A7556" s="103">
        <f>A7555+1+2</f>
        <v>41365</v>
      </c>
      <c r="B7556" s="76" t="s">
        <v>12</v>
      </c>
      <c r="D7556" s="92">
        <v>97.07</v>
      </c>
      <c r="E7556" s="104">
        <v>4.0430000000000001</v>
      </c>
      <c r="F7556" s="108">
        <v>3.8027000000000002</v>
      </c>
      <c r="G7556" s="75">
        <v>3.7645</v>
      </c>
      <c r="H7556" s="106">
        <f t="shared" si="86"/>
        <v>0.94056393767004698</v>
      </c>
    </row>
    <row r="7557" spans="1:8" x14ac:dyDescent="0.2">
      <c r="A7557" s="103">
        <f>A7556+1</f>
        <v>41366</v>
      </c>
      <c r="B7557" s="76" t="s">
        <v>13</v>
      </c>
      <c r="D7557" s="92">
        <v>97.19</v>
      </c>
      <c r="E7557" s="104">
        <v>4.0529999999999999</v>
      </c>
      <c r="F7557" s="108">
        <v>3.8725000000000001</v>
      </c>
      <c r="G7557" s="75">
        <v>3.9262999999999999</v>
      </c>
      <c r="H7557" s="106">
        <f t="shared" si="86"/>
        <v>0.95546508758943993</v>
      </c>
    </row>
    <row r="7558" spans="1:8" x14ac:dyDescent="0.2">
      <c r="A7558" s="103">
        <f>A7557+1</f>
        <v>41367</v>
      </c>
      <c r="B7558" s="76" t="s">
        <v>14</v>
      </c>
      <c r="D7558" s="92">
        <v>94.45</v>
      </c>
      <c r="E7558" s="104">
        <v>4.0129999999999999</v>
      </c>
      <c r="F7558" s="108">
        <v>3.7265999999999999</v>
      </c>
      <c r="G7558" s="75">
        <v>3.7488000000000001</v>
      </c>
      <c r="H7558" s="106">
        <f t="shared" si="86"/>
        <v>0.9286319461749315</v>
      </c>
    </row>
    <row r="7559" spans="1:8" x14ac:dyDescent="0.2">
      <c r="A7559" s="103">
        <f>A7558+1</f>
        <v>41368</v>
      </c>
      <c r="B7559" s="76" t="s">
        <v>15</v>
      </c>
      <c r="D7559" s="92">
        <v>93.26</v>
      </c>
      <c r="E7559" s="104">
        <v>3.9550000000000001</v>
      </c>
      <c r="F7559" s="108">
        <v>3.6831999999999998</v>
      </c>
      <c r="G7559" s="75">
        <v>3.6926999999999999</v>
      </c>
      <c r="H7559" s="106">
        <f t="shared" si="86"/>
        <v>0.93127686472819204</v>
      </c>
    </row>
    <row r="7560" spans="1:8" x14ac:dyDescent="0.2">
      <c r="A7560" s="103">
        <f>A7559+1</f>
        <v>41369</v>
      </c>
      <c r="B7560" s="76" t="s">
        <v>16</v>
      </c>
      <c r="D7560" s="92">
        <v>92.7</v>
      </c>
      <c r="E7560" s="104">
        <v>4.0229999999999997</v>
      </c>
      <c r="F7560" s="108">
        <v>3.7227999999999999</v>
      </c>
      <c r="G7560" s="75">
        <v>3.7094999999999998</v>
      </c>
      <c r="H7560" s="106">
        <f t="shared" si="86"/>
        <v>0.92537907034551337</v>
      </c>
    </row>
    <row r="7561" spans="1:8" x14ac:dyDescent="0.2">
      <c r="A7561" s="103">
        <f>A7560+1+2</f>
        <v>41372</v>
      </c>
      <c r="B7561" s="76" t="s">
        <v>12</v>
      </c>
      <c r="D7561" s="92">
        <v>93.36</v>
      </c>
      <c r="E7561" s="104">
        <v>4.18</v>
      </c>
      <c r="F7561" s="108">
        <v>4.0252999999999997</v>
      </c>
      <c r="G7561" s="75">
        <v>4.0052000000000003</v>
      </c>
      <c r="H7561" s="106">
        <f t="shared" si="86"/>
        <v>0.96299043062200951</v>
      </c>
    </row>
    <row r="7562" spans="1:8" x14ac:dyDescent="0.2">
      <c r="A7562" s="103">
        <f>A7561+1</f>
        <v>41373</v>
      </c>
      <c r="B7562" s="76" t="s">
        <v>13</v>
      </c>
      <c r="D7562" s="92">
        <v>94.2</v>
      </c>
      <c r="E7562" s="104">
        <v>4.0650000000000004</v>
      </c>
      <c r="F7562" s="108">
        <v>3.9275000000000002</v>
      </c>
      <c r="G7562" s="75">
        <v>3.8942000000000001</v>
      </c>
      <c r="H7562" s="106">
        <f t="shared" si="86"/>
        <v>0.96617466174661748</v>
      </c>
    </row>
    <row r="7563" spans="1:8" x14ac:dyDescent="0.2">
      <c r="A7563" s="103">
        <f>A7562+1</f>
        <v>41374</v>
      </c>
      <c r="B7563" s="76" t="s">
        <v>14</v>
      </c>
      <c r="D7563" s="92">
        <v>94.64</v>
      </c>
      <c r="E7563" s="104">
        <v>4.1050000000000004</v>
      </c>
      <c r="F7563" s="108">
        <v>3.9445999999999999</v>
      </c>
      <c r="G7563" s="75">
        <v>3.9034</v>
      </c>
      <c r="H7563" s="106">
        <f t="shared" si="86"/>
        <v>0.96092570036540792</v>
      </c>
    </row>
    <row r="7564" spans="1:8" x14ac:dyDescent="0.2">
      <c r="A7564" s="103">
        <f>A7563+1</f>
        <v>41375</v>
      </c>
      <c r="B7564" s="76" t="s">
        <v>15</v>
      </c>
      <c r="D7564" s="92">
        <v>93.51</v>
      </c>
      <c r="E7564" s="104">
        <v>4.12</v>
      </c>
      <c r="F7564" s="108">
        <v>3.9716</v>
      </c>
      <c r="G7564" s="75">
        <v>3.9651999999999998</v>
      </c>
      <c r="H7564" s="106">
        <f t="shared" si="86"/>
        <v>0.96398058252427188</v>
      </c>
    </row>
    <row r="7565" spans="1:8" x14ac:dyDescent="0.2">
      <c r="A7565" s="103">
        <f>A7564+1</f>
        <v>41376</v>
      </c>
      <c r="B7565" s="76" t="s">
        <v>16</v>
      </c>
      <c r="D7565" s="92">
        <v>91.29</v>
      </c>
      <c r="E7565" s="104">
        <v>4.2149999999999999</v>
      </c>
      <c r="F7565" s="108">
        <v>4.0251999999999999</v>
      </c>
      <c r="G7565" s="75">
        <v>3.9990999999999999</v>
      </c>
      <c r="H7565" s="106">
        <f t="shared" si="86"/>
        <v>0.95497034400948988</v>
      </c>
    </row>
    <row r="7566" spans="1:8" x14ac:dyDescent="0.2">
      <c r="A7566" s="103">
        <f>A7565+1+2</f>
        <v>41379</v>
      </c>
      <c r="B7566" s="76" t="s">
        <v>12</v>
      </c>
      <c r="D7566" s="92">
        <v>88.71</v>
      </c>
      <c r="E7566" s="104">
        <v>4.2439999999999998</v>
      </c>
      <c r="F7566" s="108">
        <v>4.0610999999999997</v>
      </c>
      <c r="G7566" s="75">
        <v>4.0282999999999998</v>
      </c>
      <c r="H7566" s="106">
        <f t="shared" si="86"/>
        <v>0.95690386427898211</v>
      </c>
    </row>
    <row r="7567" spans="1:8" x14ac:dyDescent="0.2">
      <c r="A7567" s="103">
        <f>A7566+1</f>
        <v>41380</v>
      </c>
      <c r="B7567" s="76" t="s">
        <v>13</v>
      </c>
      <c r="D7567" s="92">
        <v>88.72</v>
      </c>
      <c r="E7567" s="104">
        <v>4.1909999999999998</v>
      </c>
      <c r="F7567" s="108">
        <v>4.0560999999999998</v>
      </c>
      <c r="G7567" s="75">
        <v>4.0538999999999996</v>
      </c>
      <c r="H7567" s="106">
        <f t="shared" si="86"/>
        <v>0.96781197804819852</v>
      </c>
    </row>
    <row r="7568" spans="1:8" x14ac:dyDescent="0.2">
      <c r="A7568" s="103">
        <f>A7567+1</f>
        <v>41381</v>
      </c>
      <c r="B7568" s="76" t="s">
        <v>14</v>
      </c>
      <c r="D7568" s="92">
        <v>86.68</v>
      </c>
      <c r="E7568" s="104">
        <v>4.2329999999999997</v>
      </c>
      <c r="F7568" s="108">
        <v>4.0681000000000003</v>
      </c>
      <c r="G7568" s="75">
        <v>4.0396000000000001</v>
      </c>
      <c r="H7568" s="106">
        <f t="shared" si="86"/>
        <v>0.9610441767068274</v>
      </c>
    </row>
    <row r="7569" spans="1:8" x14ac:dyDescent="0.2">
      <c r="A7569" s="103">
        <f>A7568+1</f>
        <v>41382</v>
      </c>
      <c r="B7569" s="76" t="s">
        <v>15</v>
      </c>
      <c r="D7569" s="92">
        <v>87.73</v>
      </c>
      <c r="E7569" s="104">
        <v>4.2450000000000001</v>
      </c>
      <c r="F7569" s="108">
        <v>4.0511999999999997</v>
      </c>
      <c r="G7569" s="75">
        <v>4.0294999999999996</v>
      </c>
      <c r="H7569" s="106">
        <f t="shared" si="86"/>
        <v>0.95434628975265012</v>
      </c>
    </row>
    <row r="7570" spans="1:8" x14ac:dyDescent="0.2">
      <c r="A7570" s="103">
        <f>A7569+1</f>
        <v>41383</v>
      </c>
      <c r="B7570" s="76" t="s">
        <v>16</v>
      </c>
      <c r="D7570" s="92">
        <v>88.01</v>
      </c>
      <c r="E7570" s="104">
        <v>4.3739999999999997</v>
      </c>
      <c r="F7570" s="108">
        <v>4.1685999999999996</v>
      </c>
      <c r="G7570" s="75">
        <v>4.1336000000000004</v>
      </c>
      <c r="H7570" s="106">
        <f t="shared" si="86"/>
        <v>0.95304069501600364</v>
      </c>
    </row>
    <row r="7571" spans="1:8" x14ac:dyDescent="0.2">
      <c r="A7571" s="103">
        <f>A7570+1+2</f>
        <v>41386</v>
      </c>
      <c r="B7571" s="76" t="s">
        <v>12</v>
      </c>
      <c r="D7571" s="92">
        <v>88.76</v>
      </c>
      <c r="E7571" s="104">
        <v>4.3289999999999997</v>
      </c>
      <c r="F7571" s="108">
        <v>4.1731999999999996</v>
      </c>
      <c r="G7571" s="75">
        <v>4.1220999999999997</v>
      </c>
      <c r="H7571" s="106">
        <f t="shared" si="86"/>
        <v>0.96401016401016393</v>
      </c>
    </row>
    <row r="7572" spans="1:8" x14ac:dyDescent="0.2">
      <c r="A7572" s="103">
        <f>A7571+1</f>
        <v>41387</v>
      </c>
      <c r="B7572" s="76" t="s">
        <v>13</v>
      </c>
      <c r="D7572" s="92">
        <v>89.18</v>
      </c>
      <c r="E7572" s="104">
        <v>4.2889999999999997</v>
      </c>
      <c r="F7572" s="108">
        <v>4.1477000000000004</v>
      </c>
      <c r="G7572" s="75">
        <v>4.0955000000000004</v>
      </c>
      <c r="H7572" s="106">
        <f t="shared" si="86"/>
        <v>0.96705525763581268</v>
      </c>
    </row>
    <row r="7573" spans="1:8" x14ac:dyDescent="0.2">
      <c r="A7573" s="103">
        <f>A7572+1</f>
        <v>41388</v>
      </c>
      <c r="B7573" s="76" t="s">
        <v>14</v>
      </c>
      <c r="D7573" s="92">
        <v>91.43</v>
      </c>
      <c r="E7573" s="104">
        <v>4.2750000000000004</v>
      </c>
      <c r="F7573" s="108">
        <v>4.085</v>
      </c>
      <c r="G7573" s="75">
        <v>4.0785</v>
      </c>
      <c r="H7573" s="106">
        <f t="shared" si="86"/>
        <v>0.95555555555555549</v>
      </c>
    </row>
    <row r="7574" spans="1:8" x14ac:dyDescent="0.2">
      <c r="A7574" s="103">
        <f>A7573+1</f>
        <v>41389</v>
      </c>
      <c r="B7574" s="76" t="s">
        <v>15</v>
      </c>
      <c r="D7574" s="92">
        <v>93.64</v>
      </c>
      <c r="E7574" s="104">
        <v>4.1790000000000003</v>
      </c>
      <c r="F7574" s="108">
        <v>3.9719000000000002</v>
      </c>
      <c r="G7574" s="75">
        <v>3.9664999999999999</v>
      </c>
      <c r="H7574" s="106">
        <f t="shared" si="86"/>
        <v>0.95044268963866951</v>
      </c>
    </row>
    <row r="7575" spans="1:8" x14ac:dyDescent="0.2">
      <c r="A7575" s="103">
        <f>A7574+1</f>
        <v>41390</v>
      </c>
      <c r="B7575" s="76" t="s">
        <v>16</v>
      </c>
      <c r="D7575" s="92">
        <v>93</v>
      </c>
      <c r="E7575" s="104">
        <v>4.1100000000000003</v>
      </c>
      <c r="F7575" s="108">
        <v>3.8956</v>
      </c>
      <c r="G7575" s="75">
        <v>3.86</v>
      </c>
      <c r="H7575" s="106">
        <f t="shared" ref="H7575:H7638" si="87">F7575/E7575</f>
        <v>0.94783454987834537</v>
      </c>
    </row>
    <row r="7576" spans="1:8" x14ac:dyDescent="0.2">
      <c r="A7576" s="103">
        <f>A7575+1+2</f>
        <v>41393</v>
      </c>
      <c r="B7576" s="76" t="s">
        <v>12</v>
      </c>
      <c r="D7576" s="92">
        <v>94.5</v>
      </c>
      <c r="E7576" s="104">
        <v>4.2699999999999996</v>
      </c>
      <c r="F7576" s="108">
        <v>4.0575999999999999</v>
      </c>
      <c r="G7576" s="75">
        <v>4.0655000000000001</v>
      </c>
      <c r="H7576" s="106">
        <f t="shared" si="87"/>
        <v>0.95025761124121788</v>
      </c>
    </row>
    <row r="7577" spans="1:8" x14ac:dyDescent="0.2">
      <c r="A7577" s="103">
        <f>A7576+1</f>
        <v>41394</v>
      </c>
      <c r="B7577" s="76" t="s">
        <v>13</v>
      </c>
      <c r="D7577" s="92">
        <v>93.46</v>
      </c>
      <c r="E7577" s="104">
        <v>4.2830000000000004</v>
      </c>
      <c r="F7577" s="108">
        <v>4.1132</v>
      </c>
      <c r="G7577" s="75">
        <v>4.1098999999999997</v>
      </c>
      <c r="H7577" s="106">
        <f t="shared" si="87"/>
        <v>0.96035489143123964</v>
      </c>
    </row>
    <row r="7578" spans="1:8" x14ac:dyDescent="0.2">
      <c r="A7578" s="103">
        <f>A7577+1</f>
        <v>41395</v>
      </c>
      <c r="B7578" s="76" t="s">
        <v>14</v>
      </c>
      <c r="D7578" s="92">
        <v>91.03</v>
      </c>
      <c r="E7578" s="104">
        <v>4.3209999999999997</v>
      </c>
      <c r="F7578" s="108">
        <v>4.1529999999999996</v>
      </c>
      <c r="G7578" s="75">
        <v>4.1426999999999996</v>
      </c>
      <c r="H7578" s="106">
        <f t="shared" si="87"/>
        <v>0.96112011108539686</v>
      </c>
    </row>
    <row r="7579" spans="1:8" x14ac:dyDescent="0.2">
      <c r="A7579" s="103">
        <f>A7578+1</f>
        <v>41396</v>
      </c>
      <c r="B7579" s="76" t="s">
        <v>15</v>
      </c>
      <c r="D7579" s="92">
        <v>93.99</v>
      </c>
      <c r="E7579" s="104">
        <v>4.2249999999999996</v>
      </c>
      <c r="F7579" s="108">
        <v>4.1406999999999998</v>
      </c>
      <c r="G7579" s="75">
        <v>4.1142000000000003</v>
      </c>
      <c r="H7579" s="106">
        <f t="shared" si="87"/>
        <v>0.98004733727810656</v>
      </c>
    </row>
    <row r="7580" spans="1:8" x14ac:dyDescent="0.2">
      <c r="A7580" s="103">
        <f>A7579+1</f>
        <v>41397</v>
      </c>
      <c r="B7580" s="76" t="s">
        <v>16</v>
      </c>
      <c r="D7580" s="92">
        <v>95.61</v>
      </c>
      <c r="E7580" s="104">
        <v>3.96</v>
      </c>
      <c r="F7580" s="108">
        <v>3.7810000000000001</v>
      </c>
      <c r="G7580" s="75">
        <v>3.7719999999999998</v>
      </c>
      <c r="H7580" s="106">
        <f t="shared" si="87"/>
        <v>0.95479797979797987</v>
      </c>
    </row>
    <row r="7581" spans="1:8" x14ac:dyDescent="0.2">
      <c r="A7581" s="103">
        <f>A7580+1+2</f>
        <v>41400</v>
      </c>
      <c r="B7581" s="76" t="s">
        <v>12</v>
      </c>
      <c r="D7581" s="92">
        <v>96.16</v>
      </c>
      <c r="E7581" s="104">
        <v>3.9260000000000002</v>
      </c>
      <c r="F7581" s="108">
        <v>3.7704</v>
      </c>
      <c r="G7581" s="75">
        <v>3.7963</v>
      </c>
      <c r="H7581" s="106">
        <f t="shared" si="87"/>
        <v>0.96036678553234844</v>
      </c>
    </row>
    <row r="7582" spans="1:8" x14ac:dyDescent="0.2">
      <c r="A7582" s="103">
        <f>A7581+1</f>
        <v>41401</v>
      </c>
      <c r="B7582" s="76" t="s">
        <v>13</v>
      </c>
      <c r="D7582" s="92">
        <v>95.62</v>
      </c>
      <c r="E7582" s="104">
        <v>3.8809999999999998</v>
      </c>
      <c r="F7582" s="108">
        <v>3.7621000000000002</v>
      </c>
      <c r="G7582" s="75">
        <v>3.7683</v>
      </c>
      <c r="H7582" s="106">
        <f t="shared" si="87"/>
        <v>0.96936356609121377</v>
      </c>
    </row>
    <row r="7583" spans="1:8" x14ac:dyDescent="0.2">
      <c r="A7583" s="103">
        <f>A7582+1</f>
        <v>41402</v>
      </c>
      <c r="B7583" s="76" t="s">
        <v>14</v>
      </c>
      <c r="D7583" s="92">
        <v>96.62</v>
      </c>
      <c r="E7583" s="104">
        <v>3.8690000000000002</v>
      </c>
      <c r="F7583" s="108">
        <v>3.7602000000000002</v>
      </c>
      <c r="G7583" s="75">
        <v>3.7612999999999999</v>
      </c>
      <c r="H7583" s="106">
        <f t="shared" si="87"/>
        <v>0.97187903851124324</v>
      </c>
    </row>
    <row r="7584" spans="1:8" x14ac:dyDescent="0.2">
      <c r="A7584" s="103">
        <f>A7583+1</f>
        <v>41403</v>
      </c>
      <c r="B7584" s="76" t="s">
        <v>15</v>
      </c>
      <c r="D7584" s="92">
        <v>96.39</v>
      </c>
      <c r="E7584" s="104">
        <v>3.8879999999999999</v>
      </c>
      <c r="F7584" s="108">
        <v>3.7440000000000002</v>
      </c>
      <c r="G7584" s="75">
        <v>3.7334999999999998</v>
      </c>
      <c r="H7584" s="106">
        <f t="shared" si="87"/>
        <v>0.96296296296296302</v>
      </c>
    </row>
    <row r="7585" spans="1:8" x14ac:dyDescent="0.2">
      <c r="A7585" s="103">
        <f>A7584+1</f>
        <v>41404</v>
      </c>
      <c r="B7585" s="76" t="s">
        <v>16</v>
      </c>
      <c r="D7585" s="92">
        <v>96.04</v>
      </c>
      <c r="E7585" s="104">
        <v>3.9049999999999998</v>
      </c>
      <c r="F7585" s="108">
        <v>3.7345000000000002</v>
      </c>
      <c r="G7585" s="75">
        <v>3.7242000000000002</v>
      </c>
      <c r="H7585" s="106">
        <f t="shared" si="87"/>
        <v>0.95633802816901414</v>
      </c>
    </row>
    <row r="7586" spans="1:8" x14ac:dyDescent="0.2">
      <c r="A7586" s="103">
        <f>A7585+1+2</f>
        <v>41407</v>
      </c>
      <c r="B7586" s="76" t="s">
        <v>12</v>
      </c>
      <c r="D7586" s="92">
        <v>95.17</v>
      </c>
      <c r="E7586" s="104">
        <v>3.879</v>
      </c>
      <c r="F7586" s="108">
        <v>3.7934999999999999</v>
      </c>
      <c r="G7586" s="75">
        <v>3.7863000000000002</v>
      </c>
      <c r="H7586" s="106">
        <f t="shared" si="87"/>
        <v>0.97795823665893267</v>
      </c>
    </row>
    <row r="7587" spans="1:8" x14ac:dyDescent="0.2">
      <c r="A7587" s="103">
        <f>A7586+1</f>
        <v>41408</v>
      </c>
      <c r="B7587" s="76" t="s">
        <v>13</v>
      </c>
      <c r="D7587" s="92">
        <v>94.21</v>
      </c>
      <c r="E7587" s="104">
        <v>3.95</v>
      </c>
      <c r="F7587" s="108">
        <v>3.8191000000000002</v>
      </c>
      <c r="G7587" s="75">
        <v>3.8186</v>
      </c>
      <c r="H7587" s="106">
        <f t="shared" si="87"/>
        <v>0.9668607594936709</v>
      </c>
    </row>
    <row r="7588" spans="1:8" x14ac:dyDescent="0.2">
      <c r="A7588" s="103">
        <f>A7587+1</f>
        <v>41409</v>
      </c>
      <c r="B7588" s="76" t="s">
        <v>14</v>
      </c>
      <c r="D7588" s="92">
        <v>94.3</v>
      </c>
      <c r="E7588" s="104">
        <v>4.01</v>
      </c>
      <c r="F7588" s="108">
        <v>3.8889999999999998</v>
      </c>
      <c r="G7588" s="75">
        <v>3.8860999999999999</v>
      </c>
      <c r="H7588" s="106">
        <f t="shared" si="87"/>
        <v>0.96982543640897756</v>
      </c>
    </row>
    <row r="7589" spans="1:8" x14ac:dyDescent="0.2">
      <c r="A7589" s="103">
        <f>A7588+1</f>
        <v>41410</v>
      </c>
      <c r="B7589" s="76" t="s">
        <v>15</v>
      </c>
      <c r="D7589" s="92">
        <v>95.16</v>
      </c>
      <c r="E7589" s="104">
        <v>4.01</v>
      </c>
      <c r="F7589" s="108">
        <v>3.8346</v>
      </c>
      <c r="G7589" s="75">
        <v>3.8515999999999999</v>
      </c>
      <c r="H7589" s="106">
        <f t="shared" si="87"/>
        <v>0.95625935162094766</v>
      </c>
    </row>
    <row r="7590" spans="1:8" x14ac:dyDescent="0.2">
      <c r="A7590" s="103">
        <f>A7589+1</f>
        <v>41411</v>
      </c>
      <c r="B7590" s="76" t="s">
        <v>16</v>
      </c>
      <c r="D7590" s="92">
        <v>96.02</v>
      </c>
      <c r="E7590" s="104">
        <v>3.89</v>
      </c>
      <c r="F7590" s="108">
        <v>3.6932999999999998</v>
      </c>
      <c r="G7590" s="75">
        <v>3.6999</v>
      </c>
      <c r="H7590" s="106">
        <f t="shared" si="87"/>
        <v>0.94943444730077109</v>
      </c>
    </row>
    <row r="7591" spans="1:8" x14ac:dyDescent="0.2">
      <c r="A7591" s="103">
        <f>A7590+1+2</f>
        <v>41414</v>
      </c>
      <c r="B7591" s="76" t="s">
        <v>12</v>
      </c>
      <c r="D7591" s="92">
        <v>96.61</v>
      </c>
      <c r="E7591" s="104">
        <v>4.1029999999999998</v>
      </c>
      <c r="F7591" s="108">
        <v>3.9662000000000002</v>
      </c>
      <c r="G7591" s="75">
        <v>3.9641999999999999</v>
      </c>
      <c r="H7591" s="106">
        <f t="shared" si="87"/>
        <v>0.96665854252985628</v>
      </c>
    </row>
    <row r="7592" spans="1:8" x14ac:dyDescent="0.2">
      <c r="A7592" s="103">
        <f>A7591+1</f>
        <v>41415</v>
      </c>
      <c r="B7592" s="76" t="s">
        <v>13</v>
      </c>
      <c r="D7592" s="92">
        <v>96.16</v>
      </c>
      <c r="E7592" s="104">
        <v>4.1379999999999999</v>
      </c>
      <c r="F7592" s="108">
        <v>3.9836999999999998</v>
      </c>
      <c r="G7592" s="75">
        <v>4.0193000000000003</v>
      </c>
      <c r="H7592" s="106">
        <f t="shared" si="87"/>
        <v>0.96271145480908649</v>
      </c>
    </row>
    <row r="7593" spans="1:8" x14ac:dyDescent="0.2">
      <c r="A7593" s="103">
        <f>A7592+1</f>
        <v>41416</v>
      </c>
      <c r="B7593" s="76" t="s">
        <v>14</v>
      </c>
      <c r="D7593" s="92">
        <v>94.28</v>
      </c>
      <c r="E7593" s="104">
        <v>4.1580000000000004</v>
      </c>
      <c r="F7593" s="108">
        <v>3.9864000000000002</v>
      </c>
      <c r="G7593" s="75">
        <v>3.9834000000000001</v>
      </c>
      <c r="H7593" s="106">
        <f t="shared" si="87"/>
        <v>0.95873015873015865</v>
      </c>
    </row>
    <row r="7594" spans="1:8" x14ac:dyDescent="0.2">
      <c r="A7594" s="103">
        <f>A7593+1</f>
        <v>41417</v>
      </c>
      <c r="B7594" s="76" t="s">
        <v>15</v>
      </c>
      <c r="D7594" s="92">
        <v>94.25</v>
      </c>
      <c r="E7594" s="104">
        <v>4.13</v>
      </c>
      <c r="F7594" s="108">
        <v>3.9538000000000002</v>
      </c>
      <c r="G7594" s="75">
        <v>3.9577</v>
      </c>
      <c r="H7594" s="106">
        <f t="shared" si="87"/>
        <v>0.95733656174334147</v>
      </c>
    </row>
    <row r="7595" spans="1:8" x14ac:dyDescent="0.2">
      <c r="A7595" s="103">
        <f>A7594+1</f>
        <v>41418</v>
      </c>
      <c r="B7595" s="76" t="s">
        <v>16</v>
      </c>
      <c r="D7595" s="92">
        <v>94.15</v>
      </c>
      <c r="E7595" s="104">
        <v>4.16</v>
      </c>
      <c r="F7595" s="108">
        <v>3.9146999999999998</v>
      </c>
      <c r="G7595" s="75">
        <v>3.8912</v>
      </c>
      <c r="H7595" s="106">
        <f t="shared" si="87"/>
        <v>0.94103365384615378</v>
      </c>
    </row>
    <row r="7596" spans="1:8" x14ac:dyDescent="0.2">
      <c r="A7596" s="103">
        <f>A7595+1+2</f>
        <v>41421</v>
      </c>
      <c r="B7596" s="76" t="s">
        <v>12</v>
      </c>
      <c r="C7596" s="73" t="s">
        <v>17</v>
      </c>
      <c r="F7596" s="108"/>
      <c r="G7596" s="75"/>
      <c r="H7596" s="106"/>
    </row>
    <row r="7597" spans="1:8" x14ac:dyDescent="0.2">
      <c r="A7597" s="103">
        <f>A7596+1</f>
        <v>41422</v>
      </c>
      <c r="B7597" s="76" t="s">
        <v>13</v>
      </c>
      <c r="D7597" s="92">
        <v>95.01</v>
      </c>
      <c r="E7597" s="104">
        <v>4.1680000000000001</v>
      </c>
      <c r="F7597" s="108">
        <v>3.9487999999999999</v>
      </c>
      <c r="G7597" s="75">
        <v>3.9561000000000002</v>
      </c>
      <c r="H7597" s="106">
        <f t="shared" si="87"/>
        <v>0.94740882917466407</v>
      </c>
    </row>
    <row r="7598" spans="1:8" x14ac:dyDescent="0.2">
      <c r="A7598" s="103">
        <f>A7597+1</f>
        <v>41423</v>
      </c>
      <c r="B7598" s="76" t="s">
        <v>14</v>
      </c>
      <c r="D7598" s="92">
        <v>93.13</v>
      </c>
      <c r="E7598" s="104">
        <v>4.13</v>
      </c>
      <c r="F7598" s="108">
        <v>3.9664000000000001</v>
      </c>
      <c r="G7598" s="75">
        <v>3.9403000000000001</v>
      </c>
      <c r="H7598" s="106">
        <f t="shared" si="87"/>
        <v>0.96038740920096854</v>
      </c>
    </row>
    <row r="7599" spans="1:8" x14ac:dyDescent="0.2">
      <c r="A7599" s="103">
        <f>A7598+1</f>
        <v>41424</v>
      </c>
      <c r="B7599" s="76" t="s">
        <v>15</v>
      </c>
      <c r="D7599" s="92">
        <v>93.61</v>
      </c>
      <c r="E7599" s="104">
        <v>4.13</v>
      </c>
      <c r="F7599" s="108">
        <v>3.9441999999999999</v>
      </c>
      <c r="G7599" s="75">
        <v>3.9489999999999998</v>
      </c>
      <c r="H7599" s="106">
        <f t="shared" si="87"/>
        <v>0.95501210653753033</v>
      </c>
    </row>
    <row r="7600" spans="1:8" x14ac:dyDescent="0.2">
      <c r="A7600" s="103">
        <f>A7599+1</f>
        <v>41425</v>
      </c>
      <c r="B7600" s="76" t="s">
        <v>16</v>
      </c>
      <c r="D7600" s="92">
        <v>91.97</v>
      </c>
      <c r="E7600" s="104">
        <v>4.0030000000000001</v>
      </c>
      <c r="F7600" s="108">
        <v>3.8567999999999998</v>
      </c>
      <c r="G7600" s="75">
        <v>3.8860000000000001</v>
      </c>
      <c r="H7600" s="106">
        <f t="shared" si="87"/>
        <v>0.96347739195603288</v>
      </c>
    </row>
    <row r="7601" spans="1:8" x14ac:dyDescent="0.2">
      <c r="A7601" s="103">
        <f>A7600+1+2</f>
        <v>41428</v>
      </c>
      <c r="B7601" s="76" t="s">
        <v>12</v>
      </c>
      <c r="D7601" s="92">
        <v>93.45</v>
      </c>
      <c r="E7601" s="104">
        <v>4.0039999999999996</v>
      </c>
      <c r="F7601" s="108">
        <v>3.8043999999999998</v>
      </c>
      <c r="G7601" s="75">
        <v>3.8681000000000001</v>
      </c>
      <c r="H7601" s="106">
        <f t="shared" si="87"/>
        <v>0.95014985014985021</v>
      </c>
    </row>
    <row r="7602" spans="1:8" x14ac:dyDescent="0.2">
      <c r="A7602" s="103">
        <f>A7601+1</f>
        <v>41429</v>
      </c>
      <c r="B7602" s="76" t="s">
        <v>13</v>
      </c>
      <c r="D7602" s="92">
        <v>93.31</v>
      </c>
      <c r="E7602" s="104">
        <v>3.9990000000000001</v>
      </c>
      <c r="F7602" s="108">
        <v>3.7753000000000001</v>
      </c>
      <c r="G7602" s="75">
        <v>3.8028</v>
      </c>
      <c r="H7602" s="106">
        <f t="shared" si="87"/>
        <v>0.94406101525381347</v>
      </c>
    </row>
    <row r="7603" spans="1:8" x14ac:dyDescent="0.2">
      <c r="A7603" s="103">
        <f>A7602+1</f>
        <v>41430</v>
      </c>
      <c r="B7603" s="76" t="s">
        <v>14</v>
      </c>
      <c r="D7603" s="92">
        <v>93.74</v>
      </c>
      <c r="E7603" s="104">
        <v>3.9550000000000001</v>
      </c>
      <c r="F7603" s="108">
        <v>3.7545000000000002</v>
      </c>
      <c r="G7603" s="75">
        <v>3.7923</v>
      </c>
      <c r="H7603" s="106">
        <f t="shared" si="87"/>
        <v>0.94930467762326176</v>
      </c>
    </row>
    <row r="7604" spans="1:8" x14ac:dyDescent="0.2">
      <c r="A7604" s="103">
        <f>A7603+1</f>
        <v>41431</v>
      </c>
      <c r="B7604" s="76" t="s">
        <v>15</v>
      </c>
      <c r="D7604" s="92">
        <v>94.76</v>
      </c>
      <c r="E7604" s="104">
        <v>3.8479999999999999</v>
      </c>
      <c r="F7604" s="108">
        <v>3.7048999999999999</v>
      </c>
      <c r="G7604" s="75">
        <v>3.7614000000000001</v>
      </c>
      <c r="H7604" s="106">
        <f t="shared" si="87"/>
        <v>0.96281185031185035</v>
      </c>
    </row>
    <row r="7605" spans="1:8" x14ac:dyDescent="0.2">
      <c r="A7605" s="103">
        <f>A7604+1</f>
        <v>41432</v>
      </c>
      <c r="B7605" s="76" t="s">
        <v>16</v>
      </c>
      <c r="D7605" s="92">
        <v>96.03</v>
      </c>
      <c r="E7605" s="104">
        <v>3.77</v>
      </c>
      <c r="F7605" s="108">
        <v>3.5386000000000002</v>
      </c>
      <c r="G7605" s="75">
        <v>3.5855000000000001</v>
      </c>
      <c r="H7605" s="106">
        <f t="shared" si="87"/>
        <v>0.93862068965517242</v>
      </c>
    </row>
    <row r="7606" spans="1:8" x14ac:dyDescent="0.2">
      <c r="A7606" s="103">
        <f>A7605+1+2</f>
        <v>41435</v>
      </c>
      <c r="B7606" s="76" t="s">
        <v>12</v>
      </c>
      <c r="D7606" s="92">
        <v>95.77</v>
      </c>
      <c r="E7606" s="104">
        <v>3.8490000000000002</v>
      </c>
      <c r="F7606" s="108">
        <v>3.6322999999999999</v>
      </c>
      <c r="G7606" s="75">
        <v>3.6938</v>
      </c>
      <c r="H7606" s="106">
        <f t="shared" si="87"/>
        <v>0.94369966224993496</v>
      </c>
    </row>
    <row r="7607" spans="1:8" x14ac:dyDescent="0.2">
      <c r="A7607" s="103">
        <f>A7606+1</f>
        <v>41436</v>
      </c>
      <c r="B7607" s="76" t="s">
        <v>13</v>
      </c>
      <c r="D7607" s="92">
        <v>95.38</v>
      </c>
      <c r="E7607" s="104">
        <v>3.7610000000000001</v>
      </c>
      <c r="F7607" s="108">
        <v>3.5594999999999999</v>
      </c>
      <c r="G7607" s="75">
        <v>3.6012</v>
      </c>
      <c r="H7607" s="106">
        <f t="shared" si="87"/>
        <v>0.94642382345120968</v>
      </c>
    </row>
    <row r="7608" spans="1:8" x14ac:dyDescent="0.2">
      <c r="A7608" s="103">
        <f>A7607+1</f>
        <v>41437</v>
      </c>
      <c r="B7608" s="76" t="s">
        <v>14</v>
      </c>
      <c r="D7608" s="92">
        <v>95.88</v>
      </c>
      <c r="E7608" s="104">
        <v>3.7850000000000001</v>
      </c>
      <c r="F7608" s="108">
        <v>3.5737999999999999</v>
      </c>
      <c r="G7608" s="75">
        <v>3.6034000000000002</v>
      </c>
      <c r="H7608" s="106">
        <f t="shared" si="87"/>
        <v>0.94420079260237777</v>
      </c>
    </row>
    <row r="7609" spans="1:8" x14ac:dyDescent="0.2">
      <c r="A7609" s="103">
        <f>A7608+1</f>
        <v>41438</v>
      </c>
      <c r="B7609" s="76" t="s">
        <v>15</v>
      </c>
      <c r="D7609" s="92">
        <v>96.69</v>
      </c>
      <c r="E7609" s="104">
        <v>3.7290000000000001</v>
      </c>
      <c r="F7609" s="108">
        <v>3.5222000000000002</v>
      </c>
      <c r="G7609" s="75">
        <v>3.5558999999999998</v>
      </c>
      <c r="H7609" s="106">
        <f t="shared" si="87"/>
        <v>0.94454277286135702</v>
      </c>
    </row>
    <row r="7610" spans="1:8" x14ac:dyDescent="0.2">
      <c r="A7610" s="103">
        <f>A7609+1</f>
        <v>41439</v>
      </c>
      <c r="B7610" s="76" t="s">
        <v>16</v>
      </c>
      <c r="D7610" s="92">
        <v>97.85</v>
      </c>
      <c r="E7610" s="104">
        <v>3.75</v>
      </c>
      <c r="F7610" s="108">
        <v>3.5146000000000002</v>
      </c>
      <c r="G7610" s="75">
        <v>3.5329999999999999</v>
      </c>
      <c r="H7610" s="106">
        <f t="shared" si="87"/>
        <v>0.93722666666666676</v>
      </c>
    </row>
    <row r="7611" spans="1:8" x14ac:dyDescent="0.2">
      <c r="A7611" s="103">
        <f>A7610+1+2</f>
        <v>41442</v>
      </c>
      <c r="B7611" s="76" t="s">
        <v>12</v>
      </c>
      <c r="D7611" s="92">
        <v>97.77</v>
      </c>
      <c r="E7611" s="104">
        <v>3.794</v>
      </c>
      <c r="F7611" s="108">
        <v>3.6082999999999998</v>
      </c>
      <c r="G7611" s="75">
        <v>3.6454</v>
      </c>
      <c r="H7611" s="106">
        <f t="shared" si="87"/>
        <v>0.95105429625724824</v>
      </c>
    </row>
    <row r="7612" spans="1:8" x14ac:dyDescent="0.2">
      <c r="A7612" s="103">
        <f>A7611+1</f>
        <v>41443</v>
      </c>
      <c r="B7612" s="76" t="s">
        <v>13</v>
      </c>
      <c r="D7612" s="92">
        <v>98.44</v>
      </c>
      <c r="E7612" s="104">
        <v>3.9060000000000001</v>
      </c>
      <c r="F7612" s="108">
        <v>3.6878000000000002</v>
      </c>
      <c r="G7612" s="75">
        <v>3.7128000000000001</v>
      </c>
      <c r="H7612" s="106">
        <f t="shared" si="87"/>
        <v>0.94413722478238604</v>
      </c>
    </row>
    <row r="7613" spans="1:8" x14ac:dyDescent="0.2">
      <c r="A7613" s="103">
        <f>A7612+1</f>
        <v>41444</v>
      </c>
      <c r="B7613" s="76" t="s">
        <v>14</v>
      </c>
      <c r="D7613" s="92">
        <v>98.24</v>
      </c>
      <c r="E7613" s="104">
        <v>3.94</v>
      </c>
      <c r="F7613" s="108">
        <v>3.6943999999999999</v>
      </c>
      <c r="G7613" s="75">
        <v>3.7023999999999999</v>
      </c>
      <c r="H7613" s="106">
        <f t="shared" si="87"/>
        <v>0.93766497461928933</v>
      </c>
    </row>
    <row r="7614" spans="1:8" x14ac:dyDescent="0.2">
      <c r="A7614" s="103">
        <f>A7613+1</f>
        <v>41445</v>
      </c>
      <c r="B7614" s="76" t="s">
        <v>15</v>
      </c>
      <c r="D7614" s="92">
        <v>95.4</v>
      </c>
      <c r="E7614" s="104">
        <v>3.9</v>
      </c>
      <c r="F7614" s="108">
        <v>3.6398999999999999</v>
      </c>
      <c r="G7614" s="75">
        <v>3.6459999999999999</v>
      </c>
      <c r="H7614" s="106">
        <f t="shared" si="87"/>
        <v>0.93330769230769228</v>
      </c>
    </row>
    <row r="7615" spans="1:8" x14ac:dyDescent="0.2">
      <c r="A7615" s="103">
        <f>A7614+1</f>
        <v>41446</v>
      </c>
      <c r="B7615" s="76" t="s">
        <v>16</v>
      </c>
      <c r="D7615" s="92">
        <v>93.69</v>
      </c>
      <c r="E7615" s="104">
        <v>3.8690000000000002</v>
      </c>
      <c r="F7615" s="108">
        <v>3.5564</v>
      </c>
      <c r="G7615" s="75">
        <v>3.5779999999999998</v>
      </c>
      <c r="H7615" s="106">
        <f t="shared" si="87"/>
        <v>0.91920392866373735</v>
      </c>
    </row>
    <row r="7616" spans="1:8" x14ac:dyDescent="0.2">
      <c r="A7616" s="103">
        <f>A7615+1+2</f>
        <v>41449</v>
      </c>
      <c r="B7616" s="76" t="s">
        <v>12</v>
      </c>
      <c r="D7616" s="92">
        <v>95.18</v>
      </c>
      <c r="E7616" s="104">
        <v>3.82</v>
      </c>
      <c r="F7616" s="108">
        <v>3.5844999999999998</v>
      </c>
      <c r="G7616" s="75">
        <v>3.5996000000000001</v>
      </c>
      <c r="H7616" s="106">
        <f t="shared" si="87"/>
        <v>0.93835078534031413</v>
      </c>
    </row>
    <row r="7617" spans="1:8" x14ac:dyDescent="0.2">
      <c r="A7617" s="103">
        <f>A7616+1</f>
        <v>41450</v>
      </c>
      <c r="B7617" s="76" t="s">
        <v>13</v>
      </c>
      <c r="D7617" s="92">
        <v>95.32</v>
      </c>
      <c r="E7617" s="104">
        <v>3.7650000000000001</v>
      </c>
      <c r="F7617" s="108">
        <v>3.5573999999999999</v>
      </c>
      <c r="G7617" s="75">
        <v>3.5710999999999999</v>
      </c>
      <c r="H7617" s="106">
        <f t="shared" si="87"/>
        <v>0.94486055776892419</v>
      </c>
    </row>
    <row r="7618" spans="1:8" x14ac:dyDescent="0.2">
      <c r="A7618" s="103">
        <f>A7617+1</f>
        <v>41451</v>
      </c>
      <c r="B7618" s="76" t="s">
        <v>14</v>
      </c>
      <c r="D7618" s="92">
        <v>95.5</v>
      </c>
      <c r="E7618" s="104">
        <v>3.726</v>
      </c>
      <c r="F7618" s="108">
        <v>3.5375999999999999</v>
      </c>
      <c r="G7618" s="75">
        <v>3.5678000000000001</v>
      </c>
      <c r="H7618" s="106">
        <f t="shared" si="87"/>
        <v>0.94943639291465376</v>
      </c>
    </row>
    <row r="7619" spans="1:8" x14ac:dyDescent="0.2">
      <c r="A7619" s="103">
        <f>A7618+1</f>
        <v>41452</v>
      </c>
      <c r="B7619" s="76" t="s">
        <v>15</v>
      </c>
      <c r="D7619" s="92">
        <v>97.05</v>
      </c>
      <c r="E7619" s="104">
        <v>3.7349999999999999</v>
      </c>
      <c r="F7619" s="108">
        <v>3.5303</v>
      </c>
      <c r="G7619" s="75">
        <v>3.6057999999999999</v>
      </c>
      <c r="H7619" s="106">
        <f t="shared" si="87"/>
        <v>0.94519410977242302</v>
      </c>
    </row>
    <row r="7620" spans="1:8" x14ac:dyDescent="0.2">
      <c r="A7620" s="103">
        <f>A7619+1</f>
        <v>41453</v>
      </c>
      <c r="B7620" s="76" t="s">
        <v>16</v>
      </c>
      <c r="D7620" s="92">
        <v>96.56</v>
      </c>
      <c r="E7620" s="104">
        <v>3.56</v>
      </c>
      <c r="F7620" s="108">
        <v>3.3675000000000002</v>
      </c>
      <c r="G7620" s="75">
        <v>3.4754999999999998</v>
      </c>
      <c r="H7620" s="106">
        <f t="shared" si="87"/>
        <v>0.94592696629213491</v>
      </c>
    </row>
    <row r="7621" spans="1:8" x14ac:dyDescent="0.2">
      <c r="A7621" s="103">
        <f>A7620+1+2</f>
        <v>41456</v>
      </c>
      <c r="B7621" s="76" t="s">
        <v>12</v>
      </c>
      <c r="D7621" s="92">
        <v>96.07</v>
      </c>
      <c r="E7621" s="104">
        <v>3.5329999999999999</v>
      </c>
      <c r="F7621" s="108">
        <v>3.4037000000000002</v>
      </c>
      <c r="G7621" s="75">
        <v>3.4517000000000002</v>
      </c>
      <c r="H7621" s="106">
        <f t="shared" si="87"/>
        <v>0.96340220775544871</v>
      </c>
    </row>
    <row r="7622" spans="1:8" x14ac:dyDescent="0.2">
      <c r="A7622" s="103">
        <f>A7621+1</f>
        <v>41457</v>
      </c>
      <c r="B7622" s="76" t="s">
        <v>13</v>
      </c>
      <c r="D7622" s="92">
        <v>99.6</v>
      </c>
      <c r="E7622" s="104">
        <v>3.57</v>
      </c>
      <c r="F7622" s="108">
        <v>3.4194</v>
      </c>
      <c r="G7622" s="75">
        <v>3.4538000000000002</v>
      </c>
      <c r="H7622" s="106">
        <f t="shared" si="87"/>
        <v>0.95781512605042018</v>
      </c>
    </row>
    <row r="7623" spans="1:8" x14ac:dyDescent="0.2">
      <c r="A7623" s="103">
        <f>A7622+1</f>
        <v>41458</v>
      </c>
      <c r="B7623" s="76" t="s">
        <v>14</v>
      </c>
      <c r="D7623" s="92">
        <v>101.24</v>
      </c>
      <c r="E7623" s="104">
        <v>3.5150000000000001</v>
      </c>
      <c r="F7623" s="108">
        <v>3.3186</v>
      </c>
      <c r="G7623" s="75">
        <v>3.3508</v>
      </c>
      <c r="H7623" s="106">
        <f t="shared" si="87"/>
        <v>0.94412517780938832</v>
      </c>
    </row>
    <row r="7624" spans="1:8" x14ac:dyDescent="0.2">
      <c r="A7624" s="103">
        <f>A7623+1</f>
        <v>41459</v>
      </c>
      <c r="B7624" s="76" t="s">
        <v>15</v>
      </c>
      <c r="C7624" s="73" t="s">
        <v>17</v>
      </c>
      <c r="H7624" s="106"/>
    </row>
    <row r="7625" spans="1:8" x14ac:dyDescent="0.2">
      <c r="A7625" s="103">
        <f>A7624+1</f>
        <v>41460</v>
      </c>
      <c r="B7625" s="76" t="s">
        <v>16</v>
      </c>
      <c r="D7625" s="92">
        <v>103.22</v>
      </c>
      <c r="E7625" s="104">
        <v>3.536</v>
      </c>
      <c r="F7625" s="108">
        <v>3.3050999999999999</v>
      </c>
      <c r="G7625" s="75">
        <v>3.3643000000000001</v>
      </c>
      <c r="H7625" s="106">
        <f t="shared" si="87"/>
        <v>0.9347002262443439</v>
      </c>
    </row>
    <row r="7626" spans="1:8" x14ac:dyDescent="0.2">
      <c r="A7626" s="103">
        <f>A7625+1+2</f>
        <v>41463</v>
      </c>
      <c r="B7626" s="76" t="s">
        <v>12</v>
      </c>
      <c r="D7626" s="92">
        <v>103.14</v>
      </c>
      <c r="E7626" s="104">
        <v>3.66</v>
      </c>
      <c r="F7626" s="108">
        <v>3.5024000000000002</v>
      </c>
      <c r="G7626" s="75">
        <v>3.5423</v>
      </c>
      <c r="H7626" s="106">
        <f t="shared" si="87"/>
        <v>0.95693989071038255</v>
      </c>
    </row>
    <row r="7627" spans="1:8" x14ac:dyDescent="0.2">
      <c r="A7627" s="103">
        <f>A7626+1</f>
        <v>41464</v>
      </c>
      <c r="B7627" s="76" t="s">
        <v>13</v>
      </c>
      <c r="D7627" s="92">
        <v>103.53</v>
      </c>
      <c r="E7627" s="104">
        <v>3.6949999999999998</v>
      </c>
      <c r="F7627" s="108">
        <v>3.5518999999999998</v>
      </c>
      <c r="G7627" s="75">
        <v>3.5994999999999999</v>
      </c>
      <c r="H7627" s="106">
        <f t="shared" si="87"/>
        <v>0.96127198917456025</v>
      </c>
    </row>
    <row r="7628" spans="1:8" x14ac:dyDescent="0.2">
      <c r="A7628" s="103">
        <f>A7627+1</f>
        <v>41465</v>
      </c>
      <c r="B7628" s="76" t="s">
        <v>14</v>
      </c>
      <c r="D7628" s="92">
        <v>106.52</v>
      </c>
      <c r="E7628" s="104">
        <v>3.702</v>
      </c>
      <c r="F7628" s="108">
        <v>3.5548000000000002</v>
      </c>
      <c r="G7628" s="75">
        <v>3.5819999999999999</v>
      </c>
      <c r="H7628" s="106">
        <f t="shared" si="87"/>
        <v>0.96023770934629937</v>
      </c>
    </row>
    <row r="7629" spans="1:8" x14ac:dyDescent="0.2">
      <c r="A7629" s="103">
        <f>A7628+1</f>
        <v>41466</v>
      </c>
      <c r="B7629" s="76" t="s">
        <v>15</v>
      </c>
      <c r="D7629" s="92">
        <v>104.91</v>
      </c>
      <c r="E7629" s="104">
        <v>3.645</v>
      </c>
      <c r="F7629" s="108">
        <v>3.4819</v>
      </c>
      <c r="G7629" s="75">
        <v>3.5405000000000002</v>
      </c>
      <c r="H7629" s="106">
        <f t="shared" si="87"/>
        <v>0.95525377229080932</v>
      </c>
    </row>
    <row r="7630" spans="1:8" x14ac:dyDescent="0.2">
      <c r="A7630" s="103">
        <f>A7629+1</f>
        <v>41467</v>
      </c>
      <c r="B7630" s="76" t="s">
        <v>16</v>
      </c>
      <c r="D7630" s="92">
        <v>105.95</v>
      </c>
      <c r="E7630" s="104">
        <v>3.6179999999999999</v>
      </c>
      <c r="F7630" s="108">
        <v>3.4260999999999999</v>
      </c>
      <c r="G7630" s="75">
        <v>3.4661</v>
      </c>
      <c r="H7630" s="106">
        <f t="shared" si="87"/>
        <v>0.94695964621337758</v>
      </c>
    </row>
    <row r="7631" spans="1:8" x14ac:dyDescent="0.2">
      <c r="A7631" s="103">
        <f>A7630+1+2</f>
        <v>41470</v>
      </c>
      <c r="B7631" s="76" t="s">
        <v>12</v>
      </c>
      <c r="D7631" s="92">
        <v>106.32</v>
      </c>
      <c r="E7631" s="104">
        <v>3.68</v>
      </c>
      <c r="F7631" s="108">
        <v>3.5257000000000001</v>
      </c>
      <c r="G7631" s="75">
        <v>3.5558000000000001</v>
      </c>
      <c r="H7631" s="106">
        <f t="shared" si="87"/>
        <v>0.95807065217391296</v>
      </c>
    </row>
    <row r="7632" spans="1:8" x14ac:dyDescent="0.2">
      <c r="A7632" s="103">
        <f>A7631+1</f>
        <v>41471</v>
      </c>
      <c r="B7632" s="76" t="s">
        <v>13</v>
      </c>
      <c r="D7632" s="92">
        <v>106</v>
      </c>
      <c r="E7632" s="104">
        <v>3.6739999999999999</v>
      </c>
      <c r="F7632" s="108">
        <v>3.5059</v>
      </c>
      <c r="G7632" s="75">
        <v>3.5158</v>
      </c>
      <c r="H7632" s="106">
        <f t="shared" si="87"/>
        <v>0.95424605334784973</v>
      </c>
    </row>
    <row r="7633" spans="1:11" x14ac:dyDescent="0.2">
      <c r="A7633" s="103">
        <f>A7632+1</f>
        <v>41472</v>
      </c>
      <c r="B7633" s="76" t="s">
        <v>14</v>
      </c>
      <c r="D7633" s="92">
        <v>106.48</v>
      </c>
      <c r="E7633" s="104">
        <v>3.673</v>
      </c>
      <c r="F7633" s="108">
        <v>3.5049000000000001</v>
      </c>
      <c r="G7633" s="75">
        <v>3.5188000000000001</v>
      </c>
      <c r="H7633" s="106">
        <f t="shared" si="87"/>
        <v>0.9542335965151103</v>
      </c>
    </row>
    <row r="7634" spans="1:11" x14ac:dyDescent="0.2">
      <c r="A7634" s="103">
        <f>A7633+1</f>
        <v>41473</v>
      </c>
      <c r="B7634" s="76" t="s">
        <v>15</v>
      </c>
      <c r="D7634" s="92">
        <v>108.04</v>
      </c>
      <c r="E7634" s="104">
        <v>3.7229999999999999</v>
      </c>
      <c r="F7634" s="108">
        <v>3.5297000000000001</v>
      </c>
      <c r="G7634" s="75">
        <v>3.5466000000000002</v>
      </c>
      <c r="H7634" s="106">
        <f t="shared" si="87"/>
        <v>0.94807950577491273</v>
      </c>
    </row>
    <row r="7635" spans="1:11" x14ac:dyDescent="0.2">
      <c r="A7635" s="103">
        <f>A7634+1</f>
        <v>41474</v>
      </c>
      <c r="B7635" s="76" t="s">
        <v>16</v>
      </c>
      <c r="D7635" s="92">
        <v>108.05</v>
      </c>
      <c r="E7635" s="104">
        <v>3.794</v>
      </c>
      <c r="F7635" s="108">
        <v>3.6383999999999999</v>
      </c>
      <c r="G7635" s="75">
        <v>3.6499000000000001</v>
      </c>
      <c r="H7635" s="106">
        <f t="shared" si="87"/>
        <v>0.95898787559304155</v>
      </c>
    </row>
    <row r="7636" spans="1:11" x14ac:dyDescent="0.2">
      <c r="A7636" s="103">
        <f>A7635+1+2</f>
        <v>41477</v>
      </c>
      <c r="B7636" s="76" t="s">
        <v>12</v>
      </c>
      <c r="D7636" s="92">
        <v>106.91</v>
      </c>
      <c r="E7636" s="104">
        <v>3.698</v>
      </c>
      <c r="F7636" s="108">
        <v>3.5436000000000001</v>
      </c>
      <c r="G7636" s="75">
        <v>3.5735000000000001</v>
      </c>
      <c r="H7636" s="106">
        <f t="shared" si="87"/>
        <v>0.95824770146024885</v>
      </c>
    </row>
    <row r="7637" spans="1:11" x14ac:dyDescent="0.2">
      <c r="A7637" s="103">
        <f>A7636+1</f>
        <v>41478</v>
      </c>
      <c r="B7637" s="76" t="s">
        <v>13</v>
      </c>
      <c r="D7637" s="92">
        <v>107.23</v>
      </c>
      <c r="E7637" s="104">
        <v>3.71</v>
      </c>
      <c r="F7637" s="108">
        <v>3.5448</v>
      </c>
      <c r="G7637" s="75">
        <v>3.5615000000000001</v>
      </c>
      <c r="H7637" s="106">
        <f t="shared" si="87"/>
        <v>0.95547169811320753</v>
      </c>
    </row>
    <row r="7638" spans="1:11" x14ac:dyDescent="0.2">
      <c r="A7638" s="103">
        <f>A7637+1</f>
        <v>41479</v>
      </c>
      <c r="B7638" s="76" t="s">
        <v>14</v>
      </c>
      <c r="D7638" s="92">
        <v>105.39</v>
      </c>
      <c r="E7638" s="104">
        <v>3.7090000000000001</v>
      </c>
      <c r="F7638" s="108">
        <v>3.5880999999999998</v>
      </c>
      <c r="G7638" s="75">
        <v>3.5951</v>
      </c>
      <c r="H7638" s="106">
        <f t="shared" si="87"/>
        <v>0.96740361283364784</v>
      </c>
    </row>
    <row r="7639" spans="1:11" x14ac:dyDescent="0.2">
      <c r="A7639" s="103">
        <f>A7638+1</f>
        <v>41480</v>
      </c>
      <c r="B7639" s="76" t="s">
        <v>15</v>
      </c>
      <c r="D7639" s="92">
        <v>105.49</v>
      </c>
      <c r="E7639" s="104">
        <v>3.6539999999999999</v>
      </c>
      <c r="F7639" s="108">
        <v>3.5729000000000002</v>
      </c>
      <c r="G7639" s="75">
        <v>3.5918000000000001</v>
      </c>
      <c r="H7639" s="106">
        <f t="shared" ref="H7639:H7702" si="88">F7639/E7639</f>
        <v>0.97780514504652438</v>
      </c>
    </row>
    <row r="7640" spans="1:11" x14ac:dyDescent="0.2">
      <c r="A7640" s="103">
        <f>A7639+1</f>
        <v>41481</v>
      </c>
      <c r="B7640" s="76" t="s">
        <v>16</v>
      </c>
      <c r="D7640" s="92">
        <v>104.7</v>
      </c>
      <c r="E7640" s="104">
        <v>3.593</v>
      </c>
      <c r="F7640" s="108">
        <v>3.4447999999999999</v>
      </c>
      <c r="G7640" s="75">
        <v>3.4940000000000002</v>
      </c>
      <c r="H7640" s="106">
        <f t="shared" si="88"/>
        <v>0.95875313108822713</v>
      </c>
      <c r="K7640" s="115"/>
    </row>
    <row r="7641" spans="1:11" x14ac:dyDescent="0.2">
      <c r="A7641" s="103">
        <f>A7640+1+2</f>
        <v>41484</v>
      </c>
      <c r="B7641" s="76" t="s">
        <v>12</v>
      </c>
      <c r="D7641" s="92">
        <v>104.55</v>
      </c>
      <c r="E7641" s="104">
        <v>3.4729999999999999</v>
      </c>
      <c r="F7641" s="108">
        <v>3.3355999999999999</v>
      </c>
      <c r="G7641" s="75">
        <v>3.3671000000000002</v>
      </c>
      <c r="H7641" s="106">
        <f t="shared" si="88"/>
        <v>0.96043766196372016</v>
      </c>
    </row>
    <row r="7642" spans="1:11" x14ac:dyDescent="0.2">
      <c r="A7642" s="103">
        <f>A7641+1</f>
        <v>41485</v>
      </c>
      <c r="B7642" s="76" t="s">
        <v>13</v>
      </c>
      <c r="D7642" s="92">
        <v>103.08</v>
      </c>
      <c r="E7642" s="104">
        <v>3.4580000000000002</v>
      </c>
      <c r="F7642" s="108">
        <v>3.3212999999999999</v>
      </c>
      <c r="G7642" s="75">
        <v>3.3502000000000001</v>
      </c>
      <c r="H7642" s="106">
        <f t="shared" si="88"/>
        <v>0.96046847888953146</v>
      </c>
    </row>
    <row r="7643" spans="1:11" x14ac:dyDescent="0.2">
      <c r="A7643" s="103">
        <f>A7642+1</f>
        <v>41486</v>
      </c>
      <c r="B7643" s="76" t="s">
        <v>14</v>
      </c>
      <c r="D7643" s="92">
        <v>105.03</v>
      </c>
      <c r="E7643" s="104">
        <v>3.444</v>
      </c>
      <c r="F7643" s="108">
        <v>3.3146</v>
      </c>
      <c r="G7643" s="75">
        <v>3.3573</v>
      </c>
      <c r="H7643" s="106">
        <f t="shared" si="88"/>
        <v>0.96242740998838561</v>
      </c>
    </row>
    <row r="7644" spans="1:11" x14ac:dyDescent="0.2">
      <c r="A7644" s="103">
        <f>A7643+1</f>
        <v>41487</v>
      </c>
      <c r="B7644" s="76" t="s">
        <v>15</v>
      </c>
      <c r="D7644" s="92">
        <v>107.89</v>
      </c>
      <c r="E7644" s="104">
        <v>3.4180000000000001</v>
      </c>
      <c r="F7644" s="108">
        <v>3.3109000000000002</v>
      </c>
      <c r="G7644" s="75">
        <v>3.3479999999999999</v>
      </c>
      <c r="H7644" s="106">
        <f t="shared" si="88"/>
        <v>0.96866588648332363</v>
      </c>
    </row>
    <row r="7645" spans="1:11" x14ac:dyDescent="0.2">
      <c r="A7645" s="103">
        <f>A7644+1</f>
        <v>41488</v>
      </c>
      <c r="B7645" s="76" t="s">
        <v>16</v>
      </c>
      <c r="D7645" s="92">
        <v>106.94</v>
      </c>
      <c r="E7645" s="104">
        <v>3.3929999999999998</v>
      </c>
      <c r="F7645" s="108">
        <v>3.2700999999999998</v>
      </c>
      <c r="G7645" s="75">
        <v>3.2715000000000001</v>
      </c>
      <c r="H7645" s="106">
        <f t="shared" si="88"/>
        <v>0.96377836722664312</v>
      </c>
    </row>
    <row r="7646" spans="1:11" x14ac:dyDescent="0.2">
      <c r="A7646" s="103">
        <f>A7645+1+2</f>
        <v>41491</v>
      </c>
      <c r="B7646" s="76" t="s">
        <v>12</v>
      </c>
      <c r="D7646" s="92">
        <v>106.61</v>
      </c>
      <c r="E7646" s="104">
        <v>3.33</v>
      </c>
      <c r="F7646" s="108">
        <v>3.1894</v>
      </c>
      <c r="G7646" s="75">
        <v>3.2570000000000001</v>
      </c>
      <c r="H7646" s="106">
        <f t="shared" si="88"/>
        <v>0.95777777777777773</v>
      </c>
    </row>
    <row r="7647" spans="1:11" x14ac:dyDescent="0.2">
      <c r="A7647" s="103">
        <f>A7646+1</f>
        <v>41492</v>
      </c>
      <c r="B7647" s="76" t="s">
        <v>13</v>
      </c>
      <c r="D7647" s="92">
        <v>105.32</v>
      </c>
      <c r="E7647" s="104">
        <v>3.3559999999999999</v>
      </c>
      <c r="F7647" s="108">
        <v>3.2342</v>
      </c>
      <c r="G7647" s="75">
        <v>3.2416999999999998</v>
      </c>
      <c r="H7647" s="106">
        <f t="shared" si="88"/>
        <v>0.96370679380214541</v>
      </c>
    </row>
    <row r="7648" spans="1:11" x14ac:dyDescent="0.2">
      <c r="A7648" s="103">
        <f>A7647+1</f>
        <v>41493</v>
      </c>
      <c r="B7648" s="76" t="s">
        <v>14</v>
      </c>
      <c r="D7648" s="92">
        <v>104.41</v>
      </c>
      <c r="E7648" s="104">
        <v>3.3039999999999998</v>
      </c>
      <c r="F7648" s="108">
        <v>3.2035</v>
      </c>
      <c r="G7648" s="75">
        <v>3.2098</v>
      </c>
      <c r="H7648" s="106">
        <f t="shared" si="88"/>
        <v>0.96958232445520587</v>
      </c>
    </row>
    <row r="7649" spans="1:8" x14ac:dyDescent="0.2">
      <c r="A7649" s="103">
        <f>A7648+1</f>
        <v>41494</v>
      </c>
      <c r="B7649" s="76" t="s">
        <v>15</v>
      </c>
      <c r="D7649" s="92">
        <v>103.45</v>
      </c>
      <c r="E7649" s="104">
        <v>3.2650000000000001</v>
      </c>
      <c r="F7649" s="108">
        <v>3.1116000000000001</v>
      </c>
      <c r="G7649" s="75">
        <v>3.1301000000000001</v>
      </c>
      <c r="H7649" s="106">
        <f t="shared" si="88"/>
        <v>0.95301684532924957</v>
      </c>
    </row>
    <row r="7650" spans="1:8" x14ac:dyDescent="0.2">
      <c r="A7650" s="103">
        <f>A7649+1</f>
        <v>41495</v>
      </c>
      <c r="B7650" s="76" t="s">
        <v>16</v>
      </c>
      <c r="D7650" s="92">
        <v>106.04</v>
      </c>
      <c r="E7650" s="104">
        <v>3.3210000000000002</v>
      </c>
      <c r="F7650" s="108">
        <v>3.1143000000000001</v>
      </c>
      <c r="G7650" s="75">
        <v>3.1105999999999998</v>
      </c>
      <c r="H7650" s="106">
        <f t="shared" si="88"/>
        <v>0.93775971093044264</v>
      </c>
    </row>
    <row r="7651" spans="1:8" x14ac:dyDescent="0.2">
      <c r="A7651" s="103">
        <f>A7650+1+2</f>
        <v>41498</v>
      </c>
      <c r="B7651" s="76" t="s">
        <v>12</v>
      </c>
      <c r="D7651" s="92">
        <v>106.19</v>
      </c>
      <c r="E7651" s="104">
        <v>3.3610000000000002</v>
      </c>
      <c r="F7651" s="108">
        <v>3.1829999999999998</v>
      </c>
      <c r="G7651" s="75">
        <v>3.2073999999999998</v>
      </c>
      <c r="H7651" s="106">
        <f t="shared" si="88"/>
        <v>0.94703957155608443</v>
      </c>
    </row>
    <row r="7652" spans="1:8" x14ac:dyDescent="0.2">
      <c r="A7652" s="103">
        <f>A7651+1</f>
        <v>41499</v>
      </c>
      <c r="B7652" s="76" t="s">
        <v>13</v>
      </c>
      <c r="D7652" s="92">
        <v>106.78</v>
      </c>
      <c r="E7652" s="104">
        <v>3.335</v>
      </c>
      <c r="F7652" s="108">
        <v>3.2170999999999998</v>
      </c>
      <c r="G7652" s="75">
        <v>3.2311999999999999</v>
      </c>
      <c r="H7652" s="106">
        <f t="shared" si="88"/>
        <v>0.96464767616191904</v>
      </c>
    </row>
    <row r="7653" spans="1:8" x14ac:dyDescent="0.2">
      <c r="A7653" s="103">
        <f>A7652+1</f>
        <v>41500</v>
      </c>
      <c r="B7653" s="76" t="s">
        <v>14</v>
      </c>
      <c r="D7653" s="92">
        <v>106.89</v>
      </c>
      <c r="E7653" s="104">
        <v>3.36</v>
      </c>
      <c r="F7653" s="108">
        <v>3.2448000000000001</v>
      </c>
      <c r="G7653" s="75">
        <v>3.2616000000000001</v>
      </c>
      <c r="H7653" s="106">
        <f t="shared" si="88"/>
        <v>0.96571428571428575</v>
      </c>
    </row>
    <row r="7654" spans="1:8" x14ac:dyDescent="0.2">
      <c r="A7654" s="103">
        <f>A7653+1</f>
        <v>41501</v>
      </c>
      <c r="B7654" s="76" t="s">
        <v>15</v>
      </c>
      <c r="D7654" s="92">
        <v>107.43</v>
      </c>
      <c r="E7654" s="104">
        <v>3.3340000000000001</v>
      </c>
      <c r="F7654" s="108">
        <v>3.2372999999999998</v>
      </c>
      <c r="G7654" s="75">
        <v>3.2568000000000001</v>
      </c>
      <c r="H7654" s="106">
        <f t="shared" si="88"/>
        <v>0.97099580083983195</v>
      </c>
    </row>
    <row r="7655" spans="1:8" x14ac:dyDescent="0.2">
      <c r="A7655" s="103">
        <f>A7654+1</f>
        <v>41502</v>
      </c>
      <c r="B7655" s="76" t="s">
        <v>16</v>
      </c>
      <c r="D7655" s="92">
        <v>107.58</v>
      </c>
      <c r="E7655" s="104">
        <v>3.36</v>
      </c>
      <c r="F7655" s="108">
        <v>3.1983000000000001</v>
      </c>
      <c r="G7655" s="75">
        <v>3.2562000000000002</v>
      </c>
      <c r="H7655" s="106">
        <f t="shared" si="88"/>
        <v>0.95187500000000003</v>
      </c>
    </row>
    <row r="7656" spans="1:8" x14ac:dyDescent="0.2">
      <c r="A7656" s="103">
        <f>A7655+1+2</f>
        <v>41505</v>
      </c>
      <c r="B7656" s="76" t="s">
        <v>12</v>
      </c>
      <c r="D7656" s="92">
        <v>107.14</v>
      </c>
      <c r="E7656" s="104">
        <v>3.468</v>
      </c>
      <c r="F7656" s="108">
        <v>3.3473999999999999</v>
      </c>
      <c r="G7656" s="75">
        <v>3.3919000000000001</v>
      </c>
      <c r="H7656" s="106">
        <f t="shared" si="88"/>
        <v>0.96522491349480966</v>
      </c>
    </row>
    <row r="7657" spans="1:8" x14ac:dyDescent="0.2">
      <c r="A7657" s="103">
        <f>A7656+1</f>
        <v>41506</v>
      </c>
      <c r="B7657" s="76" t="s">
        <v>13</v>
      </c>
      <c r="D7657" s="92">
        <v>104.9</v>
      </c>
      <c r="E7657" s="104">
        <v>3.4929999999999999</v>
      </c>
      <c r="F7657" s="108">
        <v>3.3864999999999998</v>
      </c>
      <c r="G7657" s="75">
        <v>3.4434999999999998</v>
      </c>
      <c r="H7657" s="106">
        <f t="shared" si="88"/>
        <v>0.96951044947036935</v>
      </c>
    </row>
    <row r="7658" spans="1:8" x14ac:dyDescent="0.2">
      <c r="A7658" s="103">
        <f>A7657+1</f>
        <v>41507</v>
      </c>
      <c r="B7658" s="76" t="s">
        <v>14</v>
      </c>
      <c r="D7658" s="92">
        <v>103.93</v>
      </c>
      <c r="E7658" s="104">
        <v>3.5089999999999999</v>
      </c>
      <c r="F7658" s="108">
        <v>3.4095</v>
      </c>
      <c r="G7658" s="75">
        <v>3.4499</v>
      </c>
      <c r="H7658" s="106">
        <f t="shared" si="88"/>
        <v>0.97164434311769732</v>
      </c>
    </row>
    <row r="7659" spans="1:8" x14ac:dyDescent="0.2">
      <c r="A7659" s="103">
        <f>A7658+1</f>
        <v>41508</v>
      </c>
      <c r="B7659" s="76" t="s">
        <v>15</v>
      </c>
      <c r="D7659" s="92">
        <v>104.93</v>
      </c>
      <c r="E7659" s="104">
        <v>3.5150000000000001</v>
      </c>
      <c r="F7659" s="108">
        <v>3.4277000000000002</v>
      </c>
      <c r="G7659" s="75">
        <v>3.4466000000000001</v>
      </c>
      <c r="H7659" s="106">
        <f t="shared" si="88"/>
        <v>0.97516358463726882</v>
      </c>
    </row>
    <row r="7660" spans="1:8" x14ac:dyDescent="0.2">
      <c r="A7660" s="103">
        <f>A7659+1</f>
        <v>41509</v>
      </c>
      <c r="B7660" s="76" t="s">
        <v>16</v>
      </c>
      <c r="D7660" s="92">
        <v>106.48</v>
      </c>
      <c r="E7660" s="104">
        <v>3.5129999999999999</v>
      </c>
      <c r="F7660" s="108">
        <v>3.3864999999999998</v>
      </c>
      <c r="G7660" s="75">
        <v>3.4186000000000001</v>
      </c>
      <c r="H7660" s="106">
        <f t="shared" si="88"/>
        <v>0.96399089097637347</v>
      </c>
    </row>
    <row r="7661" spans="1:8" x14ac:dyDescent="0.2">
      <c r="A7661" s="103">
        <f>A7660+1+2</f>
        <v>41512</v>
      </c>
      <c r="B7661" s="76" t="s">
        <v>12</v>
      </c>
      <c r="D7661" s="92">
        <v>105.88</v>
      </c>
      <c r="E7661" s="104">
        <v>3.5510000000000002</v>
      </c>
      <c r="F7661" s="108">
        <v>3.4676999999999998</v>
      </c>
      <c r="G7661" s="75">
        <v>3.4828999999999999</v>
      </c>
      <c r="H7661" s="106">
        <f t="shared" si="88"/>
        <v>0.97654181920585736</v>
      </c>
    </row>
    <row r="7662" spans="1:8" x14ac:dyDescent="0.2">
      <c r="A7662" s="103">
        <f>A7661+1</f>
        <v>41513</v>
      </c>
      <c r="B7662" s="76" t="s">
        <v>13</v>
      </c>
      <c r="D7662" s="92">
        <v>109.11</v>
      </c>
      <c r="E7662" s="104">
        <v>3.508</v>
      </c>
      <c r="F7662" s="108">
        <v>3.4148000000000001</v>
      </c>
      <c r="G7662" s="75">
        <v>3.4034</v>
      </c>
      <c r="H7662" s="106">
        <f t="shared" si="88"/>
        <v>0.97343215507411629</v>
      </c>
    </row>
    <row r="7663" spans="1:8" x14ac:dyDescent="0.2">
      <c r="A7663" s="103">
        <f>A7662+1</f>
        <v>41514</v>
      </c>
      <c r="B7663" s="76" t="s">
        <v>14</v>
      </c>
      <c r="D7663" s="92">
        <v>110.17</v>
      </c>
      <c r="E7663" s="104">
        <v>3.5579999999999998</v>
      </c>
      <c r="F7663" s="108">
        <v>3.4643999999999999</v>
      </c>
      <c r="G7663" s="75">
        <v>3.4718</v>
      </c>
      <c r="H7663" s="106">
        <f t="shared" si="88"/>
        <v>0.97369308600337268</v>
      </c>
    </row>
    <row r="7664" spans="1:8" x14ac:dyDescent="0.2">
      <c r="A7664" s="103">
        <f>A7663+1</f>
        <v>41515</v>
      </c>
      <c r="B7664" s="76" t="s">
        <v>15</v>
      </c>
      <c r="D7664" s="92">
        <v>108.51</v>
      </c>
      <c r="E7664" s="104">
        <v>3.5680000000000001</v>
      </c>
      <c r="F7664" s="108">
        <v>3.4782999999999999</v>
      </c>
      <c r="G7664" s="75">
        <v>3.4855999999999998</v>
      </c>
      <c r="H7664" s="106">
        <f t="shared" si="88"/>
        <v>0.97485986547085202</v>
      </c>
    </row>
    <row r="7665" spans="1:12" x14ac:dyDescent="0.2">
      <c r="A7665" s="103">
        <f>A7664+1</f>
        <v>41516</v>
      </c>
      <c r="B7665" s="76" t="s">
        <v>16</v>
      </c>
      <c r="D7665" s="92">
        <v>107.98</v>
      </c>
      <c r="E7665" s="104">
        <v>3.57</v>
      </c>
      <c r="F7665" s="108">
        <v>3.4754999999999998</v>
      </c>
      <c r="G7665" s="75">
        <v>3.5310000000000001</v>
      </c>
      <c r="H7665" s="106">
        <f t="shared" si="88"/>
        <v>0.97352941176470587</v>
      </c>
    </row>
    <row r="7666" spans="1:12" x14ac:dyDescent="0.2">
      <c r="A7666" s="103">
        <f>A7665+1+2</f>
        <v>41519</v>
      </c>
      <c r="B7666" s="76" t="s">
        <v>12</v>
      </c>
      <c r="C7666" s="73" t="s">
        <v>17</v>
      </c>
      <c r="H7666" s="106"/>
    </row>
    <row r="7667" spans="1:12" x14ac:dyDescent="0.2">
      <c r="A7667" s="103">
        <f>A7666+1</f>
        <v>41520</v>
      </c>
      <c r="B7667" s="76" t="s">
        <v>13</v>
      </c>
      <c r="D7667" s="92">
        <v>108.67</v>
      </c>
      <c r="E7667" s="104">
        <v>3.6549999999999998</v>
      </c>
      <c r="F7667" s="108">
        <v>3.5750999999999999</v>
      </c>
      <c r="G7667" s="75">
        <v>3.6800999999999999</v>
      </c>
      <c r="H7667" s="106">
        <f t="shared" si="88"/>
        <v>0.97813953488372096</v>
      </c>
    </row>
    <row r="7668" spans="1:12" x14ac:dyDescent="0.2">
      <c r="A7668" s="103">
        <f>A7667+1</f>
        <v>41521</v>
      </c>
      <c r="B7668" s="76" t="s">
        <v>14</v>
      </c>
      <c r="D7668" s="92">
        <v>107.29</v>
      </c>
      <c r="E7668" s="104">
        <v>3.6890000000000001</v>
      </c>
      <c r="F7668" s="108">
        <v>3.6349</v>
      </c>
      <c r="G7668" s="75">
        <v>3.7254999999999998</v>
      </c>
      <c r="H7668" s="106">
        <f t="shared" si="88"/>
        <v>0.98533477907291944</v>
      </c>
    </row>
    <row r="7669" spans="1:12" x14ac:dyDescent="0.2">
      <c r="A7669" s="103">
        <f>A7668+1</f>
        <v>41522</v>
      </c>
      <c r="B7669" s="76" t="s">
        <v>15</v>
      </c>
      <c r="D7669" s="92">
        <v>108.5</v>
      </c>
      <c r="E7669" s="104">
        <v>3.6909999999999998</v>
      </c>
      <c r="F7669" s="108">
        <v>3.6402999999999999</v>
      </c>
      <c r="G7669" s="75">
        <v>3.6879</v>
      </c>
      <c r="H7669" s="106">
        <f t="shared" si="88"/>
        <v>0.98626388512598218</v>
      </c>
    </row>
    <row r="7670" spans="1:12" x14ac:dyDescent="0.2">
      <c r="A7670" s="103">
        <f>A7669+1</f>
        <v>41523</v>
      </c>
      <c r="B7670" s="76" t="s">
        <v>16</v>
      </c>
      <c r="D7670" s="129">
        <v>110.62</v>
      </c>
      <c r="E7670" s="104">
        <v>3.55</v>
      </c>
      <c r="F7670" s="108">
        <v>3.4641000000000002</v>
      </c>
      <c r="G7670" s="75">
        <v>3.5177</v>
      </c>
      <c r="H7670" s="106">
        <f t="shared" si="88"/>
        <v>0.97580281690140858</v>
      </c>
      <c r="L7670" s="115"/>
    </row>
    <row r="7671" spans="1:12" x14ac:dyDescent="0.2">
      <c r="A7671" s="103">
        <f>A7670+1+2</f>
        <v>41526</v>
      </c>
      <c r="B7671" s="76" t="s">
        <v>12</v>
      </c>
      <c r="D7671" s="92">
        <v>109.62</v>
      </c>
      <c r="E7671" s="104">
        <v>3.5950000000000002</v>
      </c>
      <c r="F7671" s="108">
        <v>3.5188999999999999</v>
      </c>
      <c r="G7671" s="75">
        <v>3.5802</v>
      </c>
      <c r="H7671" s="106">
        <f t="shared" si="88"/>
        <v>0.9788317107093184</v>
      </c>
    </row>
    <row r="7672" spans="1:12" x14ac:dyDescent="0.2">
      <c r="A7672" s="103">
        <f>A7671+1</f>
        <v>41527</v>
      </c>
      <c r="B7672" s="76" t="s">
        <v>13</v>
      </c>
      <c r="D7672" s="92">
        <v>107.48</v>
      </c>
      <c r="E7672" s="104">
        <v>3.6259999999999999</v>
      </c>
      <c r="F7672" s="108">
        <v>3.5689000000000002</v>
      </c>
      <c r="G7672" s="75">
        <v>3.6154000000000002</v>
      </c>
      <c r="H7672" s="106">
        <f t="shared" si="88"/>
        <v>0.98425261996690572</v>
      </c>
    </row>
    <row r="7673" spans="1:12" x14ac:dyDescent="0.2">
      <c r="A7673" s="103">
        <f>A7672+1</f>
        <v>41528</v>
      </c>
      <c r="B7673" s="76" t="s">
        <v>14</v>
      </c>
      <c r="D7673" s="92">
        <v>107.65</v>
      </c>
      <c r="E7673" s="104">
        <v>3.5960000000000001</v>
      </c>
      <c r="F7673" s="108">
        <v>3.4969000000000001</v>
      </c>
      <c r="G7673" s="75">
        <v>3.5434000000000001</v>
      </c>
      <c r="H7673" s="106">
        <f t="shared" si="88"/>
        <v>0.97244160177975525</v>
      </c>
    </row>
    <row r="7674" spans="1:12" x14ac:dyDescent="0.2">
      <c r="A7674" s="103">
        <f>A7673+1</f>
        <v>41529</v>
      </c>
      <c r="B7674" s="76" t="s">
        <v>15</v>
      </c>
      <c r="D7674" s="92">
        <v>108.72</v>
      </c>
      <c r="E7674" s="104">
        <v>3.645</v>
      </c>
      <c r="F7674" s="108">
        <v>3.4238</v>
      </c>
      <c r="G7674" s="75">
        <v>3.4824000000000002</v>
      </c>
      <c r="H7674" s="106">
        <f t="shared" si="88"/>
        <v>0.93931412894375854</v>
      </c>
    </row>
    <row r="7675" spans="1:12" x14ac:dyDescent="0.2">
      <c r="A7675" s="103">
        <f>A7674+1</f>
        <v>41530</v>
      </c>
      <c r="B7675" s="76" t="s">
        <v>16</v>
      </c>
      <c r="D7675" s="92">
        <v>108.31</v>
      </c>
      <c r="E7675" s="104">
        <v>3.6429999999999998</v>
      </c>
      <c r="F7675" s="108">
        <v>3.4373</v>
      </c>
      <c r="G7675" s="75">
        <v>3.4735</v>
      </c>
      <c r="H7675" s="106">
        <f t="shared" si="88"/>
        <v>0.94353554762558334</v>
      </c>
    </row>
    <row r="7676" spans="1:12" x14ac:dyDescent="0.2">
      <c r="A7676" s="103">
        <f>A7675+1+2</f>
        <v>41533</v>
      </c>
      <c r="B7676" s="76" t="s">
        <v>12</v>
      </c>
      <c r="D7676" s="92">
        <v>106.54</v>
      </c>
      <c r="E7676" s="104">
        <v>3.6829999999999998</v>
      </c>
      <c r="F7676" s="108">
        <v>3.5596999999999999</v>
      </c>
      <c r="G7676" s="75">
        <v>3.5981000000000001</v>
      </c>
      <c r="H7676" s="106">
        <f t="shared" si="88"/>
        <v>0.96652185718164541</v>
      </c>
    </row>
    <row r="7677" spans="1:12" x14ac:dyDescent="0.2">
      <c r="A7677" s="103">
        <f>A7676+1</f>
        <v>41534</v>
      </c>
      <c r="B7677" s="76" t="s">
        <v>13</v>
      </c>
      <c r="D7677" s="92">
        <v>105.36</v>
      </c>
      <c r="E7677" s="104">
        <v>3.76</v>
      </c>
      <c r="F7677" s="108">
        <v>3.7155999999999998</v>
      </c>
      <c r="G7677" s="75">
        <v>3.7471999999999999</v>
      </c>
      <c r="H7677" s="106">
        <f t="shared" si="88"/>
        <v>0.98819148936170209</v>
      </c>
    </row>
    <row r="7678" spans="1:12" x14ac:dyDescent="0.2">
      <c r="A7678" s="103">
        <f>A7677+1</f>
        <v>41535</v>
      </c>
      <c r="B7678" s="76" t="s">
        <v>14</v>
      </c>
      <c r="D7678" s="92">
        <v>108.23</v>
      </c>
      <c r="E7678" s="104">
        <v>3.7229999999999999</v>
      </c>
      <c r="F7678" s="108">
        <v>3.6215000000000002</v>
      </c>
      <c r="G7678" s="75">
        <v>3.6755</v>
      </c>
      <c r="H7678" s="106">
        <f t="shared" si="88"/>
        <v>0.97273704002148809</v>
      </c>
    </row>
    <row r="7679" spans="1:12" x14ac:dyDescent="0.2">
      <c r="A7679" s="103">
        <f>A7678+1</f>
        <v>41536</v>
      </c>
      <c r="B7679" s="76" t="s">
        <v>15</v>
      </c>
      <c r="D7679" s="92">
        <v>106.26</v>
      </c>
      <c r="E7679" s="104">
        <v>3.7290000000000001</v>
      </c>
      <c r="F7679" s="108">
        <v>3.5939999999999999</v>
      </c>
      <c r="G7679" s="75">
        <v>3.6383999999999999</v>
      </c>
      <c r="H7679" s="106">
        <f t="shared" si="88"/>
        <v>0.96379726468222038</v>
      </c>
    </row>
    <row r="7680" spans="1:12" x14ac:dyDescent="0.2">
      <c r="A7680" s="103">
        <f>A7679+1</f>
        <v>41537</v>
      </c>
      <c r="B7680" s="76" t="s">
        <v>16</v>
      </c>
      <c r="D7680" s="92">
        <v>104.7</v>
      </c>
      <c r="E7680" s="104">
        <v>3.6789999999999998</v>
      </c>
      <c r="F7680" s="108">
        <v>3.4939</v>
      </c>
      <c r="G7680" s="75">
        <v>3.5381</v>
      </c>
      <c r="H7680" s="106">
        <f t="shared" si="88"/>
        <v>0.94968741505843979</v>
      </c>
    </row>
    <row r="7681" spans="1:11" x14ac:dyDescent="0.2">
      <c r="A7681" s="103">
        <f>A7680+1+2</f>
        <v>41540</v>
      </c>
      <c r="B7681" s="76" t="s">
        <v>12</v>
      </c>
      <c r="D7681" s="92">
        <v>103.62</v>
      </c>
      <c r="E7681" s="104">
        <v>3.65</v>
      </c>
      <c r="F7681" s="108">
        <v>3.4822000000000002</v>
      </c>
      <c r="G7681" s="75">
        <v>3.5421999999999998</v>
      </c>
      <c r="H7681" s="106">
        <f t="shared" si="88"/>
        <v>0.95402739726027408</v>
      </c>
    </row>
    <row r="7682" spans="1:11" x14ac:dyDescent="0.2">
      <c r="A7682" s="103">
        <f>A7681+1</f>
        <v>41541</v>
      </c>
      <c r="B7682" s="76" t="s">
        <v>13</v>
      </c>
      <c r="D7682" s="92">
        <v>103.22</v>
      </c>
      <c r="E7682" s="104">
        <v>3.5779999999999998</v>
      </c>
      <c r="F7682" s="108">
        <v>3.3986999999999998</v>
      </c>
      <c r="G7682" s="75">
        <v>3.4331999999999998</v>
      </c>
      <c r="H7682" s="106">
        <f t="shared" si="88"/>
        <v>0.94988820570150923</v>
      </c>
    </row>
    <row r="7683" spans="1:11" x14ac:dyDescent="0.2">
      <c r="A7683" s="103">
        <f>A7682+1</f>
        <v>41542</v>
      </c>
      <c r="B7683" s="76" t="s">
        <v>14</v>
      </c>
      <c r="D7683" s="92">
        <v>102.68</v>
      </c>
      <c r="E7683" s="104">
        <v>3.5179999999999998</v>
      </c>
      <c r="F7683" s="108">
        <v>3.2928000000000002</v>
      </c>
      <c r="G7683" s="75">
        <v>3.3022999999999998</v>
      </c>
      <c r="H7683" s="106">
        <f t="shared" si="88"/>
        <v>0.93598635588402512</v>
      </c>
    </row>
    <row r="7684" spans="1:11" x14ac:dyDescent="0.2">
      <c r="A7684" s="103">
        <f>A7683+1</f>
        <v>41543</v>
      </c>
      <c r="B7684" s="76" t="s">
        <v>15</v>
      </c>
      <c r="D7684" s="92">
        <v>103.1</v>
      </c>
      <c r="E7684" s="104">
        <v>3.4630000000000001</v>
      </c>
      <c r="F7684" s="108">
        <v>3.2553999999999998</v>
      </c>
      <c r="G7684" s="75">
        <v>3.2431000000000001</v>
      </c>
      <c r="H7684" s="106">
        <f t="shared" si="88"/>
        <v>0.94005197805371055</v>
      </c>
    </row>
    <row r="7685" spans="1:11" x14ac:dyDescent="0.2">
      <c r="A7685" s="103">
        <f>A7684+1</f>
        <v>41544</v>
      </c>
      <c r="B7685" s="76" t="s">
        <v>16</v>
      </c>
      <c r="D7685" s="92">
        <v>102.86</v>
      </c>
      <c r="E7685" s="104">
        <v>3.496</v>
      </c>
      <c r="F7685" s="108">
        <v>3.2406999999999999</v>
      </c>
      <c r="G7685" s="75">
        <v>3.2496999999999998</v>
      </c>
      <c r="H7685" s="106">
        <f t="shared" si="88"/>
        <v>0.92697368421052628</v>
      </c>
    </row>
    <row r="7686" spans="1:11" x14ac:dyDescent="0.2">
      <c r="A7686" s="103">
        <f>A7685+1+2</f>
        <v>41547</v>
      </c>
      <c r="B7686" s="76" t="s">
        <v>12</v>
      </c>
      <c r="D7686" s="92">
        <v>102.36</v>
      </c>
      <c r="E7686" s="104">
        <v>3.5179999999999998</v>
      </c>
      <c r="F7686" s="108">
        <v>3.3694999999999999</v>
      </c>
      <c r="G7686" s="75">
        <v>3.3654999999999999</v>
      </c>
      <c r="H7686" s="106">
        <f t="shared" si="88"/>
        <v>0.95778851620238781</v>
      </c>
    </row>
    <row r="7687" spans="1:11" x14ac:dyDescent="0.2">
      <c r="A7687" s="103">
        <f>A7686+1</f>
        <v>41548</v>
      </c>
      <c r="B7687" s="76" t="s">
        <v>13</v>
      </c>
      <c r="D7687" s="92">
        <v>102.09</v>
      </c>
      <c r="E7687" s="104">
        <v>3.58</v>
      </c>
      <c r="F7687" s="108">
        <v>3.4744000000000002</v>
      </c>
      <c r="G7687" s="75">
        <v>3.4584000000000001</v>
      </c>
      <c r="H7687" s="106">
        <f t="shared" si="88"/>
        <v>0.97050279329608946</v>
      </c>
    </row>
    <row r="7688" spans="1:11" x14ac:dyDescent="0.2">
      <c r="A7688" s="103">
        <f>A7687+1</f>
        <v>41549</v>
      </c>
      <c r="B7688" s="76" t="s">
        <v>14</v>
      </c>
      <c r="D7688" s="92">
        <v>104.15</v>
      </c>
      <c r="E7688" s="104">
        <v>3.605</v>
      </c>
      <c r="F7688" s="108">
        <v>3.5569000000000002</v>
      </c>
      <c r="G7688" s="75">
        <v>3.5139</v>
      </c>
      <c r="H7688" s="106">
        <f t="shared" si="88"/>
        <v>0.98665742024965331</v>
      </c>
    </row>
    <row r="7689" spans="1:11" x14ac:dyDescent="0.2">
      <c r="A7689" s="103">
        <f>A7688+1</f>
        <v>41550</v>
      </c>
      <c r="B7689" s="76" t="s">
        <v>15</v>
      </c>
      <c r="D7689" s="92">
        <v>103.29</v>
      </c>
      <c r="E7689" s="104">
        <v>3.573</v>
      </c>
      <c r="F7689" s="108">
        <v>3.5280999999999998</v>
      </c>
      <c r="G7689" s="75">
        <v>3.4803999999999999</v>
      </c>
      <c r="H7689" s="106">
        <f t="shared" si="88"/>
        <v>0.98743352924713124</v>
      </c>
    </row>
    <row r="7690" spans="1:11" x14ac:dyDescent="0.2">
      <c r="A7690" s="103">
        <f>A7689+1</f>
        <v>41551</v>
      </c>
      <c r="B7690" s="76" t="s">
        <v>16</v>
      </c>
      <c r="D7690" s="92">
        <v>103.83</v>
      </c>
      <c r="E7690" s="104">
        <v>3.5449999999999999</v>
      </c>
      <c r="F7690" s="108">
        <v>3.4257</v>
      </c>
      <c r="G7690" s="75">
        <v>3.3872</v>
      </c>
      <c r="H7690" s="106">
        <f t="shared" si="88"/>
        <v>0.96634696755994365</v>
      </c>
    </row>
    <row r="7691" spans="1:11" x14ac:dyDescent="0.2">
      <c r="A7691" s="103">
        <f>A7690+1+2</f>
        <v>41554</v>
      </c>
      <c r="B7691" s="76" t="s">
        <v>12</v>
      </c>
      <c r="D7691" s="92">
        <v>103.07</v>
      </c>
      <c r="E7691" s="104">
        <v>3.5830000000000002</v>
      </c>
      <c r="F7691" s="108">
        <v>3.5093999999999999</v>
      </c>
      <c r="G7691" s="75">
        <v>3.4357000000000002</v>
      </c>
      <c r="H7691" s="106">
        <f t="shared" si="88"/>
        <v>0.97945855428411932</v>
      </c>
      <c r="K7691" s="105"/>
    </row>
    <row r="7692" spans="1:11" x14ac:dyDescent="0.2">
      <c r="A7692" s="103">
        <f>A7691+1</f>
        <v>41555</v>
      </c>
      <c r="B7692" s="76" t="s">
        <v>13</v>
      </c>
      <c r="D7692" s="92">
        <v>103.54</v>
      </c>
      <c r="E7692" s="104">
        <v>3.694</v>
      </c>
      <c r="F7692" s="108">
        <v>3.5869</v>
      </c>
      <c r="G7692" s="75">
        <v>3.5264000000000002</v>
      </c>
      <c r="H7692" s="106">
        <f t="shared" si="88"/>
        <v>0.97100703844071468</v>
      </c>
    </row>
    <row r="7693" spans="1:11" x14ac:dyDescent="0.2">
      <c r="A7693" s="103">
        <f>A7692+1</f>
        <v>41556</v>
      </c>
      <c r="B7693" s="76" t="s">
        <v>14</v>
      </c>
      <c r="D7693" s="92">
        <v>101.63</v>
      </c>
      <c r="E7693" s="104">
        <v>3.7</v>
      </c>
      <c r="F7693" s="108">
        <v>3.5876000000000001</v>
      </c>
      <c r="G7693" s="75">
        <v>3.4758</v>
      </c>
      <c r="H7693" s="106">
        <f t="shared" si="88"/>
        <v>0.96962162162162158</v>
      </c>
    </row>
    <row r="7694" spans="1:11" x14ac:dyDescent="0.2">
      <c r="A7694" s="103">
        <f>A7693+1</f>
        <v>41557</v>
      </c>
      <c r="B7694" s="76" t="s">
        <v>15</v>
      </c>
      <c r="D7694" s="92">
        <v>103.08</v>
      </c>
      <c r="E7694" s="104">
        <v>3.7450000000000001</v>
      </c>
      <c r="F7694" s="108">
        <v>3.6191</v>
      </c>
      <c r="G7694" s="75">
        <v>3.5110999999999999</v>
      </c>
      <c r="H7694" s="106">
        <f t="shared" si="88"/>
        <v>0.96638184245660874</v>
      </c>
    </row>
    <row r="7695" spans="1:11" x14ac:dyDescent="0.2">
      <c r="A7695" s="103">
        <f>A7694+1</f>
        <v>41558</v>
      </c>
      <c r="B7695" s="76" t="s">
        <v>16</v>
      </c>
      <c r="D7695" s="92">
        <v>102.17</v>
      </c>
      <c r="E7695" s="104">
        <v>3.7330000000000001</v>
      </c>
      <c r="F7695" s="108">
        <v>3.5870000000000002</v>
      </c>
      <c r="G7695" s="75">
        <v>3.4832999999999998</v>
      </c>
      <c r="H7695" s="106">
        <f t="shared" si="88"/>
        <v>0.96088936512188594</v>
      </c>
    </row>
    <row r="7696" spans="1:11" x14ac:dyDescent="0.2">
      <c r="A7696" s="103">
        <f>A7695+1+2</f>
        <v>41561</v>
      </c>
      <c r="B7696" s="76" t="s">
        <v>12</v>
      </c>
      <c r="D7696" s="92">
        <v>102.46</v>
      </c>
      <c r="E7696" s="104">
        <v>3.8</v>
      </c>
      <c r="F7696" s="108">
        <v>3.7353999999999998</v>
      </c>
      <c r="G7696" s="75">
        <v>3.7056</v>
      </c>
      <c r="H7696" s="106">
        <f t="shared" si="88"/>
        <v>0.98299999999999998</v>
      </c>
    </row>
    <row r="7697" spans="1:12" x14ac:dyDescent="0.2">
      <c r="A7697" s="103">
        <f>A7696+1</f>
        <v>41562</v>
      </c>
      <c r="B7697" s="76" t="s">
        <v>13</v>
      </c>
      <c r="D7697" s="92">
        <v>101.15</v>
      </c>
      <c r="E7697" s="104">
        <v>3.8149999999999999</v>
      </c>
      <c r="F7697" s="108">
        <v>3.8330000000000002</v>
      </c>
      <c r="G7697" s="75">
        <v>3.7869000000000002</v>
      </c>
      <c r="H7697" s="106">
        <f t="shared" si="88"/>
        <v>1.0047182175622542</v>
      </c>
    </row>
    <row r="7698" spans="1:12" x14ac:dyDescent="0.2">
      <c r="A7698" s="103">
        <f>A7697+1</f>
        <v>41563</v>
      </c>
      <c r="B7698" s="76" t="s">
        <v>14</v>
      </c>
      <c r="D7698" s="92">
        <v>102.34</v>
      </c>
      <c r="F7698" s="108">
        <v>3.8500999999999999</v>
      </c>
      <c r="G7698" s="75">
        <v>3.7652000000000001</v>
      </c>
      <c r="H7698" s="106"/>
    </row>
    <row r="7699" spans="1:12" x14ac:dyDescent="0.2">
      <c r="A7699" s="103">
        <f>A7698+1</f>
        <v>41564</v>
      </c>
      <c r="B7699" s="76" t="s">
        <v>15</v>
      </c>
      <c r="D7699" s="92">
        <v>100.72</v>
      </c>
      <c r="E7699" s="104">
        <v>3.7490000000000001</v>
      </c>
      <c r="F7699" s="108">
        <v>3.7265999999999999</v>
      </c>
      <c r="G7699" s="75">
        <v>3.6472000000000002</v>
      </c>
      <c r="H7699" s="106">
        <f t="shared" si="88"/>
        <v>0.99402507335289403</v>
      </c>
      <c r="L7699" s="115"/>
    </row>
    <row r="7700" spans="1:12" x14ac:dyDescent="0.2">
      <c r="A7700" s="103">
        <f>A7699+1</f>
        <v>41565</v>
      </c>
      <c r="B7700" s="76" t="s">
        <v>16</v>
      </c>
      <c r="D7700" s="92">
        <v>100.87</v>
      </c>
      <c r="E7700" s="104">
        <v>3.7149999999999999</v>
      </c>
      <c r="F7700" s="108">
        <v>3.6421000000000001</v>
      </c>
      <c r="G7700" s="75">
        <v>3.5548000000000002</v>
      </c>
      <c r="H7700" s="106">
        <f t="shared" si="88"/>
        <v>0.98037685060565283</v>
      </c>
    </row>
    <row r="7701" spans="1:12" x14ac:dyDescent="0.2">
      <c r="A7701" s="103">
        <f>A7700+1+2</f>
        <v>41568</v>
      </c>
      <c r="B7701" s="76" t="s">
        <v>12</v>
      </c>
      <c r="D7701" s="92">
        <v>99.28</v>
      </c>
      <c r="E7701" s="104">
        <v>3.7650000000000001</v>
      </c>
      <c r="F7701" s="108">
        <v>3.7650000000000001</v>
      </c>
      <c r="G7701" s="75">
        <v>3.6562999999999999</v>
      </c>
      <c r="H7701" s="106">
        <f t="shared" si="88"/>
        <v>1</v>
      </c>
    </row>
    <row r="7702" spans="1:12" x14ac:dyDescent="0.2">
      <c r="A7702" s="103">
        <f>A7701+1</f>
        <v>41569</v>
      </c>
      <c r="B7702" s="76" t="s">
        <v>13</v>
      </c>
      <c r="D7702" s="92">
        <v>97.63</v>
      </c>
      <c r="E7702" s="104">
        <v>3.6850000000000001</v>
      </c>
      <c r="F7702" s="108">
        <v>3.73</v>
      </c>
      <c r="G7702" s="75" t="s">
        <v>29</v>
      </c>
      <c r="H7702" s="106">
        <f t="shared" si="88"/>
        <v>1.0122116689280869</v>
      </c>
    </row>
    <row r="7703" spans="1:12" x14ac:dyDescent="0.2">
      <c r="A7703" s="103">
        <f>A7702+1</f>
        <v>41570</v>
      </c>
      <c r="B7703" s="76" t="s">
        <v>14</v>
      </c>
      <c r="D7703" s="92">
        <v>96.9</v>
      </c>
      <c r="E7703" s="104">
        <v>3.6549999999999998</v>
      </c>
      <c r="F7703" s="108">
        <v>3.71</v>
      </c>
      <c r="G7703" s="75"/>
      <c r="H7703" s="106">
        <f t="shared" ref="H7703:H7765" si="89">F7703/E7703</f>
        <v>1.0150478796169631</v>
      </c>
    </row>
    <row r="7704" spans="1:12" x14ac:dyDescent="0.2">
      <c r="A7704" s="103">
        <f>A7703+1</f>
        <v>41571</v>
      </c>
      <c r="B7704" s="76" t="s">
        <v>15</v>
      </c>
      <c r="D7704" s="92">
        <v>96.65</v>
      </c>
      <c r="E7704" s="104">
        <v>3.62</v>
      </c>
      <c r="F7704" s="108">
        <v>3.66</v>
      </c>
      <c r="G7704" s="75"/>
      <c r="H7704" s="106">
        <f t="shared" si="89"/>
        <v>1.011049723756906</v>
      </c>
    </row>
    <row r="7705" spans="1:12" x14ac:dyDescent="0.2">
      <c r="A7705" s="103">
        <f>A7704+1</f>
        <v>41572</v>
      </c>
      <c r="B7705" s="76" t="s">
        <v>16</v>
      </c>
      <c r="D7705" s="92">
        <v>97.4</v>
      </c>
      <c r="E7705" s="104">
        <v>3.6739999999999999</v>
      </c>
      <c r="F7705" s="108">
        <v>3.68</v>
      </c>
      <c r="G7705" s="75"/>
      <c r="H7705" s="106">
        <f t="shared" si="89"/>
        <v>1.0016330974414807</v>
      </c>
    </row>
    <row r="7706" spans="1:12" x14ac:dyDescent="0.2">
      <c r="A7706" s="103">
        <f>A7705+1+2</f>
        <v>41575</v>
      </c>
      <c r="B7706" s="76" t="s">
        <v>12</v>
      </c>
      <c r="D7706" s="92">
        <v>98.74</v>
      </c>
      <c r="E7706" s="104">
        <v>3.6230000000000002</v>
      </c>
      <c r="F7706" s="108">
        <v>3.65</v>
      </c>
      <c r="G7706" s="75"/>
      <c r="H7706" s="106">
        <f t="shared" si="89"/>
        <v>1.0074523875241512</v>
      </c>
    </row>
    <row r="7707" spans="1:12" x14ac:dyDescent="0.2">
      <c r="A7707" s="103">
        <f>A7706+1</f>
        <v>41576</v>
      </c>
      <c r="B7707" s="76" t="s">
        <v>13</v>
      </c>
      <c r="D7707" s="92">
        <v>98.29</v>
      </c>
      <c r="E7707" s="104">
        <v>3.5649999999999999</v>
      </c>
      <c r="F7707" s="108">
        <v>3.63</v>
      </c>
      <c r="G7707" s="75"/>
      <c r="H7707" s="106">
        <f t="shared" si="89"/>
        <v>1.0182328190743337</v>
      </c>
    </row>
    <row r="7708" spans="1:12" x14ac:dyDescent="0.2">
      <c r="A7708" s="103">
        <f>A7707+1</f>
        <v>41577</v>
      </c>
      <c r="B7708" s="76" t="s">
        <v>14</v>
      </c>
      <c r="D7708" s="92">
        <v>96.81</v>
      </c>
      <c r="E7708" s="104">
        <v>3.5649999999999999</v>
      </c>
      <c r="F7708" s="108">
        <v>3.6</v>
      </c>
      <c r="G7708" s="75"/>
      <c r="H7708" s="106">
        <f t="shared" si="89"/>
        <v>1.0098176718092566</v>
      </c>
    </row>
    <row r="7709" spans="1:12" x14ac:dyDescent="0.2">
      <c r="A7709" s="103">
        <f>A7708+1</f>
        <v>41578</v>
      </c>
      <c r="B7709" s="76" t="s">
        <v>15</v>
      </c>
      <c r="D7709" s="92">
        <v>96.29</v>
      </c>
      <c r="E7709" s="104">
        <v>3.56</v>
      </c>
      <c r="F7709" s="108">
        <v>3.57</v>
      </c>
      <c r="G7709" s="75"/>
      <c r="H7709" s="106">
        <f t="shared" si="89"/>
        <v>1.0028089887640448</v>
      </c>
    </row>
    <row r="7710" spans="1:12" x14ac:dyDescent="0.2">
      <c r="A7710" s="103">
        <f>A7709+1</f>
        <v>41579</v>
      </c>
      <c r="B7710" s="76" t="s">
        <v>16</v>
      </c>
      <c r="D7710" s="92">
        <v>94.56</v>
      </c>
      <c r="E7710" s="104">
        <v>3.46</v>
      </c>
      <c r="F7710" s="108">
        <v>3.35</v>
      </c>
      <c r="G7710" s="75"/>
      <c r="H7710" s="106">
        <f t="shared" si="89"/>
        <v>0.96820809248554918</v>
      </c>
    </row>
    <row r="7711" spans="1:12" x14ac:dyDescent="0.2">
      <c r="A7711" s="103">
        <f>A7710+1+2</f>
        <v>41582</v>
      </c>
      <c r="B7711" s="76" t="s">
        <v>12</v>
      </c>
      <c r="D7711" s="92">
        <v>94.58</v>
      </c>
      <c r="E7711" s="104">
        <v>3.3849999999999998</v>
      </c>
      <c r="F7711" s="108">
        <v>3.37</v>
      </c>
      <c r="G7711" s="75"/>
      <c r="H7711" s="106">
        <f t="shared" si="89"/>
        <v>0.99556868537666188</v>
      </c>
    </row>
    <row r="7712" spans="1:12" x14ac:dyDescent="0.2">
      <c r="A7712" s="103">
        <f>A7711+1</f>
        <v>41583</v>
      </c>
      <c r="B7712" s="76" t="s">
        <v>13</v>
      </c>
      <c r="D7712" s="92">
        <v>93.4</v>
      </c>
      <c r="E7712" s="104">
        <v>3.363</v>
      </c>
      <c r="F7712" s="108">
        <v>3.39</v>
      </c>
      <c r="G7712" s="75"/>
      <c r="H7712" s="106">
        <f t="shared" si="89"/>
        <v>1.008028545941124</v>
      </c>
    </row>
    <row r="7713" spans="1:12" x14ac:dyDescent="0.2">
      <c r="A7713" s="103">
        <f>A7712+1</f>
        <v>41584</v>
      </c>
      <c r="B7713" s="76" t="s">
        <v>14</v>
      </c>
      <c r="D7713" s="92">
        <v>94.74</v>
      </c>
      <c r="E7713" s="104">
        <v>3.4689999999999999</v>
      </c>
      <c r="F7713" s="108">
        <v>3.48</v>
      </c>
      <c r="G7713" s="75"/>
      <c r="H7713" s="106">
        <f t="shared" si="89"/>
        <v>1.003170942634765</v>
      </c>
    </row>
    <row r="7714" spans="1:12" x14ac:dyDescent="0.2">
      <c r="A7714" s="103">
        <f>A7713+1</f>
        <v>41585</v>
      </c>
      <c r="B7714" s="76" t="s">
        <v>15</v>
      </c>
      <c r="D7714" s="92">
        <v>94.25</v>
      </c>
      <c r="E7714" s="104">
        <v>3.5550000000000002</v>
      </c>
      <c r="F7714" s="108">
        <v>3.44</v>
      </c>
      <c r="G7714" s="75"/>
      <c r="H7714" s="106">
        <f t="shared" si="89"/>
        <v>0.96765119549929668</v>
      </c>
    </row>
    <row r="7715" spans="1:12" x14ac:dyDescent="0.2">
      <c r="A7715" s="103">
        <f>A7714+1</f>
        <v>41586</v>
      </c>
      <c r="B7715" s="76" t="s">
        <v>16</v>
      </c>
      <c r="D7715" s="92">
        <v>94.56</v>
      </c>
      <c r="E7715" s="104">
        <v>3.5329999999999999</v>
      </c>
      <c r="F7715" s="108">
        <v>3.38</v>
      </c>
      <c r="G7715" s="75"/>
      <c r="H7715" s="106">
        <f t="shared" si="89"/>
        <v>0.9566940277384659</v>
      </c>
    </row>
    <row r="7716" spans="1:12" x14ac:dyDescent="0.2">
      <c r="A7716" s="103">
        <f>A7715+1+2</f>
        <v>41589</v>
      </c>
      <c r="B7716" s="76" t="s">
        <v>12</v>
      </c>
      <c r="D7716" s="92">
        <v>95.13</v>
      </c>
      <c r="E7716" s="104">
        <v>3.6150000000000002</v>
      </c>
      <c r="F7716" s="108">
        <v>3.56</v>
      </c>
      <c r="G7716" s="75"/>
      <c r="H7716" s="106">
        <f t="shared" si="89"/>
        <v>0.98478561549100962</v>
      </c>
    </row>
    <row r="7717" spans="1:12" x14ac:dyDescent="0.2">
      <c r="A7717" s="103">
        <f>A7716+1</f>
        <v>41590</v>
      </c>
      <c r="B7717" s="76" t="s">
        <v>13</v>
      </c>
      <c r="D7717" s="92">
        <v>93.12</v>
      </c>
      <c r="E7717" s="104">
        <v>3.6890000000000001</v>
      </c>
      <c r="F7717" s="108">
        <v>3.58</v>
      </c>
      <c r="G7717" s="75"/>
      <c r="H7717" s="106">
        <f t="shared" si="89"/>
        <v>0.97045269720791538</v>
      </c>
    </row>
    <row r="7718" spans="1:12" x14ac:dyDescent="0.2">
      <c r="A7718" s="103">
        <f>A7717+1</f>
        <v>41591</v>
      </c>
      <c r="B7718" s="76" t="s">
        <v>14</v>
      </c>
      <c r="D7718" s="92">
        <v>93.91</v>
      </c>
      <c r="E7718" s="104">
        <v>3.665</v>
      </c>
      <c r="F7718" s="108">
        <v>3.55</v>
      </c>
      <c r="G7718" s="75"/>
      <c r="H7718" s="106">
        <f t="shared" si="89"/>
        <v>0.96862210095497947</v>
      </c>
      <c r="L7718" s="115"/>
    </row>
    <row r="7719" spans="1:12" x14ac:dyDescent="0.2">
      <c r="A7719" s="103">
        <f>A7718+1</f>
        <v>41592</v>
      </c>
      <c r="B7719" s="76" t="s">
        <v>15</v>
      </c>
      <c r="D7719" s="92">
        <v>93.76</v>
      </c>
      <c r="E7719" s="104">
        <v>3.5249999999999999</v>
      </c>
      <c r="F7719" s="108">
        <v>3.36</v>
      </c>
      <c r="G7719" s="75"/>
      <c r="H7719" s="106">
        <f t="shared" si="89"/>
        <v>0.95319148936170217</v>
      </c>
    </row>
    <row r="7720" spans="1:12" x14ac:dyDescent="0.2">
      <c r="A7720" s="103">
        <f>A7719+1</f>
        <v>41593</v>
      </c>
      <c r="B7720" s="76" t="s">
        <v>16</v>
      </c>
      <c r="D7720" s="92">
        <v>93.8</v>
      </c>
      <c r="E7720" s="104">
        <v>3.5640000000000001</v>
      </c>
      <c r="F7720" s="108">
        <v>3.45</v>
      </c>
      <c r="G7720" s="75"/>
      <c r="H7720" s="106">
        <f t="shared" si="89"/>
        <v>0.96801346801346799</v>
      </c>
    </row>
    <row r="7721" spans="1:12" x14ac:dyDescent="0.2">
      <c r="A7721" s="103">
        <f>A7720+1+2</f>
        <v>41596</v>
      </c>
      <c r="B7721" s="76" t="s">
        <v>12</v>
      </c>
      <c r="D7721" s="92">
        <v>93.03</v>
      </c>
      <c r="E7721" s="104">
        <v>3.6880000000000002</v>
      </c>
      <c r="F7721" s="108">
        <v>3.63</v>
      </c>
      <c r="G7721" s="75"/>
      <c r="H7721" s="106">
        <f t="shared" si="89"/>
        <v>0.9842733188720173</v>
      </c>
      <c r="K7721" s="105"/>
    </row>
    <row r="7722" spans="1:12" x14ac:dyDescent="0.2">
      <c r="A7722" s="103">
        <f>A7721+1</f>
        <v>41597</v>
      </c>
      <c r="B7722" s="76" t="s">
        <v>13</v>
      </c>
      <c r="D7722" s="92">
        <v>93.35</v>
      </c>
      <c r="E7722" s="104">
        <v>3.6280000000000001</v>
      </c>
      <c r="F7722" s="108">
        <v>3.51</v>
      </c>
      <c r="G7722" s="75"/>
      <c r="H7722" s="106">
        <f t="shared" si="89"/>
        <v>0.9674751929437706</v>
      </c>
    </row>
    <row r="7723" spans="1:12" x14ac:dyDescent="0.2">
      <c r="A7723" s="103">
        <f>A7722+1</f>
        <v>41598</v>
      </c>
      <c r="B7723" s="76" t="s">
        <v>14</v>
      </c>
      <c r="D7723" s="92">
        <v>93.34</v>
      </c>
      <c r="E7723" s="104">
        <v>3.62</v>
      </c>
      <c r="F7723" s="108">
        <v>3.51</v>
      </c>
      <c r="G7723" s="75"/>
      <c r="H7723" s="106">
        <f t="shared" si="89"/>
        <v>0.9696132596685082</v>
      </c>
    </row>
    <row r="7724" spans="1:12" x14ac:dyDescent="0.2">
      <c r="A7724" s="103">
        <f>A7723+1</f>
        <v>41599</v>
      </c>
      <c r="B7724" s="76" t="s">
        <v>15</v>
      </c>
      <c r="D7724" s="92">
        <v>95.35</v>
      </c>
      <c r="E7724" s="104">
        <v>3.6779999999999999</v>
      </c>
      <c r="F7724" s="108">
        <v>3.6</v>
      </c>
      <c r="G7724" s="75"/>
      <c r="H7724" s="106">
        <f t="shared" si="89"/>
        <v>0.97879282218597063</v>
      </c>
    </row>
    <row r="7725" spans="1:12" x14ac:dyDescent="0.2">
      <c r="A7725" s="103">
        <f>A7724+1</f>
        <v>41600</v>
      </c>
      <c r="B7725" s="76" t="s">
        <v>16</v>
      </c>
      <c r="D7725" s="92">
        <v>94.53</v>
      </c>
      <c r="E7725" s="104">
        <v>3.78</v>
      </c>
      <c r="F7725" s="108">
        <v>3.69</v>
      </c>
      <c r="G7725" s="75"/>
      <c r="H7725" s="106">
        <f t="shared" si="89"/>
        <v>0.97619047619047628</v>
      </c>
    </row>
    <row r="7726" spans="1:12" x14ac:dyDescent="0.2">
      <c r="A7726" s="103">
        <f>A7725+1+2</f>
        <v>41603</v>
      </c>
      <c r="B7726" s="76" t="s">
        <v>12</v>
      </c>
      <c r="D7726" s="92">
        <v>93.86</v>
      </c>
      <c r="E7726" s="104">
        <v>3.86</v>
      </c>
      <c r="F7726" s="108">
        <v>3.86</v>
      </c>
      <c r="G7726" s="75"/>
      <c r="H7726" s="106">
        <f t="shared" si="89"/>
        <v>1</v>
      </c>
    </row>
    <row r="7727" spans="1:12" x14ac:dyDescent="0.2">
      <c r="A7727" s="103">
        <f>A7726+1</f>
        <v>41604</v>
      </c>
      <c r="B7727" s="76" t="s">
        <v>13</v>
      </c>
      <c r="D7727" s="92">
        <v>93.41</v>
      </c>
      <c r="E7727" s="104">
        <v>3.8450000000000002</v>
      </c>
      <c r="F7727" s="108">
        <v>3.75</v>
      </c>
      <c r="G7727" s="75"/>
      <c r="H7727" s="106">
        <f t="shared" si="89"/>
        <v>0.97529258777633288</v>
      </c>
    </row>
    <row r="7728" spans="1:12" x14ac:dyDescent="0.2">
      <c r="A7728" s="103">
        <f>A7727+1</f>
        <v>41605</v>
      </c>
      <c r="B7728" s="76" t="s">
        <v>14</v>
      </c>
      <c r="D7728" s="92">
        <v>92.05</v>
      </c>
      <c r="E7728" s="104">
        <v>3.7810000000000001</v>
      </c>
      <c r="F7728" s="108">
        <v>3.69</v>
      </c>
      <c r="G7728" s="75"/>
      <c r="H7728" s="106">
        <f t="shared" si="89"/>
        <v>0.97593229304416818</v>
      </c>
    </row>
    <row r="7729" spans="1:11" x14ac:dyDescent="0.2">
      <c r="A7729" s="103">
        <f>A7728+1</f>
        <v>41606</v>
      </c>
      <c r="B7729" s="76" t="s">
        <v>15</v>
      </c>
      <c r="C7729" s="73" t="s">
        <v>17</v>
      </c>
      <c r="F7729" s="108"/>
      <c r="G7729" s="75"/>
      <c r="H7729" s="106"/>
    </row>
    <row r="7730" spans="1:11" x14ac:dyDescent="0.2">
      <c r="A7730" s="103">
        <f>A7729+1</f>
        <v>41607</v>
      </c>
      <c r="B7730" s="76" t="s">
        <v>16</v>
      </c>
      <c r="D7730" s="92">
        <v>92.55</v>
      </c>
      <c r="E7730" s="104">
        <v>3.7810000000000001</v>
      </c>
      <c r="F7730" s="108"/>
      <c r="G7730" s="75"/>
      <c r="H7730" s="106"/>
    </row>
    <row r="7731" spans="1:11" x14ac:dyDescent="0.2">
      <c r="A7731" s="103">
        <f>A7730+1+2</f>
        <v>41610</v>
      </c>
      <c r="B7731" s="76" t="s">
        <v>12</v>
      </c>
      <c r="D7731" s="92">
        <v>93.61</v>
      </c>
      <c r="E7731" s="104">
        <v>3.8279999999999998</v>
      </c>
      <c r="F7731" s="108">
        <v>3.8</v>
      </c>
      <c r="G7731" s="75"/>
      <c r="H7731" s="106">
        <f t="shared" si="89"/>
        <v>0.99268547544409613</v>
      </c>
    </row>
    <row r="7732" spans="1:11" x14ac:dyDescent="0.2">
      <c r="A7732" s="103">
        <f>A7731+1</f>
        <v>41611</v>
      </c>
      <c r="B7732" s="76" t="s">
        <v>13</v>
      </c>
      <c r="D7732" s="92">
        <v>95.83</v>
      </c>
      <c r="E7732" s="104">
        <v>3.83</v>
      </c>
      <c r="F7732" s="108">
        <v>3.98</v>
      </c>
      <c r="G7732" s="75"/>
      <c r="H7732" s="106">
        <f t="shared" si="89"/>
        <v>1.0391644908616189</v>
      </c>
    </row>
    <row r="7733" spans="1:11" x14ac:dyDescent="0.2">
      <c r="A7733" s="103">
        <f>A7732+1</f>
        <v>41612</v>
      </c>
      <c r="B7733" s="76" t="s">
        <v>14</v>
      </c>
      <c r="D7733" s="92">
        <v>96.97</v>
      </c>
      <c r="E7733" s="104">
        <v>3.9249999999999998</v>
      </c>
      <c r="F7733" s="108">
        <v>4.18</v>
      </c>
      <c r="G7733" s="75"/>
      <c r="H7733" s="106">
        <f t="shared" si="89"/>
        <v>1.064968152866242</v>
      </c>
    </row>
    <row r="7734" spans="1:11" x14ac:dyDescent="0.2">
      <c r="A7734" s="103">
        <f>A7733+1</f>
        <v>41613</v>
      </c>
      <c r="B7734" s="76" t="s">
        <v>15</v>
      </c>
      <c r="D7734" s="92">
        <v>97.14</v>
      </c>
      <c r="E7734" s="104">
        <v>3.9750000000000001</v>
      </c>
      <c r="F7734" s="108">
        <v>4.45</v>
      </c>
      <c r="G7734" s="75"/>
      <c r="H7734" s="106">
        <f t="shared" si="89"/>
        <v>1.1194968553459119</v>
      </c>
    </row>
    <row r="7735" spans="1:11" x14ac:dyDescent="0.2">
      <c r="A7735" s="103">
        <f>A7734+1</f>
        <v>41614</v>
      </c>
      <c r="B7735" s="76" t="s">
        <v>16</v>
      </c>
      <c r="D7735" s="92">
        <v>97.48</v>
      </c>
      <c r="E7735" s="104">
        <v>4.1379999999999999</v>
      </c>
      <c r="F7735" s="108">
        <v>5.98</v>
      </c>
      <c r="G7735" s="75"/>
      <c r="H7735" s="106">
        <f t="shared" si="89"/>
        <v>1.4451425809569842</v>
      </c>
    </row>
    <row r="7736" spans="1:11" x14ac:dyDescent="0.2">
      <c r="A7736" s="103">
        <f>A7735+1+2</f>
        <v>41617</v>
      </c>
      <c r="B7736" s="76" t="s">
        <v>12</v>
      </c>
      <c r="D7736" s="92">
        <v>97.1</v>
      </c>
      <c r="E7736" s="104">
        <v>4.2279999999999998</v>
      </c>
      <c r="F7736" s="108">
        <v>7.06</v>
      </c>
      <c r="G7736" s="75"/>
      <c r="H7736" s="106">
        <f t="shared" si="89"/>
        <v>1.6698202459791864</v>
      </c>
    </row>
    <row r="7737" spans="1:11" x14ac:dyDescent="0.2">
      <c r="A7737" s="103">
        <f>A7736+1</f>
        <v>41618</v>
      </c>
      <c r="B7737" s="76" t="s">
        <v>13</v>
      </c>
      <c r="D7737" s="92">
        <v>98.32</v>
      </c>
      <c r="E7737" s="104">
        <v>4.3129999999999997</v>
      </c>
      <c r="F7737" s="108">
        <v>4.8600000000000003</v>
      </c>
      <c r="H7737" s="106">
        <f t="shared" si="89"/>
        <v>1.1268258752608395</v>
      </c>
    </row>
    <row r="7738" spans="1:11" x14ac:dyDescent="0.2">
      <c r="A7738" s="103">
        <f>A7737+1</f>
        <v>41619</v>
      </c>
      <c r="B7738" s="76" t="s">
        <v>14</v>
      </c>
      <c r="D7738" s="92">
        <v>97.25</v>
      </c>
      <c r="E7738" s="104">
        <v>4.2249999999999996</v>
      </c>
      <c r="F7738" s="108">
        <v>4.53</v>
      </c>
      <c r="H7738" s="106">
        <f t="shared" si="89"/>
        <v>1.0721893491124261</v>
      </c>
    </row>
    <row r="7739" spans="1:11" x14ac:dyDescent="0.2">
      <c r="A7739" s="103">
        <f>A7738+1</f>
        <v>41620</v>
      </c>
      <c r="B7739" s="76" t="s">
        <v>15</v>
      </c>
      <c r="D7739" s="92">
        <v>97.21</v>
      </c>
      <c r="E7739" s="104">
        <v>4.3979999999999997</v>
      </c>
      <c r="F7739" s="108">
        <v>4.5199999999999996</v>
      </c>
      <c r="H7739" s="106">
        <f t="shared" si="89"/>
        <v>1.0277398817644383</v>
      </c>
    </row>
    <row r="7740" spans="1:11" x14ac:dyDescent="0.2">
      <c r="A7740" s="103">
        <f>A7739+1</f>
        <v>41621</v>
      </c>
      <c r="B7740" s="76" t="s">
        <v>16</v>
      </c>
      <c r="D7740" s="92">
        <v>96.27</v>
      </c>
      <c r="E7740" s="104">
        <v>4.3760000000000003</v>
      </c>
      <c r="F7740" s="108">
        <v>4.41</v>
      </c>
      <c r="H7740" s="106">
        <f t="shared" si="89"/>
        <v>1.0077696526508226</v>
      </c>
    </row>
    <row r="7741" spans="1:11" x14ac:dyDescent="0.2">
      <c r="A7741" s="103">
        <f>A7740+1+2</f>
        <v>41624</v>
      </c>
      <c r="B7741" s="76" t="s">
        <v>12</v>
      </c>
      <c r="D7741" s="92">
        <v>97.18</v>
      </c>
      <c r="E7741" s="104">
        <v>4.2480000000000002</v>
      </c>
      <c r="F7741" s="108">
        <v>4.24</v>
      </c>
      <c r="H7741" s="106">
        <f t="shared" si="89"/>
        <v>0.99811676082862522</v>
      </c>
    </row>
    <row r="7742" spans="1:11" x14ac:dyDescent="0.2">
      <c r="A7742" s="103">
        <f>A7741+1</f>
        <v>41625</v>
      </c>
      <c r="B7742" s="76" t="s">
        <v>13</v>
      </c>
      <c r="D7742" s="92">
        <v>96.99</v>
      </c>
      <c r="E7742" s="104">
        <v>4.2110000000000003</v>
      </c>
      <c r="F7742" s="108">
        <v>4.2</v>
      </c>
      <c r="H7742" s="106">
        <f t="shared" si="89"/>
        <v>0.99738779387318921</v>
      </c>
      <c r="K7742" s="115"/>
    </row>
    <row r="7743" spans="1:11" x14ac:dyDescent="0.2">
      <c r="A7743" s="103">
        <f>A7742+1</f>
        <v>41626</v>
      </c>
      <c r="B7743" s="76" t="s">
        <v>14</v>
      </c>
      <c r="D7743" s="92">
        <v>97.59</v>
      </c>
      <c r="E7743" s="104">
        <v>4.2549999999999999</v>
      </c>
      <c r="F7743" s="108">
        <v>4.29</v>
      </c>
      <c r="H7743" s="106">
        <f t="shared" si="89"/>
        <v>1.0082256169212691</v>
      </c>
    </row>
    <row r="7744" spans="1:11" x14ac:dyDescent="0.2">
      <c r="A7744" s="103">
        <f>A7743+1</f>
        <v>41627</v>
      </c>
      <c r="B7744" s="76" t="s">
        <v>15</v>
      </c>
      <c r="D7744" s="92">
        <v>98.4</v>
      </c>
      <c r="E7744" s="104">
        <v>4.266</v>
      </c>
      <c r="F7744" s="108">
        <v>4.3099999999999996</v>
      </c>
      <c r="H7744" s="106">
        <f t="shared" si="89"/>
        <v>1.0103141115799343</v>
      </c>
    </row>
    <row r="7745" spans="1:8" x14ac:dyDescent="0.2">
      <c r="A7745" s="103">
        <f>A7744+1</f>
        <v>41628</v>
      </c>
      <c r="B7745" s="76" t="s">
        <v>16</v>
      </c>
      <c r="D7745" s="92">
        <v>99.11</v>
      </c>
      <c r="E7745" s="104">
        <v>4.3449999999999998</v>
      </c>
      <c r="F7745" s="108">
        <v>4.3600000000000003</v>
      </c>
      <c r="H7745" s="106">
        <f t="shared" si="89"/>
        <v>1.0034522439585731</v>
      </c>
    </row>
    <row r="7746" spans="1:8" x14ac:dyDescent="0.2">
      <c r="A7746" s="103">
        <f>A7745+1+2</f>
        <v>41631</v>
      </c>
      <c r="B7746" s="76" t="s">
        <v>12</v>
      </c>
      <c r="D7746" s="92">
        <v>98.62</v>
      </c>
      <c r="E7746" s="104">
        <v>4.508</v>
      </c>
      <c r="F7746" s="108">
        <v>4.46</v>
      </c>
      <c r="H7746" s="106">
        <f t="shared" si="89"/>
        <v>0.98935226264418807</v>
      </c>
    </row>
    <row r="7747" spans="1:8" x14ac:dyDescent="0.2">
      <c r="A7747" s="103">
        <f>A7746+1</f>
        <v>41632</v>
      </c>
      <c r="B7747" s="76" t="s">
        <v>13</v>
      </c>
      <c r="D7747" s="92">
        <v>98.87</v>
      </c>
      <c r="E7747" s="104">
        <v>4.4349999999999996</v>
      </c>
      <c r="F7747" s="108">
        <v>4.3499999999999996</v>
      </c>
      <c r="H7747" s="106">
        <f t="shared" si="89"/>
        <v>0.98083427282976321</v>
      </c>
    </row>
    <row r="7748" spans="1:8" x14ac:dyDescent="0.2">
      <c r="A7748" s="103">
        <f>A7747+1</f>
        <v>41633</v>
      </c>
      <c r="B7748" s="76" t="s">
        <v>14</v>
      </c>
      <c r="C7748" s="73" t="s">
        <v>17</v>
      </c>
      <c r="F7748" s="108"/>
      <c r="H7748" s="106"/>
    </row>
    <row r="7749" spans="1:8" x14ac:dyDescent="0.2">
      <c r="A7749" s="103">
        <f>A7748+1</f>
        <v>41634</v>
      </c>
      <c r="B7749" s="76" t="s">
        <v>15</v>
      </c>
      <c r="D7749" s="92">
        <v>99.18</v>
      </c>
      <c r="E7749" s="104">
        <v>4.3979999999999997</v>
      </c>
      <c r="F7749" s="108">
        <v>4.29</v>
      </c>
      <c r="H7749" s="106">
        <f t="shared" si="89"/>
        <v>0.97544338335607106</v>
      </c>
    </row>
    <row r="7750" spans="1:8" x14ac:dyDescent="0.2">
      <c r="A7750" s="103">
        <f>A7749+1</f>
        <v>41635</v>
      </c>
      <c r="B7750" s="76" t="s">
        <v>16</v>
      </c>
      <c r="D7750" s="92">
        <v>99.94</v>
      </c>
      <c r="E7750" s="104">
        <v>4.33</v>
      </c>
      <c r="F7750" s="108">
        <v>4.3099999999999996</v>
      </c>
      <c r="H7750" s="106">
        <f t="shared" si="89"/>
        <v>0.99538106235565804</v>
      </c>
    </row>
    <row r="7751" spans="1:8" x14ac:dyDescent="0.2">
      <c r="A7751" s="103">
        <f>A7750+1+2</f>
        <v>41638</v>
      </c>
      <c r="B7751" s="76" t="s">
        <v>12</v>
      </c>
      <c r="D7751" s="92">
        <v>98.9</v>
      </c>
      <c r="E7751" s="104">
        <v>4.4029999999999996</v>
      </c>
      <c r="F7751" s="108">
        <v>4.38</v>
      </c>
      <c r="H7751" s="106">
        <f t="shared" si="89"/>
        <v>0.99477628889393599</v>
      </c>
    </row>
    <row r="7752" spans="1:8" x14ac:dyDescent="0.2">
      <c r="A7752" s="103">
        <f>A7751+1</f>
        <v>41639</v>
      </c>
      <c r="B7752" s="76" t="s">
        <v>13</v>
      </c>
      <c r="D7752" s="92">
        <v>98.17</v>
      </c>
      <c r="E7752" s="104">
        <v>4.3150000000000004</v>
      </c>
      <c r="F7752" s="108">
        <v>4.3</v>
      </c>
      <c r="H7752" s="106">
        <f t="shared" si="89"/>
        <v>0.99652375434530693</v>
      </c>
    </row>
    <row r="7753" spans="1:8" x14ac:dyDescent="0.2">
      <c r="A7753" s="103">
        <f>A7752+1</f>
        <v>41640</v>
      </c>
      <c r="B7753" s="76" t="s">
        <v>14</v>
      </c>
      <c r="C7753" s="73" t="s">
        <v>17</v>
      </c>
      <c r="F7753" s="108"/>
      <c r="H7753" s="106"/>
    </row>
    <row r="7754" spans="1:8" x14ac:dyDescent="0.2">
      <c r="A7754" s="103">
        <f>A7753+1</f>
        <v>41641</v>
      </c>
      <c r="B7754" s="76" t="s">
        <v>15</v>
      </c>
      <c r="D7754" s="92">
        <v>95.14</v>
      </c>
      <c r="E7754" s="104">
        <v>4.32</v>
      </c>
      <c r="F7754" s="108">
        <v>4.37</v>
      </c>
      <c r="H7754" s="106">
        <f t="shared" si="89"/>
        <v>1.011574074074074</v>
      </c>
    </row>
    <row r="7755" spans="1:8" x14ac:dyDescent="0.2">
      <c r="A7755" s="103">
        <f>A7754+1</f>
        <v>41642</v>
      </c>
      <c r="B7755" s="76" t="s">
        <v>16</v>
      </c>
      <c r="D7755" s="92">
        <v>93.66</v>
      </c>
      <c r="E7755" s="104">
        <v>4.34</v>
      </c>
      <c r="F7755" s="108">
        <v>4.5199999999999996</v>
      </c>
      <c r="H7755" s="106">
        <f t="shared" si="89"/>
        <v>1.0414746543778801</v>
      </c>
    </row>
    <row r="7756" spans="1:8" x14ac:dyDescent="0.2">
      <c r="A7756" s="103">
        <f>A7755+1+2</f>
        <v>41645</v>
      </c>
      <c r="B7756" s="76" t="s">
        <v>12</v>
      </c>
      <c r="D7756" s="92">
        <v>93.12</v>
      </c>
      <c r="E7756" s="104">
        <v>4.4989999999999997</v>
      </c>
      <c r="F7756" s="108">
        <v>4.95</v>
      </c>
      <c r="H7756" s="106">
        <f t="shared" si="89"/>
        <v>1.1002444987775062</v>
      </c>
    </row>
    <row r="7757" spans="1:8" x14ac:dyDescent="0.2">
      <c r="A7757" s="103">
        <f>A7756+1</f>
        <v>41646</v>
      </c>
      <c r="B7757" s="76" t="s">
        <v>13</v>
      </c>
      <c r="D7757" s="92">
        <v>93.31</v>
      </c>
      <c r="E7757" s="104">
        <v>4.53</v>
      </c>
      <c r="F7757" s="108">
        <v>4.62</v>
      </c>
      <c r="H7757" s="106">
        <f t="shared" si="89"/>
        <v>1.0198675496688741</v>
      </c>
    </row>
    <row r="7758" spans="1:8" x14ac:dyDescent="0.2">
      <c r="A7758" s="103">
        <f>A7757+1</f>
        <v>41647</v>
      </c>
      <c r="B7758" s="76" t="s">
        <v>14</v>
      </c>
      <c r="D7758" s="92">
        <v>91.9</v>
      </c>
      <c r="E7758" s="104">
        <v>4.3499999999999996</v>
      </c>
      <c r="F7758" s="108">
        <v>4.4000000000000004</v>
      </c>
      <c r="H7758" s="106">
        <f t="shared" si="89"/>
        <v>1.0114942528735633</v>
      </c>
    </row>
    <row r="7759" spans="1:8" x14ac:dyDescent="0.2">
      <c r="A7759" s="103">
        <f>A7758+1</f>
        <v>41648</v>
      </c>
      <c r="B7759" s="76" t="s">
        <v>15</v>
      </c>
      <c r="D7759" s="92">
        <v>91.36</v>
      </c>
      <c r="E7759" s="104">
        <v>4.1399999999999997</v>
      </c>
      <c r="F7759" s="108">
        <v>4.1100000000000003</v>
      </c>
      <c r="H7759" s="106">
        <f t="shared" si="89"/>
        <v>0.99275362318840599</v>
      </c>
    </row>
    <row r="7760" spans="1:8" x14ac:dyDescent="0.2">
      <c r="A7760" s="103">
        <f>A7759+1</f>
        <v>41649</v>
      </c>
      <c r="B7760" s="76" t="s">
        <v>16</v>
      </c>
      <c r="D7760" s="92">
        <v>92.39</v>
      </c>
      <c r="E7760" s="104">
        <v>3.9689999999999999</v>
      </c>
      <c r="F7760" s="108">
        <v>3.97</v>
      </c>
      <c r="H7760" s="106">
        <f t="shared" si="89"/>
        <v>1.000251952632905</v>
      </c>
    </row>
    <row r="7761" spans="1:8" x14ac:dyDescent="0.2">
      <c r="A7761" s="103">
        <f>A7760+1+2</f>
        <v>41652</v>
      </c>
      <c r="B7761" s="76" t="s">
        <v>12</v>
      </c>
      <c r="D7761" s="92">
        <v>91.45</v>
      </c>
      <c r="E7761" s="104">
        <v>4.1829999999999998</v>
      </c>
      <c r="F7761" s="108">
        <v>4.21</v>
      </c>
      <c r="H7761" s="106">
        <f t="shared" si="89"/>
        <v>1.0064546975854649</v>
      </c>
    </row>
    <row r="7762" spans="1:8" x14ac:dyDescent="0.2">
      <c r="A7762" s="103">
        <f>A7761+1</f>
        <v>41653</v>
      </c>
      <c r="B7762" s="76" t="s">
        <v>13</v>
      </c>
      <c r="D7762" s="92">
        <v>92.15</v>
      </c>
      <c r="E7762" s="104">
        <v>4.3499999999999996</v>
      </c>
      <c r="F7762" s="108">
        <v>4.33</v>
      </c>
      <c r="H7762" s="106">
        <f t="shared" si="89"/>
        <v>0.99540229885057485</v>
      </c>
    </row>
    <row r="7763" spans="1:8" x14ac:dyDescent="0.2">
      <c r="A7763" s="103">
        <f>A7762+1</f>
        <v>41654</v>
      </c>
      <c r="B7763" s="76" t="s">
        <v>14</v>
      </c>
      <c r="D7763" s="92">
        <v>93.78</v>
      </c>
      <c r="E7763" s="104">
        <v>4.4290000000000003</v>
      </c>
      <c r="F7763" s="108">
        <v>4.3600000000000003</v>
      </c>
      <c r="H7763" s="106">
        <f t="shared" si="89"/>
        <v>0.98442086249717775</v>
      </c>
    </row>
    <row r="7764" spans="1:8" x14ac:dyDescent="0.2">
      <c r="A7764" s="103">
        <f>A7763+1</f>
        <v>41655</v>
      </c>
      <c r="B7764" s="76" t="s">
        <v>15</v>
      </c>
      <c r="D7764" s="92">
        <v>93.54</v>
      </c>
      <c r="E7764" s="104">
        <v>4.5279999999999996</v>
      </c>
      <c r="F7764" s="108">
        <v>4.53</v>
      </c>
      <c r="H7764" s="106">
        <f t="shared" si="89"/>
        <v>1.0004416961130744</v>
      </c>
    </row>
    <row r="7765" spans="1:8" x14ac:dyDescent="0.2">
      <c r="A7765" s="103">
        <f>A7764+1</f>
        <v>41656</v>
      </c>
      <c r="B7765" s="76" t="s">
        <v>16</v>
      </c>
      <c r="D7765" s="92">
        <v>93.96</v>
      </c>
      <c r="E7765" s="104">
        <v>4.4000000000000004</v>
      </c>
      <c r="F7765" s="108">
        <v>4.42</v>
      </c>
      <c r="H7765" s="106">
        <f t="shared" si="89"/>
        <v>1.0045454545454544</v>
      </c>
    </row>
    <row r="7766" spans="1:8" x14ac:dyDescent="0.2">
      <c r="A7766" s="103">
        <f>A7765+1+2</f>
        <v>41659</v>
      </c>
      <c r="B7766" s="76" t="s">
        <v>12</v>
      </c>
      <c r="C7766" s="73" t="s">
        <v>17</v>
      </c>
      <c r="F7766" s="108"/>
      <c r="H7766" s="106"/>
    </row>
    <row r="7767" spans="1:8" x14ac:dyDescent="0.2">
      <c r="A7767" s="103">
        <f>A7766+1</f>
        <v>41660</v>
      </c>
      <c r="B7767" s="76" t="s">
        <v>13</v>
      </c>
      <c r="D7767" s="92">
        <v>94.51</v>
      </c>
      <c r="E7767" s="104">
        <v>4.5750000000000002</v>
      </c>
      <c r="F7767" s="108">
        <v>4.5599999999999996</v>
      </c>
      <c r="H7767" s="106">
        <f t="shared" ref="H7767:H7829" si="90">F7767/E7767</f>
        <v>0.99672131147540977</v>
      </c>
    </row>
    <row r="7768" spans="1:8" x14ac:dyDescent="0.2">
      <c r="A7768" s="103">
        <f>A7767+1</f>
        <v>41661</v>
      </c>
      <c r="B7768" s="76" t="s">
        <v>14</v>
      </c>
      <c r="D7768" s="92">
        <v>96.35</v>
      </c>
      <c r="E7768" s="104">
        <v>4.883</v>
      </c>
      <c r="F7768" s="108">
        <v>4.78</v>
      </c>
      <c r="H7768" s="106">
        <f t="shared" si="90"/>
        <v>0.97890640999385625</v>
      </c>
    </row>
    <row r="7769" spans="1:8" x14ac:dyDescent="0.2">
      <c r="A7769" s="103">
        <f>A7768+1</f>
        <v>41662</v>
      </c>
      <c r="B7769" s="76" t="s">
        <v>15</v>
      </c>
      <c r="D7769" s="92">
        <v>97.23</v>
      </c>
      <c r="E7769" s="104">
        <v>5.3449999999999998</v>
      </c>
      <c r="F7769" s="108">
        <v>5.03</v>
      </c>
      <c r="H7769" s="106">
        <f t="shared" si="90"/>
        <v>0.94106641721234807</v>
      </c>
    </row>
    <row r="7770" spans="1:8" x14ac:dyDescent="0.2">
      <c r="A7770" s="103">
        <f>A7769+1</f>
        <v>41663</v>
      </c>
      <c r="B7770" s="76" t="s">
        <v>16</v>
      </c>
      <c r="D7770" s="92">
        <v>96.66</v>
      </c>
      <c r="E7770" s="104">
        <v>5.165</v>
      </c>
      <c r="F7770" s="108">
        <v>4.8899999999999997</v>
      </c>
      <c r="H7770" s="106">
        <f t="shared" si="90"/>
        <v>0.94675701839302995</v>
      </c>
    </row>
    <row r="7771" spans="1:8" x14ac:dyDescent="0.2">
      <c r="A7771" s="103">
        <f>A7770+1+2</f>
        <v>41666</v>
      </c>
      <c r="B7771" s="76" t="s">
        <v>12</v>
      </c>
      <c r="D7771" s="92">
        <v>95.82</v>
      </c>
      <c r="E7771" s="104">
        <v>5.75</v>
      </c>
      <c r="F7771" s="108">
        <v>5.01</v>
      </c>
      <c r="H7771" s="106">
        <f t="shared" si="90"/>
        <v>0.8713043478260869</v>
      </c>
    </row>
    <row r="7772" spans="1:8" x14ac:dyDescent="0.2">
      <c r="A7772" s="103">
        <f>A7771+1</f>
        <v>41667</v>
      </c>
      <c r="B7772" s="76" t="s">
        <v>13</v>
      </c>
      <c r="D7772" s="92">
        <v>97.49</v>
      </c>
      <c r="E7772" s="104">
        <v>5.24</v>
      </c>
      <c r="F7772" s="108">
        <v>4.8899999999999997</v>
      </c>
      <c r="H7772" s="106">
        <f t="shared" si="90"/>
        <v>0.93320610687022887</v>
      </c>
    </row>
    <row r="7773" spans="1:8" x14ac:dyDescent="0.2">
      <c r="A7773" s="103">
        <f>A7772+1</f>
        <v>41668</v>
      </c>
      <c r="B7773" s="76" t="s">
        <v>14</v>
      </c>
      <c r="D7773" s="92">
        <v>97.34</v>
      </c>
      <c r="E7773" s="104">
        <v>5.2050000000000001</v>
      </c>
      <c r="F7773" s="108">
        <v>5.05</v>
      </c>
      <c r="H7773" s="106">
        <f t="shared" si="90"/>
        <v>0.97022094140249759</v>
      </c>
    </row>
    <row r="7774" spans="1:8" x14ac:dyDescent="0.2">
      <c r="A7774" s="103">
        <f>A7773+1</f>
        <v>41669</v>
      </c>
      <c r="B7774" s="76" t="s">
        <v>15</v>
      </c>
      <c r="D7774" s="92">
        <v>98.25</v>
      </c>
      <c r="E7774" s="104">
        <v>5.2850000000000001</v>
      </c>
      <c r="F7774" s="108">
        <v>5.27</v>
      </c>
      <c r="H7774" s="106">
        <f t="shared" si="90"/>
        <v>0.99716177861873212</v>
      </c>
    </row>
    <row r="7775" spans="1:8" x14ac:dyDescent="0.2">
      <c r="A7775" s="103">
        <f>A7774+1</f>
        <v>41670</v>
      </c>
      <c r="B7775" s="76" t="s">
        <v>16</v>
      </c>
      <c r="D7775" s="92">
        <v>97.55</v>
      </c>
      <c r="E7775" s="104">
        <v>4.9950000000000001</v>
      </c>
      <c r="F7775" s="108">
        <v>5.26</v>
      </c>
      <c r="H7775" s="106">
        <f t="shared" si="90"/>
        <v>1.0530530530530531</v>
      </c>
    </row>
    <row r="7776" spans="1:8" x14ac:dyDescent="0.2">
      <c r="A7776" s="103">
        <f>A7775+1+2</f>
        <v>41673</v>
      </c>
      <c r="B7776" s="76" t="s">
        <v>12</v>
      </c>
      <c r="D7776" s="92">
        <v>96.44</v>
      </c>
      <c r="E7776" s="104">
        <v>5.0650000000000004</v>
      </c>
      <c r="F7776" s="108">
        <v>6.23</v>
      </c>
      <c r="H7776" s="106">
        <f t="shared" si="90"/>
        <v>1.2300098716683119</v>
      </c>
    </row>
    <row r="7777" spans="1:11" x14ac:dyDescent="0.2">
      <c r="A7777" s="103">
        <f>A7776+1</f>
        <v>41674</v>
      </c>
      <c r="B7777" s="76" t="s">
        <v>13</v>
      </c>
      <c r="D7777" s="92">
        <v>97.24</v>
      </c>
      <c r="E7777" s="104">
        <v>5.65</v>
      </c>
      <c r="F7777" s="108">
        <v>8.06</v>
      </c>
      <c r="H7777" s="106">
        <f t="shared" si="90"/>
        <v>1.4265486725663716</v>
      </c>
    </row>
    <row r="7778" spans="1:11" x14ac:dyDescent="0.2">
      <c r="A7778" s="103">
        <f>A7777+1</f>
        <v>41675</v>
      </c>
      <c r="B7778" s="76" t="s">
        <v>14</v>
      </c>
      <c r="D7778" s="92">
        <v>97.4</v>
      </c>
      <c r="E7778" s="104">
        <v>7.45</v>
      </c>
      <c r="F7778" s="108">
        <v>30.18</v>
      </c>
      <c r="H7778" s="106">
        <f t="shared" si="90"/>
        <v>4.0510067114093955</v>
      </c>
    </row>
    <row r="7779" spans="1:11" x14ac:dyDescent="0.2">
      <c r="A7779" s="103">
        <f>A7778+1</f>
        <v>41676</v>
      </c>
      <c r="B7779" s="76" t="s">
        <v>15</v>
      </c>
      <c r="D7779" s="92">
        <v>97.84</v>
      </c>
      <c r="E7779" s="104">
        <v>7.6</v>
      </c>
      <c r="F7779" s="108">
        <v>7.91</v>
      </c>
      <c r="H7779" s="106">
        <f t="shared" si="90"/>
        <v>1.0407894736842105</v>
      </c>
    </row>
    <row r="7780" spans="1:11" x14ac:dyDescent="0.2">
      <c r="A7780" s="103">
        <f>A7779+1</f>
        <v>41677</v>
      </c>
      <c r="B7780" s="76" t="s">
        <v>16</v>
      </c>
      <c r="D7780" s="92">
        <v>99.98</v>
      </c>
      <c r="E7780" s="104">
        <v>6.1749999999999998</v>
      </c>
      <c r="F7780" s="108">
        <v>6.8</v>
      </c>
      <c r="H7780" s="106">
        <f t="shared" si="90"/>
        <v>1.1012145748987854</v>
      </c>
      <c r="K7780" s="115"/>
    </row>
    <row r="7781" spans="1:11" x14ac:dyDescent="0.2">
      <c r="A7781" s="103">
        <f>A7780+1+2</f>
        <v>41680</v>
      </c>
      <c r="B7781" s="76" t="s">
        <v>12</v>
      </c>
      <c r="D7781" s="92">
        <v>100.12</v>
      </c>
      <c r="E7781" s="104">
        <v>7.5750000000000002</v>
      </c>
      <c r="F7781" s="108">
        <v>8.18</v>
      </c>
      <c r="H7781" s="106">
        <f t="shared" si="90"/>
        <v>1.0798679867986798</v>
      </c>
      <c r="K7781" s="115"/>
    </row>
    <row r="7782" spans="1:11" x14ac:dyDescent="0.2">
      <c r="A7782" s="103">
        <f>A7781+1</f>
        <v>41681</v>
      </c>
      <c r="B7782" s="76" t="s">
        <v>13</v>
      </c>
      <c r="D7782" s="92">
        <v>99.96</v>
      </c>
      <c r="E7782" s="104">
        <v>7.625</v>
      </c>
      <c r="F7782" s="108">
        <v>6.37</v>
      </c>
      <c r="H7782" s="106">
        <f t="shared" si="90"/>
        <v>0.83540983606557373</v>
      </c>
    </row>
    <row r="7783" spans="1:11" x14ac:dyDescent="0.2">
      <c r="A7783" s="103">
        <f>A7782+1</f>
        <v>41682</v>
      </c>
      <c r="B7783" s="76" t="s">
        <v>14</v>
      </c>
      <c r="D7783" s="92">
        <v>100.38</v>
      </c>
      <c r="E7783" s="104">
        <v>6.2750000000000004</v>
      </c>
      <c r="F7783" s="108">
        <v>5.31</v>
      </c>
      <c r="H7783" s="106">
        <f t="shared" si="90"/>
        <v>0.84621513944223092</v>
      </c>
    </row>
    <row r="7784" spans="1:11" x14ac:dyDescent="0.2">
      <c r="A7784" s="103">
        <f>A7783+1</f>
        <v>41683</v>
      </c>
      <c r="B7784" s="76" t="s">
        <v>15</v>
      </c>
      <c r="D7784" s="92">
        <v>100.27</v>
      </c>
      <c r="E7784" s="104">
        <v>5.335</v>
      </c>
      <c r="F7784" s="108">
        <v>5.18</v>
      </c>
      <c r="H7784" s="106">
        <f t="shared" si="90"/>
        <v>0.97094657919400185</v>
      </c>
    </row>
    <row r="7785" spans="1:11" x14ac:dyDescent="0.2">
      <c r="A7785" s="103">
        <f>A7784+1</f>
        <v>41684</v>
      </c>
      <c r="B7785" s="76" t="s">
        <v>16</v>
      </c>
      <c r="D7785" s="92">
        <v>100.31</v>
      </c>
      <c r="E7785" s="104">
        <v>5.5339999999999998</v>
      </c>
      <c r="F7785" s="108">
        <v>5.34</v>
      </c>
      <c r="H7785" s="106">
        <f t="shared" si="90"/>
        <v>0.96494398265269243</v>
      </c>
    </row>
    <row r="7786" spans="1:11" x14ac:dyDescent="0.2">
      <c r="A7786" s="103">
        <f>A7785+1+2</f>
        <v>41687</v>
      </c>
      <c r="B7786" s="76" t="s">
        <v>12</v>
      </c>
      <c r="C7786" s="73" t="s">
        <v>17</v>
      </c>
      <c r="F7786" s="108"/>
      <c r="H7786" s="106"/>
    </row>
    <row r="7787" spans="1:11" x14ac:dyDescent="0.2">
      <c r="A7787" s="103">
        <f>A7786+1</f>
        <v>41688</v>
      </c>
      <c r="B7787" s="76" t="s">
        <v>13</v>
      </c>
      <c r="D7787" s="92">
        <v>102.54</v>
      </c>
      <c r="E7787" s="104">
        <v>5.8</v>
      </c>
      <c r="F7787" s="108">
        <v>5.35</v>
      </c>
      <c r="H7787" s="106">
        <f t="shared" si="90"/>
        <v>0.92241379310344829</v>
      </c>
    </row>
    <row r="7788" spans="1:11" x14ac:dyDescent="0.2">
      <c r="A7788" s="103">
        <f>A7787+1</f>
        <v>41689</v>
      </c>
      <c r="B7788" s="76" t="s">
        <v>14</v>
      </c>
      <c r="D7788" s="92">
        <v>103.46</v>
      </c>
      <c r="E7788" s="104">
        <v>5.9749999999999996</v>
      </c>
      <c r="F7788" s="108">
        <v>5.59</v>
      </c>
      <c r="H7788" s="106">
        <f t="shared" si="90"/>
        <v>0.93556485355648544</v>
      </c>
    </row>
    <row r="7789" spans="1:11" x14ac:dyDescent="0.2">
      <c r="A7789" s="103">
        <f>A7788+1</f>
        <v>41690</v>
      </c>
      <c r="B7789" s="76" t="s">
        <v>15</v>
      </c>
      <c r="D7789" s="92">
        <v>103.2</v>
      </c>
      <c r="E7789" s="104">
        <v>5.9249999999999998</v>
      </c>
      <c r="F7789" s="108">
        <v>6.15</v>
      </c>
      <c r="H7789" s="106">
        <f t="shared" si="90"/>
        <v>1.0379746835443038</v>
      </c>
    </row>
    <row r="7790" spans="1:11" x14ac:dyDescent="0.2">
      <c r="A7790" s="103">
        <f>A7789+1</f>
        <v>41691</v>
      </c>
      <c r="B7790" s="76" t="s">
        <v>16</v>
      </c>
      <c r="D7790" s="92">
        <v>102.53</v>
      </c>
      <c r="E7790" s="104">
        <v>6.2</v>
      </c>
      <c r="F7790" s="108">
        <v>7.22</v>
      </c>
      <c r="H7790" s="106">
        <f t="shared" si="90"/>
        <v>1.1645161290322581</v>
      </c>
    </row>
    <row r="7791" spans="1:11" x14ac:dyDescent="0.2">
      <c r="A7791" s="103">
        <f>A7790+1+2</f>
        <v>41694</v>
      </c>
      <c r="B7791" s="76" t="s">
        <v>12</v>
      </c>
      <c r="D7791" s="92">
        <v>103.17</v>
      </c>
      <c r="E7791" s="104">
        <v>6.2750000000000004</v>
      </c>
      <c r="F7791" s="108">
        <v>6.74</v>
      </c>
      <c r="H7791" s="106">
        <f t="shared" si="90"/>
        <v>1.0741035856573704</v>
      </c>
    </row>
    <row r="7792" spans="1:11" x14ac:dyDescent="0.2">
      <c r="A7792" s="103">
        <f>A7791+1</f>
        <v>41695</v>
      </c>
      <c r="B7792" s="76" t="s">
        <v>13</v>
      </c>
      <c r="D7792" s="92">
        <v>102.2</v>
      </c>
      <c r="E7792" s="104">
        <v>5.62</v>
      </c>
      <c r="F7792" s="108">
        <v>5.21</v>
      </c>
      <c r="H7792" s="106">
        <f t="shared" si="90"/>
        <v>0.92704626334519569</v>
      </c>
    </row>
    <row r="7793" spans="1:11" x14ac:dyDescent="0.2">
      <c r="A7793" s="103">
        <f>A7792+1</f>
        <v>41696</v>
      </c>
      <c r="B7793" s="76" t="s">
        <v>14</v>
      </c>
      <c r="D7793" s="92">
        <v>102.93</v>
      </c>
      <c r="E7793" s="104">
        <v>4.8449999999999998</v>
      </c>
      <c r="F7793" s="108">
        <v>5.29</v>
      </c>
      <c r="H7793" s="106">
        <f t="shared" si="90"/>
        <v>1.0918472652218782</v>
      </c>
    </row>
    <row r="7794" spans="1:11" x14ac:dyDescent="0.2">
      <c r="A7794" s="103">
        <f>A7793+1</f>
        <v>41697</v>
      </c>
      <c r="B7794" s="76" t="s">
        <v>15</v>
      </c>
      <c r="D7794" s="92">
        <v>102.68</v>
      </c>
      <c r="E7794" s="104">
        <v>4.57</v>
      </c>
      <c r="F7794" s="108">
        <v>5.5</v>
      </c>
      <c r="H7794" s="106">
        <f t="shared" si="90"/>
        <v>1.2035010940919038</v>
      </c>
    </row>
    <row r="7795" spans="1:11" x14ac:dyDescent="0.2">
      <c r="A7795" s="103">
        <f>A7794+1</f>
        <v>41698</v>
      </c>
      <c r="B7795" s="76" t="s">
        <v>16</v>
      </c>
      <c r="D7795" s="92">
        <v>102.88</v>
      </c>
      <c r="E7795" s="104">
        <v>4.74</v>
      </c>
      <c r="F7795" s="108">
        <v>6.23</v>
      </c>
      <c r="H7795" s="106">
        <f t="shared" si="90"/>
        <v>1.3143459915611815</v>
      </c>
    </row>
    <row r="7796" spans="1:11" x14ac:dyDescent="0.2">
      <c r="A7796" s="103">
        <f>A7795+1+2</f>
        <v>41701</v>
      </c>
      <c r="B7796" s="76" t="s">
        <v>12</v>
      </c>
      <c r="D7796" s="92">
        <v>105.34</v>
      </c>
      <c r="E7796" s="104">
        <v>6.7</v>
      </c>
      <c r="F7796" s="108">
        <v>8.73</v>
      </c>
      <c r="H7796" s="106">
        <f t="shared" si="90"/>
        <v>1.3029850746268656</v>
      </c>
    </row>
    <row r="7797" spans="1:11" x14ac:dyDescent="0.2">
      <c r="A7797" s="103">
        <f>A7796+1</f>
        <v>41702</v>
      </c>
      <c r="B7797" s="76" t="s">
        <v>13</v>
      </c>
      <c r="D7797" s="92">
        <v>103.64</v>
      </c>
      <c r="E7797" s="104">
        <v>7.7750000000000004</v>
      </c>
      <c r="F7797" s="108">
        <v>7.21</v>
      </c>
      <c r="H7797" s="106">
        <f t="shared" si="90"/>
        <v>0.9273311897106109</v>
      </c>
    </row>
    <row r="7798" spans="1:11" x14ac:dyDescent="0.2">
      <c r="A7798" s="103">
        <f>A7797+1</f>
        <v>41703</v>
      </c>
      <c r="B7798" s="76" t="s">
        <v>14</v>
      </c>
      <c r="D7798" s="92">
        <v>101.75</v>
      </c>
      <c r="E7798" s="104">
        <v>6.5</v>
      </c>
      <c r="F7798" s="108">
        <v>5.29</v>
      </c>
      <c r="H7798" s="106">
        <f t="shared" si="90"/>
        <v>0.81384615384615389</v>
      </c>
    </row>
    <row r="7799" spans="1:11" x14ac:dyDescent="0.2">
      <c r="A7799" s="103">
        <f>A7798+1</f>
        <v>41704</v>
      </c>
      <c r="B7799" s="76" t="s">
        <v>15</v>
      </c>
      <c r="D7799" s="92">
        <v>101.82</v>
      </c>
      <c r="E7799" s="104">
        <v>4.9249999999999998</v>
      </c>
      <c r="F7799" s="108">
        <v>4.8600000000000003</v>
      </c>
      <c r="H7799" s="106">
        <f t="shared" si="90"/>
        <v>0.98680203045685289</v>
      </c>
    </row>
    <row r="7800" spans="1:11" x14ac:dyDescent="0.2">
      <c r="A7800" s="103">
        <f>A7799+1</f>
        <v>41705</v>
      </c>
      <c r="B7800" s="76" t="s">
        <v>16</v>
      </c>
      <c r="D7800" s="92">
        <v>102.82</v>
      </c>
      <c r="E7800" s="104">
        <v>4.76</v>
      </c>
      <c r="F7800" s="108">
        <v>4.6100000000000003</v>
      </c>
      <c r="H7800" s="106">
        <f t="shared" si="90"/>
        <v>0.96848739495798331</v>
      </c>
    </row>
    <row r="7801" spans="1:11" x14ac:dyDescent="0.2">
      <c r="A7801" s="103">
        <f>A7800+1+2</f>
        <v>41708</v>
      </c>
      <c r="B7801" s="76" t="s">
        <v>12</v>
      </c>
      <c r="D7801" s="92">
        <v>101.39</v>
      </c>
      <c r="E7801" s="104">
        <v>4.6349999999999998</v>
      </c>
      <c r="F7801" s="108">
        <v>4.57</v>
      </c>
      <c r="H7801" s="106">
        <f t="shared" si="90"/>
        <v>0.98597626752966572</v>
      </c>
    </row>
    <row r="7802" spans="1:11" x14ac:dyDescent="0.2">
      <c r="A7802" s="103">
        <f>A7801+1</f>
        <v>41709</v>
      </c>
      <c r="B7802" s="76" t="s">
        <v>13</v>
      </c>
      <c r="D7802" s="92">
        <v>100.29</v>
      </c>
      <c r="E7802" s="104">
        <v>4.673</v>
      </c>
      <c r="F7802" s="108">
        <v>4.66</v>
      </c>
      <c r="H7802" s="106">
        <f t="shared" si="90"/>
        <v>0.99721806120265355</v>
      </c>
      <c r="K7802" s="115"/>
    </row>
    <row r="7803" spans="1:11" x14ac:dyDescent="0.2">
      <c r="A7803" s="103">
        <f>A7802+1</f>
        <v>41710</v>
      </c>
      <c r="B7803" s="76" t="s">
        <v>14</v>
      </c>
      <c r="D7803" s="92">
        <v>98.29</v>
      </c>
      <c r="E7803" s="104">
        <v>4.6849999999999996</v>
      </c>
      <c r="F7803" s="108">
        <v>4.5199999999999996</v>
      </c>
      <c r="H7803" s="106">
        <f t="shared" si="90"/>
        <v>0.96478121664887939</v>
      </c>
    </row>
    <row r="7804" spans="1:11" x14ac:dyDescent="0.2">
      <c r="A7804" s="103">
        <f>A7803+1</f>
        <v>41711</v>
      </c>
      <c r="B7804" s="76" t="s">
        <v>15</v>
      </c>
      <c r="D7804" s="92">
        <v>98.57</v>
      </c>
      <c r="E7804" s="104">
        <v>4.3730000000000002</v>
      </c>
      <c r="F7804" s="108">
        <v>4.25</v>
      </c>
      <c r="H7804" s="106">
        <f t="shared" si="90"/>
        <v>0.97187285616281727</v>
      </c>
    </row>
    <row r="7805" spans="1:11" x14ac:dyDescent="0.2">
      <c r="A7805" s="103">
        <f>A7804+1</f>
        <v>41712</v>
      </c>
      <c r="B7805" s="76" t="s">
        <v>16</v>
      </c>
      <c r="D7805" s="92">
        <v>99.23</v>
      </c>
      <c r="E7805" s="104">
        <v>4.3680000000000003</v>
      </c>
      <c r="F7805" s="108">
        <v>4.24</v>
      </c>
      <c r="H7805" s="106">
        <f t="shared" si="90"/>
        <v>0.97069597069597069</v>
      </c>
    </row>
    <row r="7806" spans="1:11" x14ac:dyDescent="0.2">
      <c r="A7806" s="103">
        <f>A7805+1+2</f>
        <v>41715</v>
      </c>
      <c r="B7806" s="76" t="s">
        <v>12</v>
      </c>
      <c r="D7806" s="92">
        <v>98.43</v>
      </c>
      <c r="E7806" s="104">
        <v>4.58</v>
      </c>
      <c r="F7806" s="108">
        <v>4.43</v>
      </c>
      <c r="H7806" s="106">
        <f t="shared" si="90"/>
        <v>0.9672489082969431</v>
      </c>
    </row>
    <row r="7807" spans="1:11" x14ac:dyDescent="0.2">
      <c r="A7807" s="103">
        <f>A7806+1</f>
        <v>41716</v>
      </c>
      <c r="B7807" s="76" t="s">
        <v>13</v>
      </c>
      <c r="D7807" s="92">
        <v>100.08</v>
      </c>
      <c r="E7807" s="104">
        <v>4.4829999999999997</v>
      </c>
      <c r="F7807" s="108">
        <v>4.42</v>
      </c>
      <c r="H7807" s="106">
        <f t="shared" si="90"/>
        <v>0.98594691055097039</v>
      </c>
    </row>
    <row r="7808" spans="1:11" x14ac:dyDescent="0.2">
      <c r="A7808" s="103">
        <f>A7807+1</f>
        <v>41717</v>
      </c>
      <c r="B7808" s="76" t="s">
        <v>14</v>
      </c>
      <c r="D7808" s="92">
        <v>100.71</v>
      </c>
      <c r="E7808" s="104">
        <v>4.45</v>
      </c>
      <c r="F7808" s="108">
        <v>4.42</v>
      </c>
      <c r="H7808" s="106">
        <f t="shared" si="90"/>
        <v>0.99325842696629207</v>
      </c>
    </row>
    <row r="7809" spans="1:11" x14ac:dyDescent="0.2">
      <c r="A7809" s="103">
        <f>A7808+1</f>
        <v>41718</v>
      </c>
      <c r="B7809" s="76" t="s">
        <v>15</v>
      </c>
      <c r="D7809" s="92">
        <v>99.68</v>
      </c>
      <c r="E7809" s="104">
        <v>4.3650000000000002</v>
      </c>
      <c r="F7809" s="108">
        <v>4.42</v>
      </c>
      <c r="H7809" s="106">
        <f t="shared" si="90"/>
        <v>1.0126002290950744</v>
      </c>
    </row>
    <row r="7810" spans="1:11" x14ac:dyDescent="0.2">
      <c r="A7810" s="103">
        <f>A7809+1</f>
        <v>41719</v>
      </c>
      <c r="B7810" s="76" t="s">
        <v>16</v>
      </c>
      <c r="D7810" s="92">
        <v>99.97</v>
      </c>
      <c r="E7810" s="104">
        <v>4.3040000000000003</v>
      </c>
      <c r="F7810" s="108">
        <v>4.45</v>
      </c>
      <c r="H7810" s="106">
        <f t="shared" si="90"/>
        <v>1.0339219330855018</v>
      </c>
    </row>
    <row r="7811" spans="1:11" x14ac:dyDescent="0.2">
      <c r="A7811" s="103">
        <f>A7810+1+2</f>
        <v>41722</v>
      </c>
      <c r="B7811" s="76" t="s">
        <v>12</v>
      </c>
      <c r="D7811" s="92">
        <v>100.05</v>
      </c>
      <c r="E7811" s="104">
        <v>4.2759999999999998</v>
      </c>
      <c r="F7811" s="108">
        <v>4.54</v>
      </c>
      <c r="H7811" s="106">
        <f t="shared" si="90"/>
        <v>1.0617399438727784</v>
      </c>
    </row>
    <row r="7812" spans="1:11" x14ac:dyDescent="0.2">
      <c r="A7812" s="103">
        <f>A7811+1</f>
        <v>41723</v>
      </c>
      <c r="B7812" s="76" t="s">
        <v>13</v>
      </c>
      <c r="D7812" s="92">
        <v>99.66</v>
      </c>
      <c r="E7812" s="104">
        <v>4.53</v>
      </c>
      <c r="F7812" s="108">
        <v>4.75</v>
      </c>
      <c r="H7812" s="106">
        <f t="shared" si="90"/>
        <v>1.0485651214128036</v>
      </c>
    </row>
    <row r="7813" spans="1:11" x14ac:dyDescent="0.2">
      <c r="A7813" s="103">
        <f>A7812+1</f>
        <v>41724</v>
      </c>
      <c r="B7813" s="76" t="s">
        <v>14</v>
      </c>
      <c r="D7813" s="92">
        <v>100.61</v>
      </c>
      <c r="E7813" s="104">
        <v>4.4400000000000004</v>
      </c>
      <c r="F7813" s="108">
        <v>4.59</v>
      </c>
      <c r="H7813" s="106">
        <f t="shared" si="90"/>
        <v>1.0337837837837838</v>
      </c>
    </row>
    <row r="7814" spans="1:11" x14ac:dyDescent="0.2">
      <c r="A7814" s="103">
        <f>A7813+1</f>
        <v>41725</v>
      </c>
      <c r="B7814" s="76" t="s">
        <v>15</v>
      </c>
      <c r="D7814" s="92">
        <v>101.25</v>
      </c>
      <c r="E7814" s="104">
        <v>4.3899999999999997</v>
      </c>
      <c r="F7814" s="108">
        <v>4.42</v>
      </c>
      <c r="H7814" s="106">
        <f t="shared" si="90"/>
        <v>1.0068337129840548</v>
      </c>
    </row>
    <row r="7815" spans="1:11" x14ac:dyDescent="0.2">
      <c r="A7815" s="103">
        <f>A7814+1</f>
        <v>41726</v>
      </c>
      <c r="B7815" s="76" t="s">
        <v>16</v>
      </c>
      <c r="D7815" s="92">
        <v>101.73</v>
      </c>
      <c r="E7815" s="104">
        <v>4.5</v>
      </c>
      <c r="F7815" s="108">
        <v>4.43</v>
      </c>
      <c r="H7815" s="106">
        <f t="shared" si="90"/>
        <v>0.98444444444444434</v>
      </c>
    </row>
    <row r="7816" spans="1:11" x14ac:dyDescent="0.2">
      <c r="A7816" s="103">
        <f>A7815+1+2</f>
        <v>41729</v>
      </c>
      <c r="B7816" s="76" t="s">
        <v>12</v>
      </c>
      <c r="D7816" s="92">
        <v>101.57</v>
      </c>
      <c r="E7816" s="104">
        <v>4.4800000000000004</v>
      </c>
      <c r="F7816" s="108">
        <v>4.4000000000000004</v>
      </c>
      <c r="H7816" s="106">
        <f t="shared" si="90"/>
        <v>0.9821428571428571</v>
      </c>
    </row>
    <row r="7817" spans="1:11" x14ac:dyDescent="0.2">
      <c r="A7817" s="103">
        <f>A7816+1</f>
        <v>41730</v>
      </c>
      <c r="B7817" s="76" t="s">
        <v>13</v>
      </c>
      <c r="D7817" s="92">
        <v>99.69</v>
      </c>
      <c r="E7817" s="104">
        <v>4.3869999999999996</v>
      </c>
      <c r="F7817" s="108">
        <v>4.4000000000000004</v>
      </c>
      <c r="H7817" s="106">
        <f t="shared" si="90"/>
        <v>1.0029633006610441</v>
      </c>
    </row>
    <row r="7818" spans="1:11" x14ac:dyDescent="0.2">
      <c r="A7818" s="103">
        <f>A7817+1</f>
        <v>41731</v>
      </c>
      <c r="B7818" s="76" t="s">
        <v>14</v>
      </c>
      <c r="D7818" s="92">
        <v>99.6</v>
      </c>
      <c r="E7818" s="104">
        <v>4.3849999999999998</v>
      </c>
      <c r="F7818" s="108">
        <v>4.4000000000000004</v>
      </c>
      <c r="H7818" s="106">
        <f t="shared" si="90"/>
        <v>1.0034207525655645</v>
      </c>
    </row>
    <row r="7819" spans="1:11" x14ac:dyDescent="0.2">
      <c r="A7819" s="103">
        <f>A7818+1</f>
        <v>41732</v>
      </c>
      <c r="B7819" s="76" t="s">
        <v>15</v>
      </c>
      <c r="D7819" s="92">
        <v>100.29</v>
      </c>
      <c r="E7819" s="104">
        <v>4.5119999999999996</v>
      </c>
      <c r="F7819" s="108">
        <v>4.3899999999999997</v>
      </c>
      <c r="H7819" s="106">
        <f t="shared" si="90"/>
        <v>0.97296099290780147</v>
      </c>
    </row>
    <row r="7820" spans="1:11" x14ac:dyDescent="0.2">
      <c r="A7820" s="103">
        <f>A7819+1</f>
        <v>41733</v>
      </c>
      <c r="B7820" s="76" t="s">
        <v>16</v>
      </c>
      <c r="D7820" s="92">
        <v>101.16</v>
      </c>
      <c r="E7820" s="104">
        <v>4.4909999999999997</v>
      </c>
      <c r="F7820" s="108">
        <v>4.47</v>
      </c>
      <c r="H7820" s="106">
        <f t="shared" si="90"/>
        <v>0.99532398129592525</v>
      </c>
      <c r="K7820" s="115"/>
    </row>
    <row r="7821" spans="1:11" x14ac:dyDescent="0.2">
      <c r="A7821" s="103">
        <f>A7820+1+2</f>
        <v>41736</v>
      </c>
      <c r="B7821" s="76" t="s">
        <v>12</v>
      </c>
      <c r="D7821" s="92">
        <v>100.43</v>
      </c>
      <c r="E7821" s="104">
        <v>4.5780000000000003</v>
      </c>
      <c r="F7821" s="108">
        <v>4.45</v>
      </c>
      <c r="H7821" s="106">
        <f t="shared" si="90"/>
        <v>0.97204019222367843</v>
      </c>
    </row>
    <row r="7822" spans="1:11" x14ac:dyDescent="0.2">
      <c r="A7822" s="103">
        <f>A7821+1</f>
        <v>41737</v>
      </c>
      <c r="B7822" s="76" t="s">
        <v>13</v>
      </c>
      <c r="D7822" s="92">
        <v>102.57</v>
      </c>
      <c r="E7822" s="104">
        <v>4.57</v>
      </c>
      <c r="F7822" s="108">
        <v>4.41</v>
      </c>
      <c r="H7822" s="106">
        <f t="shared" si="90"/>
        <v>0.96498905908096277</v>
      </c>
    </row>
    <row r="7823" spans="1:11" x14ac:dyDescent="0.2">
      <c r="A7823" s="103">
        <f>A7822+1</f>
        <v>41738</v>
      </c>
      <c r="B7823" s="76" t="s">
        <v>14</v>
      </c>
      <c r="D7823" s="92">
        <v>103.55</v>
      </c>
      <c r="E7823" s="104">
        <v>4.67</v>
      </c>
      <c r="F7823" s="108">
        <v>4.47</v>
      </c>
      <c r="H7823" s="106">
        <f t="shared" si="90"/>
        <v>0.95717344753747324</v>
      </c>
    </row>
    <row r="7824" spans="1:11" x14ac:dyDescent="0.2">
      <c r="A7824" s="103">
        <f>A7823+1</f>
        <v>41739</v>
      </c>
      <c r="B7824" s="76" t="s">
        <v>15</v>
      </c>
      <c r="D7824" s="92">
        <v>103.37</v>
      </c>
      <c r="E7824" s="104">
        <v>4.67</v>
      </c>
      <c r="F7824" s="108">
        <v>4.51</v>
      </c>
      <c r="H7824" s="106">
        <f t="shared" si="90"/>
        <v>0.96573875802997855</v>
      </c>
    </row>
    <row r="7825" spans="1:8" x14ac:dyDescent="0.2">
      <c r="A7825" s="103">
        <f>A7824+1</f>
        <v>41740</v>
      </c>
      <c r="B7825" s="76" t="s">
        <v>16</v>
      </c>
      <c r="D7825" s="92">
        <v>103.68</v>
      </c>
      <c r="E7825" s="104">
        <v>4.67</v>
      </c>
      <c r="F7825" s="108">
        <v>4.5199999999999996</v>
      </c>
      <c r="H7825" s="106">
        <f t="shared" si="90"/>
        <v>0.96788008565310479</v>
      </c>
    </row>
    <row r="7826" spans="1:8" x14ac:dyDescent="0.2">
      <c r="A7826" s="103">
        <f>A7825+1+2</f>
        <v>41743</v>
      </c>
      <c r="B7826" s="76" t="s">
        <v>12</v>
      </c>
      <c r="D7826" s="92">
        <v>104.05</v>
      </c>
      <c r="E7826" s="104">
        <v>4.6429999999999998</v>
      </c>
      <c r="F7826" s="108">
        <v>4.5199999999999996</v>
      </c>
      <c r="H7826" s="106">
        <f t="shared" si="90"/>
        <v>0.97350850743054052</v>
      </c>
    </row>
    <row r="7827" spans="1:8" x14ac:dyDescent="0.2">
      <c r="A7827" s="103">
        <f>A7826+1</f>
        <v>41744</v>
      </c>
      <c r="B7827" s="76" t="s">
        <v>13</v>
      </c>
      <c r="D7827" s="92">
        <v>103.7</v>
      </c>
      <c r="E7827" s="104">
        <v>4.6920000000000002</v>
      </c>
      <c r="F7827" s="108">
        <v>4.55</v>
      </c>
      <c r="H7827" s="106">
        <f t="shared" si="90"/>
        <v>0.96973572037510647</v>
      </c>
    </row>
    <row r="7828" spans="1:8" x14ac:dyDescent="0.2">
      <c r="A7828" s="103">
        <f>A7827+1</f>
        <v>41745</v>
      </c>
      <c r="B7828" s="76" t="s">
        <v>14</v>
      </c>
      <c r="D7828" s="92">
        <v>103.71</v>
      </c>
      <c r="E7828" s="104">
        <v>4.6399999999999997</v>
      </c>
      <c r="F7828" s="108">
        <v>4.5199999999999996</v>
      </c>
      <c r="H7828" s="106">
        <f t="shared" si="90"/>
        <v>0.97413793103448276</v>
      </c>
    </row>
    <row r="7829" spans="1:8" x14ac:dyDescent="0.2">
      <c r="A7829" s="103">
        <f>A7828+1</f>
        <v>41746</v>
      </c>
      <c r="B7829" s="76" t="s">
        <v>15</v>
      </c>
      <c r="D7829" s="92">
        <v>104.33</v>
      </c>
      <c r="E7829" s="104">
        <v>4.6399999999999997</v>
      </c>
      <c r="F7829" s="108">
        <v>4.38</v>
      </c>
      <c r="H7829" s="106">
        <f t="shared" si="90"/>
        <v>0.94396551724137934</v>
      </c>
    </row>
    <row r="7830" spans="1:8" x14ac:dyDescent="0.2">
      <c r="A7830" s="103">
        <f>A7829+1</f>
        <v>41747</v>
      </c>
      <c r="B7830" s="76" t="s">
        <v>16</v>
      </c>
      <c r="C7830" s="73" t="s">
        <v>17</v>
      </c>
      <c r="F7830" s="108"/>
      <c r="H7830" s="106"/>
    </row>
    <row r="7831" spans="1:8" x14ac:dyDescent="0.2">
      <c r="A7831" s="103">
        <f>A7830+1+2</f>
        <v>41750</v>
      </c>
      <c r="B7831" s="76" t="s">
        <v>12</v>
      </c>
      <c r="D7831" s="92">
        <v>104.35</v>
      </c>
      <c r="E7831" s="104">
        <v>4.76</v>
      </c>
      <c r="F7831" s="108">
        <v>4.5999999999999996</v>
      </c>
      <c r="H7831" s="106">
        <f t="shared" ref="H7831:H7894" si="91">F7831/E7831</f>
        <v>0.96638655462184875</v>
      </c>
    </row>
    <row r="7832" spans="1:8" x14ac:dyDescent="0.2">
      <c r="A7832" s="103">
        <f>A7831+1</f>
        <v>41751</v>
      </c>
      <c r="B7832" s="76" t="s">
        <v>13</v>
      </c>
      <c r="D7832" s="92">
        <v>101.69</v>
      </c>
      <c r="E7832" s="104">
        <v>4.76</v>
      </c>
      <c r="F7832" s="108">
        <v>4.57</v>
      </c>
      <c r="H7832" s="106">
        <f t="shared" si="91"/>
        <v>0.96008403361344552</v>
      </c>
    </row>
    <row r="7833" spans="1:8" x14ac:dyDescent="0.2">
      <c r="A7833" s="103">
        <f>A7832+1</f>
        <v>41752</v>
      </c>
      <c r="B7833" s="76" t="s">
        <v>14</v>
      </c>
      <c r="D7833" s="92">
        <v>101.47</v>
      </c>
      <c r="E7833" s="104">
        <v>4.8099999999999996</v>
      </c>
      <c r="F7833" s="108">
        <v>4.63</v>
      </c>
      <c r="H7833" s="106">
        <f t="shared" si="91"/>
        <v>0.96257796257796269</v>
      </c>
    </row>
    <row r="7834" spans="1:8" x14ac:dyDescent="0.2">
      <c r="A7834" s="103">
        <f>A7833+1</f>
        <v>41753</v>
      </c>
      <c r="B7834" s="76" t="s">
        <v>15</v>
      </c>
      <c r="D7834" s="92">
        <v>102.2</v>
      </c>
      <c r="E7834" s="104">
        <v>4.8099999999999996</v>
      </c>
      <c r="F7834" s="108">
        <v>4.7300000000000004</v>
      </c>
      <c r="H7834" s="106">
        <f t="shared" si="91"/>
        <v>0.98336798336798359</v>
      </c>
    </row>
    <row r="7835" spans="1:8" x14ac:dyDescent="0.2">
      <c r="A7835" s="103">
        <f>A7834+1</f>
        <v>41754</v>
      </c>
      <c r="B7835" s="76" t="s">
        <v>16</v>
      </c>
      <c r="D7835" s="92">
        <v>100.845</v>
      </c>
      <c r="E7835" s="104">
        <v>4.83</v>
      </c>
      <c r="F7835" s="108">
        <v>4.53</v>
      </c>
      <c r="H7835" s="106">
        <f t="shared" si="91"/>
        <v>0.93788819875776397</v>
      </c>
    </row>
    <row r="7836" spans="1:8" x14ac:dyDescent="0.2">
      <c r="A7836" s="103">
        <f>A7835+1+2</f>
        <v>41757</v>
      </c>
      <c r="B7836" s="76" t="s">
        <v>12</v>
      </c>
      <c r="D7836" s="92">
        <v>101.13</v>
      </c>
      <c r="E7836" s="104">
        <v>4.72</v>
      </c>
      <c r="F7836" s="108">
        <v>4.6500000000000004</v>
      </c>
      <c r="H7836" s="106">
        <f t="shared" si="91"/>
        <v>0.98516949152542388</v>
      </c>
    </row>
    <row r="7837" spans="1:8" x14ac:dyDescent="0.2">
      <c r="A7837" s="103">
        <f>A7836+1</f>
        <v>41758</v>
      </c>
      <c r="B7837" s="76" t="s">
        <v>13</v>
      </c>
      <c r="D7837" s="92">
        <v>101.56</v>
      </c>
      <c r="E7837" s="104">
        <v>4.78</v>
      </c>
      <c r="F7837" s="108">
        <v>4.6399999999999997</v>
      </c>
      <c r="H7837" s="106">
        <f t="shared" si="91"/>
        <v>0.97071129707112958</v>
      </c>
    </row>
    <row r="7838" spans="1:8" x14ac:dyDescent="0.2">
      <c r="A7838" s="103">
        <f>A7837+1</f>
        <v>41759</v>
      </c>
      <c r="B7838" s="76" t="s">
        <v>14</v>
      </c>
      <c r="D7838" s="92">
        <v>100.07</v>
      </c>
      <c r="E7838" s="104">
        <v>4.79</v>
      </c>
      <c r="F7838" s="108">
        <v>4.67</v>
      </c>
      <c r="H7838" s="106">
        <f t="shared" si="91"/>
        <v>0.97494780793319413</v>
      </c>
    </row>
    <row r="7839" spans="1:8" x14ac:dyDescent="0.2">
      <c r="A7839" s="103">
        <f>A7838+1</f>
        <v>41760</v>
      </c>
      <c r="B7839" s="76" t="s">
        <v>15</v>
      </c>
      <c r="D7839" s="92">
        <v>99.69</v>
      </c>
      <c r="E7839" s="104">
        <v>4.79</v>
      </c>
      <c r="F7839" s="108">
        <v>4.66</v>
      </c>
      <c r="H7839" s="106">
        <f t="shared" si="91"/>
        <v>0.97286012526096033</v>
      </c>
    </row>
    <row r="7840" spans="1:8" x14ac:dyDescent="0.2">
      <c r="A7840" s="103">
        <f>A7839+1</f>
        <v>41761</v>
      </c>
      <c r="B7840" s="76" t="s">
        <v>16</v>
      </c>
      <c r="D7840" s="92">
        <v>100.09</v>
      </c>
      <c r="E7840" s="104">
        <v>4.7300000000000004</v>
      </c>
      <c r="F7840" s="108">
        <v>4.54</v>
      </c>
      <c r="H7840" s="106">
        <f t="shared" si="91"/>
        <v>0.95983086680761087</v>
      </c>
    </row>
    <row r="7841" spans="1:11" x14ac:dyDescent="0.2">
      <c r="A7841" s="103">
        <f>A7840+1+2</f>
        <v>41764</v>
      </c>
      <c r="B7841" s="76" t="s">
        <v>12</v>
      </c>
      <c r="D7841" s="92">
        <v>99.74</v>
      </c>
      <c r="E7841" s="104">
        <v>4.7300000000000004</v>
      </c>
      <c r="F7841" s="108">
        <v>4.59</v>
      </c>
      <c r="H7841" s="106">
        <f t="shared" si="91"/>
        <v>0.97040169133192378</v>
      </c>
    </row>
    <row r="7842" spans="1:11" x14ac:dyDescent="0.2">
      <c r="A7842" s="103">
        <f>A7841+1</f>
        <v>41765</v>
      </c>
      <c r="B7842" s="76" t="s">
        <v>13</v>
      </c>
      <c r="D7842" s="92">
        <v>99.81</v>
      </c>
      <c r="E7842" s="104">
        <v>4.8</v>
      </c>
      <c r="F7842" s="108">
        <v>4.5999999999999996</v>
      </c>
      <c r="H7842" s="106">
        <f t="shared" si="91"/>
        <v>0.95833333333333326</v>
      </c>
    </row>
    <row r="7843" spans="1:11" x14ac:dyDescent="0.2">
      <c r="A7843" s="103">
        <f>A7842+1</f>
        <v>41766</v>
      </c>
      <c r="B7843" s="76" t="s">
        <v>14</v>
      </c>
      <c r="D7843" s="92">
        <v>101.06</v>
      </c>
      <c r="E7843" s="104">
        <v>4.82</v>
      </c>
      <c r="F7843" s="108">
        <v>4.6100000000000003</v>
      </c>
      <c r="H7843" s="106">
        <f t="shared" si="91"/>
        <v>0.95643153526970959</v>
      </c>
    </row>
    <row r="7844" spans="1:11" x14ac:dyDescent="0.2">
      <c r="A7844" s="103">
        <f>A7843+1</f>
        <v>41767</v>
      </c>
      <c r="B7844" s="76" t="s">
        <v>15</v>
      </c>
      <c r="D7844" s="92">
        <v>100.52</v>
      </c>
      <c r="E7844" s="104">
        <v>4.7699999999999996</v>
      </c>
      <c r="F7844" s="108">
        <v>4.5199999999999996</v>
      </c>
      <c r="H7844" s="106">
        <f t="shared" si="91"/>
        <v>0.94758909853249473</v>
      </c>
    </row>
    <row r="7845" spans="1:11" x14ac:dyDescent="0.2">
      <c r="A7845" s="103">
        <f>A7844+1</f>
        <v>41768</v>
      </c>
      <c r="B7845" s="76" t="s">
        <v>16</v>
      </c>
      <c r="D7845" s="92">
        <v>100.32</v>
      </c>
      <c r="E7845" s="104">
        <v>4.59</v>
      </c>
      <c r="F7845" s="108">
        <v>4.34</v>
      </c>
      <c r="H7845" s="106">
        <f t="shared" si="91"/>
        <v>0.94553376906318087</v>
      </c>
    </row>
    <row r="7846" spans="1:11" x14ac:dyDescent="0.2">
      <c r="A7846" s="103">
        <f>A7845+1+2</f>
        <v>41771</v>
      </c>
      <c r="B7846" s="76" t="s">
        <v>12</v>
      </c>
      <c r="D7846" s="92">
        <v>100.89</v>
      </c>
      <c r="E7846" s="104">
        <v>4.5199999999999996</v>
      </c>
      <c r="F7846" s="108">
        <v>4.38</v>
      </c>
      <c r="H7846" s="106">
        <f t="shared" si="91"/>
        <v>0.96902654867256643</v>
      </c>
    </row>
    <row r="7847" spans="1:11" x14ac:dyDescent="0.2">
      <c r="A7847" s="103">
        <f>A7846+1</f>
        <v>41772</v>
      </c>
      <c r="B7847" s="76" t="s">
        <v>13</v>
      </c>
      <c r="D7847" s="92">
        <v>102.01</v>
      </c>
      <c r="E7847" s="104">
        <v>4.47</v>
      </c>
      <c r="F7847" s="108">
        <v>4.32</v>
      </c>
      <c r="H7847" s="106">
        <f t="shared" si="91"/>
        <v>0.96644295302013439</v>
      </c>
    </row>
    <row r="7848" spans="1:11" x14ac:dyDescent="0.2">
      <c r="A7848" s="103">
        <f>A7847+1</f>
        <v>41773</v>
      </c>
      <c r="B7848" s="76" t="s">
        <v>14</v>
      </c>
      <c r="D7848" s="92">
        <v>102.63</v>
      </c>
      <c r="E7848" s="104">
        <v>4.47</v>
      </c>
      <c r="F7848" s="108">
        <v>4.3099999999999996</v>
      </c>
      <c r="H7848" s="106">
        <f t="shared" si="91"/>
        <v>0.96420581655480986</v>
      </c>
    </row>
    <row r="7849" spans="1:11" x14ac:dyDescent="0.2">
      <c r="A7849" s="103">
        <f>A7848+1</f>
        <v>41774</v>
      </c>
      <c r="B7849" s="76" t="s">
        <v>15</v>
      </c>
      <c r="D7849" s="92">
        <v>101.74</v>
      </c>
      <c r="E7849" s="104">
        <v>4.3499999999999996</v>
      </c>
      <c r="F7849" s="108">
        <v>4.29</v>
      </c>
      <c r="H7849" s="106">
        <f t="shared" si="91"/>
        <v>0.98620689655172422</v>
      </c>
    </row>
    <row r="7850" spans="1:11" x14ac:dyDescent="0.2">
      <c r="A7850" s="103">
        <f>A7849+1</f>
        <v>41775</v>
      </c>
      <c r="B7850" s="76" t="s">
        <v>16</v>
      </c>
      <c r="D7850" s="92">
        <v>102.31</v>
      </c>
      <c r="E7850" s="104">
        <v>4.43</v>
      </c>
      <c r="F7850" s="108">
        <v>4.2699999999999996</v>
      </c>
      <c r="H7850" s="106">
        <f t="shared" si="91"/>
        <v>0.963882618510158</v>
      </c>
    </row>
    <row r="7851" spans="1:11" x14ac:dyDescent="0.2">
      <c r="A7851" s="103">
        <f>A7850+1+2</f>
        <v>41778</v>
      </c>
      <c r="B7851" s="76" t="s">
        <v>12</v>
      </c>
      <c r="D7851" s="92">
        <v>102.95</v>
      </c>
      <c r="E7851" s="104">
        <v>4.5199999999999996</v>
      </c>
      <c r="F7851" s="108">
        <v>4.25</v>
      </c>
      <c r="H7851" s="106">
        <f t="shared" si="91"/>
        <v>0.94026548672566379</v>
      </c>
      <c r="K7851" s="115"/>
    </row>
    <row r="7852" spans="1:11" x14ac:dyDescent="0.2">
      <c r="A7852" s="103">
        <f>A7851+1</f>
        <v>41779</v>
      </c>
      <c r="B7852" s="76" t="s">
        <v>13</v>
      </c>
      <c r="D7852" s="92">
        <v>102.8</v>
      </c>
      <c r="E7852" s="104">
        <v>4.5199999999999996</v>
      </c>
      <c r="F7852" s="108">
        <v>4.3</v>
      </c>
      <c r="H7852" s="106">
        <f t="shared" si="91"/>
        <v>0.95132743362831862</v>
      </c>
    </row>
    <row r="7853" spans="1:11" x14ac:dyDescent="0.2">
      <c r="A7853" s="103">
        <f>A7852+1</f>
        <v>41780</v>
      </c>
      <c r="B7853" s="76" t="s">
        <v>14</v>
      </c>
      <c r="D7853" s="92">
        <v>104.31</v>
      </c>
      <c r="E7853" s="104">
        <v>4.57</v>
      </c>
      <c r="F7853" s="108">
        <v>4.32</v>
      </c>
      <c r="H7853" s="106">
        <f t="shared" si="91"/>
        <v>0.94529540481400443</v>
      </c>
    </row>
    <row r="7854" spans="1:11" x14ac:dyDescent="0.2">
      <c r="A7854" s="103">
        <f>A7853+1</f>
        <v>41781</v>
      </c>
      <c r="B7854" s="76" t="s">
        <v>15</v>
      </c>
      <c r="D7854" s="92">
        <v>104.03</v>
      </c>
      <c r="E7854" s="104">
        <v>4.47</v>
      </c>
      <c r="F7854" s="108">
        <v>4.3099999999999996</v>
      </c>
      <c r="H7854" s="106">
        <f t="shared" si="91"/>
        <v>0.96420581655480986</v>
      </c>
    </row>
    <row r="7855" spans="1:11" x14ac:dyDescent="0.2">
      <c r="A7855" s="103">
        <f>A7854+1</f>
        <v>41782</v>
      </c>
      <c r="B7855" s="76" t="s">
        <v>16</v>
      </c>
      <c r="D7855" s="92">
        <v>105.01</v>
      </c>
      <c r="E7855" s="104">
        <v>4.38</v>
      </c>
      <c r="F7855" s="108">
        <v>4.2</v>
      </c>
      <c r="H7855" s="106">
        <f t="shared" si="91"/>
        <v>0.95890410958904115</v>
      </c>
    </row>
    <row r="7856" spans="1:11" x14ac:dyDescent="0.2">
      <c r="A7856" s="103">
        <f>A7855+1+2</f>
        <v>41785</v>
      </c>
      <c r="B7856" s="76" t="s">
        <v>12</v>
      </c>
      <c r="C7856" s="73" t="s">
        <v>17</v>
      </c>
      <c r="F7856" s="108"/>
      <c r="H7856" s="106"/>
    </row>
    <row r="7857" spans="1:11" x14ac:dyDescent="0.2">
      <c r="A7857" s="103">
        <f>A7856+1</f>
        <v>41786</v>
      </c>
      <c r="B7857" s="76" t="s">
        <v>13</v>
      </c>
      <c r="D7857" s="92">
        <v>104.78</v>
      </c>
      <c r="E7857" s="104">
        <v>4.43</v>
      </c>
      <c r="F7857" s="108">
        <v>4.29</v>
      </c>
      <c r="H7857" s="106">
        <f t="shared" si="91"/>
        <v>0.96839729119638829</v>
      </c>
    </row>
    <row r="7858" spans="1:11" x14ac:dyDescent="0.2">
      <c r="A7858" s="103">
        <f>A7857+1</f>
        <v>41787</v>
      </c>
      <c r="B7858" s="76" t="s">
        <v>14</v>
      </c>
      <c r="D7858" s="92">
        <v>103.37</v>
      </c>
      <c r="E7858" s="104">
        <v>4.54</v>
      </c>
      <c r="F7858" s="108">
        <v>4.4000000000000004</v>
      </c>
      <c r="H7858" s="106">
        <f t="shared" si="91"/>
        <v>0.96916299559471375</v>
      </c>
    </row>
    <row r="7859" spans="1:11" x14ac:dyDescent="0.2">
      <c r="A7859" s="103">
        <f>A7858+1</f>
        <v>41788</v>
      </c>
      <c r="B7859" s="76" t="s">
        <v>15</v>
      </c>
      <c r="D7859" s="92">
        <v>104.26</v>
      </c>
      <c r="E7859" s="104">
        <v>4.6100000000000003</v>
      </c>
      <c r="F7859" s="108">
        <v>4.4800000000000004</v>
      </c>
      <c r="H7859" s="106">
        <f t="shared" si="91"/>
        <v>0.97180043383947945</v>
      </c>
    </row>
    <row r="7860" spans="1:11" x14ac:dyDescent="0.2">
      <c r="A7860" s="103">
        <f>A7859+1</f>
        <v>41789</v>
      </c>
      <c r="B7860" s="76" t="s">
        <v>16</v>
      </c>
      <c r="D7860" s="92">
        <v>103.4</v>
      </c>
      <c r="E7860" s="104">
        <v>4.49</v>
      </c>
      <c r="F7860" s="108">
        <v>4.3899999999999997</v>
      </c>
      <c r="H7860" s="106">
        <f t="shared" si="91"/>
        <v>0.97772828507795084</v>
      </c>
    </row>
    <row r="7861" spans="1:11" x14ac:dyDescent="0.2">
      <c r="A7861" s="103">
        <f>A7860+1+2</f>
        <v>41792</v>
      </c>
      <c r="B7861" s="76" t="s">
        <v>12</v>
      </c>
      <c r="D7861" s="92">
        <v>103.07</v>
      </c>
      <c r="E7861" s="104">
        <v>4.53</v>
      </c>
      <c r="F7861" s="108">
        <v>4.51</v>
      </c>
      <c r="H7861" s="106">
        <f t="shared" si="91"/>
        <v>0.99558498896247227</v>
      </c>
    </row>
    <row r="7862" spans="1:11" x14ac:dyDescent="0.2">
      <c r="A7862" s="103">
        <f>A7861+1</f>
        <v>41793</v>
      </c>
      <c r="B7862" s="76" t="s">
        <v>13</v>
      </c>
      <c r="D7862" s="92">
        <v>103.34</v>
      </c>
      <c r="E7862" s="104">
        <v>4.59</v>
      </c>
      <c r="F7862" s="108">
        <v>4.5999999999999996</v>
      </c>
      <c r="H7862" s="106">
        <f t="shared" si="91"/>
        <v>1.0021786492374727</v>
      </c>
    </row>
    <row r="7863" spans="1:11" x14ac:dyDescent="0.2">
      <c r="A7863" s="103">
        <f>A7862+1</f>
        <v>41794</v>
      </c>
      <c r="B7863" s="76" t="s">
        <v>14</v>
      </c>
      <c r="D7863" s="92">
        <v>103.27</v>
      </c>
      <c r="E7863" s="104">
        <v>4.57</v>
      </c>
      <c r="F7863" s="108">
        <v>4.5599999999999996</v>
      </c>
      <c r="H7863" s="106">
        <f t="shared" si="91"/>
        <v>0.99781181619255999</v>
      </c>
    </row>
    <row r="7864" spans="1:11" x14ac:dyDescent="0.2">
      <c r="A7864" s="103">
        <f>A7863+1</f>
        <v>41795</v>
      </c>
      <c r="B7864" s="76" t="s">
        <v>15</v>
      </c>
      <c r="D7864" s="92">
        <v>103.17</v>
      </c>
      <c r="E7864" s="104">
        <v>4.6399999999999997</v>
      </c>
      <c r="F7864" s="108">
        <v>4.5999999999999996</v>
      </c>
      <c r="H7864" s="106">
        <f t="shared" si="91"/>
        <v>0.99137931034482762</v>
      </c>
    </row>
    <row r="7865" spans="1:11" x14ac:dyDescent="0.2">
      <c r="A7865" s="103">
        <f>A7864+1</f>
        <v>41796</v>
      </c>
      <c r="B7865" s="76" t="s">
        <v>16</v>
      </c>
      <c r="D7865" s="92">
        <v>103.32</v>
      </c>
      <c r="E7865" s="104">
        <v>4.6500000000000004</v>
      </c>
      <c r="F7865" s="108">
        <v>4.57</v>
      </c>
      <c r="H7865" s="106">
        <f t="shared" si="91"/>
        <v>0.98279569892473118</v>
      </c>
    </row>
    <row r="7866" spans="1:11" x14ac:dyDescent="0.2">
      <c r="A7866" s="103">
        <f>A7865+1+2</f>
        <v>41799</v>
      </c>
      <c r="B7866" s="76" t="s">
        <v>12</v>
      </c>
      <c r="D7866" s="92">
        <v>105.09</v>
      </c>
      <c r="E7866" s="104">
        <v>4.66</v>
      </c>
      <c r="F7866" s="108">
        <v>4.59</v>
      </c>
      <c r="H7866" s="106">
        <f t="shared" si="91"/>
        <v>0.98497854077253211</v>
      </c>
    </row>
    <row r="7867" spans="1:11" x14ac:dyDescent="0.2">
      <c r="A7867" s="103">
        <f>A7866+1</f>
        <v>41800</v>
      </c>
      <c r="B7867" s="76" t="s">
        <v>13</v>
      </c>
      <c r="D7867" s="92">
        <v>105.02</v>
      </c>
      <c r="E7867" s="104">
        <v>4.57</v>
      </c>
      <c r="F7867" s="108">
        <v>4.51</v>
      </c>
      <c r="H7867" s="106">
        <f t="shared" si="91"/>
        <v>0.98687089715536092</v>
      </c>
    </row>
    <row r="7868" spans="1:11" x14ac:dyDescent="0.2">
      <c r="A7868" s="103">
        <f>A7867+1</f>
        <v>41801</v>
      </c>
      <c r="B7868" s="76" t="s">
        <v>14</v>
      </c>
      <c r="D7868" s="92">
        <v>105.04</v>
      </c>
      <c r="E7868" s="104">
        <v>4.5</v>
      </c>
      <c r="F7868" s="108">
        <v>4.45</v>
      </c>
      <c r="H7868" s="106">
        <f t="shared" si="91"/>
        <v>0.98888888888888893</v>
      </c>
    </row>
    <row r="7869" spans="1:11" x14ac:dyDescent="0.2">
      <c r="A7869" s="103">
        <f>A7868+1</f>
        <v>41802</v>
      </c>
      <c r="B7869" s="76" t="s">
        <v>15</v>
      </c>
      <c r="D7869" s="92">
        <v>107.2</v>
      </c>
      <c r="E7869" s="104">
        <v>4.5</v>
      </c>
      <c r="F7869" s="108">
        <v>4.43</v>
      </c>
      <c r="H7869" s="106">
        <f t="shared" si="91"/>
        <v>0.98444444444444434</v>
      </c>
    </row>
    <row r="7870" spans="1:11" x14ac:dyDescent="0.2">
      <c r="A7870" s="103">
        <f>A7869+1</f>
        <v>41803</v>
      </c>
      <c r="B7870" s="76" t="s">
        <v>16</v>
      </c>
      <c r="D7870" s="92">
        <v>107.49</v>
      </c>
      <c r="E7870" s="104">
        <v>4.67</v>
      </c>
      <c r="F7870" s="108">
        <v>4.5199999999999996</v>
      </c>
      <c r="H7870" s="106">
        <f t="shared" si="91"/>
        <v>0.96788008565310479</v>
      </c>
    </row>
    <row r="7871" spans="1:11" x14ac:dyDescent="0.2">
      <c r="A7871" s="103">
        <f>A7870+1+2</f>
        <v>41806</v>
      </c>
      <c r="B7871" s="76" t="s">
        <v>12</v>
      </c>
      <c r="D7871" s="92">
        <v>107.52</v>
      </c>
      <c r="E7871" s="104">
        <v>4.7</v>
      </c>
      <c r="F7871" s="108">
        <v>4.59</v>
      </c>
      <c r="H7871" s="106">
        <f t="shared" si="91"/>
        <v>0.97659574468085097</v>
      </c>
      <c r="K7871" s="115"/>
    </row>
    <row r="7872" spans="1:11" x14ac:dyDescent="0.2">
      <c r="A7872" s="103">
        <f>A7871+1</f>
        <v>41807</v>
      </c>
      <c r="B7872" s="76" t="s">
        <v>13</v>
      </c>
      <c r="D7872" s="92">
        <v>106.95</v>
      </c>
      <c r="E7872" s="104">
        <v>4.66</v>
      </c>
      <c r="F7872" s="108">
        <v>4.57</v>
      </c>
      <c r="H7872" s="106">
        <f t="shared" si="91"/>
        <v>0.98068669527897001</v>
      </c>
    </row>
    <row r="7873" spans="1:8" x14ac:dyDescent="0.2">
      <c r="A7873" s="103">
        <f>A7872+1</f>
        <v>41808</v>
      </c>
      <c r="B7873" s="76" t="s">
        <v>14</v>
      </c>
      <c r="D7873" s="92">
        <v>106.64</v>
      </c>
      <c r="E7873" s="104">
        <v>4.7</v>
      </c>
      <c r="F7873" s="108">
        <v>4.6399999999999997</v>
      </c>
      <c r="H7873" s="106">
        <f t="shared" si="91"/>
        <v>0.98723404255319136</v>
      </c>
    </row>
    <row r="7874" spans="1:8" x14ac:dyDescent="0.2">
      <c r="A7874" s="103">
        <f>A7873+1</f>
        <v>41809</v>
      </c>
      <c r="B7874" s="76" t="s">
        <v>15</v>
      </c>
      <c r="D7874" s="92">
        <v>107.08</v>
      </c>
      <c r="E7874" s="104">
        <v>4.6399999999999997</v>
      </c>
      <c r="F7874" s="108">
        <v>4.57</v>
      </c>
      <c r="H7874" s="106">
        <f t="shared" si="91"/>
        <v>0.9849137931034484</v>
      </c>
    </row>
    <row r="7875" spans="1:8" x14ac:dyDescent="0.2">
      <c r="A7875" s="103">
        <f>A7874+1</f>
        <v>41810</v>
      </c>
      <c r="B7875" s="76" t="s">
        <v>16</v>
      </c>
      <c r="D7875" s="129">
        <v>107.95</v>
      </c>
      <c r="E7875" s="104">
        <v>4.51</v>
      </c>
      <c r="F7875" s="108">
        <v>4.41</v>
      </c>
      <c r="H7875" s="106">
        <f t="shared" si="91"/>
        <v>0.97782705099778278</v>
      </c>
    </row>
    <row r="7876" spans="1:8" x14ac:dyDescent="0.2">
      <c r="A7876" s="103">
        <f>A7875+1+2</f>
        <v>41813</v>
      </c>
      <c r="B7876" s="76" t="s">
        <v>12</v>
      </c>
      <c r="D7876" s="92">
        <v>106.83</v>
      </c>
      <c r="E7876" s="104">
        <v>4.4800000000000004</v>
      </c>
      <c r="F7876" s="108">
        <v>4.43</v>
      </c>
      <c r="H7876" s="106">
        <f t="shared" si="91"/>
        <v>0.98883928571428559</v>
      </c>
    </row>
    <row r="7877" spans="1:8" x14ac:dyDescent="0.2">
      <c r="A7877" s="103">
        <f>A7876+1</f>
        <v>41814</v>
      </c>
      <c r="B7877" s="76" t="s">
        <v>13</v>
      </c>
      <c r="D7877" s="92">
        <v>106.63500000000001</v>
      </c>
      <c r="E7877" s="104">
        <v>4.49</v>
      </c>
      <c r="F7877" s="108">
        <v>4.4400000000000004</v>
      </c>
      <c r="H7877" s="106">
        <f t="shared" si="91"/>
        <v>0.98886414253897559</v>
      </c>
    </row>
    <row r="7878" spans="1:8" x14ac:dyDescent="0.2">
      <c r="A7878" s="103">
        <f>A7877+1</f>
        <v>41815</v>
      </c>
      <c r="B7878" s="76" t="s">
        <v>14</v>
      </c>
      <c r="D7878" s="92">
        <v>107.035</v>
      </c>
      <c r="E7878" s="104">
        <v>4.57</v>
      </c>
      <c r="F7878" s="108">
        <v>4.5</v>
      </c>
      <c r="H7878" s="106">
        <f t="shared" si="91"/>
        <v>0.98468271334792112</v>
      </c>
    </row>
    <row r="7879" spans="1:8" x14ac:dyDescent="0.2">
      <c r="A7879" s="103">
        <f>A7878+1</f>
        <v>41816</v>
      </c>
      <c r="B7879" s="76" t="s">
        <v>15</v>
      </c>
      <c r="D7879" s="92">
        <v>106.49</v>
      </c>
      <c r="E7879" s="104">
        <v>4.55</v>
      </c>
      <c r="F7879" s="108">
        <v>4.45</v>
      </c>
      <c r="H7879" s="106">
        <f t="shared" si="91"/>
        <v>0.9780219780219781</v>
      </c>
    </row>
    <row r="7880" spans="1:8" x14ac:dyDescent="0.2">
      <c r="A7880" s="103">
        <f>A7879+1</f>
        <v>41817</v>
      </c>
      <c r="B7880" s="76" t="s">
        <v>16</v>
      </c>
      <c r="D7880" s="92">
        <v>106.46</v>
      </c>
      <c r="E7880" s="104">
        <v>4.38</v>
      </c>
      <c r="F7880" s="108">
        <v>4.25</v>
      </c>
      <c r="H7880" s="106">
        <f t="shared" si="91"/>
        <v>0.97031963470319638</v>
      </c>
    </row>
    <row r="7881" spans="1:8" x14ac:dyDescent="0.2">
      <c r="A7881" s="103">
        <f>A7880+1+2</f>
        <v>41820</v>
      </c>
      <c r="B7881" s="76" t="s">
        <v>12</v>
      </c>
      <c r="D7881" s="92">
        <v>106.07</v>
      </c>
      <c r="E7881" s="104">
        <v>4.42</v>
      </c>
      <c r="F7881" s="108">
        <v>4.43</v>
      </c>
      <c r="H7881" s="106">
        <f t="shared" si="91"/>
        <v>1.002262443438914</v>
      </c>
    </row>
    <row r="7882" spans="1:8" x14ac:dyDescent="0.2">
      <c r="A7882" s="103">
        <f>A7881+1</f>
        <v>41821</v>
      </c>
      <c r="B7882" s="76" t="s">
        <v>13</v>
      </c>
      <c r="E7882" s="104">
        <v>4.43</v>
      </c>
      <c r="F7882" s="108">
        <v>4.3</v>
      </c>
      <c r="H7882" s="106">
        <f t="shared" si="91"/>
        <v>0.97065462753950338</v>
      </c>
    </row>
    <row r="7883" spans="1:8" x14ac:dyDescent="0.2">
      <c r="A7883" s="103">
        <f>A7882+1</f>
        <v>41822</v>
      </c>
      <c r="B7883" s="76" t="s">
        <v>14</v>
      </c>
      <c r="E7883" s="104">
        <v>4.3899999999999997</v>
      </c>
      <c r="F7883" s="108">
        <v>4.25</v>
      </c>
      <c r="H7883" s="106">
        <f t="shared" si="91"/>
        <v>0.96810933940774491</v>
      </c>
    </row>
    <row r="7884" spans="1:8" x14ac:dyDescent="0.2">
      <c r="A7884" s="103">
        <f>A7883+1</f>
        <v>41823</v>
      </c>
      <c r="B7884" s="76" t="s">
        <v>15</v>
      </c>
      <c r="E7884" s="104">
        <v>4.29</v>
      </c>
      <c r="F7884" s="108">
        <v>4.12</v>
      </c>
      <c r="H7884" s="106">
        <f t="shared" si="91"/>
        <v>0.96037296037296038</v>
      </c>
    </row>
    <row r="7885" spans="1:8" x14ac:dyDescent="0.2">
      <c r="A7885" s="103">
        <f>A7884+1</f>
        <v>41824</v>
      </c>
      <c r="B7885" s="76" t="s">
        <v>16</v>
      </c>
      <c r="C7885" s="73" t="s">
        <v>17</v>
      </c>
      <c r="F7885" s="108"/>
      <c r="H7885" s="106"/>
    </row>
    <row r="7886" spans="1:8" x14ac:dyDescent="0.2">
      <c r="A7886" s="103">
        <f>A7885+1+2</f>
        <v>41827</v>
      </c>
      <c r="B7886" s="76" t="s">
        <v>12</v>
      </c>
      <c r="D7886" s="92">
        <v>104.19</v>
      </c>
      <c r="E7886" s="104">
        <v>4.25</v>
      </c>
      <c r="F7886" s="108">
        <v>4.2</v>
      </c>
      <c r="H7886" s="106">
        <f t="shared" si="91"/>
        <v>0.9882352941176471</v>
      </c>
    </row>
    <row r="7887" spans="1:8" x14ac:dyDescent="0.2">
      <c r="A7887" s="103">
        <f>A7886+1</f>
        <v>41828</v>
      </c>
      <c r="B7887" s="76" t="s">
        <v>13</v>
      </c>
      <c r="D7887" s="92">
        <v>104.06</v>
      </c>
      <c r="E7887" s="104">
        <v>4.16</v>
      </c>
      <c r="F7887" s="108">
        <v>4.1399999999999997</v>
      </c>
      <c r="H7887" s="106">
        <f t="shared" si="91"/>
        <v>0.9951923076923076</v>
      </c>
    </row>
    <row r="7888" spans="1:8" x14ac:dyDescent="0.2">
      <c r="A7888" s="103">
        <f>A7887+1</f>
        <v>41829</v>
      </c>
      <c r="B7888" s="76" t="s">
        <v>14</v>
      </c>
      <c r="D7888" s="92">
        <v>102.93</v>
      </c>
      <c r="E7888" s="104">
        <v>4.1500000000000004</v>
      </c>
      <c r="F7888" s="108">
        <v>4.1399999999999997</v>
      </c>
      <c r="H7888" s="106">
        <f t="shared" si="91"/>
        <v>0.99759036144578295</v>
      </c>
    </row>
    <row r="7889" spans="1:11" x14ac:dyDescent="0.2">
      <c r="A7889" s="103">
        <f>A7888+1</f>
        <v>41830</v>
      </c>
      <c r="B7889" s="76" t="s">
        <v>15</v>
      </c>
      <c r="D7889" s="92">
        <v>103.61</v>
      </c>
      <c r="E7889" s="104">
        <v>4.1100000000000003</v>
      </c>
      <c r="F7889" s="108">
        <v>4.0999999999999996</v>
      </c>
      <c r="H7889" s="106">
        <f t="shared" si="91"/>
        <v>0.99756690997566888</v>
      </c>
      <c r="K7889" s="115"/>
    </row>
    <row r="7890" spans="1:11" x14ac:dyDescent="0.2">
      <c r="A7890" s="103">
        <f>A7889+1</f>
        <v>41831</v>
      </c>
      <c r="B7890" s="76" t="s">
        <v>16</v>
      </c>
      <c r="D7890" s="92">
        <v>101.48</v>
      </c>
      <c r="E7890" s="104">
        <v>4.09</v>
      </c>
      <c r="F7890" s="108">
        <v>4.05</v>
      </c>
      <c r="H7890" s="106">
        <f t="shared" si="91"/>
        <v>0.99022004889975546</v>
      </c>
    </row>
    <row r="7891" spans="1:11" x14ac:dyDescent="0.2">
      <c r="A7891" s="103">
        <f>A7890+1+2</f>
        <v>41834</v>
      </c>
      <c r="B7891" s="76" t="s">
        <v>12</v>
      </c>
      <c r="D7891" s="92">
        <v>101.73</v>
      </c>
      <c r="E7891" s="104">
        <v>4.0999999999999996</v>
      </c>
      <c r="F7891" s="108">
        <v>4.12</v>
      </c>
      <c r="H7891" s="106">
        <f t="shared" si="91"/>
        <v>1.0048780487804878</v>
      </c>
    </row>
    <row r="7892" spans="1:11" x14ac:dyDescent="0.2">
      <c r="A7892" s="103">
        <f>A7891+1</f>
        <v>41835</v>
      </c>
      <c r="B7892" s="76" t="s">
        <v>13</v>
      </c>
      <c r="D7892" s="92">
        <v>100.56</v>
      </c>
      <c r="E7892" s="104">
        <v>4.1100000000000003</v>
      </c>
      <c r="F7892" s="108">
        <v>4.0999999999999996</v>
      </c>
      <c r="H7892" s="106">
        <f t="shared" si="91"/>
        <v>0.99756690997566888</v>
      </c>
    </row>
    <row r="7893" spans="1:11" x14ac:dyDescent="0.2">
      <c r="A7893" s="103">
        <f>A7892+1</f>
        <v>41836</v>
      </c>
      <c r="B7893" s="76" t="s">
        <v>14</v>
      </c>
      <c r="D7893" s="92">
        <v>101.88</v>
      </c>
      <c r="E7893" s="104">
        <v>4.0999999999999996</v>
      </c>
      <c r="F7893" s="108">
        <v>4.04</v>
      </c>
      <c r="H7893" s="106">
        <f t="shared" si="91"/>
        <v>0.98536585365853668</v>
      </c>
    </row>
    <row r="7894" spans="1:11" x14ac:dyDescent="0.2">
      <c r="A7894" s="103">
        <f>A7893+1</f>
        <v>41837</v>
      </c>
      <c r="B7894" s="76" t="s">
        <v>15</v>
      </c>
      <c r="D7894" s="92">
        <v>103.84</v>
      </c>
      <c r="E7894" s="104">
        <v>4.03</v>
      </c>
      <c r="F7894" s="108">
        <v>3.93</v>
      </c>
      <c r="H7894" s="106">
        <f t="shared" si="91"/>
        <v>0.97518610421836227</v>
      </c>
    </row>
    <row r="7895" spans="1:11" x14ac:dyDescent="0.2">
      <c r="A7895" s="103">
        <f>A7894+1</f>
        <v>41838</v>
      </c>
      <c r="B7895" s="76" t="s">
        <v>16</v>
      </c>
      <c r="D7895" s="92">
        <v>103.83</v>
      </c>
      <c r="E7895" s="104">
        <v>3.91</v>
      </c>
      <c r="F7895" s="108">
        <v>3.8</v>
      </c>
      <c r="H7895" s="106">
        <f t="shared" ref="H7895:H7958" si="92">F7895/E7895</f>
        <v>0.97186700767263423</v>
      </c>
    </row>
    <row r="7896" spans="1:11" x14ac:dyDescent="0.2">
      <c r="A7896" s="103">
        <f>A7895+1+2</f>
        <v>41841</v>
      </c>
      <c r="B7896" s="76" t="s">
        <v>12</v>
      </c>
      <c r="D7896" s="92">
        <v>105.34</v>
      </c>
      <c r="E7896" s="104">
        <v>3.84</v>
      </c>
      <c r="F7896" s="108">
        <v>3.8</v>
      </c>
      <c r="H7896" s="106">
        <f t="shared" si="92"/>
        <v>0.98958333333333337</v>
      </c>
    </row>
    <row r="7897" spans="1:11" x14ac:dyDescent="0.2">
      <c r="A7897" s="103">
        <f>A7896+1</f>
        <v>41842</v>
      </c>
      <c r="B7897" s="76" t="s">
        <v>13</v>
      </c>
      <c r="D7897" s="92">
        <v>104.59</v>
      </c>
      <c r="E7897" s="104">
        <v>3.8</v>
      </c>
      <c r="F7897" s="108">
        <v>3.78</v>
      </c>
      <c r="H7897" s="106">
        <f t="shared" si="92"/>
        <v>0.99473684210526314</v>
      </c>
    </row>
    <row r="7898" spans="1:11" x14ac:dyDescent="0.2">
      <c r="A7898" s="103">
        <f>A7897+1</f>
        <v>41843</v>
      </c>
      <c r="B7898" s="76" t="s">
        <v>14</v>
      </c>
      <c r="D7898" s="92">
        <v>103.81</v>
      </c>
      <c r="E7898" s="104">
        <v>3.79</v>
      </c>
      <c r="F7898" s="108">
        <v>3.8</v>
      </c>
      <c r="H7898" s="106">
        <f t="shared" si="92"/>
        <v>1.0026385224274406</v>
      </c>
    </row>
    <row r="7899" spans="1:11" x14ac:dyDescent="0.2">
      <c r="A7899" s="103">
        <f>A7898+1</f>
        <v>41844</v>
      </c>
      <c r="B7899" s="76" t="s">
        <v>15</v>
      </c>
      <c r="D7899" s="92">
        <v>102.76</v>
      </c>
      <c r="E7899" s="104">
        <v>3.8</v>
      </c>
      <c r="F7899" s="108">
        <v>3.79</v>
      </c>
      <c r="H7899" s="106">
        <f t="shared" si="92"/>
        <v>0.99736842105263168</v>
      </c>
    </row>
    <row r="7900" spans="1:11" x14ac:dyDescent="0.2">
      <c r="A7900" s="103">
        <f>A7899+1</f>
        <v>41845</v>
      </c>
      <c r="B7900" s="76" t="s">
        <v>16</v>
      </c>
      <c r="D7900" s="92">
        <v>105.22499999999999</v>
      </c>
      <c r="E7900" s="104">
        <v>3.79</v>
      </c>
      <c r="F7900" s="108">
        <v>3.75</v>
      </c>
      <c r="H7900" s="106">
        <f t="shared" si="92"/>
        <v>0.98944591029023743</v>
      </c>
    </row>
    <row r="7901" spans="1:11" x14ac:dyDescent="0.2">
      <c r="A7901" s="103">
        <f>A7900+1+2</f>
        <v>41848</v>
      </c>
      <c r="B7901" s="76" t="s">
        <v>12</v>
      </c>
      <c r="D7901" s="92">
        <v>105.68</v>
      </c>
      <c r="E7901" s="104">
        <v>3.82</v>
      </c>
      <c r="F7901" s="108">
        <v>3.79</v>
      </c>
      <c r="H7901" s="106">
        <f t="shared" si="92"/>
        <v>0.99214659685863882</v>
      </c>
    </row>
    <row r="7902" spans="1:11" x14ac:dyDescent="0.2">
      <c r="A7902" s="103">
        <f>A7901+1</f>
        <v>41849</v>
      </c>
      <c r="B7902" s="76" t="s">
        <v>13</v>
      </c>
      <c r="D7902" s="92">
        <v>104.91</v>
      </c>
      <c r="E7902" s="104">
        <v>3.75</v>
      </c>
      <c r="F7902" s="108">
        <v>3.73</v>
      </c>
      <c r="H7902" s="106">
        <f t="shared" si="92"/>
        <v>0.9946666666666667</v>
      </c>
    </row>
    <row r="7903" spans="1:11" x14ac:dyDescent="0.2">
      <c r="A7903" s="103">
        <f>A7902+1</f>
        <v>41850</v>
      </c>
      <c r="B7903" s="76" t="s">
        <v>14</v>
      </c>
      <c r="D7903" s="92">
        <v>104.29</v>
      </c>
      <c r="E7903" s="104">
        <v>3.76</v>
      </c>
      <c r="F7903" s="108">
        <v>3.7</v>
      </c>
      <c r="H7903" s="106">
        <f t="shared" si="92"/>
        <v>0.98404255319148948</v>
      </c>
    </row>
    <row r="7904" spans="1:11" x14ac:dyDescent="0.2">
      <c r="A7904" s="103">
        <f>A7903+1</f>
        <v>41851</v>
      </c>
      <c r="B7904" s="76" t="s">
        <v>15</v>
      </c>
      <c r="D7904" s="92">
        <v>98.23</v>
      </c>
      <c r="E7904" s="104">
        <v>3.74</v>
      </c>
      <c r="F7904" s="108">
        <v>3.84</v>
      </c>
      <c r="H7904" s="106">
        <f t="shared" si="92"/>
        <v>1.0267379679144384</v>
      </c>
    </row>
    <row r="7905" spans="1:11" x14ac:dyDescent="0.2">
      <c r="A7905" s="103">
        <f>A7904+1</f>
        <v>41852</v>
      </c>
      <c r="B7905" s="76" t="s">
        <v>16</v>
      </c>
      <c r="D7905" s="92">
        <v>97.86</v>
      </c>
      <c r="E7905" s="104">
        <v>3.75</v>
      </c>
      <c r="F7905" s="108">
        <v>3.79</v>
      </c>
      <c r="H7905" s="106">
        <f t="shared" si="92"/>
        <v>1.0106666666666666</v>
      </c>
    </row>
    <row r="7906" spans="1:11" x14ac:dyDescent="0.2">
      <c r="A7906" s="103">
        <f>A7905+1+2</f>
        <v>41855</v>
      </c>
      <c r="B7906" s="76" t="s">
        <v>12</v>
      </c>
      <c r="D7906" s="92">
        <v>98.26</v>
      </c>
      <c r="E7906" s="104">
        <v>3.79</v>
      </c>
      <c r="F7906" s="108">
        <v>3.8</v>
      </c>
      <c r="H7906" s="106">
        <f t="shared" si="92"/>
        <v>1.0026385224274406</v>
      </c>
    </row>
    <row r="7907" spans="1:11" x14ac:dyDescent="0.2">
      <c r="A7907" s="103">
        <f>A7906+1</f>
        <v>41856</v>
      </c>
      <c r="B7907" s="76" t="s">
        <v>13</v>
      </c>
      <c r="D7907" s="92">
        <v>97.34</v>
      </c>
      <c r="E7907" s="104">
        <v>3.85</v>
      </c>
      <c r="F7907" s="108">
        <v>3.86</v>
      </c>
      <c r="H7907" s="106">
        <f t="shared" si="92"/>
        <v>1.0025974025974025</v>
      </c>
    </row>
    <row r="7908" spans="1:11" x14ac:dyDescent="0.2">
      <c r="A7908" s="103">
        <f>A7907+1</f>
        <v>41857</v>
      </c>
      <c r="B7908" s="76" t="s">
        <v>14</v>
      </c>
      <c r="D7908" s="92">
        <v>96.93</v>
      </c>
      <c r="E7908" s="104">
        <v>3.89</v>
      </c>
      <c r="F7908" s="108">
        <v>3.85</v>
      </c>
      <c r="H7908" s="106">
        <f t="shared" si="92"/>
        <v>0.98971722365038561</v>
      </c>
    </row>
    <row r="7909" spans="1:11" x14ac:dyDescent="0.2">
      <c r="A7909" s="103">
        <f>A7908+1</f>
        <v>41858</v>
      </c>
      <c r="B7909" s="76" t="s">
        <v>15</v>
      </c>
      <c r="D7909" s="92">
        <v>97.34</v>
      </c>
      <c r="E7909" s="104">
        <v>3.97</v>
      </c>
      <c r="F7909" s="108">
        <v>3.86</v>
      </c>
      <c r="H7909" s="106">
        <f t="shared" si="92"/>
        <v>0.97229219143576817</v>
      </c>
    </row>
    <row r="7910" spans="1:11" x14ac:dyDescent="0.2">
      <c r="A7910" s="103">
        <f>A7909+1</f>
        <v>41859</v>
      </c>
      <c r="B7910" s="76" t="s">
        <v>16</v>
      </c>
      <c r="D7910" s="92">
        <v>97.61</v>
      </c>
      <c r="E7910" s="104">
        <v>3.91</v>
      </c>
      <c r="F7910" s="108">
        <v>3.77</v>
      </c>
      <c r="H7910" s="106">
        <f t="shared" si="92"/>
        <v>0.96419437340153447</v>
      </c>
    </row>
    <row r="7911" spans="1:11" x14ac:dyDescent="0.2">
      <c r="A7911" s="103">
        <f>A7910+1+2</f>
        <v>41862</v>
      </c>
      <c r="B7911" s="76" t="s">
        <v>12</v>
      </c>
      <c r="D7911" s="92">
        <v>98.09</v>
      </c>
      <c r="E7911" s="104">
        <v>3.95</v>
      </c>
      <c r="F7911" s="108">
        <v>3.84</v>
      </c>
      <c r="H7911" s="106">
        <f t="shared" si="92"/>
        <v>0.97215189873417718</v>
      </c>
    </row>
    <row r="7912" spans="1:11" x14ac:dyDescent="0.2">
      <c r="A7912" s="103">
        <f>A7911+1</f>
        <v>41863</v>
      </c>
      <c r="B7912" s="76" t="s">
        <v>13</v>
      </c>
      <c r="D7912" s="92">
        <v>97.36</v>
      </c>
      <c r="E7912" s="104">
        <v>3.92</v>
      </c>
      <c r="F7912" s="108">
        <v>3.8</v>
      </c>
      <c r="H7912" s="106">
        <f t="shared" si="92"/>
        <v>0.96938775510204078</v>
      </c>
    </row>
    <row r="7913" spans="1:11" x14ac:dyDescent="0.2">
      <c r="A7913" s="103">
        <f>A7912+1</f>
        <v>41864</v>
      </c>
      <c r="B7913" s="76" t="s">
        <v>14</v>
      </c>
      <c r="D7913" s="92">
        <v>97.57</v>
      </c>
      <c r="E7913" s="104">
        <v>3.87</v>
      </c>
      <c r="F7913" s="108">
        <v>3.77</v>
      </c>
      <c r="H7913" s="106">
        <f t="shared" si="92"/>
        <v>0.97416020671834624</v>
      </c>
    </row>
    <row r="7914" spans="1:11" x14ac:dyDescent="0.2">
      <c r="A7914" s="103">
        <f>A7913+1</f>
        <v>41865</v>
      </c>
      <c r="B7914" s="76" t="s">
        <v>15</v>
      </c>
      <c r="D7914" s="92">
        <v>95.54</v>
      </c>
      <c r="E7914" s="104">
        <v>3.83</v>
      </c>
      <c r="F7914" s="108">
        <v>3.75</v>
      </c>
      <c r="H7914" s="106">
        <f t="shared" si="92"/>
        <v>0.97911227154046998</v>
      </c>
      <c r="K7914" s="115"/>
    </row>
    <row r="7915" spans="1:11" x14ac:dyDescent="0.2">
      <c r="A7915" s="103">
        <f>A7914+1</f>
        <v>41866</v>
      </c>
      <c r="B7915" s="76" t="s">
        <v>16</v>
      </c>
      <c r="D7915" s="92">
        <v>97.3</v>
      </c>
      <c r="E7915" s="104">
        <v>3.76</v>
      </c>
      <c r="F7915" s="108">
        <v>3.72</v>
      </c>
      <c r="H7915" s="106">
        <f t="shared" si="92"/>
        <v>0.98936170212765973</v>
      </c>
    </row>
    <row r="7916" spans="1:11" x14ac:dyDescent="0.2">
      <c r="A7916" s="103">
        <f>A7915+1+2</f>
        <v>41869</v>
      </c>
      <c r="B7916" s="76" t="s">
        <v>12</v>
      </c>
      <c r="D7916" s="92">
        <v>96.44</v>
      </c>
      <c r="E7916" s="104">
        <v>3.76</v>
      </c>
      <c r="F7916" s="108">
        <v>3.74</v>
      </c>
      <c r="H7916" s="106">
        <f t="shared" si="92"/>
        <v>0.99468085106382986</v>
      </c>
    </row>
    <row r="7917" spans="1:11" x14ac:dyDescent="0.2">
      <c r="A7917" s="103">
        <f>A7916+1</f>
        <v>41870</v>
      </c>
      <c r="B7917" s="76" t="s">
        <v>13</v>
      </c>
      <c r="D7917" s="92">
        <v>94.35</v>
      </c>
      <c r="E7917" s="104">
        <v>3.84</v>
      </c>
      <c r="F7917" s="108">
        <v>3.8</v>
      </c>
      <c r="H7917" s="106">
        <f t="shared" si="92"/>
        <v>0.98958333333333337</v>
      </c>
    </row>
    <row r="7918" spans="1:11" x14ac:dyDescent="0.2">
      <c r="A7918" s="103">
        <f>A7917+1</f>
        <v>41871</v>
      </c>
      <c r="B7918" s="76" t="s">
        <v>14</v>
      </c>
      <c r="D7918" s="92">
        <v>96.4</v>
      </c>
      <c r="E7918" s="104">
        <v>3.85</v>
      </c>
      <c r="F7918" s="108">
        <v>3.79</v>
      </c>
      <c r="H7918" s="106">
        <f t="shared" si="92"/>
        <v>0.98441558441558441</v>
      </c>
    </row>
    <row r="7919" spans="1:11" x14ac:dyDescent="0.2">
      <c r="A7919" s="103">
        <f>A7918+1</f>
        <v>41872</v>
      </c>
      <c r="B7919" s="76" t="s">
        <v>15</v>
      </c>
      <c r="D7919" s="92">
        <v>93.97</v>
      </c>
      <c r="E7919" s="104">
        <v>3.87</v>
      </c>
      <c r="F7919" s="108">
        <v>3.79</v>
      </c>
      <c r="H7919" s="106">
        <f t="shared" si="92"/>
        <v>0.97932816537467704</v>
      </c>
    </row>
    <row r="7920" spans="1:11" x14ac:dyDescent="0.2">
      <c r="A7920" s="103">
        <f>A7919+1</f>
        <v>41873</v>
      </c>
      <c r="B7920" s="76" t="s">
        <v>16</v>
      </c>
      <c r="D7920" s="92">
        <v>93.61</v>
      </c>
      <c r="E7920" s="104">
        <v>3.85</v>
      </c>
      <c r="F7920" s="108">
        <v>3.76</v>
      </c>
      <c r="H7920" s="106">
        <f t="shared" si="92"/>
        <v>0.9766233766233765</v>
      </c>
    </row>
    <row r="7921" spans="1:12" x14ac:dyDescent="0.2">
      <c r="A7921" s="103">
        <f>A7920+1+2</f>
        <v>41876</v>
      </c>
      <c r="B7921" s="76" t="s">
        <v>12</v>
      </c>
      <c r="D7921" s="92">
        <v>95.385000000000005</v>
      </c>
      <c r="E7921" s="104">
        <v>3.92</v>
      </c>
      <c r="F7921" s="108">
        <v>3.82</v>
      </c>
      <c r="H7921" s="106">
        <f t="shared" si="92"/>
        <v>0.97448979591836737</v>
      </c>
    </row>
    <row r="7922" spans="1:12" x14ac:dyDescent="0.2">
      <c r="A7922" s="103">
        <f>A7921+1</f>
        <v>41877</v>
      </c>
      <c r="B7922" s="76" t="s">
        <v>13</v>
      </c>
      <c r="D7922" s="92">
        <v>95.775000000000006</v>
      </c>
      <c r="E7922" s="104">
        <v>3.94</v>
      </c>
      <c r="F7922" s="108">
        <v>3.84</v>
      </c>
      <c r="H7922" s="106">
        <f t="shared" si="92"/>
        <v>0.97461928934010145</v>
      </c>
    </row>
    <row r="7923" spans="1:12" x14ac:dyDescent="0.2">
      <c r="A7923" s="103">
        <f>A7922+1</f>
        <v>41878</v>
      </c>
      <c r="B7923" s="76" t="s">
        <v>14</v>
      </c>
      <c r="D7923" s="92">
        <v>95.814999999999998</v>
      </c>
      <c r="E7923" s="104">
        <v>3.99</v>
      </c>
      <c r="F7923" s="108">
        <v>3.89</v>
      </c>
      <c r="H7923" s="106">
        <f t="shared" si="92"/>
        <v>0.97493734335839599</v>
      </c>
    </row>
    <row r="7924" spans="1:12" x14ac:dyDescent="0.2">
      <c r="A7924" s="103">
        <f>A7923+1</f>
        <v>41879</v>
      </c>
      <c r="B7924" s="76" t="s">
        <v>15</v>
      </c>
      <c r="D7924" s="92">
        <v>96.435000000000002</v>
      </c>
      <c r="E7924" s="104">
        <v>4.0199999999999996</v>
      </c>
      <c r="F7924" s="108">
        <v>3.9</v>
      </c>
      <c r="H7924" s="106">
        <f t="shared" si="92"/>
        <v>0.97014925373134342</v>
      </c>
    </row>
    <row r="7925" spans="1:12" x14ac:dyDescent="0.2">
      <c r="A7925" s="103">
        <f>A7924+1</f>
        <v>41880</v>
      </c>
      <c r="B7925" s="76" t="s">
        <v>16</v>
      </c>
      <c r="D7925" s="92">
        <v>97.855000000000004</v>
      </c>
      <c r="E7925" s="104">
        <v>4.0199999999999996</v>
      </c>
      <c r="F7925" s="108">
        <v>3.86</v>
      </c>
      <c r="H7925" s="106">
        <f t="shared" si="92"/>
        <v>0.96019900497512445</v>
      </c>
    </row>
    <row r="7926" spans="1:12" x14ac:dyDescent="0.2">
      <c r="A7926" s="103">
        <f>A7925+1+2</f>
        <v>41883</v>
      </c>
      <c r="B7926" s="76" t="s">
        <v>12</v>
      </c>
      <c r="C7926" s="73" t="s">
        <v>17</v>
      </c>
      <c r="F7926" s="108"/>
      <c r="H7926" s="106"/>
    </row>
    <row r="7927" spans="1:12" x14ac:dyDescent="0.2">
      <c r="A7927" s="103">
        <f>A7926+1</f>
        <v>41884</v>
      </c>
      <c r="B7927" s="76" t="s">
        <v>13</v>
      </c>
      <c r="D7927" s="92">
        <v>92.92</v>
      </c>
      <c r="E7927" s="104">
        <v>4.01</v>
      </c>
      <c r="F7927" s="108">
        <v>3.81</v>
      </c>
      <c r="H7927" s="106">
        <f t="shared" si="92"/>
        <v>0.95012468827930185</v>
      </c>
    </row>
    <row r="7928" spans="1:12" x14ac:dyDescent="0.2">
      <c r="A7928" s="103">
        <f>A7927+1</f>
        <v>41885</v>
      </c>
      <c r="B7928" s="76" t="s">
        <v>14</v>
      </c>
      <c r="D7928" s="92">
        <v>95.5</v>
      </c>
      <c r="E7928" s="104">
        <v>3.94</v>
      </c>
      <c r="F7928" s="108">
        <v>3.78</v>
      </c>
      <c r="H7928" s="106">
        <f t="shared" si="92"/>
        <v>0.95939086294416243</v>
      </c>
    </row>
    <row r="7929" spans="1:12" x14ac:dyDescent="0.2">
      <c r="A7929" s="103">
        <f>A7928+1</f>
        <v>41886</v>
      </c>
      <c r="B7929" s="76" t="s">
        <v>15</v>
      </c>
      <c r="D7929" s="92">
        <v>94.51</v>
      </c>
      <c r="E7929" s="104">
        <v>3.89</v>
      </c>
      <c r="F7929" s="108">
        <v>3.76</v>
      </c>
      <c r="H7929" s="106">
        <f t="shared" si="92"/>
        <v>0.96658097686375311</v>
      </c>
    </row>
    <row r="7930" spans="1:12" x14ac:dyDescent="0.2">
      <c r="A7930" s="103">
        <f>A7929+1</f>
        <v>41887</v>
      </c>
      <c r="B7930" s="76" t="s">
        <v>16</v>
      </c>
      <c r="D7930" s="92">
        <v>93.32</v>
      </c>
      <c r="E7930" s="104">
        <v>3.84</v>
      </c>
      <c r="F7930" s="108">
        <v>3.7</v>
      </c>
      <c r="H7930" s="106">
        <f t="shared" si="92"/>
        <v>0.96354166666666674</v>
      </c>
    </row>
    <row r="7931" spans="1:12" x14ac:dyDescent="0.2">
      <c r="A7931" s="103">
        <f>A7930+1+2</f>
        <v>41890</v>
      </c>
      <c r="B7931" s="76" t="s">
        <v>12</v>
      </c>
      <c r="D7931" s="92">
        <v>92.64</v>
      </c>
      <c r="E7931" s="104">
        <v>3.85</v>
      </c>
      <c r="F7931" s="108">
        <v>3.74</v>
      </c>
      <c r="H7931" s="106">
        <f t="shared" si="92"/>
        <v>0.97142857142857142</v>
      </c>
      <c r="L7931" s="115"/>
    </row>
    <row r="7932" spans="1:12" x14ac:dyDescent="0.2">
      <c r="A7932" s="103">
        <f>A7931+1</f>
        <v>41891</v>
      </c>
      <c r="B7932" s="76" t="s">
        <v>13</v>
      </c>
      <c r="D7932" s="92">
        <v>92.73</v>
      </c>
      <c r="E7932" s="104">
        <v>3.94</v>
      </c>
      <c r="F7932" s="108">
        <v>3.81</v>
      </c>
      <c r="H7932" s="106">
        <f t="shared" si="92"/>
        <v>0.96700507614213205</v>
      </c>
    </row>
    <row r="7933" spans="1:12" x14ac:dyDescent="0.2">
      <c r="A7933" s="103">
        <f>A7932+1</f>
        <v>41892</v>
      </c>
      <c r="B7933" s="76" t="s">
        <v>14</v>
      </c>
      <c r="D7933" s="92">
        <v>91.71</v>
      </c>
      <c r="E7933" s="104">
        <v>3.96</v>
      </c>
      <c r="F7933" s="108">
        <v>3.87</v>
      </c>
      <c r="H7933" s="106">
        <f t="shared" si="92"/>
        <v>0.97727272727272729</v>
      </c>
      <c r="K7933" s="115"/>
    </row>
    <row r="7934" spans="1:12" x14ac:dyDescent="0.2">
      <c r="A7934" s="103">
        <f>A7933+1</f>
        <v>41893</v>
      </c>
      <c r="B7934" s="76" t="s">
        <v>15</v>
      </c>
      <c r="D7934" s="92">
        <v>92.89</v>
      </c>
      <c r="E7934" s="104">
        <v>3.93</v>
      </c>
      <c r="F7934" s="108">
        <v>3.8</v>
      </c>
      <c r="H7934" s="106">
        <f t="shared" si="92"/>
        <v>0.96692111959287519</v>
      </c>
    </row>
    <row r="7935" spans="1:12" x14ac:dyDescent="0.2">
      <c r="A7935" s="103">
        <f>A7934+1</f>
        <v>41894</v>
      </c>
      <c r="B7935" s="76" t="s">
        <v>16</v>
      </c>
      <c r="D7935" s="92">
        <v>92.18</v>
      </c>
      <c r="E7935" s="104">
        <v>3.81</v>
      </c>
      <c r="F7935" s="108">
        <v>3.75</v>
      </c>
      <c r="H7935" s="106">
        <f t="shared" si="92"/>
        <v>0.98425196850393704</v>
      </c>
    </row>
    <row r="7936" spans="1:12" x14ac:dyDescent="0.2">
      <c r="A7936" s="103">
        <f>A7935+1+2</f>
        <v>41897</v>
      </c>
      <c r="B7936" s="76" t="s">
        <v>12</v>
      </c>
      <c r="D7936" s="92">
        <v>92.86</v>
      </c>
      <c r="E7936" s="104">
        <v>3.91</v>
      </c>
      <c r="F7936" s="108">
        <v>3.82</v>
      </c>
      <c r="H7936" s="106">
        <f t="shared" si="92"/>
        <v>0.9769820971867007</v>
      </c>
    </row>
    <row r="7937" spans="1:11" x14ac:dyDescent="0.2">
      <c r="A7937" s="103">
        <f>A7936+1</f>
        <v>41898</v>
      </c>
      <c r="B7937" s="76" t="s">
        <v>13</v>
      </c>
      <c r="D7937" s="92">
        <v>94.91</v>
      </c>
      <c r="E7937" s="104">
        <v>3.85</v>
      </c>
      <c r="F7937" s="108">
        <v>3.82</v>
      </c>
      <c r="H7937" s="106">
        <f t="shared" si="92"/>
        <v>0.99220779220779209</v>
      </c>
      <c r="J7937" s="115"/>
    </row>
    <row r="7938" spans="1:11" x14ac:dyDescent="0.2">
      <c r="A7938" s="103">
        <f>A7937+1</f>
        <v>41899</v>
      </c>
      <c r="B7938" s="76" t="s">
        <v>14</v>
      </c>
      <c r="D7938" s="92">
        <v>94.33</v>
      </c>
      <c r="E7938" s="104">
        <v>3.97</v>
      </c>
      <c r="F7938" s="108">
        <v>3.96</v>
      </c>
      <c r="H7938" s="106">
        <f t="shared" si="92"/>
        <v>0.99748110831234249</v>
      </c>
    </row>
    <row r="7939" spans="1:11" x14ac:dyDescent="0.2">
      <c r="A7939" s="103">
        <f>A7938+1</f>
        <v>41900</v>
      </c>
      <c r="B7939" s="76" t="s">
        <v>15</v>
      </c>
      <c r="D7939" s="92">
        <v>93.07</v>
      </c>
      <c r="E7939" s="104">
        <v>3.96</v>
      </c>
      <c r="F7939" s="108">
        <v>3.91</v>
      </c>
      <c r="H7939" s="106">
        <f t="shared" si="92"/>
        <v>0.98737373737373746</v>
      </c>
    </row>
    <row r="7940" spans="1:11" x14ac:dyDescent="0.2">
      <c r="A7940" s="103">
        <f>A7939+1</f>
        <v>41901</v>
      </c>
      <c r="B7940" s="76" t="s">
        <v>16</v>
      </c>
      <c r="D7940" s="92">
        <v>92.43</v>
      </c>
      <c r="E7940" s="104">
        <v>3.86</v>
      </c>
      <c r="F7940" s="108">
        <v>3.78</v>
      </c>
      <c r="H7940" s="106">
        <f t="shared" si="92"/>
        <v>0.97927461139896366</v>
      </c>
    </row>
    <row r="7941" spans="1:11" x14ac:dyDescent="0.2">
      <c r="A7941" s="103">
        <f>A7940+1+2</f>
        <v>41904</v>
      </c>
      <c r="B7941" s="76" t="s">
        <v>12</v>
      </c>
      <c r="D7941" s="92">
        <v>91.46</v>
      </c>
      <c r="E7941" s="104">
        <v>3.87</v>
      </c>
      <c r="F7941" s="108">
        <v>3.83</v>
      </c>
      <c r="H7941" s="106">
        <f t="shared" si="92"/>
        <v>0.98966408268733852</v>
      </c>
    </row>
    <row r="7942" spans="1:11" x14ac:dyDescent="0.2">
      <c r="A7942" s="103">
        <f>A7941+1</f>
        <v>41905</v>
      </c>
      <c r="B7942" s="76" t="s">
        <v>13</v>
      </c>
      <c r="D7942" s="92">
        <v>91.55</v>
      </c>
      <c r="E7942" s="104">
        <v>3.89</v>
      </c>
      <c r="F7942" s="108">
        <v>3.83</v>
      </c>
      <c r="H7942" s="106">
        <f t="shared" si="92"/>
        <v>0.98457583547557836</v>
      </c>
      <c r="K7942" s="105"/>
    </row>
    <row r="7943" spans="1:11" x14ac:dyDescent="0.2">
      <c r="A7943" s="103">
        <f>A7942+1</f>
        <v>41906</v>
      </c>
      <c r="B7943" s="76" t="s">
        <v>14</v>
      </c>
      <c r="D7943" s="92">
        <v>93.6</v>
      </c>
      <c r="E7943" s="104">
        <v>3.84</v>
      </c>
      <c r="F7943" s="108">
        <v>3.74</v>
      </c>
      <c r="H7943" s="106">
        <f t="shared" si="92"/>
        <v>0.97395833333333337</v>
      </c>
    </row>
    <row r="7944" spans="1:11" x14ac:dyDescent="0.2">
      <c r="A7944" s="103">
        <f>A7943+1</f>
        <v>41907</v>
      </c>
      <c r="B7944" s="76" t="s">
        <v>15</v>
      </c>
      <c r="D7944" s="92">
        <v>93.59</v>
      </c>
      <c r="E7944" s="104">
        <v>3.88</v>
      </c>
      <c r="F7944" s="108">
        <v>3.73</v>
      </c>
      <c r="H7944" s="106">
        <f t="shared" si="92"/>
        <v>0.96134020618556704</v>
      </c>
    </row>
    <row r="7945" spans="1:11" x14ac:dyDescent="0.2">
      <c r="A7945" s="103">
        <f>A7944+1</f>
        <v>41908</v>
      </c>
      <c r="B7945" s="76" t="s">
        <v>16</v>
      </c>
      <c r="D7945" s="92">
        <v>95.55</v>
      </c>
      <c r="E7945" s="104">
        <v>3.9</v>
      </c>
      <c r="F7945" s="108">
        <v>3.74</v>
      </c>
      <c r="H7945" s="106">
        <f t="shared" si="92"/>
        <v>0.95897435897435901</v>
      </c>
    </row>
    <row r="7946" spans="1:11" x14ac:dyDescent="0.2">
      <c r="A7946" s="103">
        <f>A7945+1+2</f>
        <v>41911</v>
      </c>
      <c r="B7946" s="76" t="s">
        <v>12</v>
      </c>
      <c r="D7946" s="92">
        <v>94.53</v>
      </c>
      <c r="E7946" s="104">
        <v>4.0199999999999996</v>
      </c>
      <c r="F7946" s="108">
        <v>3.85</v>
      </c>
      <c r="H7946" s="106">
        <f t="shared" si="92"/>
        <v>0.95771144278606979</v>
      </c>
    </row>
    <row r="7947" spans="1:11" x14ac:dyDescent="0.2">
      <c r="A7947" s="103">
        <f>A7946+1</f>
        <v>41912</v>
      </c>
      <c r="B7947" s="76" t="s">
        <v>13</v>
      </c>
      <c r="D7947" s="92">
        <v>91.17</v>
      </c>
      <c r="E7947" s="104">
        <v>4.1399999999999997</v>
      </c>
      <c r="F7947" s="108">
        <v>3.94</v>
      </c>
      <c r="H7947" s="106">
        <f t="shared" si="92"/>
        <v>0.95169082125603865</v>
      </c>
    </row>
    <row r="7948" spans="1:11" x14ac:dyDescent="0.2">
      <c r="A7948" s="103">
        <f>A7947+1</f>
        <v>41913</v>
      </c>
      <c r="B7948" s="76" t="s">
        <v>14</v>
      </c>
      <c r="D7948" s="92">
        <v>90.74</v>
      </c>
      <c r="E7948" s="104">
        <v>4.1399999999999997</v>
      </c>
      <c r="F7948" s="108">
        <v>3.93</v>
      </c>
      <c r="H7948" s="106">
        <f t="shared" si="92"/>
        <v>0.94927536231884069</v>
      </c>
    </row>
    <row r="7949" spans="1:11" x14ac:dyDescent="0.2">
      <c r="A7949" s="103">
        <f>A7948+1</f>
        <v>41914</v>
      </c>
      <c r="B7949" s="76" t="s">
        <v>15</v>
      </c>
      <c r="D7949" s="92">
        <v>91.02</v>
      </c>
      <c r="E7949" s="104">
        <v>3.99</v>
      </c>
      <c r="F7949" s="108">
        <v>3.79</v>
      </c>
      <c r="H7949" s="106">
        <f t="shared" si="92"/>
        <v>0.94987468671679198</v>
      </c>
    </row>
    <row r="7950" spans="1:11" x14ac:dyDescent="0.2">
      <c r="A7950" s="103">
        <f>A7949+1</f>
        <v>41915</v>
      </c>
      <c r="B7950" s="76" t="s">
        <v>16</v>
      </c>
      <c r="D7950" s="92">
        <v>89.76</v>
      </c>
      <c r="E7950" s="104">
        <v>3.95</v>
      </c>
      <c r="F7950" s="108">
        <v>3.72</v>
      </c>
      <c r="H7950" s="106">
        <f t="shared" si="92"/>
        <v>0.9417721518987342</v>
      </c>
    </row>
    <row r="7951" spans="1:11" x14ac:dyDescent="0.2">
      <c r="A7951" s="103">
        <f>A7950+1+2</f>
        <v>41918</v>
      </c>
      <c r="B7951" s="76" t="s">
        <v>12</v>
      </c>
      <c r="D7951" s="92">
        <v>90.33</v>
      </c>
      <c r="E7951" s="104">
        <v>3.88</v>
      </c>
      <c r="F7951" s="108">
        <v>3.7</v>
      </c>
      <c r="H7951" s="106">
        <f t="shared" si="92"/>
        <v>0.95360824742268047</v>
      </c>
    </row>
    <row r="7952" spans="1:11" x14ac:dyDescent="0.2">
      <c r="A7952" s="103">
        <f>A7951+1</f>
        <v>41919</v>
      </c>
      <c r="B7952" s="76" t="s">
        <v>13</v>
      </c>
      <c r="D7952" s="92">
        <v>88.89</v>
      </c>
      <c r="E7952" s="104">
        <v>3.87</v>
      </c>
      <c r="F7952" s="108">
        <v>3.72</v>
      </c>
      <c r="H7952" s="106">
        <f t="shared" si="92"/>
        <v>0.96124031007751942</v>
      </c>
    </row>
    <row r="7953" spans="1:11" x14ac:dyDescent="0.2">
      <c r="A7953" s="103">
        <f>A7952+1</f>
        <v>41920</v>
      </c>
      <c r="B7953" s="76" t="s">
        <v>14</v>
      </c>
      <c r="D7953" s="92">
        <v>87.29</v>
      </c>
      <c r="E7953" s="104">
        <v>3.88</v>
      </c>
      <c r="F7953" s="108">
        <v>3.73</v>
      </c>
      <c r="H7953" s="106">
        <f t="shared" si="92"/>
        <v>0.96134020618556704</v>
      </c>
      <c r="K7953" s="115"/>
    </row>
    <row r="7954" spans="1:11" x14ac:dyDescent="0.2">
      <c r="A7954" s="103">
        <f>A7953+1</f>
        <v>41921</v>
      </c>
      <c r="B7954" s="76" t="s">
        <v>15</v>
      </c>
      <c r="D7954" s="92">
        <v>85.76</v>
      </c>
      <c r="E7954" s="104">
        <v>3.86</v>
      </c>
      <c r="F7954" s="108">
        <v>3.74</v>
      </c>
      <c r="H7954" s="106">
        <f t="shared" si="92"/>
        <v>0.96891191709844571</v>
      </c>
    </row>
    <row r="7955" spans="1:11" x14ac:dyDescent="0.2">
      <c r="A7955" s="103">
        <f>A7954+1</f>
        <v>41922</v>
      </c>
      <c r="B7955" s="76" t="s">
        <v>16</v>
      </c>
      <c r="D7955" s="92">
        <v>85.87</v>
      </c>
      <c r="E7955" s="104">
        <v>3.86</v>
      </c>
      <c r="F7955" s="108">
        <v>3.66</v>
      </c>
      <c r="H7955" s="106">
        <f t="shared" si="92"/>
        <v>0.94818652849740936</v>
      </c>
    </row>
    <row r="7956" spans="1:11" x14ac:dyDescent="0.2">
      <c r="A7956" s="103">
        <f>A7955+1+2</f>
        <v>41925</v>
      </c>
      <c r="B7956" s="76" t="s">
        <v>12</v>
      </c>
      <c r="D7956" s="92">
        <v>85.73</v>
      </c>
      <c r="E7956" s="104">
        <v>3.87</v>
      </c>
      <c r="F7956" s="108">
        <v>3.73</v>
      </c>
      <c r="H7956" s="106">
        <f t="shared" si="92"/>
        <v>0.96382428940568476</v>
      </c>
    </row>
    <row r="7957" spans="1:11" x14ac:dyDescent="0.2">
      <c r="A7957" s="103">
        <f>A7956+1</f>
        <v>41926</v>
      </c>
      <c r="B7957" s="76" t="s">
        <v>13</v>
      </c>
      <c r="D7957" s="92">
        <v>81.72</v>
      </c>
      <c r="E7957" s="104">
        <v>3.91</v>
      </c>
      <c r="F7957" s="108">
        <v>3.75</v>
      </c>
      <c r="H7957" s="106">
        <f t="shared" si="92"/>
        <v>0.95907928388746799</v>
      </c>
    </row>
    <row r="7958" spans="1:11" x14ac:dyDescent="0.2">
      <c r="A7958" s="103">
        <f>A7957+1</f>
        <v>41927</v>
      </c>
      <c r="B7958" s="76" t="s">
        <v>14</v>
      </c>
      <c r="D7958" s="92">
        <v>81.819999999999993</v>
      </c>
      <c r="E7958" s="104">
        <v>3.82</v>
      </c>
      <c r="F7958" s="108">
        <v>3.66</v>
      </c>
      <c r="H7958" s="106">
        <f t="shared" si="92"/>
        <v>0.95811518324607337</v>
      </c>
    </row>
    <row r="7959" spans="1:11" x14ac:dyDescent="0.2">
      <c r="A7959" s="103">
        <f>A7958+1</f>
        <v>41928</v>
      </c>
      <c r="B7959" s="76" t="s">
        <v>15</v>
      </c>
      <c r="D7959" s="92">
        <v>82.33</v>
      </c>
      <c r="E7959" s="104">
        <v>3.79</v>
      </c>
      <c r="F7959" s="108">
        <v>3.62</v>
      </c>
      <c r="H7959" s="106">
        <f t="shared" ref="H7959:H8022" si="93">F7959/E7959</f>
        <v>0.95514511873350927</v>
      </c>
    </row>
    <row r="7960" spans="1:11" x14ac:dyDescent="0.2">
      <c r="A7960" s="103">
        <f>A7959+1</f>
        <v>41929</v>
      </c>
      <c r="B7960" s="76" t="s">
        <v>16</v>
      </c>
      <c r="D7960" s="92">
        <v>82.8</v>
      </c>
      <c r="E7960" s="104">
        <v>3.72</v>
      </c>
      <c r="F7960" s="108">
        <v>3.54</v>
      </c>
      <c r="H7960" s="106">
        <f t="shared" si="93"/>
        <v>0.95161290322580638</v>
      </c>
    </row>
    <row r="7961" spans="1:11" x14ac:dyDescent="0.2">
      <c r="A7961" s="103">
        <f>A7960+1+2</f>
        <v>41932</v>
      </c>
      <c r="B7961" s="76" t="s">
        <v>12</v>
      </c>
      <c r="D7961" s="92">
        <v>82.76</v>
      </c>
      <c r="E7961" s="104">
        <v>3.68</v>
      </c>
      <c r="F7961" s="108">
        <v>3.53</v>
      </c>
      <c r="H7961" s="106">
        <f t="shared" si="93"/>
        <v>0.95923913043478248</v>
      </c>
    </row>
    <row r="7962" spans="1:11" x14ac:dyDescent="0.2">
      <c r="A7962" s="103">
        <f>A7961+1</f>
        <v>41933</v>
      </c>
      <c r="B7962" s="76" t="s">
        <v>13</v>
      </c>
      <c r="D7962" s="92">
        <v>83.25</v>
      </c>
      <c r="E7962" s="104">
        <v>3.61</v>
      </c>
      <c r="F7962" s="108">
        <v>3.47</v>
      </c>
      <c r="H7962" s="106">
        <f t="shared" si="93"/>
        <v>0.96121883656509699</v>
      </c>
    </row>
    <row r="7963" spans="1:11" x14ac:dyDescent="0.2">
      <c r="A7963" s="103">
        <f>A7962+1</f>
        <v>41934</v>
      </c>
      <c r="B7963" s="76" t="s">
        <v>14</v>
      </c>
      <c r="D7963" s="92">
        <v>80.52</v>
      </c>
      <c r="E7963" s="104">
        <v>3.68</v>
      </c>
      <c r="F7963" s="108">
        <v>3.48</v>
      </c>
      <c r="H7963" s="106">
        <f t="shared" si="93"/>
        <v>0.94565217391304346</v>
      </c>
    </row>
    <row r="7964" spans="1:11" x14ac:dyDescent="0.2">
      <c r="A7964" s="103">
        <f>A7963+1</f>
        <v>41935</v>
      </c>
      <c r="B7964" s="76" t="s">
        <v>15</v>
      </c>
      <c r="D7964" s="92">
        <v>82.805000000000007</v>
      </c>
      <c r="E7964" s="104">
        <v>3.6</v>
      </c>
      <c r="F7964" s="108">
        <v>3.44</v>
      </c>
      <c r="H7964" s="106">
        <f t="shared" si="93"/>
        <v>0.95555555555555549</v>
      </c>
    </row>
    <row r="7965" spans="1:11" x14ac:dyDescent="0.2">
      <c r="A7965" s="103">
        <f>A7964+1</f>
        <v>41936</v>
      </c>
      <c r="B7965" s="76" t="s">
        <v>16</v>
      </c>
      <c r="D7965" s="92">
        <v>81.27</v>
      </c>
      <c r="E7965" s="104">
        <v>3.54</v>
      </c>
      <c r="F7965" s="108">
        <v>3.28</v>
      </c>
      <c r="H7965" s="106">
        <f t="shared" si="93"/>
        <v>0.92655367231638408</v>
      </c>
    </row>
    <row r="7966" spans="1:11" x14ac:dyDescent="0.2">
      <c r="A7966" s="103">
        <f>A7965+1+2</f>
        <v>41939</v>
      </c>
      <c r="B7966" s="76" t="s">
        <v>12</v>
      </c>
      <c r="D7966" s="92">
        <v>81.254999999999995</v>
      </c>
      <c r="E7966" s="104">
        <v>3.55</v>
      </c>
      <c r="F7966" s="108">
        <v>3.4</v>
      </c>
      <c r="H7966" s="106">
        <f t="shared" si="93"/>
        <v>0.95774647887323949</v>
      </c>
    </row>
    <row r="7967" spans="1:11" x14ac:dyDescent="0.2">
      <c r="A7967" s="103">
        <f>A7966+1</f>
        <v>41940</v>
      </c>
      <c r="B7967" s="76" t="s">
        <v>13</v>
      </c>
      <c r="D7967" s="92">
        <v>81.36</v>
      </c>
      <c r="E7967" s="104">
        <v>3.52</v>
      </c>
      <c r="F7967" s="108">
        <v>3.44</v>
      </c>
      <c r="H7967" s="106">
        <f t="shared" si="93"/>
        <v>0.97727272727272729</v>
      </c>
    </row>
    <row r="7968" spans="1:11" x14ac:dyDescent="0.2">
      <c r="A7968" s="103">
        <f>A7967+1</f>
        <v>41941</v>
      </c>
      <c r="B7968" s="76" t="s">
        <v>14</v>
      </c>
      <c r="D7968" s="92">
        <v>82.25</v>
      </c>
      <c r="E7968" s="104">
        <v>3.56</v>
      </c>
      <c r="F7968" s="108">
        <v>3.56</v>
      </c>
      <c r="H7968" s="106">
        <f t="shared" si="93"/>
        <v>1</v>
      </c>
    </row>
    <row r="7969" spans="1:11" x14ac:dyDescent="0.2">
      <c r="A7969" s="103">
        <f>A7968+1</f>
        <v>41942</v>
      </c>
      <c r="B7969" s="76" t="s">
        <v>15</v>
      </c>
      <c r="D7969" s="92">
        <v>81.06</v>
      </c>
      <c r="E7969" s="104">
        <v>3.74</v>
      </c>
      <c r="F7969" s="108">
        <v>3.71</v>
      </c>
      <c r="H7969" s="106">
        <f t="shared" si="93"/>
        <v>0.99197860962566842</v>
      </c>
    </row>
    <row r="7970" spans="1:11" x14ac:dyDescent="0.2">
      <c r="A7970" s="103">
        <f>A7969+1</f>
        <v>41943</v>
      </c>
      <c r="B7970" s="76" t="s">
        <v>16</v>
      </c>
      <c r="D7970" s="92">
        <v>80.53</v>
      </c>
      <c r="E7970" s="104">
        <v>3.8</v>
      </c>
      <c r="F7970" s="108">
        <v>3.57</v>
      </c>
      <c r="H7970" s="106">
        <f t="shared" si="93"/>
        <v>0.93947368421052635</v>
      </c>
    </row>
    <row r="7971" spans="1:11" x14ac:dyDescent="0.2">
      <c r="A7971" s="103">
        <f>A7970+1+2</f>
        <v>41946</v>
      </c>
      <c r="B7971" s="76" t="s">
        <v>12</v>
      </c>
      <c r="D7971" s="92">
        <v>78.77</v>
      </c>
      <c r="E7971" s="104">
        <v>3.72</v>
      </c>
      <c r="F7971" s="108">
        <v>3.44</v>
      </c>
      <c r="H7971" s="106">
        <f t="shared" si="93"/>
        <v>0.92473118279569888</v>
      </c>
    </row>
    <row r="7972" spans="1:11" x14ac:dyDescent="0.2">
      <c r="A7972" s="103">
        <f>A7971+1</f>
        <v>41947</v>
      </c>
      <c r="B7972" s="76" t="s">
        <v>13</v>
      </c>
      <c r="D7972" s="92">
        <v>77.150000000000006</v>
      </c>
      <c r="E7972" s="104">
        <v>3.66</v>
      </c>
      <c r="F7972" s="108">
        <v>3.36</v>
      </c>
      <c r="H7972" s="106">
        <f t="shared" si="93"/>
        <v>0.91803278688524581</v>
      </c>
    </row>
    <row r="7973" spans="1:11" x14ac:dyDescent="0.2">
      <c r="A7973" s="103">
        <f>A7972+1</f>
        <v>41948</v>
      </c>
      <c r="B7973" s="76" t="s">
        <v>14</v>
      </c>
      <c r="D7973" s="92">
        <v>78.709999999999994</v>
      </c>
      <c r="E7973" s="104">
        <v>3.8</v>
      </c>
      <c r="F7973" s="108">
        <v>3.62</v>
      </c>
      <c r="H7973" s="106">
        <f t="shared" si="93"/>
        <v>0.9526315789473685</v>
      </c>
    </row>
    <row r="7974" spans="1:11" x14ac:dyDescent="0.2">
      <c r="A7974" s="103">
        <f>A7973+1</f>
        <v>41949</v>
      </c>
      <c r="B7974" s="76" t="s">
        <v>15</v>
      </c>
      <c r="D7974" s="92">
        <v>77.87</v>
      </c>
      <c r="E7974" s="104">
        <v>3.91</v>
      </c>
      <c r="F7974" s="108">
        <v>3.72</v>
      </c>
      <c r="H7974" s="106">
        <f t="shared" si="93"/>
        <v>0.95140664961636834</v>
      </c>
    </row>
    <row r="7975" spans="1:11" x14ac:dyDescent="0.2">
      <c r="A7975" s="103">
        <f>A7974+1</f>
        <v>41950</v>
      </c>
      <c r="B7975" s="76" t="s">
        <v>16</v>
      </c>
      <c r="D7975" s="92">
        <v>78.709999999999994</v>
      </c>
      <c r="E7975" s="104">
        <v>4.01</v>
      </c>
      <c r="F7975" s="108">
        <v>3.67</v>
      </c>
      <c r="H7975" s="106">
        <f t="shared" si="93"/>
        <v>0.91521197007481303</v>
      </c>
    </row>
    <row r="7976" spans="1:11" x14ac:dyDescent="0.2">
      <c r="A7976" s="103">
        <f>A7975+1+2</f>
        <v>41953</v>
      </c>
      <c r="B7976" s="76" t="s">
        <v>12</v>
      </c>
      <c r="D7976" s="92">
        <v>77.430000000000007</v>
      </c>
      <c r="E7976" s="104">
        <v>4.16</v>
      </c>
      <c r="F7976" s="108">
        <v>4.21</v>
      </c>
      <c r="H7976" s="106">
        <f t="shared" si="93"/>
        <v>1.0120192307692306</v>
      </c>
    </row>
    <row r="7977" spans="1:11" x14ac:dyDescent="0.2">
      <c r="A7977" s="103">
        <f>A7976+1</f>
        <v>41954</v>
      </c>
      <c r="B7977" s="76" t="s">
        <v>13</v>
      </c>
      <c r="D7977" s="92">
        <v>77.849999999999994</v>
      </c>
      <c r="E7977" s="104">
        <v>4.0599999999999996</v>
      </c>
      <c r="F7977" s="108">
        <v>4.2300000000000004</v>
      </c>
      <c r="H7977" s="106">
        <f t="shared" si="93"/>
        <v>1.0418719211822662</v>
      </c>
      <c r="K7977" s="115"/>
    </row>
    <row r="7978" spans="1:11" x14ac:dyDescent="0.2">
      <c r="A7978" s="103">
        <f>A7977+1</f>
        <v>41955</v>
      </c>
      <c r="B7978" s="76" t="s">
        <v>14</v>
      </c>
      <c r="D7978" s="92">
        <v>77.16</v>
      </c>
      <c r="E7978" s="104">
        <v>4.2</v>
      </c>
      <c r="F7978" s="108">
        <v>4.2300000000000004</v>
      </c>
      <c r="H7978" s="106">
        <f t="shared" si="93"/>
        <v>1.0071428571428571</v>
      </c>
    </row>
    <row r="7979" spans="1:11" x14ac:dyDescent="0.2">
      <c r="A7979" s="103">
        <f>A7978+1</f>
        <v>41956</v>
      </c>
      <c r="B7979" s="76" t="s">
        <v>15</v>
      </c>
      <c r="D7979" s="92">
        <v>74.13</v>
      </c>
      <c r="E7979" s="104">
        <v>4.18</v>
      </c>
      <c r="F7979" s="108">
        <v>4.2</v>
      </c>
      <c r="H7979" s="106">
        <f t="shared" si="93"/>
        <v>1.0047846889952154</v>
      </c>
    </row>
    <row r="7980" spans="1:11" x14ac:dyDescent="0.2">
      <c r="A7980" s="103">
        <f>A7979+1</f>
        <v>41957</v>
      </c>
      <c r="B7980" s="76" t="s">
        <v>16</v>
      </c>
      <c r="D7980" s="92">
        <v>75.91</v>
      </c>
      <c r="E7980" s="104">
        <v>4.04</v>
      </c>
      <c r="F7980" s="108">
        <v>4.17</v>
      </c>
      <c r="H7980" s="106">
        <f t="shared" si="93"/>
        <v>1.0321782178217822</v>
      </c>
    </row>
    <row r="7981" spans="1:11" x14ac:dyDescent="0.2">
      <c r="A7981" s="103">
        <f>A7980+1+2</f>
        <v>41960</v>
      </c>
      <c r="B7981" s="76" t="s">
        <v>12</v>
      </c>
      <c r="D7981" s="92">
        <v>75.64</v>
      </c>
      <c r="E7981" s="104">
        <v>4.22</v>
      </c>
      <c r="F7981" s="108">
        <v>4.4000000000000004</v>
      </c>
      <c r="H7981" s="106">
        <f t="shared" si="93"/>
        <v>1.0426540284360191</v>
      </c>
    </row>
    <row r="7982" spans="1:11" x14ac:dyDescent="0.2">
      <c r="A7982" s="103">
        <f>A7981+1</f>
        <v>41961</v>
      </c>
      <c r="B7982" s="76" t="s">
        <v>13</v>
      </c>
      <c r="D7982" s="92">
        <v>74.55</v>
      </c>
      <c r="E7982" s="104">
        <v>4.32</v>
      </c>
      <c r="F7982" s="108">
        <v>4.4400000000000004</v>
      </c>
      <c r="H7982" s="106">
        <f t="shared" si="93"/>
        <v>1.0277777777777779</v>
      </c>
    </row>
    <row r="7983" spans="1:11" x14ac:dyDescent="0.2">
      <c r="A7983" s="103">
        <f>A7982+1</f>
        <v>41962</v>
      </c>
      <c r="B7983" s="76" t="s">
        <v>14</v>
      </c>
      <c r="D7983" s="92">
        <v>74.55</v>
      </c>
      <c r="E7983" s="104">
        <v>4.3899999999999997</v>
      </c>
      <c r="F7983" s="108">
        <v>4.6399999999999997</v>
      </c>
      <c r="H7983" s="106">
        <f t="shared" si="93"/>
        <v>1.0569476082004556</v>
      </c>
    </row>
    <row r="7984" spans="1:11" x14ac:dyDescent="0.2">
      <c r="A7984" s="103">
        <f>A7983+1</f>
        <v>41963</v>
      </c>
      <c r="B7984" s="76" t="s">
        <v>15</v>
      </c>
      <c r="D7984" s="92">
        <v>75.63</v>
      </c>
      <c r="E7984" s="104">
        <v>4.41</v>
      </c>
      <c r="F7984" s="108">
        <v>4.53</v>
      </c>
      <c r="H7984" s="106">
        <f t="shared" si="93"/>
        <v>1.0272108843537415</v>
      </c>
    </row>
    <row r="7985" spans="1:11" x14ac:dyDescent="0.2">
      <c r="A7985" s="103">
        <f>A7984+1</f>
        <v>41964</v>
      </c>
      <c r="B7985" s="76" t="s">
        <v>16</v>
      </c>
      <c r="D7985" s="92">
        <v>76.52</v>
      </c>
      <c r="E7985" s="104">
        <v>4.3099999999999996</v>
      </c>
      <c r="F7985" s="108">
        <v>4.32</v>
      </c>
      <c r="H7985" s="106">
        <f t="shared" si="93"/>
        <v>1.0023201856148494</v>
      </c>
    </row>
    <row r="7986" spans="1:11" x14ac:dyDescent="0.2">
      <c r="A7986" s="103">
        <f>A7985+1+2</f>
        <v>41967</v>
      </c>
      <c r="B7986" s="76" t="s">
        <v>12</v>
      </c>
      <c r="D7986" s="92">
        <v>75.739999999999995</v>
      </c>
      <c r="E7986" s="104">
        <v>4.0599999999999996</v>
      </c>
      <c r="F7986" s="108">
        <v>4.16</v>
      </c>
      <c r="H7986" s="106">
        <f t="shared" si="93"/>
        <v>1.0246305418719213</v>
      </c>
    </row>
    <row r="7987" spans="1:11" x14ac:dyDescent="0.2">
      <c r="A7987" s="103">
        <f>A7986+1</f>
        <v>41968</v>
      </c>
      <c r="B7987" s="76" t="s">
        <v>13</v>
      </c>
      <c r="D7987" s="92">
        <v>74.040000000000006</v>
      </c>
      <c r="E7987" s="104">
        <v>4.12</v>
      </c>
      <c r="F7987" s="108">
        <v>4.1399999999999997</v>
      </c>
      <c r="H7987" s="106">
        <f t="shared" si="93"/>
        <v>1.0048543689320388</v>
      </c>
    </row>
    <row r="7988" spans="1:11" x14ac:dyDescent="0.2">
      <c r="A7988" s="103">
        <f>A7987+1</f>
        <v>41969</v>
      </c>
      <c r="B7988" s="76" t="s">
        <v>14</v>
      </c>
      <c r="D7988" s="92">
        <v>73.7</v>
      </c>
      <c r="E7988" s="104">
        <v>4.24</v>
      </c>
      <c r="F7988" s="108">
        <v>4.2699999999999996</v>
      </c>
      <c r="H7988" s="106">
        <f t="shared" si="93"/>
        <v>1.007075471698113</v>
      </c>
    </row>
    <row r="7989" spans="1:11" x14ac:dyDescent="0.2">
      <c r="A7989" s="103">
        <f>A7988+1</f>
        <v>41970</v>
      </c>
      <c r="B7989" s="76" t="s">
        <v>15</v>
      </c>
      <c r="C7989" s="73" t="s">
        <v>17</v>
      </c>
      <c r="F7989" s="108"/>
      <c r="H7989" s="106"/>
    </row>
    <row r="7990" spans="1:11" x14ac:dyDescent="0.2">
      <c r="A7990" s="103">
        <f>A7989+1</f>
        <v>41971</v>
      </c>
      <c r="B7990" s="76" t="s">
        <v>16</v>
      </c>
      <c r="D7990" s="92">
        <v>65.94</v>
      </c>
      <c r="F7990" s="108"/>
      <c r="H7990" s="106"/>
    </row>
    <row r="7991" spans="1:11" x14ac:dyDescent="0.2">
      <c r="A7991" s="103">
        <f>A7990+1+2</f>
        <v>41974</v>
      </c>
      <c r="B7991" s="76" t="s">
        <v>12</v>
      </c>
      <c r="D7991" s="92">
        <v>68.98</v>
      </c>
      <c r="E7991" s="104">
        <v>3.9</v>
      </c>
      <c r="F7991" s="108">
        <v>3.91</v>
      </c>
      <c r="H7991" s="106">
        <f t="shared" si="93"/>
        <v>1.0025641025641026</v>
      </c>
    </row>
    <row r="7992" spans="1:11" x14ac:dyDescent="0.2">
      <c r="A7992" s="103">
        <f>A7991+1</f>
        <v>41975</v>
      </c>
      <c r="B7992" s="76" t="s">
        <v>13</v>
      </c>
      <c r="D7992" s="92">
        <v>66.989999999999995</v>
      </c>
      <c r="E7992" s="104">
        <v>3.75</v>
      </c>
      <c r="F7992" s="108">
        <v>3.76</v>
      </c>
      <c r="H7992" s="106">
        <f t="shared" si="93"/>
        <v>1.0026666666666666</v>
      </c>
    </row>
    <row r="7993" spans="1:11" x14ac:dyDescent="0.2">
      <c r="A7993" s="103">
        <f>A7992+1</f>
        <v>41976</v>
      </c>
      <c r="B7993" s="76" t="s">
        <v>14</v>
      </c>
      <c r="D7993" s="92">
        <v>67.3</v>
      </c>
      <c r="E7993" s="104">
        <v>3.63</v>
      </c>
      <c r="F7993" s="108">
        <v>3.66</v>
      </c>
      <c r="H7993" s="106">
        <f t="shared" si="93"/>
        <v>1.0082644628099173</v>
      </c>
    </row>
    <row r="7994" spans="1:11" x14ac:dyDescent="0.2">
      <c r="A7994" s="103">
        <f>A7993+1</f>
        <v>41977</v>
      </c>
      <c r="B7994" s="76" t="s">
        <v>15</v>
      </c>
      <c r="D7994" s="92">
        <v>66.73</v>
      </c>
      <c r="E7994" s="104">
        <v>3.55</v>
      </c>
      <c r="F7994" s="108">
        <v>3.45</v>
      </c>
      <c r="H7994" s="106">
        <f t="shared" si="93"/>
        <v>0.97183098591549311</v>
      </c>
    </row>
    <row r="7995" spans="1:11" x14ac:dyDescent="0.2">
      <c r="A7995" s="103">
        <f>A7994+1</f>
        <v>41978</v>
      </c>
      <c r="B7995" s="76" t="s">
        <v>16</v>
      </c>
      <c r="D7995" s="92">
        <v>65.89</v>
      </c>
      <c r="E7995" s="104">
        <v>3.43</v>
      </c>
      <c r="F7995" s="108">
        <v>3.28</v>
      </c>
      <c r="H7995" s="106">
        <f t="shared" si="93"/>
        <v>0.95626822157434388</v>
      </c>
      <c r="K7995" s="115"/>
    </row>
    <row r="7996" spans="1:11" x14ac:dyDescent="0.2">
      <c r="A7996" s="103">
        <f>A7995+1+2</f>
        <v>41981</v>
      </c>
      <c r="B7996" s="76" t="s">
        <v>12</v>
      </c>
      <c r="D7996" s="92">
        <v>63.13</v>
      </c>
      <c r="E7996" s="104">
        <v>3.49</v>
      </c>
      <c r="F7996" s="108">
        <v>3.4</v>
      </c>
      <c r="H7996" s="106">
        <f t="shared" si="93"/>
        <v>0.9742120343839541</v>
      </c>
    </row>
    <row r="7997" spans="1:11" x14ac:dyDescent="0.2">
      <c r="A7997" s="103">
        <f>A7996+1</f>
        <v>41982</v>
      </c>
      <c r="B7997" s="76" t="s">
        <v>13</v>
      </c>
      <c r="D7997" s="92">
        <v>63.74</v>
      </c>
      <c r="E7997" s="104">
        <v>3.6</v>
      </c>
      <c r="F7997" s="108">
        <v>3.45</v>
      </c>
      <c r="H7997" s="106">
        <f t="shared" si="93"/>
        <v>0.95833333333333337</v>
      </c>
    </row>
    <row r="7998" spans="1:11" x14ac:dyDescent="0.2">
      <c r="A7998" s="103">
        <f>A7997+1</f>
        <v>41983</v>
      </c>
      <c r="B7998" s="76" t="s">
        <v>14</v>
      </c>
      <c r="D7998" s="92">
        <v>60.99</v>
      </c>
      <c r="E7998" s="104">
        <v>3.61</v>
      </c>
      <c r="F7998" s="108">
        <v>3.42</v>
      </c>
      <c r="H7998" s="106">
        <f t="shared" si="93"/>
        <v>0.94736842105263164</v>
      </c>
    </row>
    <row r="7999" spans="1:11" x14ac:dyDescent="0.2">
      <c r="A7999" s="103">
        <f>A7998+1</f>
        <v>41984</v>
      </c>
      <c r="B7999" s="76" t="s">
        <v>15</v>
      </c>
      <c r="D7999" s="92">
        <v>60.01</v>
      </c>
      <c r="E7999" s="104">
        <v>3.68</v>
      </c>
      <c r="F7999" s="108">
        <v>3.41</v>
      </c>
      <c r="H7999" s="106">
        <f t="shared" si="93"/>
        <v>0.92663043478260865</v>
      </c>
    </row>
    <row r="8000" spans="1:11" x14ac:dyDescent="0.2">
      <c r="A8000" s="103">
        <f>A7999+1</f>
        <v>41985</v>
      </c>
      <c r="B8000" s="76" t="s">
        <v>16</v>
      </c>
      <c r="D8000" s="92">
        <v>57.81</v>
      </c>
      <c r="E8000" s="104">
        <v>3.58</v>
      </c>
      <c r="F8000" s="108">
        <v>3.4</v>
      </c>
      <c r="H8000" s="106">
        <f t="shared" si="93"/>
        <v>0.94972067039106145</v>
      </c>
    </row>
    <row r="8001" spans="1:11" x14ac:dyDescent="0.2">
      <c r="A8001" s="103">
        <f>A8000+1+2</f>
        <v>41988</v>
      </c>
      <c r="B8001" s="76" t="s">
        <v>12</v>
      </c>
      <c r="D8001" s="92">
        <v>55.96</v>
      </c>
      <c r="E8001" s="104">
        <v>3.66</v>
      </c>
      <c r="F8001" s="108">
        <v>3.6</v>
      </c>
      <c r="H8001" s="106">
        <f t="shared" si="93"/>
        <v>0.98360655737704916</v>
      </c>
    </row>
    <row r="8002" spans="1:11" x14ac:dyDescent="0.2">
      <c r="A8002" s="103">
        <f>A8001+1</f>
        <v>41989</v>
      </c>
      <c r="B8002" s="76" t="s">
        <v>13</v>
      </c>
      <c r="D8002" s="92">
        <v>55.97</v>
      </c>
      <c r="E8002" s="104">
        <v>3.56</v>
      </c>
      <c r="F8002" s="108">
        <v>3.57</v>
      </c>
      <c r="H8002" s="106">
        <f t="shared" si="93"/>
        <v>1.0028089887640448</v>
      </c>
    </row>
    <row r="8003" spans="1:11" x14ac:dyDescent="0.2">
      <c r="A8003" s="103">
        <f>A8002+1</f>
        <v>41990</v>
      </c>
      <c r="B8003" s="76" t="s">
        <v>14</v>
      </c>
      <c r="D8003" s="92">
        <v>56.43</v>
      </c>
      <c r="E8003" s="104">
        <v>3.65</v>
      </c>
      <c r="F8003" s="108">
        <v>3.67</v>
      </c>
      <c r="H8003" s="106">
        <f t="shared" si="93"/>
        <v>1.0054794520547945</v>
      </c>
    </row>
    <row r="8004" spans="1:11" x14ac:dyDescent="0.2">
      <c r="A8004" s="103">
        <f>A8003+1</f>
        <v>41991</v>
      </c>
      <c r="B8004" s="76" t="s">
        <v>15</v>
      </c>
      <c r="D8004" s="92">
        <v>54.18</v>
      </c>
      <c r="E8004" s="104">
        <v>3.68</v>
      </c>
      <c r="F8004" s="108">
        <v>3.61</v>
      </c>
      <c r="H8004" s="106">
        <f t="shared" si="93"/>
        <v>0.98097826086956519</v>
      </c>
    </row>
    <row r="8005" spans="1:11" x14ac:dyDescent="0.2">
      <c r="A8005" s="103">
        <f>A8004+1</f>
        <v>41992</v>
      </c>
      <c r="B8005" s="76" t="s">
        <v>16</v>
      </c>
      <c r="D8005" s="92">
        <v>56.91</v>
      </c>
      <c r="E8005" s="104">
        <v>3.44</v>
      </c>
      <c r="F8005" s="108">
        <v>3.25</v>
      </c>
      <c r="H8005" s="106">
        <f t="shared" si="93"/>
        <v>0.94476744186046513</v>
      </c>
    </row>
    <row r="8006" spans="1:11" x14ac:dyDescent="0.2">
      <c r="A8006" s="103">
        <f>A8005+1+2</f>
        <v>41995</v>
      </c>
      <c r="B8006" s="76" t="s">
        <v>12</v>
      </c>
      <c r="D8006" s="92">
        <v>55.25</v>
      </c>
      <c r="E8006" s="104">
        <v>3.04</v>
      </c>
      <c r="F8006" s="108">
        <v>2.84</v>
      </c>
      <c r="H8006" s="106">
        <f t="shared" si="93"/>
        <v>0.93421052631578938</v>
      </c>
    </row>
    <row r="8007" spans="1:11" x14ac:dyDescent="0.2">
      <c r="A8007" s="103">
        <f>A8006+1</f>
        <v>41996</v>
      </c>
      <c r="B8007" s="76" t="s">
        <v>13</v>
      </c>
      <c r="D8007" s="92">
        <v>56.78</v>
      </c>
      <c r="E8007" s="104">
        <v>2.97</v>
      </c>
      <c r="F8007" s="108">
        <v>2.78</v>
      </c>
      <c r="H8007" s="106">
        <f t="shared" si="93"/>
        <v>0.93602693602693587</v>
      </c>
    </row>
    <row r="8008" spans="1:11" x14ac:dyDescent="0.2">
      <c r="A8008" s="103">
        <f>A8007+1</f>
        <v>41997</v>
      </c>
      <c r="B8008" s="76" t="s">
        <v>14</v>
      </c>
      <c r="D8008" s="92">
        <v>55.7</v>
      </c>
      <c r="E8008" s="104">
        <v>2.76</v>
      </c>
      <c r="F8008" s="108">
        <v>2.81</v>
      </c>
      <c r="H8008" s="106">
        <f t="shared" si="93"/>
        <v>1.0181159420289856</v>
      </c>
    </row>
    <row r="8009" spans="1:11" x14ac:dyDescent="0.2">
      <c r="A8009" s="103">
        <f>A8008+1</f>
        <v>41998</v>
      </c>
      <c r="B8009" s="76" t="s">
        <v>15</v>
      </c>
      <c r="C8009" s="73" t="s">
        <v>17</v>
      </c>
      <c r="F8009" s="108"/>
      <c r="H8009" s="106"/>
    </row>
    <row r="8010" spans="1:11" x14ac:dyDescent="0.2">
      <c r="A8010" s="103">
        <f>A8009+1</f>
        <v>41999</v>
      </c>
      <c r="B8010" s="76" t="s">
        <v>16</v>
      </c>
      <c r="D8010" s="92">
        <v>54.59</v>
      </c>
      <c r="F8010" s="108"/>
      <c r="H8010" s="106"/>
    </row>
    <row r="8011" spans="1:11" x14ac:dyDescent="0.2">
      <c r="A8011" s="103">
        <f>A8010+1+2</f>
        <v>42002</v>
      </c>
      <c r="B8011" s="76" t="s">
        <v>12</v>
      </c>
      <c r="D8011" s="92">
        <v>53.46</v>
      </c>
      <c r="E8011" s="104">
        <v>3.01</v>
      </c>
      <c r="F8011" s="108">
        <v>3.86</v>
      </c>
      <c r="H8011" s="106">
        <f t="shared" si="93"/>
        <v>1.2823920265780731</v>
      </c>
    </row>
    <row r="8012" spans="1:11" x14ac:dyDescent="0.2">
      <c r="A8012" s="103">
        <f>A8011+1</f>
        <v>42003</v>
      </c>
      <c r="B8012" s="76" t="s">
        <v>13</v>
      </c>
      <c r="D8012" s="92">
        <v>54.14</v>
      </c>
      <c r="E8012" s="104">
        <v>3.12</v>
      </c>
      <c r="F8012" s="108">
        <v>3.57</v>
      </c>
      <c r="G8012" s="75"/>
      <c r="H8012" s="106">
        <f t="shared" si="93"/>
        <v>1.1442307692307692</v>
      </c>
    </row>
    <row r="8013" spans="1:11" x14ac:dyDescent="0.2">
      <c r="A8013" s="103">
        <f>A8012+1</f>
        <v>42004</v>
      </c>
      <c r="B8013" s="76" t="s">
        <v>14</v>
      </c>
      <c r="D8013" s="92">
        <v>53.45</v>
      </c>
      <c r="E8013" s="104">
        <v>3</v>
      </c>
      <c r="F8013" s="108">
        <v>3.13</v>
      </c>
      <c r="H8013" s="106">
        <f t="shared" si="93"/>
        <v>1.0433333333333332</v>
      </c>
    </row>
    <row r="8014" spans="1:11" x14ac:dyDescent="0.2">
      <c r="A8014" s="103">
        <f>A8013+1</f>
        <v>42005</v>
      </c>
      <c r="B8014" s="76" t="s">
        <v>15</v>
      </c>
      <c r="C8014" s="73" t="s">
        <v>17</v>
      </c>
      <c r="F8014" s="108"/>
      <c r="H8014" s="106"/>
      <c r="K8014" s="115"/>
    </row>
    <row r="8015" spans="1:11" x14ac:dyDescent="0.2">
      <c r="A8015" s="103">
        <f>A8014+1</f>
        <v>42006</v>
      </c>
      <c r="B8015" s="76" t="s">
        <v>16</v>
      </c>
      <c r="D8015" s="92">
        <v>52.72</v>
      </c>
      <c r="F8015" s="108"/>
      <c r="H8015" s="106"/>
    </row>
    <row r="8016" spans="1:11" x14ac:dyDescent="0.2">
      <c r="A8016" s="103">
        <f>A8015+1+2</f>
        <v>42009</v>
      </c>
      <c r="B8016" s="76" t="s">
        <v>12</v>
      </c>
      <c r="D8016" s="92">
        <v>50.045000000000002</v>
      </c>
      <c r="E8016" s="104">
        <v>3.21</v>
      </c>
      <c r="F8016" s="108">
        <v>3.2</v>
      </c>
      <c r="H8016" s="106">
        <f t="shared" si="93"/>
        <v>0.99688473520249232</v>
      </c>
    </row>
    <row r="8017" spans="1:8" x14ac:dyDescent="0.2">
      <c r="A8017" s="103">
        <f>A8016+1</f>
        <v>42010</v>
      </c>
      <c r="B8017" s="76" t="s">
        <v>13</v>
      </c>
      <c r="D8017" s="92">
        <v>47.98</v>
      </c>
      <c r="E8017" s="104">
        <v>2.96</v>
      </c>
      <c r="F8017" s="108">
        <v>2.95</v>
      </c>
      <c r="H8017" s="106">
        <f t="shared" si="93"/>
        <v>0.99662162162162171</v>
      </c>
    </row>
    <row r="8018" spans="1:8" x14ac:dyDescent="0.2">
      <c r="A8018" s="103">
        <f>A8017+1</f>
        <v>42011</v>
      </c>
      <c r="B8018" s="76" t="s">
        <v>14</v>
      </c>
      <c r="D8018" s="92">
        <v>48.69</v>
      </c>
      <c r="E8018" s="104">
        <v>3.07</v>
      </c>
      <c r="F8018" s="108">
        <v>3.04</v>
      </c>
      <c r="H8018" s="106">
        <f t="shared" si="93"/>
        <v>0.99022801302931607</v>
      </c>
    </row>
    <row r="8019" spans="1:8" x14ac:dyDescent="0.2">
      <c r="A8019" s="103">
        <f>A8018+1</f>
        <v>42012</v>
      </c>
      <c r="B8019" s="76" t="s">
        <v>15</v>
      </c>
      <c r="D8019" s="92">
        <v>48.8</v>
      </c>
      <c r="E8019" s="104">
        <v>2.91</v>
      </c>
      <c r="F8019" s="108">
        <v>2.81</v>
      </c>
      <c r="H8019" s="106">
        <f t="shared" si="93"/>
        <v>0.96563573883161513</v>
      </c>
    </row>
    <row r="8020" spans="1:8" x14ac:dyDescent="0.2">
      <c r="A8020" s="103">
        <f>A8019+1</f>
        <v>42013</v>
      </c>
      <c r="B8020" s="76" t="s">
        <v>16</v>
      </c>
      <c r="D8020" s="92">
        <v>48.35</v>
      </c>
      <c r="E8020" s="104">
        <v>2.95</v>
      </c>
      <c r="F8020" s="108">
        <v>2.81</v>
      </c>
      <c r="H8020" s="106">
        <f t="shared" si="93"/>
        <v>0.9525423728813559</v>
      </c>
    </row>
    <row r="8021" spans="1:8" x14ac:dyDescent="0.2">
      <c r="A8021" s="103">
        <f>A8020+1+2</f>
        <v>42016</v>
      </c>
      <c r="B8021" s="76" t="s">
        <v>12</v>
      </c>
      <c r="D8021" s="92">
        <v>46.06</v>
      </c>
      <c r="E8021" s="104">
        <v>2.9</v>
      </c>
      <c r="F8021" s="108">
        <v>2.78</v>
      </c>
      <c r="H8021" s="106">
        <f t="shared" si="93"/>
        <v>0.95862068965517233</v>
      </c>
    </row>
    <row r="8022" spans="1:8" x14ac:dyDescent="0.2">
      <c r="A8022" s="103">
        <f>A8021+1</f>
        <v>42017</v>
      </c>
      <c r="B8022" s="76" t="s">
        <v>13</v>
      </c>
      <c r="D8022" s="92">
        <v>45.92</v>
      </c>
      <c r="E8022" s="104">
        <v>2.89</v>
      </c>
      <c r="F8022" s="108">
        <v>2.78</v>
      </c>
      <c r="H8022" s="106">
        <f t="shared" si="93"/>
        <v>0.96193771626297564</v>
      </c>
    </row>
    <row r="8023" spans="1:8" x14ac:dyDescent="0.2">
      <c r="A8023" s="103">
        <f>A8022+1</f>
        <v>42018</v>
      </c>
      <c r="B8023" s="76" t="s">
        <v>14</v>
      </c>
      <c r="D8023" s="92">
        <v>48.49</v>
      </c>
      <c r="E8023" s="104">
        <v>3.13</v>
      </c>
      <c r="F8023" s="108">
        <v>2.94</v>
      </c>
      <c r="H8023" s="106">
        <f t="shared" ref="H8023:H8086" si="94">F8023/E8023</f>
        <v>0.93929712460063897</v>
      </c>
    </row>
    <row r="8024" spans="1:8" x14ac:dyDescent="0.2">
      <c r="A8024" s="103">
        <f>A8023+1</f>
        <v>42019</v>
      </c>
      <c r="B8024" s="76" t="s">
        <v>15</v>
      </c>
      <c r="D8024" s="92">
        <v>46.37</v>
      </c>
      <c r="E8024" s="104">
        <v>3.29</v>
      </c>
      <c r="F8024" s="108">
        <v>3.07</v>
      </c>
      <c r="H8024" s="106">
        <f t="shared" si="94"/>
        <v>0.93313069908814583</v>
      </c>
    </row>
    <row r="8025" spans="1:8" x14ac:dyDescent="0.2">
      <c r="A8025" s="103">
        <f>A8024+1</f>
        <v>42020</v>
      </c>
      <c r="B8025" s="76" t="s">
        <v>16</v>
      </c>
      <c r="D8025" s="92">
        <v>48.49</v>
      </c>
      <c r="E8025" s="104">
        <v>3.09</v>
      </c>
      <c r="F8025" s="108">
        <v>2.81</v>
      </c>
      <c r="H8025" s="106">
        <f t="shared" si="94"/>
        <v>0.90938511326860849</v>
      </c>
    </row>
    <row r="8026" spans="1:8" x14ac:dyDescent="0.2">
      <c r="A8026" s="103">
        <f>A8025+1+2</f>
        <v>42023</v>
      </c>
      <c r="B8026" s="76" t="s">
        <v>12</v>
      </c>
      <c r="C8026" s="73" t="s">
        <v>17</v>
      </c>
      <c r="F8026" s="108"/>
      <c r="H8026" s="106"/>
    </row>
    <row r="8027" spans="1:8" x14ac:dyDescent="0.2">
      <c r="A8027" s="103">
        <f>A8026+1</f>
        <v>42024</v>
      </c>
      <c r="B8027" s="76" t="s">
        <v>13</v>
      </c>
      <c r="D8027" s="92">
        <v>46.79</v>
      </c>
      <c r="E8027" s="104">
        <v>2.92</v>
      </c>
      <c r="F8027" s="108">
        <v>2.73</v>
      </c>
      <c r="H8027" s="106">
        <f t="shared" si="94"/>
        <v>0.93493150684931503</v>
      </c>
    </row>
    <row r="8028" spans="1:8" x14ac:dyDescent="0.2">
      <c r="A8028" s="103">
        <f>A8027+1</f>
        <v>42025</v>
      </c>
      <c r="B8028" s="76" t="s">
        <v>14</v>
      </c>
      <c r="D8028" s="92">
        <v>47.85</v>
      </c>
      <c r="E8028" s="104">
        <v>2.94</v>
      </c>
      <c r="F8028" s="108">
        <v>2.75</v>
      </c>
      <c r="H8028" s="106">
        <f t="shared" si="94"/>
        <v>0.93537414965986398</v>
      </c>
    </row>
    <row r="8029" spans="1:8" x14ac:dyDescent="0.2">
      <c r="A8029" s="103">
        <f>A8028+1</f>
        <v>42026</v>
      </c>
      <c r="B8029" s="76" t="s">
        <v>15</v>
      </c>
      <c r="D8029" s="92">
        <v>45.924999999999997</v>
      </c>
      <c r="E8029" s="104">
        <v>2.93</v>
      </c>
      <c r="F8029" s="108">
        <v>2.73</v>
      </c>
      <c r="H8029" s="106">
        <f t="shared" si="94"/>
        <v>0.93174061433447097</v>
      </c>
    </row>
    <row r="8030" spans="1:8" x14ac:dyDescent="0.2">
      <c r="A8030" s="103">
        <f>A8029+1</f>
        <v>42027</v>
      </c>
      <c r="B8030" s="76" t="s">
        <v>16</v>
      </c>
      <c r="D8030" s="92">
        <v>45.255000000000003</v>
      </c>
      <c r="E8030" s="104">
        <v>2.96</v>
      </c>
      <c r="F8030" s="108">
        <v>2.68</v>
      </c>
      <c r="H8030" s="106">
        <f t="shared" si="94"/>
        <v>0.90540540540540548</v>
      </c>
    </row>
    <row r="8031" spans="1:8" x14ac:dyDescent="0.2">
      <c r="A8031" s="103">
        <f>A8030+1+2</f>
        <v>42030</v>
      </c>
      <c r="B8031" s="76" t="s">
        <v>12</v>
      </c>
      <c r="D8031" s="92">
        <v>44.795000000000002</v>
      </c>
      <c r="E8031" s="104">
        <v>2.93</v>
      </c>
      <c r="F8031" s="108">
        <v>2.63</v>
      </c>
      <c r="H8031" s="106">
        <f t="shared" si="94"/>
        <v>0.8976109215017064</v>
      </c>
    </row>
    <row r="8032" spans="1:8" x14ac:dyDescent="0.2">
      <c r="A8032" s="103">
        <f>A8031+1</f>
        <v>42031</v>
      </c>
      <c r="B8032" s="76" t="s">
        <v>13</v>
      </c>
      <c r="D8032" s="92">
        <v>45.835000000000001</v>
      </c>
      <c r="E8032" s="104">
        <v>2.95</v>
      </c>
      <c r="F8032" s="108">
        <v>2.68</v>
      </c>
      <c r="H8032" s="106">
        <f t="shared" si="94"/>
        <v>0.90847457627118644</v>
      </c>
    </row>
    <row r="8033" spans="1:8" x14ac:dyDescent="0.2">
      <c r="A8033" s="103">
        <f>A8032+1</f>
        <v>42032</v>
      </c>
      <c r="B8033" s="76" t="s">
        <v>14</v>
      </c>
      <c r="D8033" s="92">
        <v>44.075000000000003</v>
      </c>
      <c r="E8033" s="104">
        <v>2.89</v>
      </c>
      <c r="F8033" s="108">
        <v>2.62</v>
      </c>
      <c r="H8033" s="106">
        <f t="shared" si="94"/>
        <v>0.90657439446366783</v>
      </c>
    </row>
    <row r="8034" spans="1:8" x14ac:dyDescent="0.2">
      <c r="A8034" s="103">
        <f>A8033+1</f>
        <v>42033</v>
      </c>
      <c r="B8034" s="76" t="s">
        <v>15</v>
      </c>
      <c r="D8034" s="92">
        <v>44.115000000000002</v>
      </c>
      <c r="E8034" s="104">
        <v>2.88</v>
      </c>
      <c r="F8034" s="108">
        <v>2.58</v>
      </c>
      <c r="H8034" s="106">
        <f t="shared" si="94"/>
        <v>0.89583333333333337</v>
      </c>
    </row>
    <row r="8035" spans="1:8" x14ac:dyDescent="0.2">
      <c r="A8035" s="103">
        <f>A8034+1</f>
        <v>42034</v>
      </c>
      <c r="B8035" s="76" t="s">
        <v>16</v>
      </c>
      <c r="D8035" s="92">
        <v>47.784999999999997</v>
      </c>
      <c r="E8035" s="104">
        <v>2.68</v>
      </c>
      <c r="F8035" s="108">
        <v>2.25</v>
      </c>
      <c r="H8035" s="106">
        <f t="shared" si="94"/>
        <v>0.83955223880597007</v>
      </c>
    </row>
    <row r="8036" spans="1:8" x14ac:dyDescent="0.2">
      <c r="A8036" s="103">
        <f>A8035+1+2</f>
        <v>42037</v>
      </c>
      <c r="B8036" s="76" t="s">
        <v>12</v>
      </c>
      <c r="D8036" s="92">
        <v>49.244999999999997</v>
      </c>
      <c r="E8036" s="104">
        <v>2.63</v>
      </c>
      <c r="F8036" s="108">
        <v>2.31</v>
      </c>
      <c r="H8036" s="106">
        <f t="shared" si="94"/>
        <v>0.8783269961977187</v>
      </c>
    </row>
    <row r="8037" spans="1:8" x14ac:dyDescent="0.2">
      <c r="A8037" s="103">
        <f>A8036+1</f>
        <v>42038</v>
      </c>
      <c r="B8037" s="76" t="s">
        <v>13</v>
      </c>
      <c r="D8037" s="92">
        <v>53.04</v>
      </c>
      <c r="E8037" s="104">
        <v>2.67</v>
      </c>
      <c r="F8037" s="108">
        <v>2.31</v>
      </c>
      <c r="H8037" s="106">
        <f t="shared" si="94"/>
        <v>0.8651685393258427</v>
      </c>
    </row>
    <row r="8038" spans="1:8" x14ac:dyDescent="0.2">
      <c r="A8038" s="103">
        <f>A8037+1</f>
        <v>42039</v>
      </c>
      <c r="B8038" s="76" t="s">
        <v>14</v>
      </c>
      <c r="D8038" s="92">
        <v>48.45</v>
      </c>
      <c r="E8038" s="104">
        <v>2.73</v>
      </c>
      <c r="F8038" s="108">
        <v>2.36</v>
      </c>
      <c r="H8038" s="106">
        <f t="shared" si="94"/>
        <v>0.8644688644688644</v>
      </c>
    </row>
    <row r="8039" spans="1:8" x14ac:dyDescent="0.2">
      <c r="A8039" s="103">
        <f>A8038+1</f>
        <v>42040</v>
      </c>
      <c r="B8039" s="76" t="s">
        <v>15</v>
      </c>
      <c r="D8039" s="92">
        <v>50.48</v>
      </c>
      <c r="E8039" s="104">
        <v>2.63</v>
      </c>
      <c r="F8039" s="108">
        <v>2.21</v>
      </c>
      <c r="H8039" s="106">
        <f t="shared" si="94"/>
        <v>0.84030418250950567</v>
      </c>
    </row>
    <row r="8040" spans="1:8" x14ac:dyDescent="0.2">
      <c r="A8040" s="103">
        <f>A8039+1</f>
        <v>42041</v>
      </c>
      <c r="B8040" s="76" t="s">
        <v>16</v>
      </c>
      <c r="D8040" s="92">
        <v>51.66</v>
      </c>
      <c r="E8040" s="104">
        <v>2.5499999999999998</v>
      </c>
      <c r="F8040" s="108">
        <v>2.11</v>
      </c>
      <c r="H8040" s="106">
        <f t="shared" si="94"/>
        <v>0.82745098039215692</v>
      </c>
    </row>
    <row r="8041" spans="1:8" x14ac:dyDescent="0.2">
      <c r="A8041" s="103">
        <f>A8040+1+2</f>
        <v>42044</v>
      </c>
      <c r="B8041" s="76" t="s">
        <v>12</v>
      </c>
      <c r="D8041" s="92">
        <v>52.99</v>
      </c>
      <c r="E8041" s="104">
        <v>2.6</v>
      </c>
      <c r="F8041" s="108">
        <v>2.31</v>
      </c>
      <c r="H8041" s="106">
        <f t="shared" si="94"/>
        <v>0.88846153846153841</v>
      </c>
    </row>
    <row r="8042" spans="1:8" x14ac:dyDescent="0.2">
      <c r="A8042" s="103">
        <f>A8041+1</f>
        <v>42045</v>
      </c>
      <c r="B8042" s="76" t="s">
        <v>13</v>
      </c>
      <c r="D8042" s="92">
        <v>50.06</v>
      </c>
      <c r="E8042" s="104">
        <v>2.63</v>
      </c>
      <c r="F8042" s="108">
        <v>2.36</v>
      </c>
      <c r="H8042" s="106">
        <f t="shared" si="94"/>
        <v>0.89733840304182511</v>
      </c>
    </row>
    <row r="8043" spans="1:8" x14ac:dyDescent="0.2">
      <c r="A8043" s="103">
        <f>A8042+1</f>
        <v>42046</v>
      </c>
      <c r="B8043" s="76" t="s">
        <v>14</v>
      </c>
      <c r="D8043" s="92">
        <v>48.8</v>
      </c>
      <c r="E8043" s="104">
        <v>2.85</v>
      </c>
      <c r="F8043" s="108">
        <v>2.59</v>
      </c>
      <c r="H8043" s="106">
        <f t="shared" si="94"/>
        <v>0.90877192982456134</v>
      </c>
    </row>
    <row r="8044" spans="1:8" x14ac:dyDescent="0.2">
      <c r="A8044" s="103">
        <f>A8043+1</f>
        <v>42047</v>
      </c>
      <c r="B8044" s="76" t="s">
        <v>15</v>
      </c>
      <c r="D8044" s="92">
        <v>51.17</v>
      </c>
      <c r="E8044" s="104">
        <v>2.87</v>
      </c>
      <c r="F8044" s="108">
        <v>2.5499999999999998</v>
      </c>
      <c r="H8044" s="106">
        <f t="shared" si="94"/>
        <v>0.88850174216027866</v>
      </c>
    </row>
    <row r="8045" spans="1:8" x14ac:dyDescent="0.2">
      <c r="A8045" s="103">
        <f>A8044+1</f>
        <v>42048</v>
      </c>
      <c r="B8045" s="76" t="s">
        <v>16</v>
      </c>
      <c r="D8045" s="92">
        <v>52.66</v>
      </c>
      <c r="E8045" s="104">
        <v>2.73</v>
      </c>
      <c r="F8045" s="108">
        <v>2.33</v>
      </c>
      <c r="H8045" s="106">
        <f t="shared" si="94"/>
        <v>0.85347985347985356</v>
      </c>
    </row>
    <row r="8046" spans="1:8" x14ac:dyDescent="0.2">
      <c r="A8046" s="103">
        <f>A8045+1+2</f>
        <v>42051</v>
      </c>
      <c r="B8046" s="76" t="s">
        <v>12</v>
      </c>
      <c r="C8046" s="73" t="s">
        <v>17</v>
      </c>
      <c r="F8046" s="108"/>
      <c r="H8046" s="106"/>
    </row>
    <row r="8047" spans="1:8" x14ac:dyDescent="0.2">
      <c r="A8047" s="103">
        <f>A8046+1</f>
        <v>42052</v>
      </c>
      <c r="B8047" s="76" t="s">
        <v>13</v>
      </c>
      <c r="D8047" s="92">
        <v>53.56</v>
      </c>
      <c r="E8047" s="104">
        <v>2.95</v>
      </c>
      <c r="F8047" s="108">
        <v>2.57</v>
      </c>
      <c r="H8047" s="106">
        <f t="shared" si="94"/>
        <v>0.87118644067796602</v>
      </c>
    </row>
    <row r="8048" spans="1:8" x14ac:dyDescent="0.2">
      <c r="A8048" s="103">
        <f>A8047+1</f>
        <v>42053</v>
      </c>
      <c r="B8048" s="76" t="s">
        <v>14</v>
      </c>
      <c r="D8048" s="92">
        <v>52.13</v>
      </c>
      <c r="E8048" s="104">
        <v>2.93</v>
      </c>
      <c r="F8048" s="108">
        <v>2.57</v>
      </c>
      <c r="H8048" s="106">
        <f t="shared" si="94"/>
        <v>0.87713310580204773</v>
      </c>
    </row>
    <row r="8049" spans="1:11" x14ac:dyDescent="0.2">
      <c r="A8049" s="103">
        <f>A8048+1</f>
        <v>42054</v>
      </c>
      <c r="B8049" s="76" t="s">
        <v>15</v>
      </c>
      <c r="D8049" s="92">
        <v>51.12</v>
      </c>
      <c r="E8049" s="104">
        <v>2.97</v>
      </c>
      <c r="F8049" s="108">
        <v>2.67</v>
      </c>
      <c r="H8049" s="106">
        <f t="shared" si="94"/>
        <v>0.89898989898989889</v>
      </c>
    </row>
    <row r="8050" spans="1:11" x14ac:dyDescent="0.2">
      <c r="A8050" s="103">
        <f>A8049+1</f>
        <v>42055</v>
      </c>
      <c r="B8050" s="76" t="s">
        <v>16</v>
      </c>
      <c r="D8050" s="92">
        <v>49.95</v>
      </c>
      <c r="E8050" s="104">
        <v>2.98</v>
      </c>
      <c r="F8050" s="108">
        <v>2.87</v>
      </c>
      <c r="H8050" s="106">
        <f t="shared" si="94"/>
        <v>0.96308724832214765</v>
      </c>
    </row>
    <row r="8051" spans="1:11" x14ac:dyDescent="0.2">
      <c r="A8051" s="103">
        <f>A8050+1+2</f>
        <v>42058</v>
      </c>
      <c r="B8051" s="76" t="s">
        <v>12</v>
      </c>
      <c r="D8051" s="92">
        <v>49.56</v>
      </c>
      <c r="E8051" s="104">
        <v>3.19</v>
      </c>
      <c r="F8051" s="108">
        <v>3.2</v>
      </c>
      <c r="H8051" s="106">
        <f t="shared" si="94"/>
        <v>1.0031347962382446</v>
      </c>
    </row>
    <row r="8052" spans="1:11" x14ac:dyDescent="0.2">
      <c r="A8052" s="103">
        <f>A8051+1</f>
        <v>42059</v>
      </c>
      <c r="B8052" s="76" t="s">
        <v>13</v>
      </c>
      <c r="D8052" s="92">
        <v>48.48</v>
      </c>
      <c r="E8052" s="104">
        <v>3.12</v>
      </c>
      <c r="F8052" s="108">
        <v>2.82</v>
      </c>
      <c r="H8052" s="106">
        <f t="shared" si="94"/>
        <v>0.90384615384615374</v>
      </c>
    </row>
    <row r="8053" spans="1:11" x14ac:dyDescent="0.2">
      <c r="A8053" s="103">
        <f>A8052+1</f>
        <v>42060</v>
      </c>
      <c r="B8053" s="76" t="s">
        <v>14</v>
      </c>
      <c r="D8053" s="92">
        <v>50.25</v>
      </c>
      <c r="E8053" s="104">
        <v>3.19</v>
      </c>
      <c r="F8053" s="108">
        <v>2.96</v>
      </c>
      <c r="H8053" s="106">
        <f t="shared" si="94"/>
        <v>0.92789968652037613</v>
      </c>
      <c r="K8053" s="115"/>
    </row>
    <row r="8054" spans="1:11" x14ac:dyDescent="0.2">
      <c r="A8054" s="103">
        <f>A8053+1</f>
        <v>42061</v>
      </c>
      <c r="B8054" s="76" t="s">
        <v>15</v>
      </c>
      <c r="D8054" s="92">
        <v>47.65</v>
      </c>
      <c r="E8054" s="104">
        <v>3.11</v>
      </c>
      <c r="F8054" s="108">
        <v>2.91</v>
      </c>
      <c r="H8054" s="106">
        <f t="shared" si="94"/>
        <v>0.93569131832797436</v>
      </c>
    </row>
    <row r="8055" spans="1:11" x14ac:dyDescent="0.2">
      <c r="A8055" s="103">
        <f>A8054+1</f>
        <v>42062</v>
      </c>
      <c r="B8055" s="76" t="s">
        <v>16</v>
      </c>
      <c r="D8055" s="92">
        <v>49.84</v>
      </c>
      <c r="E8055" s="104">
        <v>2.77</v>
      </c>
      <c r="F8055" s="108">
        <v>2.52</v>
      </c>
      <c r="H8055" s="106">
        <f t="shared" si="94"/>
        <v>0.90974729241877261</v>
      </c>
    </row>
    <row r="8056" spans="1:11" x14ac:dyDescent="0.2">
      <c r="A8056" s="103">
        <f>A8055+1+2</f>
        <v>42065</v>
      </c>
      <c r="B8056" s="76" t="s">
        <v>12</v>
      </c>
      <c r="D8056" s="92">
        <v>49.59</v>
      </c>
      <c r="E8056" s="104">
        <v>2.84</v>
      </c>
      <c r="F8056" s="108">
        <v>2.68</v>
      </c>
      <c r="H8056" s="106">
        <f t="shared" si="94"/>
        <v>0.94366197183098599</v>
      </c>
    </row>
    <row r="8057" spans="1:11" x14ac:dyDescent="0.2">
      <c r="A8057" s="103">
        <f>A8056+1</f>
        <v>42066</v>
      </c>
      <c r="B8057" s="76" t="s">
        <v>13</v>
      </c>
      <c r="D8057" s="92">
        <v>50.43</v>
      </c>
      <c r="E8057" s="104">
        <v>2.93</v>
      </c>
      <c r="F8057" s="108">
        <v>2.84</v>
      </c>
      <c r="H8057" s="106">
        <f t="shared" si="94"/>
        <v>0.96928327645051182</v>
      </c>
    </row>
    <row r="8058" spans="1:11" x14ac:dyDescent="0.2">
      <c r="A8058" s="103">
        <f>A8057+1</f>
        <v>42067</v>
      </c>
      <c r="B8058" s="76" t="s">
        <v>14</v>
      </c>
      <c r="D8058" s="92">
        <v>51.53</v>
      </c>
      <c r="E8058" s="104">
        <v>3.26</v>
      </c>
      <c r="F8058" s="108">
        <v>2.82</v>
      </c>
      <c r="H8058" s="106">
        <f t="shared" si="94"/>
        <v>0.86503067484662577</v>
      </c>
    </row>
    <row r="8059" spans="1:11" x14ac:dyDescent="0.2">
      <c r="A8059" s="103">
        <f>A8058+1</f>
        <v>42068</v>
      </c>
      <c r="B8059" s="76" t="s">
        <v>15</v>
      </c>
      <c r="D8059" s="92">
        <v>50.76</v>
      </c>
      <c r="E8059" s="104">
        <v>3.27</v>
      </c>
      <c r="F8059" s="108">
        <v>2.54</v>
      </c>
      <c r="H8059" s="106">
        <f t="shared" si="94"/>
        <v>0.77675840978593269</v>
      </c>
    </row>
    <row r="8060" spans="1:11" x14ac:dyDescent="0.2">
      <c r="A8060" s="103">
        <f>A8059+1</f>
        <v>42069</v>
      </c>
      <c r="B8060" s="76" t="s">
        <v>16</v>
      </c>
      <c r="D8060" s="92">
        <v>49.61</v>
      </c>
      <c r="E8060" s="104">
        <v>2.88</v>
      </c>
      <c r="F8060" s="108">
        <v>2.44</v>
      </c>
      <c r="H8060" s="106">
        <f t="shared" si="94"/>
        <v>0.84722222222222221</v>
      </c>
    </row>
    <row r="8061" spans="1:11" x14ac:dyDescent="0.2">
      <c r="A8061" s="103">
        <f>A8060+1+2</f>
        <v>42072</v>
      </c>
      <c r="B8061" s="76" t="s">
        <v>12</v>
      </c>
      <c r="D8061" s="92">
        <v>49.95</v>
      </c>
      <c r="E8061" s="104">
        <v>2.72</v>
      </c>
      <c r="F8061" s="108">
        <v>2.35</v>
      </c>
      <c r="H8061" s="106">
        <f t="shared" si="94"/>
        <v>0.86397058823529405</v>
      </c>
    </row>
    <row r="8062" spans="1:11" x14ac:dyDescent="0.2">
      <c r="A8062" s="103">
        <f>A8061+1</f>
        <v>42073</v>
      </c>
      <c r="B8062" s="76" t="s">
        <v>13</v>
      </c>
      <c r="D8062" s="92">
        <v>48.42</v>
      </c>
      <c r="E8062" s="104">
        <v>2.73</v>
      </c>
      <c r="F8062" s="108">
        <v>2.36</v>
      </c>
      <c r="H8062" s="106">
        <f t="shared" si="94"/>
        <v>0.8644688644688644</v>
      </c>
    </row>
    <row r="8063" spans="1:11" x14ac:dyDescent="0.2">
      <c r="A8063" s="103">
        <f>A8062+1</f>
        <v>42074</v>
      </c>
      <c r="B8063" s="76" t="s">
        <v>14</v>
      </c>
      <c r="D8063" s="92">
        <v>48.06</v>
      </c>
      <c r="E8063" s="104">
        <v>2.79</v>
      </c>
      <c r="F8063" s="108">
        <v>2.42</v>
      </c>
      <c r="H8063" s="106">
        <f t="shared" si="94"/>
        <v>0.86738351254480284</v>
      </c>
    </row>
    <row r="8064" spans="1:11" x14ac:dyDescent="0.2">
      <c r="A8064" s="103">
        <f>A8063+1</f>
        <v>42075</v>
      </c>
      <c r="B8064" s="76" t="s">
        <v>15</v>
      </c>
      <c r="D8064" s="92">
        <v>47.12</v>
      </c>
      <c r="E8064" s="104">
        <v>2.82</v>
      </c>
      <c r="F8064" s="108">
        <v>2.4500000000000002</v>
      </c>
      <c r="H8064" s="106">
        <f t="shared" si="94"/>
        <v>0.86879432624113484</v>
      </c>
    </row>
    <row r="8065" spans="1:11" x14ac:dyDescent="0.2">
      <c r="A8065" s="103">
        <f>A8064+1</f>
        <v>42076</v>
      </c>
      <c r="B8065" s="76" t="s">
        <v>16</v>
      </c>
      <c r="D8065" s="92">
        <v>44.88</v>
      </c>
      <c r="E8065" s="104">
        <v>2.69</v>
      </c>
      <c r="F8065" s="108">
        <v>2.3199999999999998</v>
      </c>
      <c r="H8065" s="106">
        <f t="shared" si="94"/>
        <v>0.86245353159851301</v>
      </c>
    </row>
    <row r="8066" spans="1:11" x14ac:dyDescent="0.2">
      <c r="A8066" s="103">
        <f>A8065+1+2</f>
        <v>42079</v>
      </c>
      <c r="B8066" s="76" t="s">
        <v>12</v>
      </c>
      <c r="D8066" s="92">
        <v>43.93</v>
      </c>
      <c r="E8066" s="104">
        <v>2.66</v>
      </c>
      <c r="F8066" s="108">
        <v>2.36</v>
      </c>
      <c r="H8066" s="106">
        <f t="shared" si="94"/>
        <v>0.88721804511278191</v>
      </c>
    </row>
    <row r="8067" spans="1:11" x14ac:dyDescent="0.2">
      <c r="A8067" s="103">
        <f>A8066+1</f>
        <v>42080</v>
      </c>
      <c r="B8067" s="76" t="s">
        <v>13</v>
      </c>
      <c r="D8067" s="129">
        <v>43.39</v>
      </c>
      <c r="E8067" s="104">
        <v>2.79</v>
      </c>
      <c r="F8067" s="108">
        <v>2.44</v>
      </c>
      <c r="H8067" s="106">
        <f t="shared" si="94"/>
        <v>0.8745519713261648</v>
      </c>
    </row>
    <row r="8068" spans="1:11" x14ac:dyDescent="0.2">
      <c r="A8068" s="103">
        <f>A8067+1</f>
        <v>42081</v>
      </c>
      <c r="B8068" s="76" t="s">
        <v>14</v>
      </c>
      <c r="D8068" s="92">
        <v>44.63</v>
      </c>
      <c r="E8068" s="104">
        <v>2.77</v>
      </c>
      <c r="F8068" s="108">
        <v>2.4500000000000002</v>
      </c>
      <c r="H8068" s="106">
        <f t="shared" si="94"/>
        <v>0.8844765342960289</v>
      </c>
    </row>
    <row r="8069" spans="1:11" x14ac:dyDescent="0.2">
      <c r="A8069" s="103">
        <f>A8068+1</f>
        <v>42082</v>
      </c>
      <c r="B8069" s="76" t="s">
        <v>15</v>
      </c>
      <c r="D8069" s="92">
        <v>44.02</v>
      </c>
      <c r="E8069" s="104">
        <v>2.85</v>
      </c>
      <c r="F8069" s="108">
        <v>2.52</v>
      </c>
      <c r="H8069" s="106">
        <f t="shared" si="94"/>
        <v>0.88421052631578945</v>
      </c>
      <c r="K8069" s="115"/>
    </row>
    <row r="8070" spans="1:11" x14ac:dyDescent="0.2">
      <c r="A8070" s="103">
        <f>A8069+1</f>
        <v>42083</v>
      </c>
      <c r="B8070" s="76" t="s">
        <v>16</v>
      </c>
      <c r="D8070" s="92">
        <v>46</v>
      </c>
      <c r="E8070" s="104">
        <v>2.82</v>
      </c>
      <c r="F8070" s="108">
        <v>2.42</v>
      </c>
      <c r="H8070" s="106">
        <f t="shared" si="94"/>
        <v>0.85815602836879434</v>
      </c>
    </row>
    <row r="8071" spans="1:11" x14ac:dyDescent="0.2">
      <c r="A8071" s="103">
        <f>A8070+1+2</f>
        <v>42086</v>
      </c>
      <c r="B8071" s="76" t="s">
        <v>12</v>
      </c>
      <c r="D8071" s="92">
        <v>47.4</v>
      </c>
      <c r="E8071" s="104">
        <v>2.69</v>
      </c>
      <c r="F8071" s="108">
        <v>2.35</v>
      </c>
      <c r="H8071" s="106">
        <f t="shared" si="94"/>
        <v>0.87360594795539037</v>
      </c>
    </row>
    <row r="8072" spans="1:11" x14ac:dyDescent="0.2">
      <c r="A8072" s="103">
        <f>A8071+1</f>
        <v>42087</v>
      </c>
      <c r="B8072" s="76" t="s">
        <v>13</v>
      </c>
      <c r="D8072" s="92">
        <v>47.03</v>
      </c>
      <c r="E8072" s="104">
        <v>2.78</v>
      </c>
      <c r="F8072" s="108">
        <v>2.4300000000000002</v>
      </c>
      <c r="H8072" s="106">
        <f t="shared" si="94"/>
        <v>0.87410071942446055</v>
      </c>
    </row>
    <row r="8073" spans="1:11" x14ac:dyDescent="0.2">
      <c r="A8073" s="103">
        <f>A8072+1</f>
        <v>42088</v>
      </c>
      <c r="B8073" s="76" t="s">
        <v>14</v>
      </c>
      <c r="D8073" s="92">
        <v>48.75</v>
      </c>
      <c r="E8073" s="104">
        <v>2.74</v>
      </c>
      <c r="F8073" s="108">
        <v>2.4</v>
      </c>
      <c r="H8073" s="106">
        <f t="shared" si="94"/>
        <v>0.87591240875912402</v>
      </c>
    </row>
    <row r="8074" spans="1:11" x14ac:dyDescent="0.2">
      <c r="A8074" s="103">
        <f>A8073+1</f>
        <v>42089</v>
      </c>
      <c r="B8074" s="76" t="s">
        <v>15</v>
      </c>
      <c r="D8074" s="92">
        <v>51.41</v>
      </c>
      <c r="E8074" s="104">
        <v>2.73</v>
      </c>
      <c r="F8074" s="108">
        <v>2.35</v>
      </c>
      <c r="H8074" s="106">
        <f t="shared" si="94"/>
        <v>0.86080586080586086</v>
      </c>
    </row>
    <row r="8075" spans="1:11" x14ac:dyDescent="0.2">
      <c r="A8075" s="103">
        <f>A8074+1</f>
        <v>42090</v>
      </c>
      <c r="B8075" s="76" t="s">
        <v>16</v>
      </c>
      <c r="D8075" s="92">
        <v>48.83</v>
      </c>
      <c r="E8075" s="104">
        <v>2.63</v>
      </c>
      <c r="F8075" s="108">
        <v>2.25</v>
      </c>
      <c r="H8075" s="106">
        <f t="shared" si="94"/>
        <v>0.85551330798479086</v>
      </c>
    </row>
    <row r="8076" spans="1:11" x14ac:dyDescent="0.2">
      <c r="A8076" s="103">
        <f>A8075+1+2</f>
        <v>42093</v>
      </c>
      <c r="B8076" s="76" t="s">
        <v>12</v>
      </c>
      <c r="D8076" s="92">
        <v>48.66</v>
      </c>
      <c r="E8076" s="104">
        <v>2.61</v>
      </c>
      <c r="F8076" s="108">
        <v>2.25</v>
      </c>
      <c r="H8076" s="106">
        <f t="shared" si="94"/>
        <v>0.86206896551724144</v>
      </c>
    </row>
    <row r="8077" spans="1:11" x14ac:dyDescent="0.2">
      <c r="A8077" s="103">
        <f>A8076+1</f>
        <v>42094</v>
      </c>
      <c r="B8077" s="76" t="s">
        <v>13</v>
      </c>
      <c r="D8077" s="92">
        <v>47.72</v>
      </c>
      <c r="E8077" s="104">
        <v>2.62</v>
      </c>
      <c r="F8077" s="108">
        <v>2.2999999999999998</v>
      </c>
      <c r="H8077" s="106">
        <f t="shared" si="94"/>
        <v>0.87786259541984724</v>
      </c>
    </row>
    <row r="8078" spans="1:11" x14ac:dyDescent="0.2">
      <c r="A8078" s="103">
        <f>A8077+1</f>
        <v>42095</v>
      </c>
      <c r="B8078" s="76" t="s">
        <v>14</v>
      </c>
      <c r="D8078" s="92">
        <v>50.12</v>
      </c>
      <c r="E8078" s="104">
        <v>2.6</v>
      </c>
      <c r="F8078" s="108">
        <v>2.25</v>
      </c>
      <c r="H8078" s="106">
        <f t="shared" si="94"/>
        <v>0.86538461538461531</v>
      </c>
    </row>
    <row r="8079" spans="1:11" x14ac:dyDescent="0.2">
      <c r="A8079" s="103">
        <f>A8078+1</f>
        <v>42096</v>
      </c>
      <c r="B8079" s="76" t="s">
        <v>15</v>
      </c>
      <c r="D8079" s="92">
        <v>49.13</v>
      </c>
      <c r="E8079" s="104">
        <v>2.59</v>
      </c>
      <c r="F8079" s="108">
        <v>2.23</v>
      </c>
      <c r="H8079" s="106">
        <f t="shared" si="94"/>
        <v>0.86100386100386106</v>
      </c>
    </row>
    <row r="8080" spans="1:11" x14ac:dyDescent="0.2">
      <c r="A8080" s="103">
        <f>A8079+1</f>
        <v>42097</v>
      </c>
      <c r="B8080" s="76" t="s">
        <v>16</v>
      </c>
      <c r="C8080" s="73" t="s">
        <v>17</v>
      </c>
      <c r="F8080" s="108"/>
      <c r="H8080" s="106"/>
    </row>
    <row r="8081" spans="1:12" x14ac:dyDescent="0.2">
      <c r="A8081" s="103">
        <f>A8080+1+2</f>
        <v>42100</v>
      </c>
      <c r="B8081" s="76" t="s">
        <v>12</v>
      </c>
      <c r="D8081" s="92">
        <v>52.08</v>
      </c>
      <c r="E8081" s="104">
        <v>2.62</v>
      </c>
      <c r="F8081" s="108">
        <v>2.33</v>
      </c>
      <c r="H8081" s="106">
        <f t="shared" si="94"/>
        <v>0.88931297709923662</v>
      </c>
    </row>
    <row r="8082" spans="1:12" x14ac:dyDescent="0.2">
      <c r="A8082" s="103">
        <f>A8081+1</f>
        <v>42101</v>
      </c>
      <c r="B8082" s="76" t="s">
        <v>13</v>
      </c>
      <c r="D8082" s="92">
        <v>53.95</v>
      </c>
      <c r="E8082" s="104">
        <v>2.67</v>
      </c>
      <c r="F8082" s="108">
        <v>2.37</v>
      </c>
      <c r="H8082" s="106">
        <f t="shared" si="94"/>
        <v>0.88764044943820231</v>
      </c>
    </row>
    <row r="8083" spans="1:12" x14ac:dyDescent="0.2">
      <c r="A8083" s="103">
        <f>A8082+1</f>
        <v>42102</v>
      </c>
      <c r="B8083" s="76" t="s">
        <v>14</v>
      </c>
      <c r="D8083" s="92">
        <v>50.44</v>
      </c>
      <c r="E8083" s="104">
        <v>2.67</v>
      </c>
      <c r="F8083" s="108">
        <v>2.37</v>
      </c>
      <c r="H8083" s="106">
        <f t="shared" si="94"/>
        <v>0.88764044943820231</v>
      </c>
    </row>
    <row r="8084" spans="1:12" x14ac:dyDescent="0.2">
      <c r="A8084" s="103">
        <f>A8083+1</f>
        <v>42103</v>
      </c>
      <c r="B8084" s="76" t="s">
        <v>15</v>
      </c>
      <c r="D8084" s="92">
        <v>50.79</v>
      </c>
      <c r="E8084" s="104">
        <v>2.63</v>
      </c>
      <c r="F8084" s="108">
        <v>2.35</v>
      </c>
      <c r="H8084" s="106">
        <f t="shared" si="94"/>
        <v>0.89353612167300389</v>
      </c>
      <c r="L8084" s="115"/>
    </row>
    <row r="8085" spans="1:12" x14ac:dyDescent="0.2">
      <c r="A8085" s="103">
        <f>A8084+1</f>
        <v>42104</v>
      </c>
      <c r="B8085" s="76" t="s">
        <v>16</v>
      </c>
      <c r="D8085" s="92">
        <v>51.63</v>
      </c>
      <c r="E8085" s="104">
        <v>2.5499999999999998</v>
      </c>
      <c r="F8085" s="108">
        <v>2.2400000000000002</v>
      </c>
      <c r="H8085" s="106">
        <f t="shared" si="94"/>
        <v>0.87843137254901971</v>
      </c>
      <c r="L8085" s="105"/>
    </row>
    <row r="8086" spans="1:12" x14ac:dyDescent="0.2">
      <c r="A8086" s="103">
        <f>A8085+1+2</f>
        <v>42107</v>
      </c>
      <c r="B8086" s="76" t="s">
        <v>12</v>
      </c>
      <c r="D8086" s="92">
        <v>51.95</v>
      </c>
      <c r="E8086" s="104">
        <v>2.56</v>
      </c>
      <c r="F8086" s="108">
        <v>2.2799999999999998</v>
      </c>
      <c r="H8086" s="106">
        <f t="shared" si="94"/>
        <v>0.89062499999999989</v>
      </c>
    </row>
    <row r="8087" spans="1:12" x14ac:dyDescent="0.2">
      <c r="A8087" s="103">
        <f>A8086+1</f>
        <v>42108</v>
      </c>
      <c r="B8087" s="76" t="s">
        <v>13</v>
      </c>
      <c r="D8087" s="92">
        <v>53.3</v>
      </c>
      <c r="E8087" s="104">
        <v>2.5499999999999998</v>
      </c>
      <c r="F8087" s="108">
        <v>2.2999999999999998</v>
      </c>
      <c r="H8087" s="106">
        <f t="shared" ref="H8087:H8150" si="95">F8087/E8087</f>
        <v>0.90196078431372551</v>
      </c>
    </row>
    <row r="8088" spans="1:12" x14ac:dyDescent="0.2">
      <c r="A8088" s="103">
        <f>A8087+1</f>
        <v>42109</v>
      </c>
      <c r="B8088" s="76" t="s">
        <v>14</v>
      </c>
      <c r="D8088" s="92">
        <v>56.25</v>
      </c>
      <c r="E8088" s="104">
        <v>2.58</v>
      </c>
      <c r="F8088" s="108">
        <v>2.31</v>
      </c>
      <c r="H8088" s="106">
        <f t="shared" si="95"/>
        <v>0.89534883720930236</v>
      </c>
    </row>
    <row r="8089" spans="1:12" x14ac:dyDescent="0.2">
      <c r="A8089" s="103">
        <f>A8088+1</f>
        <v>42110</v>
      </c>
      <c r="B8089" s="76" t="s">
        <v>15</v>
      </c>
      <c r="D8089" s="92">
        <v>56.69</v>
      </c>
      <c r="E8089" s="104">
        <v>2.58</v>
      </c>
      <c r="F8089" s="108">
        <v>2.29</v>
      </c>
      <c r="H8089" s="106">
        <f t="shared" si="95"/>
        <v>0.88759689922480622</v>
      </c>
      <c r="K8089" s="115"/>
    </row>
    <row r="8090" spans="1:12" x14ac:dyDescent="0.2">
      <c r="A8090" s="103">
        <f>A8089+1</f>
        <v>42111</v>
      </c>
      <c r="B8090" s="76" t="s">
        <v>16</v>
      </c>
      <c r="D8090" s="92">
        <v>55.71</v>
      </c>
      <c r="E8090" s="104">
        <v>2.64</v>
      </c>
      <c r="F8090" s="108">
        <v>2.2999999999999998</v>
      </c>
      <c r="H8090" s="106">
        <f t="shared" si="95"/>
        <v>0.8712121212121211</v>
      </c>
    </row>
    <row r="8091" spans="1:12" x14ac:dyDescent="0.2">
      <c r="A8091" s="103">
        <f>A8090+1+2</f>
        <v>42114</v>
      </c>
      <c r="B8091" s="76" t="s">
        <v>12</v>
      </c>
      <c r="D8091" s="92">
        <v>56.37</v>
      </c>
      <c r="E8091" s="104">
        <v>2.54</v>
      </c>
      <c r="F8091" s="108">
        <v>2.2999999999999998</v>
      </c>
      <c r="H8091" s="106">
        <f t="shared" si="95"/>
        <v>0.90551181102362199</v>
      </c>
    </row>
    <row r="8092" spans="1:12" x14ac:dyDescent="0.2">
      <c r="A8092" s="103">
        <f>A8091+1</f>
        <v>42115</v>
      </c>
      <c r="B8092" s="76" t="s">
        <v>13</v>
      </c>
      <c r="D8092" s="92">
        <v>55.58</v>
      </c>
      <c r="E8092" s="104">
        <v>2.57</v>
      </c>
      <c r="F8092" s="108">
        <v>2.36</v>
      </c>
      <c r="H8092" s="106">
        <f t="shared" si="95"/>
        <v>0.91828793774319062</v>
      </c>
    </row>
    <row r="8093" spans="1:12" x14ac:dyDescent="0.2">
      <c r="A8093" s="103">
        <f>A8092+1</f>
        <v>42116</v>
      </c>
      <c r="B8093" s="76" t="s">
        <v>14</v>
      </c>
      <c r="D8093" s="92">
        <v>56.17</v>
      </c>
      <c r="E8093" s="104">
        <v>2.6</v>
      </c>
      <c r="F8093" s="108">
        <v>2.41</v>
      </c>
      <c r="H8093" s="106">
        <f t="shared" si="95"/>
        <v>0.92692307692307696</v>
      </c>
    </row>
    <row r="8094" spans="1:12" x14ac:dyDescent="0.2">
      <c r="A8094" s="103">
        <f>A8093+1</f>
        <v>42117</v>
      </c>
      <c r="B8094" s="76" t="s">
        <v>15</v>
      </c>
      <c r="D8094" s="92">
        <v>56.59</v>
      </c>
      <c r="E8094" s="104">
        <v>2.5499999999999998</v>
      </c>
      <c r="F8094" s="108">
        <v>2.36</v>
      </c>
      <c r="H8094" s="106">
        <f t="shared" si="95"/>
        <v>0.92549019607843142</v>
      </c>
    </row>
    <row r="8095" spans="1:12" x14ac:dyDescent="0.2">
      <c r="A8095" s="103">
        <f>A8094+1</f>
        <v>42118</v>
      </c>
      <c r="B8095" s="76" t="s">
        <v>16</v>
      </c>
      <c r="D8095" s="92">
        <v>55.98</v>
      </c>
      <c r="E8095" s="104">
        <v>2.56</v>
      </c>
      <c r="F8095" s="108">
        <v>2.29</v>
      </c>
      <c r="H8095" s="106">
        <f t="shared" si="95"/>
        <v>0.89453125</v>
      </c>
    </row>
    <row r="8096" spans="1:12" x14ac:dyDescent="0.2">
      <c r="A8096" s="103">
        <f>A8095+1+2</f>
        <v>42121</v>
      </c>
      <c r="B8096" s="76" t="s">
        <v>12</v>
      </c>
      <c r="D8096" s="92">
        <v>55.56</v>
      </c>
      <c r="E8096" s="104">
        <v>2.48</v>
      </c>
      <c r="F8096" s="108">
        <v>2.29</v>
      </c>
      <c r="H8096" s="106">
        <f t="shared" si="95"/>
        <v>0.92338709677419362</v>
      </c>
    </row>
    <row r="8097" spans="1:8" x14ac:dyDescent="0.2">
      <c r="A8097" s="103">
        <f>A8096+1</f>
        <v>42122</v>
      </c>
      <c r="B8097" s="76" t="s">
        <v>13</v>
      </c>
      <c r="D8097" s="92">
        <v>57.05</v>
      </c>
      <c r="E8097" s="104">
        <v>2.5299999999999998</v>
      </c>
      <c r="F8097" s="108">
        <v>2.34</v>
      </c>
      <c r="H8097" s="106">
        <f t="shared" si="95"/>
        <v>0.92490118577075098</v>
      </c>
    </row>
    <row r="8098" spans="1:8" x14ac:dyDescent="0.2">
      <c r="A8098" s="103">
        <f>A8097+1</f>
        <v>42123</v>
      </c>
      <c r="B8098" s="76" t="s">
        <v>14</v>
      </c>
      <c r="D8098" s="92">
        <v>58.55</v>
      </c>
      <c r="E8098" s="104">
        <v>2.56</v>
      </c>
      <c r="F8098" s="108">
        <v>2.36</v>
      </c>
      <c r="H8098" s="106">
        <f t="shared" si="95"/>
        <v>0.92187499999999989</v>
      </c>
    </row>
    <row r="8099" spans="1:8" x14ac:dyDescent="0.2">
      <c r="A8099" s="103">
        <f>A8098+1</f>
        <v>42124</v>
      </c>
      <c r="B8099" s="76" t="s">
        <v>15</v>
      </c>
      <c r="D8099" s="92">
        <v>59.62</v>
      </c>
      <c r="E8099" s="104">
        <v>2.57</v>
      </c>
      <c r="F8099" s="108">
        <v>2.39</v>
      </c>
      <c r="H8099" s="106">
        <f t="shared" si="95"/>
        <v>0.92996108949416356</v>
      </c>
    </row>
    <row r="8100" spans="1:8" x14ac:dyDescent="0.2">
      <c r="A8100" s="103">
        <f>A8099+1</f>
        <v>42125</v>
      </c>
      <c r="B8100" s="76" t="s">
        <v>16</v>
      </c>
      <c r="D8100" s="92">
        <v>59.1</v>
      </c>
      <c r="E8100" s="104">
        <v>2.67</v>
      </c>
      <c r="F8100" s="108">
        <v>2.48</v>
      </c>
      <c r="H8100" s="106">
        <f t="shared" si="95"/>
        <v>0.92883895131086147</v>
      </c>
    </row>
    <row r="8101" spans="1:8" x14ac:dyDescent="0.2">
      <c r="A8101" s="103">
        <f>A8100+1+2</f>
        <v>42128</v>
      </c>
      <c r="B8101" s="76" t="s">
        <v>12</v>
      </c>
      <c r="D8101" s="92">
        <v>58.92</v>
      </c>
      <c r="E8101" s="104">
        <v>2.72</v>
      </c>
      <c r="F8101" s="108">
        <v>2.5499999999999998</v>
      </c>
      <c r="H8101" s="106">
        <f t="shared" si="95"/>
        <v>0.93749999999999989</v>
      </c>
    </row>
    <row r="8102" spans="1:8" x14ac:dyDescent="0.2">
      <c r="A8102" s="103">
        <f>A8101+1</f>
        <v>42129</v>
      </c>
      <c r="B8102" s="76" t="s">
        <v>13</v>
      </c>
      <c r="D8102" s="92">
        <v>60.38</v>
      </c>
      <c r="E8102" s="104">
        <v>2.76</v>
      </c>
      <c r="F8102" s="108">
        <v>2.5299999999999998</v>
      </c>
      <c r="H8102" s="106">
        <f t="shared" si="95"/>
        <v>0.91666666666666663</v>
      </c>
    </row>
    <row r="8103" spans="1:8" x14ac:dyDescent="0.2">
      <c r="A8103" s="103">
        <f>A8102+1</f>
        <v>42130</v>
      </c>
      <c r="B8103" s="76" t="s">
        <v>14</v>
      </c>
      <c r="D8103" s="92">
        <v>60.93</v>
      </c>
      <c r="E8103" s="104">
        <v>2.75</v>
      </c>
      <c r="F8103" s="108">
        <v>2.52</v>
      </c>
      <c r="H8103" s="106">
        <f t="shared" si="95"/>
        <v>0.91636363636363638</v>
      </c>
    </row>
    <row r="8104" spans="1:8" x14ac:dyDescent="0.2">
      <c r="A8104" s="103">
        <f>A8103+1</f>
        <v>42131</v>
      </c>
      <c r="B8104" s="76" t="s">
        <v>15</v>
      </c>
      <c r="D8104" s="92">
        <v>58.99</v>
      </c>
      <c r="E8104" s="104">
        <v>2.78</v>
      </c>
      <c r="F8104" s="108">
        <v>2.57</v>
      </c>
      <c r="H8104" s="106">
        <f t="shared" si="95"/>
        <v>0.92446043165467628</v>
      </c>
    </row>
    <row r="8105" spans="1:8" x14ac:dyDescent="0.2">
      <c r="A8105" s="103">
        <f>A8104+1</f>
        <v>42132</v>
      </c>
      <c r="B8105" s="76" t="s">
        <v>16</v>
      </c>
      <c r="D8105" s="92">
        <v>59.41</v>
      </c>
      <c r="E8105" s="104">
        <v>2.77</v>
      </c>
      <c r="F8105" s="108">
        <v>2.61</v>
      </c>
      <c r="H8105" s="106">
        <f t="shared" si="95"/>
        <v>0.9422382671480144</v>
      </c>
    </row>
    <row r="8106" spans="1:8" x14ac:dyDescent="0.2">
      <c r="A8106" s="103">
        <f>A8105+1+2</f>
        <v>42135</v>
      </c>
      <c r="B8106" s="76" t="s">
        <v>12</v>
      </c>
      <c r="D8106" s="92">
        <v>59.23</v>
      </c>
      <c r="E8106" s="104">
        <v>2.85</v>
      </c>
      <c r="F8106" s="108">
        <v>2.65</v>
      </c>
      <c r="H8106" s="106">
        <f t="shared" si="95"/>
        <v>0.92982456140350866</v>
      </c>
    </row>
    <row r="8107" spans="1:8" x14ac:dyDescent="0.2">
      <c r="A8107" s="103">
        <f>A8106+1</f>
        <v>42136</v>
      </c>
      <c r="B8107" s="76" t="s">
        <v>13</v>
      </c>
      <c r="D8107" s="92">
        <v>60.72</v>
      </c>
      <c r="E8107" s="104">
        <v>2.86</v>
      </c>
      <c r="F8107" s="108">
        <v>2.67</v>
      </c>
      <c r="H8107" s="106">
        <f t="shared" si="95"/>
        <v>0.93356643356643354</v>
      </c>
    </row>
    <row r="8108" spans="1:8" x14ac:dyDescent="0.2">
      <c r="A8108" s="103">
        <f>A8107+1</f>
        <v>42137</v>
      </c>
      <c r="B8108" s="76" t="s">
        <v>14</v>
      </c>
      <c r="D8108" s="92">
        <v>60.5</v>
      </c>
      <c r="E8108" s="104">
        <v>2.86</v>
      </c>
      <c r="F8108" s="108">
        <v>2.65</v>
      </c>
      <c r="H8108" s="106">
        <f t="shared" si="95"/>
        <v>0.92657342657342656</v>
      </c>
    </row>
    <row r="8109" spans="1:8" x14ac:dyDescent="0.2">
      <c r="A8109" s="103">
        <f>A8108+1</f>
        <v>42138</v>
      </c>
      <c r="B8109" s="76" t="s">
        <v>15</v>
      </c>
      <c r="D8109" s="92">
        <v>59.89</v>
      </c>
      <c r="E8109" s="104">
        <v>2.87</v>
      </c>
      <c r="F8109" s="108">
        <v>2.67</v>
      </c>
      <c r="H8109" s="106">
        <f t="shared" si="95"/>
        <v>0.93031358885017412</v>
      </c>
    </row>
    <row r="8110" spans="1:8" x14ac:dyDescent="0.2">
      <c r="A8110" s="103">
        <f>A8109+1</f>
        <v>42139</v>
      </c>
      <c r="B8110" s="76" t="s">
        <v>16</v>
      </c>
      <c r="D8110" s="92">
        <v>59.73</v>
      </c>
      <c r="E8110" s="104">
        <v>2.96</v>
      </c>
      <c r="F8110" s="108">
        <v>2.7</v>
      </c>
      <c r="H8110" s="106">
        <f t="shared" si="95"/>
        <v>0.91216216216216228</v>
      </c>
    </row>
    <row r="8111" spans="1:8" x14ac:dyDescent="0.2">
      <c r="A8111" s="103">
        <f>A8110+1+2</f>
        <v>42142</v>
      </c>
      <c r="B8111" s="76" t="s">
        <v>12</v>
      </c>
      <c r="D8111" s="92">
        <v>59.44</v>
      </c>
      <c r="E8111" s="104">
        <v>3.01</v>
      </c>
      <c r="F8111" s="108">
        <v>2.78</v>
      </c>
      <c r="H8111" s="106">
        <f t="shared" si="95"/>
        <v>0.92358803986710969</v>
      </c>
    </row>
    <row r="8112" spans="1:8" x14ac:dyDescent="0.2">
      <c r="A8112" s="103">
        <f>A8111+1</f>
        <v>42143</v>
      </c>
      <c r="B8112" s="76" t="s">
        <v>13</v>
      </c>
      <c r="D8112" s="92">
        <v>57.3</v>
      </c>
      <c r="E8112" s="104">
        <v>3.07</v>
      </c>
      <c r="F8112" s="108">
        <v>2.86</v>
      </c>
      <c r="H8112" s="106">
        <f t="shared" si="95"/>
        <v>0.9315960912052117</v>
      </c>
    </row>
    <row r="8113" spans="1:11" x14ac:dyDescent="0.2">
      <c r="A8113" s="103">
        <f>A8112+1</f>
        <v>42144</v>
      </c>
      <c r="B8113" s="76" t="s">
        <v>14</v>
      </c>
      <c r="D8113" s="92">
        <v>58.96</v>
      </c>
      <c r="E8113" s="104">
        <v>2.99</v>
      </c>
      <c r="F8113" s="108">
        <v>2.76</v>
      </c>
      <c r="H8113" s="106">
        <f t="shared" si="95"/>
        <v>0.92307692307692291</v>
      </c>
    </row>
    <row r="8114" spans="1:11" x14ac:dyDescent="0.2">
      <c r="A8114" s="103">
        <f>A8113+1</f>
        <v>42145</v>
      </c>
      <c r="B8114" s="76" t="s">
        <v>15</v>
      </c>
      <c r="D8114" s="92">
        <v>60.18</v>
      </c>
      <c r="E8114" s="104">
        <v>2.93</v>
      </c>
      <c r="F8114" s="108">
        <v>2.72</v>
      </c>
      <c r="H8114" s="106">
        <f t="shared" si="95"/>
        <v>0.92832764505119458</v>
      </c>
    </row>
    <row r="8115" spans="1:11" x14ac:dyDescent="0.2">
      <c r="A8115" s="103">
        <f>A8114+1</f>
        <v>42146</v>
      </c>
      <c r="B8115" s="76" t="s">
        <v>16</v>
      </c>
      <c r="D8115" s="92">
        <v>58.88</v>
      </c>
      <c r="E8115" s="104">
        <v>2.88</v>
      </c>
      <c r="F8115" s="108">
        <v>2.6</v>
      </c>
      <c r="H8115" s="106">
        <f t="shared" si="95"/>
        <v>0.90277777777777779</v>
      </c>
    </row>
    <row r="8116" spans="1:11" x14ac:dyDescent="0.2">
      <c r="A8116" s="103">
        <f>A8115+1+2</f>
        <v>42149</v>
      </c>
      <c r="B8116" s="76" t="s">
        <v>12</v>
      </c>
      <c r="C8116" s="73" t="s">
        <v>17</v>
      </c>
      <c r="D8116" s="92">
        <v>58.88</v>
      </c>
      <c r="H8116" s="106"/>
    </row>
    <row r="8117" spans="1:11" x14ac:dyDescent="0.2">
      <c r="A8117" s="103">
        <f>A8116+1</f>
        <v>42150</v>
      </c>
      <c r="B8117" s="76" t="s">
        <v>13</v>
      </c>
      <c r="D8117" s="92">
        <v>57.29</v>
      </c>
      <c r="E8117" s="104">
        <v>2.82</v>
      </c>
      <c r="F8117" s="108">
        <v>2.5299999999999998</v>
      </c>
      <c r="H8117" s="106">
        <f t="shared" si="95"/>
        <v>0.8971631205673759</v>
      </c>
      <c r="K8117" s="115"/>
    </row>
    <row r="8118" spans="1:11" x14ac:dyDescent="0.2">
      <c r="A8118" s="103">
        <f>A8117+1</f>
        <v>42151</v>
      </c>
      <c r="B8118" s="76" t="s">
        <v>14</v>
      </c>
      <c r="D8118" s="92">
        <v>57.51</v>
      </c>
      <c r="E8118" s="104">
        <v>2.82</v>
      </c>
      <c r="F8118" s="108">
        <v>2.59</v>
      </c>
      <c r="H8118" s="106">
        <f t="shared" si="95"/>
        <v>0.91843971631205679</v>
      </c>
    </row>
    <row r="8119" spans="1:11" x14ac:dyDescent="0.2">
      <c r="A8119" s="103">
        <f>A8118+1</f>
        <v>42152</v>
      </c>
      <c r="B8119" s="76" t="s">
        <v>15</v>
      </c>
      <c r="D8119" s="92">
        <v>57.69</v>
      </c>
      <c r="E8119" s="104">
        <v>2.77</v>
      </c>
      <c r="F8119" s="108">
        <v>2.46</v>
      </c>
      <c r="H8119" s="106">
        <f t="shared" si="95"/>
        <v>0.88808664259927794</v>
      </c>
    </row>
    <row r="8120" spans="1:11" x14ac:dyDescent="0.2">
      <c r="A8120" s="103">
        <f>A8119+1</f>
        <v>42153</v>
      </c>
      <c r="B8120" s="76" t="s">
        <v>16</v>
      </c>
      <c r="D8120" s="92">
        <v>60.25</v>
      </c>
      <c r="E8120" s="104">
        <v>2.64</v>
      </c>
      <c r="F8120" s="108">
        <v>2.4</v>
      </c>
      <c r="H8120" s="106">
        <f t="shared" si="95"/>
        <v>0.90909090909090906</v>
      </c>
    </row>
    <row r="8121" spans="1:11" x14ac:dyDescent="0.2">
      <c r="A8121" s="103">
        <f>A8120+1+2</f>
        <v>42156</v>
      </c>
      <c r="B8121" s="76" t="s">
        <v>12</v>
      </c>
      <c r="D8121" s="92">
        <v>60.24</v>
      </c>
      <c r="E8121" s="104">
        <v>2.6</v>
      </c>
      <c r="F8121" s="108">
        <v>2.38</v>
      </c>
      <c r="H8121" s="106">
        <f t="shared" si="95"/>
        <v>0.91538461538461535</v>
      </c>
    </row>
    <row r="8122" spans="1:11" x14ac:dyDescent="0.2">
      <c r="A8122" s="103">
        <f>A8121+1</f>
        <v>42157</v>
      </c>
      <c r="B8122" s="76" t="s">
        <v>13</v>
      </c>
      <c r="D8122" s="92">
        <v>61.3</v>
      </c>
      <c r="E8122" s="104">
        <v>2.62</v>
      </c>
      <c r="F8122" s="108">
        <v>2.4</v>
      </c>
      <c r="H8122" s="106">
        <f t="shared" si="95"/>
        <v>0.91603053435114501</v>
      </c>
    </row>
    <row r="8123" spans="1:11" x14ac:dyDescent="0.2">
      <c r="A8123" s="103">
        <f>A8122+1</f>
        <v>42158</v>
      </c>
      <c r="B8123" s="76" t="s">
        <v>14</v>
      </c>
      <c r="D8123" s="92">
        <v>59.67</v>
      </c>
      <c r="E8123" s="104">
        <v>2.64</v>
      </c>
      <c r="F8123" s="108">
        <v>2.42</v>
      </c>
      <c r="H8123" s="106">
        <f t="shared" si="95"/>
        <v>0.91666666666666663</v>
      </c>
    </row>
    <row r="8124" spans="1:11" x14ac:dyDescent="0.2">
      <c r="A8124" s="103">
        <f>A8123+1</f>
        <v>42159</v>
      </c>
      <c r="B8124" s="76" t="s">
        <v>15</v>
      </c>
      <c r="D8124" s="92">
        <v>58</v>
      </c>
      <c r="E8124" s="104">
        <v>2.59</v>
      </c>
      <c r="F8124" s="108">
        <v>2.36</v>
      </c>
      <c r="H8124" s="106">
        <f t="shared" si="95"/>
        <v>0.91119691119691115</v>
      </c>
    </row>
    <row r="8125" spans="1:11" x14ac:dyDescent="0.2">
      <c r="A8125" s="103">
        <f>A8124+1</f>
        <v>42160</v>
      </c>
      <c r="B8125" s="76" t="s">
        <v>16</v>
      </c>
      <c r="D8125" s="92">
        <v>59.11</v>
      </c>
      <c r="E8125" s="104">
        <v>2.56</v>
      </c>
      <c r="F8125" s="108">
        <v>2.27</v>
      </c>
      <c r="H8125" s="106">
        <f t="shared" si="95"/>
        <v>0.88671875</v>
      </c>
    </row>
    <row r="8126" spans="1:11" x14ac:dyDescent="0.2">
      <c r="A8126" s="103">
        <f>A8125+1+2</f>
        <v>42163</v>
      </c>
      <c r="B8126" s="76" t="s">
        <v>12</v>
      </c>
      <c r="D8126" s="92">
        <v>58.15</v>
      </c>
      <c r="E8126" s="104">
        <v>2.67</v>
      </c>
      <c r="F8126" s="108">
        <v>2.4700000000000002</v>
      </c>
      <c r="H8126" s="106">
        <f t="shared" si="95"/>
        <v>0.92509363295880165</v>
      </c>
    </row>
    <row r="8127" spans="1:11" x14ac:dyDescent="0.2">
      <c r="A8127" s="103">
        <f>A8126+1</f>
        <v>42164</v>
      </c>
      <c r="B8127" s="76" t="s">
        <v>13</v>
      </c>
      <c r="D8127" s="92">
        <v>60.15</v>
      </c>
      <c r="E8127" s="104">
        <v>2.81</v>
      </c>
      <c r="F8127" s="108">
        <v>2.66</v>
      </c>
      <c r="H8127" s="106">
        <f t="shared" si="95"/>
        <v>0.94661921708185059</v>
      </c>
    </row>
    <row r="8128" spans="1:11" x14ac:dyDescent="0.2">
      <c r="A8128" s="103">
        <f>A8127+1</f>
        <v>42165</v>
      </c>
      <c r="B8128" s="76" t="s">
        <v>14</v>
      </c>
      <c r="D8128" s="129">
        <v>61.36</v>
      </c>
      <c r="E8128" s="104">
        <v>2.92</v>
      </c>
      <c r="F8128" s="108">
        <v>2.74</v>
      </c>
      <c r="H8128" s="106">
        <f t="shared" si="95"/>
        <v>0.93835616438356173</v>
      </c>
    </row>
    <row r="8129" spans="1:12" x14ac:dyDescent="0.2">
      <c r="A8129" s="103">
        <f>A8128+1</f>
        <v>42166</v>
      </c>
      <c r="B8129" s="76" t="s">
        <v>15</v>
      </c>
      <c r="D8129" s="92">
        <v>60.74</v>
      </c>
      <c r="E8129" s="104">
        <v>2.87</v>
      </c>
      <c r="F8129" s="108">
        <v>2.66</v>
      </c>
      <c r="H8129" s="106">
        <f t="shared" si="95"/>
        <v>0.92682926829268297</v>
      </c>
    </row>
    <row r="8130" spans="1:12" x14ac:dyDescent="0.2">
      <c r="A8130" s="103">
        <f>A8129+1</f>
        <v>42167</v>
      </c>
      <c r="B8130" s="76" t="s">
        <v>16</v>
      </c>
      <c r="D8130" s="92">
        <v>59.96</v>
      </c>
      <c r="E8130" s="104">
        <v>2.76</v>
      </c>
      <c r="F8130" s="108">
        <v>2.56</v>
      </c>
      <c r="H8130" s="106">
        <f t="shared" si="95"/>
        <v>0.92753623188405809</v>
      </c>
    </row>
    <row r="8131" spans="1:12" x14ac:dyDescent="0.2">
      <c r="A8131" s="103">
        <f>A8130+1+2</f>
        <v>42170</v>
      </c>
      <c r="B8131" s="76" t="s">
        <v>12</v>
      </c>
      <c r="D8131" s="92">
        <v>59.53</v>
      </c>
      <c r="E8131" s="104">
        <v>2.86</v>
      </c>
      <c r="F8131" s="108">
        <v>2.67</v>
      </c>
      <c r="H8131" s="106">
        <f t="shared" si="95"/>
        <v>0.93356643356643354</v>
      </c>
    </row>
    <row r="8132" spans="1:12" x14ac:dyDescent="0.2">
      <c r="A8132" s="103">
        <f>A8131+1</f>
        <v>42171</v>
      </c>
      <c r="B8132" s="76" t="s">
        <v>13</v>
      </c>
      <c r="D8132" s="92">
        <v>60.01</v>
      </c>
      <c r="E8132" s="104">
        <v>2.93</v>
      </c>
      <c r="F8132" s="108">
        <v>2.74</v>
      </c>
      <c r="H8132" s="106">
        <f t="shared" si="95"/>
        <v>0.93515358361774747</v>
      </c>
    </row>
    <row r="8133" spans="1:12" x14ac:dyDescent="0.2">
      <c r="A8133" s="103">
        <f>A8132+1</f>
        <v>42172</v>
      </c>
      <c r="B8133" s="76" t="s">
        <v>14</v>
      </c>
      <c r="D8133" s="92">
        <v>59.89</v>
      </c>
      <c r="E8133" s="104">
        <v>2.93</v>
      </c>
      <c r="F8133" s="108">
        <v>2.78</v>
      </c>
      <c r="H8133" s="106">
        <f t="shared" si="95"/>
        <v>0.94880546075085315</v>
      </c>
      <c r="K8133" s="115"/>
    </row>
    <row r="8134" spans="1:12" x14ac:dyDescent="0.2">
      <c r="A8134" s="103">
        <f>A8133+1</f>
        <v>42173</v>
      </c>
      <c r="B8134" s="76" t="s">
        <v>15</v>
      </c>
      <c r="D8134" s="92">
        <v>60.41</v>
      </c>
      <c r="E8134" s="104">
        <v>2.86</v>
      </c>
      <c r="F8134" s="108">
        <v>2.72</v>
      </c>
      <c r="H8134" s="106">
        <f t="shared" si="95"/>
        <v>0.95104895104895115</v>
      </c>
    </row>
    <row r="8135" spans="1:12" x14ac:dyDescent="0.2">
      <c r="A8135" s="103">
        <f>A8134+1</f>
        <v>42174</v>
      </c>
      <c r="B8135" s="76" t="s">
        <v>16</v>
      </c>
      <c r="D8135" s="92">
        <v>59.62</v>
      </c>
      <c r="E8135" s="104">
        <v>2.81</v>
      </c>
      <c r="F8135" s="108">
        <v>2.62</v>
      </c>
      <c r="H8135" s="106">
        <f t="shared" si="95"/>
        <v>0.93238434163701067</v>
      </c>
    </row>
    <row r="8136" spans="1:12" x14ac:dyDescent="0.2">
      <c r="A8136" s="103">
        <f>A8135+1+2</f>
        <v>42177</v>
      </c>
      <c r="B8136" s="76" t="s">
        <v>12</v>
      </c>
      <c r="D8136" s="92">
        <v>60.01</v>
      </c>
      <c r="E8136" s="104">
        <v>2.77</v>
      </c>
      <c r="F8136" s="108">
        <v>2.65</v>
      </c>
      <c r="H8136" s="106">
        <f t="shared" si="95"/>
        <v>0.95667870036101077</v>
      </c>
    </row>
    <row r="8137" spans="1:12" x14ac:dyDescent="0.2">
      <c r="A8137" s="103">
        <f>A8136+1</f>
        <v>42178</v>
      </c>
      <c r="B8137" s="76" t="s">
        <v>13</v>
      </c>
      <c r="D8137" s="92">
        <v>61.05</v>
      </c>
      <c r="E8137" s="104">
        <v>2.83</v>
      </c>
      <c r="F8137" s="108">
        <v>2.7</v>
      </c>
      <c r="H8137" s="106">
        <f t="shared" si="95"/>
        <v>0.95406360424028269</v>
      </c>
    </row>
    <row r="8138" spans="1:12" x14ac:dyDescent="0.2">
      <c r="A8138" s="103">
        <f>A8137+1</f>
        <v>42179</v>
      </c>
      <c r="B8138" s="76" t="s">
        <v>14</v>
      </c>
      <c r="D8138" s="92">
        <v>60.01</v>
      </c>
      <c r="E8138" s="104">
        <v>2.77</v>
      </c>
      <c r="F8138" s="108">
        <v>2.66</v>
      </c>
      <c r="H8138" s="106">
        <f t="shared" si="95"/>
        <v>0.96028880866425992</v>
      </c>
      <c r="L8138" s="105"/>
    </row>
    <row r="8139" spans="1:12" x14ac:dyDescent="0.2">
      <c r="A8139" s="103">
        <f>A8138+1</f>
        <v>42180</v>
      </c>
      <c r="B8139" s="76" t="s">
        <v>15</v>
      </c>
      <c r="D8139" s="92">
        <v>59.59</v>
      </c>
      <c r="E8139" s="104">
        <v>2.79</v>
      </c>
      <c r="F8139" s="108">
        <v>2.68</v>
      </c>
      <c r="H8139" s="106">
        <f t="shared" si="95"/>
        <v>0.96057347670250903</v>
      </c>
      <c r="K8139" s="115"/>
    </row>
    <row r="8140" spans="1:12" x14ac:dyDescent="0.2">
      <c r="A8140" s="103">
        <f>A8139+1</f>
        <v>42181</v>
      </c>
      <c r="B8140" s="76" t="s">
        <v>16</v>
      </c>
      <c r="D8140" s="92">
        <v>59.41</v>
      </c>
      <c r="E8140" s="104">
        <v>2.77</v>
      </c>
      <c r="F8140" s="108">
        <v>2.68</v>
      </c>
      <c r="H8140" s="106">
        <f t="shared" si="95"/>
        <v>0.96750902527075822</v>
      </c>
      <c r="K8140" s="105"/>
    </row>
    <row r="8141" spans="1:12" x14ac:dyDescent="0.2">
      <c r="A8141" s="103">
        <f>A8140+1+2</f>
        <v>42184</v>
      </c>
      <c r="B8141" s="76" t="s">
        <v>12</v>
      </c>
      <c r="D8141" s="92">
        <v>58.34</v>
      </c>
      <c r="E8141" s="104">
        <v>2.8</v>
      </c>
      <c r="F8141" s="108">
        <v>2.71</v>
      </c>
      <c r="H8141" s="106">
        <f t="shared" si="95"/>
        <v>0.96785714285714286</v>
      </c>
    </row>
    <row r="8142" spans="1:12" x14ac:dyDescent="0.2">
      <c r="A8142" s="103">
        <f>A8141+1</f>
        <v>42185</v>
      </c>
      <c r="B8142" s="76" t="s">
        <v>13</v>
      </c>
      <c r="D8142" s="92">
        <v>59.48</v>
      </c>
      <c r="E8142" s="104">
        <v>2.77</v>
      </c>
      <c r="F8142" s="108">
        <v>2.69</v>
      </c>
      <c r="H8142" s="106">
        <f t="shared" si="95"/>
        <v>0.97111913357400714</v>
      </c>
    </row>
    <row r="8143" spans="1:12" x14ac:dyDescent="0.2">
      <c r="A8143" s="103">
        <f>A8142+1</f>
        <v>42186</v>
      </c>
      <c r="B8143" s="76" t="s">
        <v>14</v>
      </c>
      <c r="D8143" s="92">
        <v>56.94</v>
      </c>
      <c r="E8143" s="104">
        <v>2.81</v>
      </c>
      <c r="F8143" s="108">
        <v>2.71</v>
      </c>
      <c r="H8143" s="106">
        <f t="shared" si="95"/>
        <v>0.96441281138790036</v>
      </c>
    </row>
    <row r="8144" spans="1:12" x14ac:dyDescent="0.2">
      <c r="A8144" s="103">
        <f>A8143+1</f>
        <v>42187</v>
      </c>
      <c r="B8144" s="76" t="s">
        <v>15</v>
      </c>
      <c r="D8144" s="92">
        <v>56.93</v>
      </c>
      <c r="E8144" s="104">
        <v>2.79</v>
      </c>
      <c r="F8144" s="108">
        <v>2.62</v>
      </c>
      <c r="H8144" s="106">
        <f t="shared" si="95"/>
        <v>0.93906810035842292</v>
      </c>
    </row>
    <row r="8145" spans="1:8" x14ac:dyDescent="0.2">
      <c r="A8145" s="103">
        <f>A8144+1</f>
        <v>42188</v>
      </c>
      <c r="B8145" s="76" t="s">
        <v>16</v>
      </c>
      <c r="C8145" s="73" t="s">
        <v>17</v>
      </c>
      <c r="F8145" s="108"/>
      <c r="H8145" s="106"/>
    </row>
    <row r="8146" spans="1:8" x14ac:dyDescent="0.2">
      <c r="A8146" s="103">
        <f>A8145+1+2</f>
        <v>42191</v>
      </c>
      <c r="B8146" s="76" t="s">
        <v>12</v>
      </c>
      <c r="D8146" s="92">
        <v>52.48</v>
      </c>
      <c r="E8146" s="104">
        <v>2.74</v>
      </c>
      <c r="F8146" s="108">
        <v>2.58</v>
      </c>
      <c r="H8146" s="106">
        <f t="shared" si="95"/>
        <v>0.94160583941605835</v>
      </c>
    </row>
    <row r="8147" spans="1:8" x14ac:dyDescent="0.2">
      <c r="A8147" s="103">
        <f>A8146+1</f>
        <v>42192</v>
      </c>
      <c r="B8147" s="76" t="s">
        <v>13</v>
      </c>
      <c r="D8147" s="92">
        <v>52.33</v>
      </c>
      <c r="E8147" s="104">
        <v>2.73</v>
      </c>
      <c r="F8147" s="108">
        <v>2.57</v>
      </c>
      <c r="H8147" s="106">
        <f t="shared" si="95"/>
        <v>0.94139194139194138</v>
      </c>
    </row>
    <row r="8148" spans="1:8" x14ac:dyDescent="0.2">
      <c r="A8148" s="103">
        <f>A8147+1</f>
        <v>42193</v>
      </c>
      <c r="B8148" s="76" t="s">
        <v>14</v>
      </c>
      <c r="D8148" s="92">
        <v>51.61</v>
      </c>
      <c r="E8148" s="104">
        <v>2.71</v>
      </c>
      <c r="F8148" s="108">
        <v>2.56</v>
      </c>
      <c r="H8148" s="106">
        <f t="shared" si="95"/>
        <v>0.94464944649446503</v>
      </c>
    </row>
    <row r="8149" spans="1:8" x14ac:dyDescent="0.2">
      <c r="A8149" s="103">
        <f>A8148+1</f>
        <v>42194</v>
      </c>
      <c r="B8149" s="76" t="s">
        <v>15</v>
      </c>
      <c r="D8149" s="92">
        <v>52.76</v>
      </c>
      <c r="E8149" s="104">
        <v>2.69</v>
      </c>
      <c r="F8149" s="108">
        <v>2.4700000000000002</v>
      </c>
      <c r="H8149" s="106">
        <f t="shared" si="95"/>
        <v>0.9182156133828997</v>
      </c>
    </row>
    <row r="8150" spans="1:8" x14ac:dyDescent="0.2">
      <c r="A8150" s="103">
        <f>A8149+1</f>
        <v>42195</v>
      </c>
      <c r="B8150" s="76" t="s">
        <v>16</v>
      </c>
      <c r="D8150" s="92">
        <v>52.74</v>
      </c>
      <c r="E8150" s="104">
        <v>2.75</v>
      </c>
      <c r="F8150" s="108">
        <v>2.5099999999999998</v>
      </c>
      <c r="H8150" s="106">
        <f t="shared" si="95"/>
        <v>0.91272727272727261</v>
      </c>
    </row>
    <row r="8151" spans="1:8" x14ac:dyDescent="0.2">
      <c r="A8151" s="103">
        <f>A8150+1+2</f>
        <v>42198</v>
      </c>
      <c r="B8151" s="76" t="s">
        <v>12</v>
      </c>
      <c r="D8151" s="92">
        <v>52.19</v>
      </c>
      <c r="E8151" s="104">
        <v>2.88</v>
      </c>
      <c r="F8151" s="108">
        <v>2.79</v>
      </c>
      <c r="H8151" s="106">
        <f t="shared" ref="H8151:H8214" si="96">F8151/E8151</f>
        <v>0.96875</v>
      </c>
    </row>
    <row r="8152" spans="1:8" x14ac:dyDescent="0.2">
      <c r="A8152" s="103">
        <f>A8151+1</f>
        <v>42199</v>
      </c>
      <c r="B8152" s="76" t="s">
        <v>13</v>
      </c>
      <c r="D8152" s="92">
        <v>53.05</v>
      </c>
      <c r="E8152" s="104">
        <v>2.95</v>
      </c>
      <c r="F8152" s="108">
        <v>2.9</v>
      </c>
      <c r="H8152" s="106">
        <f t="shared" si="96"/>
        <v>0.98305084745762705</v>
      </c>
    </row>
    <row r="8153" spans="1:8" x14ac:dyDescent="0.2">
      <c r="A8153" s="103">
        <f>A8152+1</f>
        <v>42200</v>
      </c>
      <c r="B8153" s="76" t="s">
        <v>14</v>
      </c>
      <c r="D8153" s="92">
        <v>51.4</v>
      </c>
      <c r="E8153" s="104">
        <v>2.92</v>
      </c>
      <c r="F8153" s="108">
        <v>2.86</v>
      </c>
      <c r="H8153" s="106">
        <f t="shared" si="96"/>
        <v>0.97945205479452058</v>
      </c>
    </row>
    <row r="8154" spans="1:8" x14ac:dyDescent="0.2">
      <c r="A8154" s="103">
        <f>A8153+1</f>
        <v>42201</v>
      </c>
      <c r="B8154" s="76" t="s">
        <v>15</v>
      </c>
      <c r="D8154" s="92">
        <v>50.9</v>
      </c>
      <c r="E8154" s="104">
        <v>2.9</v>
      </c>
      <c r="F8154" s="108">
        <v>2.8</v>
      </c>
      <c r="H8154" s="106">
        <f t="shared" si="96"/>
        <v>0.96551724137931028</v>
      </c>
    </row>
    <row r="8155" spans="1:8" x14ac:dyDescent="0.2">
      <c r="A8155" s="103">
        <f>A8154+1</f>
        <v>42202</v>
      </c>
      <c r="B8155" s="76" t="s">
        <v>16</v>
      </c>
      <c r="D8155" s="92">
        <v>50.88</v>
      </c>
      <c r="E8155" s="104">
        <v>2.84</v>
      </c>
      <c r="F8155" s="108">
        <v>2.73</v>
      </c>
      <c r="H8155" s="106">
        <f t="shared" si="96"/>
        <v>0.96126760563380287</v>
      </c>
    </row>
    <row r="8156" spans="1:8" x14ac:dyDescent="0.2">
      <c r="A8156" s="103">
        <f>A8155+1+2</f>
        <v>42205</v>
      </c>
      <c r="B8156" s="76" t="s">
        <v>12</v>
      </c>
      <c r="D8156" s="92">
        <v>50.11</v>
      </c>
      <c r="E8156" s="104">
        <v>2.84</v>
      </c>
      <c r="F8156" s="108">
        <v>2.78</v>
      </c>
      <c r="H8156" s="106">
        <f t="shared" si="96"/>
        <v>0.97887323943661975</v>
      </c>
    </row>
    <row r="8157" spans="1:8" x14ac:dyDescent="0.2">
      <c r="A8157" s="103">
        <f>A8156+1</f>
        <v>42206</v>
      </c>
      <c r="B8157" s="76" t="s">
        <v>13</v>
      </c>
      <c r="D8157" s="92">
        <v>50.59</v>
      </c>
      <c r="E8157" s="104">
        <v>2.88</v>
      </c>
      <c r="F8157" s="108">
        <v>2.81</v>
      </c>
      <c r="H8157" s="106">
        <f t="shared" si="96"/>
        <v>0.97569444444444453</v>
      </c>
    </row>
    <row r="8158" spans="1:8" x14ac:dyDescent="0.2">
      <c r="A8158" s="103">
        <f>A8157+1</f>
        <v>42207</v>
      </c>
      <c r="B8158" s="76" t="s">
        <v>14</v>
      </c>
      <c r="D8158" s="92">
        <v>49.27</v>
      </c>
      <c r="E8158" s="104">
        <v>2.89</v>
      </c>
      <c r="F8158" s="108">
        <v>2.82</v>
      </c>
      <c r="H8158" s="106">
        <f t="shared" si="96"/>
        <v>0.97577854671280262</v>
      </c>
    </row>
    <row r="8159" spans="1:8" x14ac:dyDescent="0.2">
      <c r="A8159" s="103">
        <f>A8158+1</f>
        <v>42208</v>
      </c>
      <c r="B8159" s="76" t="s">
        <v>15</v>
      </c>
      <c r="D8159" s="92">
        <v>48.11</v>
      </c>
      <c r="E8159" s="104">
        <v>2.91</v>
      </c>
      <c r="F8159" s="108">
        <v>2.84</v>
      </c>
      <c r="H8159" s="106">
        <f t="shared" si="96"/>
        <v>0.97594501718213045</v>
      </c>
    </row>
    <row r="8160" spans="1:8" x14ac:dyDescent="0.2">
      <c r="A8160" s="103">
        <f>A8159+1</f>
        <v>42209</v>
      </c>
      <c r="B8160" s="76" t="s">
        <v>16</v>
      </c>
      <c r="D8160" s="92">
        <v>47.98</v>
      </c>
      <c r="E8160" s="104">
        <v>2.81</v>
      </c>
      <c r="F8160" s="108">
        <v>2.71</v>
      </c>
      <c r="H8160" s="106">
        <f t="shared" si="96"/>
        <v>0.96441281138790036</v>
      </c>
    </row>
    <row r="8161" spans="1:12" x14ac:dyDescent="0.2">
      <c r="A8161" s="103">
        <f>A8160+1+2</f>
        <v>42212</v>
      </c>
      <c r="B8161" s="76" t="s">
        <v>12</v>
      </c>
      <c r="D8161" s="92">
        <v>47.17</v>
      </c>
      <c r="E8161" s="104">
        <v>2.83</v>
      </c>
      <c r="F8161" s="108">
        <v>2.77</v>
      </c>
      <c r="H8161" s="106">
        <f t="shared" si="96"/>
        <v>0.97879858657243812</v>
      </c>
    </row>
    <row r="8162" spans="1:12" x14ac:dyDescent="0.2">
      <c r="A8162" s="103">
        <f>A8161+1</f>
        <v>42213</v>
      </c>
      <c r="B8162" s="76" t="s">
        <v>13</v>
      </c>
      <c r="D8162" s="92">
        <v>47.97</v>
      </c>
      <c r="E8162" s="104">
        <v>2.88</v>
      </c>
      <c r="F8162" s="108">
        <v>2.79</v>
      </c>
      <c r="H8162" s="106">
        <f t="shared" si="96"/>
        <v>0.96875</v>
      </c>
    </row>
    <row r="8163" spans="1:12" x14ac:dyDescent="0.2">
      <c r="A8163" s="103">
        <f>A8162+1</f>
        <v>42214</v>
      </c>
      <c r="B8163" s="76" t="s">
        <v>14</v>
      </c>
      <c r="D8163" s="92">
        <v>48.77</v>
      </c>
      <c r="E8163" s="104">
        <v>2.9</v>
      </c>
      <c r="F8163" s="108">
        <v>2.77</v>
      </c>
      <c r="H8163" s="106">
        <f t="shared" si="96"/>
        <v>0.95517241379310347</v>
      </c>
    </row>
    <row r="8164" spans="1:12" x14ac:dyDescent="0.2">
      <c r="A8164" s="103">
        <f>A8163+1</f>
        <v>42215</v>
      </c>
      <c r="B8164" s="76" t="s">
        <v>15</v>
      </c>
      <c r="D8164" s="92">
        <v>48.53</v>
      </c>
      <c r="E8164" s="104">
        <v>2.85</v>
      </c>
      <c r="F8164" s="108">
        <v>2.74</v>
      </c>
      <c r="H8164" s="106">
        <f t="shared" si="96"/>
        <v>0.96140350877192982</v>
      </c>
    </row>
    <row r="8165" spans="1:12" x14ac:dyDescent="0.2">
      <c r="A8165" s="103">
        <f>A8164+1</f>
        <v>42216</v>
      </c>
      <c r="B8165" s="76" t="s">
        <v>16</v>
      </c>
      <c r="D8165" s="92">
        <v>47.11</v>
      </c>
      <c r="E8165" s="104">
        <v>2.77</v>
      </c>
      <c r="F8165" s="108">
        <v>2.65</v>
      </c>
      <c r="H8165" s="106">
        <f t="shared" si="96"/>
        <v>0.95667870036101077</v>
      </c>
    </row>
    <row r="8166" spans="1:12" x14ac:dyDescent="0.2">
      <c r="A8166" s="103">
        <f>A8165+1+2</f>
        <v>42219</v>
      </c>
      <c r="B8166" s="76" t="s">
        <v>12</v>
      </c>
      <c r="D8166" s="92">
        <v>45.25</v>
      </c>
      <c r="E8166" s="104">
        <v>2.75</v>
      </c>
      <c r="F8166" s="108">
        <v>2.69</v>
      </c>
      <c r="H8166" s="106">
        <f t="shared" si="96"/>
        <v>0.97818181818181815</v>
      </c>
    </row>
    <row r="8167" spans="1:12" x14ac:dyDescent="0.2">
      <c r="A8167" s="103">
        <f>A8166+1</f>
        <v>42220</v>
      </c>
      <c r="B8167" s="76" t="s">
        <v>13</v>
      </c>
      <c r="D8167" s="92">
        <v>45.75</v>
      </c>
      <c r="E8167" s="104">
        <v>2.82</v>
      </c>
      <c r="F8167" s="108">
        <v>2.72</v>
      </c>
      <c r="H8167" s="106">
        <f t="shared" si="96"/>
        <v>0.96453900709219875</v>
      </c>
    </row>
    <row r="8168" spans="1:12" x14ac:dyDescent="0.2">
      <c r="A8168" s="103">
        <f>A8167+1</f>
        <v>42221</v>
      </c>
      <c r="B8168" s="76" t="s">
        <v>14</v>
      </c>
      <c r="D8168" s="92">
        <v>45.13</v>
      </c>
      <c r="E8168" s="104">
        <v>2.86</v>
      </c>
      <c r="F8168" s="108">
        <v>2.75</v>
      </c>
      <c r="H8168" s="106">
        <f t="shared" si="96"/>
        <v>0.96153846153846156</v>
      </c>
      <c r="L8168" s="105"/>
    </row>
    <row r="8169" spans="1:12" x14ac:dyDescent="0.2">
      <c r="A8169" s="103">
        <f>A8168+1</f>
        <v>42222</v>
      </c>
      <c r="B8169" s="76" t="s">
        <v>15</v>
      </c>
      <c r="D8169" s="92">
        <v>44.69</v>
      </c>
      <c r="E8169" s="104">
        <v>2.76</v>
      </c>
      <c r="F8169" s="108">
        <v>2.68</v>
      </c>
      <c r="H8169" s="106">
        <f t="shared" si="96"/>
        <v>0.97101449275362328</v>
      </c>
    </row>
    <row r="8170" spans="1:12" x14ac:dyDescent="0.2">
      <c r="A8170" s="103">
        <f>A8169+1</f>
        <v>42223</v>
      </c>
      <c r="B8170" s="76" t="s">
        <v>16</v>
      </c>
      <c r="D8170" s="92">
        <v>43.87</v>
      </c>
      <c r="E8170" s="104">
        <v>2.8</v>
      </c>
      <c r="F8170" s="108">
        <v>2.7</v>
      </c>
      <c r="H8170" s="106">
        <f t="shared" si="96"/>
        <v>0.96428571428571441</v>
      </c>
    </row>
    <row r="8171" spans="1:12" x14ac:dyDescent="0.2">
      <c r="A8171" s="103">
        <f>A8170+1+2</f>
        <v>42226</v>
      </c>
      <c r="B8171" s="76" t="s">
        <v>12</v>
      </c>
      <c r="D8171" s="92">
        <v>44.94</v>
      </c>
      <c r="E8171" s="104">
        <v>2.85</v>
      </c>
      <c r="F8171" s="108">
        <v>2.76</v>
      </c>
      <c r="H8171" s="106">
        <f t="shared" si="96"/>
        <v>0.96842105263157885</v>
      </c>
    </row>
    <row r="8172" spans="1:12" x14ac:dyDescent="0.2">
      <c r="A8172" s="103">
        <f>A8171+1</f>
        <v>42227</v>
      </c>
      <c r="B8172" s="76" t="s">
        <v>13</v>
      </c>
      <c r="D8172" s="92">
        <v>43.11</v>
      </c>
      <c r="E8172" s="104">
        <v>2.84</v>
      </c>
      <c r="F8172" s="108">
        <v>2.77</v>
      </c>
      <c r="H8172" s="106">
        <f t="shared" si="96"/>
        <v>0.97535211267605637</v>
      </c>
    </row>
    <row r="8173" spans="1:12" x14ac:dyDescent="0.2">
      <c r="A8173" s="103">
        <f>A8172+1</f>
        <v>42228</v>
      </c>
      <c r="B8173" s="76" t="s">
        <v>14</v>
      </c>
      <c r="D8173" s="92">
        <v>43.22</v>
      </c>
      <c r="E8173" s="104">
        <v>2.91</v>
      </c>
      <c r="F8173" s="108">
        <v>2.81</v>
      </c>
      <c r="H8173" s="106">
        <f t="shared" si="96"/>
        <v>0.96563573883161513</v>
      </c>
    </row>
    <row r="8174" spans="1:12" x14ac:dyDescent="0.2">
      <c r="A8174" s="103">
        <f>A8173+1</f>
        <v>42229</v>
      </c>
      <c r="B8174" s="76" t="s">
        <v>15</v>
      </c>
      <c r="D8174" s="92">
        <v>42.27</v>
      </c>
      <c r="E8174" s="104">
        <v>2.92</v>
      </c>
      <c r="F8174" s="108">
        <v>2.82</v>
      </c>
      <c r="H8174" s="106">
        <f t="shared" si="96"/>
        <v>0.96575342465753422</v>
      </c>
    </row>
    <row r="8175" spans="1:12" x14ac:dyDescent="0.2">
      <c r="A8175" s="103">
        <f>A8174+1</f>
        <v>42230</v>
      </c>
      <c r="B8175" s="76" t="s">
        <v>16</v>
      </c>
      <c r="D8175" s="92">
        <v>42.45</v>
      </c>
      <c r="E8175" s="104">
        <v>2.83</v>
      </c>
      <c r="F8175" s="108">
        <v>2.72</v>
      </c>
      <c r="H8175" s="106">
        <f t="shared" si="96"/>
        <v>0.96113074204947002</v>
      </c>
    </row>
    <row r="8176" spans="1:12" x14ac:dyDescent="0.2">
      <c r="A8176" s="103">
        <f>A8175+1+2</f>
        <v>42233</v>
      </c>
      <c r="B8176" s="76" t="s">
        <v>12</v>
      </c>
      <c r="D8176" s="92">
        <v>41.93</v>
      </c>
      <c r="E8176" s="104">
        <v>2.76</v>
      </c>
      <c r="F8176" s="108">
        <v>2.67</v>
      </c>
      <c r="H8176" s="106">
        <f t="shared" si="96"/>
        <v>0.96739130434782616</v>
      </c>
    </row>
    <row r="8177" spans="1:8" x14ac:dyDescent="0.2">
      <c r="A8177" s="103">
        <f>A8176+1</f>
        <v>42234</v>
      </c>
      <c r="B8177" s="76" t="s">
        <v>13</v>
      </c>
      <c r="D8177" s="92">
        <v>42.58</v>
      </c>
      <c r="E8177" s="104">
        <v>2.71</v>
      </c>
      <c r="F8177" s="108">
        <v>2.64</v>
      </c>
      <c r="H8177" s="106">
        <f t="shared" si="96"/>
        <v>0.97416974169741699</v>
      </c>
    </row>
    <row r="8178" spans="1:8" x14ac:dyDescent="0.2">
      <c r="A8178" s="103">
        <f>A8177+1</f>
        <v>42235</v>
      </c>
      <c r="B8178" s="76" t="s">
        <v>14</v>
      </c>
      <c r="D8178" s="92">
        <v>40.75</v>
      </c>
      <c r="E8178" s="104">
        <v>2.73</v>
      </c>
      <c r="F8178" s="108">
        <v>2.64</v>
      </c>
      <c r="H8178" s="106">
        <f t="shared" si="96"/>
        <v>0.96703296703296704</v>
      </c>
    </row>
    <row r="8179" spans="1:8" x14ac:dyDescent="0.2">
      <c r="A8179" s="103">
        <f>A8178+1</f>
        <v>42236</v>
      </c>
      <c r="B8179" s="76" t="s">
        <v>15</v>
      </c>
      <c r="D8179" s="92">
        <v>41</v>
      </c>
      <c r="E8179" s="104">
        <v>2.71</v>
      </c>
      <c r="F8179" s="108">
        <v>2.57</v>
      </c>
      <c r="H8179" s="106">
        <f t="shared" si="96"/>
        <v>0.94833948339483387</v>
      </c>
    </row>
    <row r="8180" spans="1:8" x14ac:dyDescent="0.2">
      <c r="A8180" s="103">
        <f>A8179+1</f>
        <v>42237</v>
      </c>
      <c r="B8180" s="76" t="s">
        <v>16</v>
      </c>
      <c r="D8180" s="92">
        <v>40.450000000000003</v>
      </c>
      <c r="E8180" s="104">
        <v>2.7</v>
      </c>
      <c r="F8180" s="108">
        <v>2.48</v>
      </c>
      <c r="H8180" s="106">
        <f t="shared" si="96"/>
        <v>0.9185185185185184</v>
      </c>
    </row>
    <row r="8181" spans="1:8" x14ac:dyDescent="0.2">
      <c r="A8181" s="103">
        <f>A8180+1+2</f>
        <v>42240</v>
      </c>
      <c r="B8181" s="76" t="s">
        <v>12</v>
      </c>
      <c r="D8181" s="129">
        <v>38.22</v>
      </c>
      <c r="E8181" s="104">
        <v>2.64</v>
      </c>
      <c r="F8181" s="108">
        <v>2.38</v>
      </c>
      <c r="H8181" s="106">
        <f t="shared" si="96"/>
        <v>0.90151515151515138</v>
      </c>
    </row>
    <row r="8182" spans="1:8" x14ac:dyDescent="0.2">
      <c r="A8182" s="103">
        <f>A8181+1</f>
        <v>42241</v>
      </c>
      <c r="B8182" s="76" t="s">
        <v>13</v>
      </c>
      <c r="D8182" s="92">
        <v>39.15</v>
      </c>
      <c r="E8182" s="104">
        <v>2.7</v>
      </c>
      <c r="F8182" s="108">
        <v>2.57</v>
      </c>
      <c r="H8182" s="106">
        <f t="shared" si="96"/>
        <v>0.95185185185185173</v>
      </c>
    </row>
    <row r="8183" spans="1:8" x14ac:dyDescent="0.2">
      <c r="A8183" s="103">
        <f>A8182+1</f>
        <v>42242</v>
      </c>
      <c r="B8183" s="76" t="s">
        <v>14</v>
      </c>
      <c r="D8183" s="92">
        <v>38.5</v>
      </c>
      <c r="E8183" s="104">
        <v>2.72</v>
      </c>
      <c r="F8183" s="108">
        <v>2.59</v>
      </c>
      <c r="H8183" s="106">
        <f t="shared" si="96"/>
        <v>0.95220588235294101</v>
      </c>
    </row>
    <row r="8184" spans="1:8" x14ac:dyDescent="0.2">
      <c r="A8184" s="103">
        <f>A8183+1</f>
        <v>42243</v>
      </c>
      <c r="B8184" s="76" t="s">
        <v>15</v>
      </c>
      <c r="D8184" s="92">
        <v>42.47</v>
      </c>
      <c r="E8184" s="104">
        <v>2.68</v>
      </c>
      <c r="F8184" s="108">
        <v>2.5499999999999998</v>
      </c>
      <c r="H8184" s="106">
        <f t="shared" si="96"/>
        <v>0.95149253731343275</v>
      </c>
    </row>
    <row r="8185" spans="1:8" x14ac:dyDescent="0.2">
      <c r="A8185" s="103">
        <f>A8184+1</f>
        <v>42244</v>
      </c>
      <c r="B8185" s="76" t="s">
        <v>16</v>
      </c>
      <c r="D8185" s="92">
        <v>45.29</v>
      </c>
      <c r="E8185" s="104">
        <v>2.66</v>
      </c>
      <c r="F8185" s="108">
        <v>2.54</v>
      </c>
      <c r="H8185" s="106">
        <f t="shared" si="96"/>
        <v>0.95488721804511278</v>
      </c>
    </row>
    <row r="8186" spans="1:8" x14ac:dyDescent="0.2">
      <c r="A8186" s="103">
        <f>A8185+1+2</f>
        <v>42247</v>
      </c>
      <c r="B8186" s="76" t="s">
        <v>12</v>
      </c>
      <c r="D8186" s="92">
        <v>49.2</v>
      </c>
      <c r="E8186" s="104">
        <v>2.68</v>
      </c>
      <c r="F8186" s="108">
        <v>2.56</v>
      </c>
      <c r="H8186" s="106">
        <f t="shared" si="96"/>
        <v>0.95522388059701491</v>
      </c>
    </row>
    <row r="8187" spans="1:8" x14ac:dyDescent="0.2">
      <c r="A8187" s="103">
        <f>A8186+1</f>
        <v>42248</v>
      </c>
      <c r="B8187" s="76" t="s">
        <v>13</v>
      </c>
      <c r="D8187" s="92">
        <v>45.38</v>
      </c>
      <c r="E8187" s="104">
        <v>2.74</v>
      </c>
      <c r="F8187" s="108">
        <v>2.62</v>
      </c>
      <c r="H8187" s="106">
        <f t="shared" si="96"/>
        <v>0.95620437956204374</v>
      </c>
    </row>
    <row r="8188" spans="1:8" x14ac:dyDescent="0.2">
      <c r="A8188" s="103">
        <f>A8187+1</f>
        <v>42249</v>
      </c>
      <c r="B8188" s="76" t="s">
        <v>14</v>
      </c>
      <c r="D8188" s="92">
        <v>46.3</v>
      </c>
      <c r="E8188" s="104">
        <v>2.71</v>
      </c>
      <c r="F8188" s="108">
        <v>2.56</v>
      </c>
      <c r="H8188" s="106">
        <f t="shared" si="96"/>
        <v>0.94464944649446503</v>
      </c>
    </row>
    <row r="8189" spans="1:8" x14ac:dyDescent="0.2">
      <c r="A8189" s="103">
        <f>A8188+1</f>
        <v>42250</v>
      </c>
      <c r="B8189" s="76" t="s">
        <v>15</v>
      </c>
      <c r="D8189" s="92">
        <v>46.75</v>
      </c>
      <c r="E8189" s="104">
        <v>2.67</v>
      </c>
      <c r="F8189" s="108">
        <v>2.52</v>
      </c>
      <c r="H8189" s="106">
        <f t="shared" si="96"/>
        <v>0.94382022471910121</v>
      </c>
    </row>
    <row r="8190" spans="1:8" x14ac:dyDescent="0.2">
      <c r="A8190" s="103">
        <f>A8189+1</f>
        <v>42251</v>
      </c>
      <c r="B8190" s="76" t="s">
        <v>16</v>
      </c>
      <c r="D8190" s="92">
        <v>46.02</v>
      </c>
      <c r="E8190" s="104">
        <v>2.67</v>
      </c>
      <c r="F8190" s="108">
        <v>2.46</v>
      </c>
      <c r="H8190" s="106">
        <f t="shared" si="96"/>
        <v>0.9213483146067416</v>
      </c>
    </row>
    <row r="8191" spans="1:8" x14ac:dyDescent="0.2">
      <c r="A8191" s="103">
        <f>A8190+1+2</f>
        <v>42254</v>
      </c>
      <c r="B8191" s="76" t="s">
        <v>12</v>
      </c>
      <c r="C8191" s="73" t="s">
        <v>17</v>
      </c>
      <c r="F8191" s="108"/>
      <c r="H8191" s="106"/>
    </row>
    <row r="8192" spans="1:8" x14ac:dyDescent="0.2">
      <c r="A8192" s="103">
        <f>A8191+1</f>
        <v>42255</v>
      </c>
      <c r="B8192" s="76" t="s">
        <v>13</v>
      </c>
      <c r="D8192" s="92">
        <v>45.92</v>
      </c>
      <c r="E8192" s="104">
        <v>2.73</v>
      </c>
      <c r="F8192" s="108">
        <v>2.67</v>
      </c>
      <c r="H8192" s="106">
        <f t="shared" si="96"/>
        <v>0.97802197802197799</v>
      </c>
    </row>
    <row r="8193" spans="1:8" x14ac:dyDescent="0.2">
      <c r="A8193" s="103">
        <f>A8192+1</f>
        <v>42256</v>
      </c>
      <c r="B8193" s="76" t="s">
        <v>14</v>
      </c>
      <c r="D8193" s="92">
        <v>44.13</v>
      </c>
      <c r="E8193" s="104">
        <v>2.73</v>
      </c>
      <c r="F8193" s="108">
        <v>2.64</v>
      </c>
      <c r="H8193" s="106">
        <f t="shared" si="96"/>
        <v>0.96703296703296704</v>
      </c>
    </row>
    <row r="8194" spans="1:8" x14ac:dyDescent="0.2">
      <c r="A8194" s="103">
        <f>A8193+1</f>
        <v>42257</v>
      </c>
      <c r="B8194" s="76" t="s">
        <v>15</v>
      </c>
      <c r="D8194" s="92">
        <v>45.85</v>
      </c>
      <c r="E8194" s="104">
        <v>2.71</v>
      </c>
      <c r="F8194" s="108">
        <v>2.59</v>
      </c>
      <c r="H8194" s="106">
        <f t="shared" si="96"/>
        <v>0.95571955719557189</v>
      </c>
    </row>
    <row r="8195" spans="1:8" x14ac:dyDescent="0.2">
      <c r="A8195" s="103">
        <f>A8194+1</f>
        <v>42258</v>
      </c>
      <c r="B8195" s="76" t="s">
        <v>16</v>
      </c>
      <c r="D8195" s="92">
        <v>44.75</v>
      </c>
      <c r="E8195" s="104">
        <v>2.66</v>
      </c>
      <c r="F8195" s="108">
        <v>2.57</v>
      </c>
      <c r="H8195" s="106">
        <f t="shared" si="96"/>
        <v>0.96616541353383445</v>
      </c>
    </row>
    <row r="8196" spans="1:8" x14ac:dyDescent="0.2">
      <c r="A8196" s="103">
        <f>A8195+1+2</f>
        <v>42261</v>
      </c>
      <c r="B8196" s="76" t="s">
        <v>12</v>
      </c>
      <c r="D8196" s="92">
        <v>44.07</v>
      </c>
      <c r="E8196" s="104">
        <v>2.7</v>
      </c>
      <c r="F8196" s="108">
        <v>2.63</v>
      </c>
      <c r="H8196" s="106">
        <f t="shared" si="96"/>
        <v>0.97407407407407398</v>
      </c>
    </row>
    <row r="8197" spans="1:8" x14ac:dyDescent="0.2">
      <c r="A8197" s="103">
        <f>A8196+1</f>
        <v>42262</v>
      </c>
      <c r="B8197" s="76" t="s">
        <v>13</v>
      </c>
      <c r="D8197" s="92">
        <v>44.58</v>
      </c>
      <c r="E8197" s="104">
        <v>2.73</v>
      </c>
      <c r="F8197" s="108">
        <v>2.65</v>
      </c>
      <c r="H8197" s="106">
        <f t="shared" si="96"/>
        <v>0.97069597069597069</v>
      </c>
    </row>
    <row r="8198" spans="1:8" x14ac:dyDescent="0.2">
      <c r="A8198" s="103">
        <f>A8197+1</f>
        <v>42263</v>
      </c>
      <c r="B8198" s="76" t="s">
        <v>14</v>
      </c>
      <c r="D8198" s="92">
        <v>47.12</v>
      </c>
      <c r="E8198" s="104">
        <v>2.68</v>
      </c>
      <c r="F8198" s="108">
        <v>2.61</v>
      </c>
      <c r="H8198" s="106">
        <f t="shared" si="96"/>
        <v>0.97388059701492524</v>
      </c>
    </row>
    <row r="8199" spans="1:8" x14ac:dyDescent="0.2">
      <c r="A8199" s="103">
        <f>A8198+1</f>
        <v>42264</v>
      </c>
      <c r="B8199" s="76" t="s">
        <v>15</v>
      </c>
      <c r="D8199" s="92">
        <v>46.93</v>
      </c>
      <c r="E8199" s="104">
        <v>2.68</v>
      </c>
      <c r="F8199" s="108">
        <v>2.59</v>
      </c>
      <c r="H8199" s="106">
        <f t="shared" si="96"/>
        <v>0.96641791044776104</v>
      </c>
    </row>
    <row r="8200" spans="1:8" x14ac:dyDescent="0.2">
      <c r="A8200" s="103">
        <f>A8199+1</f>
        <v>42265</v>
      </c>
      <c r="B8200" s="76" t="s">
        <v>16</v>
      </c>
      <c r="D8200" s="92">
        <v>44.71</v>
      </c>
      <c r="E8200" s="104">
        <v>2.63</v>
      </c>
      <c r="F8200" s="108">
        <v>2.52</v>
      </c>
      <c r="H8200" s="106">
        <f t="shared" si="96"/>
        <v>0.95817490494296587</v>
      </c>
    </row>
    <row r="8201" spans="1:8" x14ac:dyDescent="0.2">
      <c r="A8201" s="103">
        <f>A8200+1+2</f>
        <v>42268</v>
      </c>
      <c r="B8201" s="76" t="s">
        <v>12</v>
      </c>
      <c r="D8201" s="92">
        <v>46.67</v>
      </c>
      <c r="E8201" s="104">
        <v>2.59</v>
      </c>
      <c r="F8201" s="108">
        <v>2.5299999999999998</v>
      </c>
      <c r="H8201" s="106">
        <f t="shared" si="96"/>
        <v>0.97683397683397677</v>
      </c>
    </row>
    <row r="8202" spans="1:8" x14ac:dyDescent="0.2">
      <c r="A8202" s="103">
        <f>A8201+1</f>
        <v>42269</v>
      </c>
      <c r="B8202" s="76" t="s">
        <v>13</v>
      </c>
      <c r="D8202" s="92">
        <v>46.17</v>
      </c>
      <c r="E8202" s="104">
        <v>2.59</v>
      </c>
      <c r="F8202" s="108">
        <v>2.56</v>
      </c>
      <c r="H8202" s="106">
        <f t="shared" si="96"/>
        <v>0.98841698841698844</v>
      </c>
    </row>
    <row r="8203" spans="1:8" x14ac:dyDescent="0.2">
      <c r="A8203" s="103">
        <f>A8202+1</f>
        <v>42270</v>
      </c>
      <c r="B8203" s="76" t="s">
        <v>14</v>
      </c>
      <c r="D8203" s="92">
        <v>44.53</v>
      </c>
      <c r="E8203" s="104">
        <v>2.59</v>
      </c>
      <c r="F8203" s="108">
        <v>2.5499999999999998</v>
      </c>
      <c r="H8203" s="106">
        <f t="shared" si="96"/>
        <v>0.98455598455598459</v>
      </c>
    </row>
    <row r="8204" spans="1:8" x14ac:dyDescent="0.2">
      <c r="A8204" s="103">
        <f>A8203+1</f>
        <v>42271</v>
      </c>
      <c r="B8204" s="76" t="s">
        <v>15</v>
      </c>
      <c r="D8204" s="92">
        <v>44.94</v>
      </c>
      <c r="E8204" s="104">
        <v>2.56</v>
      </c>
      <c r="F8204" s="108">
        <v>2.5499999999999998</v>
      </c>
      <c r="H8204" s="106">
        <f t="shared" si="96"/>
        <v>0.99609374999999989</v>
      </c>
    </row>
    <row r="8205" spans="1:8" x14ac:dyDescent="0.2">
      <c r="A8205" s="103">
        <f>A8204+1</f>
        <v>42272</v>
      </c>
      <c r="B8205" s="76" t="s">
        <v>16</v>
      </c>
      <c r="D8205" s="92">
        <v>45.55</v>
      </c>
      <c r="E8205" s="104">
        <v>2.54</v>
      </c>
      <c r="F8205" s="108">
        <v>2.4900000000000002</v>
      </c>
      <c r="H8205" s="106">
        <f t="shared" si="96"/>
        <v>0.98031496062992129</v>
      </c>
    </row>
    <row r="8206" spans="1:8" x14ac:dyDescent="0.2">
      <c r="A8206" s="103">
        <f>A8205+1+2</f>
        <v>42275</v>
      </c>
      <c r="B8206" s="76" t="s">
        <v>12</v>
      </c>
      <c r="D8206" s="92">
        <v>44.4</v>
      </c>
      <c r="E8206" s="104">
        <v>2.63</v>
      </c>
      <c r="F8206" s="108">
        <v>2.54</v>
      </c>
      <c r="G8206" s="75"/>
      <c r="H8206" s="106">
        <f t="shared" si="96"/>
        <v>0.96577946768060841</v>
      </c>
    </row>
    <row r="8207" spans="1:8" x14ac:dyDescent="0.2">
      <c r="A8207" s="103">
        <f>A8206+1</f>
        <v>42276</v>
      </c>
      <c r="B8207" s="76" t="s">
        <v>13</v>
      </c>
      <c r="D8207" s="92">
        <v>45.24</v>
      </c>
      <c r="E8207" s="104">
        <v>2.5299999999999998</v>
      </c>
      <c r="F8207" s="108">
        <v>2.4700000000000002</v>
      </c>
      <c r="H8207" s="106">
        <f t="shared" si="96"/>
        <v>0.97628458498023729</v>
      </c>
    </row>
    <row r="8208" spans="1:8" x14ac:dyDescent="0.2">
      <c r="A8208" s="103">
        <f>A8207+1</f>
        <v>42277</v>
      </c>
      <c r="B8208" s="76" t="s">
        <v>14</v>
      </c>
      <c r="D8208" s="92">
        <v>45.06</v>
      </c>
      <c r="E8208" s="104">
        <v>2.4700000000000002</v>
      </c>
      <c r="F8208" s="108">
        <v>2.39</v>
      </c>
      <c r="H8208" s="106">
        <f t="shared" si="96"/>
        <v>0.96761133603238869</v>
      </c>
    </row>
    <row r="8209" spans="1:8" x14ac:dyDescent="0.2">
      <c r="A8209" s="103">
        <f>A8208+1</f>
        <v>42278</v>
      </c>
      <c r="B8209" s="76" t="s">
        <v>15</v>
      </c>
      <c r="D8209" s="92">
        <v>44.75</v>
      </c>
      <c r="E8209" s="104">
        <v>2.37</v>
      </c>
      <c r="F8209" s="108">
        <v>2.33</v>
      </c>
      <c r="H8209" s="106">
        <f t="shared" si="96"/>
        <v>0.9831223628691983</v>
      </c>
    </row>
    <row r="8210" spans="1:8" x14ac:dyDescent="0.2">
      <c r="A8210" s="103">
        <f>A8209+1</f>
        <v>42279</v>
      </c>
      <c r="B8210" s="76" t="s">
        <v>16</v>
      </c>
      <c r="D8210" s="92">
        <v>45.54</v>
      </c>
      <c r="E8210" s="104">
        <v>2.2599999999999998</v>
      </c>
      <c r="F8210" s="108">
        <v>2.12</v>
      </c>
      <c r="H8210" s="106">
        <f t="shared" si="96"/>
        <v>0.93805309734513287</v>
      </c>
    </row>
    <row r="8211" spans="1:8" x14ac:dyDescent="0.2">
      <c r="A8211" s="103">
        <f>A8210+1+2</f>
        <v>42282</v>
      </c>
      <c r="B8211" s="76" t="s">
        <v>12</v>
      </c>
      <c r="D8211" s="92">
        <v>46.28</v>
      </c>
      <c r="E8211" s="104">
        <v>2.3199999999999998</v>
      </c>
      <c r="F8211" s="108">
        <v>2.23</v>
      </c>
      <c r="H8211" s="106">
        <f t="shared" si="96"/>
        <v>0.9612068965517242</v>
      </c>
    </row>
    <row r="8212" spans="1:8" x14ac:dyDescent="0.2">
      <c r="A8212" s="103">
        <f>A8211+1</f>
        <v>42283</v>
      </c>
      <c r="B8212" s="76" t="s">
        <v>13</v>
      </c>
      <c r="D8212" s="92">
        <v>48.53</v>
      </c>
      <c r="E8212" s="104">
        <v>2.35</v>
      </c>
      <c r="F8212" s="108">
        <v>2.27</v>
      </c>
      <c r="H8212" s="106">
        <f t="shared" si="96"/>
        <v>0.96595744680851059</v>
      </c>
    </row>
    <row r="8213" spans="1:8" x14ac:dyDescent="0.2">
      <c r="A8213" s="103">
        <f>A8212+1</f>
        <v>42284</v>
      </c>
      <c r="B8213" s="76" t="s">
        <v>14</v>
      </c>
      <c r="D8213" s="92">
        <v>47.86</v>
      </c>
      <c r="E8213" s="104">
        <v>2.46</v>
      </c>
      <c r="F8213" s="108">
        <v>2.3199999999999998</v>
      </c>
      <c r="H8213" s="106">
        <f t="shared" si="96"/>
        <v>0.94308943089430886</v>
      </c>
    </row>
    <row r="8214" spans="1:8" x14ac:dyDescent="0.2">
      <c r="A8214" s="103">
        <f>A8213+1</f>
        <v>42285</v>
      </c>
      <c r="B8214" s="76" t="s">
        <v>15</v>
      </c>
      <c r="D8214" s="92">
        <v>49.46</v>
      </c>
      <c r="E8214" s="104">
        <v>2.44</v>
      </c>
      <c r="F8214" s="108">
        <v>2.33</v>
      </c>
      <c r="H8214" s="106">
        <f t="shared" si="96"/>
        <v>0.95491803278688525</v>
      </c>
    </row>
    <row r="8215" spans="1:8" x14ac:dyDescent="0.2">
      <c r="A8215" s="103">
        <f>A8214+1</f>
        <v>42286</v>
      </c>
      <c r="B8215" s="76" t="s">
        <v>16</v>
      </c>
      <c r="D8215" s="92">
        <v>49.67</v>
      </c>
      <c r="E8215" s="104">
        <v>2.36</v>
      </c>
      <c r="F8215" s="108">
        <v>2.27</v>
      </c>
      <c r="H8215" s="106">
        <f t="shared" ref="H8215:H8276" si="97">F8215/E8215</f>
        <v>0.96186440677966112</v>
      </c>
    </row>
    <row r="8216" spans="1:8" x14ac:dyDescent="0.2">
      <c r="A8216" s="103">
        <f>A8215+1+2</f>
        <v>42289</v>
      </c>
      <c r="B8216" s="76" t="s">
        <v>12</v>
      </c>
      <c r="D8216" s="92">
        <v>47.09</v>
      </c>
      <c r="E8216" s="104">
        <v>2.44</v>
      </c>
      <c r="F8216" s="108">
        <v>2.4</v>
      </c>
      <c r="H8216" s="106">
        <f t="shared" si="97"/>
        <v>0.98360655737704916</v>
      </c>
    </row>
    <row r="8217" spans="1:8" x14ac:dyDescent="0.2">
      <c r="A8217" s="103">
        <f>A8216+1</f>
        <v>42290</v>
      </c>
      <c r="B8217" s="76" t="s">
        <v>13</v>
      </c>
      <c r="D8217" s="92">
        <v>46.7</v>
      </c>
      <c r="E8217" s="104">
        <v>2.4300000000000002</v>
      </c>
      <c r="F8217" s="108">
        <v>2.38</v>
      </c>
      <c r="H8217" s="106">
        <f t="shared" si="97"/>
        <v>0.97942386831275707</v>
      </c>
    </row>
    <row r="8218" spans="1:8" x14ac:dyDescent="0.2">
      <c r="A8218" s="103">
        <f>A8217+1</f>
        <v>42291</v>
      </c>
      <c r="B8218" s="76" t="s">
        <v>14</v>
      </c>
      <c r="D8218" s="92">
        <v>46.63</v>
      </c>
      <c r="E8218" s="104">
        <v>2.44</v>
      </c>
      <c r="F8218" s="108">
        <v>2.36</v>
      </c>
      <c r="H8218" s="106">
        <f t="shared" si="97"/>
        <v>0.96721311475409832</v>
      </c>
    </row>
    <row r="8219" spans="1:8" x14ac:dyDescent="0.2">
      <c r="A8219" s="103">
        <f>A8218+1</f>
        <v>42292</v>
      </c>
      <c r="B8219" s="76" t="s">
        <v>15</v>
      </c>
      <c r="D8219" s="92">
        <v>46.38</v>
      </c>
      <c r="E8219" s="104">
        <v>2.4900000000000002</v>
      </c>
      <c r="F8219" s="108">
        <v>2.39</v>
      </c>
      <c r="H8219" s="106">
        <f t="shared" si="97"/>
        <v>0.95983935742971882</v>
      </c>
    </row>
    <row r="8220" spans="1:8" x14ac:dyDescent="0.2">
      <c r="A8220" s="103">
        <f>A8219+1</f>
        <v>42293</v>
      </c>
      <c r="B8220" s="76" t="s">
        <v>16</v>
      </c>
      <c r="D8220" s="92">
        <v>47.3</v>
      </c>
      <c r="E8220" s="104">
        <v>2.38</v>
      </c>
      <c r="F8220" s="108">
        <v>2.21</v>
      </c>
      <c r="H8220" s="106">
        <f t="shared" si="97"/>
        <v>0.9285714285714286</v>
      </c>
    </row>
    <row r="8221" spans="1:8" x14ac:dyDescent="0.2">
      <c r="A8221" s="103">
        <f>A8220+1+2</f>
        <v>42296</v>
      </c>
      <c r="B8221" s="76" t="s">
        <v>12</v>
      </c>
      <c r="D8221" s="92">
        <v>45.91</v>
      </c>
      <c r="E8221" s="104">
        <v>2.42</v>
      </c>
      <c r="F8221" s="108">
        <v>2.2599999999999998</v>
      </c>
      <c r="H8221" s="106">
        <f t="shared" si="97"/>
        <v>0.93388429752066104</v>
      </c>
    </row>
    <row r="8222" spans="1:8" x14ac:dyDescent="0.2">
      <c r="A8222" s="103">
        <f>A8221+1</f>
        <v>42297</v>
      </c>
      <c r="B8222" s="76" t="s">
        <v>13</v>
      </c>
      <c r="D8222" s="92">
        <v>45.84</v>
      </c>
      <c r="E8222" s="104">
        <v>2.4500000000000002</v>
      </c>
      <c r="F8222" s="108">
        <v>2.2200000000000002</v>
      </c>
      <c r="H8222" s="106">
        <f t="shared" si="97"/>
        <v>0.90612244897959182</v>
      </c>
    </row>
    <row r="8223" spans="1:8" x14ac:dyDescent="0.2">
      <c r="A8223" s="103">
        <f>A8222+1</f>
        <v>42298</v>
      </c>
      <c r="B8223" s="76" t="s">
        <v>14</v>
      </c>
      <c r="D8223" s="92">
        <v>45.22</v>
      </c>
      <c r="E8223" s="104">
        <v>2.36</v>
      </c>
      <c r="F8223" s="108">
        <v>2.14</v>
      </c>
      <c r="H8223" s="106">
        <f t="shared" si="97"/>
        <v>0.90677966101694929</v>
      </c>
    </row>
    <row r="8224" spans="1:8" x14ac:dyDescent="0.2">
      <c r="A8224" s="103">
        <f>A8223+1</f>
        <v>42299</v>
      </c>
      <c r="B8224" s="76" t="s">
        <v>15</v>
      </c>
      <c r="D8224" s="92">
        <v>44.9</v>
      </c>
      <c r="E8224" s="104">
        <v>2.34</v>
      </c>
      <c r="F8224" s="108">
        <v>2.17</v>
      </c>
      <c r="H8224" s="106">
        <f t="shared" si="97"/>
        <v>0.92735042735042739</v>
      </c>
    </row>
    <row r="8225" spans="1:8" x14ac:dyDescent="0.2">
      <c r="A8225" s="103">
        <f>A8224+1</f>
        <v>42300</v>
      </c>
      <c r="B8225" s="76" t="s">
        <v>16</v>
      </c>
      <c r="D8225" s="92">
        <v>43.91</v>
      </c>
      <c r="E8225" s="104">
        <v>2.27</v>
      </c>
      <c r="F8225" s="108">
        <v>2.02</v>
      </c>
      <c r="H8225" s="106">
        <f t="shared" si="97"/>
        <v>0.88986784140969166</v>
      </c>
    </row>
    <row r="8226" spans="1:8" x14ac:dyDescent="0.2">
      <c r="A8226" s="103">
        <f>A8225+1+2</f>
        <v>42303</v>
      </c>
      <c r="B8226" s="76" t="s">
        <v>12</v>
      </c>
      <c r="D8226" s="92">
        <v>43.19</v>
      </c>
      <c r="E8226" s="104">
        <v>2.14</v>
      </c>
      <c r="F8226" s="108">
        <v>2.04</v>
      </c>
      <c r="H8226" s="106">
        <f t="shared" si="97"/>
        <v>0.95327102803738317</v>
      </c>
    </row>
    <row r="8227" spans="1:8" x14ac:dyDescent="0.2">
      <c r="A8227" s="103">
        <f>A8226+1</f>
        <v>42304</v>
      </c>
      <c r="B8227" s="76" t="s">
        <v>13</v>
      </c>
      <c r="D8227" s="92">
        <v>43.21</v>
      </c>
      <c r="E8227" s="104">
        <v>2.0699999999999998</v>
      </c>
      <c r="F8227" s="108">
        <v>2.0699999999999998</v>
      </c>
      <c r="H8227" s="106">
        <f t="shared" si="97"/>
        <v>1</v>
      </c>
    </row>
    <row r="8228" spans="1:8" x14ac:dyDescent="0.2">
      <c r="A8228" s="103">
        <f>A8227+1</f>
        <v>42305</v>
      </c>
      <c r="B8228" s="76" t="s">
        <v>14</v>
      </c>
      <c r="D8228" s="92">
        <v>45.93</v>
      </c>
      <c r="E8228" s="104">
        <v>2.1</v>
      </c>
      <c r="F8228" s="108">
        <v>2.12</v>
      </c>
      <c r="H8228" s="106">
        <f t="shared" si="97"/>
        <v>1.0095238095238095</v>
      </c>
    </row>
    <row r="8229" spans="1:8" x14ac:dyDescent="0.2">
      <c r="A8229" s="103">
        <f>A8228+1</f>
        <v>42306</v>
      </c>
      <c r="B8229" s="76" t="s">
        <v>15</v>
      </c>
      <c r="D8229" s="92">
        <v>46.02</v>
      </c>
      <c r="E8229" s="104">
        <v>2.1</v>
      </c>
      <c r="F8229" s="108">
        <v>2.09</v>
      </c>
      <c r="H8229" s="106">
        <f t="shared" si="97"/>
        <v>0.99523809523809514</v>
      </c>
    </row>
    <row r="8230" spans="1:8" x14ac:dyDescent="0.2">
      <c r="A8230" s="103">
        <f>A8229+1</f>
        <v>42307</v>
      </c>
      <c r="B8230" s="76" t="s">
        <v>16</v>
      </c>
      <c r="D8230" s="92">
        <v>46.6</v>
      </c>
      <c r="E8230" s="104">
        <v>1.94</v>
      </c>
      <c r="F8230" s="108">
        <v>1.93</v>
      </c>
      <c r="H8230" s="106">
        <f t="shared" si="97"/>
        <v>0.99484536082474229</v>
      </c>
    </row>
    <row r="8231" spans="1:8" x14ac:dyDescent="0.2">
      <c r="A8231" s="103">
        <f>A8230+1+2</f>
        <v>42310</v>
      </c>
      <c r="B8231" s="76" t="s">
        <v>12</v>
      </c>
      <c r="D8231" s="92">
        <v>46.12</v>
      </c>
      <c r="E8231" s="104">
        <v>1.92</v>
      </c>
      <c r="F8231" s="108">
        <v>2</v>
      </c>
      <c r="H8231" s="106">
        <f t="shared" si="97"/>
        <v>1.0416666666666667</v>
      </c>
    </row>
    <row r="8232" spans="1:8" x14ac:dyDescent="0.2">
      <c r="A8232" s="103">
        <f>A8231+1</f>
        <v>42311</v>
      </c>
      <c r="B8232" s="76" t="s">
        <v>13</v>
      </c>
      <c r="D8232" s="92">
        <v>47.88</v>
      </c>
      <c r="E8232" s="104">
        <v>1.9</v>
      </c>
      <c r="F8232" s="108">
        <v>1.97</v>
      </c>
      <c r="H8232" s="106">
        <f t="shared" si="97"/>
        <v>1.036842105263158</v>
      </c>
    </row>
    <row r="8233" spans="1:8" x14ac:dyDescent="0.2">
      <c r="A8233" s="103">
        <f>A8232+1</f>
        <v>42312</v>
      </c>
      <c r="B8233" s="76" t="s">
        <v>14</v>
      </c>
      <c r="D8233" s="92">
        <v>46.32</v>
      </c>
      <c r="E8233" s="104">
        <v>2.02</v>
      </c>
      <c r="F8233" s="108">
        <v>2.11</v>
      </c>
      <c r="H8233" s="106">
        <f t="shared" si="97"/>
        <v>1.0445544554455446</v>
      </c>
    </row>
    <row r="8234" spans="1:8" x14ac:dyDescent="0.2">
      <c r="A8234" s="103">
        <f>A8233+1</f>
        <v>42313</v>
      </c>
      <c r="B8234" s="76" t="s">
        <v>15</v>
      </c>
      <c r="D8234" s="92">
        <v>45.27</v>
      </c>
      <c r="E8234" s="104">
        <v>2.09</v>
      </c>
      <c r="F8234" s="108">
        <v>2.17</v>
      </c>
      <c r="H8234" s="106">
        <f t="shared" si="97"/>
        <v>1.0382775119617225</v>
      </c>
    </row>
    <row r="8235" spans="1:8" x14ac:dyDescent="0.2">
      <c r="A8235" s="103">
        <f>A8234+1</f>
        <v>42314</v>
      </c>
      <c r="B8235" s="76" t="s">
        <v>16</v>
      </c>
      <c r="D8235" s="92">
        <v>44.32</v>
      </c>
      <c r="E8235" s="104">
        <v>2.16</v>
      </c>
      <c r="F8235" s="108">
        <v>2.0499999999999998</v>
      </c>
      <c r="H8235" s="106">
        <f t="shared" si="97"/>
        <v>0.94907407407407396</v>
      </c>
    </row>
    <row r="8236" spans="1:8" x14ac:dyDescent="0.2">
      <c r="A8236" s="103">
        <f>A8235+1+2</f>
        <v>42317</v>
      </c>
      <c r="B8236" s="76" t="s">
        <v>12</v>
      </c>
      <c r="D8236" s="92">
        <v>43.87</v>
      </c>
      <c r="E8236" s="104">
        <v>2.13</v>
      </c>
      <c r="F8236" s="108">
        <v>2.15</v>
      </c>
      <c r="H8236" s="106">
        <f t="shared" si="97"/>
        <v>1.0093896713615023</v>
      </c>
    </row>
    <row r="8237" spans="1:8" x14ac:dyDescent="0.2">
      <c r="A8237" s="103">
        <f>A8236+1</f>
        <v>42318</v>
      </c>
      <c r="B8237" s="76" t="s">
        <v>13</v>
      </c>
      <c r="D8237" s="92">
        <v>44.23</v>
      </c>
      <c r="E8237" s="104">
        <v>2.11</v>
      </c>
      <c r="F8237" s="108">
        <v>2.11</v>
      </c>
      <c r="H8237" s="106">
        <f t="shared" si="97"/>
        <v>1</v>
      </c>
    </row>
    <row r="8238" spans="1:8" x14ac:dyDescent="0.2">
      <c r="A8238" s="103">
        <f>A8237+1</f>
        <v>42319</v>
      </c>
      <c r="B8238" s="76" t="s">
        <v>14</v>
      </c>
      <c r="D8238" s="92">
        <v>42.95</v>
      </c>
      <c r="E8238" s="104">
        <v>2.11</v>
      </c>
      <c r="F8238" s="108">
        <v>2.16</v>
      </c>
      <c r="H8238" s="106">
        <f t="shared" si="97"/>
        <v>1.0236966824644551</v>
      </c>
    </row>
    <row r="8239" spans="1:8" x14ac:dyDescent="0.2">
      <c r="A8239" s="103">
        <f>A8238+1</f>
        <v>42320</v>
      </c>
      <c r="B8239" s="76" t="s">
        <v>15</v>
      </c>
      <c r="D8239" s="92">
        <v>41.74</v>
      </c>
      <c r="E8239" s="104">
        <v>2.0099999999999998</v>
      </c>
      <c r="F8239" s="108">
        <v>2.02</v>
      </c>
      <c r="H8239" s="106">
        <f t="shared" si="97"/>
        <v>1.0049751243781095</v>
      </c>
    </row>
    <row r="8240" spans="1:8" x14ac:dyDescent="0.2">
      <c r="A8240" s="103">
        <f>A8239+1</f>
        <v>42321</v>
      </c>
      <c r="B8240" s="76" t="s">
        <v>16</v>
      </c>
      <c r="D8240" s="92">
        <v>40.69</v>
      </c>
      <c r="E8240" s="104">
        <v>2.0099999999999998</v>
      </c>
      <c r="F8240" s="108">
        <v>2.02</v>
      </c>
      <c r="H8240" s="106">
        <f t="shared" si="97"/>
        <v>1.0049751243781095</v>
      </c>
    </row>
    <row r="8241" spans="1:8" x14ac:dyDescent="0.2">
      <c r="A8241" s="103">
        <f>A8240+1+2</f>
        <v>42324</v>
      </c>
      <c r="B8241" s="76" t="s">
        <v>12</v>
      </c>
      <c r="D8241" s="92">
        <v>41.68</v>
      </c>
      <c r="E8241" s="104">
        <v>2.0499999999999998</v>
      </c>
      <c r="F8241" s="108">
        <v>2.1</v>
      </c>
      <c r="H8241" s="106">
        <f t="shared" si="97"/>
        <v>1.024390243902439</v>
      </c>
    </row>
    <row r="8242" spans="1:8" x14ac:dyDescent="0.2">
      <c r="A8242" s="103">
        <f>A8241+1</f>
        <v>42325</v>
      </c>
      <c r="B8242" s="76" t="s">
        <v>13</v>
      </c>
      <c r="D8242" s="92">
        <v>40.729999999999997</v>
      </c>
      <c r="E8242" s="104">
        <v>2.0499999999999998</v>
      </c>
      <c r="F8242" s="108">
        <v>2.1</v>
      </c>
      <c r="H8242" s="106">
        <f t="shared" si="97"/>
        <v>1.024390243902439</v>
      </c>
    </row>
    <row r="8243" spans="1:8" x14ac:dyDescent="0.2">
      <c r="A8243" s="103">
        <f>A8242+1</f>
        <v>42326</v>
      </c>
      <c r="B8243" s="76" t="s">
        <v>14</v>
      </c>
      <c r="D8243" s="92">
        <v>40.75</v>
      </c>
      <c r="E8243" s="104">
        <v>2.1</v>
      </c>
      <c r="F8243" s="108">
        <v>2.12</v>
      </c>
      <c r="H8243" s="106">
        <f t="shared" si="97"/>
        <v>1.0095238095238095</v>
      </c>
    </row>
    <row r="8244" spans="1:8" x14ac:dyDescent="0.2">
      <c r="A8244" s="103">
        <f>A8243+1</f>
        <v>42327</v>
      </c>
      <c r="B8244" s="76" t="s">
        <v>15</v>
      </c>
      <c r="D8244" s="92">
        <v>40.549999999999997</v>
      </c>
      <c r="E8244" s="104">
        <v>2.15</v>
      </c>
      <c r="F8244" s="108">
        <v>2.14</v>
      </c>
      <c r="H8244" s="106">
        <f t="shared" si="97"/>
        <v>0.99534883720930245</v>
      </c>
    </row>
    <row r="8245" spans="1:8" x14ac:dyDescent="0.2">
      <c r="A8245" s="103">
        <f>A8244+1</f>
        <v>42328</v>
      </c>
      <c r="B8245" s="76" t="s">
        <v>16</v>
      </c>
      <c r="D8245" s="92">
        <v>39.39</v>
      </c>
      <c r="E8245" s="104">
        <v>2.16</v>
      </c>
      <c r="F8245" s="108">
        <v>2.14</v>
      </c>
      <c r="H8245" s="106">
        <f t="shared" si="97"/>
        <v>0.9907407407407407</v>
      </c>
    </row>
    <row r="8246" spans="1:8" x14ac:dyDescent="0.2">
      <c r="A8246" s="103">
        <f>A8245+1+2</f>
        <v>42331</v>
      </c>
      <c r="B8246" s="76" t="s">
        <v>12</v>
      </c>
      <c r="D8246" s="92">
        <v>39.270000000000003</v>
      </c>
      <c r="E8246" s="104">
        <v>2.14</v>
      </c>
      <c r="F8246" s="108">
        <v>2.2799999999999998</v>
      </c>
      <c r="H8246" s="106">
        <f t="shared" si="97"/>
        <v>1.0654205607476634</v>
      </c>
    </row>
    <row r="8247" spans="1:8" x14ac:dyDescent="0.2">
      <c r="A8247" s="103">
        <f>A8246+1</f>
        <v>42332</v>
      </c>
      <c r="B8247" s="76" t="s">
        <v>13</v>
      </c>
      <c r="D8247" s="92">
        <v>40.89</v>
      </c>
      <c r="E8247" s="104">
        <v>2.11</v>
      </c>
      <c r="F8247" s="108">
        <v>2.2599999999999998</v>
      </c>
      <c r="H8247" s="106">
        <f t="shared" si="97"/>
        <v>1.0710900473933649</v>
      </c>
    </row>
    <row r="8248" spans="1:8" x14ac:dyDescent="0.2">
      <c r="A8248" s="103">
        <f>A8247+1</f>
        <v>42333</v>
      </c>
      <c r="B8248" s="76" t="s">
        <v>14</v>
      </c>
      <c r="D8248" s="92">
        <v>41.22</v>
      </c>
      <c r="E8248" s="104">
        <v>2.06</v>
      </c>
      <c r="F8248" s="108">
        <v>2.17</v>
      </c>
      <c r="H8248" s="106">
        <f t="shared" si="97"/>
        <v>1.0533980582524272</v>
      </c>
    </row>
    <row r="8249" spans="1:8" x14ac:dyDescent="0.2">
      <c r="A8249" s="103">
        <f>A8248+1</f>
        <v>42334</v>
      </c>
      <c r="B8249" s="76" t="s">
        <v>15</v>
      </c>
      <c r="C8249" s="73" t="s">
        <v>17</v>
      </c>
      <c r="F8249" s="108"/>
      <c r="H8249" s="106"/>
    </row>
    <row r="8250" spans="1:8" x14ac:dyDescent="0.2">
      <c r="A8250" s="103">
        <f>A8249+1</f>
        <v>42335</v>
      </c>
      <c r="B8250" s="76" t="s">
        <v>16</v>
      </c>
      <c r="D8250" s="92">
        <v>40.57</v>
      </c>
      <c r="F8250" s="108"/>
      <c r="H8250" s="106"/>
    </row>
    <row r="8251" spans="1:8" x14ac:dyDescent="0.2">
      <c r="A8251" s="103">
        <f>A8250+1+2</f>
        <v>42338</v>
      </c>
      <c r="B8251" s="76" t="s">
        <v>12</v>
      </c>
      <c r="D8251" s="92">
        <v>40.43</v>
      </c>
      <c r="E8251" s="104">
        <v>2.09</v>
      </c>
      <c r="F8251" s="108">
        <v>2.2999999999999998</v>
      </c>
      <c r="H8251" s="106">
        <f t="shared" si="97"/>
        <v>1.1004784688995215</v>
      </c>
    </row>
    <row r="8252" spans="1:8" x14ac:dyDescent="0.2">
      <c r="A8252" s="103">
        <f>A8251+1</f>
        <v>42339</v>
      </c>
      <c r="B8252" s="76" t="s">
        <v>13</v>
      </c>
      <c r="D8252" s="92">
        <v>40.58</v>
      </c>
      <c r="E8252" s="104">
        <v>2.15</v>
      </c>
      <c r="F8252" s="108">
        <v>2.2799999999999998</v>
      </c>
      <c r="H8252" s="106">
        <f t="shared" si="97"/>
        <v>1.0604651162790697</v>
      </c>
    </row>
    <row r="8253" spans="1:8" x14ac:dyDescent="0.2">
      <c r="A8253" s="103">
        <f>A8252+1</f>
        <v>42340</v>
      </c>
      <c r="B8253" s="76" t="s">
        <v>14</v>
      </c>
      <c r="D8253" s="92">
        <v>39.93</v>
      </c>
      <c r="E8253" s="104">
        <v>2.17</v>
      </c>
      <c r="F8253" s="108">
        <v>2.21</v>
      </c>
      <c r="H8253" s="106">
        <f t="shared" si="97"/>
        <v>1.0184331797235022</v>
      </c>
    </row>
    <row r="8254" spans="1:8" x14ac:dyDescent="0.2">
      <c r="A8254" s="103">
        <f>A8253+1</f>
        <v>42341</v>
      </c>
      <c r="B8254" s="76" t="s">
        <v>15</v>
      </c>
      <c r="D8254" s="92">
        <v>41.08</v>
      </c>
      <c r="E8254" s="104">
        <v>2.11</v>
      </c>
      <c r="F8254" s="108">
        <v>2.13</v>
      </c>
      <c r="H8254" s="106">
        <f t="shared" si="97"/>
        <v>1.0094786729857821</v>
      </c>
    </row>
    <row r="8255" spans="1:8" x14ac:dyDescent="0.2">
      <c r="A8255" s="103">
        <f>A8254+1</f>
        <v>42342</v>
      </c>
      <c r="B8255" s="76" t="s">
        <v>16</v>
      </c>
      <c r="D8255" s="92">
        <v>40</v>
      </c>
      <c r="E8255" s="104">
        <v>2.08</v>
      </c>
      <c r="F8255" s="108">
        <v>2.09</v>
      </c>
      <c r="H8255" s="106">
        <f t="shared" si="97"/>
        <v>1.0048076923076923</v>
      </c>
    </row>
    <row r="8256" spans="1:8" x14ac:dyDescent="0.2">
      <c r="A8256" s="103">
        <f>A8255+1+2</f>
        <v>42345</v>
      </c>
      <c r="B8256" s="76" t="s">
        <v>12</v>
      </c>
      <c r="D8256" s="92">
        <v>37.64</v>
      </c>
      <c r="E8256" s="104">
        <v>2.0299999999999998</v>
      </c>
      <c r="F8256" s="108">
        <v>2.0299999999999998</v>
      </c>
      <c r="H8256" s="106">
        <f t="shared" si="97"/>
        <v>1</v>
      </c>
    </row>
    <row r="8257" spans="1:8" x14ac:dyDescent="0.2">
      <c r="A8257" s="103">
        <f>A8256+1</f>
        <v>42346</v>
      </c>
      <c r="B8257" s="76" t="s">
        <v>13</v>
      </c>
      <c r="D8257" s="92">
        <v>37.46</v>
      </c>
      <c r="E8257" s="104">
        <v>1.98</v>
      </c>
      <c r="F8257" s="108">
        <v>1.86</v>
      </c>
      <c r="H8257" s="106">
        <f t="shared" si="97"/>
        <v>0.93939393939393945</v>
      </c>
    </row>
    <row r="8258" spans="1:8" x14ac:dyDescent="0.2">
      <c r="A8258" s="103">
        <f>A8257+1</f>
        <v>42347</v>
      </c>
      <c r="B8258" s="76" t="s">
        <v>14</v>
      </c>
      <c r="D8258" s="92">
        <v>37.159999999999997</v>
      </c>
      <c r="E8258" s="104">
        <v>2</v>
      </c>
      <c r="F8258" s="108">
        <v>1.96</v>
      </c>
      <c r="H8258" s="106">
        <f t="shared" si="97"/>
        <v>0.98</v>
      </c>
    </row>
    <row r="8259" spans="1:8" x14ac:dyDescent="0.2">
      <c r="A8259" s="103">
        <f>A8258+1</f>
        <v>42348</v>
      </c>
      <c r="B8259" s="76" t="s">
        <v>15</v>
      </c>
      <c r="D8259" s="92">
        <v>36.76</v>
      </c>
      <c r="E8259" s="104">
        <v>1.91</v>
      </c>
      <c r="F8259" s="108">
        <v>1.99</v>
      </c>
      <c r="H8259" s="106">
        <f t="shared" si="97"/>
        <v>1.0418848167539267</v>
      </c>
    </row>
    <row r="8260" spans="1:8" x14ac:dyDescent="0.2">
      <c r="A8260" s="103">
        <f>A8259+1</f>
        <v>42349</v>
      </c>
      <c r="B8260" s="76" t="s">
        <v>16</v>
      </c>
      <c r="D8260" s="92">
        <v>35.65</v>
      </c>
      <c r="E8260" s="104">
        <v>1.77</v>
      </c>
      <c r="F8260" s="108">
        <v>1.79</v>
      </c>
      <c r="H8260" s="106">
        <f t="shared" si="97"/>
        <v>1.0112994350282487</v>
      </c>
    </row>
    <row r="8261" spans="1:8" x14ac:dyDescent="0.2">
      <c r="A8261" s="103">
        <f>A8260+1+2</f>
        <v>42352</v>
      </c>
      <c r="B8261" s="76" t="s">
        <v>12</v>
      </c>
      <c r="D8261" s="92">
        <v>36.31</v>
      </c>
      <c r="E8261" s="104">
        <v>1.69</v>
      </c>
      <c r="F8261" s="108">
        <v>1.98</v>
      </c>
      <c r="H8261" s="106">
        <f t="shared" si="97"/>
        <v>1.1715976331360947</v>
      </c>
    </row>
    <row r="8262" spans="1:8" x14ac:dyDescent="0.2">
      <c r="A8262" s="103">
        <f>A8261+1</f>
        <v>42353</v>
      </c>
      <c r="B8262" s="76" t="s">
        <v>13</v>
      </c>
      <c r="D8262" s="92">
        <v>37.32</v>
      </c>
      <c r="E8262" s="104">
        <v>1.65</v>
      </c>
      <c r="F8262" s="108">
        <v>2.1</v>
      </c>
      <c r="H8262" s="106">
        <f t="shared" si="97"/>
        <v>1.2727272727272729</v>
      </c>
    </row>
    <row r="8263" spans="1:8" x14ac:dyDescent="0.2">
      <c r="A8263" s="103">
        <f>A8262+1</f>
        <v>42354</v>
      </c>
      <c r="B8263" s="76" t="s">
        <v>14</v>
      </c>
      <c r="D8263" s="92">
        <v>35.549999999999997</v>
      </c>
      <c r="E8263" s="104">
        <v>1.68</v>
      </c>
      <c r="F8263" s="108">
        <v>2.13</v>
      </c>
      <c r="H8263" s="106">
        <f t="shared" si="97"/>
        <v>1.2678571428571428</v>
      </c>
    </row>
    <row r="8264" spans="1:8" x14ac:dyDescent="0.2">
      <c r="A8264" s="103">
        <f>A8263+1</f>
        <v>42355</v>
      </c>
      <c r="B8264" s="76" t="s">
        <v>15</v>
      </c>
      <c r="D8264" s="92">
        <v>34.979999999999997</v>
      </c>
      <c r="E8264" s="104">
        <v>1.75</v>
      </c>
      <c r="F8264" s="108">
        <v>1.98</v>
      </c>
      <c r="H8264" s="106">
        <f t="shared" si="97"/>
        <v>1.1314285714285715</v>
      </c>
    </row>
    <row r="8265" spans="1:8" x14ac:dyDescent="0.2">
      <c r="A8265" s="103">
        <f>A8264+1</f>
        <v>42356</v>
      </c>
      <c r="B8265" s="76" t="s">
        <v>16</v>
      </c>
      <c r="D8265" s="92">
        <v>34.72</v>
      </c>
      <c r="E8265" s="104">
        <v>1.7</v>
      </c>
      <c r="F8265" s="108">
        <v>1.88</v>
      </c>
      <c r="H8265" s="106">
        <f t="shared" si="97"/>
        <v>1.1058823529411765</v>
      </c>
    </row>
    <row r="8266" spans="1:8" x14ac:dyDescent="0.2">
      <c r="A8266" s="103">
        <f>A8265+1+2</f>
        <v>42359</v>
      </c>
      <c r="B8266" s="76" t="s">
        <v>12</v>
      </c>
      <c r="D8266" s="92">
        <v>34.549999999999997</v>
      </c>
      <c r="E8266" s="104">
        <v>1.7</v>
      </c>
      <c r="F8266" s="108">
        <v>1.96</v>
      </c>
      <c r="H8266" s="106">
        <f t="shared" si="97"/>
        <v>1.1529411764705881</v>
      </c>
    </row>
    <row r="8267" spans="1:8" x14ac:dyDescent="0.2">
      <c r="A8267" s="103">
        <f>A8266+1</f>
        <v>42360</v>
      </c>
      <c r="B8267" s="76" t="s">
        <v>13</v>
      </c>
      <c r="D8267" s="92">
        <v>36.119999999999997</v>
      </c>
      <c r="E8267" s="104">
        <v>1.75</v>
      </c>
      <c r="F8267" s="108">
        <v>1.97</v>
      </c>
      <c r="H8267" s="106">
        <f t="shared" si="97"/>
        <v>1.1257142857142857</v>
      </c>
    </row>
    <row r="8268" spans="1:8" x14ac:dyDescent="0.2">
      <c r="A8268" s="103">
        <f>A8267+1</f>
        <v>42361</v>
      </c>
      <c r="B8268" s="76" t="s">
        <v>14</v>
      </c>
      <c r="D8268" s="92">
        <v>36.76</v>
      </c>
      <c r="E8268" s="104">
        <v>1.62</v>
      </c>
      <c r="F8268" s="108">
        <v>2.0299999999999998</v>
      </c>
      <c r="H8268" s="106">
        <f t="shared" si="97"/>
        <v>1.2530864197530862</v>
      </c>
    </row>
    <row r="8269" spans="1:8" x14ac:dyDescent="0.2">
      <c r="A8269" s="103">
        <f>A8268+1</f>
        <v>42362</v>
      </c>
      <c r="B8269" s="76" t="s">
        <v>15</v>
      </c>
      <c r="D8269" s="92">
        <v>37.619999999999997</v>
      </c>
      <c r="E8269" s="104">
        <v>1.54</v>
      </c>
      <c r="F8269" s="108">
        <v>2.23</v>
      </c>
      <c r="H8269" s="106">
        <f t="shared" si="97"/>
        <v>1.448051948051948</v>
      </c>
    </row>
    <row r="8270" spans="1:8" x14ac:dyDescent="0.2">
      <c r="A8270" s="103">
        <f>A8269+1</f>
        <v>42363</v>
      </c>
      <c r="B8270" s="76" t="s">
        <v>16</v>
      </c>
      <c r="C8270" s="73" t="s">
        <v>17</v>
      </c>
      <c r="F8270" s="108"/>
      <c r="H8270" s="106"/>
    </row>
    <row r="8271" spans="1:8" x14ac:dyDescent="0.2">
      <c r="A8271" s="103">
        <f>A8270+1+2</f>
        <v>42366</v>
      </c>
      <c r="B8271" s="76" t="s">
        <v>12</v>
      </c>
      <c r="D8271" s="92">
        <v>36.36</v>
      </c>
      <c r="E8271" s="104">
        <v>2.08</v>
      </c>
      <c r="F8271" s="108">
        <v>2.71</v>
      </c>
      <c r="H8271" s="106">
        <f t="shared" si="97"/>
        <v>1.3028846153846154</v>
      </c>
    </row>
    <row r="8272" spans="1:8" x14ac:dyDescent="0.2">
      <c r="A8272" s="103">
        <f>A8271+1</f>
        <v>42367</v>
      </c>
      <c r="B8272" s="76" t="s">
        <v>13</v>
      </c>
      <c r="F8272" s="108"/>
      <c r="H8272" s="106"/>
    </row>
    <row r="8273" spans="1:8" x14ac:dyDescent="0.2">
      <c r="A8273" s="103">
        <f>A8272+1</f>
        <v>42368</v>
      </c>
      <c r="B8273" s="76" t="s">
        <v>14</v>
      </c>
      <c r="E8273" s="104">
        <v>2.2400000000000002</v>
      </c>
      <c r="F8273" s="108">
        <v>2.57</v>
      </c>
      <c r="H8273" s="106">
        <f t="shared" si="97"/>
        <v>1.1473214285714284</v>
      </c>
    </row>
    <row r="8274" spans="1:8" x14ac:dyDescent="0.2">
      <c r="A8274" s="103">
        <f>A8273+1</f>
        <v>42369</v>
      </c>
      <c r="B8274" s="76" t="s">
        <v>15</v>
      </c>
      <c r="D8274" s="92">
        <v>37.130000000000003</v>
      </c>
      <c r="E8274" s="104">
        <v>2.3199999999999998</v>
      </c>
      <c r="F8274" s="108">
        <v>2.5099999999999998</v>
      </c>
      <c r="H8274" s="106">
        <f t="shared" si="97"/>
        <v>1.0818965517241379</v>
      </c>
    </row>
    <row r="8275" spans="1:8" x14ac:dyDescent="0.2">
      <c r="A8275" s="103">
        <f>A8274+1</f>
        <v>42370</v>
      </c>
      <c r="B8275" s="76" t="s">
        <v>16</v>
      </c>
      <c r="C8275" s="73" t="s">
        <v>17</v>
      </c>
      <c r="F8275" s="108"/>
      <c r="H8275" s="106"/>
    </row>
    <row r="8276" spans="1:8" x14ac:dyDescent="0.2">
      <c r="A8276" s="103">
        <f>A8275+1+2</f>
        <v>42373</v>
      </c>
      <c r="B8276" s="76" t="s">
        <v>12</v>
      </c>
      <c r="D8276" s="92">
        <v>36.81</v>
      </c>
      <c r="E8276" s="104">
        <v>2.08</v>
      </c>
      <c r="F8276" s="108">
        <v>2.71</v>
      </c>
      <c r="H8276" s="106">
        <f t="shared" si="97"/>
        <v>1.3028846153846154</v>
      </c>
    </row>
    <row r="8277" spans="1:8" x14ac:dyDescent="0.2">
      <c r="A8277" s="103">
        <f>A8276+1</f>
        <v>42374</v>
      </c>
      <c r="B8277" s="76" t="s">
        <v>13</v>
      </c>
      <c r="F8277" s="108"/>
      <c r="H8277" s="94"/>
    </row>
    <row r="8278" spans="1:8" x14ac:dyDescent="0.2">
      <c r="A8278" s="103">
        <f>A8277+1</f>
        <v>42375</v>
      </c>
      <c r="B8278" s="76" t="s">
        <v>14</v>
      </c>
      <c r="F8278" s="108"/>
      <c r="H8278" s="94"/>
    </row>
    <row r="8279" spans="1:8" x14ac:dyDescent="0.2">
      <c r="A8279" s="103">
        <f>A8278+1</f>
        <v>42376</v>
      </c>
      <c r="B8279" s="76" t="s">
        <v>15</v>
      </c>
      <c r="F8279" s="108"/>
      <c r="H8279" s="94"/>
    </row>
    <row r="8280" spans="1:8" x14ac:dyDescent="0.2">
      <c r="A8280" s="103">
        <f>A8279+1</f>
        <v>42377</v>
      </c>
      <c r="B8280" s="76" t="s">
        <v>16</v>
      </c>
      <c r="F8280" s="108"/>
      <c r="H8280" s="94"/>
    </row>
    <row r="8281" spans="1:8" x14ac:dyDescent="0.2">
      <c r="A8281" s="103">
        <f>A8280+1+2</f>
        <v>42380</v>
      </c>
      <c r="B8281" s="76" t="s">
        <v>12</v>
      </c>
      <c r="F8281" s="108"/>
      <c r="H8281" s="94"/>
    </row>
    <row r="8282" spans="1:8" x14ac:dyDescent="0.2">
      <c r="A8282" s="103">
        <f>A8281+1</f>
        <v>42381</v>
      </c>
      <c r="B8282" s="76" t="s">
        <v>13</v>
      </c>
      <c r="F8282" s="108"/>
      <c r="H8282" s="94"/>
    </row>
    <row r="8283" spans="1:8" x14ac:dyDescent="0.2">
      <c r="A8283" s="103">
        <f>A8282+1</f>
        <v>42382</v>
      </c>
      <c r="B8283" s="76" t="s">
        <v>14</v>
      </c>
      <c r="F8283" s="108"/>
      <c r="H8283" s="94"/>
    </row>
    <row r="8284" spans="1:8" x14ac:dyDescent="0.2">
      <c r="A8284" s="103">
        <f>A8283+1</f>
        <v>42383</v>
      </c>
      <c r="B8284" s="76" t="s">
        <v>15</v>
      </c>
      <c r="F8284" s="108"/>
      <c r="H8284" s="94"/>
    </row>
    <row r="8285" spans="1:8" x14ac:dyDescent="0.2">
      <c r="A8285" s="103">
        <f>A8284+1</f>
        <v>42384</v>
      </c>
      <c r="B8285" s="76" t="s">
        <v>16</v>
      </c>
      <c r="H8285" s="94"/>
    </row>
    <row r="8286" spans="1:8" x14ac:dyDescent="0.2">
      <c r="A8286" s="103">
        <f>A8285+1+2</f>
        <v>42387</v>
      </c>
      <c r="B8286" s="76" t="s">
        <v>12</v>
      </c>
      <c r="H8286" s="94"/>
    </row>
    <row r="8287" spans="1:8" x14ac:dyDescent="0.2">
      <c r="A8287" s="103">
        <f>A8286+1</f>
        <v>42388</v>
      </c>
      <c r="B8287" s="76" t="s">
        <v>13</v>
      </c>
      <c r="H8287" s="94"/>
    </row>
    <row r="8288" spans="1:8" x14ac:dyDescent="0.2">
      <c r="A8288" s="103">
        <f>A8287+1</f>
        <v>42389</v>
      </c>
      <c r="B8288" s="76" t="s">
        <v>14</v>
      </c>
      <c r="H8288" s="94"/>
    </row>
    <row r="8289" spans="1:8" x14ac:dyDescent="0.2">
      <c r="A8289" s="103">
        <f>A8288+1</f>
        <v>42390</v>
      </c>
      <c r="B8289" s="76" t="s">
        <v>15</v>
      </c>
      <c r="H8289" s="94"/>
    </row>
    <row r="8290" spans="1:8" x14ac:dyDescent="0.2">
      <c r="A8290" s="103">
        <f>A8289+1</f>
        <v>42391</v>
      </c>
      <c r="B8290" s="76" t="s">
        <v>16</v>
      </c>
      <c r="H8290" s="94"/>
    </row>
    <row r="8291" spans="1:8" x14ac:dyDescent="0.2">
      <c r="A8291" s="103">
        <f>A8290+1+2</f>
        <v>42394</v>
      </c>
      <c r="B8291" s="76" t="s">
        <v>12</v>
      </c>
      <c r="H8291" s="94"/>
    </row>
    <row r="8292" spans="1:8" x14ac:dyDescent="0.2">
      <c r="A8292" s="103">
        <f>A8291+1</f>
        <v>42395</v>
      </c>
      <c r="B8292" s="76" t="s">
        <v>13</v>
      </c>
      <c r="H8292" s="94"/>
    </row>
    <row r="8293" spans="1:8" x14ac:dyDescent="0.2">
      <c r="A8293" s="103">
        <f>A8292+1</f>
        <v>42396</v>
      </c>
      <c r="B8293" s="76" t="s">
        <v>14</v>
      </c>
      <c r="H8293" s="94"/>
    </row>
    <row r="8294" spans="1:8" x14ac:dyDescent="0.2">
      <c r="A8294" s="103">
        <f>A8293+1</f>
        <v>42397</v>
      </c>
      <c r="B8294" s="76" t="s">
        <v>15</v>
      </c>
      <c r="H8294" s="94"/>
    </row>
    <row r="8295" spans="1:8" x14ac:dyDescent="0.2">
      <c r="A8295" s="103">
        <f>A8294+1</f>
        <v>42398</v>
      </c>
      <c r="B8295" s="76" t="s">
        <v>16</v>
      </c>
      <c r="H8295" s="94"/>
    </row>
    <row r="8296" spans="1:8" x14ac:dyDescent="0.2">
      <c r="A8296" s="103">
        <f>A8295+1+2</f>
        <v>42401</v>
      </c>
      <c r="B8296" s="76" t="s">
        <v>12</v>
      </c>
      <c r="H8296" s="94"/>
    </row>
    <row r="8297" spans="1:8" x14ac:dyDescent="0.2">
      <c r="A8297" s="103">
        <f>A8296+1</f>
        <v>42402</v>
      </c>
      <c r="B8297" s="76" t="s">
        <v>13</v>
      </c>
      <c r="H8297" s="94"/>
    </row>
    <row r="8298" spans="1:8" x14ac:dyDescent="0.2">
      <c r="A8298" s="103">
        <f>A8297+1</f>
        <v>42403</v>
      </c>
      <c r="B8298" s="76" t="s">
        <v>14</v>
      </c>
      <c r="H8298" s="94"/>
    </row>
    <row r="8299" spans="1:8" x14ac:dyDescent="0.2">
      <c r="A8299" s="103">
        <f>A8298+1</f>
        <v>42404</v>
      </c>
      <c r="B8299" s="76" t="s">
        <v>15</v>
      </c>
      <c r="H8299" s="94"/>
    </row>
    <row r="8300" spans="1:8" x14ac:dyDescent="0.2">
      <c r="A8300" s="103">
        <f>A8299+1</f>
        <v>42405</v>
      </c>
      <c r="B8300" s="76" t="s">
        <v>16</v>
      </c>
      <c r="H8300" s="94"/>
    </row>
    <row r="8301" spans="1:8" x14ac:dyDescent="0.2">
      <c r="A8301" s="103">
        <f>A8300+1+2</f>
        <v>42408</v>
      </c>
      <c r="B8301" s="76" t="s">
        <v>12</v>
      </c>
      <c r="H8301" s="94"/>
    </row>
    <row r="8302" spans="1:8" x14ac:dyDescent="0.2">
      <c r="A8302" s="103">
        <f>A8301+1</f>
        <v>42409</v>
      </c>
      <c r="B8302" s="76" t="s">
        <v>13</v>
      </c>
      <c r="H8302" s="94"/>
    </row>
    <row r="8303" spans="1:8" x14ac:dyDescent="0.2">
      <c r="A8303" s="103">
        <f>A8302+1</f>
        <v>42410</v>
      </c>
      <c r="B8303" s="76" t="s">
        <v>14</v>
      </c>
      <c r="H8303" s="94"/>
    </row>
    <row r="8304" spans="1:8" x14ac:dyDescent="0.2">
      <c r="A8304" s="103">
        <f>A8303+1</f>
        <v>42411</v>
      </c>
      <c r="B8304" s="76" t="s">
        <v>15</v>
      </c>
      <c r="H8304" s="94"/>
    </row>
    <row r="8305" spans="1:8" x14ac:dyDescent="0.2">
      <c r="A8305" s="103">
        <f>A8304+1</f>
        <v>42412</v>
      </c>
      <c r="B8305" s="76" t="s">
        <v>16</v>
      </c>
      <c r="H8305" s="94"/>
    </row>
    <row r="8306" spans="1:8" x14ac:dyDescent="0.2">
      <c r="A8306" s="103">
        <f>A8305+1+2</f>
        <v>42415</v>
      </c>
      <c r="B8306" s="76" t="s">
        <v>12</v>
      </c>
      <c r="H8306" s="94"/>
    </row>
    <row r="8307" spans="1:8" x14ac:dyDescent="0.2">
      <c r="A8307" s="103">
        <f>A8306+1</f>
        <v>42416</v>
      </c>
      <c r="B8307" s="76" t="s">
        <v>13</v>
      </c>
      <c r="H8307" s="94"/>
    </row>
    <row r="8308" spans="1:8" x14ac:dyDescent="0.2">
      <c r="A8308" s="103">
        <f>A8307+1</f>
        <v>42417</v>
      </c>
      <c r="B8308" s="76" t="s">
        <v>14</v>
      </c>
      <c r="H8308" s="94"/>
    </row>
    <row r="8309" spans="1:8" x14ac:dyDescent="0.2">
      <c r="A8309" s="103">
        <f>A8308+1</f>
        <v>42418</v>
      </c>
      <c r="B8309" s="76" t="s">
        <v>15</v>
      </c>
      <c r="H8309" s="94"/>
    </row>
    <row r="8310" spans="1:8" x14ac:dyDescent="0.2">
      <c r="A8310" s="103">
        <f>A8309+1</f>
        <v>42419</v>
      </c>
      <c r="B8310" s="76" t="s">
        <v>16</v>
      </c>
      <c r="H8310" s="94"/>
    </row>
    <row r="8311" spans="1:8" x14ac:dyDescent="0.2">
      <c r="A8311" s="103">
        <f>A8310+1+2</f>
        <v>42422</v>
      </c>
      <c r="B8311" s="76" t="s">
        <v>12</v>
      </c>
      <c r="H8311" s="94"/>
    </row>
    <row r="8312" spans="1:8" x14ac:dyDescent="0.2">
      <c r="A8312" s="103">
        <f>A8311+1</f>
        <v>42423</v>
      </c>
      <c r="B8312" s="76" t="s">
        <v>13</v>
      </c>
      <c r="H8312" s="94"/>
    </row>
    <row r="8313" spans="1:8" x14ac:dyDescent="0.2">
      <c r="A8313" s="103">
        <f>A8312+1</f>
        <v>42424</v>
      </c>
      <c r="B8313" s="76" t="s">
        <v>14</v>
      </c>
      <c r="H8313" s="94"/>
    </row>
    <row r="8314" spans="1:8" x14ac:dyDescent="0.2">
      <c r="A8314" s="103">
        <f>A8313+1</f>
        <v>42425</v>
      </c>
      <c r="B8314" s="76" t="s">
        <v>15</v>
      </c>
      <c r="H8314" s="94"/>
    </row>
    <row r="8315" spans="1:8" x14ac:dyDescent="0.2">
      <c r="A8315" s="103">
        <f>A8314+1</f>
        <v>42426</v>
      </c>
      <c r="B8315" s="76" t="s">
        <v>16</v>
      </c>
      <c r="H8315" s="94"/>
    </row>
    <row r="8316" spans="1:8" x14ac:dyDescent="0.2">
      <c r="A8316" s="103">
        <f>A8315+1+2</f>
        <v>42429</v>
      </c>
      <c r="B8316" s="76" t="s">
        <v>12</v>
      </c>
      <c r="H8316" s="94"/>
    </row>
    <row r="8317" spans="1:8" x14ac:dyDescent="0.2">
      <c r="A8317" s="103">
        <f>A8316+1</f>
        <v>42430</v>
      </c>
      <c r="B8317" s="76" t="s">
        <v>13</v>
      </c>
      <c r="H8317" s="94"/>
    </row>
    <row r="8318" spans="1:8" x14ac:dyDescent="0.2">
      <c r="A8318" s="103">
        <f>A8317+1</f>
        <v>42431</v>
      </c>
      <c r="B8318" s="76" t="s">
        <v>14</v>
      </c>
      <c r="H8318" s="94"/>
    </row>
    <row r="8319" spans="1:8" x14ac:dyDescent="0.2">
      <c r="A8319" s="103">
        <f>A8318+1</f>
        <v>42432</v>
      </c>
      <c r="B8319" s="76" t="s">
        <v>15</v>
      </c>
      <c r="H8319" s="94"/>
    </row>
    <row r="8320" spans="1:8" x14ac:dyDescent="0.2">
      <c r="A8320" s="103">
        <f>A8319+1</f>
        <v>42433</v>
      </c>
      <c r="B8320" s="76" t="s">
        <v>16</v>
      </c>
      <c r="H8320" s="94"/>
    </row>
    <row r="8321" spans="1:8" x14ac:dyDescent="0.2">
      <c r="A8321" s="103">
        <f>A8320+1+2</f>
        <v>42436</v>
      </c>
      <c r="B8321" s="76" t="s">
        <v>12</v>
      </c>
      <c r="H8321" s="94"/>
    </row>
    <row r="8322" spans="1:8" x14ac:dyDescent="0.2">
      <c r="A8322" s="103">
        <f>A8321+1</f>
        <v>42437</v>
      </c>
      <c r="B8322" s="76" t="s">
        <v>13</v>
      </c>
      <c r="H8322" s="94"/>
    </row>
    <row r="8323" spans="1:8" x14ac:dyDescent="0.2">
      <c r="A8323" s="103">
        <f>A8322+1</f>
        <v>42438</v>
      </c>
      <c r="B8323" s="76" t="s">
        <v>14</v>
      </c>
      <c r="H8323" s="94"/>
    </row>
    <row r="8324" spans="1:8" x14ac:dyDescent="0.2">
      <c r="A8324" s="103">
        <f>A8323+1</f>
        <v>42439</v>
      </c>
      <c r="B8324" s="76" t="s">
        <v>15</v>
      </c>
      <c r="H8324" s="94"/>
    </row>
    <row r="8325" spans="1:8" x14ac:dyDescent="0.2">
      <c r="A8325" s="103">
        <f>A8324+1</f>
        <v>42440</v>
      </c>
      <c r="B8325" s="76" t="s">
        <v>16</v>
      </c>
      <c r="H8325" s="94"/>
    </row>
    <row r="8326" spans="1:8" x14ac:dyDescent="0.2">
      <c r="A8326" s="103">
        <f>A8325+1+2</f>
        <v>42443</v>
      </c>
      <c r="B8326" s="76" t="s">
        <v>12</v>
      </c>
      <c r="H8326" s="94"/>
    </row>
    <row r="8327" spans="1:8" x14ac:dyDescent="0.2">
      <c r="A8327" s="103">
        <f>A8326+1</f>
        <v>42444</v>
      </c>
      <c r="B8327" s="76" t="s">
        <v>13</v>
      </c>
      <c r="H8327" s="94"/>
    </row>
    <row r="8328" spans="1:8" x14ac:dyDescent="0.2">
      <c r="A8328" s="103">
        <f>A8327+1</f>
        <v>42445</v>
      </c>
      <c r="B8328" s="76" t="s">
        <v>14</v>
      </c>
      <c r="H8328" s="94"/>
    </row>
    <row r="8329" spans="1:8" x14ac:dyDescent="0.2">
      <c r="A8329" s="103">
        <f>A8328+1</f>
        <v>42446</v>
      </c>
      <c r="B8329" s="76" t="s">
        <v>15</v>
      </c>
      <c r="H8329" s="94"/>
    </row>
    <row r="8330" spans="1:8" x14ac:dyDescent="0.2">
      <c r="A8330" s="103">
        <f>A8329+1</f>
        <v>42447</v>
      </c>
      <c r="B8330" s="76" t="s">
        <v>16</v>
      </c>
      <c r="H8330" s="94"/>
    </row>
    <row r="8331" spans="1:8" x14ac:dyDescent="0.2">
      <c r="A8331" s="103">
        <f>A8330+1+2</f>
        <v>42450</v>
      </c>
      <c r="B8331" s="76" t="s">
        <v>12</v>
      </c>
      <c r="H8331" s="94"/>
    </row>
    <row r="8332" spans="1:8" x14ac:dyDescent="0.2">
      <c r="A8332" s="103">
        <f>A8331+1</f>
        <v>42451</v>
      </c>
      <c r="B8332" s="76" t="s">
        <v>13</v>
      </c>
      <c r="H8332" s="94"/>
    </row>
    <row r="8333" spans="1:8" x14ac:dyDescent="0.2">
      <c r="A8333" s="103">
        <f>A8332+1</f>
        <v>42452</v>
      </c>
      <c r="B8333" s="76" t="s">
        <v>14</v>
      </c>
      <c r="H8333" s="94"/>
    </row>
    <row r="8334" spans="1:8" x14ac:dyDescent="0.2">
      <c r="A8334" s="103">
        <f>A8333+1</f>
        <v>42453</v>
      </c>
      <c r="B8334" s="76" t="s">
        <v>15</v>
      </c>
      <c r="H8334" s="94"/>
    </row>
    <row r="8335" spans="1:8" x14ac:dyDescent="0.2">
      <c r="A8335" s="103">
        <f>A8334+1</f>
        <v>42454</v>
      </c>
      <c r="B8335" s="76" t="s">
        <v>16</v>
      </c>
      <c r="H8335" s="94"/>
    </row>
    <row r="8336" spans="1:8" x14ac:dyDescent="0.2">
      <c r="A8336" s="103">
        <f>A8335+1+2</f>
        <v>42457</v>
      </c>
      <c r="B8336" s="76" t="s">
        <v>12</v>
      </c>
      <c r="H8336" s="94"/>
    </row>
    <row r="8337" spans="1:8" x14ac:dyDescent="0.2">
      <c r="A8337" s="103">
        <f>A8336+1</f>
        <v>42458</v>
      </c>
      <c r="B8337" s="76" t="s">
        <v>13</v>
      </c>
      <c r="H8337" s="94"/>
    </row>
    <row r="8338" spans="1:8" x14ac:dyDescent="0.2">
      <c r="A8338" s="103">
        <f>A8337+1</f>
        <v>42459</v>
      </c>
      <c r="B8338" s="76" t="s">
        <v>14</v>
      </c>
      <c r="H8338" s="94"/>
    </row>
    <row r="8339" spans="1:8" x14ac:dyDescent="0.2">
      <c r="A8339" s="103">
        <f>A8338+1</f>
        <v>42460</v>
      </c>
      <c r="B8339" s="76" t="s">
        <v>15</v>
      </c>
      <c r="H8339" s="94"/>
    </row>
    <row r="8340" spans="1:8" x14ac:dyDescent="0.2">
      <c r="A8340" s="103">
        <f>A8339+1</f>
        <v>42461</v>
      </c>
      <c r="B8340" s="76" t="s">
        <v>16</v>
      </c>
      <c r="H8340" s="94"/>
    </row>
    <row r="8341" spans="1:8" x14ac:dyDescent="0.2">
      <c r="A8341" s="103">
        <f>A8340+1+2</f>
        <v>42464</v>
      </c>
      <c r="B8341" s="76" t="s">
        <v>12</v>
      </c>
      <c r="H8341" s="94"/>
    </row>
    <row r="8342" spans="1:8" x14ac:dyDescent="0.2">
      <c r="A8342" s="103">
        <f>A8341+1</f>
        <v>42465</v>
      </c>
      <c r="B8342" s="76" t="s">
        <v>13</v>
      </c>
      <c r="H8342" s="94"/>
    </row>
    <row r="8343" spans="1:8" x14ac:dyDescent="0.2">
      <c r="A8343" s="103">
        <f>A8342+1</f>
        <v>42466</v>
      </c>
      <c r="B8343" s="76" t="s">
        <v>14</v>
      </c>
      <c r="H8343" s="94"/>
    </row>
    <row r="8344" spans="1:8" x14ac:dyDescent="0.2">
      <c r="A8344" s="103">
        <f>A8343+1</f>
        <v>42467</v>
      </c>
      <c r="B8344" s="76" t="s">
        <v>15</v>
      </c>
      <c r="H8344" s="94"/>
    </row>
    <row r="8345" spans="1:8" x14ac:dyDescent="0.2">
      <c r="A8345" s="103">
        <f>A8344+1</f>
        <v>42468</v>
      </c>
      <c r="B8345" s="76" t="s">
        <v>16</v>
      </c>
      <c r="H8345" s="94"/>
    </row>
    <row r="8346" spans="1:8" x14ac:dyDescent="0.2">
      <c r="A8346" s="103">
        <f>A8345+1+2</f>
        <v>42471</v>
      </c>
      <c r="B8346" s="76" t="s">
        <v>12</v>
      </c>
      <c r="H8346" s="94"/>
    </row>
    <row r="8347" spans="1:8" x14ac:dyDescent="0.2">
      <c r="A8347" s="103">
        <f>A8346+1</f>
        <v>42472</v>
      </c>
      <c r="B8347" s="76" t="s">
        <v>13</v>
      </c>
      <c r="H8347" s="94"/>
    </row>
    <row r="8348" spans="1:8" x14ac:dyDescent="0.2">
      <c r="A8348" s="103">
        <f>A8347+1</f>
        <v>42473</v>
      </c>
      <c r="B8348" s="76" t="s">
        <v>14</v>
      </c>
      <c r="H8348" s="94"/>
    </row>
    <row r="8349" spans="1:8" x14ac:dyDescent="0.2">
      <c r="A8349" s="103">
        <f>A8348+1</f>
        <v>42474</v>
      </c>
      <c r="B8349" s="76" t="s">
        <v>15</v>
      </c>
      <c r="H8349" s="94"/>
    </row>
    <row r="8350" spans="1:8" x14ac:dyDescent="0.2">
      <c r="A8350" s="103">
        <f>A8349+1</f>
        <v>42475</v>
      </c>
      <c r="B8350" s="76" t="s">
        <v>16</v>
      </c>
      <c r="H8350" s="94"/>
    </row>
    <row r="8351" spans="1:8" x14ac:dyDescent="0.2">
      <c r="A8351" s="103">
        <f>A8350+1+2</f>
        <v>42478</v>
      </c>
      <c r="B8351" s="76" t="s">
        <v>12</v>
      </c>
      <c r="H8351" s="94"/>
    </row>
    <row r="8352" spans="1:8" x14ac:dyDescent="0.2">
      <c r="A8352" s="103">
        <f>A8351+1</f>
        <v>42479</v>
      </c>
      <c r="B8352" s="76" t="s">
        <v>13</v>
      </c>
      <c r="H8352" s="94"/>
    </row>
    <row r="8353" spans="1:8" x14ac:dyDescent="0.2">
      <c r="A8353" s="103">
        <f>A8352+1</f>
        <v>42480</v>
      </c>
      <c r="B8353" s="76" t="s">
        <v>14</v>
      </c>
      <c r="H8353" s="94"/>
    </row>
    <row r="8354" spans="1:8" x14ac:dyDescent="0.2">
      <c r="A8354" s="103">
        <f>A8353+1</f>
        <v>42481</v>
      </c>
      <c r="B8354" s="76" t="s">
        <v>15</v>
      </c>
      <c r="H8354" s="94"/>
    </row>
    <row r="8355" spans="1:8" x14ac:dyDescent="0.2">
      <c r="A8355" s="103">
        <f>A8354+1</f>
        <v>42482</v>
      </c>
      <c r="B8355" s="76" t="s">
        <v>16</v>
      </c>
      <c r="H8355" s="94"/>
    </row>
    <row r="8356" spans="1:8" x14ac:dyDescent="0.2">
      <c r="A8356" s="103">
        <f>A8355+1+2</f>
        <v>42485</v>
      </c>
      <c r="B8356" s="76" t="s">
        <v>12</v>
      </c>
      <c r="H8356" s="94"/>
    </row>
    <row r="8357" spans="1:8" x14ac:dyDescent="0.2">
      <c r="A8357" s="103">
        <f>A8356+1</f>
        <v>42486</v>
      </c>
      <c r="B8357" s="76" t="s">
        <v>13</v>
      </c>
      <c r="H8357" s="94"/>
    </row>
    <row r="8358" spans="1:8" x14ac:dyDescent="0.2">
      <c r="A8358" s="103">
        <f>A8357+1</f>
        <v>42487</v>
      </c>
      <c r="B8358" s="76" t="s">
        <v>14</v>
      </c>
      <c r="H8358" s="94"/>
    </row>
    <row r="8359" spans="1:8" x14ac:dyDescent="0.2">
      <c r="A8359" s="103">
        <f>A8358+1</f>
        <v>42488</v>
      </c>
      <c r="B8359" s="76" t="s">
        <v>15</v>
      </c>
      <c r="H8359" s="94"/>
    </row>
    <row r="8360" spans="1:8" x14ac:dyDescent="0.2">
      <c r="A8360" s="103">
        <f>A8359+1</f>
        <v>42489</v>
      </c>
      <c r="B8360" s="76" t="s">
        <v>16</v>
      </c>
      <c r="H8360" s="94"/>
    </row>
    <row r="8361" spans="1:8" x14ac:dyDescent="0.2">
      <c r="A8361" s="103">
        <f>A8360+1+2</f>
        <v>42492</v>
      </c>
      <c r="B8361" s="76" t="s">
        <v>12</v>
      </c>
      <c r="H8361" s="94"/>
    </row>
    <row r="8362" spans="1:8" x14ac:dyDescent="0.2">
      <c r="A8362" s="103">
        <f>A8361+1</f>
        <v>42493</v>
      </c>
      <c r="B8362" s="76" t="s">
        <v>13</v>
      </c>
      <c r="H8362" s="94"/>
    </row>
    <row r="8363" spans="1:8" x14ac:dyDescent="0.2">
      <c r="A8363" s="103">
        <f>A8362+1</f>
        <v>42494</v>
      </c>
      <c r="B8363" s="76" t="s">
        <v>14</v>
      </c>
      <c r="H8363" s="94"/>
    </row>
    <row r="8364" spans="1:8" x14ac:dyDescent="0.2">
      <c r="A8364" s="103">
        <f>A8363+1</f>
        <v>42495</v>
      </c>
      <c r="B8364" s="76" t="s">
        <v>15</v>
      </c>
      <c r="H8364" s="94"/>
    </row>
    <row r="8365" spans="1:8" x14ac:dyDescent="0.2">
      <c r="A8365" s="103">
        <f>A8364+1</f>
        <v>42496</v>
      </c>
      <c r="B8365" s="76" t="s">
        <v>16</v>
      </c>
      <c r="H8365" s="94"/>
    </row>
    <row r="8366" spans="1:8" x14ac:dyDescent="0.2">
      <c r="A8366" s="103">
        <f>A8365+1+2</f>
        <v>42499</v>
      </c>
      <c r="B8366" s="76" t="s">
        <v>12</v>
      </c>
      <c r="H8366" s="94"/>
    </row>
    <row r="8367" spans="1:8" x14ac:dyDescent="0.2">
      <c r="A8367" s="103">
        <f>A8366+1</f>
        <v>42500</v>
      </c>
      <c r="B8367" s="76" t="s">
        <v>13</v>
      </c>
      <c r="H8367" s="94"/>
    </row>
    <row r="8368" spans="1:8" x14ac:dyDescent="0.2">
      <c r="A8368" s="103">
        <f>A8367+1</f>
        <v>42501</v>
      </c>
      <c r="B8368" s="76" t="s">
        <v>14</v>
      </c>
      <c r="H8368" s="94"/>
    </row>
    <row r="8369" spans="1:8" x14ac:dyDescent="0.2">
      <c r="A8369" s="103">
        <f>A8368+1</f>
        <v>42502</v>
      </c>
      <c r="B8369" s="76" t="s">
        <v>15</v>
      </c>
      <c r="H8369" s="94"/>
    </row>
    <row r="8370" spans="1:8" x14ac:dyDescent="0.2">
      <c r="A8370" s="103">
        <f>A8369+1</f>
        <v>42503</v>
      </c>
      <c r="B8370" s="76" t="s">
        <v>16</v>
      </c>
      <c r="H8370" s="94"/>
    </row>
    <row r="8371" spans="1:8" x14ac:dyDescent="0.2">
      <c r="A8371" s="103">
        <f>A8370+1+2</f>
        <v>42506</v>
      </c>
      <c r="B8371" s="76" t="s">
        <v>12</v>
      </c>
      <c r="H8371" s="94"/>
    </row>
    <row r="8372" spans="1:8" x14ac:dyDescent="0.2">
      <c r="A8372" s="103">
        <f>A8371+1</f>
        <v>42507</v>
      </c>
      <c r="B8372" s="76" t="s">
        <v>13</v>
      </c>
      <c r="H8372" s="94"/>
    </row>
    <row r="8373" spans="1:8" x14ac:dyDescent="0.2">
      <c r="A8373" s="103">
        <f>A8372+1</f>
        <v>42508</v>
      </c>
      <c r="B8373" s="76" t="s">
        <v>14</v>
      </c>
      <c r="H8373" s="94"/>
    </row>
    <row r="8374" spans="1:8" x14ac:dyDescent="0.2">
      <c r="A8374" s="103">
        <f>A8373+1</f>
        <v>42509</v>
      </c>
      <c r="B8374" s="76" t="s">
        <v>15</v>
      </c>
      <c r="H8374" s="94"/>
    </row>
    <row r="8375" spans="1:8" x14ac:dyDescent="0.2">
      <c r="A8375" s="103">
        <f>A8374+1</f>
        <v>42510</v>
      </c>
      <c r="B8375" s="76" t="s">
        <v>16</v>
      </c>
      <c r="H8375" s="94"/>
    </row>
    <row r="8376" spans="1:8" x14ac:dyDescent="0.2">
      <c r="A8376" s="103">
        <f>A8375+1+2</f>
        <v>42513</v>
      </c>
      <c r="B8376" s="76" t="s">
        <v>12</v>
      </c>
      <c r="H8376" s="94"/>
    </row>
    <row r="8377" spans="1:8" x14ac:dyDescent="0.2">
      <c r="A8377" s="103">
        <f>A8376+1</f>
        <v>42514</v>
      </c>
      <c r="B8377" s="76" t="s">
        <v>13</v>
      </c>
      <c r="H8377" s="94"/>
    </row>
    <row r="8378" spans="1:8" x14ac:dyDescent="0.2">
      <c r="A8378" s="103">
        <f>A8377+1</f>
        <v>42515</v>
      </c>
      <c r="B8378" s="76" t="s">
        <v>14</v>
      </c>
      <c r="H8378" s="94"/>
    </row>
    <row r="8379" spans="1:8" x14ac:dyDescent="0.2">
      <c r="A8379" s="103">
        <f>A8378+1</f>
        <v>42516</v>
      </c>
      <c r="B8379" s="76" t="s">
        <v>15</v>
      </c>
      <c r="H8379" s="94"/>
    </row>
    <row r="8380" spans="1:8" x14ac:dyDescent="0.2">
      <c r="A8380" s="103">
        <f>A8379+1</f>
        <v>42517</v>
      </c>
      <c r="B8380" s="76" t="s">
        <v>16</v>
      </c>
      <c r="H8380" s="94"/>
    </row>
    <row r="8381" spans="1:8" x14ac:dyDescent="0.2">
      <c r="A8381" s="103">
        <f>A8380+1+2</f>
        <v>42520</v>
      </c>
      <c r="B8381" s="76" t="s">
        <v>12</v>
      </c>
      <c r="H8381" s="94"/>
    </row>
    <row r="8382" spans="1:8" x14ac:dyDescent="0.2">
      <c r="A8382" s="103">
        <f>A8381+1</f>
        <v>42521</v>
      </c>
      <c r="B8382" s="76" t="s">
        <v>13</v>
      </c>
      <c r="H8382" s="94"/>
    </row>
    <row r="8383" spans="1:8" x14ac:dyDescent="0.2">
      <c r="A8383" s="103">
        <f>A8382+1</f>
        <v>42522</v>
      </c>
      <c r="B8383" s="76" t="s">
        <v>14</v>
      </c>
      <c r="H8383" s="94"/>
    </row>
    <row r="8384" spans="1:8" x14ac:dyDescent="0.2">
      <c r="A8384" s="103">
        <f>A8383+1</f>
        <v>42523</v>
      </c>
      <c r="B8384" s="76" t="s">
        <v>15</v>
      </c>
      <c r="H8384" s="94"/>
    </row>
    <row r="8385" spans="1:8" x14ac:dyDescent="0.2">
      <c r="A8385" s="103">
        <f>A8384+1</f>
        <v>42524</v>
      </c>
      <c r="B8385" s="76" t="s">
        <v>16</v>
      </c>
      <c r="H8385" s="94"/>
    </row>
    <row r="8386" spans="1:8" x14ac:dyDescent="0.2">
      <c r="A8386" s="103">
        <f>A8385+1+2</f>
        <v>42527</v>
      </c>
      <c r="B8386" s="76" t="s">
        <v>12</v>
      </c>
      <c r="H8386" s="94"/>
    </row>
    <row r="8387" spans="1:8" x14ac:dyDescent="0.2">
      <c r="A8387" s="103">
        <f>A8386+1</f>
        <v>42528</v>
      </c>
      <c r="B8387" s="76" t="s">
        <v>13</v>
      </c>
      <c r="H8387" s="94"/>
    </row>
    <row r="8388" spans="1:8" x14ac:dyDescent="0.2">
      <c r="A8388" s="103">
        <f>A8387+1</f>
        <v>42529</v>
      </c>
      <c r="B8388" s="76" t="s">
        <v>14</v>
      </c>
      <c r="H8388" s="94"/>
    </row>
    <row r="8389" spans="1:8" x14ac:dyDescent="0.2">
      <c r="A8389" s="103">
        <f>A8388+1</f>
        <v>42530</v>
      </c>
      <c r="B8389" s="76" t="s">
        <v>15</v>
      </c>
      <c r="H8389" s="94"/>
    </row>
    <row r="8390" spans="1:8" x14ac:dyDescent="0.2">
      <c r="A8390" s="103">
        <f>A8389+1</f>
        <v>42531</v>
      </c>
      <c r="B8390" s="76" t="s">
        <v>16</v>
      </c>
      <c r="H8390" s="94"/>
    </row>
    <row r="8391" spans="1:8" x14ac:dyDescent="0.2">
      <c r="A8391" s="103">
        <f>A8390+1+2</f>
        <v>42534</v>
      </c>
      <c r="B8391" s="76" t="s">
        <v>12</v>
      </c>
      <c r="H8391" s="94"/>
    </row>
    <row r="8392" spans="1:8" x14ac:dyDescent="0.2">
      <c r="A8392" s="103">
        <f>A8391+1</f>
        <v>42535</v>
      </c>
      <c r="B8392" s="76" t="s">
        <v>13</v>
      </c>
      <c r="H8392" s="94"/>
    </row>
    <row r="8393" spans="1:8" x14ac:dyDescent="0.2">
      <c r="A8393" s="103">
        <f>A8392+1</f>
        <v>42536</v>
      </c>
      <c r="B8393" s="76" t="s">
        <v>14</v>
      </c>
      <c r="H8393" s="94"/>
    </row>
    <row r="8394" spans="1:8" x14ac:dyDescent="0.2">
      <c r="A8394" s="103">
        <f>A8393+1</f>
        <v>42537</v>
      </c>
      <c r="B8394" s="76" t="s">
        <v>15</v>
      </c>
      <c r="H8394" s="94"/>
    </row>
    <row r="8395" spans="1:8" x14ac:dyDescent="0.2">
      <c r="A8395" s="103">
        <f>A8394+1</f>
        <v>42538</v>
      </c>
      <c r="B8395" s="76" t="s">
        <v>16</v>
      </c>
      <c r="H8395" s="94"/>
    </row>
    <row r="8396" spans="1:8" x14ac:dyDescent="0.2">
      <c r="A8396" s="103">
        <f>A8395+1+2</f>
        <v>42541</v>
      </c>
      <c r="B8396" s="76" t="s">
        <v>12</v>
      </c>
      <c r="H8396" s="94"/>
    </row>
    <row r="8397" spans="1:8" x14ac:dyDescent="0.2">
      <c r="A8397" s="103">
        <f>A8396+1</f>
        <v>42542</v>
      </c>
      <c r="B8397" s="76" t="s">
        <v>13</v>
      </c>
      <c r="H8397" s="94"/>
    </row>
    <row r="8398" spans="1:8" x14ac:dyDescent="0.2">
      <c r="A8398" s="103">
        <f>A8397+1</f>
        <v>42543</v>
      </c>
      <c r="B8398" s="76" t="s">
        <v>14</v>
      </c>
      <c r="H8398" s="94"/>
    </row>
    <row r="8399" spans="1:8" x14ac:dyDescent="0.2">
      <c r="A8399" s="103">
        <f>A8398+1</f>
        <v>42544</v>
      </c>
      <c r="B8399" s="76" t="s">
        <v>15</v>
      </c>
      <c r="H8399" s="94"/>
    </row>
    <row r="8400" spans="1:8" x14ac:dyDescent="0.2">
      <c r="A8400" s="103">
        <f>A8399+1</f>
        <v>42545</v>
      </c>
      <c r="B8400" s="76" t="s">
        <v>16</v>
      </c>
      <c r="H8400" s="94"/>
    </row>
    <row r="8401" spans="1:8" x14ac:dyDescent="0.2">
      <c r="A8401" s="103">
        <f>A8400+1+2</f>
        <v>42548</v>
      </c>
      <c r="B8401" s="76" t="s">
        <v>12</v>
      </c>
      <c r="H8401" s="94"/>
    </row>
    <row r="8402" spans="1:8" x14ac:dyDescent="0.2">
      <c r="A8402" s="103">
        <f>A8401+1</f>
        <v>42549</v>
      </c>
      <c r="B8402" s="76" t="s">
        <v>13</v>
      </c>
      <c r="H8402" s="94"/>
    </row>
    <row r="8403" spans="1:8" x14ac:dyDescent="0.2">
      <c r="A8403" s="103">
        <f>A8402+1</f>
        <v>42550</v>
      </c>
      <c r="B8403" s="76" t="s">
        <v>14</v>
      </c>
      <c r="H8403" s="94"/>
    </row>
    <row r="8404" spans="1:8" x14ac:dyDescent="0.2">
      <c r="A8404" s="103">
        <f>A8403+1</f>
        <v>42551</v>
      </c>
      <c r="B8404" s="76" t="s">
        <v>15</v>
      </c>
      <c r="H8404" s="94"/>
    </row>
    <row r="8405" spans="1:8" x14ac:dyDescent="0.2">
      <c r="A8405" s="103">
        <f>A8404+1</f>
        <v>42552</v>
      </c>
      <c r="B8405" s="76" t="s">
        <v>16</v>
      </c>
      <c r="H8405" s="94"/>
    </row>
    <row r="8406" spans="1:8" x14ac:dyDescent="0.2">
      <c r="A8406" s="103">
        <f>A8405+1+2</f>
        <v>42555</v>
      </c>
      <c r="B8406" s="76" t="s">
        <v>12</v>
      </c>
      <c r="H8406" s="94"/>
    </row>
    <row r="8407" spans="1:8" x14ac:dyDescent="0.2">
      <c r="A8407" s="103">
        <f>A8406+1</f>
        <v>42556</v>
      </c>
      <c r="B8407" s="76" t="s">
        <v>13</v>
      </c>
      <c r="H8407" s="94"/>
    </row>
    <row r="8408" spans="1:8" x14ac:dyDescent="0.2">
      <c r="A8408" s="103">
        <f>A8407+1</f>
        <v>42557</v>
      </c>
      <c r="B8408" s="76" t="s">
        <v>14</v>
      </c>
      <c r="H8408" s="94"/>
    </row>
    <row r="8409" spans="1:8" x14ac:dyDescent="0.2">
      <c r="A8409" s="103">
        <f>A8408+1</f>
        <v>42558</v>
      </c>
      <c r="B8409" s="76" t="s">
        <v>15</v>
      </c>
      <c r="H8409" s="94"/>
    </row>
    <row r="8410" spans="1:8" x14ac:dyDescent="0.2">
      <c r="A8410" s="103">
        <f>A8409+1</f>
        <v>42559</v>
      </c>
      <c r="B8410" s="76" t="s">
        <v>16</v>
      </c>
      <c r="H8410" s="94"/>
    </row>
    <row r="8411" spans="1:8" x14ac:dyDescent="0.2">
      <c r="A8411" s="103">
        <f>A8410+1+2</f>
        <v>42562</v>
      </c>
      <c r="B8411" s="76" t="s">
        <v>12</v>
      </c>
      <c r="H8411" s="94"/>
    </row>
    <row r="8412" spans="1:8" x14ac:dyDescent="0.2">
      <c r="A8412" s="103">
        <f>A8411+1</f>
        <v>42563</v>
      </c>
      <c r="B8412" s="76" t="s">
        <v>13</v>
      </c>
      <c r="H8412" s="94"/>
    </row>
    <row r="8413" spans="1:8" x14ac:dyDescent="0.2">
      <c r="A8413" s="103">
        <f>A8412+1</f>
        <v>42564</v>
      </c>
      <c r="B8413" s="76" t="s">
        <v>14</v>
      </c>
      <c r="H8413" s="94"/>
    </row>
    <row r="8414" spans="1:8" x14ac:dyDescent="0.2">
      <c r="A8414" s="103">
        <f>A8413+1</f>
        <v>42565</v>
      </c>
      <c r="B8414" s="76" t="s">
        <v>15</v>
      </c>
      <c r="H8414" s="94"/>
    </row>
    <row r="8415" spans="1:8" x14ac:dyDescent="0.2">
      <c r="A8415" s="103">
        <f>A8414+1</f>
        <v>42566</v>
      </c>
      <c r="B8415" s="76" t="s">
        <v>16</v>
      </c>
      <c r="H8415" s="94"/>
    </row>
    <row r="8416" spans="1:8" x14ac:dyDescent="0.2">
      <c r="A8416" s="103">
        <f>A8415+1+2</f>
        <v>42569</v>
      </c>
      <c r="B8416" s="76" t="s">
        <v>12</v>
      </c>
      <c r="H8416" s="94"/>
    </row>
    <row r="8417" spans="1:8" x14ac:dyDescent="0.2">
      <c r="A8417" s="103">
        <f>A8416+1</f>
        <v>42570</v>
      </c>
      <c r="B8417" s="76" t="s">
        <v>13</v>
      </c>
      <c r="H8417" s="94"/>
    </row>
    <row r="8418" spans="1:8" x14ac:dyDescent="0.2">
      <c r="A8418" s="103">
        <f>A8417+1</f>
        <v>42571</v>
      </c>
      <c r="B8418" s="76" t="s">
        <v>14</v>
      </c>
      <c r="H8418" s="94"/>
    </row>
    <row r="8419" spans="1:8" x14ac:dyDescent="0.2">
      <c r="A8419" s="103">
        <f>A8418+1</f>
        <v>42572</v>
      </c>
      <c r="B8419" s="76" t="s">
        <v>15</v>
      </c>
      <c r="H8419" s="94"/>
    </row>
    <row r="8420" spans="1:8" x14ac:dyDescent="0.2">
      <c r="A8420" s="103">
        <f>A8419+1</f>
        <v>42573</v>
      </c>
      <c r="B8420" s="76" t="s">
        <v>16</v>
      </c>
      <c r="H8420" s="94"/>
    </row>
    <row r="8421" spans="1:8" x14ac:dyDescent="0.2">
      <c r="A8421" s="103">
        <f>A8420+1+2</f>
        <v>42576</v>
      </c>
      <c r="B8421" s="76" t="s">
        <v>12</v>
      </c>
      <c r="H8421" s="94"/>
    </row>
    <row r="8422" spans="1:8" x14ac:dyDescent="0.2">
      <c r="A8422" s="103">
        <f>A8421+1</f>
        <v>42577</v>
      </c>
      <c r="B8422" s="76" t="s">
        <v>13</v>
      </c>
      <c r="H8422" s="94"/>
    </row>
    <row r="8423" spans="1:8" x14ac:dyDescent="0.2">
      <c r="A8423" s="103">
        <f>A8422+1</f>
        <v>42578</v>
      </c>
      <c r="B8423" s="76" t="s">
        <v>14</v>
      </c>
      <c r="H8423" s="94"/>
    </row>
    <row r="8424" spans="1:8" x14ac:dyDescent="0.2">
      <c r="A8424" s="103">
        <f>A8423+1</f>
        <v>42579</v>
      </c>
      <c r="B8424" s="76" t="s">
        <v>15</v>
      </c>
      <c r="H8424" s="94"/>
    </row>
    <row r="8425" spans="1:8" x14ac:dyDescent="0.2">
      <c r="A8425" s="103">
        <f>A8424+1</f>
        <v>42580</v>
      </c>
      <c r="B8425" s="76" t="s">
        <v>16</v>
      </c>
      <c r="H8425" s="94"/>
    </row>
    <row r="8426" spans="1:8" x14ac:dyDescent="0.2">
      <c r="A8426" s="103">
        <f>A8425+1+2</f>
        <v>42583</v>
      </c>
      <c r="B8426" s="76" t="s">
        <v>12</v>
      </c>
      <c r="H8426" s="94"/>
    </row>
    <row r="8427" spans="1:8" x14ac:dyDescent="0.2">
      <c r="A8427" s="103">
        <f>A8426+1</f>
        <v>42584</v>
      </c>
      <c r="B8427" s="76" t="s">
        <v>13</v>
      </c>
      <c r="H8427" s="94"/>
    </row>
    <row r="8428" spans="1:8" x14ac:dyDescent="0.2">
      <c r="A8428" s="103">
        <f>A8427+1</f>
        <v>42585</v>
      </c>
      <c r="B8428" s="76" t="s">
        <v>14</v>
      </c>
      <c r="H8428" s="94"/>
    </row>
    <row r="8429" spans="1:8" x14ac:dyDescent="0.2">
      <c r="A8429" s="103">
        <f>A8428+1</f>
        <v>42586</v>
      </c>
      <c r="B8429" s="76" t="s">
        <v>15</v>
      </c>
      <c r="H8429" s="94"/>
    </row>
    <row r="8430" spans="1:8" x14ac:dyDescent="0.2">
      <c r="A8430" s="103">
        <f>A8429+1</f>
        <v>42587</v>
      </c>
      <c r="B8430" s="76" t="s">
        <v>16</v>
      </c>
      <c r="H8430" s="94"/>
    </row>
    <row r="8431" spans="1:8" x14ac:dyDescent="0.2">
      <c r="A8431" s="103">
        <f>A8430+1+2</f>
        <v>42590</v>
      </c>
      <c r="B8431" s="76" t="s">
        <v>12</v>
      </c>
      <c r="H8431" s="94"/>
    </row>
    <row r="8432" spans="1:8" x14ac:dyDescent="0.2">
      <c r="A8432" s="103">
        <f>A8431+1</f>
        <v>42591</v>
      </c>
      <c r="B8432" s="76" t="s">
        <v>13</v>
      </c>
      <c r="H8432" s="94"/>
    </row>
    <row r="8433" spans="1:8" x14ac:dyDescent="0.2">
      <c r="A8433" s="103">
        <f>A8432+1</f>
        <v>42592</v>
      </c>
      <c r="B8433" s="76" t="s">
        <v>14</v>
      </c>
      <c r="H8433" s="94"/>
    </row>
    <row r="8434" spans="1:8" x14ac:dyDescent="0.2">
      <c r="A8434" s="103">
        <f>A8433+1</f>
        <v>42593</v>
      </c>
      <c r="B8434" s="76" t="s">
        <v>15</v>
      </c>
      <c r="H8434" s="94"/>
    </row>
    <row r="8435" spans="1:8" x14ac:dyDescent="0.2">
      <c r="A8435" s="103">
        <f>A8434+1</f>
        <v>42594</v>
      </c>
      <c r="B8435" s="76" t="s">
        <v>16</v>
      </c>
      <c r="H8435" s="94"/>
    </row>
    <row r="8436" spans="1:8" x14ac:dyDescent="0.2">
      <c r="A8436" s="103">
        <f>A8435+1+2</f>
        <v>42597</v>
      </c>
      <c r="B8436" s="76" t="s">
        <v>12</v>
      </c>
      <c r="H8436" s="94"/>
    </row>
    <row r="8437" spans="1:8" x14ac:dyDescent="0.2">
      <c r="A8437" s="103">
        <f>A8436+1</f>
        <v>42598</v>
      </c>
      <c r="B8437" s="76" t="s">
        <v>13</v>
      </c>
      <c r="H8437" s="94"/>
    </row>
    <row r="8438" spans="1:8" x14ac:dyDescent="0.2">
      <c r="A8438" s="103">
        <f>A8437+1</f>
        <v>42599</v>
      </c>
      <c r="B8438" s="76" t="s">
        <v>14</v>
      </c>
      <c r="H8438" s="94"/>
    </row>
    <row r="8439" spans="1:8" x14ac:dyDescent="0.2">
      <c r="A8439" s="103">
        <f>A8438+1</f>
        <v>42600</v>
      </c>
      <c r="B8439" s="76" t="s">
        <v>15</v>
      </c>
      <c r="H8439" s="94"/>
    </row>
    <row r="8440" spans="1:8" x14ac:dyDescent="0.2">
      <c r="A8440" s="103">
        <f>A8439+1</f>
        <v>42601</v>
      </c>
      <c r="B8440" s="76" t="s">
        <v>16</v>
      </c>
      <c r="H8440" s="94"/>
    </row>
    <row r="8441" spans="1:8" x14ac:dyDescent="0.2">
      <c r="A8441" s="103">
        <f>A8440+1+2</f>
        <v>42604</v>
      </c>
      <c r="B8441" s="76" t="s">
        <v>12</v>
      </c>
      <c r="H8441" s="94"/>
    </row>
    <row r="8442" spans="1:8" x14ac:dyDescent="0.2">
      <c r="A8442" s="103">
        <f>A8441+1</f>
        <v>42605</v>
      </c>
      <c r="B8442" s="76" t="s">
        <v>13</v>
      </c>
      <c r="H8442" s="94"/>
    </row>
    <row r="8443" spans="1:8" x14ac:dyDescent="0.2">
      <c r="A8443" s="103">
        <f>A8442+1</f>
        <v>42606</v>
      </c>
      <c r="B8443" s="76" t="s">
        <v>14</v>
      </c>
      <c r="H8443" s="94"/>
    </row>
    <row r="8444" spans="1:8" x14ac:dyDescent="0.2">
      <c r="A8444" s="103">
        <f>A8443+1</f>
        <v>42607</v>
      </c>
      <c r="B8444" s="76" t="s">
        <v>15</v>
      </c>
      <c r="H8444" s="94"/>
    </row>
    <row r="8445" spans="1:8" x14ac:dyDescent="0.2">
      <c r="A8445" s="103">
        <f>A8444+1</f>
        <v>42608</v>
      </c>
      <c r="B8445" s="76" t="s">
        <v>16</v>
      </c>
      <c r="H8445" s="94"/>
    </row>
    <row r="8446" spans="1:8" x14ac:dyDescent="0.2">
      <c r="A8446" s="103">
        <f>A8445+1+2</f>
        <v>42611</v>
      </c>
      <c r="B8446" s="76" t="s">
        <v>12</v>
      </c>
      <c r="H8446" s="94"/>
    </row>
    <row r="8447" spans="1:8" x14ac:dyDescent="0.2">
      <c r="A8447" s="103">
        <f>A8446+1</f>
        <v>42612</v>
      </c>
      <c r="B8447" s="76" t="s">
        <v>13</v>
      </c>
      <c r="H8447" s="94"/>
    </row>
    <row r="8448" spans="1:8" x14ac:dyDescent="0.2">
      <c r="A8448" s="103">
        <f>A8447+1</f>
        <v>42613</v>
      </c>
      <c r="B8448" s="76" t="s">
        <v>14</v>
      </c>
      <c r="H8448" s="94"/>
    </row>
    <row r="8449" spans="1:8" x14ac:dyDescent="0.2">
      <c r="A8449" s="103">
        <f>A8448+1</f>
        <v>42614</v>
      </c>
      <c r="B8449" s="76" t="s">
        <v>15</v>
      </c>
      <c r="H8449" s="94"/>
    </row>
    <row r="8450" spans="1:8" x14ac:dyDescent="0.2">
      <c r="A8450" s="103">
        <f>A8449+1</f>
        <v>42615</v>
      </c>
      <c r="B8450" s="76" t="s">
        <v>16</v>
      </c>
      <c r="H8450" s="94"/>
    </row>
    <row r="8451" spans="1:8" x14ac:dyDescent="0.2">
      <c r="A8451" s="103">
        <f>A8450+1+2</f>
        <v>42618</v>
      </c>
      <c r="B8451" s="76" t="s">
        <v>12</v>
      </c>
      <c r="H8451" s="94"/>
    </row>
    <row r="8452" spans="1:8" x14ac:dyDescent="0.2">
      <c r="A8452" s="103">
        <f>A8451+1</f>
        <v>42619</v>
      </c>
      <c r="B8452" s="76" t="s">
        <v>13</v>
      </c>
      <c r="H8452" s="94"/>
    </row>
    <row r="8453" spans="1:8" x14ac:dyDescent="0.2">
      <c r="A8453" s="103">
        <f>A8452+1</f>
        <v>42620</v>
      </c>
      <c r="B8453" s="76" t="s">
        <v>14</v>
      </c>
      <c r="H8453" s="94"/>
    </row>
    <row r="8454" spans="1:8" x14ac:dyDescent="0.2">
      <c r="A8454" s="103">
        <f>A8453+1</f>
        <v>42621</v>
      </c>
      <c r="B8454" s="76" t="s">
        <v>15</v>
      </c>
      <c r="H8454" s="94"/>
    </row>
    <row r="8455" spans="1:8" x14ac:dyDescent="0.2">
      <c r="A8455" s="103">
        <f>A8454+1</f>
        <v>42622</v>
      </c>
      <c r="B8455" s="76" t="s">
        <v>16</v>
      </c>
      <c r="H8455" s="94"/>
    </row>
    <row r="8456" spans="1:8" x14ac:dyDescent="0.2">
      <c r="A8456" s="103">
        <f>A8455+1+2</f>
        <v>42625</v>
      </c>
      <c r="B8456" s="76" t="s">
        <v>12</v>
      </c>
      <c r="H8456" s="94"/>
    </row>
    <row r="8457" spans="1:8" x14ac:dyDescent="0.2">
      <c r="A8457" s="103">
        <f>A8456+1</f>
        <v>42626</v>
      </c>
      <c r="B8457" s="76" t="s">
        <v>13</v>
      </c>
      <c r="H8457" s="94"/>
    </row>
    <row r="8458" spans="1:8" x14ac:dyDescent="0.2">
      <c r="A8458" s="103">
        <f>A8457+1</f>
        <v>42627</v>
      </c>
      <c r="B8458" s="76" t="s">
        <v>14</v>
      </c>
      <c r="H8458" s="94"/>
    </row>
    <row r="8459" spans="1:8" x14ac:dyDescent="0.2">
      <c r="A8459" s="103">
        <f>A8458+1</f>
        <v>42628</v>
      </c>
      <c r="B8459" s="76" t="s">
        <v>15</v>
      </c>
      <c r="H8459" s="94"/>
    </row>
    <row r="8460" spans="1:8" x14ac:dyDescent="0.2">
      <c r="A8460" s="103">
        <f>A8459+1</f>
        <v>42629</v>
      </c>
      <c r="B8460" s="76" t="s">
        <v>16</v>
      </c>
      <c r="H8460" s="94"/>
    </row>
    <row r="8461" spans="1:8" x14ac:dyDescent="0.2">
      <c r="A8461" s="103">
        <f>A8460+1+2</f>
        <v>42632</v>
      </c>
      <c r="B8461" s="76" t="s">
        <v>12</v>
      </c>
      <c r="H8461" s="94"/>
    </row>
    <row r="8462" spans="1:8" x14ac:dyDescent="0.2">
      <c r="A8462" s="103">
        <f>A8461+1</f>
        <v>42633</v>
      </c>
      <c r="B8462" s="76" t="s">
        <v>13</v>
      </c>
      <c r="H8462" s="94"/>
    </row>
    <row r="8463" spans="1:8" x14ac:dyDescent="0.2">
      <c r="A8463" s="103">
        <f>A8462+1</f>
        <v>42634</v>
      </c>
      <c r="B8463" s="76" t="s">
        <v>14</v>
      </c>
      <c r="H8463" s="94"/>
    </row>
    <row r="8464" spans="1:8" x14ac:dyDescent="0.2">
      <c r="A8464" s="103">
        <f>A8463+1</f>
        <v>42635</v>
      </c>
      <c r="B8464" s="76" t="s">
        <v>15</v>
      </c>
      <c r="H8464" s="94"/>
    </row>
    <row r="8465" spans="1:8" x14ac:dyDescent="0.2">
      <c r="A8465" s="103">
        <f>A8464+1</f>
        <v>42636</v>
      </c>
      <c r="B8465" s="76" t="s">
        <v>16</v>
      </c>
      <c r="H8465" s="94"/>
    </row>
    <row r="8466" spans="1:8" x14ac:dyDescent="0.2">
      <c r="A8466" s="103">
        <f>A8465+1+2</f>
        <v>42639</v>
      </c>
      <c r="B8466" s="76" t="s">
        <v>12</v>
      </c>
      <c r="H8466" s="94"/>
    </row>
    <row r="8467" spans="1:8" x14ac:dyDescent="0.2">
      <c r="A8467" s="103">
        <f>A8466+1</f>
        <v>42640</v>
      </c>
      <c r="B8467" s="76" t="s">
        <v>13</v>
      </c>
      <c r="H8467" s="94"/>
    </row>
    <row r="8468" spans="1:8" x14ac:dyDescent="0.2">
      <c r="A8468" s="103">
        <f>A8467+1</f>
        <v>42641</v>
      </c>
      <c r="B8468" s="76" t="s">
        <v>14</v>
      </c>
      <c r="H8468" s="94"/>
    </row>
    <row r="8469" spans="1:8" x14ac:dyDescent="0.2">
      <c r="A8469" s="103">
        <f>A8468+1</f>
        <v>42642</v>
      </c>
      <c r="B8469" s="76" t="s">
        <v>15</v>
      </c>
      <c r="H8469" s="94"/>
    </row>
    <row r="8470" spans="1:8" x14ac:dyDescent="0.2">
      <c r="A8470" s="103">
        <f>A8469+1</f>
        <v>42643</v>
      </c>
      <c r="B8470" s="76" t="s">
        <v>16</v>
      </c>
      <c r="H8470" s="94"/>
    </row>
    <row r="8471" spans="1:8" x14ac:dyDescent="0.2">
      <c r="A8471" s="103">
        <f>A8470+1+2</f>
        <v>42646</v>
      </c>
      <c r="B8471" s="76" t="s">
        <v>12</v>
      </c>
      <c r="H8471" s="94"/>
    </row>
    <row r="8472" spans="1:8" x14ac:dyDescent="0.2">
      <c r="A8472" s="103">
        <f>A8471+1</f>
        <v>42647</v>
      </c>
      <c r="B8472" s="76" t="s">
        <v>13</v>
      </c>
      <c r="H8472" s="94"/>
    </row>
    <row r="8473" spans="1:8" x14ac:dyDescent="0.2">
      <c r="A8473" s="103">
        <f>A8472+1</f>
        <v>42648</v>
      </c>
      <c r="B8473" s="76" t="s">
        <v>14</v>
      </c>
      <c r="H8473" s="94"/>
    </row>
    <row r="8474" spans="1:8" x14ac:dyDescent="0.2">
      <c r="A8474" s="103">
        <f>A8473+1</f>
        <v>42649</v>
      </c>
      <c r="B8474" s="76" t="s">
        <v>15</v>
      </c>
      <c r="H8474" s="94"/>
    </row>
    <row r="8475" spans="1:8" x14ac:dyDescent="0.2">
      <c r="A8475" s="103">
        <f>A8474+1</f>
        <v>42650</v>
      </c>
      <c r="B8475" s="76" t="s">
        <v>16</v>
      </c>
      <c r="H8475" s="94"/>
    </row>
    <row r="8476" spans="1:8" x14ac:dyDescent="0.2">
      <c r="A8476" s="103">
        <f>A8475+1+2</f>
        <v>42653</v>
      </c>
      <c r="B8476" s="76" t="s">
        <v>12</v>
      </c>
      <c r="H8476" s="94"/>
    </row>
    <row r="8477" spans="1:8" x14ac:dyDescent="0.2">
      <c r="A8477" s="103">
        <f>A8476+1</f>
        <v>42654</v>
      </c>
      <c r="B8477" s="76" t="s">
        <v>13</v>
      </c>
      <c r="H8477" s="94"/>
    </row>
    <row r="8478" spans="1:8" x14ac:dyDescent="0.2">
      <c r="A8478" s="103">
        <f>A8477+1</f>
        <v>42655</v>
      </c>
      <c r="B8478" s="76" t="s">
        <v>14</v>
      </c>
      <c r="H8478" s="94"/>
    </row>
    <row r="8479" spans="1:8" x14ac:dyDescent="0.2">
      <c r="A8479" s="103">
        <f>A8478+1</f>
        <v>42656</v>
      </c>
      <c r="B8479" s="76" t="s">
        <v>15</v>
      </c>
      <c r="H8479" s="94"/>
    </row>
    <row r="8480" spans="1:8" x14ac:dyDescent="0.2">
      <c r="A8480" s="103">
        <f>A8479+1</f>
        <v>42657</v>
      </c>
      <c r="B8480" s="76" t="s">
        <v>16</v>
      </c>
      <c r="H8480" s="94"/>
    </row>
    <row r="8481" spans="1:8" x14ac:dyDescent="0.2">
      <c r="A8481" s="103">
        <f>A8480+1+2</f>
        <v>42660</v>
      </c>
      <c r="B8481" s="76" t="s">
        <v>12</v>
      </c>
      <c r="H8481" s="94"/>
    </row>
    <row r="8482" spans="1:8" x14ac:dyDescent="0.2">
      <c r="A8482" s="103">
        <f>A8481+1</f>
        <v>42661</v>
      </c>
      <c r="B8482" s="76" t="s">
        <v>13</v>
      </c>
      <c r="H8482" s="94"/>
    </row>
    <row r="8483" spans="1:8" x14ac:dyDescent="0.2">
      <c r="A8483" s="103">
        <f>A8482+1</f>
        <v>42662</v>
      </c>
      <c r="B8483" s="76" t="s">
        <v>14</v>
      </c>
      <c r="H8483" s="94"/>
    </row>
    <row r="8484" spans="1:8" x14ac:dyDescent="0.2">
      <c r="A8484" s="103">
        <f>A8483+1</f>
        <v>42663</v>
      </c>
      <c r="B8484" s="76" t="s">
        <v>15</v>
      </c>
      <c r="H8484" s="94"/>
    </row>
    <row r="8485" spans="1:8" x14ac:dyDescent="0.2">
      <c r="A8485" s="103">
        <f>A8484+1</f>
        <v>42664</v>
      </c>
      <c r="B8485" s="76" t="s">
        <v>16</v>
      </c>
      <c r="H8485" s="94"/>
    </row>
    <row r="8486" spans="1:8" x14ac:dyDescent="0.2">
      <c r="A8486" s="103">
        <f>A8485+1+2</f>
        <v>42667</v>
      </c>
      <c r="B8486" s="76" t="s">
        <v>12</v>
      </c>
      <c r="H8486" s="94"/>
    </row>
    <row r="8487" spans="1:8" x14ac:dyDescent="0.2">
      <c r="A8487" s="103">
        <f>A8486+1</f>
        <v>42668</v>
      </c>
      <c r="B8487" s="76" t="s">
        <v>13</v>
      </c>
      <c r="H8487" s="94"/>
    </row>
    <row r="8488" spans="1:8" x14ac:dyDescent="0.2">
      <c r="A8488" s="103">
        <f>A8487+1</f>
        <v>42669</v>
      </c>
      <c r="B8488" s="76" t="s">
        <v>14</v>
      </c>
      <c r="H8488" s="94"/>
    </row>
    <row r="8489" spans="1:8" x14ac:dyDescent="0.2">
      <c r="A8489" s="103">
        <f>A8488+1</f>
        <v>42670</v>
      </c>
      <c r="B8489" s="76" t="s">
        <v>15</v>
      </c>
      <c r="H8489" s="94"/>
    </row>
    <row r="8490" spans="1:8" x14ac:dyDescent="0.2">
      <c r="A8490" s="103">
        <f>A8489+1</f>
        <v>42671</v>
      </c>
      <c r="B8490" s="76" t="s">
        <v>16</v>
      </c>
      <c r="H8490" s="94"/>
    </row>
    <row r="8491" spans="1:8" x14ac:dyDescent="0.2">
      <c r="A8491" s="103">
        <f>A8490+1+2</f>
        <v>42674</v>
      </c>
      <c r="B8491" s="76" t="s">
        <v>12</v>
      </c>
      <c r="H8491" s="94"/>
    </row>
    <row r="8492" spans="1:8" x14ac:dyDescent="0.2">
      <c r="A8492" s="103">
        <f>A8491+1</f>
        <v>42675</v>
      </c>
      <c r="B8492" s="76" t="s">
        <v>13</v>
      </c>
      <c r="H8492" s="94"/>
    </row>
    <row r="8493" spans="1:8" x14ac:dyDescent="0.2">
      <c r="A8493" s="103">
        <f>A8492+1</f>
        <v>42676</v>
      </c>
      <c r="B8493" s="76" t="s">
        <v>14</v>
      </c>
      <c r="H8493" s="94"/>
    </row>
    <row r="8494" spans="1:8" x14ac:dyDescent="0.2">
      <c r="A8494" s="103">
        <f>A8493+1</f>
        <v>42677</v>
      </c>
      <c r="B8494" s="76" t="s">
        <v>15</v>
      </c>
      <c r="H8494" s="94"/>
    </row>
    <row r="8495" spans="1:8" x14ac:dyDescent="0.2">
      <c r="A8495" s="103">
        <f>A8494+1</f>
        <v>42678</v>
      </c>
      <c r="B8495" s="76" t="s">
        <v>16</v>
      </c>
      <c r="H8495" s="94"/>
    </row>
    <row r="8496" spans="1:8" x14ac:dyDescent="0.2">
      <c r="A8496" s="103">
        <f>A8495+1+2</f>
        <v>42681</v>
      </c>
      <c r="B8496" s="76" t="s">
        <v>12</v>
      </c>
      <c r="H8496" s="94"/>
    </row>
    <row r="8497" spans="1:8" x14ac:dyDescent="0.2">
      <c r="A8497" s="103">
        <f>A8496+1</f>
        <v>42682</v>
      </c>
      <c r="B8497" s="76" t="s">
        <v>13</v>
      </c>
      <c r="H8497" s="94"/>
    </row>
    <row r="8498" spans="1:8" x14ac:dyDescent="0.2">
      <c r="A8498" s="103">
        <f>A8497+1</f>
        <v>42683</v>
      </c>
      <c r="B8498" s="76" t="s">
        <v>14</v>
      </c>
      <c r="H8498" s="94"/>
    </row>
    <row r="8499" spans="1:8" x14ac:dyDescent="0.2">
      <c r="A8499" s="103">
        <f>A8498+1</f>
        <v>42684</v>
      </c>
      <c r="B8499" s="76" t="s">
        <v>15</v>
      </c>
      <c r="H8499" s="94"/>
    </row>
    <row r="8500" spans="1:8" x14ac:dyDescent="0.2">
      <c r="A8500" s="103">
        <f>A8499+1</f>
        <v>42685</v>
      </c>
      <c r="B8500" s="76" t="s">
        <v>16</v>
      </c>
      <c r="H8500" s="94"/>
    </row>
    <row r="8501" spans="1:8" x14ac:dyDescent="0.2">
      <c r="A8501" s="103">
        <f>A8500+1+2</f>
        <v>42688</v>
      </c>
      <c r="B8501" s="76" t="s">
        <v>12</v>
      </c>
      <c r="H8501" s="94"/>
    </row>
    <row r="8502" spans="1:8" x14ac:dyDescent="0.2">
      <c r="A8502" s="103">
        <f>A8501+1</f>
        <v>42689</v>
      </c>
      <c r="B8502" s="76" t="s">
        <v>13</v>
      </c>
      <c r="H8502" s="94"/>
    </row>
    <row r="8503" spans="1:8" x14ac:dyDescent="0.2">
      <c r="A8503" s="103">
        <f>A8502+1</f>
        <v>42690</v>
      </c>
      <c r="B8503" s="76" t="s">
        <v>14</v>
      </c>
      <c r="H8503" s="94"/>
    </row>
    <row r="8504" spans="1:8" x14ac:dyDescent="0.2">
      <c r="A8504" s="103">
        <f>A8503+1</f>
        <v>42691</v>
      </c>
      <c r="B8504" s="76" t="s">
        <v>15</v>
      </c>
      <c r="H8504" s="94"/>
    </row>
    <row r="8505" spans="1:8" x14ac:dyDescent="0.2">
      <c r="A8505" s="103">
        <f>A8504+1</f>
        <v>42692</v>
      </c>
      <c r="B8505" s="76" t="s">
        <v>16</v>
      </c>
      <c r="H8505" s="94"/>
    </row>
    <row r="8506" spans="1:8" x14ac:dyDescent="0.2">
      <c r="A8506" s="103">
        <f>A8505+1+2</f>
        <v>42695</v>
      </c>
      <c r="B8506" s="76" t="s">
        <v>12</v>
      </c>
      <c r="H8506" s="94"/>
    </row>
    <row r="8507" spans="1:8" x14ac:dyDescent="0.2">
      <c r="A8507" s="103">
        <f>A8506+1</f>
        <v>42696</v>
      </c>
      <c r="B8507" s="76" t="s">
        <v>13</v>
      </c>
      <c r="H8507" s="94"/>
    </row>
    <row r="8508" spans="1:8" x14ac:dyDescent="0.2">
      <c r="A8508" s="103">
        <f>A8507+1</f>
        <v>42697</v>
      </c>
      <c r="B8508" s="76" t="s">
        <v>14</v>
      </c>
      <c r="H8508" s="94"/>
    </row>
    <row r="8509" spans="1:8" x14ac:dyDescent="0.2">
      <c r="A8509" s="103">
        <f>A8508+1</f>
        <v>42698</v>
      </c>
      <c r="B8509" s="76" t="s">
        <v>15</v>
      </c>
      <c r="H8509" s="94"/>
    </row>
    <row r="8510" spans="1:8" x14ac:dyDescent="0.2">
      <c r="A8510" s="103">
        <f>A8509+1</f>
        <v>42699</v>
      </c>
      <c r="B8510" s="76" t="s">
        <v>16</v>
      </c>
      <c r="H8510" s="94"/>
    </row>
    <row r="8511" spans="1:8" x14ac:dyDescent="0.2">
      <c r="A8511" s="103">
        <f>A8510+1+2</f>
        <v>42702</v>
      </c>
      <c r="B8511" s="76" t="s">
        <v>12</v>
      </c>
      <c r="H8511" s="94"/>
    </row>
    <row r="8512" spans="1:8" x14ac:dyDescent="0.2">
      <c r="A8512" s="103">
        <f>A8511+1</f>
        <v>42703</v>
      </c>
      <c r="B8512" s="76" t="s">
        <v>13</v>
      </c>
      <c r="H8512" s="94"/>
    </row>
    <row r="8513" spans="1:8" x14ac:dyDescent="0.2">
      <c r="A8513" s="103">
        <f>A8512+1</f>
        <v>42704</v>
      </c>
      <c r="B8513" s="76" t="s">
        <v>14</v>
      </c>
      <c r="H8513" s="94"/>
    </row>
    <row r="8514" spans="1:8" x14ac:dyDescent="0.2">
      <c r="A8514" s="103">
        <f>A8513+1</f>
        <v>42705</v>
      </c>
      <c r="B8514" s="76" t="s">
        <v>15</v>
      </c>
      <c r="H8514" s="94"/>
    </row>
    <row r="8515" spans="1:8" x14ac:dyDescent="0.2">
      <c r="A8515" s="103">
        <f>A8514+1</f>
        <v>42706</v>
      </c>
      <c r="B8515" s="76" t="s">
        <v>16</v>
      </c>
      <c r="H8515" s="94"/>
    </row>
    <row r="8516" spans="1:8" x14ac:dyDescent="0.2">
      <c r="A8516" s="103">
        <f>A8515+1+2</f>
        <v>42709</v>
      </c>
      <c r="B8516" s="76" t="s">
        <v>12</v>
      </c>
      <c r="H8516" s="94"/>
    </row>
    <row r="8517" spans="1:8" x14ac:dyDescent="0.2">
      <c r="A8517" s="103">
        <f>A8516+1</f>
        <v>42710</v>
      </c>
      <c r="B8517" s="76" t="s">
        <v>13</v>
      </c>
      <c r="H8517" s="94"/>
    </row>
    <row r="8518" spans="1:8" x14ac:dyDescent="0.2">
      <c r="A8518" s="103">
        <f>A8517+1</f>
        <v>42711</v>
      </c>
      <c r="B8518" s="76" t="s">
        <v>14</v>
      </c>
      <c r="H8518" s="94"/>
    </row>
    <row r="8519" spans="1:8" x14ac:dyDescent="0.2">
      <c r="A8519" s="103">
        <f>A8518+1</f>
        <v>42712</v>
      </c>
      <c r="B8519" s="76" t="s">
        <v>15</v>
      </c>
      <c r="H8519" s="94"/>
    </row>
    <row r="8520" spans="1:8" x14ac:dyDescent="0.2">
      <c r="A8520" s="103">
        <f>A8519+1</f>
        <v>42713</v>
      </c>
      <c r="B8520" s="76" t="s">
        <v>16</v>
      </c>
      <c r="H8520" s="94"/>
    </row>
    <row r="8521" spans="1:8" x14ac:dyDescent="0.2">
      <c r="A8521" s="103">
        <f>A8520+1+2</f>
        <v>42716</v>
      </c>
      <c r="B8521" s="76" t="s">
        <v>12</v>
      </c>
      <c r="H8521" s="94"/>
    </row>
    <row r="8522" spans="1:8" x14ac:dyDescent="0.2">
      <c r="A8522" s="103">
        <f>A8521+1</f>
        <v>42717</v>
      </c>
      <c r="B8522" s="76" t="s">
        <v>13</v>
      </c>
      <c r="H8522" s="94"/>
    </row>
    <row r="8523" spans="1:8" x14ac:dyDescent="0.2">
      <c r="A8523" s="103">
        <f>A8522+1</f>
        <v>42718</v>
      </c>
      <c r="B8523" s="76" t="s">
        <v>14</v>
      </c>
      <c r="H8523" s="94"/>
    </row>
    <row r="8524" spans="1:8" x14ac:dyDescent="0.2">
      <c r="A8524" s="103">
        <f>A8523+1</f>
        <v>42719</v>
      </c>
      <c r="B8524" s="76" t="s">
        <v>15</v>
      </c>
      <c r="H8524" s="94"/>
    </row>
    <row r="8525" spans="1:8" x14ac:dyDescent="0.2">
      <c r="A8525" s="103">
        <f>A8524+1</f>
        <v>42720</v>
      </c>
      <c r="B8525" s="76" t="s">
        <v>16</v>
      </c>
      <c r="H8525" s="94"/>
    </row>
    <row r="8526" spans="1:8" x14ac:dyDescent="0.2">
      <c r="A8526" s="103">
        <f>A8525+1+2</f>
        <v>42723</v>
      </c>
      <c r="B8526" s="76" t="s">
        <v>12</v>
      </c>
      <c r="H8526" s="94"/>
    </row>
    <row r="8527" spans="1:8" x14ac:dyDescent="0.2">
      <c r="A8527" s="103">
        <f>A8526+1</f>
        <v>42724</v>
      </c>
      <c r="B8527" s="76" t="s">
        <v>13</v>
      </c>
      <c r="H8527" s="94"/>
    </row>
    <row r="8528" spans="1:8" x14ac:dyDescent="0.2">
      <c r="A8528" s="103">
        <f>A8527+1</f>
        <v>42725</v>
      </c>
      <c r="B8528" s="76" t="s">
        <v>14</v>
      </c>
      <c r="H8528" s="94"/>
    </row>
    <row r="8529" spans="1:8" x14ac:dyDescent="0.2">
      <c r="A8529" s="103">
        <f>A8528+1</f>
        <v>42726</v>
      </c>
      <c r="B8529" s="76" t="s">
        <v>15</v>
      </c>
      <c r="H8529" s="94"/>
    </row>
    <row r="8530" spans="1:8" x14ac:dyDescent="0.2">
      <c r="A8530" s="103">
        <f>A8529+1</f>
        <v>42727</v>
      </c>
      <c r="B8530" s="76" t="s">
        <v>16</v>
      </c>
      <c r="H8530" s="94"/>
    </row>
    <row r="8531" spans="1:8" x14ac:dyDescent="0.2">
      <c r="A8531" s="103">
        <f>A8530+1+2</f>
        <v>42730</v>
      </c>
      <c r="B8531" s="76" t="s">
        <v>12</v>
      </c>
      <c r="H8531" s="94"/>
    </row>
    <row r="8532" spans="1:8" x14ac:dyDescent="0.2">
      <c r="A8532" s="103">
        <f>A8531+1</f>
        <v>42731</v>
      </c>
      <c r="B8532" s="76" t="s">
        <v>13</v>
      </c>
      <c r="H8532" s="94"/>
    </row>
    <row r="8533" spans="1:8" x14ac:dyDescent="0.2">
      <c r="A8533" s="103">
        <f>A8532+1</f>
        <v>42732</v>
      </c>
      <c r="B8533" s="76" t="s">
        <v>14</v>
      </c>
      <c r="H8533" s="94"/>
    </row>
    <row r="8534" spans="1:8" x14ac:dyDescent="0.2">
      <c r="A8534" s="103">
        <f>A8533+1</f>
        <v>42733</v>
      </c>
      <c r="B8534" s="76" t="s">
        <v>15</v>
      </c>
      <c r="H8534" s="94"/>
    </row>
    <row r="8535" spans="1:8" x14ac:dyDescent="0.2">
      <c r="A8535" s="103">
        <f>A8534+1</f>
        <v>42734</v>
      </c>
      <c r="B8535" s="76" t="s">
        <v>16</v>
      </c>
      <c r="H8535" s="94"/>
    </row>
    <row r="8536" spans="1:8" x14ac:dyDescent="0.2">
      <c r="A8536" s="103">
        <f>A8535+1+2</f>
        <v>42737</v>
      </c>
      <c r="B8536" s="76" t="s">
        <v>12</v>
      </c>
      <c r="H8536" s="94"/>
    </row>
    <row r="8537" spans="1:8" x14ac:dyDescent="0.2">
      <c r="A8537" s="103">
        <f>A8536+1</f>
        <v>42738</v>
      </c>
      <c r="B8537" s="76" t="s">
        <v>13</v>
      </c>
      <c r="H8537" s="94"/>
    </row>
    <row r="8538" spans="1:8" x14ac:dyDescent="0.2">
      <c r="A8538" s="103">
        <f>A8537+1</f>
        <v>42739</v>
      </c>
      <c r="B8538" s="76" t="s">
        <v>14</v>
      </c>
      <c r="H8538" s="94"/>
    </row>
    <row r="8539" spans="1:8" x14ac:dyDescent="0.2">
      <c r="A8539" s="103">
        <f>A8538+1</f>
        <v>42740</v>
      </c>
      <c r="B8539" s="76" t="s">
        <v>15</v>
      </c>
      <c r="H8539" s="94"/>
    </row>
    <row r="8540" spans="1:8" x14ac:dyDescent="0.2">
      <c r="A8540" s="103">
        <f>A8539+1</f>
        <v>42741</v>
      </c>
      <c r="B8540" s="76" t="s">
        <v>16</v>
      </c>
      <c r="H8540" s="94"/>
    </row>
    <row r="8541" spans="1:8" x14ac:dyDescent="0.2">
      <c r="B8541" s="76"/>
      <c r="H8541" s="94"/>
    </row>
    <row r="8542" spans="1:8" x14ac:dyDescent="0.2">
      <c r="B8542" s="76"/>
      <c r="H8542" s="94"/>
    </row>
    <row r="8543" spans="1:8" x14ac:dyDescent="0.2">
      <c r="B8543" s="76"/>
      <c r="H8543" s="94"/>
    </row>
    <row r="8544" spans="1:8" x14ac:dyDescent="0.2">
      <c r="B8544" s="76"/>
      <c r="H8544" s="94"/>
    </row>
    <row r="8545" spans="2:8" x14ac:dyDescent="0.2">
      <c r="B8545" s="76"/>
      <c r="H8545" s="94"/>
    </row>
    <row r="8546" spans="2:8" x14ac:dyDescent="0.2">
      <c r="B8546" s="76"/>
      <c r="H8546" s="94"/>
    </row>
    <row r="8547" spans="2:8" x14ac:dyDescent="0.2">
      <c r="B8547" s="76"/>
      <c r="H8547" s="94"/>
    </row>
    <row r="8548" spans="2:8" x14ac:dyDescent="0.2">
      <c r="B8548" s="76"/>
      <c r="H8548" s="94"/>
    </row>
    <row r="8549" spans="2:8" x14ac:dyDescent="0.2">
      <c r="B8549" s="76"/>
      <c r="H8549" s="94"/>
    </row>
    <row r="8550" spans="2:8" x14ac:dyDescent="0.2">
      <c r="B8550" s="76"/>
      <c r="H8550" s="94"/>
    </row>
    <row r="8551" spans="2:8" x14ac:dyDescent="0.2">
      <c r="H8551" s="94"/>
    </row>
    <row r="8552" spans="2:8" x14ac:dyDescent="0.2">
      <c r="H8552" s="94"/>
    </row>
    <row r="8553" spans="2:8" x14ac:dyDescent="0.2">
      <c r="H8553" s="94"/>
    </row>
    <row r="8554" spans="2:8" x14ac:dyDescent="0.2">
      <c r="H8554" s="94"/>
    </row>
    <row r="8555" spans="2:8" x14ac:dyDescent="0.2">
      <c r="H8555" s="94"/>
    </row>
    <row r="8556" spans="2:8" x14ac:dyDescent="0.2">
      <c r="H8556" s="94"/>
    </row>
    <row r="8557" spans="2:8" x14ac:dyDescent="0.2">
      <c r="H8557" s="94"/>
    </row>
    <row r="8558" spans="2:8" x14ac:dyDescent="0.2">
      <c r="H8558" s="94"/>
    </row>
    <row r="8559" spans="2:8" x14ac:dyDescent="0.2">
      <c r="H8559" s="94"/>
    </row>
    <row r="8560" spans="2:8" x14ac:dyDescent="0.2">
      <c r="H8560" s="94"/>
    </row>
    <row r="8561" spans="8:8" x14ac:dyDescent="0.2">
      <c r="H8561" s="94"/>
    </row>
    <row r="8562" spans="8:8" x14ac:dyDescent="0.2">
      <c r="H8562" s="94"/>
    </row>
    <row r="8563" spans="8:8" x14ac:dyDescent="0.2">
      <c r="H8563" s="94"/>
    </row>
    <row r="8564" spans="8:8" x14ac:dyDescent="0.2">
      <c r="H8564" s="94"/>
    </row>
    <row r="8565" spans="8:8" x14ac:dyDescent="0.2">
      <c r="H8565" s="94"/>
    </row>
    <row r="8566" spans="8:8" x14ac:dyDescent="0.2">
      <c r="H8566" s="94"/>
    </row>
    <row r="8567" spans="8:8" x14ac:dyDescent="0.2">
      <c r="H8567" s="94"/>
    </row>
    <row r="8568" spans="8:8" x14ac:dyDescent="0.2">
      <c r="H8568" s="94"/>
    </row>
    <row r="8569" spans="8:8" x14ac:dyDescent="0.2">
      <c r="H8569" s="94"/>
    </row>
    <row r="8570" spans="8:8" x14ac:dyDescent="0.2">
      <c r="H8570" s="94"/>
    </row>
    <row r="8571" spans="8:8" x14ac:dyDescent="0.2">
      <c r="H8571" s="94"/>
    </row>
    <row r="8572" spans="8:8" x14ac:dyDescent="0.2">
      <c r="H8572" s="94"/>
    </row>
    <row r="8573" spans="8:8" x14ac:dyDescent="0.2">
      <c r="H8573" s="94"/>
    </row>
    <row r="8574" spans="8:8" x14ac:dyDescent="0.2">
      <c r="H8574" s="94"/>
    </row>
    <row r="8575" spans="8:8" x14ac:dyDescent="0.2">
      <c r="H8575" s="94"/>
    </row>
    <row r="8576" spans="8:8" x14ac:dyDescent="0.2">
      <c r="H8576" s="94"/>
    </row>
    <row r="8577" spans="8:8" x14ac:dyDescent="0.2">
      <c r="H8577" s="94"/>
    </row>
    <row r="8578" spans="8:8" x14ac:dyDescent="0.2">
      <c r="H8578" s="94"/>
    </row>
    <row r="8579" spans="8:8" x14ac:dyDescent="0.2">
      <c r="H8579" s="94"/>
    </row>
    <row r="8580" spans="8:8" x14ac:dyDescent="0.2">
      <c r="H8580" s="94"/>
    </row>
    <row r="8581" spans="8:8" x14ac:dyDescent="0.2">
      <c r="H8581" s="94"/>
    </row>
    <row r="8582" spans="8:8" x14ac:dyDescent="0.2">
      <c r="H8582" s="94"/>
    </row>
    <row r="8583" spans="8:8" x14ac:dyDescent="0.2">
      <c r="H8583" s="94"/>
    </row>
    <row r="8584" spans="8:8" x14ac:dyDescent="0.2">
      <c r="H8584" s="94"/>
    </row>
    <row r="8585" spans="8:8" x14ac:dyDescent="0.2">
      <c r="H8585" s="94"/>
    </row>
    <row r="8586" spans="8:8" x14ac:dyDescent="0.2">
      <c r="H8586" s="94"/>
    </row>
    <row r="8587" spans="8:8" x14ac:dyDescent="0.2">
      <c r="H8587" s="94"/>
    </row>
    <row r="8588" spans="8:8" x14ac:dyDescent="0.2">
      <c r="H8588" s="94"/>
    </row>
    <row r="8589" spans="8:8" x14ac:dyDescent="0.2">
      <c r="H8589" s="94"/>
    </row>
    <row r="8590" spans="8:8" x14ac:dyDescent="0.2">
      <c r="H8590" s="94"/>
    </row>
    <row r="8591" spans="8:8" x14ac:dyDescent="0.2">
      <c r="H8591" s="94"/>
    </row>
    <row r="8592" spans="8:8" x14ac:dyDescent="0.2">
      <c r="H8592" s="94"/>
    </row>
    <row r="8593" spans="8:8" x14ac:dyDescent="0.2">
      <c r="H8593" s="94"/>
    </row>
    <row r="8594" spans="8:8" x14ac:dyDescent="0.2">
      <c r="H8594" s="94"/>
    </row>
    <row r="8595" spans="8:8" x14ac:dyDescent="0.2">
      <c r="H8595" s="94"/>
    </row>
    <row r="8596" spans="8:8" x14ac:dyDescent="0.2">
      <c r="H8596" s="94"/>
    </row>
    <row r="8597" spans="8:8" x14ac:dyDescent="0.2">
      <c r="H8597" s="94"/>
    </row>
    <row r="8598" spans="8:8" x14ac:dyDescent="0.2">
      <c r="H8598" s="94"/>
    </row>
    <row r="8599" spans="8:8" x14ac:dyDescent="0.2">
      <c r="H8599" s="94"/>
    </row>
    <row r="8600" spans="8:8" x14ac:dyDescent="0.2">
      <c r="H8600" s="94"/>
    </row>
    <row r="8601" spans="8:8" x14ac:dyDescent="0.2">
      <c r="H8601" s="94"/>
    </row>
    <row r="8602" spans="8:8" x14ac:dyDescent="0.2">
      <c r="H8602" s="94"/>
    </row>
    <row r="8603" spans="8:8" x14ac:dyDescent="0.2">
      <c r="H8603" s="94"/>
    </row>
    <row r="8604" spans="8:8" x14ac:dyDescent="0.2">
      <c r="H8604" s="94"/>
    </row>
    <row r="8605" spans="8:8" x14ac:dyDescent="0.2">
      <c r="H8605" s="94"/>
    </row>
    <row r="8606" spans="8:8" x14ac:dyDescent="0.2">
      <c r="H8606" s="94"/>
    </row>
    <row r="8607" spans="8:8" x14ac:dyDescent="0.2">
      <c r="H8607" s="94"/>
    </row>
    <row r="8608" spans="8:8" x14ac:dyDescent="0.2">
      <c r="H8608" s="94"/>
    </row>
    <row r="8609" spans="8:8" x14ac:dyDescent="0.2">
      <c r="H8609" s="94"/>
    </row>
    <row r="8610" spans="8:8" x14ac:dyDescent="0.2">
      <c r="H8610" s="94"/>
    </row>
    <row r="8611" spans="8:8" x14ac:dyDescent="0.2">
      <c r="H8611" s="94"/>
    </row>
    <row r="8612" spans="8:8" x14ac:dyDescent="0.2">
      <c r="H8612" s="94"/>
    </row>
    <row r="8613" spans="8:8" x14ac:dyDescent="0.2">
      <c r="H8613" s="94"/>
    </row>
    <row r="8614" spans="8:8" x14ac:dyDescent="0.2">
      <c r="H8614" s="94"/>
    </row>
    <row r="8615" spans="8:8" x14ac:dyDescent="0.2">
      <c r="H8615" s="94"/>
    </row>
    <row r="8616" spans="8:8" x14ac:dyDescent="0.2">
      <c r="H8616" s="94"/>
    </row>
    <row r="8617" spans="8:8" x14ac:dyDescent="0.2">
      <c r="H8617" s="94"/>
    </row>
    <row r="8618" spans="8:8" x14ac:dyDescent="0.2">
      <c r="H8618" s="94"/>
    </row>
    <row r="8619" spans="8:8" x14ac:dyDescent="0.2">
      <c r="H8619" s="94"/>
    </row>
    <row r="8620" spans="8:8" x14ac:dyDescent="0.2">
      <c r="H8620" s="94"/>
    </row>
    <row r="8621" spans="8:8" x14ac:dyDescent="0.2">
      <c r="H8621" s="94"/>
    </row>
    <row r="8622" spans="8:8" x14ac:dyDescent="0.2">
      <c r="H8622" s="94"/>
    </row>
    <row r="8623" spans="8:8" x14ac:dyDescent="0.2">
      <c r="H8623" s="94"/>
    </row>
    <row r="8624" spans="8:8" x14ac:dyDescent="0.2">
      <c r="H8624" s="94"/>
    </row>
    <row r="8625" spans="8:8" x14ac:dyDescent="0.2">
      <c r="H8625" s="94"/>
    </row>
    <row r="8626" spans="8:8" x14ac:dyDescent="0.2">
      <c r="H8626" s="94"/>
    </row>
    <row r="8627" spans="8:8" x14ac:dyDescent="0.2">
      <c r="H8627" s="94"/>
    </row>
    <row r="8628" spans="8:8" x14ac:dyDescent="0.2">
      <c r="H8628" s="94"/>
    </row>
    <row r="8629" spans="8:8" x14ac:dyDescent="0.2">
      <c r="H8629" s="94"/>
    </row>
    <row r="8630" spans="8:8" x14ac:dyDescent="0.2">
      <c r="H8630" s="94"/>
    </row>
    <row r="8631" spans="8:8" x14ac:dyDescent="0.2">
      <c r="H8631" s="94"/>
    </row>
    <row r="8632" spans="8:8" x14ac:dyDescent="0.2">
      <c r="H8632" s="94"/>
    </row>
    <row r="8633" spans="8:8" x14ac:dyDescent="0.2">
      <c r="H8633" s="94"/>
    </row>
    <row r="8634" spans="8:8" x14ac:dyDescent="0.2">
      <c r="H8634" s="94"/>
    </row>
    <row r="8635" spans="8:8" x14ac:dyDescent="0.2">
      <c r="H8635" s="94"/>
    </row>
    <row r="8636" spans="8:8" x14ac:dyDescent="0.2">
      <c r="H8636" s="94"/>
    </row>
    <row r="8637" spans="8:8" x14ac:dyDescent="0.2">
      <c r="H8637" s="94"/>
    </row>
    <row r="8638" spans="8:8" x14ac:dyDescent="0.2">
      <c r="H8638" s="94"/>
    </row>
    <row r="8639" spans="8:8" x14ac:dyDescent="0.2">
      <c r="H8639" s="94"/>
    </row>
    <row r="8640" spans="8:8" x14ac:dyDescent="0.2">
      <c r="H8640" s="94"/>
    </row>
    <row r="8641" spans="8:8" x14ac:dyDescent="0.2">
      <c r="H8641" s="94"/>
    </row>
    <row r="8642" spans="8:8" x14ac:dyDescent="0.2">
      <c r="H8642" s="94"/>
    </row>
    <row r="8643" spans="8:8" x14ac:dyDescent="0.2">
      <c r="H8643" s="94"/>
    </row>
    <row r="8644" spans="8:8" x14ac:dyDescent="0.2">
      <c r="H8644" s="94"/>
    </row>
    <row r="8645" spans="8:8" x14ac:dyDescent="0.2">
      <c r="H8645" s="94"/>
    </row>
    <row r="8646" spans="8:8" x14ac:dyDescent="0.2">
      <c r="H8646" s="94"/>
    </row>
    <row r="8647" spans="8:8" x14ac:dyDescent="0.2">
      <c r="H8647" s="94"/>
    </row>
    <row r="8648" spans="8:8" x14ac:dyDescent="0.2">
      <c r="H8648" s="94"/>
    </row>
    <row r="8649" spans="8:8" x14ac:dyDescent="0.2">
      <c r="H8649" s="94"/>
    </row>
    <row r="8650" spans="8:8" x14ac:dyDescent="0.2">
      <c r="H8650" s="94"/>
    </row>
    <row r="8651" spans="8:8" x14ac:dyDescent="0.2">
      <c r="H8651" s="94"/>
    </row>
    <row r="8652" spans="8:8" x14ac:dyDescent="0.2">
      <c r="H8652" s="94"/>
    </row>
    <row r="8653" spans="8:8" x14ac:dyDescent="0.2">
      <c r="H8653" s="94"/>
    </row>
    <row r="8654" spans="8:8" x14ac:dyDescent="0.2">
      <c r="H8654" s="94"/>
    </row>
    <row r="8655" spans="8:8" x14ac:dyDescent="0.2">
      <c r="H8655" s="94"/>
    </row>
    <row r="8656" spans="8:8" x14ac:dyDescent="0.2">
      <c r="H8656" s="94"/>
    </row>
    <row r="8657" spans="8:8" x14ac:dyDescent="0.2">
      <c r="H8657" s="94"/>
    </row>
    <row r="8658" spans="8:8" x14ac:dyDescent="0.2">
      <c r="H8658" s="94"/>
    </row>
    <row r="8659" spans="8:8" x14ac:dyDescent="0.2">
      <c r="H8659" s="94"/>
    </row>
    <row r="8660" spans="8:8" x14ac:dyDescent="0.2">
      <c r="H8660" s="94"/>
    </row>
    <row r="8661" spans="8:8" x14ac:dyDescent="0.2">
      <c r="H8661" s="94"/>
    </row>
    <row r="8662" spans="8:8" x14ac:dyDescent="0.2">
      <c r="H8662" s="94"/>
    </row>
    <row r="8663" spans="8:8" x14ac:dyDescent="0.2">
      <c r="H8663" s="94"/>
    </row>
    <row r="8664" spans="8:8" x14ac:dyDescent="0.2">
      <c r="H8664" s="94"/>
    </row>
    <row r="8665" spans="8:8" x14ac:dyDescent="0.2">
      <c r="H8665" s="94"/>
    </row>
    <row r="8666" spans="8:8" x14ac:dyDescent="0.2">
      <c r="H8666" s="94"/>
    </row>
    <row r="8667" spans="8:8" x14ac:dyDescent="0.2">
      <c r="H8667" s="94"/>
    </row>
    <row r="8668" spans="8:8" x14ac:dyDescent="0.2">
      <c r="H8668" s="94"/>
    </row>
    <row r="8669" spans="8:8" x14ac:dyDescent="0.2">
      <c r="H8669" s="94"/>
    </row>
    <row r="8670" spans="8:8" x14ac:dyDescent="0.2">
      <c r="H8670" s="94"/>
    </row>
    <row r="8671" spans="8:8" x14ac:dyDescent="0.2">
      <c r="H8671" s="94"/>
    </row>
    <row r="8672" spans="8:8" x14ac:dyDescent="0.2">
      <c r="H8672" s="94"/>
    </row>
    <row r="8673" spans="8:8" x14ac:dyDescent="0.2">
      <c r="H8673" s="94"/>
    </row>
    <row r="8674" spans="8:8" x14ac:dyDescent="0.2">
      <c r="H8674" s="94"/>
    </row>
    <row r="8675" spans="8:8" x14ac:dyDescent="0.2">
      <c r="H8675" s="94"/>
    </row>
    <row r="8676" spans="8:8" x14ac:dyDescent="0.2">
      <c r="H8676" s="94"/>
    </row>
    <row r="8677" spans="8:8" x14ac:dyDescent="0.2">
      <c r="H8677" s="94"/>
    </row>
    <row r="8678" spans="8:8" x14ac:dyDescent="0.2">
      <c r="H8678" s="94"/>
    </row>
    <row r="8679" spans="8:8" x14ac:dyDescent="0.2">
      <c r="H8679" s="94"/>
    </row>
    <row r="8680" spans="8:8" x14ac:dyDescent="0.2">
      <c r="H8680" s="94"/>
    </row>
    <row r="8681" spans="8:8" x14ac:dyDescent="0.2">
      <c r="H8681" s="94"/>
    </row>
    <row r="8682" spans="8:8" x14ac:dyDescent="0.2">
      <c r="H8682" s="94"/>
    </row>
    <row r="8683" spans="8:8" x14ac:dyDescent="0.2">
      <c r="H8683" s="94"/>
    </row>
    <row r="8684" spans="8:8" x14ac:dyDescent="0.2">
      <c r="H8684" s="94"/>
    </row>
    <row r="8685" spans="8:8" x14ac:dyDescent="0.2">
      <c r="H8685" s="94"/>
    </row>
    <row r="8686" spans="8:8" x14ac:dyDescent="0.2">
      <c r="H8686" s="94"/>
    </row>
    <row r="8687" spans="8:8" x14ac:dyDescent="0.2">
      <c r="H8687" s="94"/>
    </row>
    <row r="8688" spans="8:8" x14ac:dyDescent="0.2">
      <c r="H8688" s="94"/>
    </row>
    <row r="8689" spans="8:8" x14ac:dyDescent="0.2">
      <c r="H8689" s="94"/>
    </row>
    <row r="8690" spans="8:8" x14ac:dyDescent="0.2">
      <c r="H8690" s="94"/>
    </row>
    <row r="8691" spans="8:8" x14ac:dyDescent="0.2">
      <c r="H8691" s="94"/>
    </row>
    <row r="8692" spans="8:8" x14ac:dyDescent="0.2">
      <c r="H8692" s="94"/>
    </row>
    <row r="8693" spans="8:8" x14ac:dyDescent="0.2">
      <c r="H8693" s="94"/>
    </row>
    <row r="8694" spans="8:8" x14ac:dyDescent="0.2">
      <c r="H8694" s="94"/>
    </row>
    <row r="8695" spans="8:8" x14ac:dyDescent="0.2">
      <c r="H8695" s="94"/>
    </row>
    <row r="8696" spans="8:8" x14ac:dyDescent="0.2">
      <c r="H8696" s="94"/>
    </row>
    <row r="8697" spans="8:8" x14ac:dyDescent="0.2">
      <c r="H8697" s="94"/>
    </row>
    <row r="8698" spans="8:8" x14ac:dyDescent="0.2">
      <c r="H8698" s="94"/>
    </row>
    <row r="8699" spans="8:8" x14ac:dyDescent="0.2">
      <c r="H8699" s="94"/>
    </row>
    <row r="8700" spans="8:8" x14ac:dyDescent="0.2">
      <c r="H8700" s="94"/>
    </row>
    <row r="8701" spans="8:8" x14ac:dyDescent="0.2">
      <c r="H8701" s="94"/>
    </row>
    <row r="8702" spans="8:8" x14ac:dyDescent="0.2">
      <c r="H8702" s="94"/>
    </row>
    <row r="8703" spans="8:8" x14ac:dyDescent="0.2">
      <c r="H8703" s="94"/>
    </row>
    <row r="8704" spans="8:8" x14ac:dyDescent="0.2">
      <c r="H8704" s="94"/>
    </row>
    <row r="8705" spans="8:8" x14ac:dyDescent="0.2">
      <c r="H8705" s="94"/>
    </row>
    <row r="8706" spans="8:8" x14ac:dyDescent="0.2">
      <c r="H8706" s="94"/>
    </row>
    <row r="8707" spans="8:8" x14ac:dyDescent="0.2">
      <c r="H8707" s="94"/>
    </row>
    <row r="8708" spans="8:8" x14ac:dyDescent="0.2">
      <c r="H8708" s="94"/>
    </row>
    <row r="8709" spans="8:8" x14ac:dyDescent="0.2">
      <c r="H8709" s="94"/>
    </row>
    <row r="8710" spans="8:8" x14ac:dyDescent="0.2">
      <c r="H8710" s="94"/>
    </row>
    <row r="8711" spans="8:8" x14ac:dyDescent="0.2">
      <c r="H8711" s="94"/>
    </row>
    <row r="8712" spans="8:8" x14ac:dyDescent="0.2">
      <c r="H8712" s="94"/>
    </row>
    <row r="8713" spans="8:8" x14ac:dyDescent="0.2">
      <c r="H8713" s="94"/>
    </row>
    <row r="8714" spans="8:8" x14ac:dyDescent="0.2">
      <c r="H8714" s="94"/>
    </row>
    <row r="8715" spans="8:8" x14ac:dyDescent="0.2">
      <c r="H8715" s="94"/>
    </row>
    <row r="8716" spans="8:8" x14ac:dyDescent="0.2">
      <c r="H8716" s="94"/>
    </row>
    <row r="8717" spans="8:8" x14ac:dyDescent="0.2">
      <c r="H8717" s="94"/>
    </row>
    <row r="8718" spans="8:8" x14ac:dyDescent="0.2">
      <c r="H8718" s="94"/>
    </row>
    <row r="8719" spans="8:8" x14ac:dyDescent="0.2">
      <c r="H8719" s="94"/>
    </row>
    <row r="8720" spans="8:8" x14ac:dyDescent="0.2">
      <c r="H8720" s="94"/>
    </row>
    <row r="8721" spans="8:8" x14ac:dyDescent="0.2">
      <c r="H8721" s="94"/>
    </row>
    <row r="8722" spans="8:8" x14ac:dyDescent="0.2">
      <c r="H8722" s="94"/>
    </row>
    <row r="8723" spans="8:8" x14ac:dyDescent="0.2">
      <c r="H8723" s="94"/>
    </row>
    <row r="8724" spans="8:8" x14ac:dyDescent="0.2">
      <c r="H8724" s="94"/>
    </row>
    <row r="8725" spans="8:8" x14ac:dyDescent="0.2">
      <c r="H8725" s="94"/>
    </row>
    <row r="8726" spans="8:8" x14ac:dyDescent="0.2">
      <c r="H8726" s="94"/>
    </row>
    <row r="8727" spans="8:8" x14ac:dyDescent="0.2">
      <c r="H8727" s="94"/>
    </row>
    <row r="8728" spans="8:8" x14ac:dyDescent="0.2">
      <c r="H8728" s="94"/>
    </row>
    <row r="8729" spans="8:8" x14ac:dyDescent="0.2">
      <c r="H8729" s="94"/>
    </row>
    <row r="8730" spans="8:8" x14ac:dyDescent="0.2">
      <c r="H8730" s="94"/>
    </row>
    <row r="8731" spans="8:8" x14ac:dyDescent="0.2">
      <c r="H8731" s="94"/>
    </row>
    <row r="8732" spans="8:8" x14ac:dyDescent="0.2">
      <c r="H8732" s="94"/>
    </row>
    <row r="8733" spans="8:8" x14ac:dyDescent="0.2">
      <c r="H8733" s="94"/>
    </row>
    <row r="8734" spans="8:8" x14ac:dyDescent="0.2">
      <c r="H8734" s="94"/>
    </row>
    <row r="8735" spans="8:8" x14ac:dyDescent="0.2">
      <c r="H8735" s="94"/>
    </row>
    <row r="8736" spans="8:8" x14ac:dyDescent="0.2">
      <c r="H8736" s="94"/>
    </row>
    <row r="8737" spans="8:8" x14ac:dyDescent="0.2">
      <c r="H8737" s="94"/>
    </row>
    <row r="8738" spans="8:8" x14ac:dyDescent="0.2">
      <c r="H8738" s="94"/>
    </row>
    <row r="8739" spans="8:8" x14ac:dyDescent="0.2">
      <c r="H8739" s="94"/>
    </row>
    <row r="8740" spans="8:8" x14ac:dyDescent="0.2">
      <c r="H8740" s="94"/>
    </row>
    <row r="8741" spans="8:8" x14ac:dyDescent="0.2">
      <c r="H8741" s="94"/>
    </row>
    <row r="8742" spans="8:8" x14ac:dyDescent="0.2">
      <c r="H8742" s="94"/>
    </row>
    <row r="8743" spans="8:8" x14ac:dyDescent="0.2">
      <c r="H8743" s="94"/>
    </row>
    <row r="8744" spans="8:8" x14ac:dyDescent="0.2">
      <c r="H8744" s="94"/>
    </row>
    <row r="8745" spans="8:8" x14ac:dyDescent="0.2">
      <c r="H8745" s="94"/>
    </row>
    <row r="8746" spans="8:8" x14ac:dyDescent="0.2">
      <c r="H8746" s="94"/>
    </row>
    <row r="8747" spans="8:8" x14ac:dyDescent="0.2">
      <c r="H8747" s="94"/>
    </row>
    <row r="8748" spans="8:8" x14ac:dyDescent="0.2">
      <c r="H8748" s="94"/>
    </row>
    <row r="8749" spans="8:8" x14ac:dyDescent="0.2">
      <c r="H8749" s="94"/>
    </row>
    <row r="8750" spans="8:8" x14ac:dyDescent="0.2">
      <c r="H8750" s="94"/>
    </row>
    <row r="8751" spans="8:8" x14ac:dyDescent="0.2">
      <c r="H8751" s="94"/>
    </row>
    <row r="8752" spans="8:8" x14ac:dyDescent="0.2">
      <c r="H8752" s="94"/>
    </row>
    <row r="8753" spans="8:8" x14ac:dyDescent="0.2">
      <c r="H8753" s="94"/>
    </row>
    <row r="8754" spans="8:8" x14ac:dyDescent="0.2">
      <c r="H8754" s="94"/>
    </row>
    <row r="8755" spans="8:8" x14ac:dyDescent="0.2">
      <c r="H8755" s="94"/>
    </row>
    <row r="8756" spans="8:8" x14ac:dyDescent="0.2">
      <c r="H8756" s="94"/>
    </row>
    <row r="8757" spans="8:8" x14ac:dyDescent="0.2">
      <c r="H8757" s="94"/>
    </row>
    <row r="8758" spans="8:8" x14ac:dyDescent="0.2">
      <c r="H8758" s="94"/>
    </row>
    <row r="8759" spans="8:8" x14ac:dyDescent="0.2">
      <c r="H8759" s="94"/>
    </row>
    <row r="8760" spans="8:8" x14ac:dyDescent="0.2">
      <c r="H8760" s="94"/>
    </row>
    <row r="8761" spans="8:8" x14ac:dyDescent="0.2">
      <c r="H8761" s="94"/>
    </row>
    <row r="8762" spans="8:8" x14ac:dyDescent="0.2">
      <c r="H8762" s="94"/>
    </row>
    <row r="8763" spans="8:8" x14ac:dyDescent="0.2">
      <c r="H8763" s="94"/>
    </row>
    <row r="8764" spans="8:8" x14ac:dyDescent="0.2">
      <c r="H8764" s="94"/>
    </row>
    <row r="8765" spans="8:8" x14ac:dyDescent="0.2">
      <c r="H8765" s="94"/>
    </row>
    <row r="8766" spans="8:8" x14ac:dyDescent="0.2">
      <c r="H8766" s="94"/>
    </row>
    <row r="8767" spans="8:8" x14ac:dyDescent="0.2">
      <c r="H8767" s="94"/>
    </row>
    <row r="8768" spans="8:8" x14ac:dyDescent="0.2">
      <c r="H8768" s="94"/>
    </row>
    <row r="8769" spans="8:8" x14ac:dyDescent="0.2">
      <c r="H8769" s="94"/>
    </row>
    <row r="8770" spans="8:8" x14ac:dyDescent="0.2">
      <c r="H8770" s="94"/>
    </row>
    <row r="8771" spans="8:8" x14ac:dyDescent="0.2">
      <c r="H8771" s="94"/>
    </row>
    <row r="8772" spans="8:8" x14ac:dyDescent="0.2">
      <c r="H8772" s="94"/>
    </row>
    <row r="8773" spans="8:8" x14ac:dyDescent="0.2">
      <c r="H8773" s="94"/>
    </row>
    <row r="8774" spans="8:8" x14ac:dyDescent="0.2">
      <c r="H8774" s="94"/>
    </row>
    <row r="8775" spans="8:8" x14ac:dyDescent="0.2">
      <c r="H8775" s="94"/>
    </row>
    <row r="8776" spans="8:8" x14ac:dyDescent="0.2">
      <c r="H8776" s="94"/>
    </row>
    <row r="8777" spans="8:8" x14ac:dyDescent="0.2">
      <c r="H8777" s="94"/>
    </row>
    <row r="8778" spans="8:8" x14ac:dyDescent="0.2">
      <c r="H8778" s="94"/>
    </row>
    <row r="8779" spans="8:8" x14ac:dyDescent="0.2">
      <c r="H8779" s="94"/>
    </row>
    <row r="8780" spans="8:8" x14ac:dyDescent="0.2">
      <c r="H8780" s="94"/>
    </row>
    <row r="8781" spans="8:8" x14ac:dyDescent="0.2">
      <c r="H8781" s="94"/>
    </row>
    <row r="8782" spans="8:8" x14ac:dyDescent="0.2">
      <c r="H8782" s="94"/>
    </row>
    <row r="8783" spans="8:8" x14ac:dyDescent="0.2">
      <c r="H8783" s="94"/>
    </row>
  </sheetData>
  <mergeCells count="2">
    <mergeCell ref="F3:G3"/>
    <mergeCell ref="F4:G4"/>
  </mergeCells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26"/>
  <sheetViews>
    <sheetView workbookViewId="0">
      <pane xSplit="1" ySplit="4" topLeftCell="B4250" activePane="bottomRight" state="frozen"/>
      <selection pane="topRight" activeCell="B1" sqref="B1"/>
      <selection pane="bottomLeft" activeCell="A5" sqref="A5"/>
      <selection pane="bottomRight" activeCell="C4280" sqref="C4280"/>
    </sheetView>
  </sheetViews>
  <sheetFormatPr defaultRowHeight="12.75" x14ac:dyDescent="0.2"/>
  <cols>
    <col min="1" max="1" width="10.7109375" style="36" customWidth="1"/>
    <col min="2" max="2" width="17" style="37" customWidth="1"/>
    <col min="3" max="3" width="12" style="37" customWidth="1"/>
    <col min="4" max="4" width="14.85546875" style="37" customWidth="1"/>
    <col min="5" max="5" width="20" style="38" customWidth="1"/>
    <col min="6" max="6" width="13.42578125" style="37" customWidth="1"/>
    <col min="7" max="7" width="14" style="37" customWidth="1"/>
    <col min="8" max="8" width="12.7109375" style="37" customWidth="1"/>
    <col min="9" max="9" width="13.7109375" style="37" customWidth="1"/>
    <col min="10" max="10" width="27" style="8" customWidth="1"/>
    <col min="11" max="11" width="13.42578125" style="11" bestFit="1" customWidth="1"/>
    <col min="12" max="12" width="11.85546875" style="11" customWidth="1"/>
    <col min="14" max="16384" width="9.140625" style="12"/>
  </cols>
  <sheetData>
    <row r="1" spans="1:12" x14ac:dyDescent="0.2">
      <c r="A1" s="72" t="s">
        <v>67</v>
      </c>
      <c r="B1" s="8"/>
      <c r="C1" s="9"/>
      <c r="D1" s="9"/>
      <c r="E1" s="10"/>
      <c r="F1" s="9"/>
      <c r="G1" s="9"/>
      <c r="H1" s="9"/>
      <c r="I1" s="9"/>
    </row>
    <row r="2" spans="1:12" x14ac:dyDescent="0.2">
      <c r="A2" s="13"/>
      <c r="B2" s="8"/>
      <c r="C2" s="9"/>
      <c r="D2" s="9"/>
      <c r="E2" s="10"/>
      <c r="F2" s="9"/>
      <c r="G2" s="9"/>
      <c r="H2" s="9"/>
      <c r="I2" s="9"/>
    </row>
    <row r="3" spans="1:12" x14ac:dyDescent="0.2">
      <c r="A3" s="14"/>
      <c r="B3" s="215" t="s">
        <v>34</v>
      </c>
      <c r="C3" s="216"/>
      <c r="D3" s="217"/>
      <c r="E3" s="15" t="s">
        <v>35</v>
      </c>
      <c r="F3" s="215" t="s">
        <v>36</v>
      </c>
      <c r="G3" s="218"/>
      <c r="H3" s="218"/>
      <c r="I3" s="219"/>
      <c r="J3" s="16" t="s">
        <v>37</v>
      </c>
      <c r="K3" s="17" t="s">
        <v>78</v>
      </c>
      <c r="L3" s="17" t="s">
        <v>38</v>
      </c>
    </row>
    <row r="4" spans="1:12" x14ac:dyDescent="0.2">
      <c r="A4" s="14" t="s">
        <v>2</v>
      </c>
      <c r="B4" s="18" t="s">
        <v>39</v>
      </c>
      <c r="C4" s="19" t="s">
        <v>40</v>
      </c>
      <c r="D4" s="19" t="s">
        <v>41</v>
      </c>
      <c r="E4" s="20" t="s">
        <v>42</v>
      </c>
      <c r="F4" s="19" t="s">
        <v>43</v>
      </c>
      <c r="G4" s="21" t="s">
        <v>44</v>
      </c>
      <c r="H4" s="21" t="s">
        <v>45</v>
      </c>
      <c r="I4" s="21" t="s">
        <v>46</v>
      </c>
      <c r="J4" s="18" t="s">
        <v>47</v>
      </c>
      <c r="K4" s="22" t="s">
        <v>82</v>
      </c>
      <c r="L4" s="22" t="s">
        <v>45</v>
      </c>
    </row>
    <row r="5" spans="1:12" x14ac:dyDescent="0.2">
      <c r="A5" s="23">
        <v>36164</v>
      </c>
      <c r="B5" s="24">
        <v>12</v>
      </c>
      <c r="C5" s="25">
        <v>8.75</v>
      </c>
      <c r="D5" s="25">
        <v>12.5</v>
      </c>
      <c r="E5" s="26"/>
      <c r="F5" s="25"/>
      <c r="G5" s="25"/>
      <c r="H5" s="25"/>
      <c r="I5" s="25"/>
      <c r="J5" s="24"/>
      <c r="K5" s="24"/>
      <c r="L5" s="24"/>
    </row>
    <row r="6" spans="1:12" x14ac:dyDescent="0.2">
      <c r="A6" s="23">
        <v>36165</v>
      </c>
      <c r="B6" s="24">
        <v>11.75</v>
      </c>
      <c r="C6" s="25">
        <v>8.5</v>
      </c>
      <c r="D6" s="25">
        <v>12.25</v>
      </c>
      <c r="E6" s="26"/>
      <c r="F6" s="25"/>
      <c r="G6" s="25"/>
      <c r="H6" s="25"/>
      <c r="I6" s="25"/>
      <c r="J6" s="24"/>
      <c r="K6" s="24"/>
      <c r="L6" s="24"/>
    </row>
    <row r="7" spans="1:12" x14ac:dyDescent="0.2">
      <c r="A7" s="23">
        <v>36166</v>
      </c>
      <c r="B7" s="24">
        <v>12.5</v>
      </c>
      <c r="C7" s="25">
        <v>9.25</v>
      </c>
      <c r="D7" s="25">
        <v>13</v>
      </c>
      <c r="E7" s="26"/>
      <c r="F7" s="25"/>
      <c r="G7" s="25"/>
      <c r="H7" s="25"/>
      <c r="I7" s="25"/>
      <c r="J7" s="24"/>
      <c r="K7" s="24"/>
      <c r="L7" s="24"/>
    </row>
    <row r="8" spans="1:12" x14ac:dyDescent="0.2">
      <c r="A8" s="23">
        <v>36167</v>
      </c>
      <c r="B8" s="24">
        <v>12.75</v>
      </c>
      <c r="C8" s="25">
        <v>9.5</v>
      </c>
      <c r="D8" s="25">
        <v>13.25</v>
      </c>
      <c r="E8" s="26"/>
      <c r="F8" s="25"/>
      <c r="G8" s="25"/>
      <c r="H8" s="25"/>
      <c r="I8" s="25"/>
      <c r="J8" s="24"/>
      <c r="K8" s="24"/>
      <c r="L8" s="24"/>
    </row>
    <row r="9" spans="1:12" x14ac:dyDescent="0.2">
      <c r="A9" s="23">
        <v>36171</v>
      </c>
      <c r="B9" s="24">
        <v>13.25</v>
      </c>
      <c r="C9" s="25">
        <v>10</v>
      </c>
      <c r="D9" s="25">
        <v>13.75</v>
      </c>
      <c r="E9" s="26"/>
      <c r="F9" s="25"/>
      <c r="G9" s="25"/>
      <c r="H9" s="25"/>
      <c r="I9" s="25"/>
      <c r="J9" s="24"/>
      <c r="K9" s="24"/>
      <c r="L9" s="24"/>
    </row>
    <row r="10" spans="1:12" x14ac:dyDescent="0.2">
      <c r="A10" s="23">
        <v>36172</v>
      </c>
      <c r="B10" s="24">
        <v>12.75</v>
      </c>
      <c r="C10" s="25">
        <v>9.5</v>
      </c>
      <c r="D10" s="25">
        <v>13.25</v>
      </c>
      <c r="E10" s="26"/>
      <c r="F10" s="25"/>
      <c r="G10" s="25"/>
      <c r="H10" s="25"/>
      <c r="I10" s="25"/>
      <c r="J10" s="24"/>
      <c r="K10" s="24"/>
      <c r="L10" s="24"/>
    </row>
    <row r="11" spans="1:12" x14ac:dyDescent="0.2">
      <c r="A11" s="23">
        <v>36173</v>
      </c>
      <c r="B11" s="24">
        <v>12</v>
      </c>
      <c r="C11" s="25">
        <v>8.75</v>
      </c>
      <c r="D11" s="25">
        <v>12.5</v>
      </c>
      <c r="E11" s="26"/>
      <c r="F11" s="25"/>
      <c r="G11" s="25"/>
      <c r="H11" s="25"/>
      <c r="I11" s="25"/>
      <c r="J11" s="24"/>
      <c r="K11" s="24"/>
      <c r="L11" s="24"/>
    </row>
    <row r="12" spans="1:12" x14ac:dyDescent="0.2">
      <c r="A12" s="23">
        <v>36175</v>
      </c>
      <c r="B12" s="24">
        <v>11.75</v>
      </c>
      <c r="C12" s="25">
        <v>8.5</v>
      </c>
      <c r="D12" s="25">
        <v>12.25</v>
      </c>
      <c r="E12" s="26"/>
      <c r="F12" s="25"/>
      <c r="G12" s="25"/>
      <c r="H12" s="25"/>
      <c r="I12" s="25"/>
      <c r="J12" s="24"/>
      <c r="K12" s="24"/>
      <c r="L12" s="24"/>
    </row>
    <row r="13" spans="1:12" x14ac:dyDescent="0.2">
      <c r="A13" s="23">
        <v>36179</v>
      </c>
      <c r="B13" s="24">
        <v>11.75</v>
      </c>
      <c r="C13" s="25">
        <v>8.5</v>
      </c>
      <c r="D13" s="25">
        <v>12.25</v>
      </c>
      <c r="E13" s="26"/>
      <c r="F13" s="25"/>
      <c r="G13" s="25"/>
      <c r="H13" s="25"/>
      <c r="I13" s="25"/>
      <c r="J13" s="24"/>
      <c r="K13" s="24"/>
      <c r="L13" s="24"/>
    </row>
    <row r="14" spans="1:12" x14ac:dyDescent="0.2">
      <c r="A14" s="23">
        <v>36180</v>
      </c>
      <c r="B14" s="24">
        <v>11.75</v>
      </c>
      <c r="C14" s="25">
        <v>8.25</v>
      </c>
      <c r="D14" s="25">
        <v>12</v>
      </c>
      <c r="E14" s="26"/>
      <c r="F14" s="25"/>
      <c r="G14" s="25"/>
      <c r="H14" s="25"/>
      <c r="I14" s="25"/>
      <c r="J14" s="24"/>
      <c r="K14" s="24"/>
      <c r="L14" s="24"/>
    </row>
    <row r="15" spans="1:12" x14ac:dyDescent="0.2">
      <c r="A15" s="23">
        <v>36181</v>
      </c>
      <c r="B15" s="27">
        <v>12.5</v>
      </c>
      <c r="C15" s="28">
        <v>9</v>
      </c>
      <c r="D15" s="28">
        <v>12.75</v>
      </c>
      <c r="E15" s="26"/>
      <c r="F15" s="25"/>
      <c r="G15" s="25"/>
      <c r="H15" s="25"/>
      <c r="I15" s="25"/>
      <c r="J15" s="24"/>
      <c r="K15" s="24"/>
      <c r="L15" s="24"/>
    </row>
    <row r="16" spans="1:12" x14ac:dyDescent="0.2">
      <c r="A16" s="23">
        <v>36182</v>
      </c>
      <c r="B16" s="27">
        <v>12.75</v>
      </c>
      <c r="C16" s="28">
        <v>9.25</v>
      </c>
      <c r="D16" s="28">
        <v>13</v>
      </c>
      <c r="E16" s="26"/>
      <c r="F16" s="25"/>
      <c r="G16" s="25"/>
      <c r="H16" s="25"/>
      <c r="I16" s="25"/>
      <c r="J16" s="24"/>
      <c r="K16" s="24"/>
      <c r="L16" s="24"/>
    </row>
    <row r="17" spans="1:12" x14ac:dyDescent="0.2">
      <c r="A17" s="23">
        <v>36185</v>
      </c>
      <c r="B17" s="27">
        <v>12.5</v>
      </c>
      <c r="C17" s="28">
        <v>9</v>
      </c>
      <c r="D17" s="28">
        <v>12.75</v>
      </c>
      <c r="E17" s="26"/>
      <c r="F17" s="25"/>
      <c r="G17" s="25"/>
      <c r="H17" s="25"/>
      <c r="I17" s="25"/>
      <c r="J17" s="24"/>
      <c r="K17" s="24"/>
      <c r="L17" s="24"/>
    </row>
    <row r="18" spans="1:12" x14ac:dyDescent="0.2">
      <c r="A18" s="23">
        <v>36186</v>
      </c>
      <c r="B18" s="27">
        <v>12</v>
      </c>
      <c r="C18" s="28">
        <v>8.5</v>
      </c>
      <c r="D18" s="28">
        <v>12.25</v>
      </c>
      <c r="E18" s="26"/>
      <c r="F18" s="25"/>
      <c r="G18" s="25"/>
      <c r="H18" s="25"/>
      <c r="I18" s="25"/>
      <c r="J18" s="24"/>
      <c r="K18" s="24"/>
      <c r="L18" s="24"/>
    </row>
    <row r="19" spans="1:12" x14ac:dyDescent="0.2">
      <c r="A19" s="23">
        <v>36187</v>
      </c>
      <c r="B19" s="27">
        <v>12.25</v>
      </c>
      <c r="C19" s="28">
        <v>8.75</v>
      </c>
      <c r="D19" s="28">
        <v>12.5</v>
      </c>
      <c r="E19" s="26"/>
      <c r="F19" s="25"/>
      <c r="G19" s="25"/>
      <c r="H19" s="25"/>
      <c r="I19" s="25"/>
      <c r="J19" s="24"/>
      <c r="K19" s="24"/>
      <c r="L19" s="24"/>
    </row>
    <row r="20" spans="1:12" x14ac:dyDescent="0.2">
      <c r="A20" s="23">
        <v>36188</v>
      </c>
      <c r="B20" s="27">
        <v>12.5</v>
      </c>
      <c r="C20" s="28">
        <v>9</v>
      </c>
      <c r="D20" s="28">
        <v>12.75</v>
      </c>
      <c r="E20" s="26"/>
      <c r="F20" s="25"/>
      <c r="G20" s="25"/>
      <c r="H20" s="25"/>
      <c r="I20" s="25"/>
      <c r="J20" s="24"/>
      <c r="K20" s="24"/>
      <c r="L20" s="24"/>
    </row>
    <row r="21" spans="1:12" x14ac:dyDescent="0.2">
      <c r="A21" s="23">
        <v>36189</v>
      </c>
      <c r="B21" s="27">
        <v>12.75</v>
      </c>
      <c r="C21" s="28">
        <v>9.25</v>
      </c>
      <c r="D21" s="28">
        <v>13</v>
      </c>
      <c r="E21" s="26"/>
      <c r="F21" s="25"/>
      <c r="G21" s="25"/>
      <c r="H21" s="25"/>
      <c r="I21" s="25"/>
      <c r="J21" s="24"/>
      <c r="K21" s="24"/>
      <c r="L21" s="24"/>
    </row>
    <row r="22" spans="1:12" x14ac:dyDescent="0.2">
      <c r="A22" s="23">
        <v>36161</v>
      </c>
      <c r="B22" s="27">
        <v>11.75</v>
      </c>
      <c r="C22" s="28">
        <v>8.5</v>
      </c>
      <c r="D22" s="28">
        <v>12.25</v>
      </c>
      <c r="E22" s="26"/>
      <c r="F22" s="25"/>
      <c r="G22" s="25"/>
      <c r="H22" s="25"/>
      <c r="I22" s="25"/>
      <c r="J22" s="24"/>
      <c r="K22" s="24"/>
      <c r="L22" s="24"/>
    </row>
    <row r="23" spans="1:12" x14ac:dyDescent="0.2">
      <c r="A23" s="23">
        <v>36192</v>
      </c>
      <c r="B23" s="27">
        <v>12.25</v>
      </c>
      <c r="C23" s="28">
        <v>8.75</v>
      </c>
      <c r="D23" s="28">
        <v>12.5</v>
      </c>
      <c r="E23" s="26"/>
      <c r="F23" s="25"/>
      <c r="G23" s="25"/>
      <c r="H23" s="25"/>
      <c r="I23" s="25"/>
      <c r="J23" s="24"/>
      <c r="K23" s="24"/>
      <c r="L23" s="24"/>
    </row>
    <row r="24" spans="1:12" x14ac:dyDescent="0.2">
      <c r="A24" s="23">
        <v>36194</v>
      </c>
      <c r="B24" s="27">
        <v>12.5</v>
      </c>
      <c r="C24" s="28">
        <v>9</v>
      </c>
      <c r="D24" s="28">
        <v>12.75</v>
      </c>
      <c r="E24" s="26"/>
      <c r="F24" s="25"/>
      <c r="G24" s="25"/>
      <c r="H24" s="25"/>
      <c r="I24" s="25"/>
      <c r="J24" s="24"/>
      <c r="K24" s="24"/>
      <c r="L24" s="24"/>
    </row>
    <row r="25" spans="1:12" x14ac:dyDescent="0.2">
      <c r="A25" s="23">
        <v>36195</v>
      </c>
      <c r="B25" s="27">
        <v>12</v>
      </c>
      <c r="C25" s="28">
        <v>8.5</v>
      </c>
      <c r="D25" s="28">
        <v>12.25</v>
      </c>
      <c r="E25" s="26"/>
      <c r="F25" s="25"/>
      <c r="G25" s="25"/>
      <c r="H25" s="25"/>
      <c r="I25" s="25"/>
      <c r="J25" s="24"/>
      <c r="K25" s="24"/>
      <c r="L25" s="24"/>
    </row>
    <row r="26" spans="1:12" x14ac:dyDescent="0.2">
      <c r="A26" s="23">
        <v>36196</v>
      </c>
      <c r="B26" s="27">
        <v>11.75</v>
      </c>
      <c r="C26" s="28">
        <v>8.25</v>
      </c>
      <c r="D26" s="28">
        <v>12</v>
      </c>
      <c r="E26" s="26"/>
      <c r="F26" s="25"/>
      <c r="G26" s="25"/>
      <c r="H26" s="25"/>
      <c r="I26" s="25"/>
      <c r="J26" s="24"/>
      <c r="K26" s="24"/>
      <c r="L26" s="24"/>
    </row>
    <row r="27" spans="1:12" x14ac:dyDescent="0.2">
      <c r="A27" s="23">
        <v>36199</v>
      </c>
      <c r="B27" s="27">
        <v>11.75</v>
      </c>
      <c r="C27" s="28">
        <v>8.25</v>
      </c>
      <c r="D27" s="28">
        <v>12</v>
      </c>
      <c r="E27" s="26"/>
      <c r="F27" s="25"/>
      <c r="G27" s="25"/>
      <c r="H27" s="25"/>
      <c r="I27" s="25"/>
      <c r="J27" s="24"/>
      <c r="K27" s="24"/>
      <c r="L27" s="24"/>
    </row>
    <row r="28" spans="1:12" x14ac:dyDescent="0.2">
      <c r="A28" s="23">
        <v>36202</v>
      </c>
      <c r="B28" s="27">
        <v>11.75</v>
      </c>
      <c r="C28" s="28">
        <v>8.25</v>
      </c>
      <c r="D28" s="28">
        <v>12</v>
      </c>
      <c r="E28" s="26"/>
      <c r="F28" s="25"/>
      <c r="G28" s="25"/>
      <c r="H28" s="25"/>
      <c r="I28" s="25"/>
      <c r="J28" s="24"/>
      <c r="K28" s="24"/>
      <c r="L28" s="24"/>
    </row>
    <row r="29" spans="1:12" x14ac:dyDescent="0.2">
      <c r="A29" s="23">
        <v>36203</v>
      </c>
      <c r="B29" s="27">
        <v>12</v>
      </c>
      <c r="C29" s="28">
        <v>8.5</v>
      </c>
      <c r="D29" s="28">
        <v>12.25</v>
      </c>
      <c r="E29" s="26"/>
      <c r="F29" s="25"/>
      <c r="G29" s="25"/>
      <c r="H29" s="25"/>
      <c r="I29" s="25"/>
      <c r="J29" s="24"/>
      <c r="K29" s="24"/>
      <c r="L29" s="24"/>
    </row>
    <row r="30" spans="1:12" x14ac:dyDescent="0.2">
      <c r="A30" s="23">
        <v>36207</v>
      </c>
      <c r="B30" s="27">
        <v>11.25</v>
      </c>
      <c r="C30" s="28">
        <v>7.75</v>
      </c>
      <c r="D30" s="28">
        <v>11.5</v>
      </c>
      <c r="E30" s="26"/>
      <c r="F30" s="25"/>
      <c r="G30" s="25"/>
      <c r="H30" s="25"/>
      <c r="I30" s="25"/>
      <c r="J30" s="24"/>
      <c r="K30" s="24"/>
      <c r="L30" s="24"/>
    </row>
    <row r="31" spans="1:12" x14ac:dyDescent="0.2">
      <c r="A31" s="23">
        <v>36208</v>
      </c>
      <c r="B31" s="27">
        <v>11.5</v>
      </c>
      <c r="C31" s="28">
        <v>8</v>
      </c>
      <c r="D31" s="28">
        <v>11.75</v>
      </c>
      <c r="E31" s="26"/>
      <c r="F31" s="25"/>
      <c r="G31" s="25"/>
      <c r="H31" s="25"/>
      <c r="I31" s="25"/>
      <c r="J31" s="24"/>
      <c r="K31" s="24"/>
      <c r="L31" s="24"/>
    </row>
    <row r="32" spans="1:12" x14ac:dyDescent="0.2">
      <c r="A32" s="23">
        <v>36209</v>
      </c>
      <c r="B32" s="27">
        <v>12.25</v>
      </c>
      <c r="C32" s="28">
        <v>8.5</v>
      </c>
      <c r="D32" s="28">
        <v>12.25</v>
      </c>
      <c r="E32" s="26"/>
      <c r="F32" s="25"/>
      <c r="G32" s="25"/>
      <c r="H32" s="25"/>
      <c r="I32" s="25"/>
      <c r="J32" s="24"/>
      <c r="K32" s="24"/>
      <c r="L32" s="24"/>
    </row>
    <row r="33" spans="1:12" x14ac:dyDescent="0.2">
      <c r="A33" s="23">
        <v>36210</v>
      </c>
      <c r="B33" s="27">
        <v>12</v>
      </c>
      <c r="C33" s="28">
        <v>8.25</v>
      </c>
      <c r="D33" s="28">
        <v>12</v>
      </c>
      <c r="E33" s="26"/>
      <c r="F33" s="25"/>
      <c r="G33" s="25"/>
      <c r="H33" s="25"/>
      <c r="I33" s="25"/>
      <c r="J33" s="24"/>
      <c r="K33" s="24"/>
      <c r="L33" s="24"/>
    </row>
    <row r="34" spans="1:12" x14ac:dyDescent="0.2">
      <c r="A34" s="23">
        <v>36213</v>
      </c>
      <c r="B34" s="27">
        <v>12.25</v>
      </c>
      <c r="C34" s="28">
        <v>8.5</v>
      </c>
      <c r="D34" s="28">
        <v>12.25</v>
      </c>
      <c r="E34" s="26"/>
      <c r="F34" s="25"/>
      <c r="G34" s="25"/>
      <c r="H34" s="25"/>
      <c r="I34" s="25"/>
      <c r="J34" s="24"/>
      <c r="K34" s="24"/>
      <c r="L34" s="24"/>
    </row>
    <row r="35" spans="1:12" x14ac:dyDescent="0.2">
      <c r="A35" s="23">
        <v>36214</v>
      </c>
      <c r="B35" s="27">
        <v>12.75</v>
      </c>
      <c r="C35" s="28">
        <v>9</v>
      </c>
      <c r="D35" s="28">
        <v>12.75</v>
      </c>
      <c r="E35" s="26"/>
      <c r="F35" s="25"/>
      <c r="G35" s="25"/>
      <c r="H35" s="25"/>
      <c r="I35" s="25"/>
      <c r="J35" s="24"/>
      <c r="K35" s="24"/>
      <c r="L35" s="24"/>
    </row>
    <row r="36" spans="1:12" x14ac:dyDescent="0.2">
      <c r="A36" s="23">
        <v>36215</v>
      </c>
      <c r="B36" s="27">
        <v>12.75</v>
      </c>
      <c r="C36" s="28">
        <v>9</v>
      </c>
      <c r="D36" s="28">
        <v>12.75</v>
      </c>
      <c r="E36" s="26"/>
      <c r="F36" s="25"/>
      <c r="G36" s="25"/>
      <c r="H36" s="25"/>
      <c r="I36" s="25"/>
      <c r="J36" s="24"/>
      <c r="K36" s="24"/>
      <c r="L36" s="24"/>
    </row>
    <row r="37" spans="1:12" x14ac:dyDescent="0.2">
      <c r="A37" s="23">
        <v>36216</v>
      </c>
      <c r="B37" s="27">
        <v>12.5</v>
      </c>
      <c r="C37" s="28">
        <v>9</v>
      </c>
      <c r="D37" s="28">
        <v>12.75</v>
      </c>
      <c r="E37" s="26"/>
      <c r="F37" s="25"/>
      <c r="G37" s="25"/>
      <c r="H37" s="25"/>
      <c r="I37" s="25"/>
      <c r="J37" s="24"/>
      <c r="K37" s="24"/>
      <c r="L37" s="24"/>
    </row>
    <row r="38" spans="1:12" x14ac:dyDescent="0.2">
      <c r="A38" s="23">
        <v>36217</v>
      </c>
      <c r="B38" s="27">
        <v>12.25</v>
      </c>
      <c r="C38" s="28">
        <v>8.75</v>
      </c>
      <c r="D38" s="28">
        <v>12.5</v>
      </c>
      <c r="E38" s="26"/>
      <c r="F38" s="25"/>
      <c r="G38" s="25"/>
      <c r="H38" s="25"/>
      <c r="I38" s="25"/>
      <c r="J38" s="24"/>
      <c r="K38" s="24"/>
      <c r="L38" s="24"/>
    </row>
    <row r="39" spans="1:12" x14ac:dyDescent="0.2">
      <c r="A39" s="23">
        <v>36221</v>
      </c>
      <c r="B39" s="27">
        <v>12.5</v>
      </c>
      <c r="C39" s="28">
        <v>9</v>
      </c>
      <c r="D39" s="28">
        <v>12.75</v>
      </c>
      <c r="E39" s="26"/>
      <c r="F39" s="25"/>
      <c r="G39" s="25"/>
      <c r="H39" s="25"/>
      <c r="I39" s="25"/>
      <c r="J39" s="24"/>
      <c r="K39" s="24"/>
      <c r="L39" s="24"/>
    </row>
    <row r="40" spans="1:12" x14ac:dyDescent="0.2">
      <c r="A40" s="23">
        <v>36222</v>
      </c>
      <c r="B40" s="27">
        <v>13</v>
      </c>
      <c r="C40" s="28">
        <v>9.5</v>
      </c>
      <c r="D40" s="28">
        <v>13.25</v>
      </c>
      <c r="E40" s="26"/>
      <c r="F40" s="25"/>
      <c r="G40" s="25"/>
      <c r="H40" s="25"/>
      <c r="I40" s="25"/>
      <c r="J40" s="24"/>
      <c r="K40" s="24"/>
      <c r="L40" s="24"/>
    </row>
    <row r="41" spans="1:12" x14ac:dyDescent="0.2">
      <c r="A41" s="23">
        <v>36223</v>
      </c>
      <c r="B41" s="27">
        <v>13.25</v>
      </c>
      <c r="C41" s="28">
        <v>9.75</v>
      </c>
      <c r="D41" s="28">
        <v>13.5</v>
      </c>
      <c r="E41" s="26"/>
      <c r="F41" s="25"/>
      <c r="G41" s="25"/>
      <c r="H41" s="25"/>
      <c r="I41" s="25"/>
      <c r="J41" s="24"/>
      <c r="K41" s="24"/>
      <c r="L41" s="24"/>
    </row>
    <row r="42" spans="1:12" x14ac:dyDescent="0.2">
      <c r="A42" s="23">
        <v>36224</v>
      </c>
      <c r="B42" s="27">
        <v>13.25</v>
      </c>
      <c r="C42" s="28">
        <v>9.75</v>
      </c>
      <c r="D42" s="28">
        <v>13.5</v>
      </c>
      <c r="E42" s="26"/>
      <c r="F42" s="25"/>
      <c r="G42" s="25"/>
      <c r="H42" s="25"/>
      <c r="I42" s="25"/>
      <c r="J42" s="24"/>
      <c r="K42" s="24"/>
      <c r="L42" s="24"/>
    </row>
    <row r="43" spans="1:12" x14ac:dyDescent="0.2">
      <c r="A43" s="23">
        <v>36227</v>
      </c>
      <c r="B43" s="27">
        <v>13.75</v>
      </c>
      <c r="C43" s="28">
        <v>10.25</v>
      </c>
      <c r="D43" s="28">
        <v>14</v>
      </c>
      <c r="E43" s="26"/>
      <c r="F43" s="25"/>
      <c r="G43" s="25"/>
      <c r="H43" s="25"/>
      <c r="I43" s="25"/>
      <c r="J43" s="24"/>
      <c r="K43" s="24"/>
      <c r="L43" s="24"/>
    </row>
    <row r="44" spans="1:12" x14ac:dyDescent="0.2">
      <c r="A44" s="23">
        <v>36228</v>
      </c>
      <c r="B44" s="27">
        <v>13.75</v>
      </c>
      <c r="C44" s="28">
        <v>10.25</v>
      </c>
      <c r="D44" s="28">
        <v>14</v>
      </c>
      <c r="E44" s="26"/>
      <c r="F44" s="25"/>
      <c r="G44" s="25"/>
      <c r="H44" s="25"/>
      <c r="I44" s="25"/>
      <c r="J44" s="24"/>
      <c r="K44" s="24"/>
      <c r="L44" s="24"/>
    </row>
    <row r="45" spans="1:12" x14ac:dyDescent="0.2">
      <c r="A45" s="23">
        <v>36229</v>
      </c>
      <c r="B45" s="27">
        <v>14.75</v>
      </c>
      <c r="C45" s="28">
        <v>11.25</v>
      </c>
      <c r="D45" s="28">
        <v>15</v>
      </c>
      <c r="E45" s="26"/>
      <c r="F45" s="25"/>
      <c r="G45" s="25"/>
      <c r="H45" s="25"/>
      <c r="I45" s="25"/>
      <c r="J45" s="24"/>
      <c r="K45" s="24"/>
      <c r="L45" s="24"/>
    </row>
    <row r="46" spans="1:12" x14ac:dyDescent="0.2">
      <c r="A46" s="23">
        <v>36230</v>
      </c>
      <c r="B46" s="27">
        <v>14.25</v>
      </c>
      <c r="C46" s="28">
        <v>10.75</v>
      </c>
      <c r="D46" s="28">
        <v>14.5</v>
      </c>
      <c r="E46" s="26"/>
      <c r="F46" s="25"/>
      <c r="G46" s="25"/>
      <c r="H46" s="25"/>
      <c r="I46" s="25"/>
      <c r="J46" s="24"/>
      <c r="K46" s="24"/>
      <c r="L46" s="24"/>
    </row>
    <row r="47" spans="1:12" x14ac:dyDescent="0.2">
      <c r="A47" s="23">
        <v>36231</v>
      </c>
      <c r="B47" s="27">
        <v>14.5</v>
      </c>
      <c r="C47" s="28">
        <v>11</v>
      </c>
      <c r="D47" s="28">
        <v>14.75</v>
      </c>
      <c r="E47" s="26"/>
      <c r="F47" s="25"/>
      <c r="G47" s="25"/>
      <c r="H47" s="25"/>
      <c r="I47" s="25"/>
      <c r="J47" s="24"/>
      <c r="K47" s="24"/>
      <c r="L47" s="24"/>
    </row>
    <row r="48" spans="1:12" x14ac:dyDescent="0.2">
      <c r="A48" s="23">
        <v>36236</v>
      </c>
      <c r="B48" s="27">
        <v>15</v>
      </c>
      <c r="C48" s="28">
        <v>11.5</v>
      </c>
      <c r="D48" s="28">
        <v>15.25</v>
      </c>
      <c r="E48" s="26"/>
      <c r="F48" s="25"/>
      <c r="G48" s="25"/>
      <c r="H48" s="25"/>
      <c r="I48" s="25"/>
      <c r="J48" s="24"/>
      <c r="K48" s="24"/>
      <c r="L48" s="24"/>
    </row>
    <row r="49" spans="1:12" x14ac:dyDescent="0.2">
      <c r="A49" s="23">
        <v>36238</v>
      </c>
      <c r="B49" s="27">
        <v>15.25</v>
      </c>
      <c r="C49" s="28">
        <v>11.75</v>
      </c>
      <c r="D49" s="28">
        <v>5.5</v>
      </c>
      <c r="E49" s="26"/>
      <c r="F49" s="25"/>
      <c r="G49" s="25"/>
      <c r="H49" s="25"/>
      <c r="I49" s="25"/>
      <c r="J49" s="24"/>
      <c r="K49" s="24"/>
      <c r="L49" s="24"/>
    </row>
    <row r="50" spans="1:12" x14ac:dyDescent="0.2">
      <c r="A50" s="23">
        <v>36241</v>
      </c>
      <c r="B50" s="27">
        <v>15.5</v>
      </c>
      <c r="C50" s="28">
        <v>12</v>
      </c>
      <c r="D50" s="28">
        <v>15.75</v>
      </c>
      <c r="E50" s="26"/>
      <c r="F50" s="25"/>
      <c r="G50" s="25"/>
      <c r="H50" s="25"/>
      <c r="I50" s="25"/>
      <c r="J50" s="24"/>
      <c r="K50" s="24"/>
      <c r="L50" s="24"/>
    </row>
    <row r="51" spans="1:12" x14ac:dyDescent="0.2">
      <c r="A51" s="23">
        <v>36242</v>
      </c>
      <c r="B51" s="27">
        <v>15.5</v>
      </c>
      <c r="C51" s="28">
        <v>12</v>
      </c>
      <c r="D51" s="28">
        <v>15.75</v>
      </c>
      <c r="E51" s="26"/>
      <c r="F51" s="25"/>
      <c r="G51" s="25"/>
      <c r="H51" s="25"/>
      <c r="I51" s="25"/>
      <c r="J51" s="24"/>
      <c r="K51" s="24"/>
      <c r="L51" s="24"/>
    </row>
    <row r="52" spans="1:12" x14ac:dyDescent="0.2">
      <c r="A52" s="23">
        <v>36243</v>
      </c>
      <c r="B52" s="27">
        <v>15.25</v>
      </c>
      <c r="C52" s="28">
        <v>11.75</v>
      </c>
      <c r="D52" s="28">
        <v>15.5</v>
      </c>
      <c r="E52" s="26"/>
      <c r="F52" s="25"/>
      <c r="G52" s="25"/>
      <c r="H52" s="25"/>
      <c r="I52" s="25"/>
      <c r="J52" s="24"/>
      <c r="K52" s="24"/>
      <c r="L52" s="24"/>
    </row>
    <row r="53" spans="1:12" x14ac:dyDescent="0.2">
      <c r="A53" s="23">
        <v>36244</v>
      </c>
      <c r="B53" s="27">
        <v>15.75</v>
      </c>
      <c r="C53" s="28">
        <v>12.25</v>
      </c>
      <c r="D53" s="28">
        <v>16</v>
      </c>
      <c r="E53" s="26"/>
      <c r="F53" s="25"/>
      <c r="G53" s="25"/>
      <c r="H53" s="25"/>
      <c r="I53" s="25"/>
      <c r="J53" s="24"/>
      <c r="K53" s="24"/>
      <c r="L53" s="24"/>
    </row>
    <row r="54" spans="1:12" x14ac:dyDescent="0.2">
      <c r="A54" s="23">
        <v>36245</v>
      </c>
      <c r="B54" s="27">
        <v>16.25</v>
      </c>
      <c r="C54" s="28">
        <v>12.75</v>
      </c>
      <c r="D54" s="28">
        <v>16.5</v>
      </c>
      <c r="E54" s="26"/>
      <c r="F54" s="25"/>
      <c r="G54" s="25"/>
      <c r="H54" s="25"/>
      <c r="I54" s="25"/>
      <c r="J54" s="24"/>
      <c r="K54" s="24"/>
      <c r="L54" s="24"/>
    </row>
    <row r="55" spans="1:12" x14ac:dyDescent="0.2">
      <c r="A55" s="23">
        <v>36248</v>
      </c>
      <c r="B55" s="27">
        <v>16.5</v>
      </c>
      <c r="C55" s="28">
        <v>13</v>
      </c>
      <c r="D55" s="28">
        <v>16.75</v>
      </c>
      <c r="E55" s="26"/>
      <c r="F55" s="25"/>
      <c r="G55" s="25"/>
      <c r="H55" s="25"/>
      <c r="I55" s="25"/>
      <c r="J55" s="24"/>
      <c r="K55" s="24"/>
      <c r="L55" s="24"/>
    </row>
    <row r="56" spans="1:12" x14ac:dyDescent="0.2">
      <c r="A56" s="23">
        <v>36249</v>
      </c>
      <c r="B56" s="27">
        <v>16.75</v>
      </c>
      <c r="C56" s="28">
        <v>13.25</v>
      </c>
      <c r="D56" s="28">
        <v>17</v>
      </c>
      <c r="E56" s="26"/>
      <c r="F56" s="25"/>
      <c r="G56" s="25"/>
      <c r="H56" s="25"/>
      <c r="I56" s="25"/>
      <c r="J56" s="24"/>
      <c r="K56" s="24"/>
      <c r="L56" s="24"/>
    </row>
    <row r="57" spans="1:12" x14ac:dyDescent="0.2">
      <c r="A57" s="23">
        <v>36250</v>
      </c>
      <c r="B57" s="27">
        <v>16.75</v>
      </c>
      <c r="C57" s="28">
        <v>13.25</v>
      </c>
      <c r="D57" s="28">
        <v>17</v>
      </c>
      <c r="E57" s="26"/>
      <c r="F57" s="25"/>
      <c r="G57" s="25"/>
      <c r="H57" s="25"/>
      <c r="I57" s="25"/>
      <c r="J57" s="24"/>
      <c r="K57" s="24"/>
      <c r="L57" s="24"/>
    </row>
    <row r="58" spans="1:12" x14ac:dyDescent="0.2">
      <c r="A58" s="23">
        <v>36251</v>
      </c>
      <c r="B58" s="27">
        <v>16.75</v>
      </c>
      <c r="C58" s="28">
        <v>13.25</v>
      </c>
      <c r="D58" s="28">
        <v>17</v>
      </c>
      <c r="E58" s="26"/>
      <c r="F58" s="25"/>
      <c r="G58" s="25"/>
      <c r="H58" s="25"/>
      <c r="I58" s="25"/>
      <c r="J58" s="24"/>
      <c r="K58" s="24"/>
      <c r="L58" s="24"/>
    </row>
    <row r="59" spans="1:12" x14ac:dyDescent="0.2">
      <c r="A59" s="23">
        <v>36255</v>
      </c>
      <c r="B59" s="27">
        <v>17</v>
      </c>
      <c r="C59" s="28">
        <v>13.5</v>
      </c>
      <c r="D59" s="28">
        <v>17.25</v>
      </c>
      <c r="E59" s="26"/>
      <c r="F59" s="25"/>
      <c r="G59" s="25"/>
      <c r="H59" s="25"/>
      <c r="I59" s="25"/>
      <c r="J59" s="24"/>
      <c r="K59" s="24"/>
      <c r="L59" s="24"/>
    </row>
    <row r="60" spans="1:12" x14ac:dyDescent="0.2">
      <c r="A60" s="23">
        <v>36256</v>
      </c>
      <c r="B60" s="27">
        <v>16.75</v>
      </c>
      <c r="C60" s="28">
        <v>13.25</v>
      </c>
      <c r="D60" s="28">
        <v>17</v>
      </c>
      <c r="E60" s="26"/>
      <c r="F60" s="25"/>
      <c r="G60" s="25"/>
      <c r="H60" s="25"/>
      <c r="I60" s="25"/>
      <c r="J60" s="24"/>
      <c r="K60" s="24"/>
      <c r="L60" s="24"/>
    </row>
    <row r="61" spans="1:12" x14ac:dyDescent="0.2">
      <c r="A61" s="23">
        <v>36257</v>
      </c>
      <c r="B61" s="27">
        <v>16</v>
      </c>
      <c r="C61" s="28">
        <v>12.5</v>
      </c>
      <c r="D61" s="28">
        <v>16.25</v>
      </c>
      <c r="E61" s="26"/>
      <c r="F61" s="25"/>
      <c r="G61" s="25"/>
      <c r="H61" s="25"/>
      <c r="I61" s="25"/>
      <c r="J61" s="24"/>
      <c r="K61" s="24"/>
      <c r="L61" s="24"/>
    </row>
    <row r="62" spans="1:12" x14ac:dyDescent="0.2">
      <c r="A62" s="23">
        <v>36258</v>
      </c>
      <c r="B62" s="27">
        <v>15.75</v>
      </c>
      <c r="C62" s="28">
        <v>12.25</v>
      </c>
      <c r="D62" s="28">
        <v>16</v>
      </c>
      <c r="E62" s="26"/>
      <c r="F62" s="25"/>
      <c r="G62" s="25"/>
      <c r="H62" s="25"/>
      <c r="I62" s="25"/>
      <c r="J62" s="24"/>
      <c r="K62" s="24"/>
      <c r="L62" s="24"/>
    </row>
    <row r="63" spans="1:12" x14ac:dyDescent="0.2">
      <c r="A63" s="23">
        <v>36259</v>
      </c>
      <c r="B63" s="27">
        <v>16.5</v>
      </c>
      <c r="C63" s="28">
        <v>13</v>
      </c>
      <c r="D63" s="28">
        <v>16.75</v>
      </c>
      <c r="E63" s="26"/>
      <c r="F63" s="25"/>
      <c r="G63" s="25"/>
      <c r="H63" s="25"/>
      <c r="I63" s="25"/>
      <c r="J63" s="24"/>
      <c r="K63" s="24"/>
      <c r="L63" s="24"/>
    </row>
    <row r="64" spans="1:12" x14ac:dyDescent="0.2">
      <c r="A64" s="23">
        <v>36263</v>
      </c>
      <c r="B64" s="27">
        <v>16.75</v>
      </c>
      <c r="C64" s="28">
        <v>13.25</v>
      </c>
      <c r="D64" s="28">
        <v>17</v>
      </c>
      <c r="E64" s="26"/>
      <c r="F64" s="25"/>
      <c r="G64" s="25"/>
      <c r="H64" s="25"/>
      <c r="I64" s="25"/>
      <c r="J64" s="24"/>
      <c r="K64" s="24"/>
      <c r="L64" s="24"/>
    </row>
    <row r="65" spans="1:12" x14ac:dyDescent="0.2">
      <c r="A65" s="23">
        <v>36264</v>
      </c>
      <c r="B65" s="27">
        <v>16.5</v>
      </c>
      <c r="C65" s="28">
        <v>13</v>
      </c>
      <c r="D65" s="28">
        <v>16.75</v>
      </c>
      <c r="E65" s="26"/>
      <c r="F65" s="25"/>
      <c r="G65" s="25"/>
      <c r="H65" s="25"/>
      <c r="I65" s="25"/>
      <c r="J65" s="24"/>
      <c r="K65" s="24"/>
      <c r="L65" s="24"/>
    </row>
    <row r="66" spans="1:12" x14ac:dyDescent="0.2">
      <c r="A66" s="23">
        <v>36265</v>
      </c>
      <c r="B66" s="27">
        <v>16.75</v>
      </c>
      <c r="C66" s="28">
        <v>13.25</v>
      </c>
      <c r="D66" s="28">
        <v>17</v>
      </c>
      <c r="E66" s="26"/>
      <c r="F66" s="25"/>
      <c r="G66" s="25"/>
      <c r="H66" s="25"/>
      <c r="I66" s="25"/>
      <c r="J66" s="24"/>
      <c r="K66" s="24"/>
      <c r="L66" s="24"/>
    </row>
    <row r="67" spans="1:12" x14ac:dyDescent="0.2">
      <c r="A67" s="23">
        <v>36266</v>
      </c>
      <c r="B67" s="27">
        <v>17.25</v>
      </c>
      <c r="C67" s="28">
        <v>13.75</v>
      </c>
      <c r="D67" s="28">
        <v>17.5</v>
      </c>
      <c r="E67" s="26"/>
      <c r="F67" s="25"/>
      <c r="G67" s="25"/>
      <c r="H67" s="25"/>
      <c r="I67" s="25"/>
      <c r="J67" s="24"/>
      <c r="K67" s="24"/>
      <c r="L67" s="24"/>
    </row>
    <row r="68" spans="1:12" x14ac:dyDescent="0.2">
      <c r="A68" s="23">
        <v>36269</v>
      </c>
      <c r="B68" s="27">
        <v>17.75</v>
      </c>
      <c r="C68" s="28">
        <v>14.25</v>
      </c>
      <c r="D68" s="28">
        <v>18</v>
      </c>
      <c r="E68" s="26"/>
      <c r="F68" s="25"/>
      <c r="G68" s="25"/>
      <c r="H68" s="25"/>
      <c r="I68" s="25"/>
      <c r="J68" s="24"/>
      <c r="K68" s="24"/>
      <c r="L68" s="24"/>
    </row>
    <row r="69" spans="1:12" x14ac:dyDescent="0.2">
      <c r="A69" s="23">
        <v>36270</v>
      </c>
      <c r="B69" s="27">
        <v>17.75</v>
      </c>
      <c r="C69" s="28">
        <v>14.25</v>
      </c>
      <c r="D69" s="28">
        <v>18</v>
      </c>
      <c r="E69" s="26"/>
      <c r="F69" s="25"/>
      <c r="G69" s="25"/>
      <c r="H69" s="25"/>
      <c r="I69" s="25"/>
      <c r="J69" s="24"/>
      <c r="K69" s="24"/>
      <c r="L69" s="24"/>
    </row>
    <row r="70" spans="1:12" x14ac:dyDescent="0.2">
      <c r="A70" s="23">
        <v>36271</v>
      </c>
      <c r="B70" s="27">
        <v>18</v>
      </c>
      <c r="C70" s="28">
        <v>14.5</v>
      </c>
      <c r="D70" s="28">
        <v>18.25</v>
      </c>
      <c r="E70" s="26"/>
      <c r="F70" s="25"/>
      <c r="G70" s="25"/>
      <c r="H70" s="25"/>
      <c r="I70" s="25"/>
      <c r="J70" s="24"/>
      <c r="K70" s="24"/>
      <c r="L70" s="24"/>
    </row>
    <row r="71" spans="1:12" x14ac:dyDescent="0.2">
      <c r="A71" s="23">
        <v>36272</v>
      </c>
      <c r="B71" s="27">
        <v>18.25</v>
      </c>
      <c r="C71" s="28">
        <v>14.75</v>
      </c>
      <c r="D71" s="28">
        <v>18.5</v>
      </c>
      <c r="E71" s="26"/>
      <c r="F71" s="25"/>
      <c r="G71" s="25"/>
      <c r="H71" s="25"/>
      <c r="I71" s="25"/>
      <c r="J71" s="24"/>
      <c r="K71" s="24"/>
      <c r="L71" s="24"/>
    </row>
    <row r="72" spans="1:12" x14ac:dyDescent="0.2">
      <c r="A72" s="23">
        <v>36273</v>
      </c>
      <c r="B72" s="27">
        <v>18</v>
      </c>
      <c r="C72" s="28">
        <v>14.5</v>
      </c>
      <c r="D72" s="28">
        <v>18.25</v>
      </c>
      <c r="E72" s="26"/>
      <c r="F72" s="25"/>
      <c r="G72" s="25"/>
      <c r="H72" s="25"/>
      <c r="I72" s="25"/>
      <c r="J72" s="24"/>
      <c r="K72" s="24"/>
      <c r="L72" s="24"/>
    </row>
    <row r="73" spans="1:12" x14ac:dyDescent="0.2">
      <c r="A73" s="23">
        <v>36276</v>
      </c>
      <c r="B73" s="27">
        <v>17.75</v>
      </c>
      <c r="C73" s="28">
        <v>14.25</v>
      </c>
      <c r="D73" s="28">
        <v>18</v>
      </c>
      <c r="E73" s="26"/>
      <c r="F73" s="25"/>
      <c r="G73" s="25"/>
      <c r="H73" s="25"/>
      <c r="I73" s="25"/>
      <c r="J73" s="24"/>
      <c r="K73" s="24"/>
      <c r="L73" s="24"/>
    </row>
    <row r="74" spans="1:12" x14ac:dyDescent="0.2">
      <c r="A74" s="23">
        <v>36277</v>
      </c>
      <c r="B74" s="27">
        <v>17.75</v>
      </c>
      <c r="C74" s="28">
        <v>14.25</v>
      </c>
      <c r="D74" s="28">
        <v>18</v>
      </c>
      <c r="E74" s="26"/>
      <c r="F74" s="25"/>
      <c r="G74" s="25"/>
      <c r="H74" s="25"/>
      <c r="I74" s="25"/>
      <c r="J74" s="24"/>
      <c r="K74" s="24"/>
      <c r="L74" s="24"/>
    </row>
    <row r="75" spans="1:12" x14ac:dyDescent="0.2">
      <c r="A75" s="23">
        <v>36278</v>
      </c>
      <c r="B75" s="27">
        <v>18.5</v>
      </c>
      <c r="C75" s="28">
        <v>15</v>
      </c>
      <c r="D75" s="28">
        <v>18.75</v>
      </c>
      <c r="E75" s="26"/>
      <c r="F75" s="25"/>
      <c r="G75" s="25"/>
      <c r="H75" s="25"/>
      <c r="I75" s="25"/>
      <c r="J75" s="24"/>
      <c r="K75" s="24"/>
      <c r="L75" s="24"/>
    </row>
    <row r="76" spans="1:12" x14ac:dyDescent="0.2">
      <c r="A76" s="23">
        <v>36280</v>
      </c>
      <c r="B76" s="27">
        <v>18.75</v>
      </c>
      <c r="C76" s="28">
        <v>15.25</v>
      </c>
      <c r="D76" s="28">
        <v>19</v>
      </c>
      <c r="E76" s="26"/>
      <c r="F76" s="25"/>
      <c r="G76" s="25"/>
      <c r="H76" s="25"/>
      <c r="I76" s="25"/>
      <c r="J76" s="24"/>
      <c r="K76" s="24"/>
      <c r="L76" s="24"/>
    </row>
    <row r="77" spans="1:12" x14ac:dyDescent="0.2">
      <c r="A77" s="23">
        <v>36283</v>
      </c>
      <c r="B77" s="27">
        <v>18.75</v>
      </c>
      <c r="C77" s="28">
        <v>15.25</v>
      </c>
      <c r="D77" s="28">
        <v>19</v>
      </c>
      <c r="E77" s="26"/>
      <c r="F77" s="25"/>
      <c r="G77" s="25"/>
      <c r="H77" s="25"/>
      <c r="I77" s="25"/>
      <c r="J77" s="24"/>
      <c r="K77" s="24"/>
      <c r="L77" s="24"/>
    </row>
    <row r="78" spans="1:12" x14ac:dyDescent="0.2">
      <c r="A78" s="23">
        <v>36284</v>
      </c>
      <c r="B78" s="27">
        <v>19</v>
      </c>
      <c r="C78" s="28">
        <v>15.5</v>
      </c>
      <c r="D78" s="28">
        <v>19.25</v>
      </c>
      <c r="E78" s="26"/>
      <c r="F78" s="25"/>
      <c r="G78" s="25"/>
      <c r="H78" s="25"/>
      <c r="I78" s="25"/>
      <c r="J78" s="24"/>
      <c r="K78" s="24"/>
      <c r="L78" s="24"/>
    </row>
    <row r="79" spans="1:12" x14ac:dyDescent="0.2">
      <c r="A79" s="23">
        <v>36286</v>
      </c>
      <c r="B79" s="27">
        <v>18.25</v>
      </c>
      <c r="C79" s="28">
        <v>14.75</v>
      </c>
      <c r="D79" s="28">
        <v>18.5</v>
      </c>
      <c r="E79" s="26"/>
      <c r="F79" s="25"/>
      <c r="G79" s="25"/>
      <c r="H79" s="25"/>
      <c r="I79" s="25"/>
      <c r="J79" s="24"/>
      <c r="K79" s="24"/>
      <c r="L79" s="24"/>
    </row>
    <row r="80" spans="1:12" x14ac:dyDescent="0.2">
      <c r="A80" s="23">
        <v>36287</v>
      </c>
      <c r="B80" s="27">
        <v>18.5</v>
      </c>
      <c r="C80" s="28">
        <v>15</v>
      </c>
      <c r="D80" s="28">
        <v>18.75</v>
      </c>
      <c r="E80" s="26"/>
      <c r="F80" s="25"/>
      <c r="G80" s="25"/>
      <c r="H80" s="25"/>
      <c r="I80" s="25"/>
      <c r="J80" s="24"/>
      <c r="K80" s="24"/>
      <c r="L80" s="24"/>
    </row>
    <row r="81" spans="1:12" x14ac:dyDescent="0.2">
      <c r="A81" s="23">
        <v>36291</v>
      </c>
      <c r="B81" s="27">
        <v>18</v>
      </c>
      <c r="C81" s="28">
        <v>14.5</v>
      </c>
      <c r="D81" s="28">
        <v>18.25</v>
      </c>
      <c r="E81" s="26"/>
      <c r="F81" s="25"/>
      <c r="G81" s="25"/>
      <c r="H81" s="25"/>
      <c r="I81" s="25"/>
      <c r="J81" s="24"/>
      <c r="K81" s="24"/>
      <c r="L81" s="24"/>
    </row>
    <row r="82" spans="1:12" x14ac:dyDescent="0.2">
      <c r="A82" s="23">
        <v>36292</v>
      </c>
      <c r="B82" s="27">
        <v>17.5</v>
      </c>
      <c r="C82" s="28">
        <v>14</v>
      </c>
      <c r="D82" s="28">
        <v>17.75</v>
      </c>
      <c r="E82" s="26"/>
      <c r="F82" s="25"/>
      <c r="G82" s="25"/>
      <c r="H82" s="25"/>
      <c r="I82" s="25"/>
      <c r="J82" s="24"/>
      <c r="K82" s="24"/>
      <c r="L82" s="24"/>
    </row>
    <row r="83" spans="1:12" x14ac:dyDescent="0.2">
      <c r="A83" s="23">
        <v>36293</v>
      </c>
      <c r="B83" s="27">
        <v>18</v>
      </c>
      <c r="C83" s="28">
        <v>14.5</v>
      </c>
      <c r="D83" s="28">
        <v>18.25</v>
      </c>
      <c r="E83" s="26"/>
      <c r="F83" s="25"/>
      <c r="G83" s="25"/>
      <c r="H83" s="25"/>
      <c r="I83" s="25"/>
      <c r="J83" s="24"/>
      <c r="K83" s="24"/>
      <c r="L83" s="24"/>
    </row>
    <row r="84" spans="1:12" x14ac:dyDescent="0.2">
      <c r="A84" s="23">
        <v>36294</v>
      </c>
      <c r="B84" s="27">
        <v>18</v>
      </c>
      <c r="C84" s="28">
        <v>14.5</v>
      </c>
      <c r="D84" s="28">
        <v>18.25</v>
      </c>
      <c r="E84" s="26"/>
      <c r="F84" s="25"/>
      <c r="G84" s="25"/>
      <c r="H84" s="25"/>
      <c r="I84" s="25"/>
      <c r="J84" s="24"/>
      <c r="K84" s="24"/>
      <c r="L84" s="24"/>
    </row>
    <row r="85" spans="1:12" x14ac:dyDescent="0.2">
      <c r="A85" s="23">
        <v>36297</v>
      </c>
      <c r="B85" s="27">
        <v>18</v>
      </c>
      <c r="C85" s="28">
        <v>14.5</v>
      </c>
      <c r="D85" s="28">
        <v>18.25</v>
      </c>
      <c r="E85" s="26"/>
      <c r="F85" s="25"/>
      <c r="G85" s="25"/>
      <c r="H85" s="25"/>
      <c r="I85" s="25"/>
      <c r="J85" s="24"/>
      <c r="K85" s="24"/>
      <c r="L85" s="24"/>
    </row>
    <row r="86" spans="1:12" x14ac:dyDescent="0.2">
      <c r="A86" s="23">
        <v>36298</v>
      </c>
      <c r="B86" s="27">
        <v>17</v>
      </c>
      <c r="C86" s="28">
        <v>13.5</v>
      </c>
      <c r="D86" s="28">
        <v>17.25</v>
      </c>
      <c r="E86" s="26"/>
      <c r="F86" s="25"/>
      <c r="G86" s="25"/>
      <c r="H86" s="25"/>
      <c r="I86" s="25"/>
      <c r="J86" s="24"/>
      <c r="K86" s="24"/>
      <c r="L86" s="24"/>
    </row>
    <row r="87" spans="1:12" x14ac:dyDescent="0.2">
      <c r="A87" s="23">
        <v>36299</v>
      </c>
      <c r="B87" s="27">
        <v>17</v>
      </c>
      <c r="C87" s="28">
        <v>13.5</v>
      </c>
      <c r="D87" s="28">
        <v>17.25</v>
      </c>
      <c r="E87" s="26"/>
      <c r="F87" s="25"/>
      <c r="G87" s="25"/>
      <c r="H87" s="25"/>
      <c r="I87" s="25"/>
      <c r="J87" s="24"/>
      <c r="K87" s="24"/>
      <c r="L87" s="24"/>
    </row>
    <row r="88" spans="1:12" x14ac:dyDescent="0.2">
      <c r="A88" s="23">
        <v>36300</v>
      </c>
      <c r="B88" s="27">
        <v>17</v>
      </c>
      <c r="C88" s="28">
        <v>13.5</v>
      </c>
      <c r="D88" s="28">
        <v>17.25</v>
      </c>
      <c r="E88" s="26"/>
      <c r="F88" s="25"/>
      <c r="G88" s="25"/>
      <c r="H88" s="25"/>
      <c r="I88" s="25"/>
      <c r="J88" s="24"/>
      <c r="K88" s="24"/>
      <c r="L88" s="24"/>
    </row>
    <row r="89" spans="1:12" x14ac:dyDescent="0.2">
      <c r="A89" s="23">
        <v>36301</v>
      </c>
      <c r="B89" s="27">
        <v>17.25</v>
      </c>
      <c r="C89" s="28">
        <v>13.75</v>
      </c>
      <c r="D89" s="28">
        <v>17.5</v>
      </c>
      <c r="E89" s="26"/>
      <c r="F89" s="25"/>
      <c r="G89" s="25"/>
      <c r="H89" s="25"/>
      <c r="I89" s="25"/>
      <c r="J89" s="24"/>
      <c r="K89" s="24"/>
      <c r="L89" s="24"/>
    </row>
    <row r="90" spans="1:12" x14ac:dyDescent="0.2">
      <c r="A90" s="23">
        <v>36304</v>
      </c>
      <c r="B90" s="27">
        <v>17</v>
      </c>
      <c r="C90" s="28">
        <v>13.5</v>
      </c>
      <c r="D90" s="28">
        <v>17.25</v>
      </c>
      <c r="E90" s="26"/>
      <c r="F90" s="25"/>
      <c r="G90" s="25"/>
      <c r="H90" s="25"/>
      <c r="I90" s="25"/>
      <c r="J90" s="24"/>
      <c r="K90" s="24"/>
      <c r="L90" s="24"/>
    </row>
    <row r="91" spans="1:12" x14ac:dyDescent="0.2">
      <c r="A91" s="23">
        <v>36305</v>
      </c>
      <c r="B91" s="27">
        <v>17.25</v>
      </c>
      <c r="C91" s="28">
        <v>13.75</v>
      </c>
      <c r="D91" s="28">
        <v>17.5</v>
      </c>
      <c r="E91" s="26"/>
      <c r="F91" s="25"/>
      <c r="G91" s="25"/>
      <c r="H91" s="25"/>
      <c r="I91" s="25"/>
      <c r="J91" s="24"/>
      <c r="K91" s="24"/>
      <c r="L91" s="24"/>
    </row>
    <row r="92" spans="1:12" x14ac:dyDescent="0.2">
      <c r="A92" s="23">
        <v>36306</v>
      </c>
      <c r="B92" s="27">
        <v>17.25</v>
      </c>
      <c r="C92" s="28">
        <v>13.75</v>
      </c>
      <c r="D92" s="28">
        <v>17.5</v>
      </c>
      <c r="E92" s="26"/>
      <c r="F92" s="25"/>
      <c r="G92" s="25"/>
      <c r="H92" s="25"/>
      <c r="I92" s="25"/>
      <c r="J92" s="24"/>
      <c r="K92" s="24"/>
      <c r="L92" s="24"/>
    </row>
    <row r="93" spans="1:12" x14ac:dyDescent="0.2">
      <c r="A93" s="23">
        <v>36307</v>
      </c>
      <c r="B93" s="27">
        <v>17.25</v>
      </c>
      <c r="C93" s="28">
        <v>13.75</v>
      </c>
      <c r="D93" s="28">
        <v>17.5</v>
      </c>
      <c r="E93" s="26"/>
      <c r="F93" s="25"/>
      <c r="G93" s="25"/>
      <c r="H93" s="25"/>
      <c r="I93" s="25"/>
      <c r="J93" s="24"/>
      <c r="K93" s="24"/>
      <c r="L93" s="24"/>
    </row>
    <row r="94" spans="1:12" x14ac:dyDescent="0.2">
      <c r="A94" s="23">
        <v>36308</v>
      </c>
      <c r="B94" s="27">
        <v>16.75</v>
      </c>
      <c r="C94" s="28">
        <v>13.25</v>
      </c>
      <c r="D94" s="28">
        <v>17</v>
      </c>
      <c r="E94" s="26"/>
      <c r="F94" s="25"/>
      <c r="G94" s="25"/>
      <c r="H94" s="25"/>
      <c r="I94" s="25"/>
      <c r="J94" s="24"/>
      <c r="K94" s="24"/>
      <c r="L94" s="24"/>
    </row>
    <row r="95" spans="1:12" x14ac:dyDescent="0.2">
      <c r="A95" s="23">
        <v>36312</v>
      </c>
      <c r="B95" s="27">
        <v>16.25</v>
      </c>
      <c r="C95" s="28">
        <v>12.75</v>
      </c>
      <c r="D95" s="28">
        <v>16.5</v>
      </c>
      <c r="E95" s="26"/>
      <c r="F95" s="25"/>
      <c r="G95" s="25"/>
      <c r="H95" s="25"/>
      <c r="I95" s="25"/>
      <c r="J95" s="24"/>
      <c r="K95" s="24"/>
      <c r="L95" s="24"/>
    </row>
    <row r="96" spans="1:12" x14ac:dyDescent="0.2">
      <c r="A96" s="23">
        <v>36313</v>
      </c>
      <c r="B96" s="27">
        <v>16.75</v>
      </c>
      <c r="C96" s="28">
        <v>13.25</v>
      </c>
      <c r="D96" s="28">
        <v>17</v>
      </c>
      <c r="E96" s="26"/>
      <c r="F96" s="25"/>
      <c r="G96" s="25"/>
      <c r="H96" s="25"/>
      <c r="I96" s="25"/>
      <c r="J96" s="24"/>
      <c r="K96" s="24"/>
      <c r="L96" s="24"/>
    </row>
    <row r="97" spans="1:12" x14ac:dyDescent="0.2">
      <c r="A97" s="23">
        <v>36314</v>
      </c>
      <c r="B97" s="27">
        <v>16.75</v>
      </c>
      <c r="C97" s="28">
        <v>13.25</v>
      </c>
      <c r="D97" s="28">
        <v>17</v>
      </c>
      <c r="E97" s="26"/>
      <c r="F97" s="25"/>
      <c r="G97" s="25"/>
      <c r="H97" s="25"/>
      <c r="I97" s="25"/>
      <c r="J97" s="24"/>
      <c r="K97" s="24"/>
      <c r="L97" s="24"/>
    </row>
    <row r="98" spans="1:12" x14ac:dyDescent="0.2">
      <c r="A98" s="23">
        <v>36315</v>
      </c>
      <c r="B98" s="27">
        <v>17.25</v>
      </c>
      <c r="C98" s="28">
        <v>13.75</v>
      </c>
      <c r="D98" s="28">
        <v>17.5</v>
      </c>
      <c r="E98" s="26"/>
      <c r="F98" s="25"/>
      <c r="G98" s="25"/>
      <c r="H98" s="25"/>
      <c r="I98" s="25"/>
      <c r="J98" s="24"/>
      <c r="K98" s="24"/>
      <c r="L98" s="24"/>
    </row>
    <row r="99" spans="1:12" x14ac:dyDescent="0.2">
      <c r="A99" s="23">
        <v>36318</v>
      </c>
      <c r="B99" s="27">
        <v>17.75</v>
      </c>
      <c r="C99" s="28">
        <v>14.25</v>
      </c>
      <c r="D99" s="28">
        <v>18</v>
      </c>
      <c r="E99" s="26"/>
      <c r="F99" s="25"/>
      <c r="G99" s="25"/>
      <c r="H99" s="25"/>
      <c r="I99" s="25"/>
      <c r="J99" s="24"/>
      <c r="K99" s="24"/>
      <c r="L99" s="24"/>
    </row>
    <row r="100" spans="1:12" x14ac:dyDescent="0.2">
      <c r="A100" s="23">
        <v>36319</v>
      </c>
      <c r="B100" s="27">
        <v>17.75</v>
      </c>
      <c r="C100" s="28">
        <v>14.25</v>
      </c>
      <c r="D100" s="28">
        <v>18</v>
      </c>
      <c r="E100" s="26"/>
      <c r="F100" s="25"/>
      <c r="G100" s="25"/>
      <c r="H100" s="25"/>
      <c r="I100" s="25"/>
      <c r="J100" s="24"/>
      <c r="K100" s="24"/>
      <c r="L100" s="24"/>
    </row>
    <row r="101" spans="1:12" x14ac:dyDescent="0.2">
      <c r="A101" s="23">
        <v>36320</v>
      </c>
      <c r="B101" s="27">
        <v>18</v>
      </c>
      <c r="C101" s="28">
        <v>14.5</v>
      </c>
      <c r="D101" s="28">
        <v>18.25</v>
      </c>
      <c r="E101" s="26"/>
      <c r="F101" s="25"/>
      <c r="G101" s="25"/>
      <c r="H101" s="25"/>
      <c r="I101" s="25"/>
      <c r="J101" s="24"/>
      <c r="K101" s="24"/>
      <c r="L101" s="24"/>
    </row>
    <row r="102" spans="1:12" x14ac:dyDescent="0.2">
      <c r="A102" s="23">
        <v>36321</v>
      </c>
      <c r="B102" s="27">
        <v>17.75</v>
      </c>
      <c r="C102" s="28">
        <v>14.25</v>
      </c>
      <c r="D102" s="28">
        <v>18</v>
      </c>
      <c r="E102" s="26"/>
      <c r="F102" s="25"/>
      <c r="G102" s="25"/>
      <c r="H102" s="25"/>
      <c r="I102" s="25"/>
      <c r="J102" s="24"/>
      <c r="K102" s="24"/>
      <c r="L102" s="24"/>
    </row>
    <row r="103" spans="1:12" x14ac:dyDescent="0.2">
      <c r="A103" s="23">
        <v>36322</v>
      </c>
      <c r="B103" s="27">
        <v>18.5</v>
      </c>
      <c r="C103" s="28">
        <v>15</v>
      </c>
      <c r="D103" s="28">
        <v>18.75</v>
      </c>
      <c r="E103" s="26"/>
      <c r="F103" s="25"/>
      <c r="G103" s="25"/>
      <c r="H103" s="25"/>
      <c r="I103" s="25"/>
      <c r="J103" s="24"/>
      <c r="K103" s="24"/>
      <c r="L103" s="24"/>
    </row>
    <row r="104" spans="1:12" x14ac:dyDescent="0.2">
      <c r="A104" s="23">
        <v>36325</v>
      </c>
      <c r="B104" s="27">
        <v>18.25</v>
      </c>
      <c r="C104" s="28">
        <v>14.75</v>
      </c>
      <c r="D104" s="28">
        <v>18.5</v>
      </c>
      <c r="E104" s="26"/>
      <c r="F104" s="25"/>
      <c r="G104" s="25"/>
      <c r="H104" s="25"/>
      <c r="I104" s="25"/>
      <c r="J104" s="24"/>
      <c r="K104" s="24"/>
      <c r="L104" s="24"/>
    </row>
    <row r="105" spans="1:12" x14ac:dyDescent="0.2">
      <c r="A105" s="23">
        <v>36326</v>
      </c>
      <c r="B105" s="27">
        <v>18.5</v>
      </c>
      <c r="C105" s="28">
        <v>15</v>
      </c>
      <c r="D105" s="28">
        <v>18.75</v>
      </c>
      <c r="E105" s="26"/>
      <c r="F105" s="25"/>
      <c r="G105" s="25"/>
      <c r="H105" s="25"/>
      <c r="I105" s="25"/>
      <c r="J105" s="24"/>
      <c r="K105" s="24"/>
      <c r="L105" s="24"/>
    </row>
    <row r="106" spans="1:12" x14ac:dyDescent="0.2">
      <c r="A106" s="23">
        <v>36327</v>
      </c>
      <c r="B106" s="27">
        <v>18</v>
      </c>
      <c r="C106" s="28">
        <v>14.5</v>
      </c>
      <c r="D106" s="28">
        <v>18.25</v>
      </c>
      <c r="E106" s="26"/>
      <c r="F106" s="25"/>
      <c r="G106" s="25"/>
      <c r="H106" s="25"/>
      <c r="I106" s="25"/>
      <c r="J106" s="24"/>
      <c r="K106" s="24"/>
      <c r="L106" s="24"/>
    </row>
    <row r="107" spans="1:12" x14ac:dyDescent="0.2">
      <c r="A107" s="23">
        <v>36328</v>
      </c>
      <c r="B107" s="27">
        <v>18.25</v>
      </c>
      <c r="C107" s="28">
        <v>14.75</v>
      </c>
      <c r="D107" s="28">
        <v>18.5</v>
      </c>
      <c r="E107" s="26"/>
      <c r="F107" s="25"/>
      <c r="G107" s="25"/>
      <c r="H107" s="25"/>
      <c r="I107" s="25"/>
      <c r="J107" s="24"/>
      <c r="K107" s="24"/>
      <c r="L107" s="24"/>
    </row>
    <row r="108" spans="1:12" x14ac:dyDescent="0.2">
      <c r="A108" s="23">
        <v>36329</v>
      </c>
      <c r="B108" s="27">
        <v>18</v>
      </c>
      <c r="C108" s="28">
        <v>14.5</v>
      </c>
      <c r="D108" s="28">
        <v>18.25</v>
      </c>
      <c r="E108" s="26"/>
      <c r="F108" s="25"/>
      <c r="G108" s="25"/>
      <c r="H108" s="25"/>
      <c r="I108" s="25"/>
      <c r="J108" s="24"/>
      <c r="K108" s="24"/>
      <c r="L108" s="24"/>
    </row>
    <row r="109" spans="1:12" x14ac:dyDescent="0.2">
      <c r="A109" s="23">
        <v>36332</v>
      </c>
      <c r="B109" s="27">
        <v>17.75</v>
      </c>
      <c r="C109" s="28">
        <v>14.25</v>
      </c>
      <c r="D109" s="28">
        <v>18</v>
      </c>
      <c r="E109" s="26"/>
      <c r="F109" s="25"/>
      <c r="G109" s="25"/>
      <c r="H109" s="25"/>
      <c r="I109" s="25"/>
      <c r="J109" s="24"/>
      <c r="K109" s="24"/>
      <c r="L109" s="24"/>
    </row>
    <row r="110" spans="1:12" x14ac:dyDescent="0.2">
      <c r="A110" s="23">
        <v>36333</v>
      </c>
      <c r="B110" s="27">
        <v>17.5</v>
      </c>
      <c r="C110" s="28">
        <v>14</v>
      </c>
      <c r="D110" s="28">
        <v>17.75</v>
      </c>
      <c r="E110" s="26"/>
      <c r="F110" s="25"/>
      <c r="G110" s="25"/>
      <c r="H110" s="25"/>
      <c r="I110" s="25"/>
      <c r="J110" s="24"/>
      <c r="K110" s="24"/>
      <c r="L110" s="24"/>
    </row>
    <row r="111" spans="1:12" x14ac:dyDescent="0.2">
      <c r="A111" s="23">
        <v>36334</v>
      </c>
      <c r="B111" s="27">
        <v>18.5</v>
      </c>
      <c r="C111" s="28">
        <v>15</v>
      </c>
      <c r="D111" s="28">
        <v>18.75</v>
      </c>
      <c r="E111" s="26"/>
      <c r="F111" s="25"/>
      <c r="G111" s="25"/>
      <c r="H111" s="25"/>
      <c r="I111" s="25"/>
      <c r="J111" s="24"/>
      <c r="K111" s="24"/>
      <c r="L111" s="24"/>
    </row>
    <row r="112" spans="1:12" x14ac:dyDescent="0.2">
      <c r="A112" s="23">
        <v>36335</v>
      </c>
      <c r="B112" s="27">
        <v>18.25</v>
      </c>
      <c r="C112" s="28">
        <v>14.75</v>
      </c>
      <c r="D112" s="28">
        <v>18.5</v>
      </c>
      <c r="E112" s="26"/>
      <c r="F112" s="25"/>
      <c r="G112" s="25"/>
      <c r="H112" s="25"/>
      <c r="I112" s="25"/>
      <c r="J112" s="24"/>
      <c r="K112" s="24"/>
      <c r="L112" s="24"/>
    </row>
    <row r="113" spans="1:12" x14ac:dyDescent="0.2">
      <c r="A113" s="23">
        <v>36336</v>
      </c>
      <c r="B113" s="27">
        <v>18.5</v>
      </c>
      <c r="C113" s="28">
        <v>15</v>
      </c>
      <c r="D113" s="28">
        <v>18.75</v>
      </c>
      <c r="E113" s="26"/>
      <c r="F113" s="25"/>
      <c r="G113" s="25"/>
      <c r="H113" s="25"/>
      <c r="I113" s="25"/>
      <c r="J113" s="24"/>
      <c r="K113" s="24"/>
      <c r="L113" s="24"/>
    </row>
    <row r="114" spans="1:12" x14ac:dyDescent="0.2">
      <c r="A114" s="23">
        <v>36339</v>
      </c>
      <c r="B114" s="27">
        <v>18.25</v>
      </c>
      <c r="C114" s="28">
        <v>14.75</v>
      </c>
      <c r="D114" s="28">
        <v>18.5</v>
      </c>
      <c r="E114" s="26"/>
      <c r="F114" s="25"/>
      <c r="G114" s="25"/>
      <c r="H114" s="25"/>
      <c r="I114" s="25"/>
      <c r="J114" s="24"/>
      <c r="K114" s="24"/>
      <c r="L114" s="24"/>
    </row>
    <row r="115" spans="1:12" x14ac:dyDescent="0.2">
      <c r="A115" s="23">
        <v>36340</v>
      </c>
      <c r="B115" s="27">
        <v>18.5</v>
      </c>
      <c r="C115" s="28">
        <v>15</v>
      </c>
      <c r="D115" s="28">
        <v>18.75</v>
      </c>
      <c r="E115" s="26"/>
      <c r="F115" s="25"/>
      <c r="G115" s="25"/>
      <c r="H115" s="25"/>
      <c r="I115" s="25"/>
      <c r="J115" s="24"/>
      <c r="K115" s="24"/>
      <c r="L115" s="24"/>
    </row>
    <row r="116" spans="1:12" x14ac:dyDescent="0.2">
      <c r="A116" s="23">
        <v>36341</v>
      </c>
      <c r="B116" s="27">
        <v>19.25</v>
      </c>
      <c r="C116" s="28">
        <v>15.75</v>
      </c>
      <c r="D116" s="28">
        <v>19.5</v>
      </c>
      <c r="E116" s="26"/>
      <c r="F116" s="25"/>
      <c r="G116" s="25"/>
      <c r="H116" s="25"/>
      <c r="I116" s="25"/>
      <c r="J116" s="24"/>
      <c r="K116" s="24"/>
      <c r="L116" s="24"/>
    </row>
    <row r="117" spans="1:12" x14ac:dyDescent="0.2">
      <c r="A117" s="23">
        <v>36342</v>
      </c>
      <c r="B117" s="27">
        <v>19.5</v>
      </c>
      <c r="C117" s="28">
        <v>16</v>
      </c>
      <c r="D117" s="28">
        <v>19.75</v>
      </c>
      <c r="E117" s="26"/>
      <c r="F117" s="25"/>
      <c r="G117" s="25"/>
      <c r="H117" s="25"/>
      <c r="I117" s="25"/>
      <c r="J117" s="24"/>
      <c r="K117" s="24"/>
      <c r="L117" s="24"/>
    </row>
    <row r="118" spans="1:12" x14ac:dyDescent="0.2">
      <c r="A118" s="23">
        <v>36343</v>
      </c>
      <c r="B118" s="27">
        <v>19.75</v>
      </c>
      <c r="C118" s="28">
        <v>16.25</v>
      </c>
      <c r="D118" s="28">
        <v>20</v>
      </c>
      <c r="E118" s="26"/>
      <c r="F118" s="25"/>
      <c r="G118" s="25"/>
      <c r="H118" s="25"/>
      <c r="I118" s="25"/>
      <c r="J118" s="24"/>
      <c r="K118" s="24"/>
      <c r="L118" s="24"/>
    </row>
    <row r="119" spans="1:12" x14ac:dyDescent="0.2">
      <c r="A119" s="23">
        <v>36347</v>
      </c>
      <c r="B119" s="27">
        <v>19.75</v>
      </c>
      <c r="C119" s="28">
        <v>16.25</v>
      </c>
      <c r="D119" s="28">
        <v>20</v>
      </c>
      <c r="E119" s="26"/>
      <c r="F119" s="25"/>
      <c r="G119" s="25"/>
      <c r="H119" s="25"/>
      <c r="I119" s="25"/>
      <c r="J119" s="24"/>
      <c r="K119" s="24"/>
      <c r="L119" s="24"/>
    </row>
    <row r="120" spans="1:12" x14ac:dyDescent="0.2">
      <c r="A120" s="23">
        <v>36349</v>
      </c>
      <c r="B120" s="27">
        <v>19.75</v>
      </c>
      <c r="C120" s="28">
        <v>16.25</v>
      </c>
      <c r="D120" s="28">
        <v>20</v>
      </c>
      <c r="E120" s="26"/>
      <c r="F120" s="25"/>
      <c r="G120" s="25"/>
      <c r="H120" s="25"/>
      <c r="I120" s="25"/>
      <c r="J120" s="24"/>
      <c r="K120" s="24"/>
      <c r="L120" s="24"/>
    </row>
    <row r="121" spans="1:12" x14ac:dyDescent="0.2">
      <c r="A121" s="23">
        <v>36350</v>
      </c>
      <c r="B121" s="27">
        <v>20</v>
      </c>
      <c r="C121" s="28">
        <v>16.5</v>
      </c>
      <c r="D121" s="28">
        <v>20.25</v>
      </c>
      <c r="E121" s="26"/>
      <c r="F121" s="25"/>
      <c r="G121" s="25"/>
      <c r="H121" s="25"/>
      <c r="I121" s="25"/>
      <c r="J121" s="24"/>
      <c r="K121" s="24"/>
      <c r="L121" s="24"/>
    </row>
    <row r="122" spans="1:12" x14ac:dyDescent="0.2">
      <c r="A122" s="23">
        <v>36353</v>
      </c>
      <c r="B122" s="27">
        <v>20</v>
      </c>
      <c r="C122" s="28">
        <v>16.5</v>
      </c>
      <c r="D122" s="28">
        <v>20.25</v>
      </c>
      <c r="E122" s="26"/>
      <c r="F122" s="25"/>
      <c r="G122" s="25"/>
      <c r="H122" s="25"/>
      <c r="I122" s="25"/>
      <c r="J122" s="24"/>
      <c r="K122" s="24"/>
      <c r="L122" s="24"/>
    </row>
    <row r="123" spans="1:12" x14ac:dyDescent="0.2">
      <c r="A123" s="23">
        <v>36354</v>
      </c>
      <c r="B123" s="27">
        <v>20.25</v>
      </c>
      <c r="C123" s="28">
        <v>16.75</v>
      </c>
      <c r="D123" s="28">
        <v>20.5</v>
      </c>
      <c r="E123" s="26"/>
      <c r="F123" s="25"/>
      <c r="G123" s="25"/>
      <c r="H123" s="25"/>
      <c r="I123" s="25"/>
      <c r="J123" s="24"/>
      <c r="K123" s="24"/>
      <c r="L123" s="24"/>
    </row>
    <row r="124" spans="1:12" x14ac:dyDescent="0.2">
      <c r="A124" s="23">
        <v>36355</v>
      </c>
      <c r="B124" s="27">
        <v>20</v>
      </c>
      <c r="C124" s="28">
        <v>16.5</v>
      </c>
      <c r="D124" s="28">
        <v>20.25</v>
      </c>
      <c r="E124" s="26"/>
      <c r="F124" s="25"/>
      <c r="G124" s="25"/>
      <c r="H124" s="25"/>
      <c r="I124" s="25"/>
      <c r="J124" s="24"/>
      <c r="K124" s="24"/>
      <c r="L124" s="24"/>
    </row>
    <row r="125" spans="1:12" x14ac:dyDescent="0.2">
      <c r="A125" s="23">
        <v>36356</v>
      </c>
      <c r="B125" s="27">
        <v>20.25</v>
      </c>
      <c r="C125" s="28">
        <v>16.75</v>
      </c>
      <c r="D125" s="28">
        <v>20.5</v>
      </c>
      <c r="E125" s="26"/>
      <c r="F125" s="25"/>
      <c r="G125" s="25"/>
      <c r="H125" s="25"/>
      <c r="I125" s="25"/>
      <c r="J125" s="24"/>
      <c r="K125" s="24"/>
      <c r="L125" s="24"/>
    </row>
    <row r="126" spans="1:12" x14ac:dyDescent="0.2">
      <c r="A126" s="23">
        <v>36357</v>
      </c>
      <c r="B126" s="27">
        <v>20.5</v>
      </c>
      <c r="C126" s="28">
        <v>17</v>
      </c>
      <c r="D126" s="28">
        <v>20.75</v>
      </c>
      <c r="E126" s="26"/>
      <c r="F126" s="25"/>
      <c r="G126" s="25"/>
      <c r="H126" s="25"/>
      <c r="I126" s="25"/>
      <c r="J126" s="24"/>
      <c r="K126" s="24"/>
      <c r="L126" s="24"/>
    </row>
    <row r="127" spans="1:12" x14ac:dyDescent="0.2">
      <c r="A127" s="23">
        <v>36360</v>
      </c>
      <c r="B127" s="27">
        <v>20.5</v>
      </c>
      <c r="C127" s="28">
        <v>17</v>
      </c>
      <c r="D127" s="28">
        <v>20.75</v>
      </c>
      <c r="E127" s="26"/>
      <c r="F127" s="25"/>
      <c r="G127" s="25"/>
      <c r="H127" s="25"/>
      <c r="I127" s="25"/>
      <c r="J127" s="24"/>
      <c r="K127" s="24"/>
      <c r="L127" s="24"/>
    </row>
    <row r="128" spans="1:12" x14ac:dyDescent="0.2">
      <c r="A128" s="23">
        <v>36361</v>
      </c>
      <c r="B128" s="27">
        <v>19.25</v>
      </c>
      <c r="C128" s="28">
        <v>15.75</v>
      </c>
      <c r="D128" s="28">
        <v>19.5</v>
      </c>
      <c r="E128" s="26"/>
      <c r="F128" s="25"/>
      <c r="G128" s="25"/>
      <c r="H128" s="25"/>
      <c r="I128" s="25"/>
      <c r="J128" s="24"/>
      <c r="K128" s="24"/>
      <c r="L128" s="24"/>
    </row>
    <row r="129" spans="1:12" x14ac:dyDescent="0.2">
      <c r="A129" s="23">
        <v>36362</v>
      </c>
      <c r="B129" s="27">
        <v>19.75</v>
      </c>
      <c r="C129" s="28">
        <v>16.25</v>
      </c>
      <c r="D129" s="28">
        <v>20</v>
      </c>
      <c r="E129" s="26"/>
      <c r="F129" s="25"/>
      <c r="G129" s="25"/>
      <c r="H129" s="25"/>
      <c r="I129" s="25"/>
      <c r="J129" s="24"/>
      <c r="K129" s="24"/>
      <c r="L129" s="24"/>
    </row>
    <row r="130" spans="1:12" x14ac:dyDescent="0.2">
      <c r="A130" s="23">
        <v>36363</v>
      </c>
      <c r="B130" s="27">
        <v>20</v>
      </c>
      <c r="C130" s="28">
        <v>16.5</v>
      </c>
      <c r="D130" s="28">
        <v>20.25</v>
      </c>
      <c r="E130" s="26"/>
      <c r="F130" s="25"/>
      <c r="G130" s="25"/>
      <c r="H130" s="25"/>
      <c r="I130" s="25"/>
      <c r="J130" s="24"/>
      <c r="K130" s="24"/>
      <c r="L130" s="24"/>
    </row>
    <row r="131" spans="1:12" x14ac:dyDescent="0.2">
      <c r="A131" s="23">
        <v>36364</v>
      </c>
      <c r="B131" s="27">
        <v>20.75</v>
      </c>
      <c r="C131" s="28">
        <v>17.25</v>
      </c>
      <c r="D131" s="28">
        <v>21</v>
      </c>
      <c r="E131" s="26"/>
      <c r="F131" s="25"/>
      <c r="G131" s="25"/>
      <c r="H131" s="25"/>
      <c r="I131" s="25"/>
      <c r="J131" s="24"/>
      <c r="K131" s="24"/>
      <c r="L131" s="24"/>
    </row>
    <row r="132" spans="1:12" x14ac:dyDescent="0.2">
      <c r="A132" s="23">
        <v>36367</v>
      </c>
      <c r="B132" s="27">
        <v>20.5</v>
      </c>
      <c r="C132" s="28">
        <v>17</v>
      </c>
      <c r="D132" s="28">
        <v>20.75</v>
      </c>
      <c r="E132" s="26"/>
      <c r="F132" s="25"/>
      <c r="G132" s="25"/>
      <c r="H132" s="25"/>
      <c r="I132" s="25"/>
      <c r="J132" s="24"/>
      <c r="K132" s="24"/>
      <c r="L132" s="24"/>
    </row>
    <row r="133" spans="1:12" x14ac:dyDescent="0.2">
      <c r="A133" s="23">
        <v>36368</v>
      </c>
      <c r="B133" s="27">
        <v>20.5</v>
      </c>
      <c r="C133" s="28">
        <v>17</v>
      </c>
      <c r="D133" s="28">
        <v>20.75</v>
      </c>
      <c r="E133" s="26"/>
      <c r="F133" s="25"/>
      <c r="G133" s="25"/>
      <c r="H133" s="25"/>
      <c r="I133" s="25"/>
      <c r="J133" s="24"/>
      <c r="K133" s="24"/>
      <c r="L133" s="24"/>
    </row>
    <row r="134" spans="1:12" x14ac:dyDescent="0.2">
      <c r="A134" s="23">
        <v>36369</v>
      </c>
      <c r="B134" s="27">
        <v>20.5</v>
      </c>
      <c r="C134" s="28">
        <v>17</v>
      </c>
      <c r="D134" s="28">
        <v>20.75</v>
      </c>
      <c r="E134" s="26"/>
      <c r="F134" s="25"/>
      <c r="G134" s="25"/>
      <c r="H134" s="25"/>
      <c r="I134" s="25"/>
      <c r="J134" s="24"/>
      <c r="K134" s="24"/>
      <c r="L134" s="24"/>
    </row>
    <row r="135" spans="1:12" x14ac:dyDescent="0.2">
      <c r="A135" s="23">
        <v>36370</v>
      </c>
      <c r="B135" s="27">
        <v>21</v>
      </c>
      <c r="C135" s="28">
        <v>17.5</v>
      </c>
      <c r="D135" s="28">
        <v>21.25</v>
      </c>
      <c r="E135" s="26"/>
      <c r="F135" s="25"/>
      <c r="G135" s="25"/>
      <c r="H135" s="25"/>
      <c r="I135" s="25"/>
      <c r="J135" s="24"/>
      <c r="K135" s="24"/>
      <c r="L135" s="24"/>
    </row>
    <row r="136" spans="1:12" x14ac:dyDescent="0.2">
      <c r="A136" s="23">
        <v>36371</v>
      </c>
      <c r="B136" s="27">
        <v>20.5</v>
      </c>
      <c r="C136" s="28">
        <v>17</v>
      </c>
      <c r="D136" s="28">
        <v>20.75</v>
      </c>
      <c r="E136" s="26"/>
      <c r="F136" s="25"/>
      <c r="G136" s="25"/>
      <c r="H136" s="25"/>
      <c r="I136" s="25"/>
      <c r="J136" s="24"/>
      <c r="K136" s="24"/>
      <c r="L136" s="24"/>
    </row>
    <row r="137" spans="1:12" x14ac:dyDescent="0.2">
      <c r="A137" s="23">
        <v>36375</v>
      </c>
      <c r="B137" s="27">
        <v>20.25</v>
      </c>
      <c r="C137" s="28">
        <v>16.75</v>
      </c>
      <c r="D137" s="28">
        <v>20.5</v>
      </c>
      <c r="E137" s="26"/>
      <c r="F137" s="25"/>
      <c r="G137" s="25"/>
      <c r="H137" s="25"/>
      <c r="I137" s="25"/>
      <c r="J137" s="24"/>
      <c r="K137" s="24"/>
      <c r="L137" s="24"/>
    </row>
    <row r="138" spans="1:12" x14ac:dyDescent="0.2">
      <c r="A138" s="23">
        <v>36376</v>
      </c>
      <c r="B138" s="27">
        <v>20.5</v>
      </c>
      <c r="C138" s="28">
        <v>17</v>
      </c>
      <c r="D138" s="28">
        <v>20.75</v>
      </c>
      <c r="E138" s="26"/>
      <c r="F138" s="25"/>
      <c r="G138" s="25"/>
      <c r="H138" s="25"/>
      <c r="I138" s="25"/>
      <c r="J138" s="24"/>
      <c r="K138" s="24"/>
      <c r="L138" s="24"/>
    </row>
    <row r="139" spans="1:12" x14ac:dyDescent="0.2">
      <c r="A139" s="23">
        <v>36377</v>
      </c>
      <c r="B139" s="27">
        <v>20.5</v>
      </c>
      <c r="C139" s="28">
        <v>17</v>
      </c>
      <c r="D139" s="28">
        <v>20.75</v>
      </c>
      <c r="E139" s="26"/>
      <c r="F139" s="25"/>
      <c r="G139" s="25"/>
      <c r="H139" s="25"/>
      <c r="I139" s="25"/>
      <c r="J139" s="24"/>
      <c r="K139" s="24"/>
      <c r="L139" s="24"/>
    </row>
    <row r="140" spans="1:12" x14ac:dyDescent="0.2">
      <c r="A140" s="23">
        <v>36378</v>
      </c>
      <c r="B140" s="27">
        <v>21</v>
      </c>
      <c r="C140" s="28">
        <v>17.5</v>
      </c>
      <c r="D140" s="28">
        <v>21.25</v>
      </c>
      <c r="E140" s="26"/>
      <c r="F140" s="25"/>
      <c r="G140" s="25"/>
      <c r="H140" s="25"/>
      <c r="I140" s="25"/>
      <c r="J140" s="24"/>
      <c r="K140" s="24"/>
      <c r="L140" s="24"/>
    </row>
    <row r="141" spans="1:12" x14ac:dyDescent="0.2">
      <c r="A141" s="23">
        <v>36381</v>
      </c>
      <c r="B141" s="27">
        <v>21.25</v>
      </c>
      <c r="C141" s="28">
        <v>17.75</v>
      </c>
      <c r="D141" s="28">
        <v>21.5</v>
      </c>
      <c r="E141" s="26"/>
      <c r="F141" s="25"/>
      <c r="G141" s="25"/>
      <c r="H141" s="25"/>
      <c r="I141" s="25"/>
      <c r="J141" s="24"/>
      <c r="K141" s="24"/>
      <c r="L141" s="24"/>
    </row>
    <row r="142" spans="1:12" x14ac:dyDescent="0.2">
      <c r="A142" s="23">
        <v>36383</v>
      </c>
      <c r="B142" s="27">
        <v>21.5</v>
      </c>
      <c r="C142" s="28">
        <v>18</v>
      </c>
      <c r="D142" s="28">
        <v>21.75</v>
      </c>
      <c r="E142" s="26"/>
      <c r="F142" s="25"/>
      <c r="G142" s="25"/>
      <c r="H142" s="25"/>
      <c r="I142" s="25"/>
      <c r="J142" s="24"/>
      <c r="K142" s="24"/>
      <c r="L142" s="24"/>
    </row>
    <row r="143" spans="1:12" x14ac:dyDescent="0.2">
      <c r="A143" s="23">
        <v>36384</v>
      </c>
      <c r="B143" s="27">
        <v>21.5</v>
      </c>
      <c r="C143" s="28">
        <v>18</v>
      </c>
      <c r="D143" s="28">
        <v>21.75</v>
      </c>
      <c r="E143" s="26"/>
      <c r="F143" s="25"/>
      <c r="G143" s="25"/>
      <c r="H143" s="25"/>
      <c r="I143" s="25"/>
      <c r="J143" s="24"/>
      <c r="K143" s="24"/>
      <c r="L143" s="24"/>
    </row>
    <row r="144" spans="1:12" x14ac:dyDescent="0.2">
      <c r="A144" s="23">
        <v>36385</v>
      </c>
      <c r="B144" s="27">
        <v>21.75</v>
      </c>
      <c r="C144" s="28">
        <v>18.25</v>
      </c>
      <c r="D144" s="28">
        <v>22</v>
      </c>
      <c r="E144" s="26"/>
      <c r="F144" s="25"/>
      <c r="G144" s="25"/>
      <c r="H144" s="25"/>
      <c r="I144" s="25"/>
      <c r="J144" s="24"/>
      <c r="K144" s="24"/>
      <c r="L144" s="24"/>
    </row>
    <row r="145" spans="1:12" x14ac:dyDescent="0.2">
      <c r="A145" s="23">
        <v>36388</v>
      </c>
      <c r="B145" s="27">
        <v>21.25</v>
      </c>
      <c r="C145" s="28">
        <v>17.75</v>
      </c>
      <c r="D145" s="28">
        <v>21.5</v>
      </c>
      <c r="E145" s="26"/>
      <c r="F145" s="25"/>
      <c r="G145" s="25"/>
      <c r="H145" s="25"/>
      <c r="I145" s="25"/>
      <c r="J145" s="24"/>
      <c r="K145" s="24"/>
      <c r="L145" s="24"/>
    </row>
    <row r="146" spans="1:12" x14ac:dyDescent="0.2">
      <c r="A146" s="23">
        <v>36389</v>
      </c>
      <c r="B146" s="27">
        <v>21.75</v>
      </c>
      <c r="C146" s="28">
        <v>18.25</v>
      </c>
      <c r="D146" s="28">
        <v>22</v>
      </c>
      <c r="E146" s="26"/>
      <c r="F146" s="25"/>
      <c r="G146" s="25"/>
      <c r="H146" s="25"/>
      <c r="I146" s="25"/>
      <c r="J146" s="24"/>
      <c r="K146" s="24"/>
      <c r="L146" s="24"/>
    </row>
    <row r="147" spans="1:12" x14ac:dyDescent="0.2">
      <c r="A147" s="23">
        <v>36390</v>
      </c>
      <c r="B147" s="27">
        <v>21.5</v>
      </c>
      <c r="C147" s="28">
        <v>18</v>
      </c>
      <c r="D147" s="28">
        <v>21.75</v>
      </c>
      <c r="E147" s="26"/>
      <c r="F147" s="25"/>
      <c r="G147" s="25"/>
      <c r="H147" s="25"/>
      <c r="I147" s="25"/>
      <c r="J147" s="24"/>
      <c r="K147" s="24"/>
      <c r="L147" s="24"/>
    </row>
    <row r="148" spans="1:12" x14ac:dyDescent="0.2">
      <c r="A148" s="23">
        <v>36391</v>
      </c>
      <c r="B148" s="27">
        <v>21.75</v>
      </c>
      <c r="C148" s="28">
        <v>18.25</v>
      </c>
      <c r="D148" s="28">
        <v>22</v>
      </c>
      <c r="E148" s="26"/>
      <c r="F148" s="25"/>
      <c r="G148" s="25"/>
      <c r="H148" s="25"/>
      <c r="I148" s="25"/>
      <c r="J148" s="24"/>
      <c r="K148" s="24"/>
      <c r="L148" s="24"/>
    </row>
    <row r="149" spans="1:12" x14ac:dyDescent="0.2">
      <c r="A149" s="23">
        <v>36392</v>
      </c>
      <c r="B149" s="27">
        <v>21.75</v>
      </c>
      <c r="C149" s="28">
        <v>18.25</v>
      </c>
      <c r="D149" s="28">
        <v>22</v>
      </c>
      <c r="E149" s="26"/>
      <c r="F149" s="25"/>
      <c r="G149" s="25"/>
      <c r="H149" s="25"/>
      <c r="I149" s="25"/>
      <c r="J149" s="24"/>
      <c r="K149" s="24"/>
      <c r="L149" s="24"/>
    </row>
    <row r="150" spans="1:12" x14ac:dyDescent="0.2">
      <c r="A150" s="23">
        <v>36395</v>
      </c>
      <c r="B150" s="27">
        <v>21.75</v>
      </c>
      <c r="C150" s="28">
        <v>18.25</v>
      </c>
      <c r="D150" s="28">
        <v>22</v>
      </c>
      <c r="E150" s="26"/>
      <c r="F150" s="25"/>
      <c r="G150" s="25"/>
      <c r="H150" s="25"/>
      <c r="I150" s="25"/>
      <c r="J150" s="24"/>
      <c r="K150" s="24"/>
      <c r="L150" s="24"/>
    </row>
    <row r="151" spans="1:12" x14ac:dyDescent="0.2">
      <c r="A151" s="23">
        <v>36396</v>
      </c>
      <c r="B151" s="27">
        <v>21.5</v>
      </c>
      <c r="C151" s="28">
        <v>18</v>
      </c>
      <c r="D151" s="28">
        <v>21.75</v>
      </c>
      <c r="E151" s="26"/>
      <c r="F151" s="25"/>
      <c r="G151" s="25"/>
      <c r="H151" s="25"/>
      <c r="I151" s="25"/>
      <c r="J151" s="24"/>
      <c r="K151" s="24"/>
      <c r="L151" s="24"/>
    </row>
    <row r="152" spans="1:12" x14ac:dyDescent="0.2">
      <c r="A152" s="23">
        <v>36397</v>
      </c>
      <c r="B152" s="27">
        <v>20.5</v>
      </c>
      <c r="C152" s="28">
        <v>17</v>
      </c>
      <c r="D152" s="28">
        <v>20.75</v>
      </c>
      <c r="E152" s="26"/>
      <c r="F152" s="25"/>
      <c r="G152" s="25"/>
      <c r="H152" s="25"/>
      <c r="I152" s="25"/>
      <c r="J152" s="24"/>
      <c r="K152" s="24"/>
      <c r="L152" s="24"/>
    </row>
    <row r="153" spans="1:12" x14ac:dyDescent="0.2">
      <c r="A153" s="23">
        <v>36398</v>
      </c>
      <c r="B153" s="27">
        <v>21</v>
      </c>
      <c r="C153" s="28">
        <v>17.5</v>
      </c>
      <c r="D153" s="28">
        <v>21.25</v>
      </c>
      <c r="E153" s="26"/>
      <c r="F153" s="25"/>
      <c r="G153" s="25"/>
      <c r="H153" s="25"/>
      <c r="I153" s="25"/>
      <c r="J153" s="24"/>
      <c r="K153" s="24"/>
      <c r="L153" s="24"/>
    </row>
    <row r="154" spans="1:12" x14ac:dyDescent="0.2">
      <c r="A154" s="23">
        <v>36399</v>
      </c>
      <c r="B154" s="27">
        <v>21.25</v>
      </c>
      <c r="C154" s="28">
        <v>17.75</v>
      </c>
      <c r="D154" s="28">
        <v>21.5</v>
      </c>
      <c r="E154" s="26"/>
      <c r="F154" s="25"/>
      <c r="G154" s="25"/>
      <c r="H154" s="25"/>
      <c r="I154" s="25"/>
      <c r="J154" s="24"/>
      <c r="K154" s="24"/>
      <c r="L154" s="24"/>
    </row>
    <row r="155" spans="1:12" x14ac:dyDescent="0.2">
      <c r="A155" s="23">
        <v>36402</v>
      </c>
      <c r="B155" s="27">
        <v>22</v>
      </c>
      <c r="C155" s="28">
        <v>18.5</v>
      </c>
      <c r="D155" s="28">
        <v>22.25</v>
      </c>
      <c r="E155" s="26"/>
      <c r="F155" s="25"/>
      <c r="G155" s="25"/>
      <c r="H155" s="25"/>
      <c r="I155" s="25"/>
      <c r="J155" s="24"/>
      <c r="K155" s="24"/>
      <c r="L155" s="24"/>
    </row>
    <row r="156" spans="1:12" x14ac:dyDescent="0.2">
      <c r="A156" s="23">
        <v>36403</v>
      </c>
      <c r="B156" s="27">
        <v>22</v>
      </c>
      <c r="C156" s="28">
        <v>18.5</v>
      </c>
      <c r="D156" s="28">
        <v>22.25</v>
      </c>
      <c r="E156" s="26"/>
      <c r="F156" s="25"/>
      <c r="G156" s="25"/>
      <c r="H156" s="25"/>
      <c r="I156" s="25"/>
      <c r="J156" s="24"/>
      <c r="K156" s="24"/>
      <c r="L156" s="24"/>
    </row>
    <row r="157" spans="1:12" x14ac:dyDescent="0.2">
      <c r="A157" s="23">
        <v>36404</v>
      </c>
      <c r="B157" s="27">
        <v>22</v>
      </c>
      <c r="C157" s="28">
        <v>18.5</v>
      </c>
      <c r="D157" s="28">
        <v>22.25</v>
      </c>
      <c r="E157" s="26"/>
      <c r="F157" s="25"/>
      <c r="G157" s="25"/>
      <c r="H157" s="25"/>
      <c r="I157" s="25"/>
      <c r="J157" s="24"/>
      <c r="K157" s="24"/>
      <c r="L157" s="24"/>
    </row>
    <row r="158" spans="1:12" x14ac:dyDescent="0.2">
      <c r="A158" s="23">
        <v>36405</v>
      </c>
      <c r="B158" s="27">
        <v>21.5</v>
      </c>
      <c r="C158" s="28">
        <v>18.25</v>
      </c>
      <c r="D158" s="28">
        <v>21.75</v>
      </c>
      <c r="E158" s="26"/>
      <c r="F158" s="25"/>
      <c r="G158" s="25"/>
      <c r="H158" s="25"/>
      <c r="I158" s="25"/>
      <c r="J158" s="24"/>
      <c r="K158" s="24"/>
      <c r="L158" s="24"/>
    </row>
    <row r="159" spans="1:12" x14ac:dyDescent="0.2">
      <c r="A159" s="23">
        <v>36406</v>
      </c>
      <c r="B159" s="27">
        <v>22</v>
      </c>
      <c r="C159" s="28">
        <v>18.75</v>
      </c>
      <c r="D159" s="28">
        <v>22.25</v>
      </c>
      <c r="E159" s="26"/>
      <c r="F159" s="25"/>
      <c r="G159" s="25"/>
      <c r="H159" s="25"/>
      <c r="I159" s="25"/>
      <c r="J159" s="24"/>
      <c r="K159" s="24"/>
      <c r="L159" s="24"/>
    </row>
    <row r="160" spans="1:12" x14ac:dyDescent="0.2">
      <c r="A160" s="23">
        <v>36410</v>
      </c>
      <c r="B160" s="27">
        <v>22.5</v>
      </c>
      <c r="C160" s="28">
        <v>19.25</v>
      </c>
      <c r="D160" s="28">
        <v>22.75</v>
      </c>
      <c r="E160" s="26"/>
      <c r="F160" s="25"/>
      <c r="G160" s="25"/>
      <c r="H160" s="25"/>
      <c r="I160" s="25"/>
      <c r="J160" s="24"/>
      <c r="K160" s="24"/>
      <c r="L160" s="24"/>
    </row>
    <row r="161" spans="1:12" x14ac:dyDescent="0.2">
      <c r="A161" s="23">
        <v>36411</v>
      </c>
      <c r="B161" s="27">
        <v>22.75</v>
      </c>
      <c r="C161" s="28">
        <v>19.5</v>
      </c>
      <c r="D161" s="28">
        <v>23</v>
      </c>
      <c r="E161" s="26"/>
      <c r="F161" s="25"/>
      <c r="G161" s="25"/>
      <c r="H161" s="25"/>
      <c r="I161" s="25"/>
      <c r="J161" s="24"/>
      <c r="K161" s="24"/>
      <c r="L161" s="24"/>
    </row>
    <row r="162" spans="1:12" x14ac:dyDescent="0.2">
      <c r="A162" s="23">
        <v>36412</v>
      </c>
      <c r="B162" s="27">
        <v>23.25</v>
      </c>
      <c r="C162" s="28">
        <v>20</v>
      </c>
      <c r="D162" s="28">
        <v>23.5</v>
      </c>
      <c r="E162" s="26"/>
      <c r="F162" s="25"/>
      <c r="G162" s="25"/>
      <c r="H162" s="25"/>
      <c r="I162" s="25"/>
      <c r="J162" s="24"/>
      <c r="K162" s="24"/>
      <c r="L162" s="24"/>
    </row>
    <row r="163" spans="1:12" x14ac:dyDescent="0.2">
      <c r="A163" s="23">
        <v>36413</v>
      </c>
      <c r="B163" s="27">
        <v>23.5</v>
      </c>
      <c r="C163" s="28">
        <v>20.25</v>
      </c>
      <c r="D163" s="28">
        <v>23.75</v>
      </c>
      <c r="E163" s="26"/>
      <c r="F163" s="25"/>
      <c r="G163" s="25"/>
      <c r="H163" s="25"/>
      <c r="I163" s="25"/>
      <c r="J163" s="24"/>
      <c r="K163" s="24"/>
      <c r="L163" s="24"/>
    </row>
    <row r="164" spans="1:12" x14ac:dyDescent="0.2">
      <c r="A164" s="23">
        <v>36416</v>
      </c>
      <c r="B164" s="27">
        <v>24.25</v>
      </c>
      <c r="C164" s="28">
        <v>21</v>
      </c>
      <c r="D164" s="28">
        <v>24.5</v>
      </c>
      <c r="E164" s="26"/>
      <c r="F164" s="25"/>
      <c r="G164" s="25"/>
      <c r="H164" s="25"/>
      <c r="I164" s="25"/>
      <c r="J164" s="24"/>
      <c r="K164" s="24"/>
      <c r="L164" s="24"/>
    </row>
    <row r="165" spans="1:12" x14ac:dyDescent="0.2">
      <c r="A165" s="23">
        <v>36417</v>
      </c>
      <c r="B165" s="27">
        <v>23.75</v>
      </c>
      <c r="C165" s="28">
        <v>20.5</v>
      </c>
      <c r="D165" s="28">
        <v>24</v>
      </c>
      <c r="E165" s="26"/>
      <c r="F165" s="25"/>
      <c r="G165" s="25"/>
      <c r="H165" s="25"/>
      <c r="I165" s="25"/>
      <c r="J165" s="24"/>
      <c r="K165" s="24"/>
      <c r="L165" s="24"/>
    </row>
    <row r="166" spans="1:12" x14ac:dyDescent="0.2">
      <c r="A166" s="23">
        <v>36418</v>
      </c>
      <c r="B166" s="27">
        <v>24.25</v>
      </c>
      <c r="C166" s="28">
        <v>21</v>
      </c>
      <c r="D166" s="28">
        <v>24.5</v>
      </c>
      <c r="E166" s="26"/>
      <c r="F166" s="25"/>
      <c r="G166" s="25"/>
      <c r="H166" s="25"/>
      <c r="I166" s="25"/>
      <c r="J166" s="24"/>
      <c r="K166" s="24"/>
      <c r="L166" s="24"/>
    </row>
    <row r="167" spans="1:12" x14ac:dyDescent="0.2">
      <c r="A167" s="23">
        <v>36419</v>
      </c>
      <c r="B167" s="27">
        <v>24.5</v>
      </c>
      <c r="C167" s="28">
        <v>21.25</v>
      </c>
      <c r="D167" s="28">
        <v>24.75</v>
      </c>
      <c r="E167" s="26"/>
      <c r="F167" s="25"/>
      <c r="G167" s="25"/>
      <c r="H167" s="25"/>
      <c r="I167" s="25"/>
      <c r="J167" s="24"/>
      <c r="K167" s="24"/>
      <c r="L167" s="24"/>
    </row>
    <row r="168" spans="1:12" x14ac:dyDescent="0.2">
      <c r="A168" s="23">
        <v>36420</v>
      </c>
      <c r="B168" s="27">
        <v>24.75</v>
      </c>
      <c r="C168" s="28">
        <v>21.5</v>
      </c>
      <c r="D168" s="28">
        <v>25</v>
      </c>
      <c r="E168" s="26"/>
      <c r="F168" s="25"/>
      <c r="G168" s="25"/>
      <c r="H168" s="25"/>
      <c r="I168" s="25"/>
      <c r="J168" s="24"/>
      <c r="K168" s="24"/>
      <c r="L168" s="24"/>
    </row>
    <row r="169" spans="1:12" x14ac:dyDescent="0.2">
      <c r="A169" s="23">
        <v>36423</v>
      </c>
      <c r="B169" s="27">
        <v>24.25</v>
      </c>
      <c r="C169" s="28">
        <v>21</v>
      </c>
      <c r="D169" s="28">
        <v>24.5</v>
      </c>
      <c r="E169" s="26"/>
      <c r="F169" s="25"/>
      <c r="G169" s="25"/>
      <c r="H169" s="25"/>
      <c r="I169" s="25"/>
      <c r="J169" s="24"/>
      <c r="K169" s="24"/>
      <c r="L169" s="24"/>
    </row>
    <row r="170" spans="1:12" x14ac:dyDescent="0.2">
      <c r="A170" s="23">
        <v>36424</v>
      </c>
      <c r="B170" s="27">
        <v>24.5</v>
      </c>
      <c r="C170" s="28">
        <v>21.25</v>
      </c>
      <c r="D170" s="28">
        <v>24.75</v>
      </c>
      <c r="E170" s="26"/>
      <c r="F170" s="25"/>
      <c r="G170" s="25"/>
      <c r="H170" s="25"/>
      <c r="I170" s="25"/>
      <c r="J170" s="24"/>
      <c r="K170" s="24"/>
      <c r="L170" s="24"/>
    </row>
    <row r="171" spans="1:12" x14ac:dyDescent="0.2">
      <c r="A171" s="23">
        <v>36425</v>
      </c>
      <c r="B171" s="27">
        <v>24</v>
      </c>
      <c r="C171" s="28">
        <v>20.75</v>
      </c>
      <c r="D171" s="28">
        <v>24.25</v>
      </c>
      <c r="E171" s="26"/>
      <c r="F171" s="25"/>
      <c r="G171" s="25"/>
      <c r="H171" s="25"/>
      <c r="I171" s="25"/>
      <c r="J171" s="24"/>
      <c r="K171" s="24"/>
      <c r="L171" s="24"/>
    </row>
    <row r="172" spans="1:12" x14ac:dyDescent="0.2">
      <c r="A172" s="23">
        <v>36426</v>
      </c>
      <c r="B172" s="27">
        <v>24.75</v>
      </c>
      <c r="C172" s="28">
        <v>21.5</v>
      </c>
      <c r="D172" s="28">
        <v>25</v>
      </c>
      <c r="E172" s="26"/>
      <c r="F172" s="25"/>
      <c r="G172" s="25"/>
      <c r="H172" s="25"/>
      <c r="I172" s="25"/>
      <c r="J172" s="24"/>
      <c r="K172" s="24"/>
      <c r="L172" s="24"/>
    </row>
    <row r="173" spans="1:12" x14ac:dyDescent="0.2">
      <c r="A173" s="23">
        <v>36430</v>
      </c>
      <c r="B173" s="27">
        <v>24.5</v>
      </c>
      <c r="C173" s="28">
        <v>21.25</v>
      </c>
      <c r="D173" s="28">
        <v>24.75</v>
      </c>
      <c r="E173" s="26"/>
      <c r="F173" s="25"/>
      <c r="G173" s="25"/>
      <c r="H173" s="25"/>
      <c r="I173" s="25"/>
      <c r="J173" s="24"/>
      <c r="K173" s="24"/>
      <c r="L173" s="24"/>
    </row>
    <row r="174" spans="1:12" x14ac:dyDescent="0.2">
      <c r="A174" s="23">
        <v>36431</v>
      </c>
      <c r="B174" s="27">
        <v>24.25</v>
      </c>
      <c r="C174" s="28">
        <v>21</v>
      </c>
      <c r="D174" s="28">
        <v>24.5</v>
      </c>
      <c r="E174" s="26"/>
      <c r="F174" s="25"/>
      <c r="G174" s="25"/>
      <c r="H174" s="25"/>
      <c r="I174" s="25"/>
      <c r="J174" s="24"/>
      <c r="K174" s="24"/>
      <c r="L174" s="24"/>
    </row>
    <row r="175" spans="1:12" x14ac:dyDescent="0.2">
      <c r="A175" s="23">
        <v>36432</v>
      </c>
      <c r="B175" s="27">
        <v>24.75</v>
      </c>
      <c r="C175" s="28">
        <v>21.5</v>
      </c>
      <c r="D175" s="28">
        <v>25</v>
      </c>
      <c r="E175" s="26"/>
      <c r="F175" s="25"/>
      <c r="G175" s="25"/>
      <c r="H175" s="25"/>
      <c r="I175" s="25"/>
      <c r="J175" s="24"/>
      <c r="K175" s="24"/>
      <c r="L175" s="24"/>
    </row>
    <row r="176" spans="1:12" x14ac:dyDescent="0.2">
      <c r="A176" s="23">
        <v>36433</v>
      </c>
      <c r="B176" s="27">
        <v>24.5</v>
      </c>
      <c r="C176" s="28">
        <v>21.25</v>
      </c>
      <c r="D176" s="28">
        <v>24.75</v>
      </c>
      <c r="E176" s="26"/>
      <c r="F176" s="25"/>
      <c r="G176" s="25"/>
      <c r="H176" s="25"/>
      <c r="I176" s="25"/>
      <c r="J176" s="24"/>
      <c r="K176" s="24"/>
      <c r="L176" s="24"/>
    </row>
    <row r="177" spans="1:12" x14ac:dyDescent="0.2">
      <c r="A177" s="23">
        <v>36437</v>
      </c>
      <c r="B177" s="27">
        <v>23.75</v>
      </c>
      <c r="C177" s="28">
        <v>20.5</v>
      </c>
      <c r="D177" s="28">
        <v>24</v>
      </c>
      <c r="E177" s="26"/>
      <c r="F177" s="25"/>
      <c r="G177" s="25"/>
      <c r="H177" s="25"/>
      <c r="I177" s="25"/>
      <c r="J177" s="24"/>
      <c r="K177" s="24"/>
      <c r="L177" s="24"/>
    </row>
    <row r="178" spans="1:12" x14ac:dyDescent="0.2">
      <c r="A178" s="23">
        <v>36438</v>
      </c>
      <c r="B178" s="27">
        <v>23.5</v>
      </c>
      <c r="C178" s="28">
        <v>20.25</v>
      </c>
      <c r="D178" s="28">
        <v>23.75</v>
      </c>
      <c r="E178" s="26"/>
      <c r="F178" s="25"/>
      <c r="G178" s="25"/>
      <c r="H178" s="25"/>
      <c r="I178" s="25"/>
      <c r="J178" s="24"/>
      <c r="K178" s="24"/>
      <c r="L178" s="24"/>
    </row>
    <row r="179" spans="1:12" x14ac:dyDescent="0.2">
      <c r="A179" s="23">
        <v>36439</v>
      </c>
      <c r="B179" s="27">
        <v>23.25</v>
      </c>
      <c r="C179" s="28">
        <v>20</v>
      </c>
      <c r="D179" s="28">
        <v>23.5</v>
      </c>
      <c r="E179" s="26"/>
      <c r="F179" s="25"/>
      <c r="G179" s="25"/>
      <c r="H179" s="25"/>
      <c r="I179" s="25"/>
      <c r="J179" s="24"/>
      <c r="K179" s="24"/>
      <c r="L179" s="24"/>
    </row>
    <row r="180" spans="1:12" x14ac:dyDescent="0.2">
      <c r="A180" s="23">
        <v>36440</v>
      </c>
      <c r="B180" s="27">
        <v>22.5</v>
      </c>
      <c r="C180" s="28">
        <v>19.25</v>
      </c>
      <c r="D180" s="28">
        <v>22.75</v>
      </c>
      <c r="E180" s="26"/>
      <c r="F180" s="25"/>
      <c r="G180" s="25"/>
      <c r="H180" s="25"/>
      <c r="I180" s="25"/>
      <c r="J180" s="24"/>
      <c r="K180" s="24"/>
      <c r="L180" s="24"/>
    </row>
    <row r="181" spans="1:12" x14ac:dyDescent="0.2">
      <c r="A181" s="23">
        <v>36441</v>
      </c>
      <c r="B181" s="27">
        <v>21</v>
      </c>
      <c r="C181" s="28">
        <v>17.75</v>
      </c>
      <c r="D181" s="28">
        <v>21.25</v>
      </c>
      <c r="E181" s="26"/>
      <c r="F181" s="25"/>
      <c r="G181" s="25"/>
      <c r="H181" s="25"/>
      <c r="I181" s="25"/>
      <c r="J181" s="24"/>
      <c r="K181" s="24"/>
      <c r="L181" s="24"/>
    </row>
    <row r="182" spans="1:12" x14ac:dyDescent="0.2">
      <c r="A182" s="23">
        <v>36444</v>
      </c>
      <c r="B182" s="27">
        <v>21.25</v>
      </c>
      <c r="C182" s="28">
        <v>18</v>
      </c>
      <c r="D182" s="28">
        <v>21.5</v>
      </c>
      <c r="E182" s="26"/>
      <c r="F182" s="25"/>
      <c r="G182" s="25"/>
      <c r="H182" s="25"/>
      <c r="I182" s="25"/>
      <c r="J182" s="24"/>
      <c r="K182" s="24"/>
      <c r="L182" s="24"/>
    </row>
    <row r="183" spans="1:12" x14ac:dyDescent="0.2">
      <c r="A183" s="23">
        <v>36445</v>
      </c>
      <c r="B183" s="27">
        <v>22.25</v>
      </c>
      <c r="C183" s="28">
        <v>19</v>
      </c>
      <c r="D183" s="28">
        <v>22.5</v>
      </c>
      <c r="E183" s="26"/>
      <c r="F183" s="25"/>
      <c r="G183" s="25"/>
      <c r="H183" s="25"/>
      <c r="I183" s="25"/>
      <c r="J183" s="24"/>
      <c r="K183" s="24"/>
      <c r="L183" s="24"/>
    </row>
    <row r="184" spans="1:12" x14ac:dyDescent="0.2">
      <c r="A184" s="23">
        <v>36446</v>
      </c>
      <c r="B184" s="27">
        <v>23</v>
      </c>
      <c r="C184" s="28">
        <v>19.75</v>
      </c>
      <c r="D184" s="28">
        <v>23.25</v>
      </c>
      <c r="E184" s="26"/>
      <c r="F184" s="25"/>
      <c r="G184" s="25"/>
      <c r="H184" s="25"/>
      <c r="I184" s="25"/>
      <c r="J184" s="24"/>
      <c r="K184" s="24"/>
      <c r="L184" s="24"/>
    </row>
    <row r="185" spans="1:12" x14ac:dyDescent="0.2">
      <c r="A185" s="23">
        <v>36447</v>
      </c>
      <c r="B185" s="27">
        <v>22.5</v>
      </c>
      <c r="C185" s="28">
        <v>19.25</v>
      </c>
      <c r="D185" s="28">
        <v>22.75</v>
      </c>
      <c r="E185" s="26"/>
      <c r="F185" s="25"/>
      <c r="G185" s="25"/>
      <c r="H185" s="25"/>
      <c r="I185" s="25"/>
      <c r="J185" s="24"/>
      <c r="K185" s="24"/>
      <c r="L185" s="24"/>
    </row>
    <row r="186" spans="1:12" x14ac:dyDescent="0.2">
      <c r="A186" s="23">
        <v>36448</v>
      </c>
      <c r="B186" s="27">
        <v>22.75</v>
      </c>
      <c r="C186" s="28">
        <v>19.5</v>
      </c>
      <c r="D186" s="28">
        <v>23</v>
      </c>
      <c r="E186" s="26"/>
      <c r="F186" s="25"/>
      <c r="G186" s="25"/>
      <c r="H186" s="25"/>
      <c r="I186" s="25"/>
      <c r="J186" s="24"/>
      <c r="K186" s="24"/>
      <c r="L186" s="24"/>
    </row>
    <row r="187" spans="1:12" x14ac:dyDescent="0.2">
      <c r="A187" s="23">
        <v>36451</v>
      </c>
      <c r="B187" s="27">
        <v>22.5</v>
      </c>
      <c r="C187" s="28">
        <v>19.25</v>
      </c>
      <c r="D187" s="28">
        <v>22.75</v>
      </c>
      <c r="E187" s="26"/>
      <c r="F187" s="25"/>
      <c r="G187" s="25"/>
      <c r="H187" s="25"/>
      <c r="I187" s="25"/>
      <c r="J187" s="24"/>
      <c r="K187" s="24"/>
      <c r="L187" s="24"/>
    </row>
    <row r="188" spans="1:12" x14ac:dyDescent="0.2">
      <c r="A188" s="23">
        <v>36452</v>
      </c>
      <c r="B188" s="27">
        <v>22.25</v>
      </c>
      <c r="C188" s="28">
        <v>19</v>
      </c>
      <c r="D188" s="28">
        <v>22.5</v>
      </c>
      <c r="E188" s="26"/>
      <c r="F188" s="25"/>
      <c r="G188" s="25"/>
      <c r="H188" s="25"/>
      <c r="I188" s="25"/>
      <c r="J188" s="24"/>
      <c r="K188" s="24"/>
      <c r="L188" s="24"/>
    </row>
    <row r="189" spans="1:12" x14ac:dyDescent="0.2">
      <c r="A189" s="23">
        <v>36453</v>
      </c>
      <c r="B189" s="27">
        <v>22.25</v>
      </c>
      <c r="C189" s="28">
        <v>19</v>
      </c>
      <c r="D189" s="28">
        <v>22.5</v>
      </c>
      <c r="E189" s="26"/>
      <c r="F189" s="25"/>
      <c r="G189" s="25"/>
      <c r="H189" s="25"/>
      <c r="I189" s="25"/>
      <c r="J189" s="24"/>
      <c r="K189" s="24"/>
      <c r="L189" s="24"/>
    </row>
    <row r="190" spans="1:12" x14ac:dyDescent="0.2">
      <c r="A190" s="23">
        <v>36454</v>
      </c>
      <c r="B190" s="27">
        <v>22.5</v>
      </c>
      <c r="C190" s="28">
        <v>19.25</v>
      </c>
      <c r="D190" s="28">
        <v>22.75</v>
      </c>
      <c r="E190" s="26"/>
      <c r="F190" s="25"/>
      <c r="G190" s="25"/>
      <c r="H190" s="25"/>
      <c r="I190" s="25"/>
      <c r="J190" s="24"/>
      <c r="K190" s="24"/>
      <c r="L190" s="24"/>
    </row>
    <row r="191" spans="1:12" x14ac:dyDescent="0.2">
      <c r="A191" s="23">
        <v>36455</v>
      </c>
      <c r="B191" s="27">
        <v>23.5</v>
      </c>
      <c r="C191" s="28">
        <v>20.25</v>
      </c>
      <c r="D191" s="28">
        <v>23.75</v>
      </c>
      <c r="E191" s="26"/>
      <c r="F191" s="25"/>
      <c r="G191" s="25"/>
      <c r="H191" s="25"/>
      <c r="I191" s="25"/>
      <c r="J191" s="24"/>
      <c r="K191" s="24"/>
      <c r="L191" s="24"/>
    </row>
    <row r="192" spans="1:12" x14ac:dyDescent="0.2">
      <c r="A192" s="23">
        <v>36458</v>
      </c>
      <c r="B192" s="27">
        <v>23.25</v>
      </c>
      <c r="C192" s="28">
        <v>20</v>
      </c>
      <c r="D192" s="28">
        <v>23.5</v>
      </c>
      <c r="E192" s="26"/>
      <c r="F192" s="25"/>
      <c r="G192" s="25"/>
      <c r="H192" s="25"/>
      <c r="I192" s="25"/>
      <c r="J192" s="24"/>
      <c r="K192" s="24"/>
      <c r="L192" s="24"/>
    </row>
    <row r="193" spans="1:12" x14ac:dyDescent="0.2">
      <c r="A193" s="23">
        <v>36459</v>
      </c>
      <c r="B193" s="27">
        <v>23.25</v>
      </c>
      <c r="C193" s="28">
        <v>20</v>
      </c>
      <c r="D193" s="28">
        <v>23.5</v>
      </c>
      <c r="E193" s="26"/>
      <c r="F193" s="25"/>
      <c r="G193" s="25"/>
      <c r="H193" s="25"/>
      <c r="I193" s="25"/>
      <c r="J193" s="24"/>
      <c r="K193" s="24"/>
      <c r="L193" s="24"/>
    </row>
    <row r="194" spans="1:12" x14ac:dyDescent="0.2">
      <c r="A194" s="23">
        <v>36460</v>
      </c>
      <c r="B194" s="27">
        <v>23</v>
      </c>
      <c r="C194" s="28">
        <v>19.75</v>
      </c>
      <c r="D194" s="28">
        <v>23.25</v>
      </c>
      <c r="E194" s="26"/>
      <c r="F194" s="25"/>
      <c r="G194" s="25"/>
      <c r="H194" s="25"/>
      <c r="I194" s="25"/>
      <c r="J194" s="24"/>
      <c r="K194" s="24"/>
      <c r="L194" s="24"/>
    </row>
    <row r="195" spans="1:12" x14ac:dyDescent="0.2">
      <c r="A195" s="23">
        <v>36461</v>
      </c>
      <c r="B195" s="27">
        <v>21.75</v>
      </c>
      <c r="C195" s="28">
        <v>18.5</v>
      </c>
      <c r="D195" s="28">
        <v>22</v>
      </c>
      <c r="E195" s="26"/>
      <c r="F195" s="25"/>
      <c r="G195" s="25"/>
      <c r="H195" s="25"/>
      <c r="I195" s="25"/>
      <c r="J195" s="24"/>
      <c r="K195" s="24"/>
      <c r="L195" s="24"/>
    </row>
    <row r="196" spans="1:12" x14ac:dyDescent="0.2">
      <c r="A196" s="23">
        <v>36465</v>
      </c>
      <c r="B196" s="27">
        <v>22.5</v>
      </c>
      <c r="C196" s="28">
        <v>19.25</v>
      </c>
      <c r="D196" s="28">
        <v>22.75</v>
      </c>
      <c r="E196" s="26"/>
      <c r="F196" s="25"/>
      <c r="G196" s="25"/>
      <c r="H196" s="25"/>
      <c r="I196" s="25"/>
      <c r="J196" s="24"/>
      <c r="K196" s="24"/>
      <c r="L196" s="24"/>
    </row>
    <row r="197" spans="1:12" x14ac:dyDescent="0.2">
      <c r="A197" s="23">
        <v>36466</v>
      </c>
      <c r="B197" s="27">
        <v>22.5</v>
      </c>
      <c r="C197" s="28">
        <v>19.25</v>
      </c>
      <c r="D197" s="28">
        <v>22.75</v>
      </c>
      <c r="E197" s="26"/>
      <c r="F197" s="25"/>
      <c r="G197" s="25"/>
      <c r="H197" s="25"/>
      <c r="I197" s="25"/>
      <c r="J197" s="24"/>
      <c r="K197" s="24"/>
      <c r="L197" s="24"/>
    </row>
    <row r="198" spans="1:12" x14ac:dyDescent="0.2">
      <c r="A198" s="23">
        <v>36467</v>
      </c>
      <c r="B198" s="27">
        <v>22.5</v>
      </c>
      <c r="C198" s="28">
        <v>19.25</v>
      </c>
      <c r="D198" s="28">
        <v>22.75</v>
      </c>
      <c r="E198" s="26"/>
      <c r="F198" s="25"/>
      <c r="G198" s="25"/>
      <c r="H198" s="25"/>
      <c r="I198" s="25"/>
      <c r="J198" s="24"/>
      <c r="K198" s="24"/>
      <c r="L198" s="24"/>
    </row>
    <row r="199" spans="1:12" x14ac:dyDescent="0.2">
      <c r="A199" s="23">
        <v>36468</v>
      </c>
      <c r="B199" s="27">
        <v>23.25</v>
      </c>
      <c r="C199" s="28">
        <v>20</v>
      </c>
      <c r="D199" s="28">
        <v>23.5</v>
      </c>
      <c r="E199" s="26"/>
      <c r="F199" s="25"/>
      <c r="G199" s="25"/>
      <c r="H199" s="25"/>
      <c r="I199" s="25"/>
      <c r="J199" s="24"/>
      <c r="K199" s="24"/>
      <c r="L199" s="24"/>
    </row>
    <row r="200" spans="1:12" x14ac:dyDescent="0.2">
      <c r="A200" s="23">
        <v>36469</v>
      </c>
      <c r="B200" s="27">
        <v>23</v>
      </c>
      <c r="C200" s="28">
        <v>19.75</v>
      </c>
      <c r="D200" s="28">
        <v>23.25</v>
      </c>
      <c r="E200" s="26"/>
      <c r="F200" s="25"/>
      <c r="G200" s="25"/>
      <c r="H200" s="25"/>
      <c r="I200" s="25"/>
      <c r="J200" s="24"/>
      <c r="K200" s="24"/>
      <c r="L200" s="24"/>
    </row>
    <row r="201" spans="1:12" x14ac:dyDescent="0.2">
      <c r="A201" s="23">
        <v>36472</v>
      </c>
      <c r="B201" s="27">
        <v>23.25</v>
      </c>
      <c r="C201" s="28">
        <v>20</v>
      </c>
      <c r="D201" s="28">
        <v>23.5</v>
      </c>
      <c r="E201" s="26"/>
      <c r="F201" s="25"/>
      <c r="G201" s="25"/>
      <c r="H201" s="25"/>
      <c r="I201" s="25"/>
      <c r="J201" s="24"/>
      <c r="K201" s="24"/>
      <c r="L201" s="24"/>
    </row>
    <row r="202" spans="1:12" x14ac:dyDescent="0.2">
      <c r="A202" s="23">
        <v>36473</v>
      </c>
      <c r="B202" s="27">
        <v>24</v>
      </c>
      <c r="C202" s="28">
        <v>20.75</v>
      </c>
      <c r="D202" s="28">
        <v>24.25</v>
      </c>
      <c r="E202" s="26"/>
      <c r="F202" s="25"/>
      <c r="G202" s="25"/>
      <c r="H202" s="25"/>
      <c r="I202" s="25"/>
      <c r="J202" s="24"/>
      <c r="K202" s="24"/>
      <c r="L202" s="24"/>
    </row>
    <row r="203" spans="1:12" x14ac:dyDescent="0.2">
      <c r="A203" s="23">
        <v>36474</v>
      </c>
      <c r="B203" s="27">
        <v>24.5</v>
      </c>
      <c r="C203" s="28">
        <v>21.25</v>
      </c>
      <c r="D203" s="28">
        <v>24.75</v>
      </c>
      <c r="E203" s="26"/>
      <c r="F203" s="25"/>
      <c r="G203" s="25"/>
      <c r="H203" s="25"/>
      <c r="I203" s="25"/>
      <c r="J203" s="24"/>
      <c r="K203" s="24"/>
      <c r="L203" s="24"/>
    </row>
    <row r="204" spans="1:12" x14ac:dyDescent="0.2">
      <c r="A204" s="23">
        <v>36475</v>
      </c>
      <c r="B204" s="27">
        <v>24.25</v>
      </c>
      <c r="C204" s="28">
        <v>21</v>
      </c>
      <c r="D204" s="28">
        <v>24.5</v>
      </c>
      <c r="E204" s="26"/>
      <c r="F204" s="25"/>
      <c r="G204" s="25"/>
      <c r="H204" s="25"/>
      <c r="I204" s="25"/>
      <c r="J204" s="24"/>
      <c r="K204" s="24"/>
      <c r="L204" s="24"/>
    </row>
    <row r="205" spans="1:12" x14ac:dyDescent="0.2">
      <c r="A205" s="23">
        <v>36476</v>
      </c>
      <c r="B205" s="27">
        <v>25</v>
      </c>
      <c r="C205" s="28">
        <v>21.75</v>
      </c>
      <c r="D205" s="28">
        <v>25.25</v>
      </c>
      <c r="E205" s="26"/>
      <c r="F205" s="25"/>
      <c r="G205" s="25"/>
      <c r="H205" s="25"/>
      <c r="I205" s="25"/>
      <c r="J205" s="24"/>
      <c r="K205" s="24"/>
      <c r="L205" s="24"/>
    </row>
    <row r="206" spans="1:12" x14ac:dyDescent="0.2">
      <c r="A206" s="23">
        <v>36479</v>
      </c>
      <c r="B206" s="27">
        <v>25.25</v>
      </c>
      <c r="C206" s="28">
        <v>22</v>
      </c>
      <c r="D206" s="28">
        <v>25.5</v>
      </c>
      <c r="E206" s="26"/>
      <c r="F206" s="25"/>
      <c r="G206" s="25"/>
      <c r="H206" s="25"/>
      <c r="I206" s="25"/>
      <c r="J206" s="24"/>
      <c r="K206" s="24"/>
      <c r="L206" s="24"/>
    </row>
    <row r="207" spans="1:12" x14ac:dyDescent="0.2">
      <c r="A207" s="23">
        <v>36480</v>
      </c>
      <c r="B207" s="27">
        <v>25.75</v>
      </c>
      <c r="C207" s="28">
        <v>22.5</v>
      </c>
      <c r="D207" s="28">
        <v>26</v>
      </c>
      <c r="E207" s="26"/>
      <c r="F207" s="25"/>
      <c r="G207" s="25"/>
      <c r="H207" s="25"/>
      <c r="I207" s="25"/>
      <c r="J207" s="24"/>
      <c r="K207" s="24"/>
      <c r="L207" s="24"/>
    </row>
    <row r="208" spans="1:12" x14ac:dyDescent="0.2">
      <c r="A208" s="23">
        <v>36481</v>
      </c>
      <c r="B208" s="27">
        <v>26.5</v>
      </c>
      <c r="C208" s="28">
        <v>23.25</v>
      </c>
      <c r="D208" s="28">
        <v>26.75</v>
      </c>
      <c r="E208" s="26"/>
      <c r="F208" s="25"/>
      <c r="G208" s="25"/>
      <c r="H208" s="25"/>
      <c r="I208" s="25"/>
      <c r="J208" s="24"/>
      <c r="K208" s="24"/>
      <c r="L208" s="24"/>
    </row>
    <row r="209" spans="1:12" x14ac:dyDescent="0.2">
      <c r="A209" s="23">
        <v>36482</v>
      </c>
      <c r="B209" s="27">
        <v>25.75</v>
      </c>
      <c r="C209" s="28">
        <v>22.5</v>
      </c>
      <c r="D209" s="28">
        <v>26</v>
      </c>
      <c r="E209" s="26"/>
      <c r="F209" s="25"/>
      <c r="G209" s="25"/>
      <c r="H209" s="25"/>
      <c r="I209" s="25"/>
      <c r="J209" s="24"/>
      <c r="K209" s="24"/>
      <c r="L209" s="24"/>
    </row>
    <row r="210" spans="1:12" x14ac:dyDescent="0.2">
      <c r="A210" s="23">
        <v>36483</v>
      </c>
      <c r="B210" s="27">
        <v>26.5</v>
      </c>
      <c r="C210" s="28">
        <v>23.25</v>
      </c>
      <c r="D210" s="28">
        <v>26.75</v>
      </c>
      <c r="E210" s="26"/>
      <c r="F210" s="25"/>
      <c r="G210" s="25"/>
      <c r="H210" s="25"/>
      <c r="I210" s="25"/>
      <c r="J210" s="24"/>
      <c r="K210" s="24"/>
      <c r="L210" s="24"/>
    </row>
    <row r="211" spans="1:12" x14ac:dyDescent="0.2">
      <c r="A211" s="23">
        <v>36486</v>
      </c>
      <c r="B211" s="27">
        <v>27</v>
      </c>
      <c r="C211" s="28">
        <v>23.75</v>
      </c>
      <c r="D211" s="28">
        <v>27.25</v>
      </c>
      <c r="E211" s="26"/>
      <c r="F211" s="25"/>
      <c r="G211" s="25"/>
      <c r="H211" s="25"/>
      <c r="I211" s="25"/>
      <c r="J211" s="24"/>
      <c r="K211" s="24"/>
      <c r="L211" s="24"/>
    </row>
    <row r="212" spans="1:12" x14ac:dyDescent="0.2">
      <c r="A212" s="23">
        <v>36487</v>
      </c>
      <c r="B212" s="27">
        <v>26.5</v>
      </c>
      <c r="C212" s="28">
        <v>23.25</v>
      </c>
      <c r="D212" s="28">
        <v>26.75</v>
      </c>
      <c r="E212" s="26"/>
      <c r="F212" s="25"/>
      <c r="G212" s="25"/>
      <c r="H212" s="25"/>
      <c r="I212" s="25"/>
      <c r="J212" s="24"/>
      <c r="K212" s="24"/>
      <c r="L212" s="24"/>
    </row>
    <row r="213" spans="1:12" x14ac:dyDescent="0.2">
      <c r="A213" s="23">
        <v>36488</v>
      </c>
      <c r="B213" s="27">
        <v>26.75</v>
      </c>
      <c r="C213" s="28">
        <v>23.5</v>
      </c>
      <c r="D213" s="28">
        <v>27</v>
      </c>
      <c r="E213" s="26"/>
      <c r="F213" s="25"/>
      <c r="G213" s="25"/>
      <c r="H213" s="25"/>
      <c r="I213" s="25"/>
      <c r="J213" s="24"/>
      <c r="K213" s="24"/>
      <c r="L213" s="24"/>
    </row>
    <row r="214" spans="1:12" x14ac:dyDescent="0.2">
      <c r="A214" s="23">
        <v>36493</v>
      </c>
      <c r="B214" s="27">
        <v>26</v>
      </c>
      <c r="C214" s="28">
        <v>22.75</v>
      </c>
      <c r="D214" s="28">
        <v>26.25</v>
      </c>
      <c r="E214" s="26"/>
      <c r="F214" s="25"/>
      <c r="G214" s="25"/>
      <c r="H214" s="25"/>
      <c r="I214" s="25"/>
      <c r="J214" s="24"/>
      <c r="K214" s="24"/>
      <c r="L214" s="24"/>
    </row>
    <row r="215" spans="1:12" x14ac:dyDescent="0.2">
      <c r="A215" s="23">
        <v>36494</v>
      </c>
      <c r="B215" s="27">
        <v>24.5</v>
      </c>
      <c r="C215" s="28">
        <v>21.25</v>
      </c>
      <c r="D215" s="28">
        <v>24.75</v>
      </c>
      <c r="E215" s="26"/>
      <c r="F215" s="25"/>
      <c r="G215" s="25"/>
      <c r="H215" s="25"/>
      <c r="I215" s="25"/>
      <c r="J215" s="24"/>
      <c r="K215" s="24"/>
      <c r="L215" s="24"/>
    </row>
    <row r="216" spans="1:12" x14ac:dyDescent="0.2">
      <c r="A216" s="23">
        <v>36495</v>
      </c>
      <c r="B216" s="27">
        <v>25</v>
      </c>
      <c r="C216" s="28">
        <v>21.75</v>
      </c>
      <c r="D216" s="28">
        <v>25.25</v>
      </c>
      <c r="E216" s="26"/>
      <c r="F216" s="25"/>
      <c r="G216" s="25"/>
      <c r="H216" s="25"/>
      <c r="I216" s="25"/>
      <c r="J216" s="24"/>
      <c r="K216" s="24"/>
      <c r="L216" s="24"/>
    </row>
    <row r="217" spans="1:12" x14ac:dyDescent="0.2">
      <c r="A217" s="23">
        <v>36496</v>
      </c>
      <c r="B217" s="27">
        <v>25.75</v>
      </c>
      <c r="C217" s="28">
        <v>22.5</v>
      </c>
      <c r="D217" s="28">
        <v>26</v>
      </c>
      <c r="E217" s="26"/>
      <c r="F217" s="25"/>
      <c r="G217" s="25"/>
      <c r="H217" s="25"/>
      <c r="I217" s="25"/>
      <c r="J217" s="24"/>
      <c r="K217" s="24"/>
      <c r="L217" s="24"/>
    </row>
    <row r="218" spans="1:12" x14ac:dyDescent="0.2">
      <c r="A218" s="23">
        <v>36497</v>
      </c>
      <c r="B218" s="27">
        <v>25.75</v>
      </c>
      <c r="C218" s="28">
        <v>22.5</v>
      </c>
      <c r="D218" s="28">
        <v>26</v>
      </c>
      <c r="E218" s="26"/>
      <c r="F218" s="25"/>
      <c r="G218" s="25"/>
      <c r="H218" s="25"/>
      <c r="I218" s="25"/>
      <c r="J218" s="24"/>
      <c r="K218" s="24"/>
      <c r="L218" s="24"/>
    </row>
    <row r="219" spans="1:12" x14ac:dyDescent="0.2">
      <c r="A219" s="23">
        <v>36500</v>
      </c>
      <c r="B219" s="27">
        <v>26.75</v>
      </c>
      <c r="C219" s="28">
        <v>23.5</v>
      </c>
      <c r="D219" s="28">
        <v>27</v>
      </c>
      <c r="E219" s="26"/>
      <c r="F219" s="25"/>
      <c r="G219" s="25"/>
      <c r="H219" s="25"/>
      <c r="I219" s="25"/>
      <c r="J219" s="24"/>
      <c r="K219" s="24"/>
      <c r="L219" s="24"/>
    </row>
    <row r="220" spans="1:12" x14ac:dyDescent="0.2">
      <c r="A220" s="23">
        <v>36501</v>
      </c>
      <c r="B220" s="27">
        <v>26.25</v>
      </c>
      <c r="C220" s="28">
        <v>23</v>
      </c>
      <c r="D220" s="28">
        <v>26.5</v>
      </c>
      <c r="E220" s="26"/>
      <c r="F220" s="25"/>
      <c r="G220" s="25"/>
      <c r="H220" s="25"/>
      <c r="I220" s="25"/>
      <c r="J220" s="24"/>
      <c r="K220" s="24"/>
      <c r="L220" s="24"/>
    </row>
    <row r="221" spans="1:12" x14ac:dyDescent="0.2">
      <c r="A221" s="23">
        <v>36502</v>
      </c>
      <c r="B221" s="27">
        <v>26.5</v>
      </c>
      <c r="C221" s="28">
        <v>23.25</v>
      </c>
      <c r="D221" s="28">
        <v>26.75</v>
      </c>
      <c r="E221" s="26"/>
      <c r="F221" s="25"/>
      <c r="G221" s="25"/>
      <c r="H221" s="25"/>
      <c r="I221" s="25"/>
      <c r="J221" s="24"/>
      <c r="K221" s="24"/>
      <c r="L221" s="24"/>
    </row>
    <row r="222" spans="1:12" x14ac:dyDescent="0.2">
      <c r="A222" s="23">
        <v>36503</v>
      </c>
      <c r="B222" s="27">
        <v>26.25</v>
      </c>
      <c r="C222" s="28">
        <v>23</v>
      </c>
      <c r="D222" s="28">
        <v>26.5</v>
      </c>
      <c r="E222" s="26"/>
      <c r="F222" s="25"/>
      <c r="G222" s="25"/>
      <c r="H222" s="25"/>
      <c r="I222" s="25"/>
      <c r="J222" s="24"/>
      <c r="K222" s="24"/>
      <c r="L222" s="24"/>
    </row>
    <row r="223" spans="1:12" x14ac:dyDescent="0.2">
      <c r="A223" s="23">
        <v>36504</v>
      </c>
      <c r="B223" s="27">
        <v>25.25</v>
      </c>
      <c r="C223" s="28">
        <v>22</v>
      </c>
      <c r="D223" s="28">
        <v>25.5</v>
      </c>
      <c r="E223" s="26"/>
      <c r="F223" s="25"/>
      <c r="G223" s="25"/>
      <c r="H223" s="25"/>
      <c r="I223" s="25"/>
      <c r="J223" s="24"/>
      <c r="K223" s="24"/>
      <c r="L223" s="24"/>
    </row>
    <row r="224" spans="1:12" x14ac:dyDescent="0.2">
      <c r="A224" s="23">
        <v>36507</v>
      </c>
      <c r="B224" s="27">
        <v>25.5</v>
      </c>
      <c r="C224" s="28">
        <v>22.25</v>
      </c>
      <c r="D224" s="28">
        <v>25.75</v>
      </c>
      <c r="E224" s="26"/>
      <c r="F224" s="25"/>
      <c r="G224" s="25"/>
      <c r="H224" s="25"/>
      <c r="I224" s="25"/>
      <c r="J224" s="24"/>
      <c r="K224" s="24"/>
      <c r="L224" s="24"/>
    </row>
    <row r="225" spans="1:12" x14ac:dyDescent="0.2">
      <c r="A225" s="23">
        <v>36508</v>
      </c>
      <c r="B225" s="27">
        <v>25.75</v>
      </c>
      <c r="C225" s="28">
        <v>22.5</v>
      </c>
      <c r="D225" s="28">
        <v>26</v>
      </c>
      <c r="E225" s="26"/>
      <c r="F225" s="25"/>
      <c r="G225" s="25"/>
      <c r="H225" s="25"/>
      <c r="I225" s="25"/>
      <c r="J225" s="24"/>
      <c r="K225" s="24"/>
      <c r="L225" s="24"/>
    </row>
    <row r="226" spans="1:12" x14ac:dyDescent="0.2">
      <c r="A226" s="23">
        <v>36509</v>
      </c>
      <c r="B226" s="27">
        <v>26.25</v>
      </c>
      <c r="C226" s="28">
        <v>23</v>
      </c>
      <c r="D226" s="28">
        <v>26.5</v>
      </c>
      <c r="E226" s="26"/>
      <c r="F226" s="25"/>
      <c r="G226" s="25"/>
      <c r="H226" s="25"/>
      <c r="I226" s="25"/>
      <c r="J226" s="24"/>
      <c r="K226" s="24"/>
      <c r="L226" s="24"/>
    </row>
    <row r="227" spans="1:12" x14ac:dyDescent="0.2">
      <c r="A227" s="23">
        <v>36510</v>
      </c>
      <c r="B227" s="27">
        <v>26.75</v>
      </c>
      <c r="C227" s="28">
        <v>23.5</v>
      </c>
      <c r="D227" s="28">
        <v>27</v>
      </c>
      <c r="E227" s="26"/>
      <c r="F227" s="25"/>
      <c r="G227" s="25"/>
      <c r="H227" s="25"/>
      <c r="I227" s="25"/>
      <c r="J227" s="24"/>
      <c r="K227" s="24"/>
      <c r="L227" s="24"/>
    </row>
    <row r="228" spans="1:12" x14ac:dyDescent="0.2">
      <c r="A228" s="23">
        <v>36511</v>
      </c>
      <c r="B228" s="27">
        <v>26.75</v>
      </c>
      <c r="C228" s="28">
        <v>23.5</v>
      </c>
      <c r="D228" s="28">
        <v>27</v>
      </c>
      <c r="E228" s="26"/>
      <c r="F228" s="25"/>
      <c r="G228" s="25"/>
      <c r="H228" s="25"/>
      <c r="I228" s="25"/>
      <c r="J228" s="24"/>
      <c r="K228" s="24"/>
      <c r="L228" s="24"/>
    </row>
    <row r="229" spans="1:12" x14ac:dyDescent="0.2">
      <c r="A229" s="23">
        <v>36514</v>
      </c>
      <c r="B229" s="27">
        <v>26.5</v>
      </c>
      <c r="C229" s="28">
        <v>23.25</v>
      </c>
      <c r="D229" s="28">
        <v>26.75</v>
      </c>
      <c r="E229" s="26"/>
      <c r="F229" s="25"/>
      <c r="G229" s="25"/>
      <c r="H229" s="25"/>
      <c r="I229" s="25"/>
      <c r="J229" s="24"/>
      <c r="K229" s="24"/>
      <c r="L229" s="24"/>
    </row>
    <row r="230" spans="1:12" x14ac:dyDescent="0.2">
      <c r="A230" s="23">
        <v>36515</v>
      </c>
      <c r="B230" s="27">
        <v>26.25</v>
      </c>
      <c r="C230" s="28">
        <v>23</v>
      </c>
      <c r="D230" s="28">
        <v>26.5</v>
      </c>
      <c r="E230" s="26"/>
      <c r="F230" s="25"/>
      <c r="G230" s="25"/>
      <c r="H230" s="25"/>
      <c r="I230" s="25"/>
      <c r="J230" s="24"/>
      <c r="K230" s="24"/>
      <c r="L230" s="24"/>
    </row>
    <row r="231" spans="1:12" x14ac:dyDescent="0.2">
      <c r="A231" s="23">
        <v>36516</v>
      </c>
      <c r="B231" s="27">
        <v>25.5</v>
      </c>
      <c r="C231" s="28">
        <v>22.25</v>
      </c>
      <c r="D231" s="28">
        <v>25.75</v>
      </c>
      <c r="E231" s="26"/>
      <c r="F231" s="25"/>
      <c r="G231" s="25"/>
      <c r="H231" s="25"/>
      <c r="I231" s="25"/>
      <c r="J231" s="24"/>
      <c r="K231" s="24"/>
      <c r="L231" s="24"/>
    </row>
    <row r="232" spans="1:12" x14ac:dyDescent="0.2">
      <c r="A232" s="23">
        <v>36517</v>
      </c>
      <c r="B232" s="27">
        <v>25.75</v>
      </c>
      <c r="C232" s="28">
        <v>22.5</v>
      </c>
      <c r="D232" s="28">
        <v>26</v>
      </c>
      <c r="E232" s="26"/>
      <c r="F232" s="25"/>
      <c r="G232" s="25"/>
      <c r="H232" s="25"/>
      <c r="I232" s="25"/>
      <c r="J232" s="24"/>
      <c r="K232" s="24"/>
      <c r="L232" s="24"/>
    </row>
    <row r="233" spans="1:12" x14ac:dyDescent="0.2">
      <c r="A233" s="23">
        <v>36521</v>
      </c>
      <c r="B233" s="27">
        <v>26.25</v>
      </c>
      <c r="C233" s="28">
        <v>23</v>
      </c>
      <c r="D233" s="28">
        <v>26.5</v>
      </c>
      <c r="E233" s="26"/>
      <c r="F233" s="25"/>
      <c r="G233" s="25"/>
      <c r="H233" s="25"/>
      <c r="I233" s="25"/>
      <c r="J233" s="24"/>
      <c r="K233" s="24"/>
      <c r="L233" s="24"/>
    </row>
    <row r="234" spans="1:12" x14ac:dyDescent="0.2">
      <c r="A234" s="23">
        <v>36522</v>
      </c>
      <c r="B234" s="27">
        <v>26.75</v>
      </c>
      <c r="C234" s="28">
        <v>23.5</v>
      </c>
      <c r="D234" s="28">
        <v>27</v>
      </c>
      <c r="E234" s="26"/>
      <c r="F234" s="25"/>
      <c r="G234" s="25"/>
      <c r="H234" s="25"/>
      <c r="I234" s="25"/>
      <c r="J234" s="24"/>
      <c r="K234" s="24"/>
      <c r="L234" s="24"/>
    </row>
    <row r="235" spans="1:12" x14ac:dyDescent="0.2">
      <c r="A235" s="23">
        <v>36523</v>
      </c>
      <c r="B235" s="27">
        <v>26.5</v>
      </c>
      <c r="C235" s="28">
        <v>23.25</v>
      </c>
      <c r="D235" s="28">
        <v>26.75</v>
      </c>
      <c r="E235" s="26"/>
      <c r="F235" s="25"/>
      <c r="G235" s="25"/>
      <c r="H235" s="25"/>
      <c r="I235" s="25"/>
      <c r="J235" s="24"/>
      <c r="K235" s="24"/>
      <c r="L235" s="24"/>
    </row>
    <row r="236" spans="1:12" x14ac:dyDescent="0.2">
      <c r="A236" s="23">
        <v>36524</v>
      </c>
      <c r="B236" s="27">
        <v>25.5</v>
      </c>
      <c r="C236" s="28">
        <v>22.25</v>
      </c>
      <c r="D236" s="28">
        <v>25.75</v>
      </c>
      <c r="E236" s="26"/>
      <c r="F236" s="25"/>
      <c r="G236" s="25"/>
      <c r="H236" s="25"/>
      <c r="I236" s="25"/>
      <c r="J236" s="24"/>
      <c r="K236" s="24"/>
      <c r="L236" s="24"/>
    </row>
    <row r="237" spans="1:12" x14ac:dyDescent="0.2">
      <c r="A237" s="23">
        <v>36526</v>
      </c>
      <c r="B237" s="27">
        <v>25.6</v>
      </c>
      <c r="C237" s="28">
        <v>22.35</v>
      </c>
      <c r="D237" s="28">
        <v>26.32</v>
      </c>
      <c r="E237" s="26"/>
      <c r="F237" s="25"/>
      <c r="G237" s="25"/>
      <c r="H237" s="25"/>
      <c r="I237" s="25"/>
      <c r="J237" s="24"/>
      <c r="K237" s="24"/>
      <c r="L237" s="24"/>
    </row>
    <row r="238" spans="1:12" x14ac:dyDescent="0.2">
      <c r="A238" s="23">
        <v>36529</v>
      </c>
      <c r="B238" s="27">
        <v>25.55</v>
      </c>
      <c r="C238" s="28">
        <v>22.3</v>
      </c>
      <c r="D238" s="28">
        <v>26.27</v>
      </c>
      <c r="E238" s="26"/>
      <c r="F238" s="25"/>
      <c r="G238" s="25"/>
      <c r="H238" s="25"/>
      <c r="I238" s="25"/>
      <c r="J238" s="24"/>
      <c r="K238" s="24"/>
      <c r="L238" s="24"/>
    </row>
    <row r="239" spans="1:12" x14ac:dyDescent="0.2">
      <c r="A239" s="23">
        <v>36530</v>
      </c>
      <c r="B239" s="27">
        <v>24.91</v>
      </c>
      <c r="C239" s="28">
        <v>21.66</v>
      </c>
      <c r="D239" s="28">
        <v>25.63</v>
      </c>
      <c r="E239" s="26"/>
      <c r="F239" s="25"/>
      <c r="G239" s="25"/>
      <c r="H239" s="25"/>
      <c r="I239" s="25"/>
      <c r="J239" s="24"/>
      <c r="K239" s="24"/>
      <c r="L239" s="24"/>
    </row>
    <row r="240" spans="1:12" x14ac:dyDescent="0.2">
      <c r="A240" s="23">
        <v>36531</v>
      </c>
      <c r="B240" s="27">
        <v>24.78</v>
      </c>
      <c r="C240" s="28">
        <v>21.53</v>
      </c>
      <c r="D240" s="28">
        <v>25.5</v>
      </c>
      <c r="E240" s="26"/>
      <c r="F240" s="25"/>
      <c r="G240" s="25"/>
      <c r="H240" s="25"/>
      <c r="I240" s="25"/>
      <c r="J240" s="24"/>
      <c r="K240" s="24"/>
      <c r="L240" s="24"/>
    </row>
    <row r="241" spans="1:12" x14ac:dyDescent="0.2">
      <c r="A241" s="23">
        <v>36532</v>
      </c>
      <c r="B241" s="27">
        <v>24.22</v>
      </c>
      <c r="C241" s="28">
        <v>20.97</v>
      </c>
      <c r="D241" s="28">
        <v>24.94</v>
      </c>
      <c r="E241" s="26"/>
      <c r="F241" s="25"/>
      <c r="G241" s="25"/>
      <c r="H241" s="25"/>
      <c r="I241" s="25"/>
      <c r="J241" s="24"/>
      <c r="K241" s="24"/>
      <c r="L241" s="24"/>
    </row>
    <row r="242" spans="1:12" x14ac:dyDescent="0.2">
      <c r="A242" s="23">
        <v>36535</v>
      </c>
      <c r="B242" s="27">
        <v>24.67</v>
      </c>
      <c r="C242" s="28">
        <v>21.42</v>
      </c>
      <c r="D242" s="28">
        <v>25.39</v>
      </c>
      <c r="E242" s="26"/>
      <c r="F242" s="25"/>
      <c r="G242" s="25"/>
      <c r="H242" s="25"/>
      <c r="I242" s="25"/>
      <c r="J242" s="24"/>
      <c r="K242" s="24"/>
      <c r="L242" s="24"/>
    </row>
    <row r="243" spans="1:12" x14ac:dyDescent="0.2">
      <c r="A243" s="23">
        <v>36536</v>
      </c>
      <c r="B243" s="27">
        <v>25.77</v>
      </c>
      <c r="C243" s="28">
        <v>22.52</v>
      </c>
      <c r="D243" s="28">
        <v>26.49</v>
      </c>
      <c r="E243" s="26"/>
      <c r="F243" s="25"/>
      <c r="G243" s="25"/>
      <c r="H243" s="25"/>
      <c r="I243" s="25"/>
      <c r="J243" s="24"/>
      <c r="K243" s="24"/>
      <c r="L243" s="24"/>
    </row>
    <row r="244" spans="1:12" x14ac:dyDescent="0.2">
      <c r="A244" s="23">
        <v>36537</v>
      </c>
      <c r="B244" s="27">
        <v>26.28</v>
      </c>
      <c r="C244" s="28">
        <v>23.03</v>
      </c>
      <c r="D244" s="28">
        <v>27</v>
      </c>
      <c r="E244" s="26"/>
      <c r="F244" s="25"/>
      <c r="G244" s="25"/>
      <c r="H244" s="25"/>
      <c r="I244" s="25"/>
      <c r="J244" s="24"/>
      <c r="K244" s="24"/>
      <c r="L244" s="24"/>
    </row>
    <row r="245" spans="1:12" x14ac:dyDescent="0.2">
      <c r="A245" s="23">
        <v>36538</v>
      </c>
      <c r="B245" s="27">
        <v>26.69</v>
      </c>
      <c r="C245" s="28">
        <v>23.44</v>
      </c>
      <c r="D245" s="28">
        <v>27.41</v>
      </c>
      <c r="E245" s="26"/>
      <c r="F245" s="25"/>
      <c r="G245" s="25"/>
      <c r="H245" s="25"/>
      <c r="I245" s="25"/>
      <c r="J245" s="24"/>
      <c r="K245" s="24"/>
      <c r="L245" s="24"/>
    </row>
    <row r="246" spans="1:12" x14ac:dyDescent="0.2">
      <c r="A246" s="23">
        <v>36539</v>
      </c>
      <c r="B246" s="27">
        <v>28.02</v>
      </c>
      <c r="C246" s="28">
        <v>24.77</v>
      </c>
      <c r="D246" s="28">
        <v>28.74</v>
      </c>
      <c r="E246" s="26"/>
      <c r="F246" s="25"/>
      <c r="G246" s="25"/>
      <c r="H246" s="25"/>
      <c r="I246" s="25"/>
      <c r="J246" s="24"/>
      <c r="K246" s="24"/>
      <c r="L246" s="24"/>
    </row>
    <row r="247" spans="1:12" x14ac:dyDescent="0.2">
      <c r="A247" s="23">
        <v>36543</v>
      </c>
      <c r="B247" s="27">
        <v>28.85</v>
      </c>
      <c r="C247" s="28">
        <v>25.6</v>
      </c>
      <c r="D247" s="28">
        <v>29.57</v>
      </c>
      <c r="E247" s="26"/>
      <c r="F247" s="25"/>
      <c r="G247" s="25"/>
      <c r="H247" s="25"/>
      <c r="I247" s="25"/>
      <c r="J247" s="24"/>
      <c r="K247" s="24"/>
      <c r="L247" s="24"/>
    </row>
    <row r="248" spans="1:12" x14ac:dyDescent="0.2">
      <c r="A248" s="23">
        <v>36544</v>
      </c>
      <c r="B248" s="27">
        <v>29.54</v>
      </c>
      <c r="C248" s="28">
        <v>26.29</v>
      </c>
      <c r="D248" s="28">
        <v>30.26</v>
      </c>
      <c r="E248" s="26"/>
      <c r="F248" s="25"/>
      <c r="G248" s="25"/>
      <c r="H248" s="25"/>
      <c r="I248" s="25"/>
      <c r="J248" s="24"/>
      <c r="K248" s="24"/>
      <c r="L248" s="24"/>
    </row>
    <row r="249" spans="1:12" x14ac:dyDescent="0.2">
      <c r="A249" s="23">
        <v>36545</v>
      </c>
      <c r="B249" s="27">
        <v>29.66</v>
      </c>
      <c r="C249" s="28">
        <v>26.41</v>
      </c>
      <c r="D249" s="28">
        <v>30.38</v>
      </c>
      <c r="E249" s="26"/>
      <c r="F249" s="25"/>
      <c r="G249" s="25"/>
      <c r="H249" s="25"/>
      <c r="I249" s="25"/>
      <c r="J249" s="24"/>
      <c r="K249" s="24"/>
      <c r="L249" s="24"/>
    </row>
    <row r="250" spans="1:12" x14ac:dyDescent="0.2">
      <c r="A250" s="23">
        <v>36546</v>
      </c>
      <c r="B250" s="27">
        <v>28.2</v>
      </c>
      <c r="C250" s="28">
        <v>24.95</v>
      </c>
      <c r="D250" s="28">
        <v>28.92</v>
      </c>
      <c r="E250" s="26"/>
      <c r="F250" s="25"/>
      <c r="G250" s="25"/>
      <c r="H250" s="25"/>
      <c r="I250" s="25"/>
      <c r="J250" s="24"/>
      <c r="K250" s="24"/>
      <c r="L250" s="24"/>
    </row>
    <row r="251" spans="1:12" x14ac:dyDescent="0.2">
      <c r="A251" s="23">
        <v>36549</v>
      </c>
      <c r="B251" s="27">
        <v>27.83</v>
      </c>
      <c r="C251" s="28">
        <v>24.58</v>
      </c>
      <c r="D251" s="28">
        <v>28.55</v>
      </c>
      <c r="E251" s="26"/>
      <c r="F251" s="25"/>
      <c r="G251" s="25"/>
      <c r="H251" s="25"/>
      <c r="I251" s="25"/>
      <c r="J251" s="24"/>
      <c r="K251" s="24"/>
      <c r="L251" s="24"/>
    </row>
    <row r="252" spans="1:12" x14ac:dyDescent="0.2">
      <c r="A252" s="23">
        <v>36550</v>
      </c>
      <c r="B252" s="27">
        <v>28.28</v>
      </c>
      <c r="C252" s="28">
        <v>25.03</v>
      </c>
      <c r="D252" s="28">
        <v>29</v>
      </c>
      <c r="E252" s="26"/>
      <c r="F252" s="25"/>
      <c r="G252" s="25"/>
      <c r="H252" s="25"/>
      <c r="I252" s="25"/>
      <c r="J252" s="24"/>
      <c r="K252" s="24"/>
      <c r="L252" s="24"/>
    </row>
    <row r="253" spans="1:12" x14ac:dyDescent="0.2">
      <c r="A253" s="23">
        <v>36551</v>
      </c>
      <c r="B253" s="27">
        <v>27.84</v>
      </c>
      <c r="C253" s="28">
        <v>24.59</v>
      </c>
      <c r="D253" s="28">
        <v>28.56</v>
      </c>
      <c r="E253" s="26"/>
      <c r="F253" s="25"/>
      <c r="G253" s="25"/>
      <c r="H253" s="25"/>
      <c r="I253" s="25"/>
      <c r="J253" s="24"/>
      <c r="K253" s="24"/>
      <c r="L253" s="24"/>
    </row>
    <row r="254" spans="1:12" x14ac:dyDescent="0.2">
      <c r="A254" s="23">
        <v>36552</v>
      </c>
      <c r="B254" s="27">
        <v>27.32</v>
      </c>
      <c r="C254" s="28">
        <v>24.07</v>
      </c>
      <c r="D254" s="28">
        <v>28.04</v>
      </c>
      <c r="E254" s="26"/>
      <c r="F254" s="25"/>
      <c r="G254" s="25"/>
      <c r="H254" s="25"/>
      <c r="I254" s="25"/>
      <c r="J254" s="24"/>
      <c r="K254" s="24"/>
      <c r="L254" s="24"/>
    </row>
    <row r="255" spans="1:12" x14ac:dyDescent="0.2">
      <c r="A255" s="23">
        <v>36553</v>
      </c>
      <c r="B255" s="27">
        <v>27.22</v>
      </c>
      <c r="C255" s="28">
        <v>23.97</v>
      </c>
      <c r="D255" s="28">
        <v>27.94</v>
      </c>
      <c r="E255" s="26"/>
      <c r="F255" s="25"/>
      <c r="G255" s="25"/>
      <c r="H255" s="25"/>
      <c r="I255" s="25"/>
      <c r="J255" s="24"/>
      <c r="K255" s="24"/>
      <c r="L255" s="24"/>
    </row>
    <row r="256" spans="1:12" x14ac:dyDescent="0.2">
      <c r="A256" s="23">
        <v>36556</v>
      </c>
      <c r="B256" s="27">
        <v>27.64</v>
      </c>
      <c r="C256" s="28">
        <v>24.39</v>
      </c>
      <c r="D256" s="28">
        <v>28.36</v>
      </c>
      <c r="E256" s="26"/>
      <c r="F256" s="25"/>
      <c r="G256" s="25"/>
      <c r="H256" s="25"/>
      <c r="I256" s="25"/>
      <c r="J256" s="24"/>
      <c r="K256" s="24"/>
      <c r="L256" s="24"/>
    </row>
    <row r="257" spans="1:12" x14ac:dyDescent="0.2">
      <c r="A257" s="23">
        <v>36557</v>
      </c>
      <c r="B257" s="27">
        <v>28.22</v>
      </c>
      <c r="C257" s="28">
        <v>24.97</v>
      </c>
      <c r="D257" s="28">
        <v>28.94</v>
      </c>
      <c r="E257" s="26"/>
      <c r="F257" s="25"/>
      <c r="G257" s="25"/>
      <c r="H257" s="25"/>
      <c r="I257" s="25"/>
      <c r="J257" s="24"/>
      <c r="K257" s="24"/>
      <c r="L257" s="24"/>
    </row>
    <row r="258" spans="1:12" x14ac:dyDescent="0.2">
      <c r="A258" s="23">
        <v>36558</v>
      </c>
      <c r="B258" s="27">
        <v>27.55</v>
      </c>
      <c r="C258" s="28">
        <v>24.3</v>
      </c>
      <c r="D258" s="28">
        <v>28.27</v>
      </c>
      <c r="E258" s="26"/>
      <c r="F258" s="25"/>
      <c r="G258" s="25"/>
      <c r="H258" s="25"/>
      <c r="I258" s="25"/>
      <c r="J258" s="24"/>
      <c r="K258" s="24"/>
      <c r="L258" s="24"/>
    </row>
    <row r="259" spans="1:12" x14ac:dyDescent="0.2">
      <c r="A259" s="23">
        <v>36559</v>
      </c>
      <c r="B259" s="27">
        <v>28.03</v>
      </c>
      <c r="C259" s="28">
        <v>24.78</v>
      </c>
      <c r="D259" s="28">
        <v>28.75</v>
      </c>
      <c r="E259" s="26"/>
      <c r="F259" s="25"/>
      <c r="G259" s="25"/>
      <c r="H259" s="25"/>
      <c r="I259" s="25"/>
      <c r="J259" s="24"/>
      <c r="K259" s="24"/>
      <c r="L259" s="24"/>
    </row>
    <row r="260" spans="1:12" x14ac:dyDescent="0.2">
      <c r="A260" s="23">
        <v>36560</v>
      </c>
      <c r="B260" s="27">
        <v>28.82</v>
      </c>
      <c r="C260" s="28">
        <v>25.57</v>
      </c>
      <c r="D260" s="28">
        <v>29.54</v>
      </c>
      <c r="E260" s="26"/>
      <c r="F260" s="25"/>
      <c r="G260" s="25"/>
      <c r="H260" s="25"/>
      <c r="I260" s="25"/>
      <c r="J260" s="24"/>
      <c r="K260" s="24"/>
      <c r="L260" s="24"/>
    </row>
    <row r="261" spans="1:12" x14ac:dyDescent="0.2">
      <c r="A261" s="23">
        <v>36563</v>
      </c>
      <c r="B261" s="27">
        <v>28.45</v>
      </c>
      <c r="C261" s="28">
        <v>25.2</v>
      </c>
      <c r="D261" s="28">
        <v>29.17</v>
      </c>
      <c r="E261" s="26"/>
      <c r="F261" s="25"/>
      <c r="G261" s="25"/>
      <c r="H261" s="25"/>
      <c r="I261" s="25"/>
      <c r="J261" s="24"/>
      <c r="K261" s="24"/>
      <c r="L261" s="24"/>
    </row>
    <row r="262" spans="1:12" x14ac:dyDescent="0.2">
      <c r="A262" s="23">
        <v>36564</v>
      </c>
      <c r="B262" s="27">
        <v>28.02</v>
      </c>
      <c r="C262" s="28">
        <v>24.77</v>
      </c>
      <c r="D262" s="28">
        <v>28.74</v>
      </c>
      <c r="E262" s="26"/>
      <c r="F262" s="25"/>
      <c r="G262" s="25"/>
      <c r="H262" s="25"/>
      <c r="I262" s="25"/>
      <c r="J262" s="24"/>
      <c r="K262" s="24"/>
      <c r="L262" s="24"/>
    </row>
    <row r="263" spans="1:12" x14ac:dyDescent="0.2">
      <c r="A263" s="23">
        <v>36565</v>
      </c>
      <c r="B263" s="27">
        <v>28.77</v>
      </c>
      <c r="C263" s="28">
        <v>25.52</v>
      </c>
      <c r="D263" s="28">
        <v>29.49</v>
      </c>
      <c r="E263" s="26"/>
      <c r="F263" s="25"/>
      <c r="G263" s="25"/>
      <c r="H263" s="25"/>
      <c r="I263" s="25"/>
      <c r="J263" s="24"/>
      <c r="K263" s="24"/>
      <c r="L263" s="24"/>
    </row>
    <row r="264" spans="1:12" x14ac:dyDescent="0.2">
      <c r="A264" s="23">
        <v>36566</v>
      </c>
      <c r="B264" s="27">
        <v>29.43</v>
      </c>
      <c r="C264" s="28">
        <v>26.18</v>
      </c>
      <c r="D264" s="28">
        <v>30.15</v>
      </c>
      <c r="E264" s="26"/>
      <c r="F264" s="25"/>
      <c r="G264" s="25"/>
      <c r="H264" s="25"/>
      <c r="I264" s="25"/>
      <c r="J264" s="24"/>
      <c r="K264" s="24"/>
      <c r="L264" s="24"/>
    </row>
    <row r="265" spans="1:12" x14ac:dyDescent="0.2">
      <c r="A265" s="23">
        <v>36567</v>
      </c>
      <c r="B265" s="27">
        <v>29.44</v>
      </c>
      <c r="C265" s="28">
        <v>26.19</v>
      </c>
      <c r="D265" s="28">
        <v>30.16</v>
      </c>
      <c r="E265" s="26"/>
      <c r="F265" s="25"/>
      <c r="G265" s="25"/>
      <c r="H265" s="25"/>
      <c r="I265" s="25"/>
      <c r="J265" s="24"/>
      <c r="K265" s="24"/>
      <c r="L265" s="24"/>
    </row>
    <row r="266" spans="1:12" x14ac:dyDescent="0.2">
      <c r="A266" s="23">
        <v>36570</v>
      </c>
      <c r="B266" s="27">
        <v>30.25</v>
      </c>
      <c r="C266" s="28">
        <v>27</v>
      </c>
      <c r="D266" s="28">
        <v>30.97</v>
      </c>
      <c r="E266" s="26"/>
      <c r="F266" s="25"/>
      <c r="G266" s="25"/>
      <c r="H266" s="25"/>
      <c r="I266" s="25"/>
      <c r="J266" s="24"/>
      <c r="K266" s="24"/>
      <c r="L266" s="24"/>
    </row>
    <row r="267" spans="1:12" x14ac:dyDescent="0.2">
      <c r="A267" s="23">
        <v>36571</v>
      </c>
      <c r="B267" s="27">
        <v>30.06</v>
      </c>
      <c r="C267" s="28">
        <v>26.81</v>
      </c>
      <c r="D267" s="28">
        <v>30.78</v>
      </c>
      <c r="E267" s="26"/>
      <c r="F267" s="25"/>
      <c r="G267" s="25"/>
      <c r="H267" s="25"/>
      <c r="I267" s="25"/>
      <c r="J267" s="24"/>
      <c r="K267" s="24"/>
      <c r="L267" s="24"/>
    </row>
    <row r="268" spans="1:12" x14ac:dyDescent="0.2">
      <c r="A268" s="23">
        <v>36572</v>
      </c>
      <c r="B268" s="27">
        <v>30.05</v>
      </c>
      <c r="C268" s="28">
        <v>26.8</v>
      </c>
      <c r="D268" s="28">
        <v>30.77</v>
      </c>
      <c r="E268" s="26"/>
      <c r="F268" s="25"/>
      <c r="G268" s="25"/>
      <c r="H268" s="25"/>
      <c r="I268" s="25"/>
      <c r="J268" s="24"/>
      <c r="K268" s="24"/>
      <c r="L268" s="24"/>
    </row>
    <row r="269" spans="1:12" x14ac:dyDescent="0.2">
      <c r="A269" s="23">
        <v>36573</v>
      </c>
      <c r="B269" s="27">
        <v>29.46</v>
      </c>
      <c r="C269" s="28">
        <v>26.21</v>
      </c>
      <c r="D269" s="28">
        <v>30.18</v>
      </c>
      <c r="E269" s="26"/>
      <c r="F269" s="25"/>
      <c r="G269" s="25"/>
      <c r="H269" s="25"/>
      <c r="I269" s="25"/>
      <c r="J269" s="24"/>
      <c r="K269" s="24"/>
      <c r="L269" s="24"/>
    </row>
    <row r="270" spans="1:12" x14ac:dyDescent="0.2">
      <c r="A270" s="23">
        <v>36574</v>
      </c>
      <c r="B270" s="27">
        <v>29.51</v>
      </c>
      <c r="C270" s="28">
        <v>26.26</v>
      </c>
      <c r="D270" s="28">
        <v>30.23</v>
      </c>
      <c r="E270" s="26"/>
      <c r="F270" s="25"/>
      <c r="G270" s="25"/>
      <c r="H270" s="25"/>
      <c r="I270" s="25"/>
      <c r="J270" s="24"/>
      <c r="K270" s="24"/>
      <c r="L270" s="24"/>
    </row>
    <row r="271" spans="1:12" x14ac:dyDescent="0.2">
      <c r="A271" s="23">
        <v>36578</v>
      </c>
      <c r="B271" s="27">
        <v>29.62</v>
      </c>
      <c r="C271" s="28">
        <v>26.37</v>
      </c>
      <c r="D271" s="28">
        <v>30.34</v>
      </c>
      <c r="E271" s="26"/>
      <c r="F271" s="25"/>
      <c r="G271" s="25"/>
      <c r="H271" s="25"/>
      <c r="I271" s="25"/>
      <c r="J271" s="24"/>
      <c r="K271" s="24"/>
      <c r="L271" s="24"/>
    </row>
    <row r="272" spans="1:12" x14ac:dyDescent="0.2">
      <c r="A272" s="23">
        <v>36579</v>
      </c>
      <c r="B272" s="27">
        <v>29.39</v>
      </c>
      <c r="C272" s="28">
        <v>26.14</v>
      </c>
      <c r="D272" s="28">
        <v>30.11</v>
      </c>
      <c r="E272" s="26"/>
      <c r="F272" s="25"/>
      <c r="G272" s="25"/>
      <c r="H272" s="25"/>
      <c r="I272" s="25"/>
      <c r="J272" s="24"/>
      <c r="K272" s="24"/>
      <c r="L272" s="24"/>
    </row>
    <row r="273" spans="1:12" x14ac:dyDescent="0.2">
      <c r="A273" s="23">
        <v>36580</v>
      </c>
      <c r="B273" s="27">
        <v>29.97</v>
      </c>
      <c r="C273" s="28">
        <v>26.72</v>
      </c>
      <c r="D273" s="28">
        <v>30.69</v>
      </c>
      <c r="E273" s="26"/>
      <c r="F273" s="25"/>
      <c r="G273" s="25"/>
      <c r="H273" s="25"/>
      <c r="I273" s="25"/>
      <c r="J273" s="24"/>
      <c r="K273" s="24"/>
      <c r="L273" s="24"/>
    </row>
    <row r="274" spans="1:12" x14ac:dyDescent="0.2">
      <c r="A274" s="23">
        <v>36581</v>
      </c>
      <c r="B274" s="27">
        <v>30.35</v>
      </c>
      <c r="C274" s="28">
        <v>27.1</v>
      </c>
      <c r="D274" s="28">
        <v>31.07</v>
      </c>
      <c r="E274" s="26"/>
      <c r="F274" s="25"/>
      <c r="G274" s="25"/>
      <c r="H274" s="25"/>
      <c r="I274" s="25"/>
      <c r="J274" s="24"/>
      <c r="K274" s="24"/>
      <c r="L274" s="24"/>
    </row>
    <row r="275" spans="1:12" x14ac:dyDescent="0.2">
      <c r="A275" s="23">
        <v>36584</v>
      </c>
      <c r="B275" s="27">
        <v>30.13</v>
      </c>
      <c r="C275" s="28">
        <v>26.88</v>
      </c>
      <c r="D275" s="28">
        <v>30.85</v>
      </c>
      <c r="E275" s="26"/>
      <c r="F275" s="25"/>
      <c r="G275" s="25"/>
      <c r="H275" s="25"/>
      <c r="I275" s="25"/>
      <c r="J275" s="24"/>
      <c r="K275" s="24"/>
      <c r="L275" s="24"/>
    </row>
    <row r="276" spans="1:12" x14ac:dyDescent="0.2">
      <c r="A276" s="23">
        <v>36585</v>
      </c>
      <c r="B276" s="27">
        <v>30.43</v>
      </c>
      <c r="C276" s="28">
        <v>27.18</v>
      </c>
      <c r="D276" s="28">
        <v>31.15</v>
      </c>
      <c r="E276" s="26"/>
      <c r="F276" s="25"/>
      <c r="G276" s="25"/>
      <c r="H276" s="25"/>
      <c r="I276" s="25"/>
      <c r="J276" s="24"/>
      <c r="K276" s="24"/>
      <c r="L276" s="24"/>
    </row>
    <row r="277" spans="1:12" x14ac:dyDescent="0.2">
      <c r="A277" s="23">
        <v>36586</v>
      </c>
      <c r="B277" s="27">
        <v>31.77</v>
      </c>
      <c r="C277" s="28">
        <v>28.52</v>
      </c>
      <c r="D277" s="28">
        <v>32.49</v>
      </c>
      <c r="E277" s="26"/>
      <c r="F277" s="25"/>
      <c r="G277" s="25"/>
      <c r="H277" s="25"/>
      <c r="I277" s="25"/>
      <c r="J277" s="24"/>
      <c r="K277" s="24"/>
      <c r="L277" s="24"/>
    </row>
    <row r="278" spans="1:12" x14ac:dyDescent="0.2">
      <c r="A278" s="23">
        <v>36587</v>
      </c>
      <c r="B278" s="27">
        <v>31.69</v>
      </c>
      <c r="C278" s="28">
        <v>28.44</v>
      </c>
      <c r="D278" s="28">
        <v>32.409999999999997</v>
      </c>
      <c r="E278" s="26"/>
      <c r="F278" s="25"/>
      <c r="G278" s="25"/>
      <c r="H278" s="25"/>
      <c r="I278" s="25"/>
      <c r="J278" s="24"/>
      <c r="K278" s="24"/>
      <c r="L278" s="24"/>
    </row>
    <row r="279" spans="1:12" x14ac:dyDescent="0.2">
      <c r="A279" s="23">
        <v>36588</v>
      </c>
      <c r="B279" s="27">
        <v>31.51</v>
      </c>
      <c r="C279" s="28">
        <v>28.26</v>
      </c>
      <c r="D279" s="28">
        <v>32.229999999999997</v>
      </c>
      <c r="E279" s="26"/>
      <c r="F279" s="25"/>
      <c r="G279" s="25"/>
      <c r="H279" s="25"/>
      <c r="I279" s="25"/>
      <c r="J279" s="24"/>
      <c r="K279" s="24"/>
      <c r="L279" s="24"/>
    </row>
    <row r="280" spans="1:12" x14ac:dyDescent="0.2">
      <c r="A280" s="23">
        <v>36591</v>
      </c>
      <c r="B280" s="27">
        <v>32.18</v>
      </c>
      <c r="C280" s="28">
        <v>28.93</v>
      </c>
      <c r="D280" s="28">
        <v>32.9</v>
      </c>
      <c r="E280" s="26"/>
      <c r="F280" s="25"/>
      <c r="G280" s="25"/>
      <c r="H280" s="25"/>
      <c r="I280" s="25"/>
      <c r="J280" s="24"/>
      <c r="K280" s="24"/>
      <c r="L280" s="24"/>
    </row>
    <row r="281" spans="1:12" x14ac:dyDescent="0.2">
      <c r="A281" s="23">
        <v>36592</v>
      </c>
      <c r="B281" s="27">
        <v>34.130000000000003</v>
      </c>
      <c r="C281" s="28">
        <v>30.88</v>
      </c>
      <c r="D281" s="28">
        <v>34.85</v>
      </c>
      <c r="E281" s="26"/>
      <c r="F281" s="25"/>
      <c r="G281" s="25"/>
      <c r="H281" s="25"/>
      <c r="I281" s="25"/>
      <c r="J281" s="24"/>
      <c r="K281" s="24"/>
      <c r="L281" s="24"/>
    </row>
    <row r="282" spans="1:12" x14ac:dyDescent="0.2">
      <c r="A282" s="23">
        <v>36593</v>
      </c>
      <c r="B282" s="27">
        <v>31.26</v>
      </c>
      <c r="C282" s="28">
        <v>28.01</v>
      </c>
      <c r="D282" s="28">
        <v>31.98</v>
      </c>
      <c r="E282" s="26"/>
      <c r="F282" s="25"/>
      <c r="G282" s="25"/>
      <c r="H282" s="25"/>
      <c r="I282" s="25"/>
      <c r="J282" s="24"/>
      <c r="K282" s="24"/>
      <c r="L282" s="24"/>
    </row>
    <row r="283" spans="1:12" x14ac:dyDescent="0.2">
      <c r="A283" s="23">
        <v>36594</v>
      </c>
      <c r="B283" s="27">
        <v>31.69</v>
      </c>
      <c r="C283" s="28">
        <v>28.44</v>
      </c>
      <c r="D283" s="28">
        <v>32.409999999999997</v>
      </c>
      <c r="E283" s="26"/>
      <c r="F283" s="25"/>
      <c r="G283" s="25"/>
      <c r="H283" s="25"/>
      <c r="I283" s="25"/>
      <c r="J283" s="24"/>
      <c r="K283" s="24"/>
      <c r="L283" s="24"/>
    </row>
    <row r="284" spans="1:12" x14ac:dyDescent="0.2">
      <c r="A284" s="23">
        <v>36595</v>
      </c>
      <c r="B284" s="27">
        <v>31.76</v>
      </c>
      <c r="C284" s="28">
        <v>28.51</v>
      </c>
      <c r="D284" s="28">
        <v>32.479999999999997</v>
      </c>
      <c r="E284" s="26"/>
      <c r="F284" s="25"/>
      <c r="G284" s="25"/>
      <c r="H284" s="25"/>
      <c r="I284" s="25"/>
      <c r="J284" s="24"/>
      <c r="K284" s="24"/>
      <c r="L284" s="24"/>
    </row>
    <row r="285" spans="1:12" x14ac:dyDescent="0.2">
      <c r="A285" s="23">
        <v>36598</v>
      </c>
      <c r="B285" s="27">
        <v>32.020000000000003</v>
      </c>
      <c r="C285" s="28">
        <v>28.77</v>
      </c>
      <c r="D285" s="28">
        <v>32.74</v>
      </c>
      <c r="E285" s="26"/>
      <c r="F285" s="25"/>
      <c r="G285" s="25"/>
      <c r="H285" s="25"/>
      <c r="I285" s="25"/>
      <c r="J285" s="24"/>
      <c r="K285" s="24"/>
      <c r="L285" s="24"/>
    </row>
    <row r="286" spans="1:12" x14ac:dyDescent="0.2">
      <c r="A286" s="23">
        <v>36599</v>
      </c>
      <c r="B286" s="27">
        <v>31.69</v>
      </c>
      <c r="C286" s="28">
        <v>28.44</v>
      </c>
      <c r="D286" s="28">
        <v>32.409999999999997</v>
      </c>
      <c r="E286" s="26"/>
      <c r="F286" s="25"/>
      <c r="G286" s="25"/>
      <c r="H286" s="25"/>
      <c r="I286" s="25"/>
      <c r="J286" s="24"/>
      <c r="K286" s="24"/>
      <c r="L286" s="24"/>
    </row>
    <row r="287" spans="1:12" x14ac:dyDescent="0.2">
      <c r="A287" s="23">
        <v>36600</v>
      </c>
      <c r="B287" s="27">
        <v>30.72</v>
      </c>
      <c r="C287" s="28">
        <v>27.47</v>
      </c>
      <c r="D287" s="28">
        <v>31.44</v>
      </c>
      <c r="E287" s="26"/>
      <c r="F287" s="25"/>
      <c r="G287" s="25"/>
      <c r="H287" s="25"/>
      <c r="I287" s="25"/>
      <c r="J287" s="24"/>
      <c r="K287" s="24"/>
      <c r="L287" s="24"/>
    </row>
    <row r="288" spans="1:12" x14ac:dyDescent="0.2">
      <c r="A288" s="23">
        <v>36601</v>
      </c>
      <c r="B288" s="27">
        <v>31.09</v>
      </c>
      <c r="C288" s="28">
        <v>27.84</v>
      </c>
      <c r="D288" s="28">
        <v>31.81</v>
      </c>
      <c r="E288" s="26"/>
      <c r="F288" s="25"/>
      <c r="G288" s="25"/>
      <c r="H288" s="25"/>
      <c r="I288" s="25"/>
      <c r="J288" s="24"/>
      <c r="K288" s="24"/>
      <c r="L288" s="24"/>
    </row>
    <row r="289" spans="1:12" x14ac:dyDescent="0.2">
      <c r="A289" s="23">
        <v>36602</v>
      </c>
      <c r="B289" s="27">
        <v>30.91</v>
      </c>
      <c r="C289" s="28">
        <v>27.66</v>
      </c>
      <c r="D289" s="28">
        <v>31.63</v>
      </c>
      <c r="E289" s="26"/>
      <c r="F289" s="25"/>
      <c r="G289" s="25"/>
      <c r="H289" s="25"/>
      <c r="I289" s="25"/>
      <c r="J289" s="24"/>
      <c r="K289" s="24"/>
      <c r="L289" s="24"/>
    </row>
    <row r="290" spans="1:12" x14ac:dyDescent="0.2">
      <c r="A290" s="23">
        <v>36605</v>
      </c>
      <c r="B290" s="27">
        <v>29.43</v>
      </c>
      <c r="C290" s="28">
        <v>26.18</v>
      </c>
      <c r="D290" s="28">
        <v>30.15</v>
      </c>
      <c r="E290" s="26"/>
      <c r="F290" s="25"/>
      <c r="G290" s="25"/>
      <c r="H290" s="25"/>
      <c r="I290" s="25"/>
      <c r="J290" s="24"/>
      <c r="K290" s="24"/>
      <c r="L290" s="24"/>
    </row>
    <row r="291" spans="1:12" x14ac:dyDescent="0.2">
      <c r="A291" s="23">
        <v>36606</v>
      </c>
      <c r="B291" s="27">
        <v>28</v>
      </c>
      <c r="C291" s="28">
        <v>24.75</v>
      </c>
      <c r="D291" s="28">
        <v>28.72</v>
      </c>
      <c r="E291" s="26"/>
      <c r="F291" s="25"/>
      <c r="G291" s="25"/>
      <c r="H291" s="25"/>
      <c r="I291" s="25"/>
      <c r="J291" s="24"/>
      <c r="K291" s="24"/>
      <c r="L291" s="24"/>
    </row>
    <row r="292" spans="1:12" x14ac:dyDescent="0.2">
      <c r="A292" s="23">
        <v>36607</v>
      </c>
      <c r="B292" s="27">
        <v>27.46</v>
      </c>
      <c r="C292" s="28">
        <v>24.21</v>
      </c>
      <c r="D292" s="28">
        <v>28.18</v>
      </c>
      <c r="E292" s="26"/>
      <c r="F292" s="25"/>
      <c r="G292" s="25"/>
      <c r="H292" s="25"/>
      <c r="I292" s="25"/>
      <c r="J292" s="24"/>
      <c r="K292" s="24"/>
      <c r="L292" s="24"/>
    </row>
    <row r="293" spans="1:12" x14ac:dyDescent="0.2">
      <c r="A293" s="23">
        <v>36608</v>
      </c>
      <c r="B293" s="27">
        <v>27.31</v>
      </c>
      <c r="C293" s="28">
        <v>24.06</v>
      </c>
      <c r="D293" s="28">
        <v>28.03</v>
      </c>
      <c r="E293" s="26"/>
      <c r="F293" s="25"/>
      <c r="G293" s="25"/>
      <c r="H293" s="25"/>
      <c r="I293" s="25"/>
      <c r="J293" s="24"/>
      <c r="K293" s="24"/>
      <c r="L293" s="24"/>
    </row>
    <row r="294" spans="1:12" x14ac:dyDescent="0.2">
      <c r="A294" s="23">
        <v>36609</v>
      </c>
      <c r="B294" s="27">
        <v>28.02</v>
      </c>
      <c r="C294" s="28">
        <v>24.77</v>
      </c>
      <c r="D294" s="28">
        <v>28.74</v>
      </c>
      <c r="E294" s="26"/>
      <c r="F294" s="25"/>
      <c r="G294" s="25"/>
      <c r="H294" s="25"/>
      <c r="I294" s="25"/>
      <c r="J294" s="24"/>
      <c r="K294" s="24"/>
      <c r="L294" s="24"/>
    </row>
    <row r="295" spans="1:12" x14ac:dyDescent="0.2">
      <c r="A295" s="23">
        <v>36612</v>
      </c>
      <c r="B295" s="27">
        <v>27.79</v>
      </c>
      <c r="C295" s="28">
        <v>24.54</v>
      </c>
      <c r="D295" s="28">
        <v>28.51</v>
      </c>
      <c r="E295" s="26"/>
      <c r="F295" s="25"/>
      <c r="G295" s="25"/>
      <c r="H295" s="25"/>
      <c r="I295" s="25"/>
      <c r="J295" s="24"/>
      <c r="K295" s="24"/>
      <c r="L295" s="24"/>
    </row>
    <row r="296" spans="1:12" x14ac:dyDescent="0.2">
      <c r="A296" s="23">
        <v>36613</v>
      </c>
      <c r="B296" s="27">
        <v>27.09</v>
      </c>
      <c r="C296" s="28">
        <v>23.84</v>
      </c>
      <c r="D296" s="28">
        <v>27.81</v>
      </c>
      <c r="E296" s="26"/>
      <c r="F296" s="25"/>
      <c r="G296" s="25"/>
      <c r="H296" s="25"/>
      <c r="I296" s="25"/>
      <c r="J296" s="24"/>
      <c r="K296" s="24"/>
      <c r="L296" s="24"/>
    </row>
    <row r="297" spans="1:12" x14ac:dyDescent="0.2">
      <c r="A297" s="23">
        <v>36614</v>
      </c>
      <c r="B297" s="27">
        <v>26.45</v>
      </c>
      <c r="C297" s="28">
        <v>23.2</v>
      </c>
      <c r="D297" s="28">
        <v>27.17</v>
      </c>
      <c r="E297" s="26"/>
      <c r="F297" s="25"/>
      <c r="G297" s="25"/>
      <c r="H297" s="25"/>
      <c r="I297" s="25"/>
      <c r="J297" s="24"/>
      <c r="K297" s="24"/>
      <c r="L297" s="24"/>
    </row>
    <row r="298" spans="1:12" x14ac:dyDescent="0.2">
      <c r="A298" s="23">
        <v>36615</v>
      </c>
      <c r="B298" s="27">
        <v>26.7</v>
      </c>
      <c r="C298" s="28">
        <v>23.45</v>
      </c>
      <c r="D298" s="28">
        <v>27.42</v>
      </c>
      <c r="E298" s="26"/>
      <c r="F298" s="25"/>
      <c r="G298" s="25"/>
      <c r="H298" s="25"/>
      <c r="I298" s="25"/>
      <c r="J298" s="24"/>
      <c r="K298" s="24"/>
      <c r="L298" s="24"/>
    </row>
    <row r="299" spans="1:12" x14ac:dyDescent="0.2">
      <c r="A299" s="23">
        <v>36616</v>
      </c>
      <c r="B299" s="27">
        <v>26.9</v>
      </c>
      <c r="C299" s="28">
        <v>23.65</v>
      </c>
      <c r="D299" s="28">
        <v>27.62</v>
      </c>
      <c r="E299" s="26"/>
      <c r="F299" s="25"/>
      <c r="G299" s="25"/>
      <c r="H299" s="25"/>
      <c r="I299" s="25"/>
      <c r="J299" s="24"/>
      <c r="K299" s="24"/>
      <c r="L299" s="24"/>
    </row>
    <row r="300" spans="1:12" x14ac:dyDescent="0.2">
      <c r="A300" s="23">
        <v>36617</v>
      </c>
      <c r="B300" s="27">
        <v>26.9</v>
      </c>
      <c r="C300" s="28">
        <v>23.65</v>
      </c>
      <c r="D300" s="28">
        <v>27.62</v>
      </c>
      <c r="E300" s="26"/>
      <c r="F300" s="25"/>
      <c r="G300" s="25"/>
      <c r="H300" s="25"/>
      <c r="I300" s="25"/>
      <c r="J300" s="24"/>
      <c r="K300" s="24"/>
      <c r="L300" s="24"/>
    </row>
    <row r="301" spans="1:12" x14ac:dyDescent="0.2">
      <c r="A301" s="23">
        <v>36619</v>
      </c>
      <c r="B301" s="27">
        <v>26.43</v>
      </c>
      <c r="C301" s="28">
        <v>23.18</v>
      </c>
      <c r="D301" s="28">
        <v>27.15</v>
      </c>
      <c r="E301" s="26"/>
      <c r="F301" s="25"/>
      <c r="G301" s="25"/>
      <c r="H301" s="25"/>
      <c r="I301" s="25"/>
      <c r="J301" s="24"/>
      <c r="K301" s="24"/>
      <c r="L301" s="24"/>
    </row>
    <row r="302" spans="1:12" x14ac:dyDescent="0.2">
      <c r="A302" s="23">
        <v>36620</v>
      </c>
      <c r="B302" s="27">
        <v>25.45</v>
      </c>
      <c r="C302" s="28">
        <v>22.2</v>
      </c>
      <c r="D302" s="28">
        <v>26.17</v>
      </c>
      <c r="E302" s="26"/>
      <c r="F302" s="25"/>
      <c r="G302" s="25"/>
      <c r="H302" s="25"/>
      <c r="I302" s="25"/>
      <c r="J302" s="24"/>
      <c r="K302" s="24"/>
      <c r="L302" s="24"/>
    </row>
    <row r="303" spans="1:12" x14ac:dyDescent="0.2">
      <c r="A303" s="23">
        <v>36621</v>
      </c>
      <c r="B303" s="27">
        <v>25.83</v>
      </c>
      <c r="C303" s="28">
        <v>22.58</v>
      </c>
      <c r="D303" s="28">
        <v>26.55</v>
      </c>
      <c r="E303" s="26"/>
      <c r="F303" s="25"/>
      <c r="G303" s="25"/>
      <c r="H303" s="25"/>
      <c r="I303" s="25"/>
      <c r="J303" s="24"/>
      <c r="K303" s="24"/>
      <c r="L303" s="24"/>
    </row>
    <row r="304" spans="1:12" x14ac:dyDescent="0.2">
      <c r="A304" s="23">
        <v>36622</v>
      </c>
      <c r="B304" s="27">
        <v>25.69</v>
      </c>
      <c r="C304" s="28">
        <v>22.44</v>
      </c>
      <c r="D304" s="28">
        <v>26.41</v>
      </c>
      <c r="E304" s="26"/>
      <c r="F304" s="25"/>
      <c r="G304" s="25"/>
      <c r="H304" s="25"/>
      <c r="I304" s="25"/>
      <c r="J304" s="24"/>
      <c r="K304" s="24"/>
      <c r="L304" s="24"/>
    </row>
    <row r="305" spans="1:12" x14ac:dyDescent="0.2">
      <c r="A305" s="23">
        <v>36623</v>
      </c>
      <c r="B305" s="27">
        <v>25.04</v>
      </c>
      <c r="C305" s="28">
        <v>21.79</v>
      </c>
      <c r="D305" s="28">
        <v>25.76</v>
      </c>
      <c r="E305" s="26"/>
      <c r="F305" s="25"/>
      <c r="G305" s="25"/>
      <c r="H305" s="25"/>
      <c r="I305" s="25"/>
      <c r="J305" s="24"/>
      <c r="K305" s="24"/>
      <c r="L305" s="24"/>
    </row>
    <row r="306" spans="1:12" x14ac:dyDescent="0.2">
      <c r="A306" s="23">
        <v>36626</v>
      </c>
      <c r="B306" s="27">
        <v>23.85</v>
      </c>
      <c r="C306" s="28">
        <v>20.6</v>
      </c>
      <c r="D306" s="28">
        <v>24.57</v>
      </c>
      <c r="E306" s="26"/>
      <c r="F306" s="25"/>
      <c r="G306" s="25"/>
      <c r="H306" s="25"/>
      <c r="I306" s="25"/>
      <c r="J306" s="24"/>
      <c r="K306" s="24"/>
      <c r="L306" s="24"/>
    </row>
    <row r="307" spans="1:12" x14ac:dyDescent="0.2">
      <c r="A307" s="23">
        <v>36627</v>
      </c>
      <c r="B307" s="27">
        <v>24.14</v>
      </c>
      <c r="C307" s="28">
        <v>20.89</v>
      </c>
      <c r="D307" s="28">
        <v>24.86</v>
      </c>
      <c r="E307" s="26"/>
      <c r="F307" s="25"/>
      <c r="G307" s="25"/>
      <c r="H307" s="25"/>
      <c r="I307" s="25"/>
      <c r="J307" s="24"/>
      <c r="K307" s="24"/>
      <c r="L307" s="24"/>
    </row>
    <row r="308" spans="1:12" x14ac:dyDescent="0.2">
      <c r="A308" s="23">
        <v>36628</v>
      </c>
      <c r="B308" s="27">
        <v>25.41</v>
      </c>
      <c r="C308" s="28">
        <v>22.16</v>
      </c>
      <c r="D308" s="28">
        <v>26.13</v>
      </c>
      <c r="E308" s="26"/>
      <c r="F308" s="25"/>
      <c r="G308" s="25"/>
      <c r="H308" s="25"/>
      <c r="I308" s="25"/>
      <c r="J308" s="24"/>
      <c r="K308" s="24"/>
      <c r="L308" s="24"/>
    </row>
    <row r="309" spans="1:12" x14ac:dyDescent="0.2">
      <c r="A309" s="23">
        <v>36629</v>
      </c>
      <c r="B309" s="27">
        <v>25.38</v>
      </c>
      <c r="C309" s="28">
        <v>22.13</v>
      </c>
      <c r="D309" s="28">
        <v>26.1</v>
      </c>
      <c r="E309" s="26"/>
      <c r="F309" s="25"/>
      <c r="G309" s="25"/>
      <c r="H309" s="25"/>
      <c r="I309" s="25"/>
      <c r="J309" s="24"/>
      <c r="K309" s="24"/>
      <c r="L309" s="24"/>
    </row>
    <row r="310" spans="1:12" x14ac:dyDescent="0.2">
      <c r="A310" s="23">
        <v>36630</v>
      </c>
      <c r="B310" s="27">
        <v>25.57</v>
      </c>
      <c r="C310" s="28">
        <v>22.32</v>
      </c>
      <c r="D310" s="28">
        <v>26.29</v>
      </c>
      <c r="E310" s="26"/>
      <c r="F310" s="25"/>
      <c r="G310" s="25"/>
      <c r="H310" s="25"/>
      <c r="I310" s="25"/>
      <c r="J310" s="24"/>
      <c r="K310" s="24"/>
      <c r="L310" s="24"/>
    </row>
    <row r="311" spans="1:12" x14ac:dyDescent="0.2">
      <c r="A311" s="23">
        <v>36633</v>
      </c>
      <c r="B311" s="27">
        <v>25.89</v>
      </c>
      <c r="C311" s="28">
        <v>22.64</v>
      </c>
      <c r="D311" s="28">
        <v>26.61</v>
      </c>
      <c r="E311" s="26"/>
      <c r="F311" s="25"/>
      <c r="G311" s="25"/>
      <c r="H311" s="25"/>
      <c r="I311" s="25"/>
      <c r="J311" s="24"/>
      <c r="K311" s="24"/>
      <c r="L311" s="24"/>
    </row>
    <row r="312" spans="1:12" x14ac:dyDescent="0.2">
      <c r="A312" s="23">
        <v>36634</v>
      </c>
      <c r="B312" s="27">
        <v>26.11</v>
      </c>
      <c r="C312" s="28">
        <v>22.86</v>
      </c>
      <c r="D312" s="28">
        <v>26.83</v>
      </c>
      <c r="E312" s="26"/>
      <c r="F312" s="25"/>
      <c r="G312" s="25"/>
      <c r="H312" s="25"/>
      <c r="I312" s="25"/>
      <c r="J312" s="24"/>
      <c r="K312" s="24"/>
      <c r="L312" s="24"/>
    </row>
    <row r="313" spans="1:12" x14ac:dyDescent="0.2">
      <c r="A313" s="23">
        <v>36635</v>
      </c>
      <c r="B313" s="27">
        <v>27.35</v>
      </c>
      <c r="C313" s="28">
        <v>24.1</v>
      </c>
      <c r="D313" s="28">
        <v>28.07</v>
      </c>
      <c r="E313" s="26"/>
      <c r="F313" s="25"/>
      <c r="G313" s="25"/>
      <c r="H313" s="25"/>
      <c r="I313" s="25"/>
      <c r="J313" s="24"/>
      <c r="K313" s="24"/>
      <c r="L313" s="24"/>
    </row>
    <row r="314" spans="1:12" x14ac:dyDescent="0.2">
      <c r="A314" s="23">
        <v>36636</v>
      </c>
      <c r="B314" s="27">
        <v>25.88</v>
      </c>
      <c r="C314" s="28">
        <v>22.63</v>
      </c>
      <c r="D314" s="28">
        <v>26.6</v>
      </c>
      <c r="E314" s="26"/>
      <c r="F314" s="25"/>
      <c r="G314" s="25"/>
      <c r="H314" s="25"/>
      <c r="I314" s="25"/>
      <c r="J314" s="24"/>
      <c r="K314" s="24"/>
      <c r="L314" s="24"/>
    </row>
    <row r="315" spans="1:12" x14ac:dyDescent="0.2">
      <c r="A315" s="23">
        <v>36640</v>
      </c>
      <c r="B315" s="27">
        <v>26.04</v>
      </c>
      <c r="C315" s="28">
        <v>22.79</v>
      </c>
      <c r="D315" s="28">
        <v>26.76</v>
      </c>
      <c r="E315" s="26"/>
      <c r="F315" s="25"/>
      <c r="G315" s="25"/>
      <c r="H315" s="25"/>
      <c r="I315" s="25"/>
      <c r="J315" s="24"/>
      <c r="K315" s="24"/>
      <c r="L315" s="24"/>
    </row>
    <row r="316" spans="1:12" x14ac:dyDescent="0.2">
      <c r="A316" s="23">
        <v>36641</v>
      </c>
      <c r="B316" s="27">
        <v>25.33</v>
      </c>
      <c r="C316" s="28">
        <v>22.08</v>
      </c>
      <c r="D316" s="28">
        <v>26.05</v>
      </c>
      <c r="E316" s="26"/>
      <c r="F316" s="25"/>
      <c r="G316" s="25"/>
      <c r="H316" s="25"/>
      <c r="I316" s="25"/>
      <c r="J316" s="24"/>
      <c r="K316" s="24"/>
      <c r="L316" s="24"/>
    </row>
    <row r="317" spans="1:12" x14ac:dyDescent="0.2">
      <c r="A317" s="23">
        <v>36642</v>
      </c>
      <c r="B317" s="27">
        <v>24.65</v>
      </c>
      <c r="C317" s="28">
        <v>21.4</v>
      </c>
      <c r="D317" s="28">
        <v>25.37</v>
      </c>
      <c r="E317" s="26"/>
      <c r="F317" s="25"/>
      <c r="G317" s="25"/>
      <c r="H317" s="25"/>
      <c r="I317" s="25"/>
      <c r="J317" s="24"/>
      <c r="K317" s="24"/>
      <c r="L317" s="24"/>
    </row>
    <row r="318" spans="1:12" x14ac:dyDescent="0.2">
      <c r="A318" s="23">
        <v>36643</v>
      </c>
      <c r="B318" s="27">
        <v>25.42</v>
      </c>
      <c r="C318" s="28">
        <v>22.17</v>
      </c>
      <c r="D318" s="28">
        <v>26.14</v>
      </c>
      <c r="E318" s="26"/>
      <c r="F318" s="25"/>
      <c r="G318" s="25"/>
      <c r="H318" s="25"/>
      <c r="I318" s="25"/>
      <c r="J318" s="24"/>
      <c r="K318" s="24"/>
      <c r="L318" s="24"/>
    </row>
    <row r="319" spans="1:12" x14ac:dyDescent="0.2">
      <c r="A319" s="23">
        <v>36644</v>
      </c>
      <c r="B319" s="27">
        <v>25.74</v>
      </c>
      <c r="C319" s="28">
        <v>22.49</v>
      </c>
      <c r="D319" s="28">
        <v>26.46</v>
      </c>
      <c r="E319" s="26"/>
      <c r="F319" s="25"/>
      <c r="G319" s="25"/>
      <c r="H319" s="25"/>
      <c r="I319" s="25"/>
      <c r="J319" s="24"/>
      <c r="K319" s="24"/>
      <c r="L319" s="24"/>
    </row>
    <row r="320" spans="1:12" x14ac:dyDescent="0.2">
      <c r="A320" s="23">
        <v>36647</v>
      </c>
      <c r="B320" s="27">
        <v>25.87</v>
      </c>
      <c r="C320" s="28">
        <v>22.62</v>
      </c>
      <c r="D320" s="28">
        <v>26.59</v>
      </c>
      <c r="E320" s="26"/>
      <c r="F320" s="25"/>
      <c r="G320" s="25"/>
      <c r="H320" s="25"/>
      <c r="I320" s="25"/>
      <c r="J320" s="24"/>
      <c r="K320" s="24"/>
      <c r="L320" s="24"/>
    </row>
    <row r="321" spans="1:12" x14ac:dyDescent="0.2">
      <c r="A321" s="23">
        <v>36648</v>
      </c>
      <c r="B321" s="27">
        <v>26.89</v>
      </c>
      <c r="C321" s="28">
        <v>23.64</v>
      </c>
      <c r="D321" s="28">
        <v>27.61</v>
      </c>
      <c r="E321" s="26"/>
      <c r="F321" s="25"/>
      <c r="G321" s="25"/>
      <c r="H321" s="25"/>
      <c r="I321" s="25"/>
      <c r="J321" s="24"/>
      <c r="K321" s="24"/>
      <c r="L321" s="24"/>
    </row>
    <row r="322" spans="1:12" x14ac:dyDescent="0.2">
      <c r="A322" s="23">
        <v>36649</v>
      </c>
      <c r="B322" s="27">
        <v>26.75</v>
      </c>
      <c r="C322" s="28">
        <v>23.5</v>
      </c>
      <c r="D322" s="28">
        <v>27.47</v>
      </c>
      <c r="E322" s="26"/>
      <c r="F322" s="25"/>
      <c r="G322" s="25"/>
      <c r="H322" s="25"/>
      <c r="I322" s="25"/>
      <c r="J322" s="24"/>
      <c r="K322" s="24"/>
      <c r="L322" s="24"/>
    </row>
    <row r="323" spans="1:12" x14ac:dyDescent="0.2">
      <c r="A323" s="23">
        <v>36650</v>
      </c>
      <c r="B323" s="27">
        <v>26.98</v>
      </c>
      <c r="C323" s="28">
        <v>23.73</v>
      </c>
      <c r="D323" s="28">
        <v>27.7</v>
      </c>
      <c r="E323" s="26"/>
      <c r="F323" s="25"/>
      <c r="G323" s="25"/>
      <c r="H323" s="25"/>
      <c r="I323" s="25"/>
      <c r="J323" s="24"/>
      <c r="K323" s="24"/>
      <c r="L323" s="24"/>
    </row>
    <row r="324" spans="1:12" x14ac:dyDescent="0.2">
      <c r="A324" s="23">
        <v>36651</v>
      </c>
      <c r="B324" s="27">
        <v>27.29</v>
      </c>
      <c r="C324" s="28">
        <v>24.04</v>
      </c>
      <c r="D324" s="28">
        <v>28.01</v>
      </c>
      <c r="E324" s="26"/>
      <c r="F324" s="25"/>
      <c r="G324" s="25"/>
      <c r="H324" s="25"/>
      <c r="I324" s="25"/>
      <c r="J324" s="24"/>
      <c r="K324" s="24"/>
      <c r="L324" s="24"/>
    </row>
    <row r="325" spans="1:12" x14ac:dyDescent="0.2">
      <c r="A325" s="23">
        <v>36654</v>
      </c>
      <c r="B325" s="27">
        <v>28.09</v>
      </c>
      <c r="C325" s="28">
        <v>24.84</v>
      </c>
      <c r="D325" s="28">
        <v>28.81</v>
      </c>
      <c r="E325" s="26"/>
      <c r="F325" s="25"/>
      <c r="G325" s="25"/>
      <c r="H325" s="25"/>
      <c r="I325" s="25"/>
      <c r="J325" s="24"/>
      <c r="K325" s="24"/>
      <c r="L325" s="24"/>
    </row>
    <row r="326" spans="1:12" x14ac:dyDescent="0.2">
      <c r="A326" s="23">
        <v>36655</v>
      </c>
      <c r="B326" s="27">
        <v>28.65</v>
      </c>
      <c r="C326" s="28">
        <v>25.4</v>
      </c>
      <c r="D326" s="28">
        <v>29.37</v>
      </c>
      <c r="E326" s="26"/>
      <c r="F326" s="25"/>
      <c r="G326" s="25"/>
      <c r="H326" s="25"/>
      <c r="I326" s="25"/>
      <c r="J326" s="24"/>
      <c r="K326" s="24"/>
      <c r="L326" s="24"/>
    </row>
    <row r="327" spans="1:12" x14ac:dyDescent="0.2">
      <c r="A327" s="23">
        <v>36656</v>
      </c>
      <c r="B327" s="27">
        <v>28.1</v>
      </c>
      <c r="C327" s="28">
        <v>24.85</v>
      </c>
      <c r="D327" s="28">
        <v>28.82</v>
      </c>
      <c r="E327" s="26"/>
      <c r="F327" s="25"/>
      <c r="G327" s="25"/>
      <c r="H327" s="25"/>
      <c r="I327" s="25"/>
      <c r="J327" s="24"/>
      <c r="K327" s="24"/>
      <c r="L327" s="24"/>
    </row>
    <row r="328" spans="1:12" x14ac:dyDescent="0.2">
      <c r="A328" s="23">
        <v>36657</v>
      </c>
      <c r="B328" s="27">
        <v>29.11</v>
      </c>
      <c r="C328" s="28">
        <v>25.86</v>
      </c>
      <c r="D328" s="28">
        <v>29.83</v>
      </c>
      <c r="E328" s="26"/>
      <c r="F328" s="25"/>
      <c r="G328" s="25"/>
      <c r="H328" s="25"/>
      <c r="I328" s="25"/>
      <c r="J328" s="24"/>
      <c r="K328" s="24"/>
      <c r="L328" s="24"/>
    </row>
    <row r="329" spans="1:12" x14ac:dyDescent="0.2">
      <c r="A329" s="23">
        <v>36658</v>
      </c>
      <c r="B329" s="27">
        <v>29.62</v>
      </c>
      <c r="C329" s="28">
        <v>26.37</v>
      </c>
      <c r="D329" s="28">
        <v>30.34</v>
      </c>
      <c r="E329" s="26"/>
      <c r="F329" s="25"/>
      <c r="G329" s="25"/>
      <c r="H329" s="25"/>
      <c r="I329" s="25"/>
      <c r="J329" s="24"/>
      <c r="K329" s="24"/>
      <c r="L329" s="24"/>
    </row>
    <row r="330" spans="1:12" x14ac:dyDescent="0.2">
      <c r="A330" s="23">
        <v>36661</v>
      </c>
      <c r="B330" s="27">
        <v>29.92</v>
      </c>
      <c r="C330" s="28">
        <v>26.67</v>
      </c>
      <c r="D330" s="28">
        <v>30.64</v>
      </c>
      <c r="E330" s="26"/>
      <c r="F330" s="25"/>
      <c r="G330" s="25"/>
      <c r="H330" s="25"/>
      <c r="I330" s="25"/>
      <c r="J330" s="24"/>
      <c r="K330" s="24"/>
      <c r="L330" s="24"/>
    </row>
    <row r="331" spans="1:12" x14ac:dyDescent="0.2">
      <c r="A331" s="23">
        <v>36662</v>
      </c>
      <c r="B331" s="27">
        <v>29.73</v>
      </c>
      <c r="C331" s="28">
        <v>26.48</v>
      </c>
      <c r="D331" s="28">
        <v>30.45</v>
      </c>
      <c r="E331" s="26"/>
      <c r="F331" s="25"/>
      <c r="G331" s="25"/>
      <c r="H331" s="25"/>
      <c r="I331" s="25"/>
      <c r="J331" s="24"/>
      <c r="K331" s="24"/>
      <c r="L331" s="24"/>
    </row>
    <row r="332" spans="1:12" x14ac:dyDescent="0.2">
      <c r="A332" s="23">
        <v>36663</v>
      </c>
      <c r="B332" s="27">
        <v>29.32</v>
      </c>
      <c r="C332" s="28">
        <v>26.07</v>
      </c>
      <c r="D332" s="28">
        <v>30.04</v>
      </c>
      <c r="E332" s="26"/>
      <c r="F332" s="25"/>
      <c r="G332" s="25"/>
      <c r="H332" s="25"/>
      <c r="I332" s="25"/>
      <c r="J332" s="24"/>
      <c r="K332" s="24"/>
      <c r="L332" s="24"/>
    </row>
    <row r="333" spans="1:12" x14ac:dyDescent="0.2">
      <c r="A333" s="23">
        <v>36664</v>
      </c>
      <c r="B333" s="27">
        <v>30.33</v>
      </c>
      <c r="C333" s="28">
        <v>27.08</v>
      </c>
      <c r="D333" s="28">
        <v>31.05</v>
      </c>
      <c r="E333" s="26"/>
      <c r="F333" s="25"/>
      <c r="G333" s="25"/>
      <c r="H333" s="25"/>
      <c r="I333" s="25"/>
      <c r="J333" s="24"/>
      <c r="K333" s="24"/>
      <c r="L333" s="24"/>
    </row>
    <row r="334" spans="1:12" x14ac:dyDescent="0.2">
      <c r="A334" s="23">
        <v>36665</v>
      </c>
      <c r="B334" s="27">
        <v>29.89</v>
      </c>
      <c r="C334" s="28">
        <v>26.64</v>
      </c>
      <c r="D334" s="28">
        <v>30.61</v>
      </c>
      <c r="E334" s="26"/>
      <c r="F334" s="25"/>
      <c r="G334" s="25"/>
      <c r="H334" s="25"/>
      <c r="I334" s="25"/>
      <c r="J334" s="24"/>
      <c r="K334" s="24"/>
      <c r="L334" s="24"/>
    </row>
    <row r="335" spans="1:12" x14ac:dyDescent="0.2">
      <c r="A335" s="23">
        <v>36668</v>
      </c>
      <c r="B335" s="27">
        <v>28.61</v>
      </c>
      <c r="C335" s="28">
        <v>25.36</v>
      </c>
      <c r="D335" s="28">
        <v>29.33</v>
      </c>
      <c r="E335" s="26"/>
      <c r="F335" s="25"/>
      <c r="G335" s="25"/>
      <c r="H335" s="25"/>
      <c r="I335" s="25"/>
      <c r="J335" s="24"/>
      <c r="K335" s="24"/>
      <c r="L335" s="24"/>
    </row>
    <row r="336" spans="1:12" x14ac:dyDescent="0.2">
      <c r="A336" s="23">
        <v>36669</v>
      </c>
      <c r="B336" s="27">
        <v>28.78</v>
      </c>
      <c r="C336" s="28">
        <v>25.53</v>
      </c>
      <c r="D336" s="28">
        <v>29.5</v>
      </c>
      <c r="E336" s="26"/>
      <c r="F336" s="25"/>
      <c r="G336" s="25"/>
      <c r="H336" s="25"/>
      <c r="I336" s="25"/>
      <c r="J336" s="24"/>
      <c r="K336" s="24"/>
      <c r="L336" s="24"/>
    </row>
    <row r="337" spans="1:12" x14ac:dyDescent="0.2">
      <c r="A337" s="23">
        <v>36670</v>
      </c>
      <c r="B337" s="27">
        <v>29.93</v>
      </c>
      <c r="C337" s="28">
        <v>26.68</v>
      </c>
      <c r="D337" s="28">
        <v>30.65</v>
      </c>
      <c r="E337" s="26"/>
      <c r="F337" s="25"/>
      <c r="G337" s="25"/>
      <c r="H337" s="25"/>
      <c r="I337" s="25"/>
      <c r="J337" s="24"/>
      <c r="K337" s="24"/>
      <c r="L337" s="24"/>
    </row>
    <row r="338" spans="1:12" x14ac:dyDescent="0.2">
      <c r="A338" s="23">
        <v>36671</v>
      </c>
      <c r="B338" s="27">
        <v>30.51</v>
      </c>
      <c r="C338" s="28">
        <v>27.26</v>
      </c>
      <c r="D338" s="28">
        <v>31.23</v>
      </c>
      <c r="E338" s="26"/>
      <c r="F338" s="25"/>
      <c r="G338" s="25"/>
      <c r="H338" s="25"/>
      <c r="I338" s="25"/>
      <c r="J338" s="24"/>
      <c r="K338" s="24"/>
      <c r="L338" s="24"/>
    </row>
    <row r="339" spans="1:12" x14ac:dyDescent="0.2">
      <c r="A339" s="23">
        <v>36672</v>
      </c>
      <c r="B339" s="27">
        <v>30</v>
      </c>
      <c r="C339" s="28">
        <v>26.75</v>
      </c>
      <c r="D339" s="28">
        <v>30.72</v>
      </c>
      <c r="E339" s="26"/>
      <c r="F339" s="25"/>
      <c r="G339" s="25"/>
      <c r="H339" s="25"/>
      <c r="I339" s="25"/>
      <c r="J339" s="24"/>
      <c r="K339" s="24"/>
      <c r="L339" s="24"/>
    </row>
    <row r="340" spans="1:12" x14ac:dyDescent="0.2">
      <c r="A340" s="23">
        <v>36676</v>
      </c>
      <c r="B340" s="27">
        <v>30.35</v>
      </c>
      <c r="C340" s="28">
        <v>27.1</v>
      </c>
      <c r="D340" s="28">
        <v>31.07</v>
      </c>
      <c r="E340" s="26"/>
      <c r="F340" s="25"/>
      <c r="G340" s="25"/>
      <c r="H340" s="25"/>
      <c r="I340" s="25"/>
      <c r="J340" s="24"/>
      <c r="K340" s="24"/>
      <c r="L340" s="24"/>
    </row>
    <row r="341" spans="1:12" x14ac:dyDescent="0.2">
      <c r="A341" s="23">
        <v>36677</v>
      </c>
      <c r="B341" s="27">
        <v>29.01</v>
      </c>
      <c r="C341" s="28">
        <v>25.76</v>
      </c>
      <c r="D341" s="28">
        <v>29.73</v>
      </c>
      <c r="E341" s="26"/>
      <c r="F341" s="25"/>
      <c r="G341" s="25"/>
      <c r="H341" s="25"/>
      <c r="I341" s="25"/>
      <c r="J341" s="24"/>
      <c r="K341" s="24"/>
      <c r="L341" s="24"/>
    </row>
    <row r="342" spans="1:12" x14ac:dyDescent="0.2">
      <c r="A342" s="23">
        <v>36678</v>
      </c>
      <c r="B342" s="27">
        <v>30.14</v>
      </c>
      <c r="C342" s="28">
        <v>26.89</v>
      </c>
      <c r="D342" s="28">
        <v>30.93</v>
      </c>
      <c r="E342" s="26"/>
      <c r="F342" s="25"/>
      <c r="G342" s="25"/>
      <c r="H342" s="25"/>
      <c r="I342" s="25"/>
      <c r="J342" s="24"/>
      <c r="K342" s="24"/>
      <c r="L342" s="24"/>
    </row>
    <row r="343" spans="1:12" x14ac:dyDescent="0.2">
      <c r="A343" s="23">
        <v>36679</v>
      </c>
      <c r="B343" s="27">
        <v>30.35</v>
      </c>
      <c r="C343" s="28">
        <v>27.1</v>
      </c>
      <c r="D343" s="28">
        <v>31.14</v>
      </c>
      <c r="E343" s="26"/>
      <c r="F343" s="25"/>
      <c r="G343" s="25"/>
      <c r="H343" s="25"/>
      <c r="I343" s="25"/>
      <c r="J343" s="24"/>
      <c r="K343" s="24"/>
      <c r="L343" s="24"/>
    </row>
    <row r="344" spans="1:12" x14ac:dyDescent="0.2">
      <c r="A344" s="23">
        <v>36682</v>
      </c>
      <c r="B344" s="27">
        <v>29.7</v>
      </c>
      <c r="C344" s="28">
        <v>26.45</v>
      </c>
      <c r="D344" s="28">
        <v>30.49</v>
      </c>
      <c r="E344" s="26"/>
      <c r="F344" s="25"/>
      <c r="G344" s="25"/>
      <c r="H344" s="25"/>
      <c r="I344" s="25"/>
      <c r="J344" s="24"/>
      <c r="K344" s="24"/>
      <c r="L344" s="24"/>
    </row>
    <row r="345" spans="1:12" x14ac:dyDescent="0.2">
      <c r="A345" s="23">
        <v>36683</v>
      </c>
      <c r="B345" s="27">
        <v>29.75</v>
      </c>
      <c r="C345" s="28">
        <v>26.5</v>
      </c>
      <c r="D345" s="28">
        <v>30.54</v>
      </c>
      <c r="E345" s="26"/>
      <c r="F345" s="25"/>
      <c r="G345" s="25"/>
      <c r="H345" s="25"/>
      <c r="I345" s="25"/>
      <c r="J345" s="24"/>
      <c r="K345" s="24"/>
      <c r="L345" s="24"/>
    </row>
    <row r="346" spans="1:12" x14ac:dyDescent="0.2">
      <c r="A346" s="23">
        <v>36684</v>
      </c>
      <c r="B346" s="27">
        <v>29.95</v>
      </c>
      <c r="C346" s="28">
        <v>26.7</v>
      </c>
      <c r="D346" s="28">
        <v>30.74</v>
      </c>
      <c r="E346" s="26"/>
      <c r="F346" s="25"/>
      <c r="G346" s="25"/>
      <c r="H346" s="25"/>
      <c r="I346" s="25"/>
      <c r="J346" s="24"/>
      <c r="K346" s="24"/>
      <c r="L346" s="24"/>
    </row>
    <row r="347" spans="1:12" x14ac:dyDescent="0.2">
      <c r="A347" s="23">
        <v>36685</v>
      </c>
      <c r="B347" s="27">
        <v>29.78</v>
      </c>
      <c r="C347" s="28">
        <v>26.53</v>
      </c>
      <c r="D347" s="28">
        <v>30.57</v>
      </c>
      <c r="E347" s="26"/>
      <c r="F347" s="25"/>
      <c r="G347" s="25"/>
      <c r="H347" s="25"/>
      <c r="I347" s="25"/>
      <c r="J347" s="24"/>
      <c r="K347" s="24"/>
      <c r="L347" s="24"/>
    </row>
    <row r="348" spans="1:12" x14ac:dyDescent="0.2">
      <c r="A348" s="23">
        <v>36686</v>
      </c>
      <c r="B348" s="27">
        <v>30.2</v>
      </c>
      <c r="C348" s="28">
        <v>26.95</v>
      </c>
      <c r="D348" s="28">
        <v>30.99</v>
      </c>
      <c r="E348" s="26"/>
      <c r="F348" s="25"/>
      <c r="G348" s="25"/>
      <c r="H348" s="25"/>
      <c r="I348" s="25"/>
      <c r="J348" s="24"/>
      <c r="K348" s="24"/>
      <c r="L348" s="24"/>
    </row>
    <row r="349" spans="1:12" x14ac:dyDescent="0.2">
      <c r="A349" s="23">
        <v>36689</v>
      </c>
      <c r="B349" s="27">
        <v>31.74</v>
      </c>
      <c r="C349" s="28">
        <v>28.49</v>
      </c>
      <c r="D349" s="28">
        <v>32.53</v>
      </c>
      <c r="E349" s="26"/>
      <c r="F349" s="25"/>
      <c r="G349" s="25"/>
      <c r="H349" s="25"/>
      <c r="I349" s="25"/>
      <c r="J349" s="24"/>
      <c r="K349" s="24"/>
      <c r="L349" s="24"/>
    </row>
    <row r="350" spans="1:12" x14ac:dyDescent="0.2">
      <c r="A350" s="23">
        <v>36690</v>
      </c>
      <c r="B350" s="27">
        <v>32.56</v>
      </c>
      <c r="C350" s="28">
        <v>29.31</v>
      </c>
      <c r="D350" s="28">
        <v>33.35</v>
      </c>
      <c r="E350" s="26"/>
      <c r="F350" s="25"/>
      <c r="G350" s="25"/>
      <c r="H350" s="25"/>
      <c r="I350" s="25"/>
      <c r="J350" s="24"/>
      <c r="K350" s="24"/>
      <c r="L350" s="24"/>
    </row>
    <row r="351" spans="1:12" x14ac:dyDescent="0.2">
      <c r="A351" s="23">
        <v>36691</v>
      </c>
      <c r="B351" s="27">
        <v>32.85</v>
      </c>
      <c r="C351" s="28">
        <v>29.6</v>
      </c>
      <c r="D351" s="28">
        <v>33.64</v>
      </c>
      <c r="E351" s="26"/>
      <c r="F351" s="25"/>
      <c r="G351" s="25"/>
      <c r="H351" s="25"/>
      <c r="I351" s="25"/>
      <c r="J351" s="24"/>
      <c r="K351" s="24"/>
      <c r="L351" s="24"/>
    </row>
    <row r="352" spans="1:12" x14ac:dyDescent="0.2">
      <c r="A352" s="23">
        <v>36692</v>
      </c>
      <c r="B352" s="27">
        <v>32.950000000000003</v>
      </c>
      <c r="C352" s="28">
        <v>29.7</v>
      </c>
      <c r="D352" s="28">
        <v>33.74</v>
      </c>
      <c r="E352" s="26"/>
      <c r="F352" s="25"/>
      <c r="G352" s="25"/>
      <c r="H352" s="25"/>
      <c r="I352" s="25"/>
      <c r="J352" s="24"/>
      <c r="K352" s="24"/>
      <c r="L352" s="24"/>
    </row>
    <row r="353" spans="1:12" x14ac:dyDescent="0.2">
      <c r="A353" s="23">
        <v>36693</v>
      </c>
      <c r="B353" s="27">
        <v>32.33</v>
      </c>
      <c r="C353" s="28">
        <v>29.08</v>
      </c>
      <c r="D353" s="28">
        <v>33.119999999999997</v>
      </c>
      <c r="E353" s="26"/>
      <c r="F353" s="25"/>
      <c r="G353" s="25"/>
      <c r="H353" s="25"/>
      <c r="I353" s="25"/>
      <c r="J353" s="24"/>
      <c r="K353" s="24"/>
      <c r="L353" s="24"/>
    </row>
    <row r="354" spans="1:12" x14ac:dyDescent="0.2">
      <c r="A354" s="23">
        <v>36696</v>
      </c>
      <c r="B354" s="27">
        <v>31.69</v>
      </c>
      <c r="C354" s="28">
        <v>28.44</v>
      </c>
      <c r="D354" s="28">
        <v>32.479999999999997</v>
      </c>
      <c r="E354" s="26"/>
      <c r="F354" s="25"/>
      <c r="G354" s="25"/>
      <c r="H354" s="25"/>
      <c r="I354" s="25"/>
      <c r="J354" s="24"/>
      <c r="K354" s="24"/>
      <c r="L354" s="24"/>
    </row>
    <row r="355" spans="1:12" x14ac:dyDescent="0.2">
      <c r="A355" s="23">
        <v>36697</v>
      </c>
      <c r="B355" s="27">
        <v>33.049999999999997</v>
      </c>
      <c r="C355" s="28">
        <v>29.8</v>
      </c>
      <c r="D355" s="28">
        <v>33.840000000000003</v>
      </c>
      <c r="E355" s="26"/>
      <c r="F355" s="25"/>
      <c r="G355" s="25"/>
      <c r="H355" s="25"/>
      <c r="I355" s="25"/>
      <c r="J355" s="24"/>
      <c r="K355" s="24"/>
      <c r="L355" s="24"/>
    </row>
    <row r="356" spans="1:12" x14ac:dyDescent="0.2">
      <c r="A356" s="23">
        <v>36698</v>
      </c>
      <c r="B356" s="27">
        <v>31.27</v>
      </c>
      <c r="C356" s="28">
        <v>28.02</v>
      </c>
      <c r="D356" s="28">
        <v>32.06</v>
      </c>
      <c r="E356" s="26"/>
      <c r="F356" s="25"/>
      <c r="G356" s="25"/>
      <c r="H356" s="25"/>
      <c r="I356" s="25"/>
      <c r="J356" s="24"/>
      <c r="K356" s="24"/>
      <c r="L356" s="24"/>
    </row>
    <row r="357" spans="1:12" x14ac:dyDescent="0.2">
      <c r="A357" s="23">
        <v>36699</v>
      </c>
      <c r="B357" s="27">
        <v>32.19</v>
      </c>
      <c r="C357" s="28">
        <v>28.94</v>
      </c>
      <c r="D357" s="28">
        <v>32.979999999999997</v>
      </c>
      <c r="E357" s="26"/>
      <c r="F357" s="25"/>
      <c r="G357" s="25"/>
      <c r="H357" s="25"/>
      <c r="I357" s="25"/>
      <c r="J357" s="24"/>
      <c r="K357" s="24"/>
      <c r="L357" s="24"/>
    </row>
    <row r="358" spans="1:12" x14ac:dyDescent="0.2">
      <c r="A358" s="23">
        <v>36700</v>
      </c>
      <c r="B358" s="27">
        <v>32.25</v>
      </c>
      <c r="C358" s="28">
        <v>29</v>
      </c>
      <c r="D358" s="28">
        <v>33.04</v>
      </c>
      <c r="E358" s="26"/>
      <c r="F358" s="25"/>
      <c r="G358" s="25"/>
      <c r="H358" s="25"/>
      <c r="I358" s="25"/>
      <c r="J358" s="24"/>
      <c r="K358" s="24"/>
      <c r="L358" s="24"/>
    </row>
    <row r="359" spans="1:12" x14ac:dyDescent="0.2">
      <c r="A359" s="23">
        <v>36703</v>
      </c>
      <c r="B359" s="27">
        <v>31.63</v>
      </c>
      <c r="C359" s="28">
        <v>28.38</v>
      </c>
      <c r="D359" s="28">
        <v>32.42</v>
      </c>
      <c r="E359" s="26"/>
      <c r="F359" s="25"/>
      <c r="G359" s="25"/>
      <c r="H359" s="25"/>
      <c r="I359" s="25"/>
      <c r="J359" s="24"/>
      <c r="K359" s="24"/>
      <c r="L359" s="24"/>
    </row>
    <row r="360" spans="1:12" x14ac:dyDescent="0.2">
      <c r="A360" s="23">
        <v>36704</v>
      </c>
      <c r="B360" s="27">
        <v>32.06</v>
      </c>
      <c r="C360" s="28">
        <v>28.81</v>
      </c>
      <c r="D360" s="28">
        <v>32.85</v>
      </c>
      <c r="E360" s="26"/>
      <c r="F360" s="25"/>
      <c r="G360" s="25"/>
      <c r="H360" s="25"/>
      <c r="I360" s="25"/>
      <c r="J360" s="24"/>
      <c r="K360" s="24"/>
      <c r="L360" s="24"/>
    </row>
    <row r="361" spans="1:12" x14ac:dyDescent="0.2">
      <c r="A361" s="23">
        <v>36705</v>
      </c>
      <c r="B361" s="27">
        <v>31.9</v>
      </c>
      <c r="C361" s="28">
        <v>28.65</v>
      </c>
      <c r="D361" s="28">
        <v>32.69</v>
      </c>
      <c r="E361" s="26"/>
      <c r="F361" s="25"/>
      <c r="G361" s="25"/>
      <c r="H361" s="25"/>
      <c r="I361" s="25"/>
      <c r="J361" s="24"/>
      <c r="K361" s="24"/>
      <c r="L361" s="24"/>
    </row>
    <row r="362" spans="1:12" x14ac:dyDescent="0.2">
      <c r="A362" s="23">
        <v>36706</v>
      </c>
      <c r="B362" s="27">
        <v>32.72</v>
      </c>
      <c r="C362" s="28">
        <v>29.47</v>
      </c>
      <c r="D362" s="28">
        <v>33.51</v>
      </c>
      <c r="E362" s="26"/>
      <c r="F362" s="25"/>
      <c r="G362" s="25"/>
      <c r="H362" s="25"/>
      <c r="I362" s="25"/>
      <c r="J362" s="24"/>
      <c r="K362" s="24"/>
      <c r="L362" s="24"/>
    </row>
    <row r="363" spans="1:12" x14ac:dyDescent="0.2">
      <c r="A363" s="23">
        <v>36707</v>
      </c>
      <c r="B363" s="27">
        <v>32.5</v>
      </c>
      <c r="C363" s="28">
        <v>29.25</v>
      </c>
      <c r="D363" s="28">
        <v>33.29</v>
      </c>
      <c r="E363" s="26"/>
      <c r="F363" s="25"/>
      <c r="G363" s="25"/>
      <c r="H363" s="25"/>
      <c r="I363" s="25"/>
      <c r="J363" s="24"/>
      <c r="K363" s="24"/>
      <c r="L363" s="24"/>
    </row>
    <row r="364" spans="1:12" x14ac:dyDescent="0.2">
      <c r="A364" s="23">
        <v>36708</v>
      </c>
      <c r="B364" s="27">
        <v>32.5</v>
      </c>
      <c r="C364" s="28">
        <v>29.25</v>
      </c>
      <c r="D364" s="28">
        <v>33.29</v>
      </c>
      <c r="E364" s="26"/>
      <c r="F364" s="25"/>
      <c r="G364" s="25"/>
      <c r="H364" s="25"/>
      <c r="I364" s="25"/>
      <c r="J364" s="24"/>
      <c r="K364" s="24"/>
      <c r="L364" s="24"/>
    </row>
    <row r="365" spans="1:12" x14ac:dyDescent="0.2">
      <c r="A365" s="23">
        <v>36712</v>
      </c>
      <c r="B365" s="27">
        <v>30.67</v>
      </c>
      <c r="C365" s="28">
        <v>27.42</v>
      </c>
      <c r="D365" s="28">
        <v>31.46</v>
      </c>
      <c r="E365" s="26"/>
      <c r="F365" s="25"/>
      <c r="G365" s="25"/>
      <c r="H365" s="25"/>
      <c r="I365" s="25"/>
      <c r="J365" s="24"/>
      <c r="K365" s="24"/>
      <c r="L365" s="24"/>
    </row>
    <row r="366" spans="1:12" x14ac:dyDescent="0.2">
      <c r="A366" s="23">
        <v>36713</v>
      </c>
      <c r="B366" s="27">
        <v>29.99</v>
      </c>
      <c r="C366" s="28">
        <v>26.74</v>
      </c>
      <c r="D366" s="28">
        <v>30.78</v>
      </c>
      <c r="E366" s="26"/>
      <c r="F366" s="25"/>
      <c r="G366" s="25"/>
      <c r="H366" s="25"/>
      <c r="I366" s="25"/>
      <c r="J366" s="24"/>
      <c r="K366" s="24"/>
      <c r="L366" s="24"/>
    </row>
    <row r="367" spans="1:12" x14ac:dyDescent="0.2">
      <c r="A367" s="23">
        <v>36714</v>
      </c>
      <c r="B367" s="27">
        <v>30.28</v>
      </c>
      <c r="C367" s="28">
        <v>27.03</v>
      </c>
      <c r="D367" s="28">
        <v>31.07</v>
      </c>
      <c r="E367" s="26"/>
      <c r="F367" s="25"/>
      <c r="G367" s="25"/>
      <c r="H367" s="25"/>
      <c r="I367" s="25"/>
      <c r="J367" s="24"/>
      <c r="K367" s="24"/>
      <c r="L367" s="24"/>
    </row>
    <row r="368" spans="1:12" x14ac:dyDescent="0.2">
      <c r="A368" s="23">
        <v>36717</v>
      </c>
      <c r="B368" s="27">
        <v>29.69</v>
      </c>
      <c r="C368" s="28">
        <v>26.44</v>
      </c>
      <c r="D368" s="28">
        <v>30.48</v>
      </c>
      <c r="E368" s="26"/>
      <c r="F368" s="25"/>
      <c r="G368" s="25"/>
      <c r="H368" s="25"/>
      <c r="I368" s="25"/>
      <c r="J368" s="24"/>
      <c r="K368" s="24"/>
      <c r="L368" s="24"/>
    </row>
    <row r="369" spans="1:12" x14ac:dyDescent="0.2">
      <c r="A369" s="23">
        <v>36718</v>
      </c>
      <c r="B369" s="27">
        <v>29.7</v>
      </c>
      <c r="C369" s="28">
        <v>26.45</v>
      </c>
      <c r="D369" s="28">
        <v>30.49</v>
      </c>
      <c r="E369" s="26"/>
      <c r="F369" s="25"/>
      <c r="G369" s="25"/>
      <c r="H369" s="25"/>
      <c r="I369" s="25"/>
      <c r="J369" s="24"/>
      <c r="K369" s="24"/>
      <c r="L369" s="24"/>
    </row>
    <row r="370" spans="1:12" x14ac:dyDescent="0.2">
      <c r="A370" s="23">
        <v>36719</v>
      </c>
      <c r="B370" s="27">
        <v>30.32</v>
      </c>
      <c r="C370" s="28">
        <v>27.07</v>
      </c>
      <c r="D370" s="28">
        <v>31.11</v>
      </c>
      <c r="E370" s="26"/>
      <c r="F370" s="25"/>
      <c r="G370" s="25"/>
      <c r="H370" s="25"/>
      <c r="I370" s="25"/>
      <c r="J370" s="24"/>
      <c r="K370" s="24"/>
      <c r="L370" s="24"/>
    </row>
    <row r="371" spans="1:12" x14ac:dyDescent="0.2">
      <c r="A371" s="23">
        <v>36720</v>
      </c>
      <c r="B371" s="27">
        <v>31.47</v>
      </c>
      <c r="C371" s="28">
        <v>28.22</v>
      </c>
      <c r="D371" s="28">
        <v>32.26</v>
      </c>
      <c r="E371" s="26"/>
      <c r="F371" s="25"/>
      <c r="G371" s="25"/>
      <c r="H371" s="25"/>
      <c r="I371" s="25"/>
      <c r="J371" s="24"/>
      <c r="K371" s="24"/>
      <c r="L371" s="24"/>
    </row>
    <row r="372" spans="1:12" x14ac:dyDescent="0.2">
      <c r="A372" s="23">
        <v>36721</v>
      </c>
      <c r="B372" s="27">
        <v>31.4</v>
      </c>
      <c r="C372" s="28">
        <v>28.15</v>
      </c>
      <c r="D372" s="28">
        <v>32.19</v>
      </c>
      <c r="E372" s="26"/>
      <c r="F372" s="25"/>
      <c r="G372" s="25"/>
      <c r="H372" s="25"/>
      <c r="I372" s="25"/>
      <c r="J372" s="24"/>
      <c r="K372" s="24"/>
      <c r="L372" s="24"/>
    </row>
    <row r="373" spans="1:12" x14ac:dyDescent="0.2">
      <c r="A373" s="23">
        <v>36724</v>
      </c>
      <c r="B373" s="27">
        <v>30.83</v>
      </c>
      <c r="C373" s="28">
        <v>27.58</v>
      </c>
      <c r="D373" s="28">
        <v>31.62</v>
      </c>
      <c r="E373" s="26"/>
      <c r="F373" s="25"/>
      <c r="G373" s="25"/>
      <c r="H373" s="25"/>
      <c r="I373" s="25"/>
      <c r="J373" s="24"/>
      <c r="K373" s="24"/>
      <c r="L373" s="24"/>
    </row>
    <row r="374" spans="1:12" x14ac:dyDescent="0.2">
      <c r="A374" s="23">
        <v>36725</v>
      </c>
      <c r="B374" s="27">
        <v>31.94</v>
      </c>
      <c r="C374" s="28">
        <v>28.69</v>
      </c>
      <c r="D374" s="28">
        <v>32.729999999999997</v>
      </c>
      <c r="E374" s="26"/>
      <c r="F374" s="25"/>
      <c r="G374" s="25"/>
      <c r="H374" s="25"/>
      <c r="I374" s="25"/>
      <c r="J374" s="24"/>
      <c r="K374" s="24"/>
      <c r="L374" s="24"/>
    </row>
    <row r="375" spans="1:12" x14ac:dyDescent="0.2">
      <c r="A375" s="23">
        <v>36726</v>
      </c>
      <c r="B375" s="27">
        <v>31.42</v>
      </c>
      <c r="C375" s="28">
        <v>28.17</v>
      </c>
      <c r="D375" s="28">
        <v>32.21</v>
      </c>
      <c r="E375" s="26"/>
      <c r="F375" s="25"/>
      <c r="G375" s="25"/>
      <c r="H375" s="25"/>
      <c r="I375" s="25"/>
      <c r="J375" s="24"/>
      <c r="K375" s="24"/>
      <c r="L375" s="24"/>
    </row>
    <row r="376" spans="1:12" x14ac:dyDescent="0.2">
      <c r="A376" s="23">
        <v>36727</v>
      </c>
      <c r="B376" s="27">
        <v>30.93</v>
      </c>
      <c r="C376" s="28">
        <v>27.68</v>
      </c>
      <c r="D376" s="28">
        <v>31.72</v>
      </c>
      <c r="E376" s="26"/>
      <c r="F376" s="25"/>
      <c r="G376" s="25"/>
      <c r="H376" s="25"/>
      <c r="I376" s="25"/>
      <c r="J376" s="24"/>
      <c r="K376" s="24"/>
      <c r="L376" s="24"/>
    </row>
    <row r="377" spans="1:12" x14ac:dyDescent="0.2">
      <c r="A377" s="23">
        <v>36728</v>
      </c>
      <c r="B377" s="27">
        <v>28.56</v>
      </c>
      <c r="C377" s="28">
        <v>25.31</v>
      </c>
      <c r="D377" s="28">
        <v>29.35</v>
      </c>
      <c r="E377" s="26"/>
      <c r="F377" s="25"/>
      <c r="G377" s="25"/>
      <c r="H377" s="25"/>
      <c r="I377" s="25"/>
      <c r="J377" s="24"/>
      <c r="K377" s="24"/>
      <c r="L377" s="24"/>
    </row>
    <row r="378" spans="1:12" x14ac:dyDescent="0.2">
      <c r="A378" s="23">
        <v>36731</v>
      </c>
      <c r="B378" s="27">
        <v>28.02</v>
      </c>
      <c r="C378" s="28">
        <v>24.77</v>
      </c>
      <c r="D378" s="28">
        <v>28.81</v>
      </c>
      <c r="E378" s="26"/>
      <c r="F378" s="25"/>
      <c r="G378" s="25"/>
      <c r="H378" s="25"/>
      <c r="I378" s="25"/>
      <c r="J378" s="24"/>
      <c r="K378" s="24"/>
      <c r="L378" s="24"/>
    </row>
    <row r="379" spans="1:12" x14ac:dyDescent="0.2">
      <c r="A379" s="23">
        <v>36732</v>
      </c>
      <c r="B379" s="27">
        <v>27.95</v>
      </c>
      <c r="C379" s="28">
        <v>24.7</v>
      </c>
      <c r="D379" s="28">
        <v>28.74</v>
      </c>
      <c r="E379" s="26"/>
      <c r="F379" s="25"/>
      <c r="G379" s="25"/>
      <c r="H379" s="25"/>
      <c r="I379" s="25"/>
      <c r="J379" s="24"/>
      <c r="K379" s="24"/>
      <c r="L379" s="24"/>
    </row>
    <row r="380" spans="1:12" x14ac:dyDescent="0.2">
      <c r="A380" s="23">
        <v>36733</v>
      </c>
      <c r="B380" s="27">
        <v>27.81</v>
      </c>
      <c r="C380" s="28">
        <v>24.56</v>
      </c>
      <c r="D380" s="28">
        <v>28.6</v>
      </c>
      <c r="E380" s="26"/>
      <c r="F380" s="25"/>
      <c r="G380" s="25"/>
      <c r="H380" s="25"/>
      <c r="I380" s="25"/>
      <c r="J380" s="24"/>
      <c r="K380" s="24"/>
      <c r="L380" s="24"/>
    </row>
    <row r="381" spans="1:12" x14ac:dyDescent="0.2">
      <c r="A381" s="23">
        <v>36734</v>
      </c>
      <c r="B381" s="27">
        <v>28.02</v>
      </c>
      <c r="C381" s="28">
        <v>24.77</v>
      </c>
      <c r="D381" s="28">
        <v>28.81</v>
      </c>
      <c r="E381" s="26"/>
      <c r="F381" s="25"/>
      <c r="G381" s="25"/>
      <c r="H381" s="25"/>
      <c r="I381" s="25"/>
      <c r="J381" s="24"/>
      <c r="K381" s="24"/>
      <c r="L381" s="24"/>
    </row>
    <row r="382" spans="1:12" x14ac:dyDescent="0.2">
      <c r="A382" s="23">
        <v>36735</v>
      </c>
      <c r="B382" s="27">
        <v>28.18</v>
      </c>
      <c r="C382" s="28">
        <v>24.93</v>
      </c>
      <c r="D382" s="28">
        <v>28.97</v>
      </c>
      <c r="E382" s="26"/>
      <c r="F382" s="25"/>
      <c r="G382" s="25"/>
      <c r="H382" s="25"/>
      <c r="I382" s="25"/>
      <c r="J382" s="24"/>
      <c r="K382" s="24"/>
      <c r="L382" s="24"/>
    </row>
    <row r="383" spans="1:12" x14ac:dyDescent="0.2">
      <c r="A383" s="23">
        <v>36738</v>
      </c>
      <c r="B383" s="27">
        <v>27.43</v>
      </c>
      <c r="C383" s="28">
        <v>24.18</v>
      </c>
      <c r="D383" s="28">
        <v>28.22</v>
      </c>
      <c r="E383" s="26"/>
      <c r="F383" s="25"/>
      <c r="G383" s="25"/>
      <c r="H383" s="25"/>
      <c r="I383" s="25"/>
      <c r="J383" s="24"/>
      <c r="K383" s="24"/>
      <c r="L383" s="24"/>
    </row>
    <row r="384" spans="1:12" x14ac:dyDescent="0.2">
      <c r="A384" s="23">
        <v>36739</v>
      </c>
      <c r="B384" s="27">
        <v>27.79</v>
      </c>
      <c r="C384" s="28">
        <v>24.54</v>
      </c>
      <c r="D384" s="28">
        <v>28.58</v>
      </c>
      <c r="E384" s="26"/>
      <c r="F384" s="25"/>
      <c r="G384" s="25"/>
      <c r="H384" s="25"/>
      <c r="I384" s="25"/>
      <c r="J384" s="24"/>
      <c r="K384" s="24"/>
      <c r="L384" s="24"/>
    </row>
    <row r="385" spans="1:12" x14ac:dyDescent="0.2">
      <c r="A385" s="23">
        <v>36740</v>
      </c>
      <c r="B385" s="27">
        <v>28.26</v>
      </c>
      <c r="C385" s="28">
        <v>25.01</v>
      </c>
      <c r="D385" s="28">
        <v>29.05</v>
      </c>
      <c r="E385" s="26"/>
      <c r="F385" s="25"/>
      <c r="G385" s="25"/>
      <c r="H385" s="25"/>
      <c r="I385" s="25"/>
      <c r="J385" s="24"/>
      <c r="K385" s="24"/>
      <c r="L385" s="24"/>
    </row>
    <row r="386" spans="1:12" x14ac:dyDescent="0.2">
      <c r="A386" s="23">
        <v>36741</v>
      </c>
      <c r="B386" s="27">
        <v>28.66</v>
      </c>
      <c r="C386" s="28">
        <v>25.41</v>
      </c>
      <c r="D386" s="28">
        <v>29.45</v>
      </c>
      <c r="E386" s="26"/>
      <c r="F386" s="25"/>
      <c r="G386" s="25"/>
      <c r="H386" s="25"/>
      <c r="I386" s="25"/>
      <c r="J386" s="24"/>
      <c r="K386" s="24"/>
      <c r="L386" s="24"/>
    </row>
    <row r="387" spans="1:12" x14ac:dyDescent="0.2">
      <c r="A387" s="23">
        <v>36742</v>
      </c>
      <c r="B387" s="27">
        <v>29.96</v>
      </c>
      <c r="C387" s="28">
        <v>26.71</v>
      </c>
      <c r="D387" s="28">
        <v>30.75</v>
      </c>
      <c r="E387" s="26"/>
      <c r="F387" s="25"/>
      <c r="G387" s="25"/>
      <c r="H387" s="25"/>
      <c r="I387" s="25"/>
      <c r="J387" s="24"/>
      <c r="K387" s="24"/>
      <c r="L387" s="24"/>
    </row>
    <row r="388" spans="1:12" x14ac:dyDescent="0.2">
      <c r="A388" s="23">
        <v>36745</v>
      </c>
      <c r="B388" s="27">
        <v>28.91</v>
      </c>
      <c r="C388" s="28">
        <v>25.66</v>
      </c>
      <c r="D388" s="28">
        <v>29.7</v>
      </c>
      <c r="E388" s="26"/>
      <c r="F388" s="25"/>
      <c r="G388" s="25"/>
      <c r="H388" s="25"/>
      <c r="I388" s="25"/>
      <c r="J388" s="24"/>
      <c r="K388" s="24"/>
      <c r="L388" s="24"/>
    </row>
    <row r="389" spans="1:12" x14ac:dyDescent="0.2">
      <c r="A389" s="23">
        <v>36746</v>
      </c>
      <c r="B389" s="27">
        <v>29.12</v>
      </c>
      <c r="C389" s="28">
        <v>25.87</v>
      </c>
      <c r="D389" s="28">
        <v>29.91</v>
      </c>
      <c r="E389" s="26"/>
      <c r="F389" s="25"/>
      <c r="G389" s="25"/>
      <c r="H389" s="25"/>
      <c r="I389" s="25"/>
      <c r="J389" s="24"/>
      <c r="K389" s="24"/>
      <c r="L389" s="24"/>
    </row>
    <row r="390" spans="1:12" x14ac:dyDescent="0.2">
      <c r="A390" s="23">
        <v>36747</v>
      </c>
      <c r="B390" s="27">
        <v>30.35</v>
      </c>
      <c r="C390" s="28">
        <v>27.1</v>
      </c>
      <c r="D390" s="28">
        <v>31.14</v>
      </c>
      <c r="E390" s="26"/>
      <c r="F390" s="25"/>
      <c r="G390" s="25"/>
      <c r="H390" s="25"/>
      <c r="I390" s="25"/>
      <c r="J390" s="24"/>
      <c r="K390" s="24"/>
      <c r="L390" s="24"/>
    </row>
    <row r="391" spans="1:12" x14ac:dyDescent="0.2">
      <c r="A391" s="23">
        <v>36748</v>
      </c>
      <c r="B391" s="27">
        <v>31.34</v>
      </c>
      <c r="C391" s="28">
        <v>28.09</v>
      </c>
      <c r="D391" s="28">
        <v>32.130000000000003</v>
      </c>
      <c r="E391" s="26"/>
      <c r="F391" s="25"/>
      <c r="G391" s="25"/>
      <c r="H391" s="25"/>
      <c r="I391" s="25"/>
      <c r="J391" s="24"/>
      <c r="K391" s="24"/>
      <c r="L391" s="24"/>
    </row>
    <row r="392" spans="1:12" x14ac:dyDescent="0.2">
      <c r="A392" s="23">
        <v>36749</v>
      </c>
      <c r="B392" s="27">
        <v>31.02</v>
      </c>
      <c r="C392" s="28">
        <v>27.77</v>
      </c>
      <c r="D392" s="28">
        <v>31.81</v>
      </c>
      <c r="E392" s="26"/>
      <c r="F392" s="25"/>
      <c r="G392" s="25"/>
      <c r="H392" s="25"/>
      <c r="I392" s="25"/>
      <c r="J392" s="24"/>
      <c r="K392" s="24"/>
      <c r="L392" s="24"/>
    </row>
    <row r="393" spans="1:12" x14ac:dyDescent="0.2">
      <c r="A393" s="23">
        <v>36752</v>
      </c>
      <c r="B393" s="27">
        <v>31.94</v>
      </c>
      <c r="C393" s="28">
        <v>28.69</v>
      </c>
      <c r="D393" s="28">
        <v>32.729999999999997</v>
      </c>
      <c r="E393" s="26"/>
      <c r="F393" s="25"/>
      <c r="G393" s="25"/>
      <c r="H393" s="25"/>
      <c r="I393" s="25"/>
      <c r="J393" s="24"/>
      <c r="K393" s="24"/>
      <c r="L393" s="24"/>
    </row>
    <row r="394" spans="1:12" x14ac:dyDescent="0.2">
      <c r="A394" s="23">
        <v>36753</v>
      </c>
      <c r="B394" s="27">
        <v>31.67</v>
      </c>
      <c r="C394" s="28">
        <v>28.42</v>
      </c>
      <c r="D394" s="28">
        <v>32.46</v>
      </c>
      <c r="E394" s="26"/>
      <c r="F394" s="25"/>
      <c r="G394" s="25"/>
      <c r="H394" s="25"/>
      <c r="I394" s="25"/>
      <c r="J394" s="24"/>
      <c r="K394" s="24"/>
      <c r="L394" s="24"/>
    </row>
    <row r="395" spans="1:12" x14ac:dyDescent="0.2">
      <c r="A395" s="23">
        <v>36754</v>
      </c>
      <c r="B395" s="27">
        <v>31.8</v>
      </c>
      <c r="C395" s="28">
        <v>28.55</v>
      </c>
      <c r="D395" s="28">
        <v>32.590000000000003</v>
      </c>
      <c r="E395" s="26"/>
      <c r="F395" s="25"/>
      <c r="G395" s="25"/>
      <c r="H395" s="25"/>
      <c r="I395" s="25"/>
      <c r="J395" s="24"/>
      <c r="K395" s="24"/>
      <c r="L395" s="24"/>
    </row>
    <row r="396" spans="1:12" x14ac:dyDescent="0.2">
      <c r="A396" s="23">
        <v>36755</v>
      </c>
      <c r="B396" s="27">
        <v>31.94</v>
      </c>
      <c r="C396" s="28">
        <v>28.69</v>
      </c>
      <c r="D396" s="28">
        <v>32.729999999999997</v>
      </c>
      <c r="E396" s="26"/>
      <c r="F396" s="25"/>
      <c r="G396" s="25"/>
      <c r="H396" s="25"/>
      <c r="I396" s="25"/>
      <c r="J396" s="24"/>
      <c r="K396" s="24"/>
      <c r="L396" s="24"/>
    </row>
    <row r="397" spans="1:12" x14ac:dyDescent="0.2">
      <c r="A397" s="23">
        <v>36756</v>
      </c>
      <c r="B397" s="27">
        <v>31.99</v>
      </c>
      <c r="C397" s="28">
        <v>28.74</v>
      </c>
      <c r="D397" s="28">
        <v>32.78</v>
      </c>
      <c r="E397" s="26"/>
      <c r="F397" s="25"/>
      <c r="G397" s="25"/>
      <c r="H397" s="25"/>
      <c r="I397" s="25"/>
      <c r="J397" s="24"/>
      <c r="K397" s="24"/>
      <c r="L397" s="24"/>
    </row>
    <row r="398" spans="1:12" x14ac:dyDescent="0.2">
      <c r="A398" s="23">
        <v>36759</v>
      </c>
      <c r="B398" s="27">
        <v>32.47</v>
      </c>
      <c r="C398" s="28">
        <v>29.22</v>
      </c>
      <c r="D398" s="28">
        <v>33.26</v>
      </c>
      <c r="E398" s="26"/>
      <c r="F398" s="25"/>
      <c r="G398" s="25"/>
      <c r="H398" s="25"/>
      <c r="I398" s="25"/>
      <c r="J398" s="24"/>
      <c r="K398" s="24"/>
      <c r="L398" s="24"/>
    </row>
    <row r="399" spans="1:12" x14ac:dyDescent="0.2">
      <c r="A399" s="23">
        <v>36760</v>
      </c>
      <c r="B399" s="27">
        <v>31.22</v>
      </c>
      <c r="C399" s="28">
        <v>27.97</v>
      </c>
      <c r="D399" s="28">
        <v>32.01</v>
      </c>
      <c r="E399" s="26"/>
      <c r="F399" s="25"/>
      <c r="G399" s="25"/>
      <c r="H399" s="25"/>
      <c r="I399" s="25"/>
      <c r="J399" s="24"/>
      <c r="K399" s="24"/>
      <c r="L399" s="24"/>
    </row>
    <row r="400" spans="1:12" x14ac:dyDescent="0.2">
      <c r="A400" s="23">
        <v>36761</v>
      </c>
      <c r="B400" s="27">
        <v>32.020000000000003</v>
      </c>
      <c r="C400" s="28">
        <v>28.77</v>
      </c>
      <c r="D400" s="28">
        <v>32.81</v>
      </c>
      <c r="E400" s="26"/>
      <c r="F400" s="25"/>
      <c r="G400" s="25"/>
      <c r="H400" s="25"/>
      <c r="I400" s="25"/>
      <c r="J400" s="24"/>
      <c r="K400" s="24"/>
      <c r="L400" s="24"/>
    </row>
    <row r="401" spans="1:12" x14ac:dyDescent="0.2">
      <c r="A401" s="23">
        <v>36762</v>
      </c>
      <c r="B401" s="27">
        <v>31.63</v>
      </c>
      <c r="C401" s="28">
        <v>28.38</v>
      </c>
      <c r="D401" s="28">
        <v>32.42</v>
      </c>
      <c r="E401" s="26"/>
      <c r="F401" s="25"/>
      <c r="G401" s="25"/>
      <c r="H401" s="25"/>
      <c r="I401" s="25"/>
      <c r="J401" s="24"/>
      <c r="K401" s="24"/>
      <c r="L401" s="24"/>
    </row>
    <row r="402" spans="1:12" x14ac:dyDescent="0.2">
      <c r="A402" s="23">
        <v>36763</v>
      </c>
      <c r="B402" s="27">
        <v>32.03</v>
      </c>
      <c r="C402" s="28">
        <v>28.78</v>
      </c>
      <c r="D402" s="28">
        <v>32.82</v>
      </c>
      <c r="E402" s="26"/>
      <c r="F402" s="25"/>
      <c r="G402" s="25"/>
      <c r="H402" s="25"/>
      <c r="I402" s="25"/>
      <c r="J402" s="24"/>
      <c r="K402" s="24"/>
      <c r="L402" s="24"/>
    </row>
    <row r="403" spans="1:12" x14ac:dyDescent="0.2">
      <c r="A403" s="23">
        <v>36766</v>
      </c>
      <c r="B403" s="27">
        <v>32.869999999999997</v>
      </c>
      <c r="C403" s="28">
        <v>29.62</v>
      </c>
      <c r="D403" s="28">
        <v>33.659999999999997</v>
      </c>
      <c r="E403" s="26"/>
      <c r="F403" s="25"/>
      <c r="G403" s="25"/>
      <c r="H403" s="25"/>
      <c r="I403" s="25"/>
      <c r="J403" s="24"/>
      <c r="K403" s="24"/>
      <c r="L403" s="24"/>
    </row>
    <row r="404" spans="1:12" x14ac:dyDescent="0.2">
      <c r="A404" s="23">
        <v>36767</v>
      </c>
      <c r="B404" s="27">
        <v>32.74</v>
      </c>
      <c r="C404" s="28">
        <v>29.49</v>
      </c>
      <c r="D404" s="28">
        <v>33.53</v>
      </c>
      <c r="E404" s="26"/>
      <c r="F404" s="25"/>
      <c r="G404" s="25"/>
      <c r="H404" s="25"/>
      <c r="I404" s="25"/>
      <c r="J404" s="24"/>
      <c r="K404" s="24"/>
      <c r="L404" s="24"/>
    </row>
    <row r="405" spans="1:12" x14ac:dyDescent="0.2">
      <c r="A405" s="23">
        <v>36768</v>
      </c>
      <c r="B405" s="27">
        <v>33.32</v>
      </c>
      <c r="C405" s="28">
        <v>30.07</v>
      </c>
      <c r="D405" s="28">
        <v>34.11</v>
      </c>
      <c r="E405" s="26"/>
      <c r="F405" s="25"/>
      <c r="G405" s="25"/>
      <c r="H405" s="25"/>
      <c r="I405" s="25"/>
      <c r="J405" s="24"/>
      <c r="K405" s="24"/>
      <c r="L405" s="24"/>
    </row>
    <row r="406" spans="1:12" x14ac:dyDescent="0.2">
      <c r="A406" s="23">
        <v>36769</v>
      </c>
      <c r="B406" s="27">
        <v>33.119999999999997</v>
      </c>
      <c r="C406" s="28">
        <v>29.87</v>
      </c>
      <c r="D406" s="28">
        <v>33.909999999999997</v>
      </c>
      <c r="E406" s="26"/>
      <c r="F406" s="25"/>
      <c r="G406" s="25"/>
      <c r="H406" s="25"/>
      <c r="I406" s="25"/>
      <c r="J406" s="24"/>
      <c r="K406" s="24"/>
      <c r="L406" s="24"/>
    </row>
    <row r="407" spans="1:12" x14ac:dyDescent="0.2">
      <c r="A407" s="23">
        <v>36770</v>
      </c>
      <c r="B407" s="27">
        <v>33.380000000000003</v>
      </c>
      <c r="C407" s="28">
        <v>30.13</v>
      </c>
      <c r="D407" s="28">
        <v>34.17</v>
      </c>
      <c r="E407" s="26"/>
      <c r="F407" s="25"/>
      <c r="G407" s="25"/>
      <c r="H407" s="25"/>
      <c r="I407" s="25"/>
      <c r="J407" s="24"/>
      <c r="K407" s="24"/>
      <c r="L407" s="24"/>
    </row>
    <row r="408" spans="1:12" x14ac:dyDescent="0.2">
      <c r="A408" s="23">
        <v>36774</v>
      </c>
      <c r="B408" s="27">
        <v>33.83</v>
      </c>
      <c r="C408" s="28">
        <v>30.58</v>
      </c>
      <c r="D408" s="28">
        <v>34.619999999999997</v>
      </c>
      <c r="E408" s="26"/>
      <c r="F408" s="25"/>
      <c r="G408" s="25"/>
      <c r="H408" s="25"/>
      <c r="I408" s="25"/>
      <c r="J408" s="24"/>
      <c r="K408" s="24"/>
      <c r="L408" s="24"/>
    </row>
    <row r="409" spans="1:12" x14ac:dyDescent="0.2">
      <c r="A409" s="23">
        <v>36775</v>
      </c>
      <c r="B409" s="27">
        <v>34.9</v>
      </c>
      <c r="C409" s="28">
        <v>31.65</v>
      </c>
      <c r="D409" s="28">
        <v>35.69</v>
      </c>
      <c r="E409" s="26"/>
      <c r="F409" s="25"/>
      <c r="G409" s="25"/>
      <c r="H409" s="25"/>
      <c r="I409" s="25"/>
      <c r="J409" s="24"/>
      <c r="K409" s="24"/>
      <c r="L409" s="24"/>
    </row>
    <row r="410" spans="1:12" x14ac:dyDescent="0.2">
      <c r="A410" s="23">
        <v>36776</v>
      </c>
      <c r="B410" s="27">
        <v>35.39</v>
      </c>
      <c r="C410" s="28">
        <v>32.14</v>
      </c>
      <c r="D410" s="28">
        <v>36.18</v>
      </c>
      <c r="E410" s="26"/>
      <c r="F410" s="25"/>
      <c r="G410" s="25"/>
      <c r="H410" s="25"/>
      <c r="I410" s="25"/>
      <c r="J410" s="24"/>
      <c r="K410" s="24"/>
      <c r="L410" s="24"/>
    </row>
    <row r="411" spans="1:12" x14ac:dyDescent="0.2">
      <c r="A411" s="23">
        <v>36777</v>
      </c>
      <c r="B411" s="27">
        <v>33.630000000000003</v>
      </c>
      <c r="C411" s="28">
        <v>30.38</v>
      </c>
      <c r="D411" s="28">
        <v>34.42</v>
      </c>
      <c r="E411" s="26"/>
      <c r="F411" s="25"/>
      <c r="G411" s="25"/>
      <c r="H411" s="25"/>
      <c r="I411" s="25"/>
      <c r="J411" s="24"/>
      <c r="K411" s="24"/>
      <c r="L411" s="24"/>
    </row>
    <row r="412" spans="1:12" x14ac:dyDescent="0.2">
      <c r="A412" s="23">
        <v>36780</v>
      </c>
      <c r="B412" s="27">
        <v>35.14</v>
      </c>
      <c r="C412" s="28">
        <v>31.89</v>
      </c>
      <c r="D412" s="28">
        <v>35.93</v>
      </c>
      <c r="E412" s="26"/>
      <c r="F412" s="25"/>
      <c r="G412" s="25"/>
      <c r="H412" s="25"/>
      <c r="I412" s="25"/>
      <c r="J412" s="24"/>
      <c r="K412" s="24"/>
      <c r="L412" s="24"/>
    </row>
    <row r="413" spans="1:12" x14ac:dyDescent="0.2">
      <c r="A413" s="23">
        <v>36781</v>
      </c>
      <c r="B413" s="27">
        <v>34.28</v>
      </c>
      <c r="C413" s="28">
        <v>31.03</v>
      </c>
      <c r="D413" s="28">
        <v>35.07</v>
      </c>
      <c r="E413" s="26"/>
      <c r="F413" s="25"/>
      <c r="G413" s="25"/>
      <c r="H413" s="25"/>
      <c r="I413" s="25"/>
      <c r="J413" s="24"/>
      <c r="K413" s="24"/>
      <c r="L413" s="24"/>
    </row>
    <row r="414" spans="1:12" x14ac:dyDescent="0.2">
      <c r="A414" s="23">
        <v>36782</v>
      </c>
      <c r="B414" s="27">
        <v>33.82</v>
      </c>
      <c r="C414" s="28">
        <v>30.57</v>
      </c>
      <c r="D414" s="28">
        <v>34.61</v>
      </c>
      <c r="E414" s="26"/>
      <c r="F414" s="25"/>
      <c r="G414" s="25"/>
      <c r="H414" s="25"/>
      <c r="I414" s="25"/>
      <c r="J414" s="24"/>
      <c r="K414" s="24"/>
      <c r="L414" s="24"/>
    </row>
    <row r="415" spans="1:12" x14ac:dyDescent="0.2">
      <c r="A415" s="23">
        <v>36783</v>
      </c>
      <c r="B415" s="27">
        <v>34.07</v>
      </c>
      <c r="C415" s="28">
        <v>30.82</v>
      </c>
      <c r="D415" s="28">
        <v>34.86</v>
      </c>
      <c r="E415" s="26"/>
      <c r="F415" s="25"/>
      <c r="G415" s="25"/>
      <c r="H415" s="25"/>
      <c r="I415" s="25"/>
      <c r="J415" s="24"/>
      <c r="K415" s="24"/>
      <c r="L415" s="24"/>
    </row>
    <row r="416" spans="1:12" x14ac:dyDescent="0.2">
      <c r="A416" s="23">
        <v>36784</v>
      </c>
      <c r="B416" s="27">
        <v>35.92</v>
      </c>
      <c r="C416" s="28">
        <v>32.67</v>
      </c>
      <c r="D416" s="28">
        <v>36.71</v>
      </c>
      <c r="E416" s="26"/>
      <c r="F416" s="25"/>
      <c r="G416" s="25"/>
      <c r="H416" s="25"/>
      <c r="I416" s="25"/>
      <c r="J416" s="24"/>
      <c r="K416" s="24"/>
      <c r="L416" s="24"/>
    </row>
    <row r="417" spans="1:12" x14ac:dyDescent="0.2">
      <c r="A417" s="23">
        <v>36787</v>
      </c>
      <c r="B417" s="27">
        <v>36.880000000000003</v>
      </c>
      <c r="C417" s="28">
        <v>33.630000000000003</v>
      </c>
      <c r="D417" s="28">
        <v>37.67</v>
      </c>
      <c r="E417" s="26"/>
      <c r="F417" s="25"/>
      <c r="G417" s="25"/>
      <c r="H417" s="25"/>
      <c r="I417" s="25"/>
      <c r="J417" s="24"/>
      <c r="K417" s="24"/>
      <c r="L417" s="24"/>
    </row>
    <row r="418" spans="1:12" x14ac:dyDescent="0.2">
      <c r="A418" s="23">
        <v>36788</v>
      </c>
      <c r="B418" s="27">
        <v>36.51</v>
      </c>
      <c r="C418" s="28">
        <v>33.26</v>
      </c>
      <c r="D418" s="28">
        <v>37.299999999999997</v>
      </c>
      <c r="E418" s="26"/>
      <c r="F418" s="25"/>
      <c r="G418" s="25"/>
      <c r="H418" s="25"/>
      <c r="I418" s="25"/>
      <c r="J418" s="24"/>
      <c r="K418" s="24"/>
      <c r="L418" s="24"/>
    </row>
    <row r="419" spans="1:12" x14ac:dyDescent="0.2">
      <c r="A419" s="23">
        <v>36789</v>
      </c>
      <c r="B419" s="27">
        <v>37.200000000000003</v>
      </c>
      <c r="C419" s="28">
        <v>33.950000000000003</v>
      </c>
      <c r="D419" s="28">
        <v>37.99</v>
      </c>
      <c r="E419" s="26"/>
      <c r="F419" s="25"/>
      <c r="G419" s="25"/>
      <c r="H419" s="25"/>
      <c r="I419" s="25"/>
      <c r="J419" s="24"/>
      <c r="K419" s="24"/>
      <c r="L419" s="24"/>
    </row>
    <row r="420" spans="1:12" x14ac:dyDescent="0.2">
      <c r="A420" s="23">
        <v>36790</v>
      </c>
      <c r="B420" s="27">
        <v>34</v>
      </c>
      <c r="C420" s="28">
        <v>30.75</v>
      </c>
      <c r="D420" s="28">
        <v>34.79</v>
      </c>
      <c r="E420" s="26"/>
      <c r="F420" s="25"/>
      <c r="G420" s="25"/>
      <c r="H420" s="25"/>
      <c r="I420" s="25"/>
      <c r="J420" s="24"/>
      <c r="K420" s="24"/>
      <c r="L420" s="24"/>
    </row>
    <row r="421" spans="1:12" x14ac:dyDescent="0.2">
      <c r="A421" s="23">
        <v>36791</v>
      </c>
      <c r="B421" s="27">
        <v>32.68</v>
      </c>
      <c r="C421" s="28">
        <v>29.43</v>
      </c>
      <c r="D421" s="28">
        <v>33.47</v>
      </c>
      <c r="E421" s="26"/>
      <c r="F421" s="25"/>
      <c r="G421" s="25"/>
      <c r="H421" s="25"/>
      <c r="I421" s="25"/>
      <c r="J421" s="24"/>
      <c r="K421" s="24"/>
      <c r="L421" s="24"/>
    </row>
    <row r="422" spans="1:12" x14ac:dyDescent="0.2">
      <c r="A422" s="23">
        <v>36794</v>
      </c>
      <c r="B422" s="27">
        <v>31.57</v>
      </c>
      <c r="C422" s="28">
        <v>28.32</v>
      </c>
      <c r="D422" s="28">
        <v>32.36</v>
      </c>
      <c r="E422" s="26"/>
      <c r="F422" s="25"/>
      <c r="G422" s="25"/>
      <c r="H422" s="25"/>
      <c r="I422" s="25"/>
      <c r="J422" s="24"/>
      <c r="K422" s="24"/>
      <c r="L422" s="24"/>
    </row>
    <row r="423" spans="1:12" x14ac:dyDescent="0.2">
      <c r="A423" s="23">
        <v>36795</v>
      </c>
      <c r="B423" s="27">
        <v>31.5</v>
      </c>
      <c r="C423" s="28">
        <v>28.25</v>
      </c>
      <c r="D423" s="28">
        <v>32.29</v>
      </c>
      <c r="E423" s="26"/>
      <c r="F423" s="25"/>
      <c r="G423" s="25"/>
      <c r="H423" s="25"/>
      <c r="I423" s="25"/>
      <c r="J423" s="24"/>
      <c r="K423" s="24"/>
      <c r="L423" s="24"/>
    </row>
    <row r="424" spans="1:12" x14ac:dyDescent="0.2">
      <c r="A424" s="23">
        <v>36796</v>
      </c>
      <c r="B424" s="27">
        <v>31.46</v>
      </c>
      <c r="C424" s="28">
        <v>28.21</v>
      </c>
      <c r="D424" s="28">
        <v>32.25</v>
      </c>
      <c r="E424" s="26"/>
      <c r="F424" s="25"/>
      <c r="G424" s="25"/>
      <c r="H424" s="25"/>
      <c r="I424" s="25"/>
      <c r="J424" s="24"/>
      <c r="K424" s="24"/>
      <c r="L424" s="24"/>
    </row>
    <row r="425" spans="1:12" x14ac:dyDescent="0.2">
      <c r="A425" s="23">
        <v>36797</v>
      </c>
      <c r="B425" s="27">
        <v>30.34</v>
      </c>
      <c r="C425" s="28">
        <v>27.09</v>
      </c>
      <c r="D425" s="28">
        <v>31.13</v>
      </c>
      <c r="E425" s="26"/>
      <c r="F425" s="25"/>
      <c r="G425" s="25"/>
      <c r="H425" s="25"/>
      <c r="I425" s="25"/>
      <c r="J425" s="24"/>
      <c r="K425" s="24"/>
      <c r="L425" s="24"/>
    </row>
    <row r="426" spans="1:12" x14ac:dyDescent="0.2">
      <c r="A426" s="23">
        <v>36798</v>
      </c>
      <c r="B426" s="27">
        <v>30.84</v>
      </c>
      <c r="C426" s="28">
        <v>27.59</v>
      </c>
      <c r="D426" s="28">
        <v>31.63</v>
      </c>
      <c r="E426" s="26"/>
      <c r="F426" s="25"/>
      <c r="G426" s="25"/>
      <c r="H426" s="25"/>
      <c r="I426" s="25"/>
      <c r="J426" s="24"/>
      <c r="K426" s="24"/>
      <c r="L426" s="24"/>
    </row>
    <row r="427" spans="1:12" x14ac:dyDescent="0.2">
      <c r="A427" s="23">
        <v>36800</v>
      </c>
      <c r="B427" s="27">
        <v>30.84</v>
      </c>
      <c r="C427" s="28">
        <v>27.59</v>
      </c>
      <c r="D427" s="28">
        <v>31.63</v>
      </c>
      <c r="E427" s="26"/>
      <c r="F427" s="25"/>
      <c r="G427" s="25"/>
      <c r="H427" s="25"/>
      <c r="I427" s="25"/>
      <c r="J427" s="24"/>
      <c r="K427" s="24"/>
      <c r="L427" s="24"/>
    </row>
    <row r="428" spans="1:12" x14ac:dyDescent="0.2">
      <c r="A428" s="23">
        <v>36801</v>
      </c>
      <c r="B428" s="27">
        <v>32.18</v>
      </c>
      <c r="C428" s="28">
        <v>28.93</v>
      </c>
      <c r="D428" s="28">
        <v>32.97</v>
      </c>
      <c r="E428" s="26"/>
      <c r="F428" s="25"/>
      <c r="G428" s="25"/>
      <c r="H428" s="25"/>
      <c r="I428" s="25"/>
      <c r="J428" s="24"/>
      <c r="K428" s="24"/>
      <c r="L428" s="24"/>
    </row>
    <row r="429" spans="1:12" x14ac:dyDescent="0.2">
      <c r="A429" s="23">
        <v>36802</v>
      </c>
      <c r="B429" s="27">
        <v>32.07</v>
      </c>
      <c r="C429" s="28">
        <v>28.82</v>
      </c>
      <c r="D429" s="28">
        <v>32.86</v>
      </c>
      <c r="E429" s="26"/>
      <c r="F429" s="25"/>
      <c r="G429" s="25"/>
      <c r="H429" s="25"/>
      <c r="I429" s="25"/>
      <c r="J429" s="24"/>
      <c r="K429" s="24"/>
      <c r="L429" s="24"/>
    </row>
    <row r="430" spans="1:12" x14ac:dyDescent="0.2">
      <c r="A430" s="23">
        <v>36803</v>
      </c>
      <c r="B430" s="27">
        <v>31.43</v>
      </c>
      <c r="C430" s="28">
        <v>28.18</v>
      </c>
      <c r="D430" s="28">
        <v>32.22</v>
      </c>
      <c r="E430" s="26"/>
      <c r="F430" s="25"/>
      <c r="G430" s="25"/>
      <c r="H430" s="25"/>
      <c r="I430" s="25"/>
      <c r="J430" s="24"/>
      <c r="K430" s="24"/>
      <c r="L430" s="24"/>
    </row>
    <row r="431" spans="1:12" x14ac:dyDescent="0.2">
      <c r="A431" s="23">
        <v>36804</v>
      </c>
      <c r="B431" s="27">
        <v>30.53</v>
      </c>
      <c r="C431" s="28">
        <v>27.28</v>
      </c>
      <c r="D431" s="28">
        <v>31.32</v>
      </c>
      <c r="E431" s="26"/>
      <c r="F431" s="25"/>
      <c r="G431" s="25"/>
      <c r="H431" s="25"/>
      <c r="I431" s="25"/>
      <c r="J431" s="24"/>
      <c r="K431" s="24"/>
      <c r="L431" s="24"/>
    </row>
    <row r="432" spans="1:12" x14ac:dyDescent="0.2">
      <c r="A432" s="23">
        <v>36805</v>
      </c>
      <c r="B432" s="27">
        <v>30.86</v>
      </c>
      <c r="C432" s="28">
        <v>27.61</v>
      </c>
      <c r="D432" s="28">
        <v>31.65</v>
      </c>
      <c r="E432" s="26"/>
      <c r="F432" s="25"/>
      <c r="G432" s="25"/>
      <c r="H432" s="25"/>
      <c r="I432" s="25"/>
      <c r="J432" s="24"/>
      <c r="K432" s="24"/>
      <c r="L432" s="24"/>
    </row>
    <row r="433" spans="1:12" x14ac:dyDescent="0.2">
      <c r="A433" s="23">
        <v>36808</v>
      </c>
      <c r="B433" s="27">
        <v>31.86</v>
      </c>
      <c r="C433" s="28">
        <v>28.61</v>
      </c>
      <c r="D433" s="28">
        <v>32.65</v>
      </c>
      <c r="E433" s="26"/>
      <c r="F433" s="25"/>
      <c r="G433" s="25"/>
      <c r="H433" s="25"/>
      <c r="I433" s="25"/>
      <c r="J433" s="24"/>
      <c r="K433" s="24"/>
      <c r="L433" s="24"/>
    </row>
    <row r="434" spans="1:12" x14ac:dyDescent="0.2">
      <c r="A434" s="23">
        <v>36809</v>
      </c>
      <c r="B434" s="27">
        <v>33.18</v>
      </c>
      <c r="C434" s="28">
        <v>29.93</v>
      </c>
      <c r="D434" s="28">
        <v>33.97</v>
      </c>
      <c r="E434" s="26"/>
      <c r="F434" s="25"/>
      <c r="G434" s="25"/>
      <c r="H434" s="25"/>
      <c r="I434" s="25"/>
      <c r="J434" s="24"/>
      <c r="K434" s="24"/>
      <c r="L434" s="24"/>
    </row>
    <row r="435" spans="1:12" x14ac:dyDescent="0.2">
      <c r="A435" s="23">
        <v>36810</v>
      </c>
      <c r="B435" s="27">
        <v>33.25</v>
      </c>
      <c r="C435" s="28">
        <v>30</v>
      </c>
      <c r="D435" s="28">
        <v>34.04</v>
      </c>
      <c r="E435" s="26"/>
      <c r="F435" s="25"/>
      <c r="G435" s="25"/>
      <c r="H435" s="25"/>
      <c r="I435" s="25"/>
      <c r="J435" s="24"/>
      <c r="K435" s="24"/>
      <c r="L435" s="24"/>
    </row>
    <row r="436" spans="1:12" x14ac:dyDescent="0.2">
      <c r="A436" s="23">
        <v>36811</v>
      </c>
      <c r="B436" s="27">
        <v>36.06</v>
      </c>
      <c r="C436" s="28">
        <v>32.81</v>
      </c>
      <c r="D436" s="28">
        <v>36.85</v>
      </c>
      <c r="E436" s="26"/>
      <c r="F436" s="25"/>
      <c r="G436" s="25"/>
      <c r="H436" s="25"/>
      <c r="I436" s="25"/>
      <c r="J436" s="24"/>
      <c r="K436" s="24"/>
      <c r="L436" s="24"/>
    </row>
    <row r="437" spans="1:12" x14ac:dyDescent="0.2">
      <c r="A437" s="23">
        <v>36812</v>
      </c>
      <c r="B437" s="27">
        <v>34.99</v>
      </c>
      <c r="C437" s="28">
        <v>31.74</v>
      </c>
      <c r="D437" s="28">
        <v>35.78</v>
      </c>
      <c r="E437" s="26"/>
      <c r="F437" s="25"/>
      <c r="G437" s="25"/>
      <c r="H437" s="25"/>
      <c r="I437" s="25"/>
      <c r="J437" s="24"/>
      <c r="K437" s="24"/>
      <c r="L437" s="24"/>
    </row>
    <row r="438" spans="1:12" x14ac:dyDescent="0.2">
      <c r="A438" s="23">
        <v>36815</v>
      </c>
      <c r="B438" s="27">
        <v>32.92</v>
      </c>
      <c r="C438" s="28">
        <v>29.67</v>
      </c>
      <c r="D438" s="28">
        <v>33.71</v>
      </c>
      <c r="E438" s="26"/>
      <c r="F438" s="25"/>
      <c r="G438" s="25"/>
      <c r="H438" s="25"/>
      <c r="I438" s="25"/>
      <c r="J438" s="24"/>
      <c r="K438" s="24"/>
      <c r="L438" s="24"/>
    </row>
    <row r="439" spans="1:12" x14ac:dyDescent="0.2">
      <c r="A439" s="23">
        <v>36816</v>
      </c>
      <c r="B439" s="27">
        <v>32.99</v>
      </c>
      <c r="C439" s="28">
        <v>29.74</v>
      </c>
      <c r="D439" s="28">
        <v>33.78</v>
      </c>
      <c r="E439" s="26"/>
      <c r="F439" s="25"/>
      <c r="G439" s="25"/>
      <c r="H439" s="25"/>
      <c r="I439" s="25"/>
      <c r="J439" s="24"/>
      <c r="K439" s="24"/>
      <c r="L439" s="24"/>
    </row>
    <row r="440" spans="1:12" x14ac:dyDescent="0.2">
      <c r="A440" s="23">
        <v>36817</v>
      </c>
      <c r="B440" s="27">
        <v>33.479999999999997</v>
      </c>
      <c r="C440" s="28">
        <v>30.23</v>
      </c>
      <c r="D440" s="28">
        <v>34.270000000000003</v>
      </c>
      <c r="E440" s="26"/>
      <c r="F440" s="25"/>
      <c r="G440" s="25"/>
      <c r="H440" s="25"/>
      <c r="I440" s="25"/>
      <c r="J440" s="24"/>
      <c r="K440" s="24"/>
      <c r="L440" s="24"/>
    </row>
    <row r="441" spans="1:12" x14ac:dyDescent="0.2">
      <c r="A441" s="23">
        <v>36818</v>
      </c>
      <c r="B441" s="27">
        <v>32.909999999999997</v>
      </c>
      <c r="C441" s="28">
        <v>29.66</v>
      </c>
      <c r="D441" s="28">
        <v>33.700000000000003</v>
      </c>
      <c r="E441" s="26"/>
      <c r="F441" s="25"/>
      <c r="G441" s="25"/>
      <c r="H441" s="25"/>
      <c r="I441" s="25"/>
      <c r="J441" s="24"/>
      <c r="K441" s="24"/>
      <c r="L441" s="24"/>
    </row>
    <row r="442" spans="1:12" x14ac:dyDescent="0.2">
      <c r="A442" s="23">
        <v>36819</v>
      </c>
      <c r="B442" s="27">
        <v>33.75</v>
      </c>
      <c r="C442" s="28">
        <v>30.5</v>
      </c>
      <c r="D442" s="28">
        <v>34.54</v>
      </c>
      <c r="E442" s="26"/>
      <c r="F442" s="25"/>
      <c r="G442" s="25"/>
      <c r="H442" s="25"/>
      <c r="I442" s="25"/>
      <c r="J442" s="24"/>
      <c r="K442" s="24"/>
      <c r="L442" s="24"/>
    </row>
    <row r="443" spans="1:12" x14ac:dyDescent="0.2">
      <c r="A443" s="23">
        <v>36822</v>
      </c>
      <c r="B443" s="27">
        <v>33.76</v>
      </c>
      <c r="C443" s="28">
        <v>30.51</v>
      </c>
      <c r="D443" s="28">
        <v>34.549999999999997</v>
      </c>
      <c r="E443" s="26"/>
      <c r="F443" s="25"/>
      <c r="G443" s="25"/>
      <c r="H443" s="25"/>
      <c r="I443" s="25"/>
      <c r="J443" s="24"/>
      <c r="K443" s="24"/>
      <c r="L443" s="24"/>
    </row>
    <row r="444" spans="1:12" x14ac:dyDescent="0.2">
      <c r="A444" s="23">
        <v>36823</v>
      </c>
      <c r="B444" s="27">
        <v>33.369999999999997</v>
      </c>
      <c r="C444" s="28">
        <v>30.12</v>
      </c>
      <c r="D444" s="28">
        <v>34.159999999999997</v>
      </c>
      <c r="E444" s="26"/>
      <c r="F444" s="25"/>
      <c r="G444" s="25"/>
      <c r="H444" s="25"/>
      <c r="I444" s="25"/>
      <c r="J444" s="24"/>
      <c r="K444" s="24"/>
      <c r="L444" s="24"/>
    </row>
    <row r="445" spans="1:12" x14ac:dyDescent="0.2">
      <c r="A445" s="23">
        <v>36824</v>
      </c>
      <c r="B445" s="27">
        <v>32.96</v>
      </c>
      <c r="C445" s="28">
        <v>29.71</v>
      </c>
      <c r="D445" s="28">
        <v>33.75</v>
      </c>
      <c r="E445" s="26"/>
      <c r="F445" s="25"/>
      <c r="G445" s="25"/>
      <c r="H445" s="25"/>
      <c r="I445" s="25"/>
      <c r="J445" s="24"/>
      <c r="K445" s="24"/>
      <c r="L445" s="24"/>
    </row>
    <row r="446" spans="1:12" x14ac:dyDescent="0.2">
      <c r="A446" s="23">
        <v>36825</v>
      </c>
      <c r="B446" s="27">
        <v>33.71</v>
      </c>
      <c r="C446" s="28">
        <v>30.46</v>
      </c>
      <c r="D446" s="28">
        <v>34.5</v>
      </c>
      <c r="E446" s="26"/>
      <c r="F446" s="25"/>
      <c r="G446" s="25"/>
      <c r="H446" s="25"/>
      <c r="I446" s="25"/>
      <c r="J446" s="24"/>
      <c r="K446" s="24"/>
      <c r="L446" s="24"/>
    </row>
    <row r="447" spans="1:12" x14ac:dyDescent="0.2">
      <c r="A447" s="23">
        <v>36826</v>
      </c>
      <c r="B447" s="27">
        <v>32.74</v>
      </c>
      <c r="C447" s="28">
        <v>29.49</v>
      </c>
      <c r="D447" s="28">
        <v>33.53</v>
      </c>
      <c r="E447" s="26"/>
      <c r="F447" s="25"/>
      <c r="G447" s="25"/>
      <c r="H447" s="25"/>
      <c r="I447" s="25"/>
      <c r="J447" s="24"/>
      <c r="K447" s="24"/>
      <c r="L447" s="24"/>
    </row>
    <row r="448" spans="1:12" x14ac:dyDescent="0.2">
      <c r="A448" s="23">
        <v>36829</v>
      </c>
      <c r="B448" s="27">
        <v>32.81</v>
      </c>
      <c r="C448" s="28">
        <v>29.56</v>
      </c>
      <c r="D448" s="28">
        <v>33.6</v>
      </c>
      <c r="E448" s="26"/>
      <c r="F448" s="25"/>
      <c r="G448" s="25"/>
      <c r="H448" s="25"/>
      <c r="I448" s="25"/>
      <c r="J448" s="24"/>
      <c r="K448" s="24"/>
      <c r="L448" s="24"/>
    </row>
    <row r="449" spans="1:12" x14ac:dyDescent="0.2">
      <c r="A449" s="23">
        <v>36830</v>
      </c>
      <c r="B449" s="27">
        <v>32.700000000000003</v>
      </c>
      <c r="C449" s="28">
        <v>29.45</v>
      </c>
      <c r="D449" s="28">
        <v>33.49</v>
      </c>
      <c r="E449" s="26"/>
      <c r="F449" s="25"/>
      <c r="G449" s="25"/>
      <c r="H449" s="25"/>
      <c r="I449" s="25"/>
      <c r="J449" s="24"/>
      <c r="K449" s="24"/>
      <c r="L449" s="24"/>
    </row>
    <row r="450" spans="1:12" x14ac:dyDescent="0.2">
      <c r="A450" s="23">
        <v>36831</v>
      </c>
      <c r="B450" s="27">
        <v>33.25</v>
      </c>
      <c r="C450" s="28">
        <v>30</v>
      </c>
      <c r="D450" s="28">
        <v>34.04</v>
      </c>
      <c r="E450" s="26"/>
      <c r="F450" s="25"/>
      <c r="G450" s="25"/>
      <c r="H450" s="25"/>
      <c r="I450" s="25"/>
      <c r="J450" s="24"/>
      <c r="K450" s="24"/>
      <c r="L450" s="24"/>
    </row>
    <row r="451" spans="1:12" x14ac:dyDescent="0.2">
      <c r="A451" s="23">
        <v>36832</v>
      </c>
      <c r="B451" s="27">
        <v>32.54</v>
      </c>
      <c r="C451" s="28">
        <v>29.29</v>
      </c>
      <c r="D451" s="28">
        <v>33.33</v>
      </c>
      <c r="E451" s="26"/>
      <c r="F451" s="25"/>
      <c r="G451" s="25"/>
      <c r="H451" s="25"/>
      <c r="I451" s="25"/>
      <c r="J451" s="24"/>
      <c r="K451" s="24"/>
      <c r="L451" s="24"/>
    </row>
    <row r="452" spans="1:12" x14ac:dyDescent="0.2">
      <c r="A452" s="23">
        <v>36833</v>
      </c>
      <c r="B452" s="27">
        <v>32.71</v>
      </c>
      <c r="C452" s="28">
        <v>29.46</v>
      </c>
      <c r="D452" s="28">
        <v>33.5</v>
      </c>
      <c r="E452" s="26"/>
      <c r="F452" s="25"/>
      <c r="G452" s="25"/>
      <c r="H452" s="25"/>
      <c r="I452" s="25"/>
      <c r="J452" s="24"/>
      <c r="K452" s="24"/>
      <c r="L452" s="24"/>
    </row>
    <row r="453" spans="1:12" x14ac:dyDescent="0.2">
      <c r="A453" s="23">
        <v>36836</v>
      </c>
      <c r="B453" s="27">
        <v>32.85</v>
      </c>
      <c r="C453" s="28">
        <v>29.6</v>
      </c>
      <c r="D453" s="28">
        <v>33.64</v>
      </c>
      <c r="E453" s="26"/>
      <c r="F453" s="25"/>
      <c r="G453" s="25"/>
      <c r="H453" s="25"/>
      <c r="I453" s="25"/>
      <c r="J453" s="24"/>
      <c r="K453" s="24"/>
      <c r="L453" s="24"/>
    </row>
    <row r="454" spans="1:12" x14ac:dyDescent="0.2">
      <c r="A454" s="23">
        <v>36837</v>
      </c>
      <c r="B454" s="27">
        <v>33.4</v>
      </c>
      <c r="C454" s="28">
        <v>30.15</v>
      </c>
      <c r="D454" s="28">
        <v>34.19</v>
      </c>
      <c r="E454" s="26"/>
      <c r="F454" s="25"/>
      <c r="G454" s="25"/>
      <c r="H454" s="25"/>
      <c r="I454" s="25"/>
      <c r="J454" s="24"/>
      <c r="K454" s="24"/>
      <c r="L454" s="24"/>
    </row>
    <row r="455" spans="1:12" x14ac:dyDescent="0.2">
      <c r="A455" s="23">
        <v>36838</v>
      </c>
      <c r="B455" s="27">
        <v>33.24</v>
      </c>
      <c r="C455" s="28">
        <v>29.99</v>
      </c>
      <c r="D455" s="28">
        <v>34.03</v>
      </c>
      <c r="E455" s="26"/>
      <c r="F455" s="25"/>
      <c r="G455" s="25"/>
      <c r="H455" s="25"/>
      <c r="I455" s="25"/>
      <c r="J455" s="24"/>
      <c r="K455" s="24"/>
      <c r="L455" s="24"/>
    </row>
    <row r="456" spans="1:12" x14ac:dyDescent="0.2">
      <c r="A456" s="23">
        <v>36839</v>
      </c>
      <c r="B456" s="27">
        <v>33.92</v>
      </c>
      <c r="C456" s="28">
        <v>30.67</v>
      </c>
      <c r="D456" s="28">
        <v>34.71</v>
      </c>
      <c r="E456" s="26"/>
      <c r="F456" s="25"/>
      <c r="G456" s="25"/>
      <c r="H456" s="25"/>
      <c r="I456" s="25"/>
      <c r="J456" s="24"/>
      <c r="K456" s="24"/>
      <c r="L456" s="24"/>
    </row>
    <row r="457" spans="1:12" x14ac:dyDescent="0.2">
      <c r="A457" s="23">
        <v>36840</v>
      </c>
      <c r="B457" s="27">
        <v>34.020000000000003</v>
      </c>
      <c r="C457" s="28">
        <v>30.77</v>
      </c>
      <c r="D457" s="28">
        <v>34.81</v>
      </c>
      <c r="E457" s="26"/>
      <c r="F457" s="25"/>
      <c r="G457" s="25"/>
      <c r="H457" s="25"/>
      <c r="I457" s="25"/>
      <c r="J457" s="24"/>
      <c r="K457" s="24"/>
      <c r="L457" s="24"/>
    </row>
    <row r="458" spans="1:12" x14ac:dyDescent="0.2">
      <c r="A458" s="23">
        <v>36843</v>
      </c>
      <c r="B458" s="27">
        <v>34.47</v>
      </c>
      <c r="C458" s="28">
        <v>31.22</v>
      </c>
      <c r="D458" s="28">
        <v>35.26</v>
      </c>
      <c r="E458" s="26"/>
      <c r="F458" s="25"/>
      <c r="G458" s="25"/>
      <c r="H458" s="25"/>
      <c r="I458" s="25"/>
      <c r="J458" s="24"/>
      <c r="K458" s="24"/>
      <c r="L458" s="24"/>
    </row>
    <row r="459" spans="1:12" x14ac:dyDescent="0.2">
      <c r="A459" s="23">
        <v>36844</v>
      </c>
      <c r="B459" s="27">
        <v>34.869999999999997</v>
      </c>
      <c r="C459" s="28">
        <v>31.62</v>
      </c>
      <c r="D459" s="28">
        <v>35.659999999999997</v>
      </c>
      <c r="E459" s="26"/>
      <c r="F459" s="25"/>
      <c r="G459" s="25"/>
      <c r="H459" s="25"/>
      <c r="I459" s="25"/>
      <c r="J459" s="24"/>
      <c r="K459" s="24"/>
      <c r="L459" s="24"/>
    </row>
    <row r="460" spans="1:12" x14ac:dyDescent="0.2">
      <c r="A460" s="23">
        <v>36845</v>
      </c>
      <c r="B460" s="27">
        <v>35.58</v>
      </c>
      <c r="C460" s="28">
        <v>32.33</v>
      </c>
      <c r="D460" s="28">
        <v>36.369999999999997</v>
      </c>
      <c r="E460" s="26"/>
      <c r="F460" s="25"/>
      <c r="G460" s="25"/>
      <c r="H460" s="25"/>
      <c r="I460" s="25"/>
      <c r="J460" s="24"/>
      <c r="K460" s="24"/>
      <c r="L460" s="24"/>
    </row>
    <row r="461" spans="1:12" x14ac:dyDescent="0.2">
      <c r="A461" s="23">
        <v>36846</v>
      </c>
      <c r="B461" s="27">
        <v>35.119999999999997</v>
      </c>
      <c r="C461" s="28">
        <v>31.87</v>
      </c>
      <c r="D461" s="28">
        <v>35.909999999999997</v>
      </c>
      <c r="E461" s="26"/>
      <c r="F461" s="25"/>
      <c r="G461" s="25"/>
      <c r="H461" s="25"/>
      <c r="I461" s="25"/>
      <c r="J461" s="24"/>
      <c r="K461" s="24"/>
      <c r="L461" s="24"/>
    </row>
    <row r="462" spans="1:12" x14ac:dyDescent="0.2">
      <c r="A462" s="23">
        <v>36847</v>
      </c>
      <c r="B462" s="27">
        <v>35.450000000000003</v>
      </c>
      <c r="C462" s="28">
        <v>32.200000000000003</v>
      </c>
      <c r="D462" s="28">
        <v>36.24</v>
      </c>
      <c r="E462" s="26"/>
      <c r="F462" s="25"/>
      <c r="G462" s="25"/>
      <c r="H462" s="25"/>
      <c r="I462" s="25"/>
      <c r="J462" s="24"/>
      <c r="K462" s="24"/>
      <c r="L462" s="24"/>
    </row>
    <row r="463" spans="1:12" x14ac:dyDescent="0.2">
      <c r="A463" s="23">
        <v>36850</v>
      </c>
      <c r="B463" s="27">
        <v>35.22</v>
      </c>
      <c r="C463" s="28">
        <v>31.97</v>
      </c>
      <c r="D463" s="28">
        <v>36.01</v>
      </c>
      <c r="E463" s="26"/>
      <c r="F463" s="25"/>
      <c r="G463" s="25"/>
      <c r="H463" s="25"/>
      <c r="I463" s="25"/>
      <c r="J463" s="24"/>
      <c r="K463" s="24"/>
      <c r="L463" s="24"/>
    </row>
    <row r="464" spans="1:12" x14ac:dyDescent="0.2">
      <c r="A464" s="23">
        <v>36851</v>
      </c>
      <c r="B464" s="27">
        <v>35.159999999999997</v>
      </c>
      <c r="C464" s="28">
        <v>31.91</v>
      </c>
      <c r="D464" s="28">
        <v>35.950000000000003</v>
      </c>
      <c r="E464" s="26"/>
      <c r="F464" s="25"/>
      <c r="G464" s="25"/>
      <c r="H464" s="25"/>
      <c r="I464" s="25"/>
      <c r="J464" s="24"/>
      <c r="K464" s="24"/>
      <c r="L464" s="24"/>
    </row>
    <row r="465" spans="1:12" x14ac:dyDescent="0.2">
      <c r="A465" s="23">
        <v>36852</v>
      </c>
      <c r="B465" s="27">
        <v>35.4</v>
      </c>
      <c r="C465" s="28">
        <v>32.15</v>
      </c>
      <c r="D465" s="28">
        <v>36.19</v>
      </c>
      <c r="E465" s="26"/>
      <c r="F465" s="25"/>
      <c r="G465" s="25"/>
      <c r="H465" s="25"/>
      <c r="I465" s="25"/>
      <c r="J465" s="24"/>
      <c r="K465" s="24"/>
      <c r="L465" s="24"/>
    </row>
    <row r="466" spans="1:12" x14ac:dyDescent="0.2">
      <c r="A466" s="23">
        <v>36857</v>
      </c>
      <c r="B466" s="27">
        <v>35.380000000000003</v>
      </c>
      <c r="C466" s="28">
        <v>32.130000000000003</v>
      </c>
      <c r="D466" s="28">
        <v>36.17</v>
      </c>
      <c r="E466" s="26"/>
      <c r="F466" s="25"/>
      <c r="G466" s="25"/>
      <c r="H466" s="25"/>
      <c r="I466" s="25"/>
      <c r="J466" s="24"/>
      <c r="K466" s="24"/>
      <c r="L466" s="24"/>
    </row>
    <row r="467" spans="1:12" x14ac:dyDescent="0.2">
      <c r="A467" s="23">
        <v>36858</v>
      </c>
      <c r="B467" s="27">
        <v>34.22</v>
      </c>
      <c r="C467" s="28">
        <v>30.97</v>
      </c>
      <c r="D467" s="28">
        <v>35.01</v>
      </c>
      <c r="E467" s="26"/>
      <c r="F467" s="25"/>
      <c r="G467" s="25"/>
      <c r="H467" s="25"/>
      <c r="I467" s="25"/>
      <c r="J467" s="24"/>
      <c r="K467" s="24"/>
      <c r="L467" s="24"/>
    </row>
    <row r="468" spans="1:12" x14ac:dyDescent="0.2">
      <c r="A468" s="23">
        <v>36859</v>
      </c>
      <c r="B468" s="27">
        <v>34.630000000000003</v>
      </c>
      <c r="C468" s="28">
        <v>31.38</v>
      </c>
      <c r="D468" s="28">
        <v>35.42</v>
      </c>
      <c r="E468" s="26"/>
      <c r="F468" s="25"/>
      <c r="G468" s="25"/>
      <c r="H468" s="25"/>
      <c r="I468" s="25"/>
      <c r="J468" s="24"/>
      <c r="K468" s="24"/>
      <c r="L468" s="24"/>
    </row>
    <row r="469" spans="1:12" x14ac:dyDescent="0.2">
      <c r="A469" s="23">
        <v>36860</v>
      </c>
      <c r="B469" s="27">
        <v>33.82</v>
      </c>
      <c r="C469" s="28">
        <v>30.57</v>
      </c>
      <c r="D469" s="28">
        <v>34.61</v>
      </c>
      <c r="E469" s="26"/>
      <c r="F469" s="25"/>
      <c r="G469" s="25"/>
      <c r="H469" s="25"/>
      <c r="I469" s="25"/>
      <c r="J469" s="24"/>
      <c r="K469" s="24"/>
      <c r="L469" s="24"/>
    </row>
    <row r="470" spans="1:12" x14ac:dyDescent="0.2">
      <c r="A470" s="23">
        <v>36861</v>
      </c>
      <c r="B470" s="27">
        <v>32.020000000000003</v>
      </c>
      <c r="C470" s="28">
        <v>28.77</v>
      </c>
      <c r="D470" s="28">
        <v>32.81</v>
      </c>
      <c r="E470" s="26"/>
      <c r="F470" s="25"/>
      <c r="G470" s="25"/>
      <c r="H470" s="25"/>
      <c r="I470" s="25"/>
      <c r="J470" s="24"/>
      <c r="K470" s="24"/>
      <c r="L470" s="24"/>
    </row>
    <row r="471" spans="1:12" x14ac:dyDescent="0.2">
      <c r="A471" s="23">
        <v>36864</v>
      </c>
      <c r="B471" s="27">
        <v>31.22</v>
      </c>
      <c r="C471" s="28">
        <v>27.97</v>
      </c>
      <c r="D471" s="28">
        <v>32.01</v>
      </c>
      <c r="E471" s="26"/>
      <c r="F471" s="25"/>
      <c r="G471" s="25"/>
      <c r="H471" s="25"/>
      <c r="I471" s="25"/>
      <c r="J471" s="24"/>
      <c r="K471" s="24"/>
      <c r="L471" s="24"/>
    </row>
    <row r="472" spans="1:12" x14ac:dyDescent="0.2">
      <c r="A472" s="23">
        <v>36865</v>
      </c>
      <c r="B472" s="27">
        <v>29.53</v>
      </c>
      <c r="C472" s="28">
        <v>26.28</v>
      </c>
      <c r="D472" s="28">
        <v>30.32</v>
      </c>
      <c r="E472" s="26"/>
      <c r="F472" s="25"/>
      <c r="G472" s="25"/>
      <c r="H472" s="25"/>
      <c r="I472" s="25"/>
      <c r="J472" s="24"/>
      <c r="K472" s="24"/>
      <c r="L472" s="24"/>
    </row>
    <row r="473" spans="1:12" x14ac:dyDescent="0.2">
      <c r="A473" s="23">
        <v>36866</v>
      </c>
      <c r="B473" s="27">
        <v>29.85</v>
      </c>
      <c r="C473" s="28">
        <v>26.6</v>
      </c>
      <c r="D473" s="28">
        <v>30.64</v>
      </c>
      <c r="E473" s="26"/>
      <c r="F473" s="25"/>
      <c r="G473" s="25"/>
      <c r="H473" s="25"/>
      <c r="I473" s="25"/>
      <c r="J473" s="24"/>
      <c r="K473" s="24"/>
      <c r="L473" s="24"/>
    </row>
    <row r="474" spans="1:12" x14ac:dyDescent="0.2">
      <c r="A474" s="23">
        <v>36867</v>
      </c>
      <c r="B474" s="27">
        <v>29.35</v>
      </c>
      <c r="C474" s="28">
        <v>26.1</v>
      </c>
      <c r="D474" s="28">
        <v>30.14</v>
      </c>
      <c r="E474" s="26"/>
      <c r="F474" s="25"/>
      <c r="G474" s="25"/>
      <c r="H474" s="25"/>
      <c r="I474" s="25"/>
      <c r="J474" s="24"/>
      <c r="K474" s="24"/>
      <c r="L474" s="24"/>
    </row>
    <row r="475" spans="1:12" x14ac:dyDescent="0.2">
      <c r="A475" s="23">
        <v>36868</v>
      </c>
      <c r="B475" s="27">
        <v>28.44</v>
      </c>
      <c r="C475" s="28">
        <v>25.19</v>
      </c>
      <c r="D475" s="28">
        <v>29.23</v>
      </c>
      <c r="E475" s="26"/>
      <c r="F475" s="25"/>
      <c r="G475" s="25"/>
      <c r="H475" s="25"/>
      <c r="I475" s="25"/>
      <c r="J475" s="24"/>
      <c r="K475" s="24"/>
      <c r="L475" s="24"/>
    </row>
    <row r="476" spans="1:12" x14ac:dyDescent="0.2">
      <c r="A476" s="23">
        <v>36871</v>
      </c>
      <c r="B476" s="27">
        <v>29.5</v>
      </c>
      <c r="C476" s="28">
        <v>26.25</v>
      </c>
      <c r="D476" s="28">
        <v>30.29</v>
      </c>
      <c r="E476" s="26"/>
      <c r="F476" s="25"/>
      <c r="G476" s="25"/>
      <c r="H476" s="25"/>
      <c r="I476" s="25"/>
      <c r="J476" s="24"/>
      <c r="K476" s="24"/>
      <c r="L476" s="24"/>
    </row>
    <row r="477" spans="1:12" x14ac:dyDescent="0.2">
      <c r="A477" s="23">
        <v>36872</v>
      </c>
      <c r="B477" s="27">
        <v>29.68</v>
      </c>
      <c r="C477" s="28">
        <v>26.43</v>
      </c>
      <c r="D477" s="28">
        <v>30.47</v>
      </c>
      <c r="E477" s="26"/>
      <c r="F477" s="25"/>
      <c r="G477" s="25"/>
      <c r="H477" s="25"/>
      <c r="I477" s="25"/>
      <c r="J477" s="24"/>
      <c r="K477" s="24"/>
      <c r="L477" s="24"/>
    </row>
    <row r="478" spans="1:12" x14ac:dyDescent="0.2">
      <c r="A478" s="23">
        <v>36873</v>
      </c>
      <c r="B478" s="27">
        <v>28.74</v>
      </c>
      <c r="C478" s="28">
        <v>25.49</v>
      </c>
      <c r="D478" s="28">
        <v>29.53</v>
      </c>
      <c r="E478" s="26"/>
      <c r="F478" s="25"/>
      <c r="G478" s="25"/>
      <c r="H478" s="25"/>
      <c r="I478" s="25"/>
      <c r="J478" s="24"/>
      <c r="K478" s="24"/>
      <c r="L478" s="24"/>
    </row>
    <row r="479" spans="1:12" x14ac:dyDescent="0.2">
      <c r="A479" s="23">
        <v>36874</v>
      </c>
      <c r="B479" s="27">
        <v>27.99</v>
      </c>
      <c r="C479" s="28">
        <v>24.74</v>
      </c>
      <c r="D479" s="28">
        <v>28.78</v>
      </c>
      <c r="E479" s="26"/>
      <c r="F479" s="25"/>
      <c r="G479" s="25"/>
      <c r="H479" s="25"/>
      <c r="I479" s="25"/>
      <c r="J479" s="24"/>
      <c r="K479" s="24"/>
      <c r="L479" s="24"/>
    </row>
    <row r="480" spans="1:12" x14ac:dyDescent="0.2">
      <c r="A480" s="23">
        <v>36875</v>
      </c>
      <c r="B480" s="27">
        <v>28.87</v>
      </c>
      <c r="C480" s="28">
        <v>25.62</v>
      </c>
      <c r="D480" s="28">
        <v>29.66</v>
      </c>
      <c r="E480" s="26"/>
      <c r="F480" s="25"/>
      <c r="G480" s="25"/>
      <c r="H480" s="25"/>
      <c r="I480" s="25"/>
      <c r="J480" s="24"/>
      <c r="K480" s="24"/>
      <c r="L480" s="24"/>
    </row>
    <row r="481" spans="1:12" x14ac:dyDescent="0.2">
      <c r="A481" s="23">
        <v>36878</v>
      </c>
      <c r="B481" s="27">
        <v>29.76</v>
      </c>
      <c r="C481" s="28">
        <v>26.51</v>
      </c>
      <c r="D481" s="28">
        <v>30.55</v>
      </c>
      <c r="E481" s="26"/>
      <c r="F481" s="25"/>
      <c r="G481" s="25"/>
      <c r="H481" s="25"/>
      <c r="I481" s="25"/>
      <c r="J481" s="24"/>
      <c r="K481" s="24"/>
      <c r="L481" s="24"/>
    </row>
    <row r="482" spans="1:12" x14ac:dyDescent="0.2">
      <c r="A482" s="23">
        <v>36879</v>
      </c>
      <c r="B482" s="27">
        <v>29.33</v>
      </c>
      <c r="C482" s="28">
        <v>26.08</v>
      </c>
      <c r="D482" s="28">
        <v>30.12</v>
      </c>
      <c r="E482" s="26"/>
      <c r="F482" s="25"/>
      <c r="G482" s="25"/>
      <c r="H482" s="25"/>
      <c r="I482" s="25"/>
      <c r="J482" s="24"/>
      <c r="K482" s="24"/>
      <c r="L482" s="24"/>
    </row>
    <row r="483" spans="1:12" x14ac:dyDescent="0.2">
      <c r="A483" s="23">
        <v>36880</v>
      </c>
      <c r="B483" s="27">
        <v>25.77</v>
      </c>
      <c r="C483" s="28">
        <v>22.52</v>
      </c>
      <c r="D483" s="28">
        <v>26.56</v>
      </c>
      <c r="E483" s="26"/>
      <c r="F483" s="25"/>
      <c r="G483" s="25"/>
      <c r="H483" s="25"/>
      <c r="I483" s="25"/>
      <c r="J483" s="24"/>
      <c r="K483" s="24"/>
      <c r="L483" s="24"/>
    </row>
    <row r="484" spans="1:12" x14ac:dyDescent="0.2">
      <c r="A484" s="23">
        <v>36881</v>
      </c>
      <c r="B484" s="27">
        <v>25.98</v>
      </c>
      <c r="C484" s="28">
        <v>22.73</v>
      </c>
      <c r="D484" s="28">
        <v>26.77</v>
      </c>
      <c r="E484" s="26"/>
      <c r="F484" s="25"/>
      <c r="G484" s="25"/>
      <c r="H484" s="25"/>
      <c r="I484" s="25"/>
      <c r="J484" s="24"/>
      <c r="K484" s="24"/>
      <c r="L484" s="24"/>
    </row>
    <row r="485" spans="1:12" x14ac:dyDescent="0.2">
      <c r="A485" s="23">
        <v>36882</v>
      </c>
      <c r="B485" s="27">
        <v>26.18</v>
      </c>
      <c r="C485" s="28">
        <v>22.93</v>
      </c>
      <c r="D485" s="28">
        <v>26.97</v>
      </c>
      <c r="E485" s="26"/>
      <c r="F485" s="25"/>
      <c r="G485" s="25"/>
      <c r="H485" s="25"/>
      <c r="I485" s="25"/>
      <c r="J485" s="24"/>
      <c r="K485" s="24"/>
      <c r="L485" s="24"/>
    </row>
    <row r="486" spans="1:12" x14ac:dyDescent="0.2">
      <c r="A486" s="23">
        <v>36886</v>
      </c>
      <c r="B486" s="27">
        <v>26.64</v>
      </c>
      <c r="C486" s="28">
        <v>23.39</v>
      </c>
      <c r="D486" s="28">
        <v>27.43</v>
      </c>
      <c r="E486" s="26"/>
      <c r="F486" s="25"/>
      <c r="G486" s="25"/>
      <c r="H486" s="25"/>
      <c r="I486" s="25"/>
      <c r="J486" s="24"/>
      <c r="K486" s="24"/>
      <c r="L486" s="24"/>
    </row>
    <row r="487" spans="1:12" x14ac:dyDescent="0.2">
      <c r="A487" s="23">
        <v>36887</v>
      </c>
      <c r="B487" s="27">
        <v>26.47</v>
      </c>
      <c r="C487" s="28">
        <v>23.22</v>
      </c>
      <c r="D487" s="28">
        <v>27.26</v>
      </c>
      <c r="E487" s="26"/>
      <c r="F487" s="25"/>
      <c r="G487" s="25"/>
      <c r="H487" s="25"/>
      <c r="I487" s="25"/>
      <c r="J487" s="24"/>
      <c r="K487" s="24"/>
      <c r="L487" s="24"/>
    </row>
    <row r="488" spans="1:12" x14ac:dyDescent="0.2">
      <c r="A488" s="23">
        <v>36888</v>
      </c>
      <c r="B488" s="27">
        <v>25.85</v>
      </c>
      <c r="C488" s="28">
        <v>22.6</v>
      </c>
      <c r="D488" s="28">
        <v>26.64</v>
      </c>
      <c r="E488" s="26"/>
      <c r="F488" s="25"/>
      <c r="G488" s="25"/>
      <c r="H488" s="25"/>
      <c r="I488" s="25"/>
      <c r="J488" s="24"/>
      <c r="K488" s="24"/>
      <c r="L488" s="24"/>
    </row>
    <row r="489" spans="1:12" x14ac:dyDescent="0.2">
      <c r="A489" s="23">
        <v>36889</v>
      </c>
      <c r="B489" s="27">
        <v>26.8</v>
      </c>
      <c r="C489" s="28">
        <v>23.55</v>
      </c>
      <c r="D489" s="28">
        <v>27.59</v>
      </c>
      <c r="E489" s="26"/>
      <c r="F489" s="25"/>
      <c r="G489" s="25"/>
      <c r="H489" s="25"/>
      <c r="I489" s="25"/>
      <c r="J489" s="24"/>
      <c r="K489" s="24"/>
      <c r="L489" s="24"/>
    </row>
    <row r="490" spans="1:12" x14ac:dyDescent="0.2">
      <c r="A490" s="23">
        <v>36892</v>
      </c>
      <c r="B490" s="27">
        <v>26.8</v>
      </c>
      <c r="C490" s="28">
        <v>23.55</v>
      </c>
      <c r="D490" s="28">
        <v>27.59</v>
      </c>
      <c r="E490" s="26"/>
      <c r="F490" s="25"/>
      <c r="G490" s="25"/>
      <c r="H490" s="25"/>
      <c r="I490" s="25"/>
      <c r="J490" s="24"/>
      <c r="K490" s="24"/>
      <c r="L490" s="24"/>
    </row>
    <row r="491" spans="1:12" x14ac:dyDescent="0.2">
      <c r="A491" s="23">
        <v>36893</v>
      </c>
      <c r="B491" s="27">
        <v>27.21</v>
      </c>
      <c r="C491" s="28">
        <v>23.96</v>
      </c>
      <c r="D491" s="28">
        <v>28</v>
      </c>
      <c r="E491" s="26"/>
      <c r="F491" s="25"/>
      <c r="G491" s="25"/>
      <c r="H491" s="25"/>
      <c r="I491" s="25"/>
      <c r="J491" s="24"/>
      <c r="K491" s="24"/>
      <c r="L491" s="24"/>
    </row>
    <row r="492" spans="1:12" x14ac:dyDescent="0.2">
      <c r="A492" s="23">
        <v>36894</v>
      </c>
      <c r="B492" s="27">
        <v>28</v>
      </c>
      <c r="C492" s="28">
        <v>24.75</v>
      </c>
      <c r="D492" s="28">
        <v>28.79</v>
      </c>
      <c r="E492" s="26"/>
      <c r="F492" s="25"/>
      <c r="G492" s="25"/>
      <c r="H492" s="25"/>
      <c r="I492" s="25"/>
      <c r="J492" s="24"/>
      <c r="K492" s="24"/>
      <c r="L492" s="24"/>
    </row>
    <row r="493" spans="1:12" x14ac:dyDescent="0.2">
      <c r="A493" s="23">
        <v>36895</v>
      </c>
      <c r="B493" s="27">
        <v>28.14</v>
      </c>
      <c r="C493" s="28">
        <v>24.89</v>
      </c>
      <c r="D493" s="28">
        <v>28.93</v>
      </c>
      <c r="E493" s="26"/>
      <c r="F493" s="25"/>
      <c r="G493" s="25"/>
      <c r="H493" s="25"/>
      <c r="I493" s="25"/>
      <c r="J493" s="24"/>
      <c r="K493" s="24"/>
      <c r="L493" s="24"/>
    </row>
    <row r="494" spans="1:12" x14ac:dyDescent="0.2">
      <c r="A494" s="23">
        <v>36896</v>
      </c>
      <c r="B494" s="27">
        <v>27.95</v>
      </c>
      <c r="C494" s="28">
        <v>24.7</v>
      </c>
      <c r="D494" s="28">
        <v>28.74</v>
      </c>
      <c r="E494" s="26"/>
      <c r="F494" s="25"/>
      <c r="G494" s="25"/>
      <c r="H494" s="25"/>
      <c r="I494" s="25"/>
      <c r="J494" s="24"/>
      <c r="K494" s="24"/>
      <c r="L494" s="24"/>
    </row>
    <row r="495" spans="1:12" x14ac:dyDescent="0.2">
      <c r="A495" s="23">
        <v>36899</v>
      </c>
      <c r="B495" s="27">
        <v>27.32</v>
      </c>
      <c r="C495" s="28">
        <v>24.07</v>
      </c>
      <c r="D495" s="28">
        <v>28.11</v>
      </c>
      <c r="E495" s="26"/>
      <c r="F495" s="25"/>
      <c r="G495" s="25"/>
      <c r="H495" s="25"/>
      <c r="I495" s="25"/>
      <c r="J495" s="24"/>
      <c r="K495" s="24"/>
      <c r="L495" s="24"/>
    </row>
    <row r="496" spans="1:12" x14ac:dyDescent="0.2">
      <c r="A496" s="23">
        <v>36900</v>
      </c>
      <c r="B496" s="27">
        <v>27.64</v>
      </c>
      <c r="C496" s="28">
        <v>24.39</v>
      </c>
      <c r="D496" s="28">
        <v>28.43</v>
      </c>
      <c r="E496" s="26"/>
      <c r="F496" s="25"/>
      <c r="G496" s="25"/>
      <c r="H496" s="25"/>
      <c r="I496" s="25"/>
      <c r="J496" s="24"/>
      <c r="K496" s="24"/>
      <c r="L496" s="24"/>
    </row>
    <row r="497" spans="1:12" x14ac:dyDescent="0.2">
      <c r="A497" s="23">
        <v>36901</v>
      </c>
      <c r="B497" s="27">
        <v>29.48</v>
      </c>
      <c r="C497" s="28">
        <v>26.23</v>
      </c>
      <c r="D497" s="28">
        <v>30.27</v>
      </c>
      <c r="E497" s="26"/>
      <c r="F497" s="25"/>
      <c r="G497" s="25"/>
      <c r="H497" s="25"/>
      <c r="I497" s="25"/>
      <c r="J497" s="24"/>
      <c r="K497" s="24"/>
      <c r="L497" s="24"/>
    </row>
    <row r="498" spans="1:12" x14ac:dyDescent="0.2">
      <c r="A498" s="23">
        <v>36902</v>
      </c>
      <c r="B498" s="27">
        <v>29.41</v>
      </c>
      <c r="C498" s="28">
        <v>26.16</v>
      </c>
      <c r="D498" s="28">
        <v>30.2</v>
      </c>
      <c r="E498" s="26"/>
      <c r="F498" s="25"/>
      <c r="G498" s="25"/>
      <c r="H498" s="25"/>
      <c r="I498" s="25"/>
      <c r="J498" s="24"/>
      <c r="K498" s="24"/>
      <c r="L498" s="24"/>
    </row>
    <row r="499" spans="1:12" x14ac:dyDescent="0.2">
      <c r="A499" s="23">
        <v>36903</v>
      </c>
      <c r="B499" s="27">
        <v>30.05</v>
      </c>
      <c r="C499" s="28">
        <v>26.8</v>
      </c>
      <c r="D499" s="28">
        <v>30.84</v>
      </c>
      <c r="E499" s="26"/>
      <c r="F499" s="25"/>
      <c r="G499" s="25"/>
      <c r="H499" s="25"/>
      <c r="I499" s="25"/>
      <c r="J499" s="24"/>
      <c r="K499" s="24"/>
      <c r="L499" s="24"/>
    </row>
    <row r="500" spans="1:12" x14ac:dyDescent="0.2">
      <c r="A500" s="23">
        <v>36907</v>
      </c>
      <c r="B500" s="27">
        <v>30.29</v>
      </c>
      <c r="C500" s="28">
        <v>27.04</v>
      </c>
      <c r="D500" s="28">
        <v>31.08</v>
      </c>
      <c r="E500" s="26"/>
      <c r="F500" s="25"/>
      <c r="G500" s="25"/>
      <c r="H500" s="25"/>
      <c r="I500" s="25"/>
      <c r="J500" s="24"/>
      <c r="K500" s="24"/>
      <c r="L500" s="24"/>
    </row>
    <row r="501" spans="1:12" x14ac:dyDescent="0.2">
      <c r="A501" s="23">
        <v>36908</v>
      </c>
      <c r="B501" s="27">
        <v>29.6</v>
      </c>
      <c r="C501" s="28">
        <v>26.35</v>
      </c>
      <c r="D501" s="28">
        <v>30.39</v>
      </c>
      <c r="E501" s="26"/>
      <c r="F501" s="25"/>
      <c r="G501" s="25"/>
      <c r="H501" s="25"/>
      <c r="I501" s="25"/>
      <c r="J501" s="24"/>
      <c r="K501" s="24"/>
      <c r="L501" s="24"/>
    </row>
    <row r="502" spans="1:12" x14ac:dyDescent="0.2">
      <c r="A502" s="23">
        <v>36909</v>
      </c>
      <c r="B502" s="27">
        <v>30.45</v>
      </c>
      <c r="C502" s="28">
        <v>27.2</v>
      </c>
      <c r="D502" s="28">
        <v>31.24</v>
      </c>
      <c r="E502" s="26"/>
      <c r="F502" s="25"/>
      <c r="G502" s="25"/>
      <c r="H502" s="25"/>
      <c r="I502" s="25"/>
      <c r="J502" s="24"/>
      <c r="K502" s="24"/>
      <c r="L502" s="24"/>
    </row>
    <row r="503" spans="1:12" x14ac:dyDescent="0.2">
      <c r="A503" s="23">
        <v>36910</v>
      </c>
      <c r="B503" s="27">
        <v>32.19</v>
      </c>
      <c r="C503" s="28">
        <v>28.94</v>
      </c>
      <c r="D503" s="28">
        <v>32.979999999999997</v>
      </c>
      <c r="E503" s="26"/>
      <c r="F503" s="25"/>
      <c r="G503" s="25"/>
      <c r="H503" s="25"/>
      <c r="I503" s="25"/>
      <c r="J503" s="24"/>
      <c r="K503" s="24"/>
      <c r="L503" s="24"/>
    </row>
    <row r="504" spans="1:12" x14ac:dyDescent="0.2">
      <c r="A504" s="23">
        <v>36913</v>
      </c>
      <c r="B504" s="27">
        <v>32.19</v>
      </c>
      <c r="C504" s="28">
        <v>28.94</v>
      </c>
      <c r="D504" s="28">
        <v>32.979999999999997</v>
      </c>
      <c r="E504" s="26"/>
      <c r="F504" s="25"/>
      <c r="G504" s="25"/>
      <c r="H504" s="25"/>
      <c r="I504" s="25"/>
      <c r="J504" s="24"/>
      <c r="K504" s="24"/>
      <c r="L504" s="24"/>
    </row>
    <row r="505" spans="1:12" x14ac:dyDescent="0.2">
      <c r="A505" s="23">
        <v>36914</v>
      </c>
      <c r="B505" s="27">
        <v>29.57</v>
      </c>
      <c r="C505" s="28">
        <v>26.32</v>
      </c>
      <c r="D505" s="28">
        <v>30.36</v>
      </c>
      <c r="E505" s="26"/>
      <c r="F505" s="25"/>
      <c r="G505" s="25"/>
      <c r="H505" s="25"/>
      <c r="I505" s="25"/>
      <c r="J505" s="24"/>
      <c r="K505" s="24"/>
      <c r="L505" s="24"/>
    </row>
    <row r="506" spans="1:12" x14ac:dyDescent="0.2">
      <c r="A506" s="23">
        <v>36915</v>
      </c>
      <c r="B506" s="27">
        <v>29.05</v>
      </c>
      <c r="C506" s="28">
        <v>25.8</v>
      </c>
      <c r="D506" s="28">
        <v>29.84</v>
      </c>
      <c r="E506" s="26"/>
      <c r="F506" s="25"/>
      <c r="G506" s="25"/>
      <c r="H506" s="25"/>
      <c r="I506" s="25"/>
      <c r="J506" s="24"/>
      <c r="K506" s="24"/>
      <c r="L506" s="24"/>
    </row>
    <row r="507" spans="1:12" x14ac:dyDescent="0.2">
      <c r="A507" s="23">
        <v>36916</v>
      </c>
      <c r="B507" s="27">
        <v>29.36</v>
      </c>
      <c r="C507" s="28">
        <v>26.11</v>
      </c>
      <c r="D507" s="28">
        <v>30.15</v>
      </c>
      <c r="E507" s="26"/>
      <c r="F507" s="25"/>
      <c r="G507" s="25"/>
      <c r="H507" s="25"/>
      <c r="I507" s="25"/>
      <c r="J507" s="24"/>
      <c r="K507" s="24"/>
      <c r="L507" s="24"/>
    </row>
    <row r="508" spans="1:12" x14ac:dyDescent="0.2">
      <c r="A508" s="23">
        <v>36917</v>
      </c>
      <c r="B508" s="27">
        <v>29.77</v>
      </c>
      <c r="C508" s="28">
        <v>26.52</v>
      </c>
      <c r="D508" s="28">
        <v>30.56</v>
      </c>
      <c r="E508" s="26"/>
      <c r="F508" s="25"/>
      <c r="G508" s="25"/>
      <c r="H508" s="25"/>
      <c r="I508" s="25"/>
      <c r="J508" s="24"/>
      <c r="K508" s="24"/>
      <c r="L508" s="24"/>
    </row>
    <row r="509" spans="1:12" x14ac:dyDescent="0.2">
      <c r="A509" s="23">
        <v>36920</v>
      </c>
      <c r="B509" s="27">
        <v>29.06</v>
      </c>
      <c r="C509" s="28">
        <v>25.81</v>
      </c>
      <c r="D509" s="28">
        <v>29.85</v>
      </c>
      <c r="E509" s="26"/>
      <c r="F509" s="25"/>
      <c r="G509" s="25"/>
      <c r="H509" s="25"/>
      <c r="I509" s="25"/>
      <c r="J509" s="24"/>
      <c r="K509" s="24"/>
      <c r="L509" s="24"/>
    </row>
    <row r="510" spans="1:12" x14ac:dyDescent="0.2">
      <c r="A510" s="23">
        <v>36921</v>
      </c>
      <c r="B510" s="27">
        <v>29.06</v>
      </c>
      <c r="C510" s="28">
        <v>25.81</v>
      </c>
      <c r="D510" s="28">
        <v>29.85</v>
      </c>
      <c r="E510" s="26"/>
      <c r="F510" s="25"/>
      <c r="G510" s="25"/>
      <c r="H510" s="25"/>
      <c r="I510" s="25"/>
      <c r="J510" s="24"/>
      <c r="K510" s="24"/>
      <c r="L510" s="24"/>
    </row>
    <row r="511" spans="1:12" x14ac:dyDescent="0.2">
      <c r="A511" s="23">
        <v>36922</v>
      </c>
      <c r="B511" s="27">
        <v>28.66</v>
      </c>
      <c r="C511" s="28">
        <v>25.41</v>
      </c>
      <c r="D511" s="28">
        <v>29.45</v>
      </c>
      <c r="E511" s="26"/>
      <c r="F511" s="25"/>
      <c r="G511" s="25"/>
      <c r="H511" s="25"/>
      <c r="I511" s="25"/>
      <c r="J511" s="24"/>
      <c r="K511" s="24"/>
      <c r="L511" s="24"/>
    </row>
    <row r="512" spans="1:12" x14ac:dyDescent="0.2">
      <c r="A512" s="23">
        <v>36923</v>
      </c>
      <c r="B512" s="27">
        <v>29.82</v>
      </c>
      <c r="C512" s="28">
        <v>26.57</v>
      </c>
      <c r="D512" s="28">
        <v>30.61</v>
      </c>
      <c r="E512" s="26"/>
      <c r="F512" s="25"/>
      <c r="G512" s="25"/>
      <c r="H512" s="25"/>
      <c r="I512" s="25"/>
      <c r="J512" s="24"/>
      <c r="K512" s="24"/>
      <c r="L512" s="24"/>
    </row>
    <row r="513" spans="1:12" x14ac:dyDescent="0.2">
      <c r="A513" s="23">
        <v>36924</v>
      </c>
      <c r="B513" s="27">
        <v>31.19</v>
      </c>
      <c r="C513" s="28">
        <v>27.94</v>
      </c>
      <c r="D513" s="28">
        <v>31.98</v>
      </c>
      <c r="E513" s="26"/>
      <c r="F513" s="25"/>
      <c r="G513" s="25"/>
      <c r="H513" s="25"/>
      <c r="I513" s="25"/>
      <c r="J513" s="24"/>
      <c r="K513" s="24"/>
      <c r="L513" s="24"/>
    </row>
    <row r="514" spans="1:12" x14ac:dyDescent="0.2">
      <c r="A514" s="23">
        <v>36927</v>
      </c>
      <c r="B514" s="27">
        <v>30.55</v>
      </c>
      <c r="C514" s="28">
        <v>27.3</v>
      </c>
      <c r="D514" s="28">
        <v>31.34</v>
      </c>
      <c r="E514" s="26"/>
      <c r="F514" s="25"/>
      <c r="G514" s="25"/>
      <c r="H514" s="25"/>
      <c r="I514" s="25"/>
      <c r="J514" s="24"/>
      <c r="K514" s="24"/>
      <c r="L514" s="24"/>
    </row>
    <row r="515" spans="1:12" x14ac:dyDescent="0.2">
      <c r="A515" s="23">
        <v>36928</v>
      </c>
      <c r="B515" s="27">
        <v>30.35</v>
      </c>
      <c r="C515" s="28">
        <v>27.1</v>
      </c>
      <c r="D515" s="28">
        <v>31.14</v>
      </c>
      <c r="E515" s="26"/>
      <c r="F515" s="25"/>
      <c r="G515" s="25"/>
      <c r="H515" s="25"/>
      <c r="I515" s="25"/>
      <c r="J515" s="24"/>
      <c r="K515" s="24"/>
      <c r="L515" s="24"/>
    </row>
    <row r="516" spans="1:12" x14ac:dyDescent="0.2">
      <c r="A516" s="23">
        <v>36929</v>
      </c>
      <c r="B516" s="27">
        <v>31.27</v>
      </c>
      <c r="C516" s="28">
        <v>28.02</v>
      </c>
      <c r="D516" s="28">
        <v>32.06</v>
      </c>
      <c r="E516" s="26"/>
      <c r="F516" s="25"/>
      <c r="G516" s="25"/>
      <c r="H516" s="25"/>
      <c r="I516" s="25"/>
      <c r="J516" s="24"/>
      <c r="K516" s="24"/>
      <c r="L516" s="24"/>
    </row>
    <row r="517" spans="1:12" x14ac:dyDescent="0.2">
      <c r="A517" s="23">
        <v>36930</v>
      </c>
      <c r="B517" s="27">
        <v>31.59</v>
      </c>
      <c r="C517" s="28">
        <v>28.34</v>
      </c>
      <c r="D517" s="28">
        <v>32.380000000000003</v>
      </c>
      <c r="E517" s="26"/>
      <c r="F517" s="25"/>
      <c r="G517" s="25"/>
      <c r="H517" s="25"/>
      <c r="I517" s="25"/>
      <c r="J517" s="24"/>
      <c r="K517" s="24"/>
      <c r="L517" s="24"/>
    </row>
    <row r="518" spans="1:12" x14ac:dyDescent="0.2">
      <c r="A518" s="23">
        <v>36931</v>
      </c>
      <c r="B518" s="27">
        <v>31.03</v>
      </c>
      <c r="C518" s="28">
        <v>27.78</v>
      </c>
      <c r="D518" s="28">
        <v>31.82</v>
      </c>
      <c r="E518" s="26"/>
      <c r="F518" s="25"/>
      <c r="G518" s="25"/>
      <c r="H518" s="25"/>
      <c r="I518" s="25"/>
      <c r="J518" s="24"/>
      <c r="K518" s="24"/>
      <c r="L518" s="24"/>
    </row>
    <row r="519" spans="1:12" x14ac:dyDescent="0.2">
      <c r="A519" s="23">
        <v>36934</v>
      </c>
      <c r="B519" s="27">
        <v>30.51</v>
      </c>
      <c r="C519" s="28">
        <v>27.26</v>
      </c>
      <c r="D519" s="28">
        <v>31.3</v>
      </c>
      <c r="E519" s="26"/>
      <c r="F519" s="25"/>
      <c r="G519" s="25"/>
      <c r="H519" s="25"/>
      <c r="I519" s="25"/>
      <c r="J519" s="24"/>
      <c r="K519" s="24"/>
      <c r="L519" s="24"/>
    </row>
    <row r="520" spans="1:12" x14ac:dyDescent="0.2">
      <c r="A520" s="23">
        <v>36935</v>
      </c>
      <c r="B520" s="27">
        <v>30.36</v>
      </c>
      <c r="C520" s="28">
        <v>27.11</v>
      </c>
      <c r="D520" s="28">
        <v>31.15</v>
      </c>
      <c r="E520" s="26"/>
      <c r="F520" s="25"/>
      <c r="G520" s="25"/>
      <c r="H520" s="25"/>
      <c r="I520" s="25"/>
      <c r="J520" s="24"/>
      <c r="K520" s="24"/>
      <c r="L520" s="24"/>
    </row>
    <row r="521" spans="1:12" x14ac:dyDescent="0.2">
      <c r="A521" s="23">
        <v>36936</v>
      </c>
      <c r="B521" s="27">
        <v>29.71</v>
      </c>
      <c r="C521" s="28">
        <v>26.46</v>
      </c>
      <c r="D521" s="28">
        <v>30.5</v>
      </c>
      <c r="E521" s="26"/>
      <c r="F521" s="25"/>
      <c r="G521" s="25"/>
      <c r="H521" s="25"/>
      <c r="I521" s="25"/>
      <c r="J521" s="24"/>
      <c r="K521" s="24"/>
      <c r="L521" s="24"/>
    </row>
    <row r="522" spans="1:12" x14ac:dyDescent="0.2">
      <c r="A522" s="23">
        <v>36937</v>
      </c>
      <c r="B522" s="27">
        <v>28.8</v>
      </c>
      <c r="C522" s="28">
        <v>25.55</v>
      </c>
      <c r="D522" s="28">
        <v>29.59</v>
      </c>
      <c r="E522" s="26"/>
      <c r="F522" s="25"/>
      <c r="G522" s="25"/>
      <c r="H522" s="25"/>
      <c r="I522" s="25"/>
      <c r="J522" s="24"/>
      <c r="K522" s="24"/>
      <c r="L522" s="24"/>
    </row>
    <row r="523" spans="1:12" x14ac:dyDescent="0.2">
      <c r="A523" s="23">
        <v>36938</v>
      </c>
      <c r="B523" s="27">
        <v>29.16</v>
      </c>
      <c r="C523" s="28">
        <v>25.91</v>
      </c>
      <c r="D523" s="28">
        <v>29.95</v>
      </c>
      <c r="E523" s="26"/>
      <c r="F523" s="25"/>
      <c r="G523" s="25"/>
      <c r="H523" s="25"/>
      <c r="I523" s="25"/>
      <c r="J523" s="24"/>
      <c r="K523" s="24"/>
      <c r="L523" s="24"/>
    </row>
    <row r="524" spans="1:12" x14ac:dyDescent="0.2">
      <c r="A524" s="23">
        <v>36942</v>
      </c>
      <c r="B524" s="27">
        <v>28.58</v>
      </c>
      <c r="C524" s="28">
        <v>25.33</v>
      </c>
      <c r="D524" s="28">
        <v>29.37</v>
      </c>
      <c r="E524" s="26"/>
      <c r="F524" s="25"/>
      <c r="G524" s="25"/>
      <c r="H524" s="25"/>
      <c r="I524" s="25"/>
      <c r="J524" s="24"/>
      <c r="K524" s="24"/>
      <c r="L524" s="24"/>
    </row>
    <row r="525" spans="1:12" x14ac:dyDescent="0.2">
      <c r="A525" s="23">
        <v>36943</v>
      </c>
      <c r="B525" s="27">
        <v>28.53</v>
      </c>
      <c r="C525" s="28">
        <v>25.28</v>
      </c>
      <c r="D525" s="28">
        <v>29.32</v>
      </c>
      <c r="E525" s="26"/>
      <c r="F525" s="25"/>
      <c r="G525" s="25"/>
      <c r="H525" s="25"/>
      <c r="I525" s="25"/>
      <c r="J525" s="24"/>
      <c r="K525" s="24"/>
      <c r="L525" s="24"/>
    </row>
    <row r="526" spans="1:12" x14ac:dyDescent="0.2">
      <c r="A526" s="23">
        <v>36944</v>
      </c>
      <c r="B526" s="27">
        <v>28.82</v>
      </c>
      <c r="C526" s="28">
        <v>25.57</v>
      </c>
      <c r="D526" s="28">
        <v>29.61</v>
      </c>
      <c r="E526" s="26"/>
      <c r="F526" s="25"/>
      <c r="G526" s="25"/>
      <c r="H526" s="25"/>
      <c r="I526" s="25"/>
      <c r="J526" s="24"/>
      <c r="K526" s="24"/>
      <c r="L526" s="24"/>
    </row>
    <row r="527" spans="1:12" x14ac:dyDescent="0.2">
      <c r="A527" s="23">
        <v>36945</v>
      </c>
      <c r="B527" s="27">
        <v>29.04</v>
      </c>
      <c r="C527" s="28">
        <v>25.79</v>
      </c>
      <c r="D527" s="28">
        <v>29.83</v>
      </c>
      <c r="E527" s="26"/>
      <c r="F527" s="25"/>
      <c r="G527" s="25"/>
      <c r="H527" s="25"/>
      <c r="I527" s="25"/>
      <c r="J527" s="24"/>
      <c r="K527" s="24"/>
      <c r="L527" s="24"/>
    </row>
    <row r="528" spans="1:12" x14ac:dyDescent="0.2">
      <c r="A528" s="23">
        <v>36948</v>
      </c>
      <c r="B528" s="27">
        <v>28.42</v>
      </c>
      <c r="C528" s="28">
        <v>25.17</v>
      </c>
      <c r="D528" s="28">
        <v>29.21</v>
      </c>
      <c r="E528" s="26"/>
      <c r="F528" s="25"/>
      <c r="G528" s="25"/>
      <c r="H528" s="25"/>
      <c r="I528" s="25"/>
      <c r="J528" s="24"/>
      <c r="K528" s="24"/>
      <c r="L528" s="24"/>
    </row>
    <row r="529" spans="1:12" x14ac:dyDescent="0.2">
      <c r="A529" s="23">
        <v>36949</v>
      </c>
      <c r="B529" s="27">
        <v>28.13</v>
      </c>
      <c r="C529" s="28">
        <v>24.88</v>
      </c>
      <c r="D529" s="28">
        <v>28.92</v>
      </c>
      <c r="E529" s="26"/>
      <c r="F529" s="25"/>
      <c r="G529" s="25"/>
      <c r="H529" s="25"/>
      <c r="I529" s="25"/>
      <c r="J529" s="24"/>
      <c r="K529" s="24"/>
      <c r="L529" s="24"/>
    </row>
    <row r="530" spans="1:12" x14ac:dyDescent="0.2">
      <c r="A530" s="23">
        <v>36950</v>
      </c>
      <c r="B530" s="27">
        <v>27.39</v>
      </c>
      <c r="C530" s="28">
        <v>24.14</v>
      </c>
      <c r="D530" s="28">
        <v>28.18</v>
      </c>
      <c r="E530" s="26"/>
      <c r="F530" s="25"/>
      <c r="G530" s="25"/>
      <c r="H530" s="25"/>
      <c r="I530" s="25"/>
      <c r="J530" s="24"/>
      <c r="K530" s="24"/>
      <c r="L530" s="24"/>
    </row>
    <row r="531" spans="1:12" x14ac:dyDescent="0.2">
      <c r="A531" s="23">
        <v>36951</v>
      </c>
      <c r="B531" s="27">
        <v>27.62</v>
      </c>
      <c r="C531" s="28">
        <v>24.37</v>
      </c>
      <c r="D531" s="28">
        <v>28.41</v>
      </c>
      <c r="E531" s="26"/>
      <c r="F531" s="25"/>
      <c r="G531" s="25"/>
      <c r="H531" s="25"/>
      <c r="I531" s="25"/>
      <c r="J531" s="24"/>
      <c r="K531" s="24"/>
      <c r="L531" s="24"/>
    </row>
    <row r="532" spans="1:12" x14ac:dyDescent="0.2">
      <c r="A532" s="23">
        <v>36952</v>
      </c>
      <c r="B532" s="27">
        <v>27.84</v>
      </c>
      <c r="C532" s="28">
        <v>24.59</v>
      </c>
      <c r="D532" s="28">
        <v>28.63</v>
      </c>
      <c r="E532" s="26"/>
      <c r="F532" s="25"/>
      <c r="G532" s="25"/>
      <c r="H532" s="25"/>
      <c r="I532" s="25"/>
      <c r="J532" s="24"/>
      <c r="K532" s="24"/>
      <c r="L532" s="24"/>
    </row>
    <row r="533" spans="1:12" x14ac:dyDescent="0.2">
      <c r="A533" s="23">
        <v>36955</v>
      </c>
      <c r="B533" s="27">
        <v>28.6</v>
      </c>
      <c r="C533" s="28">
        <v>25.35</v>
      </c>
      <c r="D533" s="28">
        <v>29.39</v>
      </c>
      <c r="E533" s="26"/>
      <c r="F533" s="25"/>
      <c r="G533" s="25"/>
      <c r="H533" s="25"/>
      <c r="I533" s="25"/>
      <c r="J533" s="24"/>
      <c r="K533" s="24"/>
      <c r="L533" s="24"/>
    </row>
    <row r="534" spans="1:12" x14ac:dyDescent="0.2">
      <c r="A534" s="23">
        <v>36956</v>
      </c>
      <c r="B534" s="27">
        <v>28.32</v>
      </c>
      <c r="C534" s="28">
        <v>25.07</v>
      </c>
      <c r="D534" s="28">
        <v>29.11</v>
      </c>
      <c r="E534" s="26"/>
      <c r="F534" s="25"/>
      <c r="G534" s="25"/>
      <c r="H534" s="25"/>
      <c r="I534" s="25"/>
      <c r="J534" s="24"/>
      <c r="K534" s="24"/>
      <c r="L534" s="24"/>
    </row>
    <row r="535" spans="1:12" x14ac:dyDescent="0.2">
      <c r="A535" s="23">
        <v>36957</v>
      </c>
      <c r="B535" s="27">
        <v>29</v>
      </c>
      <c r="C535" s="28">
        <v>25.75</v>
      </c>
      <c r="D535" s="28">
        <v>29.79</v>
      </c>
      <c r="E535" s="26"/>
      <c r="F535" s="25"/>
      <c r="G535" s="25"/>
      <c r="H535" s="25"/>
      <c r="I535" s="25"/>
      <c r="J535" s="24"/>
      <c r="K535" s="24"/>
      <c r="L535" s="24"/>
    </row>
    <row r="536" spans="1:12" x14ac:dyDescent="0.2">
      <c r="A536" s="23">
        <v>36958</v>
      </c>
      <c r="B536" s="27">
        <v>28.39</v>
      </c>
      <c r="C536" s="28">
        <v>25.14</v>
      </c>
      <c r="D536" s="28">
        <v>29.18</v>
      </c>
      <c r="E536" s="26"/>
      <c r="F536" s="25"/>
      <c r="G536" s="25"/>
      <c r="H536" s="25"/>
      <c r="I536" s="25"/>
      <c r="J536" s="24"/>
      <c r="K536" s="24"/>
      <c r="L536" s="24"/>
    </row>
    <row r="537" spans="1:12" x14ac:dyDescent="0.2">
      <c r="A537" s="23">
        <v>36959</v>
      </c>
      <c r="B537" s="27">
        <v>28.01</v>
      </c>
      <c r="C537" s="28">
        <v>24.76</v>
      </c>
      <c r="D537" s="28">
        <v>28.8</v>
      </c>
      <c r="E537" s="26"/>
      <c r="F537" s="25"/>
      <c r="G537" s="25"/>
      <c r="H537" s="25"/>
      <c r="I537" s="25"/>
      <c r="J537" s="24"/>
      <c r="K537" s="24"/>
      <c r="L537" s="24"/>
    </row>
    <row r="538" spans="1:12" x14ac:dyDescent="0.2">
      <c r="A538" s="23">
        <v>36962</v>
      </c>
      <c r="B538" s="27">
        <v>28</v>
      </c>
      <c r="C538" s="28">
        <v>24.75</v>
      </c>
      <c r="D538" s="28">
        <v>28.79</v>
      </c>
      <c r="E538" s="26"/>
      <c r="F538" s="25"/>
      <c r="G538" s="25"/>
      <c r="H538" s="25"/>
      <c r="I538" s="25"/>
      <c r="J538" s="24"/>
      <c r="K538" s="24"/>
      <c r="L538" s="24"/>
    </row>
    <row r="539" spans="1:12" x14ac:dyDescent="0.2">
      <c r="A539" s="23">
        <v>36963</v>
      </c>
      <c r="B539" s="27">
        <v>27.59</v>
      </c>
      <c r="C539" s="28">
        <v>24.34</v>
      </c>
      <c r="D539" s="28">
        <v>28.38</v>
      </c>
      <c r="E539" s="26"/>
      <c r="F539" s="25"/>
      <c r="G539" s="25"/>
      <c r="H539" s="25"/>
      <c r="I539" s="25"/>
      <c r="J539" s="24"/>
      <c r="K539" s="24"/>
      <c r="L539" s="24"/>
    </row>
    <row r="540" spans="1:12" x14ac:dyDescent="0.2">
      <c r="A540" s="23">
        <v>36964</v>
      </c>
      <c r="B540" s="27">
        <v>26.41</v>
      </c>
      <c r="C540" s="28">
        <v>23.16</v>
      </c>
      <c r="D540" s="28">
        <v>27.2</v>
      </c>
      <c r="E540" s="26"/>
      <c r="F540" s="25"/>
      <c r="G540" s="25"/>
      <c r="H540" s="25"/>
      <c r="I540" s="25"/>
      <c r="J540" s="24"/>
      <c r="K540" s="24"/>
      <c r="L540" s="24"/>
    </row>
    <row r="541" spans="1:12" x14ac:dyDescent="0.2">
      <c r="A541" s="23">
        <v>36965</v>
      </c>
      <c r="B541" s="27">
        <v>26.55</v>
      </c>
      <c r="C541" s="28">
        <v>23.3</v>
      </c>
      <c r="D541" s="28">
        <v>27.34</v>
      </c>
      <c r="E541" s="26"/>
      <c r="F541" s="25"/>
      <c r="G541" s="25"/>
      <c r="H541" s="25"/>
      <c r="I541" s="25"/>
      <c r="J541" s="24"/>
      <c r="K541" s="24"/>
      <c r="L541" s="24"/>
    </row>
    <row r="542" spans="1:12" x14ac:dyDescent="0.2">
      <c r="A542" s="23">
        <v>36966</v>
      </c>
      <c r="B542" s="27">
        <v>26.74</v>
      </c>
      <c r="C542" s="28">
        <v>23.49</v>
      </c>
      <c r="D542" s="28">
        <v>27.53</v>
      </c>
      <c r="E542" s="26"/>
      <c r="F542" s="25"/>
      <c r="G542" s="25"/>
      <c r="H542" s="25"/>
      <c r="I542" s="25"/>
      <c r="J542" s="24"/>
      <c r="K542" s="24"/>
      <c r="L542" s="24"/>
    </row>
    <row r="543" spans="1:12" x14ac:dyDescent="0.2">
      <c r="A543" s="23">
        <v>36969</v>
      </c>
      <c r="B543" s="27">
        <v>26.15</v>
      </c>
      <c r="C543" s="28">
        <v>22.9</v>
      </c>
      <c r="D543" s="28">
        <v>26.94</v>
      </c>
      <c r="E543" s="26"/>
      <c r="F543" s="25"/>
      <c r="G543" s="25"/>
      <c r="H543" s="25"/>
      <c r="I543" s="25"/>
      <c r="J543" s="24"/>
      <c r="K543" s="24"/>
      <c r="L543" s="24"/>
    </row>
    <row r="544" spans="1:12" x14ac:dyDescent="0.2">
      <c r="A544" s="23">
        <v>36970</v>
      </c>
      <c r="B544" s="27">
        <v>25.96</v>
      </c>
      <c r="C544" s="28">
        <v>22.71</v>
      </c>
      <c r="D544" s="28">
        <v>26.75</v>
      </c>
      <c r="E544" s="26"/>
      <c r="F544" s="25"/>
      <c r="G544" s="25"/>
      <c r="H544" s="25"/>
      <c r="I544" s="25"/>
      <c r="J544" s="24"/>
      <c r="K544" s="24"/>
      <c r="L544" s="24"/>
    </row>
    <row r="545" spans="1:12" x14ac:dyDescent="0.2">
      <c r="A545" s="23">
        <v>36971</v>
      </c>
      <c r="B545" s="27">
        <v>26.8</v>
      </c>
      <c r="C545" s="28">
        <v>23.55</v>
      </c>
      <c r="D545" s="28">
        <v>27.59</v>
      </c>
      <c r="E545" s="26"/>
      <c r="F545" s="25"/>
      <c r="G545" s="25"/>
      <c r="H545" s="25"/>
      <c r="I545" s="25"/>
      <c r="J545" s="24"/>
      <c r="K545" s="24"/>
      <c r="L545" s="24"/>
    </row>
    <row r="546" spans="1:12" x14ac:dyDescent="0.2">
      <c r="A546" s="23">
        <v>36972</v>
      </c>
      <c r="B546" s="27">
        <v>26.54</v>
      </c>
      <c r="C546" s="28">
        <v>23.29</v>
      </c>
      <c r="D546" s="28">
        <v>27.33</v>
      </c>
      <c r="E546" s="26"/>
      <c r="F546" s="25"/>
      <c r="G546" s="25"/>
      <c r="H546" s="25"/>
      <c r="I546" s="25"/>
      <c r="J546" s="24"/>
      <c r="K546" s="24"/>
      <c r="L546" s="24"/>
    </row>
    <row r="547" spans="1:12" x14ac:dyDescent="0.2">
      <c r="A547" s="23">
        <v>36973</v>
      </c>
      <c r="B547" s="27">
        <v>27.3</v>
      </c>
      <c r="C547" s="28">
        <v>24.05</v>
      </c>
      <c r="D547" s="28">
        <v>28.09</v>
      </c>
      <c r="E547" s="26"/>
      <c r="F547" s="25"/>
      <c r="G547" s="25"/>
      <c r="H547" s="25"/>
      <c r="I547" s="25"/>
      <c r="J547" s="24"/>
      <c r="K547" s="24"/>
      <c r="L547" s="24"/>
    </row>
    <row r="548" spans="1:12" x14ac:dyDescent="0.2">
      <c r="A548" s="23">
        <v>36976</v>
      </c>
      <c r="B548" s="27">
        <v>27.48</v>
      </c>
      <c r="C548" s="28">
        <v>24.23</v>
      </c>
      <c r="D548" s="28">
        <v>28.27</v>
      </c>
      <c r="E548" s="26"/>
      <c r="F548" s="25"/>
      <c r="G548" s="25"/>
      <c r="H548" s="25"/>
      <c r="I548" s="25"/>
      <c r="J548" s="24"/>
      <c r="K548" s="24"/>
      <c r="L548" s="24"/>
    </row>
    <row r="549" spans="1:12" x14ac:dyDescent="0.2">
      <c r="A549" s="23">
        <v>36977</v>
      </c>
      <c r="B549" s="27">
        <v>27.75</v>
      </c>
      <c r="C549" s="28">
        <v>24.5</v>
      </c>
      <c r="D549" s="28">
        <v>28.54</v>
      </c>
      <c r="E549" s="26"/>
      <c r="F549" s="25"/>
      <c r="G549" s="25"/>
      <c r="H549" s="25"/>
      <c r="I549" s="25"/>
      <c r="J549" s="24"/>
      <c r="K549" s="24"/>
      <c r="L549" s="24"/>
    </row>
    <row r="550" spans="1:12" x14ac:dyDescent="0.2">
      <c r="A550" s="23">
        <v>36978</v>
      </c>
      <c r="B550" s="27">
        <v>26.31</v>
      </c>
      <c r="C550" s="28">
        <v>23.06</v>
      </c>
      <c r="D550" s="28">
        <v>27.1</v>
      </c>
      <c r="E550" s="26"/>
      <c r="F550" s="25"/>
      <c r="G550" s="25"/>
      <c r="H550" s="25"/>
      <c r="I550" s="25"/>
      <c r="J550" s="24"/>
      <c r="K550" s="24"/>
      <c r="L550" s="24"/>
    </row>
    <row r="551" spans="1:12" x14ac:dyDescent="0.2">
      <c r="A551" s="23">
        <v>36979</v>
      </c>
      <c r="B551" s="27">
        <v>26.32</v>
      </c>
      <c r="C551" s="28">
        <v>23.07</v>
      </c>
      <c r="D551" s="28">
        <v>27.11</v>
      </c>
      <c r="E551" s="26"/>
      <c r="F551" s="25"/>
      <c r="G551" s="25"/>
      <c r="H551" s="25"/>
      <c r="I551" s="25"/>
      <c r="J551" s="24"/>
      <c r="K551" s="24"/>
      <c r="L551" s="24"/>
    </row>
    <row r="552" spans="1:12" x14ac:dyDescent="0.2">
      <c r="A552" s="23">
        <v>36980</v>
      </c>
      <c r="B552" s="27">
        <v>26.29</v>
      </c>
      <c r="C552" s="28">
        <v>23.04</v>
      </c>
      <c r="D552" s="28">
        <v>27.08</v>
      </c>
      <c r="E552" s="26"/>
      <c r="F552" s="25"/>
      <c r="G552" s="25"/>
      <c r="H552" s="25"/>
      <c r="I552" s="25"/>
      <c r="J552" s="24"/>
      <c r="K552" s="24"/>
      <c r="L552" s="24"/>
    </row>
    <row r="553" spans="1:12" x14ac:dyDescent="0.2">
      <c r="A553" s="23">
        <v>36982</v>
      </c>
      <c r="B553" s="27">
        <v>26.29</v>
      </c>
      <c r="C553" s="28">
        <v>23.04</v>
      </c>
      <c r="D553" s="28">
        <v>27.08</v>
      </c>
      <c r="E553" s="26"/>
      <c r="F553" s="25"/>
      <c r="G553" s="25"/>
      <c r="H553" s="25"/>
      <c r="I553" s="25"/>
      <c r="J553" s="24"/>
      <c r="K553" s="24"/>
      <c r="L553" s="24"/>
    </row>
    <row r="554" spans="1:12" x14ac:dyDescent="0.2">
      <c r="A554" s="23">
        <v>36983</v>
      </c>
      <c r="B554" s="27">
        <v>25.59</v>
      </c>
      <c r="C554" s="28">
        <v>22.34</v>
      </c>
      <c r="D554" s="28">
        <v>26.38</v>
      </c>
      <c r="E554" s="26"/>
      <c r="F554" s="25"/>
      <c r="G554" s="25"/>
      <c r="H554" s="25"/>
      <c r="I554" s="25"/>
      <c r="J554" s="24"/>
      <c r="K554" s="24"/>
      <c r="L554" s="24"/>
    </row>
    <row r="555" spans="1:12" x14ac:dyDescent="0.2">
      <c r="A555" s="23">
        <v>36984</v>
      </c>
      <c r="B555" s="27">
        <v>26.19</v>
      </c>
      <c r="C555" s="28">
        <v>22.94</v>
      </c>
      <c r="D555" s="28">
        <v>26.98</v>
      </c>
      <c r="E555" s="26"/>
      <c r="F555" s="25"/>
      <c r="G555" s="25"/>
      <c r="H555" s="25"/>
      <c r="I555" s="25"/>
      <c r="J555" s="24"/>
      <c r="K555" s="24"/>
      <c r="L555" s="24"/>
    </row>
    <row r="556" spans="1:12" x14ac:dyDescent="0.2">
      <c r="A556" s="23">
        <v>36985</v>
      </c>
      <c r="B556" s="27">
        <v>27.12</v>
      </c>
      <c r="C556" s="28">
        <v>23.87</v>
      </c>
      <c r="D556" s="28">
        <v>27.91</v>
      </c>
      <c r="E556" s="26"/>
      <c r="F556" s="25"/>
      <c r="G556" s="25"/>
      <c r="H556" s="25"/>
      <c r="I556" s="25"/>
      <c r="J556" s="24"/>
      <c r="K556" s="24"/>
      <c r="L556" s="24"/>
    </row>
    <row r="557" spans="1:12" x14ac:dyDescent="0.2">
      <c r="A557" s="23">
        <v>36986</v>
      </c>
      <c r="B557" s="27">
        <v>27.26</v>
      </c>
      <c r="C557" s="28">
        <v>24.01</v>
      </c>
      <c r="D557" s="28">
        <v>28.05</v>
      </c>
      <c r="E557" s="26"/>
      <c r="F557" s="25"/>
      <c r="G557" s="25"/>
      <c r="H557" s="25"/>
      <c r="I557" s="25"/>
      <c r="J557" s="24"/>
      <c r="K557" s="24"/>
      <c r="L557" s="24"/>
    </row>
    <row r="558" spans="1:12" x14ac:dyDescent="0.2">
      <c r="A558" s="23">
        <v>36987</v>
      </c>
      <c r="B558" s="27">
        <v>27.06</v>
      </c>
      <c r="C558" s="28">
        <v>23.81</v>
      </c>
      <c r="D558" s="28">
        <v>27.85</v>
      </c>
      <c r="E558" s="26"/>
      <c r="F558" s="25"/>
      <c r="G558" s="25"/>
      <c r="H558" s="25"/>
      <c r="I558" s="25"/>
      <c r="J558" s="24"/>
      <c r="K558" s="24"/>
      <c r="L558" s="24"/>
    </row>
    <row r="559" spans="1:12" x14ac:dyDescent="0.2">
      <c r="A559" s="23">
        <v>36990</v>
      </c>
      <c r="B559" s="27">
        <v>27.28</v>
      </c>
      <c r="C559" s="28">
        <v>24.03</v>
      </c>
      <c r="D559" s="28">
        <v>28.07</v>
      </c>
      <c r="E559" s="26"/>
      <c r="F559" s="25"/>
      <c r="G559" s="25"/>
      <c r="H559" s="25"/>
      <c r="I559" s="25"/>
      <c r="J559" s="24"/>
      <c r="K559" s="24"/>
      <c r="L559" s="24"/>
    </row>
    <row r="560" spans="1:12" x14ac:dyDescent="0.2">
      <c r="A560" s="23">
        <v>36991</v>
      </c>
      <c r="B560" s="27">
        <v>28.48</v>
      </c>
      <c r="C560" s="28">
        <v>25.23</v>
      </c>
      <c r="D560" s="28">
        <v>29.27</v>
      </c>
      <c r="E560" s="26"/>
      <c r="F560" s="25"/>
      <c r="G560" s="25"/>
      <c r="H560" s="25"/>
      <c r="I560" s="25"/>
      <c r="J560" s="24"/>
      <c r="K560" s="24"/>
      <c r="L560" s="24"/>
    </row>
    <row r="561" spans="1:12" x14ac:dyDescent="0.2">
      <c r="A561" s="23">
        <v>36992</v>
      </c>
      <c r="B561" s="27">
        <v>28.18</v>
      </c>
      <c r="C561" s="28">
        <v>24.93</v>
      </c>
      <c r="D561" s="28">
        <v>28.97</v>
      </c>
      <c r="E561" s="26"/>
      <c r="F561" s="25"/>
      <c r="G561" s="25"/>
      <c r="H561" s="25"/>
      <c r="I561" s="25"/>
      <c r="J561" s="24"/>
      <c r="K561" s="24"/>
      <c r="L561" s="24"/>
    </row>
    <row r="562" spans="1:12" x14ac:dyDescent="0.2">
      <c r="A562" s="23">
        <v>36993</v>
      </c>
      <c r="B562" s="27">
        <v>28.25</v>
      </c>
      <c r="C562" s="28">
        <v>25</v>
      </c>
      <c r="D562" s="28">
        <v>29.04</v>
      </c>
      <c r="E562" s="26"/>
      <c r="F562" s="25"/>
      <c r="G562" s="25"/>
      <c r="H562" s="25"/>
      <c r="I562" s="25"/>
      <c r="J562" s="24"/>
      <c r="K562" s="24"/>
      <c r="L562" s="24"/>
    </row>
    <row r="563" spans="1:12" x14ac:dyDescent="0.2">
      <c r="A563" s="23">
        <v>36997</v>
      </c>
      <c r="B563" s="27">
        <v>28.79</v>
      </c>
      <c r="C563" s="28">
        <v>25.54</v>
      </c>
      <c r="D563" s="28">
        <v>29.58</v>
      </c>
      <c r="E563" s="26"/>
      <c r="F563" s="25"/>
      <c r="G563" s="25"/>
      <c r="H563" s="25"/>
      <c r="I563" s="25"/>
      <c r="J563" s="24"/>
      <c r="K563" s="24"/>
      <c r="L563" s="24"/>
    </row>
    <row r="564" spans="1:12" x14ac:dyDescent="0.2">
      <c r="A564" s="23">
        <v>36998</v>
      </c>
      <c r="B564" s="27">
        <v>28.24</v>
      </c>
      <c r="C564" s="28">
        <v>24.99</v>
      </c>
      <c r="D564" s="28">
        <v>29.03</v>
      </c>
      <c r="E564" s="26"/>
      <c r="F564" s="25"/>
      <c r="G564" s="25"/>
      <c r="H564" s="25"/>
      <c r="I564" s="25"/>
      <c r="J564" s="24"/>
      <c r="K564" s="24"/>
      <c r="L564" s="24"/>
    </row>
    <row r="565" spans="1:12" x14ac:dyDescent="0.2">
      <c r="A565" s="23">
        <v>36999</v>
      </c>
      <c r="B565" s="27">
        <v>27.95</v>
      </c>
      <c r="C565" s="28">
        <v>24.7</v>
      </c>
      <c r="D565" s="28">
        <v>28.74</v>
      </c>
      <c r="E565" s="26"/>
      <c r="F565" s="25"/>
      <c r="G565" s="25"/>
      <c r="H565" s="25"/>
      <c r="I565" s="25"/>
      <c r="J565" s="24"/>
      <c r="K565" s="24"/>
      <c r="L565" s="24"/>
    </row>
    <row r="566" spans="1:12" x14ac:dyDescent="0.2">
      <c r="A566" s="23">
        <v>37000</v>
      </c>
      <c r="B566" s="27">
        <v>27.82</v>
      </c>
      <c r="C566" s="28">
        <v>24.57</v>
      </c>
      <c r="D566" s="28">
        <v>28.61</v>
      </c>
      <c r="E566" s="26"/>
      <c r="F566" s="25"/>
      <c r="G566" s="25"/>
      <c r="H566" s="25"/>
      <c r="I566" s="25"/>
      <c r="J566" s="24"/>
      <c r="K566" s="24"/>
      <c r="L566" s="24"/>
    </row>
    <row r="567" spans="1:12" x14ac:dyDescent="0.2">
      <c r="A567" s="23">
        <v>37001</v>
      </c>
      <c r="B567" s="27">
        <v>27.28</v>
      </c>
      <c r="C567" s="28">
        <v>24.03</v>
      </c>
      <c r="D567" s="28">
        <v>28.07</v>
      </c>
      <c r="E567" s="26"/>
      <c r="F567" s="25"/>
      <c r="G567" s="25"/>
      <c r="H567" s="25"/>
      <c r="I567" s="25"/>
      <c r="J567" s="24"/>
      <c r="K567" s="24"/>
      <c r="L567" s="24"/>
    </row>
    <row r="568" spans="1:12" x14ac:dyDescent="0.2">
      <c r="A568" s="23">
        <v>37004</v>
      </c>
      <c r="B568" s="27">
        <v>27.61</v>
      </c>
      <c r="C568" s="28">
        <v>24.36</v>
      </c>
      <c r="D568" s="28">
        <v>28.4</v>
      </c>
      <c r="E568" s="26"/>
      <c r="F568" s="25"/>
      <c r="G568" s="25"/>
      <c r="H568" s="25"/>
      <c r="I568" s="25"/>
      <c r="J568" s="24"/>
      <c r="K568" s="24"/>
      <c r="L568" s="24"/>
    </row>
    <row r="569" spans="1:12" x14ac:dyDescent="0.2">
      <c r="A569" s="23">
        <v>37005</v>
      </c>
      <c r="B569" s="27">
        <v>26.86</v>
      </c>
      <c r="C569" s="28">
        <v>23.61</v>
      </c>
      <c r="D569" s="28">
        <v>27.65</v>
      </c>
      <c r="E569" s="26"/>
      <c r="F569" s="25"/>
      <c r="G569" s="25"/>
      <c r="H569" s="25"/>
      <c r="I569" s="25"/>
      <c r="J569" s="24"/>
      <c r="K569" s="24"/>
      <c r="L569" s="24"/>
    </row>
    <row r="570" spans="1:12" x14ac:dyDescent="0.2">
      <c r="A570" s="23">
        <v>37006</v>
      </c>
      <c r="B570" s="27">
        <v>27.29</v>
      </c>
      <c r="C570" s="28">
        <v>24.04</v>
      </c>
      <c r="D570" s="28">
        <v>28.08</v>
      </c>
      <c r="E570" s="26"/>
      <c r="F570" s="25"/>
      <c r="G570" s="25"/>
      <c r="H570" s="25"/>
      <c r="I570" s="25"/>
      <c r="J570" s="24"/>
      <c r="K570" s="24"/>
      <c r="L570" s="24"/>
    </row>
    <row r="571" spans="1:12" x14ac:dyDescent="0.2">
      <c r="A571" s="23">
        <v>37007</v>
      </c>
      <c r="B571" s="27">
        <v>28.44</v>
      </c>
      <c r="C571" s="28">
        <v>25.19</v>
      </c>
      <c r="D571" s="28">
        <v>29.23</v>
      </c>
      <c r="E571" s="26"/>
      <c r="F571" s="25"/>
      <c r="G571" s="25"/>
      <c r="H571" s="25"/>
      <c r="I571" s="25"/>
      <c r="J571" s="24"/>
      <c r="K571" s="24"/>
      <c r="L571" s="24"/>
    </row>
    <row r="572" spans="1:12" x14ac:dyDescent="0.2">
      <c r="A572" s="23">
        <v>37008</v>
      </c>
      <c r="B572" s="27">
        <v>28.27</v>
      </c>
      <c r="C572" s="28">
        <v>25.02</v>
      </c>
      <c r="D572" s="28">
        <v>29.06</v>
      </c>
      <c r="E572" s="26"/>
      <c r="F572" s="25"/>
      <c r="G572" s="25"/>
      <c r="H572" s="25"/>
      <c r="I572" s="25"/>
      <c r="J572" s="24"/>
      <c r="K572" s="24"/>
      <c r="L572" s="24"/>
    </row>
    <row r="573" spans="1:12" x14ac:dyDescent="0.2">
      <c r="A573" s="23">
        <v>37011</v>
      </c>
      <c r="B573" s="27">
        <v>28.46</v>
      </c>
      <c r="C573" s="28">
        <v>25.21</v>
      </c>
      <c r="D573" s="28">
        <v>29.25</v>
      </c>
      <c r="E573" s="26"/>
      <c r="F573" s="25"/>
      <c r="G573" s="25"/>
      <c r="H573" s="25"/>
      <c r="I573" s="25"/>
      <c r="J573" s="24"/>
      <c r="K573" s="24"/>
      <c r="L573" s="24"/>
    </row>
    <row r="574" spans="1:12" x14ac:dyDescent="0.2">
      <c r="A574" s="23">
        <v>37012</v>
      </c>
      <c r="B574" s="27">
        <v>28.94</v>
      </c>
      <c r="C574" s="28">
        <v>25.69</v>
      </c>
      <c r="D574" s="28">
        <v>29.73</v>
      </c>
      <c r="E574" s="26"/>
      <c r="F574" s="25"/>
      <c r="G574" s="25"/>
      <c r="H574" s="25"/>
      <c r="I574" s="25"/>
      <c r="J574" s="24"/>
      <c r="K574" s="24"/>
      <c r="L574" s="24"/>
    </row>
    <row r="575" spans="1:12" x14ac:dyDescent="0.2">
      <c r="A575" s="23">
        <v>37013</v>
      </c>
      <c r="B575" s="27">
        <v>27.8</v>
      </c>
      <c r="C575" s="28">
        <v>24.55</v>
      </c>
      <c r="D575" s="28">
        <v>28.59</v>
      </c>
      <c r="E575" s="26"/>
      <c r="F575" s="25"/>
      <c r="G575" s="25"/>
      <c r="H575" s="25"/>
      <c r="I575" s="25"/>
      <c r="J575" s="24"/>
      <c r="K575" s="24"/>
      <c r="L575" s="24"/>
    </row>
    <row r="576" spans="1:12" x14ac:dyDescent="0.2">
      <c r="A576" s="23">
        <v>37014</v>
      </c>
      <c r="B576" s="27">
        <v>28.45</v>
      </c>
      <c r="C576" s="28">
        <v>25.2</v>
      </c>
      <c r="D576" s="28">
        <v>29.24</v>
      </c>
      <c r="E576" s="26"/>
      <c r="F576" s="25"/>
      <c r="G576" s="25"/>
      <c r="H576" s="25"/>
      <c r="I576" s="25"/>
      <c r="J576" s="24"/>
      <c r="K576" s="24"/>
      <c r="L576" s="24"/>
    </row>
    <row r="577" spans="1:12" x14ac:dyDescent="0.2">
      <c r="A577" s="23">
        <v>37015</v>
      </c>
      <c r="B577" s="27">
        <v>28.36</v>
      </c>
      <c r="C577" s="28">
        <v>25.11</v>
      </c>
      <c r="D577" s="28">
        <v>29.15</v>
      </c>
      <c r="E577" s="26"/>
      <c r="F577" s="25"/>
      <c r="G577" s="25"/>
      <c r="H577" s="25"/>
      <c r="I577" s="25"/>
      <c r="J577" s="24"/>
      <c r="K577" s="24"/>
      <c r="L577" s="24"/>
    </row>
    <row r="578" spans="1:12" x14ac:dyDescent="0.2">
      <c r="A578" s="23">
        <v>37018</v>
      </c>
      <c r="B578" s="27">
        <v>27.77</v>
      </c>
      <c r="C578" s="28">
        <v>24.52</v>
      </c>
      <c r="D578" s="28">
        <v>28.56</v>
      </c>
      <c r="E578" s="26"/>
      <c r="F578" s="25"/>
      <c r="G578" s="25"/>
      <c r="H578" s="25"/>
      <c r="I578" s="25"/>
      <c r="J578" s="24"/>
      <c r="K578" s="24"/>
      <c r="L578" s="24"/>
    </row>
    <row r="579" spans="1:12" x14ac:dyDescent="0.2">
      <c r="A579" s="23">
        <v>37019</v>
      </c>
      <c r="B579" s="27">
        <v>27.39</v>
      </c>
      <c r="C579" s="28">
        <v>24.14</v>
      </c>
      <c r="D579" s="28">
        <v>28.18</v>
      </c>
      <c r="E579" s="26"/>
      <c r="F579" s="25"/>
      <c r="G579" s="25"/>
      <c r="H579" s="25"/>
      <c r="I579" s="25"/>
      <c r="J579" s="24"/>
      <c r="K579" s="24"/>
      <c r="L579" s="24"/>
    </row>
    <row r="580" spans="1:12" x14ac:dyDescent="0.2">
      <c r="A580" s="23">
        <v>37020</v>
      </c>
      <c r="B580" s="27">
        <v>28.23</v>
      </c>
      <c r="C580" s="28">
        <v>24.98</v>
      </c>
      <c r="D580" s="28">
        <v>29.02</v>
      </c>
      <c r="E580" s="26"/>
      <c r="F580" s="25"/>
      <c r="G580" s="25"/>
      <c r="H580" s="25"/>
      <c r="I580" s="25"/>
      <c r="J580" s="24"/>
      <c r="K580" s="24"/>
      <c r="L580" s="24"/>
    </row>
    <row r="581" spans="1:12" x14ac:dyDescent="0.2">
      <c r="A581" s="23">
        <v>37021</v>
      </c>
      <c r="B581" s="27">
        <v>28.52</v>
      </c>
      <c r="C581" s="28">
        <v>25.27</v>
      </c>
      <c r="D581" s="28">
        <v>29.31</v>
      </c>
      <c r="E581" s="26"/>
      <c r="F581" s="25"/>
      <c r="G581" s="25"/>
      <c r="H581" s="25"/>
      <c r="I581" s="25"/>
      <c r="J581" s="24"/>
      <c r="K581" s="24"/>
      <c r="L581" s="24"/>
    </row>
    <row r="582" spans="1:12" x14ac:dyDescent="0.2">
      <c r="A582" s="23">
        <v>37022</v>
      </c>
      <c r="B582" s="27">
        <v>28.55</v>
      </c>
      <c r="C582" s="28">
        <v>25.3</v>
      </c>
      <c r="D582" s="28">
        <v>29.34</v>
      </c>
      <c r="E582" s="26"/>
      <c r="F582" s="25"/>
      <c r="G582" s="25"/>
      <c r="H582" s="25"/>
      <c r="I582" s="25"/>
      <c r="J582" s="24"/>
      <c r="K582" s="24"/>
      <c r="L582" s="24"/>
    </row>
    <row r="583" spans="1:12" x14ac:dyDescent="0.2">
      <c r="A583" s="23">
        <v>37025</v>
      </c>
      <c r="B583" s="27">
        <v>28.71</v>
      </c>
      <c r="C583" s="28">
        <v>25.46</v>
      </c>
      <c r="D583" s="28">
        <v>29.5</v>
      </c>
      <c r="E583" s="26"/>
      <c r="F583" s="25"/>
      <c r="G583" s="25"/>
      <c r="H583" s="25"/>
      <c r="I583" s="25"/>
      <c r="J583" s="24"/>
      <c r="K583" s="24"/>
      <c r="L583" s="24"/>
    </row>
    <row r="584" spans="1:12" x14ac:dyDescent="0.2">
      <c r="A584" s="23">
        <v>37026</v>
      </c>
      <c r="B584" s="27">
        <v>28.98</v>
      </c>
      <c r="C584" s="28">
        <v>25.73</v>
      </c>
      <c r="D584" s="28">
        <v>29.77</v>
      </c>
      <c r="E584" s="26"/>
      <c r="F584" s="25"/>
      <c r="G584" s="25"/>
      <c r="H584" s="25"/>
      <c r="I584" s="25"/>
      <c r="J584" s="24"/>
      <c r="K584" s="24"/>
      <c r="L584" s="24"/>
    </row>
    <row r="585" spans="1:12" x14ac:dyDescent="0.2">
      <c r="A585" s="23">
        <v>37027</v>
      </c>
      <c r="B585" s="27">
        <v>28.86</v>
      </c>
      <c r="C585" s="28">
        <v>25.61</v>
      </c>
      <c r="D585" s="28">
        <v>29.65</v>
      </c>
      <c r="E585" s="26"/>
      <c r="F585" s="25"/>
      <c r="G585" s="25"/>
      <c r="H585" s="25"/>
      <c r="I585" s="25"/>
      <c r="J585" s="24"/>
      <c r="K585" s="24"/>
      <c r="L585" s="24"/>
    </row>
    <row r="586" spans="1:12" x14ac:dyDescent="0.2">
      <c r="A586" s="23">
        <v>37028</v>
      </c>
      <c r="B586" s="27">
        <v>28.91</v>
      </c>
      <c r="C586" s="28">
        <v>25.66</v>
      </c>
      <c r="D586" s="28">
        <v>29.7</v>
      </c>
      <c r="E586" s="26"/>
      <c r="F586" s="25"/>
      <c r="G586" s="25"/>
      <c r="H586" s="25"/>
      <c r="I586" s="25"/>
      <c r="J586" s="24"/>
      <c r="K586" s="24"/>
      <c r="L586" s="24"/>
    </row>
    <row r="587" spans="1:12" x14ac:dyDescent="0.2">
      <c r="A587" s="23">
        <v>37029</v>
      </c>
      <c r="B587" s="27">
        <v>29.91</v>
      </c>
      <c r="C587" s="28">
        <v>26.66</v>
      </c>
      <c r="D587" s="28">
        <v>30.7</v>
      </c>
      <c r="E587" s="26"/>
      <c r="F587" s="25"/>
      <c r="G587" s="25"/>
      <c r="H587" s="25"/>
      <c r="I587" s="25"/>
      <c r="J587" s="24"/>
      <c r="K587" s="24"/>
      <c r="L587" s="24"/>
    </row>
    <row r="588" spans="1:12" x14ac:dyDescent="0.2">
      <c r="A588" s="23">
        <v>37032</v>
      </c>
      <c r="B588" s="27">
        <v>29.98</v>
      </c>
      <c r="C588" s="28">
        <v>26.73</v>
      </c>
      <c r="D588" s="28">
        <v>30.77</v>
      </c>
      <c r="E588" s="26"/>
      <c r="F588" s="25"/>
      <c r="G588" s="25"/>
      <c r="H588" s="25"/>
      <c r="I588" s="25"/>
      <c r="J588" s="24"/>
      <c r="K588" s="24"/>
      <c r="L588" s="24"/>
    </row>
    <row r="589" spans="1:12" x14ac:dyDescent="0.2">
      <c r="A589" s="23">
        <v>37033</v>
      </c>
      <c r="B589" s="27">
        <v>29.74</v>
      </c>
      <c r="C589" s="28">
        <v>26.49</v>
      </c>
      <c r="D589" s="28">
        <v>30.53</v>
      </c>
      <c r="E589" s="26"/>
      <c r="F589" s="25"/>
      <c r="G589" s="25"/>
      <c r="H589" s="25"/>
      <c r="I589" s="25"/>
      <c r="J589" s="24"/>
      <c r="K589" s="24"/>
      <c r="L589" s="24"/>
    </row>
    <row r="590" spans="1:12" x14ac:dyDescent="0.2">
      <c r="A590" s="23">
        <v>37034</v>
      </c>
      <c r="B590" s="27">
        <v>29.58</v>
      </c>
      <c r="C590" s="28">
        <v>26.33</v>
      </c>
      <c r="D590" s="28">
        <v>30.37</v>
      </c>
      <c r="E590" s="26"/>
      <c r="F590" s="25"/>
      <c r="G590" s="25"/>
      <c r="H590" s="25"/>
      <c r="I590" s="25"/>
      <c r="J590" s="24"/>
      <c r="K590" s="24"/>
      <c r="L590" s="24"/>
    </row>
    <row r="591" spans="1:12" x14ac:dyDescent="0.2">
      <c r="A591" s="23">
        <v>37035</v>
      </c>
      <c r="B591" s="27">
        <v>28.41</v>
      </c>
      <c r="C591" s="28">
        <v>25.16</v>
      </c>
      <c r="D591" s="28">
        <v>29.2</v>
      </c>
      <c r="E591" s="26"/>
      <c r="F591" s="25"/>
      <c r="G591" s="25"/>
      <c r="H591" s="25"/>
      <c r="I591" s="25"/>
      <c r="J591" s="24"/>
      <c r="K591" s="24"/>
      <c r="L591" s="24"/>
    </row>
    <row r="592" spans="1:12" x14ac:dyDescent="0.2">
      <c r="A592" s="23">
        <v>37036</v>
      </c>
      <c r="B592" s="27">
        <v>28.38</v>
      </c>
      <c r="C592" s="28">
        <v>25.13</v>
      </c>
      <c r="D592" s="28">
        <v>29.17</v>
      </c>
      <c r="E592" s="26"/>
      <c r="F592" s="25"/>
      <c r="G592" s="25"/>
      <c r="H592" s="25"/>
      <c r="I592" s="25"/>
      <c r="J592" s="24"/>
      <c r="K592" s="24"/>
      <c r="L592" s="24"/>
    </row>
    <row r="593" spans="1:12" x14ac:dyDescent="0.2">
      <c r="A593" s="23">
        <v>37040</v>
      </c>
      <c r="B593" s="27">
        <v>28.66</v>
      </c>
      <c r="C593" s="28">
        <v>25.41</v>
      </c>
      <c r="D593" s="28">
        <v>29.45</v>
      </c>
      <c r="E593" s="26"/>
      <c r="F593" s="25"/>
      <c r="G593" s="25"/>
      <c r="H593" s="25"/>
      <c r="I593" s="25"/>
      <c r="J593" s="24"/>
      <c r="K593" s="24"/>
      <c r="L593" s="24"/>
    </row>
    <row r="594" spans="1:12" x14ac:dyDescent="0.2">
      <c r="A594" s="23">
        <v>37041</v>
      </c>
      <c r="B594" s="27">
        <v>28.55</v>
      </c>
      <c r="C594" s="28">
        <v>25.3</v>
      </c>
      <c r="D594" s="28">
        <v>29.34</v>
      </c>
      <c r="E594" s="26"/>
      <c r="F594" s="25"/>
      <c r="G594" s="25"/>
      <c r="H594" s="25"/>
      <c r="I594" s="25"/>
      <c r="J594" s="24"/>
      <c r="K594" s="24"/>
      <c r="L594" s="24"/>
    </row>
    <row r="595" spans="1:12" x14ac:dyDescent="0.2">
      <c r="A595" s="23">
        <v>37042</v>
      </c>
      <c r="B595" s="27">
        <v>28.37</v>
      </c>
      <c r="C595" s="28">
        <v>25.12</v>
      </c>
      <c r="D595" s="28">
        <v>29.16</v>
      </c>
      <c r="E595" s="26"/>
      <c r="F595" s="25"/>
      <c r="G595" s="25"/>
      <c r="H595" s="25"/>
      <c r="I595" s="25"/>
      <c r="J595" s="24"/>
      <c r="K595" s="24"/>
      <c r="L595" s="24"/>
    </row>
    <row r="596" spans="1:12" x14ac:dyDescent="0.2">
      <c r="A596" s="23">
        <v>37043</v>
      </c>
      <c r="B596" s="27">
        <v>27.93</v>
      </c>
      <c r="C596" s="28">
        <v>24.68</v>
      </c>
      <c r="D596" s="28">
        <v>28.72</v>
      </c>
      <c r="E596" s="26"/>
      <c r="F596" s="25"/>
      <c r="G596" s="25"/>
      <c r="H596" s="25"/>
      <c r="I596" s="25"/>
      <c r="J596" s="24"/>
      <c r="K596" s="24"/>
      <c r="L596" s="24"/>
    </row>
    <row r="597" spans="1:12" x14ac:dyDescent="0.2">
      <c r="A597" s="23">
        <v>37046</v>
      </c>
      <c r="B597" s="27">
        <v>28.13</v>
      </c>
      <c r="C597" s="28">
        <v>24.88</v>
      </c>
      <c r="D597" s="28">
        <v>28.92</v>
      </c>
      <c r="E597" s="26"/>
      <c r="F597" s="25"/>
      <c r="G597" s="25"/>
      <c r="H597" s="25"/>
      <c r="I597" s="25"/>
      <c r="J597" s="24"/>
      <c r="K597" s="24"/>
      <c r="L597" s="24"/>
    </row>
    <row r="598" spans="1:12" x14ac:dyDescent="0.2">
      <c r="A598" s="23">
        <v>37047</v>
      </c>
      <c r="B598" s="27">
        <v>28.24</v>
      </c>
      <c r="C598" s="28">
        <v>24.99</v>
      </c>
      <c r="D598" s="28">
        <v>29.03</v>
      </c>
      <c r="E598" s="26"/>
      <c r="F598" s="25"/>
      <c r="G598" s="25"/>
      <c r="H598" s="25"/>
      <c r="I598" s="25"/>
      <c r="J598" s="24"/>
      <c r="K598" s="24"/>
      <c r="L598" s="24"/>
    </row>
    <row r="599" spans="1:12" x14ac:dyDescent="0.2">
      <c r="A599" s="23">
        <v>37048</v>
      </c>
      <c r="B599" s="27">
        <v>27.72</v>
      </c>
      <c r="C599" s="28">
        <v>24.47</v>
      </c>
      <c r="D599" s="28">
        <v>28.51</v>
      </c>
      <c r="E599" s="26"/>
      <c r="F599" s="25"/>
      <c r="G599" s="25"/>
      <c r="H599" s="25"/>
      <c r="I599" s="25"/>
      <c r="J599" s="24"/>
      <c r="K599" s="24"/>
      <c r="L599" s="24"/>
    </row>
    <row r="600" spans="1:12" x14ac:dyDescent="0.2">
      <c r="A600" s="23">
        <v>37049</v>
      </c>
      <c r="B600" s="27">
        <v>27.75</v>
      </c>
      <c r="C600" s="28">
        <v>24.5</v>
      </c>
      <c r="D600" s="28">
        <v>28.54</v>
      </c>
      <c r="E600" s="26"/>
      <c r="F600" s="25"/>
      <c r="G600" s="25"/>
      <c r="H600" s="25"/>
      <c r="I600" s="25"/>
      <c r="J600" s="24"/>
      <c r="K600" s="24"/>
      <c r="L600" s="24"/>
    </row>
    <row r="601" spans="1:12" x14ac:dyDescent="0.2">
      <c r="A601" s="23">
        <v>37050</v>
      </c>
      <c r="B601" s="27">
        <v>28.33</v>
      </c>
      <c r="C601" s="28">
        <v>25.08</v>
      </c>
      <c r="D601" s="28">
        <v>29.12</v>
      </c>
      <c r="E601" s="26"/>
      <c r="F601" s="25"/>
      <c r="G601" s="25"/>
      <c r="H601" s="25"/>
      <c r="I601" s="25"/>
      <c r="J601" s="24"/>
      <c r="K601" s="24"/>
      <c r="L601" s="24"/>
    </row>
    <row r="602" spans="1:12" x14ac:dyDescent="0.2">
      <c r="A602" s="23">
        <v>37053</v>
      </c>
      <c r="B602" s="27">
        <v>29.04</v>
      </c>
      <c r="C602" s="28">
        <v>25.79</v>
      </c>
      <c r="D602" s="28">
        <v>29.83</v>
      </c>
      <c r="E602" s="26"/>
      <c r="F602" s="25"/>
      <c r="G602" s="25"/>
      <c r="H602" s="25"/>
      <c r="I602" s="25"/>
      <c r="J602" s="24"/>
      <c r="K602" s="24"/>
      <c r="L602" s="24"/>
    </row>
    <row r="603" spans="1:12" x14ac:dyDescent="0.2">
      <c r="A603" s="23">
        <v>37054</v>
      </c>
      <c r="B603" s="27">
        <v>29.18</v>
      </c>
      <c r="C603" s="28">
        <v>25.93</v>
      </c>
      <c r="D603" s="28">
        <v>29.97</v>
      </c>
      <c r="E603" s="26"/>
      <c r="F603" s="25"/>
      <c r="G603" s="25"/>
      <c r="H603" s="25"/>
      <c r="I603" s="25"/>
      <c r="J603" s="24"/>
      <c r="K603" s="24"/>
      <c r="L603" s="24"/>
    </row>
    <row r="604" spans="1:12" x14ac:dyDescent="0.2">
      <c r="A604" s="23">
        <v>37055</v>
      </c>
      <c r="B604" s="27">
        <v>28.84</v>
      </c>
      <c r="C604" s="28">
        <v>25.59</v>
      </c>
      <c r="D604" s="28">
        <v>29.63</v>
      </c>
      <c r="E604" s="26"/>
      <c r="F604" s="25"/>
      <c r="G604" s="25"/>
      <c r="H604" s="25"/>
      <c r="I604" s="25"/>
      <c r="J604" s="24"/>
      <c r="K604" s="24"/>
      <c r="L604" s="24"/>
    </row>
    <row r="605" spans="1:12" x14ac:dyDescent="0.2">
      <c r="A605" s="23">
        <v>37056</v>
      </c>
      <c r="B605" s="27">
        <v>29.04</v>
      </c>
      <c r="C605" s="28">
        <v>25.79</v>
      </c>
      <c r="D605" s="28">
        <v>29.83</v>
      </c>
      <c r="E605" s="26"/>
      <c r="F605" s="25"/>
      <c r="G605" s="25"/>
      <c r="H605" s="25"/>
      <c r="I605" s="25"/>
      <c r="J605" s="24"/>
      <c r="K605" s="24"/>
      <c r="L605" s="24"/>
    </row>
    <row r="606" spans="1:12" x14ac:dyDescent="0.2">
      <c r="A606" s="23">
        <v>37057</v>
      </c>
      <c r="B606" s="27">
        <v>28.51</v>
      </c>
      <c r="C606" s="28">
        <v>25.26</v>
      </c>
      <c r="D606" s="28">
        <v>29.3</v>
      </c>
      <c r="E606" s="26"/>
      <c r="F606" s="25"/>
      <c r="G606" s="25"/>
      <c r="H606" s="25"/>
      <c r="I606" s="25"/>
      <c r="J606" s="24"/>
      <c r="K606" s="24"/>
      <c r="L606" s="24"/>
    </row>
    <row r="607" spans="1:12" x14ac:dyDescent="0.2">
      <c r="A607" s="23">
        <v>37060</v>
      </c>
      <c r="B607" s="27">
        <v>27.55</v>
      </c>
      <c r="C607" s="28">
        <v>24.3</v>
      </c>
      <c r="D607" s="28">
        <v>28.34</v>
      </c>
      <c r="E607" s="26"/>
      <c r="F607" s="25"/>
      <c r="G607" s="25"/>
      <c r="H607" s="25"/>
      <c r="I607" s="25"/>
      <c r="J607" s="24"/>
      <c r="K607" s="24"/>
      <c r="L607" s="24"/>
    </row>
    <row r="608" spans="1:12" x14ac:dyDescent="0.2">
      <c r="A608" s="23">
        <v>37061</v>
      </c>
      <c r="B608" s="27">
        <v>27.48</v>
      </c>
      <c r="C608" s="28">
        <v>24.23</v>
      </c>
      <c r="D608" s="28">
        <v>28.27</v>
      </c>
      <c r="E608" s="26"/>
      <c r="F608" s="25"/>
      <c r="G608" s="25"/>
      <c r="H608" s="25"/>
      <c r="I608" s="25"/>
      <c r="J608" s="24"/>
      <c r="K608" s="24"/>
      <c r="L608" s="24"/>
    </row>
    <row r="609" spans="1:12" x14ac:dyDescent="0.2">
      <c r="A609" s="23">
        <v>37062</v>
      </c>
      <c r="B609" s="27">
        <v>26.5</v>
      </c>
      <c r="C609" s="28">
        <v>23.25</v>
      </c>
      <c r="D609" s="28">
        <v>27.29</v>
      </c>
      <c r="E609" s="26"/>
      <c r="F609" s="25"/>
      <c r="G609" s="25"/>
      <c r="H609" s="25"/>
      <c r="I609" s="25"/>
      <c r="J609" s="24"/>
      <c r="K609" s="24"/>
      <c r="L609" s="24"/>
    </row>
    <row r="610" spans="1:12" x14ac:dyDescent="0.2">
      <c r="A610" s="23">
        <v>37063</v>
      </c>
      <c r="B610" s="27">
        <v>26.56</v>
      </c>
      <c r="C610" s="28">
        <v>23.31</v>
      </c>
      <c r="D610" s="28">
        <v>27.35</v>
      </c>
      <c r="E610" s="26"/>
      <c r="F610" s="25"/>
      <c r="G610" s="25"/>
      <c r="H610" s="25"/>
      <c r="I610" s="25"/>
      <c r="J610" s="24"/>
      <c r="K610" s="24"/>
      <c r="L610" s="24"/>
    </row>
    <row r="611" spans="1:12" x14ac:dyDescent="0.2">
      <c r="A611" s="23">
        <v>37064</v>
      </c>
      <c r="B611" s="27">
        <v>26.83</v>
      </c>
      <c r="C611" s="28">
        <v>23.58</v>
      </c>
      <c r="D611" s="28">
        <v>27.62</v>
      </c>
      <c r="E611" s="26"/>
      <c r="F611" s="25"/>
      <c r="G611" s="25"/>
      <c r="H611" s="25"/>
      <c r="I611" s="25"/>
      <c r="J611" s="24"/>
      <c r="K611" s="24"/>
      <c r="L611" s="24"/>
    </row>
    <row r="612" spans="1:12" x14ac:dyDescent="0.2">
      <c r="A612" s="23">
        <v>37067</v>
      </c>
      <c r="B612" s="27">
        <v>27.25</v>
      </c>
      <c r="C612" s="28">
        <v>24</v>
      </c>
      <c r="D612" s="28">
        <v>28.04</v>
      </c>
      <c r="E612" s="26"/>
      <c r="F612" s="25"/>
      <c r="G612" s="25"/>
      <c r="H612" s="25"/>
      <c r="I612" s="25"/>
      <c r="J612" s="24"/>
      <c r="K612" s="24"/>
      <c r="L612" s="24"/>
    </row>
    <row r="613" spans="1:12" x14ac:dyDescent="0.2">
      <c r="A613" s="23">
        <v>37068</v>
      </c>
      <c r="B613" s="27">
        <v>26.98</v>
      </c>
      <c r="C613" s="28">
        <v>23.73</v>
      </c>
      <c r="D613" s="28">
        <v>27.77</v>
      </c>
      <c r="E613" s="26"/>
      <c r="F613" s="25"/>
      <c r="G613" s="25"/>
      <c r="H613" s="25"/>
      <c r="I613" s="25"/>
      <c r="J613" s="24"/>
      <c r="K613" s="24"/>
      <c r="L613" s="24"/>
    </row>
    <row r="614" spans="1:12" x14ac:dyDescent="0.2">
      <c r="A614" s="23">
        <v>37069</v>
      </c>
      <c r="B614" s="27">
        <v>25.61</v>
      </c>
      <c r="C614" s="28">
        <v>22.36</v>
      </c>
      <c r="D614" s="28">
        <v>26.4</v>
      </c>
      <c r="E614" s="26"/>
      <c r="F614" s="25"/>
      <c r="G614" s="25"/>
      <c r="H614" s="25"/>
      <c r="I614" s="25"/>
      <c r="J614" s="24"/>
      <c r="K614" s="24"/>
      <c r="L614" s="24"/>
    </row>
    <row r="615" spans="1:12" x14ac:dyDescent="0.2">
      <c r="A615" s="23">
        <v>37070</v>
      </c>
      <c r="B615" s="27">
        <v>25.56</v>
      </c>
      <c r="C615" s="28">
        <v>22.31</v>
      </c>
      <c r="D615" s="28">
        <v>26.35</v>
      </c>
      <c r="E615" s="26"/>
      <c r="F615" s="25"/>
      <c r="G615" s="25"/>
      <c r="H615" s="25"/>
      <c r="I615" s="25"/>
      <c r="J615" s="24"/>
      <c r="K615" s="24"/>
      <c r="L615" s="24"/>
    </row>
    <row r="616" spans="1:12" x14ac:dyDescent="0.2">
      <c r="A616" s="23">
        <v>37071</v>
      </c>
      <c r="B616" s="27">
        <v>26.25</v>
      </c>
      <c r="C616" s="28">
        <v>23</v>
      </c>
      <c r="D616" s="28">
        <v>27.04</v>
      </c>
      <c r="E616" s="26"/>
      <c r="F616" s="25"/>
      <c r="G616" s="25"/>
      <c r="H616" s="25"/>
      <c r="I616" s="25"/>
      <c r="J616" s="24"/>
      <c r="K616" s="24"/>
      <c r="L616" s="24"/>
    </row>
    <row r="617" spans="1:12" x14ac:dyDescent="0.2">
      <c r="A617" s="23">
        <v>37073</v>
      </c>
      <c r="B617" s="27">
        <v>26.5</v>
      </c>
      <c r="C617" s="28">
        <v>23</v>
      </c>
      <c r="D617" s="28">
        <v>27.04</v>
      </c>
      <c r="E617" s="26"/>
      <c r="F617" s="25"/>
      <c r="G617" s="25"/>
      <c r="H617" s="25"/>
      <c r="I617" s="25"/>
      <c r="J617" s="24"/>
      <c r="K617" s="24"/>
      <c r="L617" s="24"/>
    </row>
    <row r="618" spans="1:12" x14ac:dyDescent="0.2">
      <c r="A618" s="23">
        <v>37074</v>
      </c>
      <c r="B618" s="27">
        <v>26.2</v>
      </c>
      <c r="C618" s="28">
        <v>22.7</v>
      </c>
      <c r="D618" s="28">
        <v>26.74</v>
      </c>
      <c r="E618" s="26"/>
      <c r="F618" s="25"/>
      <c r="G618" s="25"/>
      <c r="H618" s="25"/>
      <c r="I618" s="25"/>
      <c r="J618" s="24"/>
      <c r="K618" s="24"/>
      <c r="L618" s="24"/>
    </row>
    <row r="619" spans="1:12" x14ac:dyDescent="0.2">
      <c r="A619" s="23">
        <v>37075</v>
      </c>
      <c r="B619" s="27">
        <v>26.49</v>
      </c>
      <c r="C619" s="28">
        <v>22.99</v>
      </c>
      <c r="D619" s="28">
        <v>27.03</v>
      </c>
      <c r="E619" s="26"/>
      <c r="F619" s="25"/>
      <c r="G619" s="25"/>
      <c r="H619" s="25"/>
      <c r="I619" s="25"/>
      <c r="J619" s="24"/>
      <c r="K619" s="24"/>
      <c r="L619" s="24"/>
    </row>
    <row r="620" spans="1:12" x14ac:dyDescent="0.2">
      <c r="A620" s="23">
        <v>37077</v>
      </c>
      <c r="B620" s="27">
        <v>27.27</v>
      </c>
      <c r="C620" s="28">
        <v>23.77</v>
      </c>
      <c r="D620" s="28">
        <v>27.81</v>
      </c>
      <c r="E620" s="26"/>
      <c r="F620" s="25"/>
      <c r="G620" s="25"/>
      <c r="H620" s="25"/>
      <c r="I620" s="25"/>
      <c r="J620" s="24"/>
      <c r="K620" s="24"/>
      <c r="L620" s="24"/>
    </row>
    <row r="621" spans="1:12" x14ac:dyDescent="0.2">
      <c r="A621" s="23">
        <v>37078</v>
      </c>
      <c r="B621" s="27">
        <v>28.46</v>
      </c>
      <c r="C621" s="28">
        <v>24.96</v>
      </c>
      <c r="D621" s="28">
        <v>29</v>
      </c>
      <c r="E621" s="26"/>
      <c r="F621" s="25"/>
      <c r="G621" s="25"/>
      <c r="H621" s="25"/>
      <c r="I621" s="25"/>
      <c r="J621" s="24"/>
      <c r="K621" s="24"/>
      <c r="L621" s="24"/>
    </row>
    <row r="622" spans="1:12" x14ac:dyDescent="0.2">
      <c r="A622" s="23">
        <v>37081</v>
      </c>
      <c r="B622" s="27">
        <v>27.84</v>
      </c>
      <c r="C622" s="28">
        <v>24.34</v>
      </c>
      <c r="D622" s="28">
        <v>28.38</v>
      </c>
      <c r="E622" s="26"/>
      <c r="F622" s="25"/>
      <c r="G622" s="25"/>
      <c r="H622" s="25"/>
      <c r="I622" s="25"/>
      <c r="J622" s="24"/>
      <c r="K622" s="24"/>
      <c r="L622" s="24"/>
    </row>
    <row r="623" spans="1:12" x14ac:dyDescent="0.2">
      <c r="A623" s="23">
        <v>37082</v>
      </c>
      <c r="B623" s="27">
        <v>27.74</v>
      </c>
      <c r="C623" s="28">
        <v>24.24</v>
      </c>
      <c r="D623" s="28">
        <v>28.28</v>
      </c>
      <c r="E623" s="26"/>
      <c r="F623" s="25"/>
      <c r="G623" s="25"/>
      <c r="H623" s="25"/>
      <c r="I623" s="25"/>
      <c r="J623" s="24"/>
      <c r="K623" s="24"/>
      <c r="L623" s="24"/>
    </row>
    <row r="624" spans="1:12" x14ac:dyDescent="0.2">
      <c r="A624" s="23">
        <v>37083</v>
      </c>
      <c r="B624" s="27">
        <v>27.36</v>
      </c>
      <c r="C624" s="28">
        <v>23.86</v>
      </c>
      <c r="D624" s="28">
        <v>27.9</v>
      </c>
      <c r="E624" s="26"/>
      <c r="F624" s="25"/>
      <c r="G624" s="25"/>
      <c r="H624" s="25"/>
      <c r="I624" s="25"/>
      <c r="J624" s="24"/>
      <c r="K624" s="24"/>
      <c r="L624" s="24"/>
    </row>
    <row r="625" spans="1:12" x14ac:dyDescent="0.2">
      <c r="A625" s="23">
        <v>37084</v>
      </c>
      <c r="B625" s="27">
        <v>27.05</v>
      </c>
      <c r="C625" s="28">
        <v>23.55</v>
      </c>
      <c r="D625" s="28">
        <v>27.59</v>
      </c>
      <c r="E625" s="26"/>
      <c r="F625" s="25"/>
      <c r="G625" s="25"/>
      <c r="H625" s="25"/>
      <c r="I625" s="25"/>
      <c r="J625" s="24"/>
      <c r="K625" s="24"/>
      <c r="L625" s="24"/>
    </row>
    <row r="626" spans="1:12" x14ac:dyDescent="0.2">
      <c r="A626" s="23">
        <v>37085</v>
      </c>
      <c r="B626" s="27">
        <v>26.84</v>
      </c>
      <c r="C626" s="28">
        <v>23.34</v>
      </c>
      <c r="D626" s="28">
        <v>27.38</v>
      </c>
      <c r="E626" s="26"/>
      <c r="F626" s="25"/>
      <c r="G626" s="25"/>
      <c r="H626" s="25"/>
      <c r="I626" s="25"/>
      <c r="J626" s="24"/>
      <c r="K626" s="24"/>
      <c r="L626" s="24"/>
    </row>
    <row r="627" spans="1:12" x14ac:dyDescent="0.2">
      <c r="A627" s="23">
        <v>37088</v>
      </c>
      <c r="B627" s="27">
        <v>26.31</v>
      </c>
      <c r="C627" s="28">
        <v>22.81</v>
      </c>
      <c r="D627" s="28">
        <v>26.85</v>
      </c>
      <c r="E627" s="26"/>
      <c r="F627" s="25"/>
      <c r="G627" s="25"/>
      <c r="H627" s="25"/>
      <c r="I627" s="25"/>
      <c r="J627" s="24"/>
      <c r="K627" s="24"/>
      <c r="L627" s="24"/>
    </row>
    <row r="628" spans="1:12" x14ac:dyDescent="0.2">
      <c r="A628" s="23">
        <v>37089</v>
      </c>
      <c r="B628" s="27">
        <v>25.82</v>
      </c>
      <c r="C628" s="28">
        <v>22.32</v>
      </c>
      <c r="D628" s="28">
        <v>26.36</v>
      </c>
      <c r="E628" s="26"/>
      <c r="F628" s="25"/>
      <c r="G628" s="25"/>
      <c r="H628" s="25"/>
      <c r="I628" s="25"/>
      <c r="J628" s="24"/>
      <c r="K628" s="24"/>
      <c r="L628" s="24"/>
    </row>
    <row r="629" spans="1:12" x14ac:dyDescent="0.2">
      <c r="A629" s="23">
        <v>37090</v>
      </c>
      <c r="B629" s="27">
        <v>25.14</v>
      </c>
      <c r="C629" s="28">
        <v>21.64</v>
      </c>
      <c r="D629" s="28">
        <v>25.68</v>
      </c>
      <c r="E629" s="26"/>
      <c r="F629" s="25"/>
      <c r="G629" s="25"/>
      <c r="H629" s="25"/>
      <c r="I629" s="25"/>
      <c r="J629" s="24"/>
      <c r="K629" s="24"/>
      <c r="L629" s="24"/>
    </row>
    <row r="630" spans="1:12" x14ac:dyDescent="0.2">
      <c r="A630" s="23">
        <v>37091</v>
      </c>
      <c r="B630" s="27">
        <v>24.95</v>
      </c>
      <c r="C630" s="28">
        <v>21.45</v>
      </c>
      <c r="D630" s="28">
        <v>25.49</v>
      </c>
      <c r="E630" s="26"/>
      <c r="F630" s="25"/>
      <c r="G630" s="25"/>
      <c r="H630" s="25"/>
      <c r="I630" s="25"/>
      <c r="J630" s="24"/>
      <c r="K630" s="24"/>
      <c r="L630" s="24"/>
    </row>
    <row r="631" spans="1:12" x14ac:dyDescent="0.2">
      <c r="A631" s="23">
        <v>37092</v>
      </c>
      <c r="B631" s="27">
        <v>25.84</v>
      </c>
      <c r="C631" s="28">
        <v>22.34</v>
      </c>
      <c r="D631" s="28">
        <v>26.38</v>
      </c>
      <c r="E631" s="26"/>
      <c r="F631" s="25"/>
      <c r="G631" s="25"/>
      <c r="H631" s="25"/>
      <c r="I631" s="25"/>
      <c r="J631" s="24"/>
      <c r="K631" s="24"/>
      <c r="L631" s="24"/>
    </row>
    <row r="632" spans="1:12" x14ac:dyDescent="0.2">
      <c r="A632" s="23">
        <v>37095</v>
      </c>
      <c r="B632" s="27">
        <v>26.37</v>
      </c>
      <c r="C632" s="28">
        <v>22.87</v>
      </c>
      <c r="D632" s="28">
        <v>26.91</v>
      </c>
      <c r="E632" s="26"/>
      <c r="F632" s="25"/>
      <c r="G632" s="25"/>
      <c r="H632" s="25"/>
      <c r="I632" s="25"/>
      <c r="J632" s="24"/>
      <c r="K632" s="24"/>
      <c r="L632" s="24"/>
    </row>
    <row r="633" spans="1:12" x14ac:dyDescent="0.2">
      <c r="A633" s="23">
        <v>37096</v>
      </c>
      <c r="B633" s="27">
        <v>26.56</v>
      </c>
      <c r="C633" s="28">
        <v>23.06</v>
      </c>
      <c r="D633" s="28">
        <v>27.1</v>
      </c>
      <c r="E633" s="26"/>
      <c r="F633" s="25"/>
      <c r="G633" s="25"/>
      <c r="H633" s="25"/>
      <c r="I633" s="25"/>
      <c r="J633" s="24"/>
      <c r="K633" s="24"/>
      <c r="L633" s="24"/>
    </row>
    <row r="634" spans="1:12" x14ac:dyDescent="0.2">
      <c r="A634" s="23">
        <v>37097</v>
      </c>
      <c r="B634" s="27">
        <v>27.09</v>
      </c>
      <c r="C634" s="28">
        <v>23.59</v>
      </c>
      <c r="D634" s="28">
        <v>27.63</v>
      </c>
      <c r="E634" s="26"/>
      <c r="F634" s="25"/>
      <c r="G634" s="25"/>
      <c r="H634" s="25"/>
      <c r="I634" s="25"/>
      <c r="J634" s="24"/>
      <c r="K634" s="24"/>
      <c r="L634" s="24"/>
    </row>
    <row r="635" spans="1:12" x14ac:dyDescent="0.2">
      <c r="A635" s="23">
        <v>37098</v>
      </c>
      <c r="B635" s="27">
        <v>26.98</v>
      </c>
      <c r="C635" s="28">
        <v>23.48</v>
      </c>
      <c r="D635" s="28">
        <v>27.52</v>
      </c>
      <c r="E635" s="26"/>
      <c r="F635" s="25"/>
      <c r="G635" s="25"/>
      <c r="H635" s="25"/>
      <c r="I635" s="25"/>
      <c r="J635" s="24"/>
      <c r="K635" s="24"/>
      <c r="L635" s="24"/>
    </row>
    <row r="636" spans="1:12" x14ac:dyDescent="0.2">
      <c r="A636" s="23">
        <v>37099</v>
      </c>
      <c r="B636" s="27">
        <v>27.27</v>
      </c>
      <c r="C636" s="28">
        <v>23.77</v>
      </c>
      <c r="D636" s="28">
        <v>27.81</v>
      </c>
      <c r="E636" s="26"/>
      <c r="F636" s="25"/>
      <c r="G636" s="25"/>
      <c r="H636" s="25"/>
      <c r="I636" s="25"/>
      <c r="J636" s="24"/>
      <c r="K636" s="24"/>
      <c r="L636" s="24"/>
    </row>
    <row r="637" spans="1:12" x14ac:dyDescent="0.2">
      <c r="A637" s="23">
        <v>37102</v>
      </c>
      <c r="B637" s="27">
        <v>26.88</v>
      </c>
      <c r="C637" s="28">
        <v>23.38</v>
      </c>
      <c r="D637" s="28">
        <v>27.42</v>
      </c>
      <c r="E637" s="26"/>
      <c r="F637" s="25"/>
      <c r="G637" s="25"/>
      <c r="H637" s="25"/>
      <c r="I637" s="25"/>
      <c r="J637" s="24"/>
      <c r="K637" s="24"/>
      <c r="L637" s="24"/>
    </row>
    <row r="638" spans="1:12" x14ac:dyDescent="0.2">
      <c r="A638" s="23">
        <v>37103</v>
      </c>
      <c r="B638" s="27">
        <v>26.6</v>
      </c>
      <c r="C638" s="28">
        <v>23.1</v>
      </c>
      <c r="D638" s="28">
        <v>27.14</v>
      </c>
      <c r="E638" s="26"/>
      <c r="F638" s="25"/>
      <c r="G638" s="25"/>
      <c r="H638" s="25"/>
      <c r="I638" s="25"/>
      <c r="J638" s="24"/>
      <c r="K638" s="24"/>
      <c r="L638" s="24"/>
    </row>
    <row r="639" spans="1:12" x14ac:dyDescent="0.2">
      <c r="A639" s="23">
        <v>37104</v>
      </c>
      <c r="B639" s="27">
        <v>27.02</v>
      </c>
      <c r="C639" s="28">
        <v>23.52</v>
      </c>
      <c r="D639" s="28">
        <v>27.56</v>
      </c>
      <c r="E639" s="26"/>
      <c r="F639" s="25"/>
      <c r="G639" s="25"/>
      <c r="H639" s="25"/>
      <c r="I639" s="25"/>
      <c r="J639" s="24"/>
      <c r="K639" s="24"/>
      <c r="L639" s="24"/>
    </row>
    <row r="640" spans="1:12" x14ac:dyDescent="0.2">
      <c r="A640" s="23">
        <v>37105</v>
      </c>
      <c r="B640" s="27">
        <v>27.96</v>
      </c>
      <c r="C640" s="28">
        <v>24.46</v>
      </c>
      <c r="D640" s="28">
        <v>28.5</v>
      </c>
      <c r="E640" s="26"/>
      <c r="F640" s="25"/>
      <c r="G640" s="25"/>
      <c r="H640" s="25"/>
      <c r="I640" s="25"/>
      <c r="J640" s="24"/>
      <c r="K640" s="24"/>
      <c r="L640" s="24"/>
    </row>
    <row r="641" spans="1:12" x14ac:dyDescent="0.2">
      <c r="A641" s="23">
        <v>37106</v>
      </c>
      <c r="B641" s="27">
        <v>27.87</v>
      </c>
      <c r="C641" s="28">
        <v>24.37</v>
      </c>
      <c r="D641" s="28">
        <v>28.41</v>
      </c>
      <c r="E641" s="26"/>
      <c r="F641" s="25"/>
      <c r="G641" s="25"/>
      <c r="H641" s="25"/>
      <c r="I641" s="25"/>
      <c r="J641" s="24"/>
      <c r="K641" s="24"/>
      <c r="L641" s="24"/>
    </row>
    <row r="642" spans="1:12" x14ac:dyDescent="0.2">
      <c r="A642" s="23">
        <v>37109</v>
      </c>
      <c r="B642" s="27">
        <v>27.99</v>
      </c>
      <c r="C642" s="28">
        <v>24.49</v>
      </c>
      <c r="D642" s="28">
        <v>28.53</v>
      </c>
      <c r="E642" s="26"/>
      <c r="F642" s="25"/>
      <c r="G642" s="25"/>
      <c r="H642" s="25"/>
      <c r="I642" s="25"/>
      <c r="J642" s="24"/>
      <c r="K642" s="24"/>
      <c r="L642" s="24"/>
    </row>
    <row r="643" spans="1:12" x14ac:dyDescent="0.2">
      <c r="A643" s="23">
        <v>37110</v>
      </c>
      <c r="B643" s="27">
        <v>28.19</v>
      </c>
      <c r="C643" s="28">
        <v>24.69</v>
      </c>
      <c r="D643" s="28">
        <v>28.73</v>
      </c>
      <c r="E643" s="26"/>
      <c r="F643" s="25"/>
      <c r="G643" s="25"/>
      <c r="H643" s="25"/>
      <c r="I643" s="25"/>
      <c r="J643" s="24"/>
      <c r="K643" s="24"/>
      <c r="L643" s="24"/>
    </row>
    <row r="644" spans="1:12" x14ac:dyDescent="0.2">
      <c r="A644" s="23">
        <v>37111</v>
      </c>
      <c r="B644" s="27">
        <v>27.79</v>
      </c>
      <c r="C644" s="28">
        <v>24.29</v>
      </c>
      <c r="D644" s="28">
        <v>28.33</v>
      </c>
      <c r="E644" s="26"/>
      <c r="F644" s="25"/>
      <c r="G644" s="25"/>
      <c r="H644" s="25"/>
      <c r="I644" s="25"/>
      <c r="J644" s="24"/>
      <c r="K644" s="24"/>
      <c r="L644" s="24"/>
    </row>
    <row r="645" spans="1:12" x14ac:dyDescent="0.2">
      <c r="A645" s="23">
        <v>37112</v>
      </c>
      <c r="B645" s="27">
        <v>27.89</v>
      </c>
      <c r="C645" s="28">
        <v>24.39</v>
      </c>
      <c r="D645" s="28">
        <v>28.43</v>
      </c>
      <c r="E645" s="26"/>
      <c r="F645" s="25"/>
      <c r="G645" s="25"/>
      <c r="H645" s="25"/>
      <c r="I645" s="25"/>
      <c r="J645" s="24"/>
      <c r="K645" s="24"/>
      <c r="L645" s="24"/>
    </row>
    <row r="646" spans="1:12" x14ac:dyDescent="0.2">
      <c r="A646" s="23">
        <v>37113</v>
      </c>
      <c r="B646" s="27">
        <v>28.3</v>
      </c>
      <c r="C646" s="28">
        <v>24.8</v>
      </c>
      <c r="D646" s="28">
        <v>28.84</v>
      </c>
      <c r="E646" s="26"/>
      <c r="F646" s="25"/>
      <c r="G646" s="25"/>
      <c r="H646" s="25"/>
      <c r="I646" s="25"/>
      <c r="J646" s="24"/>
      <c r="K646" s="24"/>
      <c r="L646" s="24"/>
    </row>
    <row r="647" spans="1:12" x14ac:dyDescent="0.2">
      <c r="A647" s="23">
        <v>37116</v>
      </c>
      <c r="B647" s="27">
        <v>28.07</v>
      </c>
      <c r="C647" s="28">
        <v>24.57</v>
      </c>
      <c r="D647" s="28">
        <v>28.61</v>
      </c>
      <c r="E647" s="26"/>
      <c r="F647" s="25"/>
      <c r="G647" s="25"/>
      <c r="H647" s="25"/>
      <c r="I647" s="25"/>
      <c r="J647" s="24"/>
      <c r="K647" s="24"/>
      <c r="L647" s="24"/>
    </row>
    <row r="648" spans="1:12" x14ac:dyDescent="0.2">
      <c r="A648" s="23">
        <v>37117</v>
      </c>
      <c r="B648" s="27">
        <v>28.26</v>
      </c>
      <c r="C648" s="28">
        <v>24.76</v>
      </c>
      <c r="D648" s="28">
        <v>28.8</v>
      </c>
      <c r="E648" s="26"/>
      <c r="F648" s="25"/>
      <c r="G648" s="25"/>
      <c r="H648" s="25"/>
      <c r="I648" s="25"/>
      <c r="J648" s="24"/>
      <c r="K648" s="24"/>
      <c r="L648" s="24"/>
    </row>
    <row r="649" spans="1:12" x14ac:dyDescent="0.2">
      <c r="A649" s="23">
        <v>37118</v>
      </c>
      <c r="B649" s="27">
        <v>27.81</v>
      </c>
      <c r="C649" s="28">
        <v>24.31</v>
      </c>
      <c r="D649" s="28">
        <v>28.35</v>
      </c>
      <c r="E649" s="26"/>
      <c r="F649" s="25"/>
      <c r="G649" s="25"/>
      <c r="H649" s="25"/>
      <c r="I649" s="25"/>
      <c r="J649" s="24"/>
      <c r="K649" s="24"/>
      <c r="L649" s="24"/>
    </row>
    <row r="650" spans="1:12" x14ac:dyDescent="0.2">
      <c r="A650" s="23">
        <v>37119</v>
      </c>
      <c r="B650" s="27">
        <v>27.65</v>
      </c>
      <c r="C650" s="28">
        <v>24.15</v>
      </c>
      <c r="D650" s="28">
        <v>28.19</v>
      </c>
      <c r="E650" s="26"/>
      <c r="F650" s="25"/>
      <c r="G650" s="25"/>
      <c r="H650" s="25"/>
      <c r="I650" s="25"/>
      <c r="J650" s="24"/>
      <c r="K650" s="24"/>
      <c r="L650" s="24"/>
    </row>
    <row r="651" spans="1:12" x14ac:dyDescent="0.2">
      <c r="A651" s="23">
        <v>37120</v>
      </c>
      <c r="B651" s="27">
        <v>26.93</v>
      </c>
      <c r="C651" s="28">
        <v>23.43</v>
      </c>
      <c r="D651" s="28">
        <v>27.47</v>
      </c>
      <c r="E651" s="26"/>
      <c r="F651" s="25"/>
      <c r="G651" s="25"/>
      <c r="H651" s="25"/>
      <c r="I651" s="25"/>
      <c r="J651" s="24"/>
      <c r="K651" s="24"/>
      <c r="L651" s="24"/>
    </row>
    <row r="652" spans="1:12" x14ac:dyDescent="0.2">
      <c r="A652" s="23">
        <v>37123</v>
      </c>
      <c r="B652" s="27">
        <v>27.43</v>
      </c>
      <c r="C652" s="28">
        <v>23.93</v>
      </c>
      <c r="D652" s="28">
        <v>27.97</v>
      </c>
      <c r="E652" s="26"/>
      <c r="F652" s="25"/>
      <c r="G652" s="25"/>
      <c r="H652" s="25"/>
      <c r="I652" s="25"/>
      <c r="J652" s="24"/>
      <c r="K652" s="24"/>
      <c r="L652" s="24"/>
    </row>
    <row r="653" spans="1:12" x14ac:dyDescent="0.2">
      <c r="A653" s="23">
        <v>37124</v>
      </c>
      <c r="B653" s="27">
        <v>28.16</v>
      </c>
      <c r="C653" s="28">
        <v>24.66</v>
      </c>
      <c r="D653" s="28">
        <v>28.7</v>
      </c>
      <c r="E653" s="26"/>
      <c r="F653" s="25"/>
      <c r="G653" s="25"/>
      <c r="H653" s="25"/>
      <c r="I653" s="25"/>
      <c r="J653" s="24"/>
      <c r="K653" s="24"/>
      <c r="L653" s="24"/>
    </row>
    <row r="654" spans="1:12" x14ac:dyDescent="0.2">
      <c r="A654" s="23">
        <v>37125</v>
      </c>
      <c r="B654" s="27">
        <v>26.62</v>
      </c>
      <c r="C654" s="28">
        <v>23.12</v>
      </c>
      <c r="D654" s="28">
        <v>27.16</v>
      </c>
      <c r="E654" s="26"/>
      <c r="F654" s="25"/>
      <c r="G654" s="25"/>
      <c r="H654" s="25"/>
      <c r="I654" s="25"/>
      <c r="J654" s="24"/>
      <c r="K654" s="24"/>
      <c r="L654" s="24"/>
    </row>
    <row r="655" spans="1:12" x14ac:dyDescent="0.2">
      <c r="A655" s="23">
        <v>37126</v>
      </c>
      <c r="B655" s="27">
        <v>26.88</v>
      </c>
      <c r="C655" s="28">
        <v>23.38</v>
      </c>
      <c r="D655" s="28">
        <v>27.42</v>
      </c>
      <c r="E655" s="26"/>
      <c r="F655" s="25"/>
      <c r="G655" s="25"/>
      <c r="H655" s="25"/>
      <c r="I655" s="25"/>
      <c r="J655" s="24"/>
      <c r="K655" s="24"/>
      <c r="L655" s="24"/>
    </row>
    <row r="656" spans="1:12" x14ac:dyDescent="0.2">
      <c r="A656" s="23">
        <v>37127</v>
      </c>
      <c r="B656" s="27">
        <v>27.15</v>
      </c>
      <c r="C656" s="28">
        <v>23.65</v>
      </c>
      <c r="D656" s="28">
        <v>27.69</v>
      </c>
      <c r="E656" s="26"/>
      <c r="F656" s="25"/>
      <c r="G656" s="25"/>
      <c r="H656" s="25"/>
      <c r="I656" s="25"/>
      <c r="J656" s="24"/>
      <c r="K656" s="24"/>
      <c r="L656" s="24"/>
    </row>
    <row r="657" spans="1:12" x14ac:dyDescent="0.2">
      <c r="A657" s="23">
        <v>37130</v>
      </c>
      <c r="B657" s="27">
        <v>26.92</v>
      </c>
      <c r="C657" s="28">
        <v>23.42</v>
      </c>
      <c r="D657" s="28">
        <v>27.46</v>
      </c>
      <c r="E657" s="26"/>
      <c r="F657" s="25"/>
      <c r="G657" s="25"/>
      <c r="H657" s="25"/>
      <c r="I657" s="25"/>
      <c r="J657" s="24"/>
      <c r="K657" s="24"/>
      <c r="L657" s="24"/>
    </row>
    <row r="658" spans="1:12" x14ac:dyDescent="0.2">
      <c r="A658" s="23">
        <v>37131</v>
      </c>
      <c r="B658" s="27">
        <v>27.42</v>
      </c>
      <c r="C658" s="28">
        <v>23.92</v>
      </c>
      <c r="D658" s="28">
        <v>27.96</v>
      </c>
      <c r="E658" s="26"/>
      <c r="F658" s="25"/>
      <c r="G658" s="25"/>
      <c r="H658" s="25"/>
      <c r="I658" s="25"/>
      <c r="J658" s="24"/>
      <c r="K658" s="24"/>
      <c r="L658" s="24"/>
    </row>
    <row r="659" spans="1:12" x14ac:dyDescent="0.2">
      <c r="A659" s="23">
        <v>37132</v>
      </c>
      <c r="B659" s="27">
        <v>27.3</v>
      </c>
      <c r="C659" s="28">
        <v>23.8</v>
      </c>
      <c r="D659" s="28">
        <v>27.84</v>
      </c>
      <c r="E659" s="26"/>
      <c r="F659" s="25"/>
      <c r="G659" s="25"/>
      <c r="H659" s="25"/>
      <c r="I659" s="25"/>
      <c r="J659" s="24"/>
      <c r="K659" s="24"/>
      <c r="L659" s="24"/>
    </row>
    <row r="660" spans="1:12" x14ac:dyDescent="0.2">
      <c r="A660" s="23">
        <v>37133</v>
      </c>
      <c r="B660" s="27">
        <v>26.8</v>
      </c>
      <c r="C660" s="28">
        <v>23.3</v>
      </c>
      <c r="D660" s="28">
        <v>27.34</v>
      </c>
      <c r="E660" s="26"/>
      <c r="F660" s="25"/>
      <c r="G660" s="25"/>
      <c r="H660" s="25"/>
      <c r="I660" s="25"/>
      <c r="J660" s="24"/>
      <c r="K660" s="24"/>
      <c r="L660" s="24"/>
    </row>
    <row r="661" spans="1:12" x14ac:dyDescent="0.2">
      <c r="A661" s="23">
        <v>37134</v>
      </c>
      <c r="B661" s="27">
        <v>27.45</v>
      </c>
      <c r="C661" s="28">
        <v>23.95</v>
      </c>
      <c r="D661" s="28">
        <v>27.99</v>
      </c>
      <c r="E661" s="26"/>
      <c r="F661" s="25"/>
      <c r="G661" s="25"/>
      <c r="H661" s="25"/>
      <c r="I661" s="25"/>
      <c r="J661" s="24"/>
      <c r="K661" s="24"/>
      <c r="L661" s="24"/>
    </row>
    <row r="662" spans="1:12" x14ac:dyDescent="0.2">
      <c r="A662" s="23">
        <v>37135</v>
      </c>
      <c r="B662" s="27">
        <v>27.45</v>
      </c>
      <c r="C662" s="28">
        <v>23.95</v>
      </c>
      <c r="D662" s="28">
        <v>27.99</v>
      </c>
      <c r="E662" s="26"/>
      <c r="F662" s="25"/>
      <c r="G662" s="25"/>
      <c r="H662" s="25"/>
      <c r="I662" s="25"/>
      <c r="J662" s="24"/>
      <c r="K662" s="24"/>
      <c r="L662" s="24"/>
    </row>
    <row r="663" spans="1:12" x14ac:dyDescent="0.2">
      <c r="A663" s="23">
        <v>37138</v>
      </c>
      <c r="B663" s="27">
        <v>27.18</v>
      </c>
      <c r="C663" s="28">
        <v>23.68</v>
      </c>
      <c r="D663" s="28">
        <v>27.72</v>
      </c>
      <c r="E663" s="26"/>
      <c r="F663" s="25"/>
      <c r="G663" s="25"/>
      <c r="H663" s="25"/>
      <c r="I663" s="25"/>
      <c r="J663" s="24"/>
      <c r="K663" s="24"/>
      <c r="L663" s="24"/>
    </row>
    <row r="664" spans="1:12" x14ac:dyDescent="0.2">
      <c r="A664" s="23">
        <v>37139</v>
      </c>
      <c r="B664" s="27">
        <v>27.2</v>
      </c>
      <c r="C664" s="28">
        <v>23.7</v>
      </c>
      <c r="D664" s="28">
        <v>27.74</v>
      </c>
      <c r="E664" s="26"/>
      <c r="F664" s="25"/>
      <c r="G664" s="25"/>
      <c r="H664" s="25"/>
      <c r="I664" s="25"/>
      <c r="J664" s="24"/>
      <c r="K664" s="24"/>
      <c r="L664" s="24"/>
    </row>
    <row r="665" spans="1:12" x14ac:dyDescent="0.2">
      <c r="A665" s="23">
        <v>37140</v>
      </c>
      <c r="B665" s="27">
        <v>27.83</v>
      </c>
      <c r="C665" s="28">
        <v>24.33</v>
      </c>
      <c r="D665" s="28">
        <v>28.37</v>
      </c>
      <c r="E665" s="26"/>
      <c r="F665" s="25"/>
      <c r="G665" s="25"/>
      <c r="H665" s="25"/>
      <c r="I665" s="25"/>
      <c r="J665" s="24"/>
      <c r="K665" s="24"/>
      <c r="L665" s="24"/>
    </row>
    <row r="666" spans="1:12" x14ac:dyDescent="0.2">
      <c r="A666" s="23">
        <v>37141</v>
      </c>
      <c r="B666" s="27">
        <v>28.28</v>
      </c>
      <c r="C666" s="28">
        <v>24.78</v>
      </c>
      <c r="D666" s="28">
        <v>28.82</v>
      </c>
      <c r="E666" s="26"/>
      <c r="F666" s="25"/>
      <c r="G666" s="25"/>
      <c r="H666" s="25"/>
      <c r="I666" s="25"/>
      <c r="J666" s="24"/>
      <c r="K666" s="24"/>
      <c r="L666" s="24"/>
    </row>
    <row r="667" spans="1:12" x14ac:dyDescent="0.2">
      <c r="A667" s="23">
        <v>37144</v>
      </c>
      <c r="B667" s="27">
        <v>27.88</v>
      </c>
      <c r="C667" s="28">
        <v>24.38</v>
      </c>
      <c r="D667" s="28">
        <v>28.42</v>
      </c>
      <c r="E667" s="26"/>
      <c r="F667" s="25"/>
      <c r="G667" s="25"/>
      <c r="H667" s="25"/>
      <c r="I667" s="25"/>
      <c r="J667" s="24"/>
      <c r="K667" s="24"/>
      <c r="L667" s="24"/>
    </row>
    <row r="668" spans="1:12" x14ac:dyDescent="0.2">
      <c r="A668" s="23">
        <v>37145</v>
      </c>
      <c r="B668" s="27">
        <v>29.06</v>
      </c>
      <c r="C668" s="28">
        <v>25.56</v>
      </c>
      <c r="D668" s="28">
        <v>29.6</v>
      </c>
      <c r="E668" s="26"/>
      <c r="F668" s="25"/>
      <c r="G668" s="25"/>
      <c r="H668" s="25"/>
      <c r="I668" s="25"/>
      <c r="J668" s="24"/>
      <c r="K668" s="24"/>
      <c r="L668" s="24"/>
    </row>
    <row r="669" spans="1:12" x14ac:dyDescent="0.2">
      <c r="A669" s="23">
        <v>37152</v>
      </c>
      <c r="B669" s="27">
        <v>27.95</v>
      </c>
      <c r="C669" s="28">
        <v>24.45</v>
      </c>
      <c r="D669" s="28">
        <v>28.49</v>
      </c>
      <c r="E669" s="26"/>
      <c r="F669" s="25"/>
      <c r="G669" s="25"/>
      <c r="H669" s="25"/>
      <c r="I669" s="25"/>
      <c r="J669" s="24"/>
      <c r="K669" s="24"/>
      <c r="L669" s="24"/>
    </row>
    <row r="670" spans="1:12" x14ac:dyDescent="0.2">
      <c r="A670" s="23">
        <v>37153</v>
      </c>
      <c r="B670" s="27">
        <v>26.97</v>
      </c>
      <c r="C670" s="28">
        <v>23.47</v>
      </c>
      <c r="D670" s="28">
        <v>27.51</v>
      </c>
      <c r="E670" s="26"/>
      <c r="F670" s="25"/>
      <c r="G670" s="25"/>
      <c r="H670" s="25"/>
      <c r="I670" s="25"/>
      <c r="J670" s="24"/>
      <c r="K670" s="24"/>
      <c r="L670" s="24"/>
    </row>
    <row r="671" spans="1:12" x14ac:dyDescent="0.2">
      <c r="A671" s="23">
        <v>37154</v>
      </c>
      <c r="B671" s="27">
        <v>26.84</v>
      </c>
      <c r="C671" s="28">
        <v>23.34</v>
      </c>
      <c r="D671" s="28">
        <v>27.38</v>
      </c>
      <c r="E671" s="26"/>
      <c r="F671" s="25"/>
      <c r="G671" s="25"/>
      <c r="H671" s="25"/>
      <c r="I671" s="25"/>
      <c r="J671" s="24"/>
      <c r="K671" s="24"/>
      <c r="L671" s="24"/>
    </row>
    <row r="672" spans="1:12" x14ac:dyDescent="0.2">
      <c r="A672" s="23">
        <v>37155</v>
      </c>
      <c r="B672" s="27">
        <v>26.22</v>
      </c>
      <c r="C672" s="28">
        <v>22.72</v>
      </c>
      <c r="D672" s="28">
        <v>26.76</v>
      </c>
      <c r="E672" s="26"/>
      <c r="F672" s="25"/>
      <c r="G672" s="25"/>
      <c r="H672" s="25"/>
      <c r="I672" s="25"/>
      <c r="J672" s="24"/>
      <c r="K672" s="24"/>
      <c r="L672" s="24"/>
    </row>
    <row r="673" spans="1:12" x14ac:dyDescent="0.2">
      <c r="A673" s="23">
        <v>37158</v>
      </c>
      <c r="B673" s="27">
        <v>22.26</v>
      </c>
      <c r="C673" s="28">
        <v>18.760000000000002</v>
      </c>
      <c r="D673" s="28">
        <v>22.8</v>
      </c>
      <c r="E673" s="26"/>
      <c r="F673" s="25"/>
      <c r="G673" s="25"/>
      <c r="H673" s="25"/>
      <c r="I673" s="25"/>
      <c r="J673" s="24"/>
      <c r="K673" s="24"/>
      <c r="L673" s="24"/>
    </row>
    <row r="674" spans="1:12" x14ac:dyDescent="0.2">
      <c r="A674" s="23">
        <v>37159</v>
      </c>
      <c r="B674" s="27">
        <v>22.06</v>
      </c>
      <c r="C674" s="28">
        <v>18.559999999999999</v>
      </c>
      <c r="D674" s="28">
        <v>22.6</v>
      </c>
      <c r="E674" s="26"/>
      <c r="F674" s="25"/>
      <c r="G674" s="25"/>
      <c r="H674" s="25"/>
      <c r="I674" s="25"/>
      <c r="J674" s="24"/>
      <c r="K674" s="24"/>
      <c r="L674" s="24"/>
    </row>
    <row r="675" spans="1:12" x14ac:dyDescent="0.2">
      <c r="A675" s="23">
        <v>37160</v>
      </c>
      <c r="B675" s="27">
        <v>22.63</v>
      </c>
      <c r="C675" s="28">
        <v>19.13</v>
      </c>
      <c r="D675" s="28">
        <v>23.17</v>
      </c>
      <c r="E675" s="26"/>
      <c r="F675" s="25"/>
      <c r="G675" s="25"/>
      <c r="H675" s="25"/>
      <c r="I675" s="25"/>
      <c r="J675" s="24"/>
      <c r="K675" s="24"/>
      <c r="L675" s="24"/>
    </row>
    <row r="676" spans="1:12" x14ac:dyDescent="0.2">
      <c r="A676" s="23">
        <v>37161</v>
      </c>
      <c r="B676" s="27">
        <v>22.99</v>
      </c>
      <c r="C676" s="28">
        <v>19.489999999999998</v>
      </c>
      <c r="D676" s="28">
        <v>23.53</v>
      </c>
      <c r="E676" s="26"/>
      <c r="F676" s="25"/>
      <c r="G676" s="25"/>
      <c r="H676" s="25"/>
      <c r="I676" s="25"/>
      <c r="J676" s="24"/>
      <c r="K676" s="24"/>
      <c r="L676" s="24"/>
    </row>
    <row r="677" spans="1:12" x14ac:dyDescent="0.2">
      <c r="A677" s="23">
        <v>37162</v>
      </c>
      <c r="B677" s="27">
        <v>23.68</v>
      </c>
      <c r="C677" s="28">
        <v>20.18</v>
      </c>
      <c r="D677" s="28">
        <v>24.22</v>
      </c>
      <c r="E677" s="26"/>
      <c r="F677" s="25"/>
      <c r="G677" s="25"/>
      <c r="H677" s="25"/>
      <c r="I677" s="25"/>
      <c r="J677" s="24"/>
      <c r="K677" s="24"/>
      <c r="L677" s="24"/>
    </row>
    <row r="678" spans="1:12" x14ac:dyDescent="0.2">
      <c r="A678" s="23">
        <v>37165</v>
      </c>
      <c r="B678" s="27">
        <v>23.53</v>
      </c>
      <c r="C678" s="28">
        <v>20.03</v>
      </c>
      <c r="D678" s="28">
        <v>24.07</v>
      </c>
      <c r="E678" s="26"/>
      <c r="F678" s="25"/>
      <c r="G678" s="25"/>
      <c r="H678" s="25"/>
      <c r="I678" s="25"/>
      <c r="J678" s="24"/>
      <c r="K678" s="24"/>
      <c r="L678" s="24"/>
    </row>
    <row r="679" spans="1:12" x14ac:dyDescent="0.2">
      <c r="A679" s="23">
        <v>37166</v>
      </c>
      <c r="B679" s="27">
        <v>23.04</v>
      </c>
      <c r="C679" s="28">
        <v>19.54</v>
      </c>
      <c r="D679" s="28">
        <v>23.58</v>
      </c>
      <c r="E679" s="26"/>
      <c r="F679" s="25"/>
      <c r="G679" s="25"/>
      <c r="H679" s="25"/>
      <c r="I679" s="25"/>
      <c r="J679" s="24"/>
      <c r="K679" s="24"/>
      <c r="L679" s="24"/>
    </row>
    <row r="680" spans="1:12" x14ac:dyDescent="0.2">
      <c r="A680" s="23">
        <v>37167</v>
      </c>
      <c r="B680" s="27">
        <v>22.33</v>
      </c>
      <c r="C680" s="28">
        <v>18.829999999999998</v>
      </c>
      <c r="D680" s="28">
        <v>22.87</v>
      </c>
      <c r="E680" s="26"/>
      <c r="F680" s="25"/>
      <c r="G680" s="25"/>
      <c r="H680" s="25"/>
      <c r="I680" s="25"/>
      <c r="J680" s="24"/>
      <c r="K680" s="24"/>
      <c r="L680" s="24"/>
    </row>
    <row r="681" spans="1:12" x14ac:dyDescent="0.2">
      <c r="A681" s="23">
        <v>37168</v>
      </c>
      <c r="B681" s="27">
        <v>22.88</v>
      </c>
      <c r="C681" s="28">
        <v>19.38</v>
      </c>
      <c r="D681" s="28">
        <v>23.42</v>
      </c>
      <c r="E681" s="26"/>
      <c r="F681" s="25"/>
      <c r="G681" s="25"/>
      <c r="H681" s="25"/>
      <c r="I681" s="25"/>
      <c r="J681" s="24"/>
      <c r="K681" s="24"/>
      <c r="L681" s="24"/>
    </row>
    <row r="682" spans="1:12" x14ac:dyDescent="0.2">
      <c r="A682" s="23">
        <v>37169</v>
      </c>
      <c r="B682" s="27">
        <v>22.64</v>
      </c>
      <c r="C682" s="28">
        <v>19.14</v>
      </c>
      <c r="D682" s="28">
        <v>23.18</v>
      </c>
      <c r="E682" s="26"/>
      <c r="F682" s="25"/>
      <c r="G682" s="25"/>
      <c r="H682" s="25"/>
      <c r="I682" s="25"/>
      <c r="J682" s="24"/>
      <c r="K682" s="24"/>
      <c r="L682" s="24"/>
    </row>
    <row r="683" spans="1:12" x14ac:dyDescent="0.2">
      <c r="A683" s="23">
        <v>37172</v>
      </c>
      <c r="B683" s="27">
        <v>22.7</v>
      </c>
      <c r="C683" s="28">
        <v>19.2</v>
      </c>
      <c r="D683" s="28">
        <v>23.24</v>
      </c>
      <c r="E683" s="26"/>
      <c r="F683" s="25"/>
      <c r="G683" s="25"/>
      <c r="H683" s="25"/>
      <c r="I683" s="25"/>
      <c r="J683" s="24"/>
      <c r="K683" s="24"/>
      <c r="L683" s="24"/>
    </row>
    <row r="684" spans="1:12" x14ac:dyDescent="0.2">
      <c r="A684" s="23">
        <v>37173</v>
      </c>
      <c r="B684" s="27">
        <v>22.73</v>
      </c>
      <c r="C684" s="28">
        <v>19.23</v>
      </c>
      <c r="D684" s="28">
        <v>23.27</v>
      </c>
      <c r="E684" s="26"/>
      <c r="F684" s="25"/>
      <c r="G684" s="25"/>
      <c r="H684" s="25"/>
      <c r="I684" s="25"/>
      <c r="J684" s="24"/>
      <c r="K684" s="24"/>
      <c r="L684" s="24"/>
    </row>
    <row r="685" spans="1:12" x14ac:dyDescent="0.2">
      <c r="A685" s="23">
        <v>37174</v>
      </c>
      <c r="B685" s="27">
        <v>22.78</v>
      </c>
      <c r="C685" s="28">
        <v>19.28</v>
      </c>
      <c r="D685" s="28">
        <v>23.32</v>
      </c>
      <c r="E685" s="26"/>
      <c r="F685" s="25"/>
      <c r="G685" s="25"/>
      <c r="H685" s="25"/>
      <c r="I685" s="25"/>
      <c r="J685" s="24"/>
      <c r="K685" s="24"/>
      <c r="L685" s="24"/>
    </row>
    <row r="686" spans="1:12" x14ac:dyDescent="0.2">
      <c r="A686" s="23">
        <v>37175</v>
      </c>
      <c r="B686" s="27">
        <v>23.59</v>
      </c>
      <c r="C686" s="28">
        <v>20.09</v>
      </c>
      <c r="D686" s="28">
        <v>24.13</v>
      </c>
      <c r="E686" s="26"/>
      <c r="F686" s="25"/>
      <c r="G686" s="25"/>
      <c r="H686" s="25"/>
      <c r="I686" s="25"/>
      <c r="J686" s="24"/>
      <c r="K686" s="24"/>
      <c r="L686" s="24"/>
    </row>
    <row r="687" spans="1:12" x14ac:dyDescent="0.2">
      <c r="A687" s="23">
        <v>37176</v>
      </c>
      <c r="B687" s="27">
        <v>22.75</v>
      </c>
      <c r="C687" s="28">
        <v>19.25</v>
      </c>
      <c r="D687" s="28">
        <v>23.29</v>
      </c>
      <c r="E687" s="26"/>
      <c r="F687" s="25"/>
      <c r="G687" s="25"/>
      <c r="H687" s="25"/>
      <c r="I687" s="25"/>
      <c r="J687" s="24"/>
      <c r="K687" s="24"/>
      <c r="L687" s="24"/>
    </row>
    <row r="688" spans="1:12" x14ac:dyDescent="0.2">
      <c r="A688" s="23">
        <v>37179</v>
      </c>
      <c r="B688" s="27">
        <v>22.54</v>
      </c>
      <c r="C688" s="28">
        <v>19.04</v>
      </c>
      <c r="D688" s="28">
        <v>23.08</v>
      </c>
      <c r="E688" s="26"/>
      <c r="F688" s="25"/>
      <c r="G688" s="25"/>
      <c r="H688" s="25"/>
      <c r="I688" s="25"/>
      <c r="J688" s="24"/>
      <c r="K688" s="24"/>
      <c r="L688" s="24"/>
    </row>
    <row r="689" spans="1:12" x14ac:dyDescent="0.2">
      <c r="A689" s="23">
        <v>37180</v>
      </c>
      <c r="B689" s="27">
        <v>22.25</v>
      </c>
      <c r="C689" s="28">
        <v>18.75</v>
      </c>
      <c r="D689" s="28">
        <v>22.79</v>
      </c>
      <c r="E689" s="26"/>
      <c r="F689" s="25"/>
      <c r="G689" s="25"/>
      <c r="H689" s="25"/>
      <c r="I689" s="25"/>
      <c r="J689" s="24"/>
      <c r="K689" s="24"/>
      <c r="L689" s="24"/>
    </row>
    <row r="690" spans="1:12" x14ac:dyDescent="0.2">
      <c r="A690" s="23">
        <v>37181</v>
      </c>
      <c r="B690" s="27">
        <v>22.06</v>
      </c>
      <c r="C690" s="28">
        <v>18.559999999999999</v>
      </c>
      <c r="D690" s="28">
        <v>22.6</v>
      </c>
      <c r="E690" s="26"/>
      <c r="F690" s="25"/>
      <c r="G690" s="25"/>
      <c r="H690" s="25"/>
      <c r="I690" s="25"/>
      <c r="J690" s="24"/>
      <c r="K690" s="24"/>
      <c r="L690" s="24"/>
    </row>
    <row r="691" spans="1:12" x14ac:dyDescent="0.2">
      <c r="A691" s="23">
        <v>37182</v>
      </c>
      <c r="B691" s="27">
        <v>21.56</v>
      </c>
      <c r="C691" s="28">
        <v>18.059999999999999</v>
      </c>
      <c r="D691" s="28">
        <v>22.1</v>
      </c>
      <c r="E691" s="26"/>
      <c r="F691" s="25"/>
      <c r="G691" s="25"/>
      <c r="H691" s="25"/>
      <c r="I691" s="25"/>
      <c r="J691" s="24"/>
      <c r="K691" s="24"/>
      <c r="L691" s="24"/>
    </row>
    <row r="692" spans="1:12" x14ac:dyDescent="0.2">
      <c r="A692" s="23">
        <v>37183</v>
      </c>
      <c r="B692" s="27">
        <v>22.08</v>
      </c>
      <c r="C692" s="28">
        <v>18.579999999999998</v>
      </c>
      <c r="D692" s="28">
        <v>22.62</v>
      </c>
      <c r="E692" s="26"/>
      <c r="F692" s="25"/>
      <c r="G692" s="25"/>
      <c r="H692" s="25"/>
      <c r="I692" s="25"/>
      <c r="J692" s="24"/>
      <c r="K692" s="24"/>
      <c r="L692" s="24"/>
    </row>
    <row r="693" spans="1:12" x14ac:dyDescent="0.2">
      <c r="A693" s="23">
        <v>37186</v>
      </c>
      <c r="B693" s="27">
        <v>22.01</v>
      </c>
      <c r="C693" s="28">
        <v>18.510000000000002</v>
      </c>
      <c r="D693" s="28">
        <v>22.55</v>
      </c>
      <c r="E693" s="26"/>
      <c r="F693" s="25"/>
      <c r="G693" s="25"/>
      <c r="H693" s="25"/>
      <c r="I693" s="25"/>
      <c r="J693" s="24"/>
      <c r="K693" s="24"/>
      <c r="L693" s="24"/>
    </row>
    <row r="694" spans="1:12" x14ac:dyDescent="0.2">
      <c r="A694" s="23">
        <v>37187</v>
      </c>
      <c r="B694" s="27">
        <v>22.1</v>
      </c>
      <c r="C694" s="28">
        <v>18.600000000000001</v>
      </c>
      <c r="D694" s="28">
        <v>22.64</v>
      </c>
      <c r="E694" s="26"/>
      <c r="F694" s="25"/>
      <c r="G694" s="25"/>
      <c r="H694" s="25"/>
      <c r="I694" s="25"/>
      <c r="J694" s="24"/>
      <c r="K694" s="24"/>
      <c r="L694" s="24"/>
    </row>
    <row r="695" spans="1:12" x14ac:dyDescent="0.2">
      <c r="A695" s="23">
        <v>37188</v>
      </c>
      <c r="B695" s="27">
        <v>22.58</v>
      </c>
      <c r="C695" s="28">
        <v>19.079999999999998</v>
      </c>
      <c r="D695" s="28">
        <v>23.12</v>
      </c>
      <c r="E695" s="26"/>
      <c r="F695" s="25"/>
      <c r="G695" s="25"/>
      <c r="H695" s="25"/>
      <c r="I695" s="25"/>
      <c r="J695" s="24"/>
      <c r="K695" s="24"/>
      <c r="L695" s="24"/>
    </row>
    <row r="696" spans="1:12" x14ac:dyDescent="0.2">
      <c r="A696" s="23">
        <v>37189</v>
      </c>
      <c r="B696" s="27">
        <v>22.26</v>
      </c>
      <c r="C696" s="28">
        <v>18.760000000000002</v>
      </c>
      <c r="D696" s="28">
        <v>22.8</v>
      </c>
      <c r="E696" s="26"/>
      <c r="F696" s="25"/>
      <c r="G696" s="25"/>
      <c r="H696" s="25"/>
      <c r="I696" s="25"/>
      <c r="J696" s="24"/>
      <c r="K696" s="24"/>
      <c r="L696" s="24"/>
    </row>
    <row r="697" spans="1:12" x14ac:dyDescent="0.2">
      <c r="A697" s="23">
        <v>37190</v>
      </c>
      <c r="B697" s="27">
        <v>22.28</v>
      </c>
      <c r="C697" s="28">
        <v>18.78</v>
      </c>
      <c r="D697" s="28">
        <v>22.82</v>
      </c>
      <c r="E697" s="26"/>
      <c r="F697" s="25"/>
      <c r="G697" s="25"/>
      <c r="H697" s="25"/>
      <c r="I697" s="25"/>
      <c r="J697" s="24"/>
      <c r="K697" s="24"/>
      <c r="L697" s="24"/>
    </row>
    <row r="698" spans="1:12" x14ac:dyDescent="0.2">
      <c r="A698" s="23">
        <v>37193</v>
      </c>
      <c r="B698" s="27">
        <v>22.4</v>
      </c>
      <c r="C698" s="28">
        <v>18.899999999999999</v>
      </c>
      <c r="D698" s="28">
        <v>22.94</v>
      </c>
      <c r="E698" s="26"/>
      <c r="F698" s="25"/>
      <c r="G698" s="25"/>
      <c r="H698" s="25"/>
      <c r="I698" s="25"/>
      <c r="J698" s="24"/>
      <c r="K698" s="24"/>
      <c r="L698" s="24"/>
    </row>
    <row r="699" spans="1:12" x14ac:dyDescent="0.2">
      <c r="A699" s="23">
        <v>37194</v>
      </c>
      <c r="B699" s="27">
        <v>22.12</v>
      </c>
      <c r="C699" s="28">
        <v>18.62</v>
      </c>
      <c r="D699" s="28">
        <v>22.66</v>
      </c>
      <c r="E699" s="26"/>
      <c r="F699" s="25"/>
      <c r="G699" s="25"/>
      <c r="H699" s="25"/>
      <c r="I699" s="25"/>
      <c r="J699" s="24"/>
      <c r="K699" s="24"/>
      <c r="L699" s="24"/>
    </row>
    <row r="700" spans="1:12" x14ac:dyDescent="0.2">
      <c r="A700" s="23">
        <v>37195</v>
      </c>
      <c r="B700" s="27">
        <v>21.43</v>
      </c>
      <c r="C700" s="28">
        <v>17.93</v>
      </c>
      <c r="D700" s="28">
        <v>21.97</v>
      </c>
      <c r="E700" s="26"/>
      <c r="F700" s="25"/>
      <c r="G700" s="25"/>
      <c r="H700" s="25"/>
      <c r="I700" s="25"/>
      <c r="J700" s="24"/>
      <c r="K700" s="24"/>
      <c r="L700" s="24"/>
    </row>
    <row r="701" spans="1:12" x14ac:dyDescent="0.2">
      <c r="A701" s="23">
        <v>37196</v>
      </c>
      <c r="B701" s="27">
        <v>20.64</v>
      </c>
      <c r="C701" s="28">
        <v>17.14</v>
      </c>
      <c r="D701" s="28">
        <v>21.18</v>
      </c>
      <c r="E701" s="26"/>
      <c r="F701" s="25"/>
      <c r="G701" s="25"/>
      <c r="H701" s="25"/>
      <c r="I701" s="25"/>
      <c r="J701" s="24"/>
      <c r="K701" s="24"/>
      <c r="L701" s="24"/>
    </row>
    <row r="702" spans="1:12" x14ac:dyDescent="0.2">
      <c r="A702" s="23">
        <v>37197</v>
      </c>
      <c r="B702" s="27">
        <v>20.43</v>
      </c>
      <c r="C702" s="28">
        <v>16.93</v>
      </c>
      <c r="D702" s="28">
        <v>20.97</v>
      </c>
      <c r="E702" s="26"/>
      <c r="F702" s="25"/>
      <c r="G702" s="25"/>
      <c r="H702" s="25"/>
      <c r="I702" s="25"/>
      <c r="J702" s="24"/>
      <c r="K702" s="24"/>
      <c r="L702" s="24"/>
    </row>
    <row r="703" spans="1:12" x14ac:dyDescent="0.2">
      <c r="A703" s="23">
        <v>37200</v>
      </c>
      <c r="B703" s="27">
        <v>20.27</v>
      </c>
      <c r="C703" s="28">
        <v>16.77</v>
      </c>
      <c r="D703" s="28">
        <v>20.81</v>
      </c>
      <c r="E703" s="26"/>
      <c r="F703" s="25"/>
      <c r="G703" s="25"/>
      <c r="H703" s="25"/>
      <c r="I703" s="25"/>
      <c r="J703" s="24"/>
      <c r="K703" s="24"/>
      <c r="L703" s="24"/>
    </row>
    <row r="704" spans="1:12" x14ac:dyDescent="0.2">
      <c r="A704" s="23">
        <v>37201</v>
      </c>
      <c r="B704" s="27">
        <v>20.170000000000002</v>
      </c>
      <c r="C704" s="28">
        <v>16.670000000000002</v>
      </c>
      <c r="D704" s="28">
        <v>20.71</v>
      </c>
      <c r="E704" s="26"/>
      <c r="F704" s="25"/>
      <c r="G704" s="25"/>
      <c r="H704" s="25"/>
      <c r="I704" s="25"/>
      <c r="J704" s="24"/>
      <c r="K704" s="24"/>
      <c r="L704" s="24"/>
    </row>
    <row r="705" spans="1:12" x14ac:dyDescent="0.2">
      <c r="A705" s="23">
        <v>37202</v>
      </c>
      <c r="B705" s="27">
        <v>20.34</v>
      </c>
      <c r="C705" s="28">
        <v>16.84</v>
      </c>
      <c r="D705" s="28">
        <v>20.88</v>
      </c>
      <c r="E705" s="26"/>
      <c r="F705" s="25"/>
      <c r="G705" s="25"/>
      <c r="H705" s="25"/>
      <c r="I705" s="25"/>
      <c r="J705" s="24"/>
      <c r="K705" s="24"/>
      <c r="L705" s="24"/>
    </row>
    <row r="706" spans="1:12" x14ac:dyDescent="0.2">
      <c r="A706" s="23">
        <v>37203</v>
      </c>
      <c r="B706" s="27">
        <v>21.42</v>
      </c>
      <c r="C706" s="28">
        <v>17.920000000000002</v>
      </c>
      <c r="D706" s="28">
        <v>21.96</v>
      </c>
      <c r="E706" s="26"/>
      <c r="F706" s="25"/>
      <c r="G706" s="25"/>
      <c r="H706" s="25"/>
      <c r="I706" s="25"/>
      <c r="J706" s="24"/>
      <c r="K706" s="24"/>
      <c r="L706" s="24"/>
    </row>
    <row r="707" spans="1:12" x14ac:dyDescent="0.2">
      <c r="A707" s="23">
        <v>37204</v>
      </c>
      <c r="B707" s="27">
        <v>22.47</v>
      </c>
      <c r="C707" s="28">
        <v>18.97</v>
      </c>
      <c r="D707" s="28">
        <v>23.01</v>
      </c>
      <c r="E707" s="26"/>
      <c r="F707" s="25"/>
      <c r="G707" s="25"/>
      <c r="H707" s="25"/>
      <c r="I707" s="25"/>
      <c r="J707" s="24"/>
      <c r="K707" s="24"/>
      <c r="L707" s="24"/>
    </row>
    <row r="708" spans="1:12" x14ac:dyDescent="0.2">
      <c r="A708" s="23">
        <v>37207</v>
      </c>
      <c r="B708" s="27">
        <v>21.48</v>
      </c>
      <c r="C708" s="28">
        <v>17.98</v>
      </c>
      <c r="D708" s="28">
        <v>22.02</v>
      </c>
      <c r="E708" s="26"/>
      <c r="F708" s="25"/>
      <c r="G708" s="25"/>
      <c r="H708" s="25"/>
      <c r="I708" s="25"/>
      <c r="J708" s="24"/>
      <c r="K708" s="24"/>
      <c r="L708" s="24"/>
    </row>
    <row r="709" spans="1:12" x14ac:dyDescent="0.2">
      <c r="A709" s="23">
        <v>37208</v>
      </c>
      <c r="B709" s="27">
        <v>21.92</v>
      </c>
      <c r="C709" s="28">
        <v>18.420000000000002</v>
      </c>
      <c r="D709" s="28">
        <v>22.46</v>
      </c>
      <c r="E709" s="26"/>
      <c r="F709" s="25"/>
      <c r="G709" s="25"/>
      <c r="H709" s="25"/>
      <c r="I709" s="25"/>
      <c r="J709" s="24"/>
      <c r="K709" s="24"/>
      <c r="L709" s="24"/>
    </row>
    <row r="710" spans="1:12" x14ac:dyDescent="0.2">
      <c r="A710" s="23">
        <v>37209</v>
      </c>
      <c r="B710" s="27">
        <v>19.989999999999998</v>
      </c>
      <c r="C710" s="28">
        <v>16.489999999999998</v>
      </c>
      <c r="D710" s="28">
        <v>20.53</v>
      </c>
      <c r="E710" s="26"/>
      <c r="F710" s="25"/>
      <c r="G710" s="25"/>
      <c r="H710" s="25"/>
      <c r="I710" s="25"/>
      <c r="J710" s="24"/>
      <c r="K710" s="24"/>
      <c r="L710" s="24"/>
    </row>
    <row r="711" spans="1:12" x14ac:dyDescent="0.2">
      <c r="A711" s="23">
        <v>37210</v>
      </c>
      <c r="B711" s="27">
        <v>17.7</v>
      </c>
      <c r="C711" s="28">
        <v>14.2</v>
      </c>
      <c r="D711" s="28">
        <v>18.239999999999998</v>
      </c>
      <c r="E711" s="26"/>
      <c r="F711" s="25"/>
      <c r="G711" s="25"/>
      <c r="H711" s="25"/>
      <c r="I711" s="25"/>
      <c r="J711" s="24"/>
      <c r="K711" s="24"/>
      <c r="L711" s="24"/>
    </row>
    <row r="712" spans="1:12" x14ac:dyDescent="0.2">
      <c r="A712" s="23">
        <v>37211</v>
      </c>
      <c r="B712" s="27">
        <v>18.28</v>
      </c>
      <c r="C712" s="28">
        <v>14.78</v>
      </c>
      <c r="D712" s="28">
        <v>18.82</v>
      </c>
      <c r="E712" s="26"/>
      <c r="F712" s="25"/>
      <c r="G712" s="25"/>
      <c r="H712" s="25"/>
      <c r="I712" s="25"/>
      <c r="J712" s="24"/>
      <c r="K712" s="24"/>
      <c r="L712" s="24"/>
    </row>
    <row r="713" spans="1:12" x14ac:dyDescent="0.2">
      <c r="A713" s="23">
        <v>37214</v>
      </c>
      <c r="B713" s="27">
        <v>17.97</v>
      </c>
      <c r="C713" s="28">
        <v>14.47</v>
      </c>
      <c r="D713" s="28">
        <v>18.510000000000002</v>
      </c>
      <c r="E713" s="26"/>
      <c r="F713" s="25"/>
      <c r="G713" s="25"/>
      <c r="H713" s="25"/>
      <c r="I713" s="25"/>
      <c r="J713" s="24"/>
      <c r="K713" s="24"/>
      <c r="L713" s="24"/>
    </row>
    <row r="714" spans="1:12" x14ac:dyDescent="0.2">
      <c r="A714" s="23">
        <v>37215</v>
      </c>
      <c r="B714" s="27">
        <v>19.399999999999999</v>
      </c>
      <c r="C714" s="28">
        <v>15.9</v>
      </c>
      <c r="D714" s="28">
        <v>19.940000000000001</v>
      </c>
      <c r="E714" s="26"/>
      <c r="F714" s="25"/>
      <c r="G714" s="25"/>
      <c r="H714" s="25"/>
      <c r="I714" s="25"/>
      <c r="J714" s="24"/>
      <c r="K714" s="24"/>
      <c r="L714" s="24"/>
    </row>
    <row r="715" spans="1:12" x14ac:dyDescent="0.2">
      <c r="A715" s="23">
        <v>37216</v>
      </c>
      <c r="B715" s="27">
        <v>19.21</v>
      </c>
      <c r="C715" s="28">
        <v>15.71</v>
      </c>
      <c r="D715" s="28">
        <v>19.75</v>
      </c>
      <c r="E715" s="26"/>
      <c r="F715" s="25"/>
      <c r="G715" s="25"/>
      <c r="H715" s="25"/>
      <c r="I715" s="25"/>
      <c r="J715" s="24"/>
      <c r="K715" s="24"/>
      <c r="L715" s="24"/>
    </row>
    <row r="716" spans="1:12" x14ac:dyDescent="0.2">
      <c r="A716" s="23">
        <v>37221</v>
      </c>
      <c r="B716" s="27">
        <v>18.940000000000001</v>
      </c>
      <c r="C716" s="28">
        <v>15.44</v>
      </c>
      <c r="D716" s="28">
        <v>19.48</v>
      </c>
      <c r="E716" s="26"/>
      <c r="F716" s="25"/>
      <c r="G716" s="25"/>
      <c r="H716" s="25"/>
      <c r="I716" s="25"/>
      <c r="J716" s="24"/>
      <c r="K716" s="24"/>
      <c r="L716" s="24"/>
    </row>
    <row r="717" spans="1:12" x14ac:dyDescent="0.2">
      <c r="A717" s="23">
        <v>37222</v>
      </c>
      <c r="B717" s="27">
        <v>19.73</v>
      </c>
      <c r="C717" s="28">
        <v>16.23</v>
      </c>
      <c r="D717" s="28">
        <v>20.27</v>
      </c>
      <c r="E717" s="26"/>
      <c r="F717" s="25"/>
      <c r="G717" s="25"/>
      <c r="H717" s="25"/>
      <c r="I717" s="25"/>
      <c r="J717" s="24"/>
      <c r="K717" s="24"/>
      <c r="L717" s="24"/>
    </row>
    <row r="718" spans="1:12" x14ac:dyDescent="0.2">
      <c r="A718" s="23">
        <v>37223</v>
      </c>
      <c r="B718" s="27">
        <v>19.47</v>
      </c>
      <c r="C718" s="28">
        <v>15.97</v>
      </c>
      <c r="D718" s="28">
        <v>20.010000000000002</v>
      </c>
      <c r="E718" s="26"/>
      <c r="F718" s="25"/>
      <c r="G718" s="25"/>
      <c r="H718" s="25"/>
      <c r="I718" s="25"/>
      <c r="J718" s="24"/>
      <c r="K718" s="24"/>
      <c r="L718" s="24"/>
    </row>
    <row r="719" spans="1:12" x14ac:dyDescent="0.2">
      <c r="A719" s="23">
        <v>37224</v>
      </c>
      <c r="B719" s="27">
        <v>18.87</v>
      </c>
      <c r="C719" s="28">
        <v>15.37</v>
      </c>
      <c r="D719" s="28">
        <v>19.41</v>
      </c>
      <c r="E719" s="26"/>
      <c r="F719" s="25"/>
      <c r="G719" s="25"/>
      <c r="H719" s="25"/>
      <c r="I719" s="25"/>
      <c r="J719" s="24"/>
      <c r="K719" s="24"/>
      <c r="L719" s="24"/>
    </row>
    <row r="720" spans="1:12" x14ac:dyDescent="0.2">
      <c r="A720" s="23">
        <v>37225</v>
      </c>
      <c r="B720" s="27">
        <v>19.690000000000001</v>
      </c>
      <c r="C720" s="28">
        <v>16.190000000000001</v>
      </c>
      <c r="D720" s="28">
        <v>20.23</v>
      </c>
      <c r="E720" s="26"/>
      <c r="F720" s="25"/>
      <c r="G720" s="25"/>
      <c r="H720" s="25"/>
      <c r="I720" s="25"/>
      <c r="J720" s="24"/>
      <c r="K720" s="24"/>
      <c r="L720" s="24"/>
    </row>
    <row r="721" spans="1:12" x14ac:dyDescent="0.2">
      <c r="A721" s="23">
        <v>37226</v>
      </c>
      <c r="B721" s="27">
        <v>19.690000000000001</v>
      </c>
      <c r="C721" s="28">
        <v>16.190000000000001</v>
      </c>
      <c r="D721" s="28">
        <v>20.23</v>
      </c>
      <c r="E721" s="26"/>
      <c r="F721" s="25"/>
      <c r="G721" s="25"/>
      <c r="H721" s="25"/>
      <c r="I721" s="25"/>
      <c r="J721" s="24"/>
      <c r="K721" s="24"/>
      <c r="L721" s="24"/>
    </row>
    <row r="722" spans="1:12" x14ac:dyDescent="0.2">
      <c r="A722" s="23">
        <v>37228</v>
      </c>
      <c r="B722" s="27">
        <v>20.309999999999999</v>
      </c>
      <c r="C722" s="28">
        <v>16.809999999999999</v>
      </c>
      <c r="D722" s="28">
        <v>20.85</v>
      </c>
      <c r="E722" s="26"/>
      <c r="F722" s="25"/>
      <c r="G722" s="25"/>
      <c r="H722" s="25"/>
      <c r="I722" s="25"/>
      <c r="J722" s="24"/>
      <c r="K722" s="24"/>
      <c r="L722" s="24"/>
    </row>
    <row r="723" spans="1:12" x14ac:dyDescent="0.2">
      <c r="A723" s="23">
        <v>37229</v>
      </c>
      <c r="B723" s="27">
        <v>19.899999999999999</v>
      </c>
      <c r="C723" s="28">
        <v>16.399999999999999</v>
      </c>
      <c r="D723" s="28">
        <v>20.440000000000001</v>
      </c>
      <c r="E723" s="26"/>
      <c r="F723" s="25"/>
      <c r="G723" s="25"/>
      <c r="H723" s="25"/>
      <c r="I723" s="25"/>
      <c r="J723" s="24"/>
      <c r="K723" s="24"/>
      <c r="L723" s="24"/>
    </row>
    <row r="724" spans="1:12" x14ac:dyDescent="0.2">
      <c r="A724" s="23">
        <v>37230</v>
      </c>
      <c r="B724" s="27">
        <v>19.739999999999998</v>
      </c>
      <c r="C724" s="28">
        <v>16.239999999999998</v>
      </c>
      <c r="D724" s="28">
        <v>20.28</v>
      </c>
      <c r="E724" s="26"/>
      <c r="F724" s="25"/>
      <c r="G724" s="25"/>
      <c r="H724" s="25"/>
      <c r="I724" s="25"/>
      <c r="J724" s="24"/>
      <c r="K724" s="24"/>
      <c r="L724" s="24"/>
    </row>
    <row r="725" spans="1:12" x14ac:dyDescent="0.2">
      <c r="A725" s="23">
        <v>37231</v>
      </c>
      <c r="B725" s="27">
        <v>18.79</v>
      </c>
      <c r="C725" s="28">
        <v>15.29</v>
      </c>
      <c r="D725" s="28">
        <v>19.329999999999998</v>
      </c>
      <c r="E725" s="26"/>
      <c r="F725" s="25"/>
      <c r="G725" s="25"/>
      <c r="H725" s="25"/>
      <c r="I725" s="25"/>
      <c r="J725" s="24"/>
      <c r="K725" s="24"/>
      <c r="L725" s="24"/>
    </row>
    <row r="726" spans="1:12" x14ac:dyDescent="0.2">
      <c r="A726" s="23">
        <v>37232</v>
      </c>
      <c r="B726" s="27">
        <v>19.29</v>
      </c>
      <c r="C726" s="28">
        <v>15.79</v>
      </c>
      <c r="D726" s="28">
        <v>19.829999999999998</v>
      </c>
      <c r="E726" s="26"/>
      <c r="F726" s="25"/>
      <c r="G726" s="25"/>
      <c r="H726" s="25"/>
      <c r="I726" s="25"/>
      <c r="J726" s="24"/>
      <c r="K726" s="24"/>
      <c r="L726" s="24"/>
    </row>
    <row r="727" spans="1:12" x14ac:dyDescent="0.2">
      <c r="A727" s="23">
        <v>37235</v>
      </c>
      <c r="B727" s="27">
        <v>18.62</v>
      </c>
      <c r="C727" s="28">
        <v>15.12</v>
      </c>
      <c r="D727" s="28">
        <v>19.16</v>
      </c>
      <c r="E727" s="26"/>
      <c r="F727" s="25"/>
      <c r="G727" s="25"/>
      <c r="H727" s="25"/>
      <c r="I727" s="25"/>
      <c r="J727" s="24"/>
      <c r="K727" s="24"/>
      <c r="L727" s="24"/>
    </row>
    <row r="728" spans="1:12" x14ac:dyDescent="0.2">
      <c r="A728" s="23">
        <v>37236</v>
      </c>
      <c r="B728" s="27">
        <v>18.329999999999998</v>
      </c>
      <c r="C728" s="28">
        <v>14.83</v>
      </c>
      <c r="D728" s="28">
        <v>18.87</v>
      </c>
      <c r="E728" s="26"/>
      <c r="F728" s="25"/>
      <c r="G728" s="25"/>
      <c r="H728" s="25"/>
      <c r="I728" s="25"/>
      <c r="J728" s="24"/>
      <c r="K728" s="24"/>
      <c r="L728" s="24"/>
    </row>
    <row r="729" spans="1:12" x14ac:dyDescent="0.2">
      <c r="A729" s="23">
        <v>37237</v>
      </c>
      <c r="B729" s="27">
        <v>18.61</v>
      </c>
      <c r="C729" s="28">
        <v>15.11</v>
      </c>
      <c r="D729" s="28">
        <v>19.149999999999999</v>
      </c>
      <c r="E729" s="26"/>
      <c r="F729" s="25"/>
      <c r="G729" s="25"/>
      <c r="H729" s="25"/>
      <c r="I729" s="25"/>
      <c r="J729" s="24"/>
      <c r="K729" s="24"/>
      <c r="L729" s="24"/>
    </row>
    <row r="730" spans="1:12" x14ac:dyDescent="0.2">
      <c r="A730" s="23">
        <v>37238</v>
      </c>
      <c r="B730" s="27">
        <v>18.37</v>
      </c>
      <c r="C730" s="28">
        <v>14.87</v>
      </c>
      <c r="D730" s="28">
        <v>18.91</v>
      </c>
      <c r="E730" s="26"/>
      <c r="F730" s="25"/>
      <c r="G730" s="25"/>
      <c r="H730" s="25"/>
      <c r="I730" s="25"/>
      <c r="J730" s="24"/>
      <c r="K730" s="24"/>
      <c r="L730" s="24"/>
    </row>
    <row r="731" spans="1:12" x14ac:dyDescent="0.2">
      <c r="A731" s="23">
        <v>37239</v>
      </c>
      <c r="B731" s="27">
        <v>19.48</v>
      </c>
      <c r="C731" s="28">
        <v>15.98</v>
      </c>
      <c r="D731" s="28">
        <v>20.02</v>
      </c>
      <c r="E731" s="26"/>
      <c r="F731" s="25"/>
      <c r="G731" s="25"/>
      <c r="H731" s="25"/>
      <c r="I731" s="25"/>
      <c r="J731" s="24"/>
      <c r="K731" s="24"/>
      <c r="L731" s="24"/>
    </row>
    <row r="732" spans="1:12" x14ac:dyDescent="0.2">
      <c r="A732" s="23">
        <v>37242</v>
      </c>
      <c r="B732" s="27">
        <v>19.47</v>
      </c>
      <c r="C732" s="28">
        <v>15.97</v>
      </c>
      <c r="D732" s="28">
        <v>20.010000000000002</v>
      </c>
      <c r="E732" s="26"/>
      <c r="F732" s="25"/>
      <c r="G732" s="25"/>
      <c r="H732" s="25"/>
      <c r="I732" s="25"/>
      <c r="J732" s="24"/>
      <c r="K732" s="24"/>
      <c r="L732" s="24"/>
    </row>
    <row r="733" spans="1:12" x14ac:dyDescent="0.2">
      <c r="A733" s="23">
        <v>37243</v>
      </c>
      <c r="B733" s="27">
        <v>19.61</v>
      </c>
      <c r="C733" s="28">
        <v>16.11</v>
      </c>
      <c r="D733" s="28">
        <v>20.149999999999999</v>
      </c>
      <c r="E733" s="26"/>
      <c r="F733" s="25"/>
      <c r="G733" s="25"/>
      <c r="H733" s="25"/>
      <c r="I733" s="25"/>
      <c r="J733" s="24"/>
      <c r="K733" s="24"/>
      <c r="L733" s="24"/>
    </row>
    <row r="734" spans="1:12" x14ac:dyDescent="0.2">
      <c r="A734" s="23">
        <v>37244</v>
      </c>
      <c r="B734" s="27">
        <v>20.05</v>
      </c>
      <c r="C734" s="28">
        <v>16.55</v>
      </c>
      <c r="D734" s="28">
        <v>20.59</v>
      </c>
      <c r="E734" s="26"/>
      <c r="F734" s="25"/>
      <c r="G734" s="25"/>
      <c r="H734" s="25"/>
      <c r="I734" s="25"/>
      <c r="J734" s="24"/>
      <c r="K734" s="24"/>
      <c r="L734" s="24"/>
    </row>
    <row r="735" spans="1:12" x14ac:dyDescent="0.2">
      <c r="A735" s="23">
        <v>37245</v>
      </c>
      <c r="B735" s="27">
        <v>19.53</v>
      </c>
      <c r="C735" s="28">
        <v>16.03</v>
      </c>
      <c r="D735" s="28">
        <v>20.07</v>
      </c>
      <c r="E735" s="26"/>
      <c r="F735" s="25"/>
      <c r="G735" s="25"/>
      <c r="H735" s="25"/>
      <c r="I735" s="25"/>
      <c r="J735" s="24"/>
      <c r="K735" s="24"/>
      <c r="L735" s="24"/>
    </row>
    <row r="736" spans="1:12" x14ac:dyDescent="0.2">
      <c r="A736" s="23">
        <v>37246</v>
      </c>
      <c r="B736" s="27">
        <v>19.87</v>
      </c>
      <c r="C736" s="28">
        <v>16.37</v>
      </c>
      <c r="D736" s="28">
        <v>20.41</v>
      </c>
      <c r="E736" s="26"/>
      <c r="F736" s="25"/>
      <c r="G736" s="25"/>
      <c r="H736" s="25"/>
      <c r="I736" s="25"/>
      <c r="J736" s="24"/>
      <c r="K736" s="24"/>
      <c r="L736" s="24"/>
    </row>
    <row r="737" spans="1:12" x14ac:dyDescent="0.2">
      <c r="A737" s="23">
        <v>37251</v>
      </c>
      <c r="B737" s="27">
        <v>21.52</v>
      </c>
      <c r="C737" s="28">
        <v>18.02</v>
      </c>
      <c r="D737" s="28">
        <v>22.06</v>
      </c>
      <c r="E737" s="26"/>
      <c r="F737" s="25"/>
      <c r="G737" s="25"/>
      <c r="H737" s="25"/>
      <c r="I737" s="25"/>
      <c r="J737" s="24"/>
      <c r="K737" s="24"/>
      <c r="L737" s="24"/>
    </row>
    <row r="738" spans="1:12" x14ac:dyDescent="0.2">
      <c r="A738" s="23">
        <v>37252</v>
      </c>
      <c r="B738" s="27">
        <v>21.15</v>
      </c>
      <c r="C738" s="28">
        <v>17.649999999999999</v>
      </c>
      <c r="D738" s="28">
        <v>21.69</v>
      </c>
      <c r="E738" s="26"/>
      <c r="F738" s="25"/>
      <c r="G738" s="25"/>
      <c r="H738" s="25"/>
      <c r="I738" s="25"/>
      <c r="J738" s="24"/>
      <c r="K738" s="24"/>
      <c r="L738" s="24"/>
    </row>
    <row r="739" spans="1:12" x14ac:dyDescent="0.2">
      <c r="A739" s="23">
        <v>37253</v>
      </c>
      <c r="B739" s="27">
        <v>20.66</v>
      </c>
      <c r="C739" s="28">
        <v>17.16</v>
      </c>
      <c r="D739" s="28">
        <v>21.2</v>
      </c>
      <c r="E739" s="26"/>
      <c r="F739" s="25"/>
      <c r="G739" s="25"/>
      <c r="H739" s="25"/>
      <c r="I739" s="25"/>
      <c r="J739" s="24"/>
      <c r="K739" s="24"/>
      <c r="L739" s="24"/>
    </row>
    <row r="740" spans="1:12" x14ac:dyDescent="0.2">
      <c r="A740" s="23">
        <v>37256</v>
      </c>
      <c r="B740" s="27">
        <v>20.09</v>
      </c>
      <c r="C740" s="28">
        <v>16.59</v>
      </c>
      <c r="D740" s="28">
        <v>20.63</v>
      </c>
      <c r="E740" s="26"/>
      <c r="F740" s="25"/>
      <c r="G740" s="25"/>
      <c r="H740" s="25"/>
      <c r="I740" s="25"/>
      <c r="J740" s="24"/>
      <c r="K740" s="24"/>
      <c r="L740" s="24"/>
    </row>
    <row r="741" spans="1:12" x14ac:dyDescent="0.2">
      <c r="A741" s="23">
        <v>37257</v>
      </c>
      <c r="B741" s="27">
        <v>20.09</v>
      </c>
      <c r="C741" s="28">
        <v>16.59</v>
      </c>
      <c r="D741" s="28">
        <v>20.63</v>
      </c>
      <c r="E741" s="26"/>
      <c r="F741" s="25"/>
      <c r="G741" s="25"/>
      <c r="H741" s="25"/>
      <c r="I741" s="25"/>
      <c r="J741" s="24"/>
      <c r="K741" s="24"/>
      <c r="L741" s="24"/>
    </row>
    <row r="742" spans="1:12" x14ac:dyDescent="0.2">
      <c r="A742" s="23">
        <v>37258</v>
      </c>
      <c r="B742" s="27">
        <v>21.26</v>
      </c>
      <c r="C742" s="28">
        <v>17.760000000000002</v>
      </c>
      <c r="D742" s="28">
        <v>21.8</v>
      </c>
      <c r="E742" s="26"/>
      <c r="F742" s="25"/>
      <c r="G742" s="25"/>
      <c r="H742" s="25"/>
      <c r="I742" s="25"/>
      <c r="J742" s="24"/>
      <c r="K742" s="24"/>
      <c r="L742" s="24"/>
    </row>
    <row r="743" spans="1:12" x14ac:dyDescent="0.2">
      <c r="A743" s="23">
        <v>37259</v>
      </c>
      <c r="B743" s="27">
        <v>20.62</v>
      </c>
      <c r="C743" s="28">
        <v>17.12</v>
      </c>
      <c r="D743" s="28">
        <v>21.16</v>
      </c>
      <c r="E743" s="26"/>
      <c r="F743" s="25"/>
      <c r="G743" s="25"/>
      <c r="H743" s="25"/>
      <c r="I743" s="25"/>
      <c r="J743" s="24"/>
      <c r="K743" s="24"/>
      <c r="L743" s="24"/>
    </row>
    <row r="744" spans="1:12" x14ac:dyDescent="0.2">
      <c r="A744" s="23">
        <v>37260</v>
      </c>
      <c r="B744" s="27">
        <v>21.87</v>
      </c>
      <c r="C744" s="28">
        <v>18.37</v>
      </c>
      <c r="D744" s="28">
        <v>22.41</v>
      </c>
      <c r="E744" s="26"/>
      <c r="F744" s="25"/>
      <c r="G744" s="25"/>
      <c r="H744" s="25"/>
      <c r="I744" s="25"/>
      <c r="J744" s="24"/>
      <c r="K744" s="24"/>
      <c r="L744" s="24"/>
    </row>
    <row r="745" spans="1:12" x14ac:dyDescent="0.2">
      <c r="A745" s="23">
        <v>37263</v>
      </c>
      <c r="B745" s="27">
        <v>21.73</v>
      </c>
      <c r="C745" s="28">
        <v>18.23</v>
      </c>
      <c r="D745" s="28">
        <v>22.27</v>
      </c>
      <c r="E745" s="26"/>
      <c r="F745" s="25"/>
      <c r="G745" s="25"/>
      <c r="H745" s="25"/>
      <c r="I745" s="25"/>
      <c r="J745" s="24"/>
      <c r="K745" s="24"/>
      <c r="L745" s="24"/>
    </row>
    <row r="746" spans="1:12" x14ac:dyDescent="0.2">
      <c r="A746" s="23">
        <v>37264</v>
      </c>
      <c r="B746" s="27">
        <v>21.5</v>
      </c>
      <c r="C746" s="28">
        <v>18</v>
      </c>
      <c r="D746" s="28">
        <v>22.04</v>
      </c>
      <c r="E746" s="26"/>
      <c r="F746" s="25"/>
      <c r="G746" s="25"/>
      <c r="H746" s="25"/>
      <c r="I746" s="25"/>
      <c r="J746" s="24"/>
      <c r="K746" s="24"/>
      <c r="L746" s="24"/>
    </row>
    <row r="747" spans="1:12" x14ac:dyDescent="0.2">
      <c r="A747" s="23">
        <v>37265</v>
      </c>
      <c r="B747" s="27">
        <v>20.43</v>
      </c>
      <c r="C747" s="28">
        <v>16.93</v>
      </c>
      <c r="D747" s="28">
        <v>20.97</v>
      </c>
      <c r="E747" s="26"/>
      <c r="F747" s="25"/>
      <c r="G747" s="25"/>
      <c r="H747" s="25"/>
      <c r="I747" s="25"/>
      <c r="J747" s="24"/>
      <c r="K747" s="24"/>
      <c r="L747" s="24"/>
    </row>
    <row r="748" spans="1:12" x14ac:dyDescent="0.2">
      <c r="A748" s="23">
        <v>37266</v>
      </c>
      <c r="B748" s="27">
        <v>20.63</v>
      </c>
      <c r="C748" s="28">
        <v>17.13</v>
      </c>
      <c r="D748" s="28">
        <v>21.17</v>
      </c>
      <c r="E748" s="26"/>
      <c r="F748" s="25"/>
      <c r="G748" s="25"/>
      <c r="H748" s="25"/>
      <c r="I748" s="25"/>
      <c r="J748" s="24"/>
      <c r="K748" s="24"/>
      <c r="L748" s="24"/>
    </row>
    <row r="749" spans="1:12" x14ac:dyDescent="0.2">
      <c r="A749" s="23">
        <v>37267</v>
      </c>
      <c r="B749" s="27">
        <v>19.93</v>
      </c>
      <c r="C749" s="28">
        <v>16.43</v>
      </c>
      <c r="D749" s="28">
        <v>20.47</v>
      </c>
      <c r="E749" s="26"/>
      <c r="F749" s="25"/>
      <c r="G749" s="25"/>
      <c r="H749" s="25"/>
      <c r="I749" s="25"/>
      <c r="J749" s="24"/>
      <c r="K749" s="24"/>
      <c r="L749" s="24"/>
    </row>
    <row r="750" spans="1:12" x14ac:dyDescent="0.2">
      <c r="A750" s="23">
        <v>37270</v>
      </c>
      <c r="B750" s="27">
        <v>19.14</v>
      </c>
      <c r="C750" s="28">
        <v>15.64</v>
      </c>
      <c r="D750" s="28">
        <v>19.68</v>
      </c>
      <c r="E750" s="26"/>
      <c r="F750" s="25"/>
      <c r="G750" s="25"/>
      <c r="H750" s="25"/>
      <c r="I750" s="25"/>
      <c r="J750" s="24"/>
      <c r="K750" s="24"/>
      <c r="L750" s="24"/>
    </row>
    <row r="751" spans="1:12" x14ac:dyDescent="0.2">
      <c r="A751" s="23">
        <v>37271</v>
      </c>
      <c r="B751" s="27">
        <v>19.149999999999999</v>
      </c>
      <c r="C751" s="28">
        <v>15.65</v>
      </c>
      <c r="D751" s="28">
        <v>19.690000000000001</v>
      </c>
      <c r="E751" s="26"/>
      <c r="F751" s="25"/>
      <c r="G751" s="25"/>
      <c r="H751" s="25"/>
      <c r="I751" s="25"/>
      <c r="J751" s="24"/>
      <c r="K751" s="24"/>
      <c r="L751" s="24"/>
    </row>
    <row r="752" spans="1:12" x14ac:dyDescent="0.2">
      <c r="A752" s="23">
        <v>37272</v>
      </c>
      <c r="B752" s="27">
        <v>19.11</v>
      </c>
      <c r="C752" s="28">
        <v>15.61</v>
      </c>
      <c r="D752" s="28">
        <v>19.649999999999999</v>
      </c>
      <c r="E752" s="26"/>
      <c r="F752" s="25"/>
      <c r="G752" s="25"/>
      <c r="H752" s="25"/>
      <c r="I752" s="25"/>
      <c r="J752" s="24"/>
      <c r="K752" s="24"/>
      <c r="L752" s="24"/>
    </row>
    <row r="753" spans="1:12" x14ac:dyDescent="0.2">
      <c r="A753" s="23">
        <v>37273</v>
      </c>
      <c r="B753" s="27">
        <v>18.22</v>
      </c>
      <c r="C753" s="28">
        <v>14.72</v>
      </c>
      <c r="D753" s="28">
        <v>18.760000000000002</v>
      </c>
      <c r="E753" s="26"/>
      <c r="F753" s="25"/>
      <c r="G753" s="25"/>
      <c r="H753" s="25"/>
      <c r="I753" s="25"/>
      <c r="J753" s="24"/>
      <c r="K753" s="24"/>
      <c r="L753" s="24"/>
    </row>
    <row r="754" spans="1:12" x14ac:dyDescent="0.2">
      <c r="A754" s="23">
        <v>37274</v>
      </c>
      <c r="B754" s="27">
        <v>18.25</v>
      </c>
      <c r="C754" s="28">
        <v>14.75</v>
      </c>
      <c r="D754" s="28">
        <v>18.79</v>
      </c>
      <c r="E754" s="26"/>
      <c r="F754" s="25"/>
      <c r="G754" s="25"/>
      <c r="H754" s="25"/>
      <c r="I754" s="25"/>
      <c r="J754" s="24"/>
      <c r="K754" s="24"/>
      <c r="L754" s="24"/>
    </row>
    <row r="755" spans="1:12" x14ac:dyDescent="0.2">
      <c r="A755" s="23">
        <v>37278</v>
      </c>
      <c r="B755" s="27">
        <v>18.59</v>
      </c>
      <c r="C755" s="28">
        <v>15.09</v>
      </c>
      <c r="D755" s="28">
        <v>19.13</v>
      </c>
      <c r="E755" s="26"/>
      <c r="F755" s="25"/>
      <c r="G755" s="25"/>
      <c r="H755" s="25"/>
      <c r="I755" s="25"/>
      <c r="J755" s="24"/>
      <c r="K755" s="24"/>
      <c r="L755" s="24"/>
    </row>
    <row r="756" spans="1:12" x14ac:dyDescent="0.2">
      <c r="A756" s="23">
        <v>37279</v>
      </c>
      <c r="B756" s="27">
        <v>19.75</v>
      </c>
      <c r="C756" s="28">
        <v>16.25</v>
      </c>
      <c r="D756" s="28">
        <v>20.29</v>
      </c>
      <c r="E756" s="26"/>
      <c r="F756" s="25"/>
      <c r="G756" s="25"/>
      <c r="H756" s="25"/>
      <c r="I756" s="25"/>
      <c r="J756" s="24"/>
      <c r="K756" s="24"/>
      <c r="L756" s="24"/>
    </row>
    <row r="757" spans="1:12" x14ac:dyDescent="0.2">
      <c r="A757" s="23">
        <v>37280</v>
      </c>
      <c r="B757" s="27">
        <v>19.95</v>
      </c>
      <c r="C757" s="28">
        <v>16.45</v>
      </c>
      <c r="D757" s="28">
        <v>20.49</v>
      </c>
      <c r="E757" s="26"/>
      <c r="F757" s="25"/>
      <c r="G757" s="25"/>
      <c r="H757" s="25"/>
      <c r="I757" s="25"/>
      <c r="J757" s="24"/>
      <c r="K757" s="24"/>
      <c r="L757" s="24"/>
    </row>
    <row r="758" spans="1:12" x14ac:dyDescent="0.2">
      <c r="A758" s="23">
        <v>37281</v>
      </c>
      <c r="B758" s="27">
        <v>20.239999999999998</v>
      </c>
      <c r="C758" s="28">
        <v>16.739999999999998</v>
      </c>
      <c r="D758" s="28">
        <v>20.78</v>
      </c>
      <c r="E758" s="26"/>
      <c r="F758" s="25"/>
      <c r="G758" s="25"/>
      <c r="H758" s="25"/>
      <c r="I758" s="25"/>
      <c r="J758" s="24"/>
      <c r="K758" s="24"/>
      <c r="L758" s="24"/>
    </row>
    <row r="759" spans="1:12" x14ac:dyDescent="0.2">
      <c r="A759" s="23">
        <v>37284</v>
      </c>
      <c r="B759" s="27">
        <v>20.3</v>
      </c>
      <c r="C759" s="28">
        <v>16.8</v>
      </c>
      <c r="D759" s="28">
        <v>20.84</v>
      </c>
      <c r="E759" s="26"/>
      <c r="F759" s="25"/>
      <c r="G759" s="25"/>
      <c r="H759" s="25"/>
      <c r="I759" s="25"/>
      <c r="J759" s="24"/>
      <c r="K759" s="24"/>
      <c r="L759" s="24"/>
    </row>
    <row r="760" spans="1:12" x14ac:dyDescent="0.2">
      <c r="A760" s="23">
        <v>37285</v>
      </c>
      <c r="B760" s="27">
        <v>19.829999999999998</v>
      </c>
      <c r="C760" s="28">
        <v>16.329999999999998</v>
      </c>
      <c r="D760" s="28">
        <v>20.37</v>
      </c>
      <c r="E760" s="26"/>
      <c r="F760" s="25"/>
      <c r="G760" s="25"/>
      <c r="H760" s="25"/>
      <c r="I760" s="25"/>
      <c r="J760" s="24"/>
      <c r="K760" s="24"/>
      <c r="L760" s="24"/>
    </row>
    <row r="761" spans="1:12" x14ac:dyDescent="0.2">
      <c r="A761" s="23">
        <v>37286</v>
      </c>
      <c r="B761" s="27">
        <v>19.329999999999998</v>
      </c>
      <c r="C761" s="28">
        <v>15.83</v>
      </c>
      <c r="D761" s="28">
        <v>19.87</v>
      </c>
      <c r="E761" s="26"/>
      <c r="F761" s="25"/>
      <c r="G761" s="25"/>
      <c r="H761" s="25"/>
      <c r="I761" s="25"/>
      <c r="J761" s="24"/>
      <c r="K761" s="24"/>
      <c r="L761" s="24"/>
    </row>
    <row r="762" spans="1:12" x14ac:dyDescent="0.2">
      <c r="A762" s="23">
        <v>37287</v>
      </c>
      <c r="B762" s="27">
        <v>19.73</v>
      </c>
      <c r="C762" s="28">
        <v>16.23</v>
      </c>
      <c r="D762" s="28">
        <v>20.27</v>
      </c>
      <c r="E762" s="26"/>
      <c r="F762" s="25"/>
      <c r="G762" s="25"/>
      <c r="H762" s="25"/>
      <c r="I762" s="25"/>
      <c r="J762" s="24"/>
      <c r="K762" s="24"/>
      <c r="L762" s="24"/>
    </row>
    <row r="763" spans="1:12" x14ac:dyDescent="0.2">
      <c r="A763" s="23">
        <v>37288</v>
      </c>
      <c r="B763" s="27">
        <v>20.63</v>
      </c>
      <c r="C763" s="28">
        <v>17.13</v>
      </c>
      <c r="D763" s="28">
        <v>21.17</v>
      </c>
      <c r="E763" s="26"/>
      <c r="F763" s="25"/>
      <c r="G763" s="25"/>
      <c r="H763" s="25"/>
      <c r="I763" s="25"/>
      <c r="J763" s="24"/>
      <c r="K763" s="24"/>
      <c r="L763" s="24"/>
    </row>
    <row r="764" spans="1:12" x14ac:dyDescent="0.2">
      <c r="A764" s="23">
        <v>37291</v>
      </c>
      <c r="B764" s="27">
        <v>20.32</v>
      </c>
      <c r="C764" s="28">
        <v>16.82</v>
      </c>
      <c r="D764" s="28">
        <v>20.86</v>
      </c>
      <c r="E764" s="26"/>
      <c r="F764" s="25"/>
      <c r="G764" s="25"/>
      <c r="H764" s="25"/>
      <c r="I764" s="25"/>
      <c r="J764" s="24"/>
      <c r="K764" s="24"/>
      <c r="L764" s="24"/>
    </row>
    <row r="765" spans="1:12" x14ac:dyDescent="0.2">
      <c r="A765" s="23">
        <v>37293</v>
      </c>
      <c r="B765" s="27">
        <v>20.03</v>
      </c>
      <c r="C765" s="28">
        <v>16.53</v>
      </c>
      <c r="D765" s="28">
        <v>20.57</v>
      </c>
      <c r="E765" s="26"/>
      <c r="F765" s="25"/>
      <c r="G765" s="25"/>
      <c r="H765" s="25"/>
      <c r="I765" s="25"/>
      <c r="J765" s="24"/>
      <c r="K765" s="24"/>
      <c r="L765" s="24"/>
    </row>
    <row r="766" spans="1:12" x14ac:dyDescent="0.2">
      <c r="A766" s="23">
        <v>37294</v>
      </c>
      <c r="B766" s="27">
        <v>19.89</v>
      </c>
      <c r="C766" s="28">
        <v>16.39</v>
      </c>
      <c r="D766" s="28">
        <v>20.43</v>
      </c>
      <c r="E766" s="26"/>
      <c r="F766" s="25"/>
      <c r="G766" s="25"/>
      <c r="H766" s="25"/>
      <c r="I766" s="25"/>
      <c r="J766" s="24"/>
      <c r="K766" s="24"/>
      <c r="L766" s="24"/>
    </row>
    <row r="767" spans="1:12" x14ac:dyDescent="0.2">
      <c r="A767" s="23">
        <v>37295</v>
      </c>
      <c r="B767" s="27">
        <v>20.51</v>
      </c>
      <c r="C767" s="28">
        <v>17.010000000000002</v>
      </c>
      <c r="D767" s="28">
        <v>21.05</v>
      </c>
      <c r="E767" s="26"/>
      <c r="F767" s="25"/>
      <c r="G767" s="25"/>
      <c r="H767" s="25"/>
      <c r="I767" s="25"/>
      <c r="J767" s="24"/>
      <c r="K767" s="24"/>
      <c r="L767" s="24"/>
    </row>
    <row r="768" spans="1:12" x14ac:dyDescent="0.2">
      <c r="A768" s="23">
        <v>37298</v>
      </c>
      <c r="B768" s="27">
        <v>21.66</v>
      </c>
      <c r="C768" s="28">
        <v>18.16</v>
      </c>
      <c r="D768" s="28">
        <v>22.2</v>
      </c>
      <c r="E768" s="26"/>
      <c r="F768" s="25"/>
      <c r="G768" s="25"/>
      <c r="H768" s="25"/>
      <c r="I768" s="25"/>
      <c r="J768" s="24"/>
      <c r="K768" s="24"/>
      <c r="L768" s="24"/>
    </row>
    <row r="769" spans="1:12" x14ac:dyDescent="0.2">
      <c r="A769" s="23">
        <v>37299</v>
      </c>
      <c r="B769" s="27">
        <v>20.98</v>
      </c>
      <c r="C769" s="28">
        <v>17.48</v>
      </c>
      <c r="D769" s="28">
        <v>21.52</v>
      </c>
      <c r="E769" s="26"/>
      <c r="F769" s="25"/>
      <c r="G769" s="25"/>
      <c r="H769" s="25"/>
      <c r="I769" s="25"/>
      <c r="J769" s="24"/>
      <c r="K769" s="24"/>
      <c r="L769" s="24"/>
    </row>
    <row r="770" spans="1:12" x14ac:dyDescent="0.2">
      <c r="A770" s="23">
        <v>37300</v>
      </c>
      <c r="B770" s="27">
        <v>21.43</v>
      </c>
      <c r="C770" s="28">
        <v>17.93</v>
      </c>
      <c r="D770" s="28">
        <v>21.97</v>
      </c>
      <c r="E770" s="26"/>
      <c r="F770" s="25"/>
      <c r="G770" s="25"/>
      <c r="H770" s="25"/>
      <c r="I770" s="25"/>
      <c r="J770" s="24"/>
      <c r="K770" s="24"/>
      <c r="L770" s="24"/>
    </row>
    <row r="771" spans="1:12" x14ac:dyDescent="0.2">
      <c r="A771" s="23">
        <v>37301</v>
      </c>
      <c r="B771" s="27">
        <v>21.48</v>
      </c>
      <c r="C771" s="28">
        <v>17.98</v>
      </c>
      <c r="D771" s="28">
        <v>22.02</v>
      </c>
      <c r="E771" s="26"/>
      <c r="F771" s="25"/>
      <c r="G771" s="25"/>
      <c r="H771" s="25"/>
      <c r="I771" s="25"/>
      <c r="J771" s="24"/>
      <c r="K771" s="24"/>
      <c r="L771" s="24"/>
    </row>
    <row r="772" spans="1:12" x14ac:dyDescent="0.2">
      <c r="A772" s="23">
        <v>37302</v>
      </c>
      <c r="B772" s="27">
        <v>21.75</v>
      </c>
      <c r="C772" s="28">
        <v>18.25</v>
      </c>
      <c r="D772" s="28">
        <v>22.29</v>
      </c>
      <c r="E772" s="26"/>
      <c r="F772" s="25"/>
      <c r="G772" s="25"/>
      <c r="H772" s="25"/>
      <c r="I772" s="25"/>
      <c r="J772" s="24"/>
      <c r="K772" s="24"/>
      <c r="L772" s="24"/>
    </row>
    <row r="773" spans="1:12" x14ac:dyDescent="0.2">
      <c r="A773" s="23">
        <v>37306</v>
      </c>
      <c r="B773" s="27">
        <v>21.13</v>
      </c>
      <c r="C773" s="28">
        <v>17.63</v>
      </c>
      <c r="D773" s="28">
        <v>21.67</v>
      </c>
      <c r="E773" s="26"/>
      <c r="F773" s="25"/>
      <c r="G773" s="25"/>
      <c r="H773" s="25"/>
      <c r="I773" s="25"/>
      <c r="J773" s="24"/>
      <c r="K773" s="24"/>
      <c r="L773" s="24"/>
    </row>
    <row r="774" spans="1:12" x14ac:dyDescent="0.2">
      <c r="A774" s="23">
        <v>37307</v>
      </c>
      <c r="B774" s="27">
        <v>20.54</v>
      </c>
      <c r="C774" s="28">
        <v>17.04</v>
      </c>
      <c r="D774" s="28">
        <v>21.08</v>
      </c>
      <c r="E774" s="26"/>
      <c r="F774" s="25"/>
      <c r="G774" s="25"/>
      <c r="H774" s="25"/>
      <c r="I774" s="25"/>
      <c r="J774" s="24"/>
      <c r="K774" s="24"/>
      <c r="L774" s="24"/>
    </row>
    <row r="775" spans="1:12" x14ac:dyDescent="0.2">
      <c r="A775" s="23">
        <v>37308</v>
      </c>
      <c r="B775" s="27">
        <v>21.2</v>
      </c>
      <c r="C775" s="28">
        <v>17.7</v>
      </c>
      <c r="D775" s="28">
        <v>21.74</v>
      </c>
      <c r="E775" s="26"/>
      <c r="F775" s="25"/>
      <c r="G775" s="25"/>
      <c r="H775" s="25"/>
      <c r="I775" s="25"/>
      <c r="J775" s="24"/>
      <c r="K775" s="24"/>
      <c r="L775" s="24"/>
    </row>
    <row r="776" spans="1:12" x14ac:dyDescent="0.2">
      <c r="A776" s="23">
        <v>37309</v>
      </c>
      <c r="B776" s="27">
        <v>21.32</v>
      </c>
      <c r="C776" s="28">
        <v>17.82</v>
      </c>
      <c r="D776" s="28">
        <v>21.86</v>
      </c>
      <c r="E776" s="26"/>
      <c r="F776" s="25"/>
      <c r="G776" s="25"/>
      <c r="H776" s="25"/>
      <c r="I776" s="25"/>
      <c r="J776" s="24"/>
      <c r="K776" s="24"/>
      <c r="L776" s="24"/>
    </row>
    <row r="777" spans="1:12" x14ac:dyDescent="0.2">
      <c r="A777" s="23">
        <v>37312</v>
      </c>
      <c r="B777" s="27">
        <v>20.73</v>
      </c>
      <c r="C777" s="28">
        <v>17.23</v>
      </c>
      <c r="D777" s="28">
        <v>21.27</v>
      </c>
      <c r="E777" s="26"/>
      <c r="F777" s="25"/>
      <c r="G777" s="25"/>
      <c r="H777" s="25"/>
      <c r="I777" s="25"/>
      <c r="J777" s="24"/>
      <c r="K777" s="24"/>
      <c r="L777" s="24"/>
    </row>
    <row r="778" spans="1:12" x14ac:dyDescent="0.2">
      <c r="A778" s="23">
        <v>37313</v>
      </c>
      <c r="B778" s="27">
        <v>21.66</v>
      </c>
      <c r="C778" s="28">
        <v>18.16</v>
      </c>
      <c r="D778" s="28">
        <v>22.2</v>
      </c>
      <c r="E778" s="26"/>
      <c r="F778" s="25"/>
      <c r="G778" s="25"/>
      <c r="H778" s="25"/>
      <c r="I778" s="25"/>
      <c r="J778" s="24"/>
      <c r="K778" s="24"/>
      <c r="L778" s="24"/>
    </row>
    <row r="779" spans="1:12" x14ac:dyDescent="0.2">
      <c r="A779" s="23">
        <v>37314</v>
      </c>
      <c r="B779" s="27">
        <v>21.54</v>
      </c>
      <c r="C779" s="28">
        <v>18.04</v>
      </c>
      <c r="D779" s="28">
        <v>22.08</v>
      </c>
      <c r="E779" s="26"/>
      <c r="F779" s="25"/>
      <c r="G779" s="25"/>
      <c r="H779" s="25"/>
      <c r="I779" s="25"/>
      <c r="J779" s="24"/>
      <c r="K779" s="24"/>
      <c r="L779" s="24"/>
    </row>
    <row r="780" spans="1:12" x14ac:dyDescent="0.2">
      <c r="A780" s="23">
        <v>37315</v>
      </c>
      <c r="B780" s="27">
        <v>21.99</v>
      </c>
      <c r="C780" s="28">
        <v>18.489999999999998</v>
      </c>
      <c r="D780" s="28">
        <v>22.53</v>
      </c>
      <c r="E780" s="26"/>
      <c r="F780" s="25"/>
      <c r="G780" s="25"/>
      <c r="H780" s="25"/>
      <c r="I780" s="25"/>
      <c r="J780" s="24"/>
      <c r="K780" s="24"/>
      <c r="L780" s="24"/>
    </row>
    <row r="781" spans="1:12" x14ac:dyDescent="0.2">
      <c r="A781" s="23">
        <v>37316</v>
      </c>
      <c r="B781" s="27">
        <v>22.65</v>
      </c>
      <c r="C781" s="28">
        <v>19.149999999999999</v>
      </c>
      <c r="D781" s="28">
        <v>23.19</v>
      </c>
      <c r="E781" s="26"/>
      <c r="F781" s="25"/>
      <c r="G781" s="25"/>
      <c r="H781" s="25"/>
      <c r="I781" s="25"/>
      <c r="J781" s="24"/>
      <c r="K781" s="24"/>
      <c r="L781" s="24"/>
    </row>
    <row r="782" spans="1:12" x14ac:dyDescent="0.2">
      <c r="A782" s="23">
        <v>37319</v>
      </c>
      <c r="B782" s="27">
        <v>22.7</v>
      </c>
      <c r="C782" s="28">
        <v>19.2</v>
      </c>
      <c r="D782" s="28">
        <v>23.24</v>
      </c>
      <c r="E782" s="26"/>
      <c r="F782" s="25"/>
      <c r="G782" s="25"/>
      <c r="H782" s="25"/>
      <c r="I782" s="25"/>
      <c r="J782" s="24"/>
      <c r="K782" s="24"/>
      <c r="L782" s="24"/>
    </row>
    <row r="783" spans="1:12" x14ac:dyDescent="0.2">
      <c r="A783" s="23">
        <v>37320</v>
      </c>
      <c r="B783" s="27">
        <v>23.42</v>
      </c>
      <c r="C783" s="28">
        <v>19.920000000000002</v>
      </c>
      <c r="D783" s="28">
        <v>23.96</v>
      </c>
      <c r="E783" s="26"/>
      <c r="F783" s="25"/>
      <c r="G783" s="25"/>
      <c r="H783" s="25"/>
      <c r="I783" s="25"/>
      <c r="J783" s="24"/>
      <c r="K783" s="24"/>
      <c r="L783" s="24"/>
    </row>
    <row r="784" spans="1:12" x14ac:dyDescent="0.2">
      <c r="A784" s="23">
        <v>37321</v>
      </c>
      <c r="B784" s="27">
        <v>23.4</v>
      </c>
      <c r="C784" s="28">
        <v>19.899999999999999</v>
      </c>
      <c r="D784" s="28">
        <v>23.94</v>
      </c>
      <c r="E784" s="26"/>
      <c r="F784" s="25"/>
      <c r="G784" s="25"/>
      <c r="H784" s="25"/>
      <c r="I784" s="25"/>
      <c r="J784" s="24"/>
      <c r="K784" s="24"/>
      <c r="L784" s="24"/>
    </row>
    <row r="785" spans="1:12" x14ac:dyDescent="0.2">
      <c r="A785" s="23">
        <v>37322</v>
      </c>
      <c r="B785" s="27">
        <v>23.96</v>
      </c>
      <c r="C785" s="28">
        <v>20.46</v>
      </c>
      <c r="D785" s="28">
        <v>24.5</v>
      </c>
      <c r="E785" s="26"/>
      <c r="F785" s="25"/>
      <c r="G785" s="25"/>
      <c r="H785" s="25"/>
      <c r="I785" s="25"/>
      <c r="J785" s="24"/>
      <c r="K785" s="24"/>
      <c r="L785" s="24"/>
    </row>
    <row r="786" spans="1:12" x14ac:dyDescent="0.2">
      <c r="A786" s="23">
        <v>37323</v>
      </c>
      <c r="B786" s="27">
        <v>24.09</v>
      </c>
      <c r="C786" s="28">
        <v>20.59</v>
      </c>
      <c r="D786" s="28">
        <v>24.63</v>
      </c>
      <c r="E786" s="26"/>
      <c r="F786" s="25"/>
      <c r="G786" s="25"/>
      <c r="H786" s="25"/>
      <c r="I786" s="25"/>
      <c r="J786" s="24"/>
      <c r="K786" s="24"/>
      <c r="L786" s="24"/>
    </row>
    <row r="787" spans="1:12" x14ac:dyDescent="0.2">
      <c r="A787" s="23">
        <v>37326</v>
      </c>
      <c r="B787" s="27">
        <v>24.56</v>
      </c>
      <c r="C787" s="28">
        <v>21.06</v>
      </c>
      <c r="D787" s="28">
        <v>25.1</v>
      </c>
      <c r="E787" s="26"/>
      <c r="F787" s="25"/>
      <c r="G787" s="25"/>
      <c r="H787" s="25"/>
      <c r="I787" s="25"/>
      <c r="J787" s="24"/>
      <c r="K787" s="24"/>
      <c r="L787" s="24"/>
    </row>
    <row r="788" spans="1:12" x14ac:dyDescent="0.2">
      <c r="A788" s="23">
        <v>37327</v>
      </c>
      <c r="B788" s="27">
        <v>24.45</v>
      </c>
      <c r="C788" s="28">
        <v>20.95</v>
      </c>
      <c r="D788" s="28">
        <v>24.99</v>
      </c>
      <c r="E788" s="26"/>
      <c r="F788" s="25"/>
      <c r="G788" s="25"/>
      <c r="H788" s="25"/>
      <c r="I788" s="25"/>
      <c r="J788" s="24"/>
      <c r="K788" s="24"/>
      <c r="L788" s="24"/>
    </row>
    <row r="789" spans="1:12" x14ac:dyDescent="0.2">
      <c r="A789" s="23">
        <v>37328</v>
      </c>
      <c r="B789" s="27">
        <v>24.41</v>
      </c>
      <c r="C789" s="28">
        <v>20.91</v>
      </c>
      <c r="D789" s="28">
        <v>24.95</v>
      </c>
      <c r="E789" s="26"/>
      <c r="F789" s="25"/>
      <c r="G789" s="25"/>
      <c r="H789" s="25"/>
      <c r="I789" s="25"/>
      <c r="J789" s="24"/>
      <c r="K789" s="24"/>
      <c r="L789" s="24"/>
    </row>
    <row r="790" spans="1:12" x14ac:dyDescent="0.2">
      <c r="A790" s="23">
        <v>37329</v>
      </c>
      <c r="B790" s="27">
        <v>24.81</v>
      </c>
      <c r="C790" s="28">
        <v>21.31</v>
      </c>
      <c r="D790" s="28">
        <v>25.35</v>
      </c>
      <c r="E790" s="26"/>
      <c r="F790" s="25"/>
      <c r="G790" s="25"/>
      <c r="H790" s="25"/>
      <c r="I790" s="25"/>
      <c r="J790" s="24"/>
      <c r="K790" s="24"/>
      <c r="L790" s="24"/>
    </row>
    <row r="791" spans="1:12" x14ac:dyDescent="0.2">
      <c r="A791" s="23">
        <v>37330</v>
      </c>
      <c r="B791" s="27">
        <v>24.76</v>
      </c>
      <c r="C791" s="28">
        <v>21.26</v>
      </c>
      <c r="D791" s="28">
        <v>25.3</v>
      </c>
      <c r="E791" s="26"/>
      <c r="F791" s="25"/>
      <c r="G791" s="25"/>
      <c r="H791" s="25"/>
      <c r="I791" s="25"/>
      <c r="J791" s="24"/>
      <c r="K791" s="24"/>
      <c r="L791" s="24"/>
    </row>
    <row r="792" spans="1:12" x14ac:dyDescent="0.2">
      <c r="A792" s="23">
        <v>37333</v>
      </c>
      <c r="B792" s="27">
        <v>25.36</v>
      </c>
      <c r="C792" s="28">
        <v>21.86</v>
      </c>
      <c r="D792" s="28">
        <v>25.9</v>
      </c>
      <c r="E792" s="26"/>
      <c r="F792" s="25"/>
      <c r="G792" s="25"/>
      <c r="H792" s="25"/>
      <c r="I792" s="25"/>
      <c r="J792" s="24"/>
      <c r="K792" s="24"/>
      <c r="L792" s="24"/>
    </row>
    <row r="793" spans="1:12" x14ac:dyDescent="0.2">
      <c r="A793" s="23">
        <v>37334</v>
      </c>
      <c r="B793" s="27">
        <v>25.13</v>
      </c>
      <c r="C793" s="28">
        <v>21.63</v>
      </c>
      <c r="D793" s="28">
        <v>25.67</v>
      </c>
      <c r="E793" s="26"/>
      <c r="F793" s="25"/>
      <c r="G793" s="25"/>
      <c r="H793" s="25"/>
      <c r="I793" s="25"/>
      <c r="J793" s="24"/>
      <c r="K793" s="24"/>
      <c r="L793" s="24"/>
    </row>
    <row r="794" spans="1:12" x14ac:dyDescent="0.2">
      <c r="A794" s="23">
        <v>37335</v>
      </c>
      <c r="B794" s="27">
        <v>25.15</v>
      </c>
      <c r="C794" s="28">
        <v>21.65</v>
      </c>
      <c r="D794" s="28">
        <v>25.69</v>
      </c>
      <c r="E794" s="26"/>
      <c r="F794" s="25"/>
      <c r="G794" s="25"/>
      <c r="H794" s="25"/>
      <c r="I794" s="25"/>
      <c r="J794" s="24"/>
      <c r="K794" s="24"/>
      <c r="L794" s="24"/>
    </row>
    <row r="795" spans="1:12" x14ac:dyDescent="0.2">
      <c r="A795" s="23">
        <v>37336</v>
      </c>
      <c r="B795" s="27">
        <v>25.86</v>
      </c>
      <c r="C795" s="28">
        <v>22.36</v>
      </c>
      <c r="D795" s="28">
        <v>26.4</v>
      </c>
      <c r="E795" s="26"/>
      <c r="F795" s="25"/>
      <c r="G795" s="25"/>
      <c r="H795" s="25"/>
      <c r="I795" s="25"/>
      <c r="J795" s="24"/>
      <c r="K795" s="24"/>
      <c r="L795" s="24"/>
    </row>
    <row r="796" spans="1:12" x14ac:dyDescent="0.2">
      <c r="A796" s="23">
        <v>37337</v>
      </c>
      <c r="B796" s="27">
        <v>25.6</v>
      </c>
      <c r="C796" s="28">
        <v>22.1</v>
      </c>
      <c r="D796" s="28">
        <v>26.14</v>
      </c>
      <c r="E796" s="26"/>
      <c r="F796" s="25"/>
      <c r="G796" s="25"/>
      <c r="H796" s="25"/>
      <c r="I796" s="25"/>
      <c r="J796" s="24"/>
      <c r="K796" s="24"/>
      <c r="L796" s="24"/>
    </row>
    <row r="797" spans="1:12" x14ac:dyDescent="0.2">
      <c r="A797" s="23">
        <v>37340</v>
      </c>
      <c r="B797" s="27">
        <v>25.24</v>
      </c>
      <c r="C797" s="28">
        <v>21.74</v>
      </c>
      <c r="D797" s="28">
        <v>25.78</v>
      </c>
      <c r="E797" s="26"/>
      <c r="F797" s="25"/>
      <c r="G797" s="25"/>
      <c r="H797" s="25"/>
      <c r="I797" s="25"/>
      <c r="J797" s="24"/>
      <c r="K797" s="24"/>
      <c r="L797" s="24"/>
    </row>
    <row r="798" spans="1:12" x14ac:dyDescent="0.2">
      <c r="A798" s="23">
        <v>37341</v>
      </c>
      <c r="B798" s="27">
        <v>25.61</v>
      </c>
      <c r="C798" s="28">
        <v>22.11</v>
      </c>
      <c r="D798" s="28">
        <v>26.15</v>
      </c>
      <c r="E798" s="26"/>
      <c r="F798" s="25"/>
      <c r="G798" s="25"/>
      <c r="H798" s="25"/>
      <c r="I798" s="25"/>
      <c r="J798" s="24"/>
      <c r="K798" s="24"/>
      <c r="L798" s="24"/>
    </row>
    <row r="799" spans="1:12" x14ac:dyDescent="0.2">
      <c r="A799" s="23">
        <v>37342</v>
      </c>
      <c r="B799" s="27">
        <v>26.12</v>
      </c>
      <c r="C799" s="28">
        <v>22.62</v>
      </c>
      <c r="D799" s="28">
        <v>26.66</v>
      </c>
      <c r="E799" s="26"/>
      <c r="F799" s="25"/>
      <c r="G799" s="25"/>
      <c r="H799" s="25"/>
      <c r="I799" s="25"/>
      <c r="J799" s="24"/>
      <c r="K799" s="24"/>
      <c r="L799" s="24"/>
    </row>
    <row r="800" spans="1:12" x14ac:dyDescent="0.2">
      <c r="A800" s="23">
        <v>37343</v>
      </c>
      <c r="B800" s="27">
        <v>26.56</v>
      </c>
      <c r="C800" s="28">
        <v>23.06</v>
      </c>
      <c r="D800" s="28">
        <v>27.1</v>
      </c>
      <c r="E800" s="26"/>
      <c r="F800" s="25"/>
      <c r="G800" s="25"/>
      <c r="H800" s="25"/>
      <c r="I800" s="25"/>
      <c r="J800" s="24"/>
      <c r="K800" s="24"/>
      <c r="L800" s="24"/>
    </row>
    <row r="801" spans="1:12" x14ac:dyDescent="0.2">
      <c r="A801" s="23">
        <v>37347</v>
      </c>
      <c r="B801" s="27">
        <v>27.08</v>
      </c>
      <c r="C801" s="28">
        <v>23.58</v>
      </c>
      <c r="D801" s="28">
        <v>27.62</v>
      </c>
      <c r="E801" s="26"/>
      <c r="F801" s="25"/>
      <c r="G801" s="25"/>
      <c r="H801" s="25"/>
      <c r="I801" s="25"/>
      <c r="J801" s="24"/>
      <c r="K801" s="24"/>
      <c r="L801" s="24"/>
    </row>
    <row r="802" spans="1:12" x14ac:dyDescent="0.2">
      <c r="A802" s="23">
        <v>37348</v>
      </c>
      <c r="B802" s="27">
        <v>27.96</v>
      </c>
      <c r="C802" s="28">
        <v>24.46</v>
      </c>
      <c r="D802" s="28">
        <v>28.5</v>
      </c>
      <c r="E802" s="26"/>
      <c r="F802" s="25"/>
      <c r="G802" s="25"/>
      <c r="H802" s="25"/>
      <c r="I802" s="25"/>
      <c r="J802" s="24"/>
      <c r="K802" s="24"/>
      <c r="L802" s="24"/>
    </row>
    <row r="803" spans="1:12" x14ac:dyDescent="0.2">
      <c r="A803" s="23">
        <v>37349</v>
      </c>
      <c r="B803" s="27">
        <v>27.81</v>
      </c>
      <c r="C803" s="28">
        <v>24.31</v>
      </c>
      <c r="D803" s="28">
        <v>28.35</v>
      </c>
      <c r="E803" s="26"/>
      <c r="F803" s="25"/>
      <c r="G803" s="25"/>
      <c r="H803" s="25"/>
      <c r="I803" s="25"/>
      <c r="J803" s="24"/>
      <c r="K803" s="24"/>
      <c r="L803" s="24"/>
    </row>
    <row r="804" spans="1:12" x14ac:dyDescent="0.2">
      <c r="A804" s="23">
        <v>37350</v>
      </c>
      <c r="B804" s="27">
        <v>26.83</v>
      </c>
      <c r="C804" s="28">
        <v>23.33</v>
      </c>
      <c r="D804" s="28">
        <v>27.37</v>
      </c>
      <c r="E804" s="26"/>
      <c r="F804" s="25"/>
      <c r="G804" s="25"/>
      <c r="H804" s="25"/>
      <c r="I804" s="25"/>
      <c r="J804" s="24"/>
      <c r="K804" s="24"/>
      <c r="L804" s="24"/>
    </row>
    <row r="805" spans="1:12" x14ac:dyDescent="0.2">
      <c r="A805" s="23">
        <v>37351</v>
      </c>
      <c r="B805" s="27">
        <v>26.46</v>
      </c>
      <c r="C805" s="28">
        <v>22.96</v>
      </c>
      <c r="D805" s="28">
        <v>27</v>
      </c>
      <c r="E805" s="26"/>
      <c r="F805" s="25"/>
      <c r="G805" s="25"/>
      <c r="H805" s="25"/>
      <c r="I805" s="25"/>
      <c r="J805" s="24"/>
      <c r="K805" s="24"/>
      <c r="L805" s="24"/>
    </row>
    <row r="806" spans="1:12" x14ac:dyDescent="0.2">
      <c r="A806" s="23">
        <v>37354</v>
      </c>
      <c r="B806" s="27">
        <v>26.79</v>
      </c>
      <c r="C806" s="28">
        <v>23.29</v>
      </c>
      <c r="D806" s="28">
        <v>27.33</v>
      </c>
      <c r="E806" s="26"/>
      <c r="F806" s="25"/>
      <c r="G806" s="25"/>
      <c r="H806" s="25"/>
      <c r="I806" s="25"/>
      <c r="J806" s="24"/>
      <c r="K806" s="24"/>
      <c r="L806" s="24"/>
    </row>
    <row r="807" spans="1:12" x14ac:dyDescent="0.2">
      <c r="A807" s="23">
        <v>37355</v>
      </c>
      <c r="B807" s="27">
        <v>26.07</v>
      </c>
      <c r="C807" s="28">
        <v>22.57</v>
      </c>
      <c r="D807" s="28">
        <v>26.61</v>
      </c>
      <c r="E807" s="26"/>
      <c r="F807" s="25"/>
      <c r="G807" s="25"/>
      <c r="H807" s="25"/>
      <c r="I807" s="25"/>
      <c r="J807" s="24"/>
      <c r="K807" s="24"/>
      <c r="L807" s="24"/>
    </row>
    <row r="808" spans="1:12" x14ac:dyDescent="0.2">
      <c r="A808" s="23">
        <v>37356</v>
      </c>
      <c r="B808" s="27">
        <v>26.38</v>
      </c>
      <c r="C808" s="28">
        <v>22.88</v>
      </c>
      <c r="D808" s="28">
        <v>26.92</v>
      </c>
      <c r="E808" s="26"/>
      <c r="F808" s="25"/>
      <c r="G808" s="25"/>
      <c r="H808" s="25"/>
      <c r="I808" s="25"/>
      <c r="J808" s="24"/>
      <c r="K808" s="24"/>
      <c r="L808" s="24"/>
    </row>
    <row r="809" spans="1:12" x14ac:dyDescent="0.2">
      <c r="A809" s="23">
        <v>37357</v>
      </c>
      <c r="B809" s="27">
        <v>25.24</v>
      </c>
      <c r="C809" s="28">
        <v>21.74</v>
      </c>
      <c r="D809" s="28">
        <v>25.78</v>
      </c>
      <c r="E809" s="26"/>
      <c r="F809" s="25"/>
      <c r="G809" s="25"/>
      <c r="H809" s="25"/>
      <c r="I809" s="25"/>
      <c r="J809" s="24"/>
      <c r="K809" s="24"/>
      <c r="L809" s="24"/>
    </row>
    <row r="810" spans="1:12" x14ac:dyDescent="0.2">
      <c r="A810" s="23">
        <v>37358</v>
      </c>
      <c r="B810" s="27">
        <v>23.72</v>
      </c>
      <c r="C810" s="28">
        <v>20.22</v>
      </c>
      <c r="D810" s="28">
        <v>24.26</v>
      </c>
      <c r="E810" s="26"/>
      <c r="F810" s="25"/>
      <c r="G810" s="25"/>
      <c r="H810" s="25"/>
      <c r="I810" s="25"/>
      <c r="J810" s="24"/>
      <c r="K810" s="24"/>
      <c r="L810" s="24"/>
    </row>
    <row r="811" spans="1:12" x14ac:dyDescent="0.2">
      <c r="A811" s="23">
        <v>37361</v>
      </c>
      <c r="B811" s="27">
        <v>24.82</v>
      </c>
      <c r="C811" s="28">
        <v>21.32</v>
      </c>
      <c r="D811" s="28">
        <v>25.36</v>
      </c>
      <c r="E811" s="26"/>
      <c r="F811" s="25"/>
      <c r="G811" s="25"/>
      <c r="H811" s="25"/>
      <c r="I811" s="25"/>
      <c r="J811" s="24"/>
      <c r="K811" s="24"/>
      <c r="L811" s="24"/>
    </row>
    <row r="812" spans="1:12" x14ac:dyDescent="0.2">
      <c r="A812" s="23">
        <v>37362</v>
      </c>
      <c r="B812" s="27">
        <v>25</v>
      </c>
      <c r="C812" s="28">
        <v>21.5</v>
      </c>
      <c r="D812" s="28">
        <v>25.54</v>
      </c>
      <c r="E812" s="26"/>
      <c r="F812" s="25"/>
      <c r="G812" s="25"/>
      <c r="H812" s="25"/>
      <c r="I812" s="25"/>
      <c r="J812" s="24"/>
      <c r="K812" s="24"/>
      <c r="L812" s="24"/>
    </row>
    <row r="813" spans="1:12" x14ac:dyDescent="0.2">
      <c r="A813" s="23">
        <v>37363</v>
      </c>
      <c r="B813" s="27">
        <v>26.19</v>
      </c>
      <c r="C813" s="28">
        <v>22.69</v>
      </c>
      <c r="D813" s="28">
        <v>26.73</v>
      </c>
      <c r="E813" s="26"/>
      <c r="F813" s="25"/>
      <c r="G813" s="25"/>
      <c r="H813" s="25"/>
      <c r="I813" s="25"/>
      <c r="J813" s="24"/>
      <c r="K813" s="24"/>
      <c r="L813" s="24"/>
    </row>
    <row r="814" spans="1:12" x14ac:dyDescent="0.2">
      <c r="A814" s="23">
        <v>37364</v>
      </c>
      <c r="B814" s="27">
        <v>26.43</v>
      </c>
      <c r="C814" s="28">
        <v>22.93</v>
      </c>
      <c r="D814" s="28">
        <v>26.97</v>
      </c>
      <c r="E814" s="26"/>
      <c r="F814" s="25"/>
      <c r="G814" s="25"/>
      <c r="H814" s="25"/>
      <c r="I814" s="25"/>
      <c r="J814" s="24"/>
      <c r="K814" s="24"/>
      <c r="L814" s="24"/>
    </row>
    <row r="815" spans="1:12" x14ac:dyDescent="0.2">
      <c r="A815" s="23">
        <v>37365</v>
      </c>
      <c r="B815" s="27">
        <v>26.63</v>
      </c>
      <c r="C815" s="28">
        <v>23.13</v>
      </c>
      <c r="D815" s="28">
        <v>27.17</v>
      </c>
      <c r="E815" s="26"/>
      <c r="F815" s="25"/>
      <c r="G815" s="25"/>
      <c r="H815" s="25"/>
      <c r="I815" s="25"/>
      <c r="J815" s="24"/>
      <c r="K815" s="24"/>
      <c r="L815" s="24"/>
    </row>
    <row r="816" spans="1:12" x14ac:dyDescent="0.2">
      <c r="A816" s="23">
        <v>37368</v>
      </c>
      <c r="B816" s="27">
        <v>26.52</v>
      </c>
      <c r="C816" s="28">
        <v>23.02</v>
      </c>
      <c r="D816" s="28">
        <v>27.06</v>
      </c>
      <c r="E816" s="26"/>
      <c r="F816" s="25"/>
      <c r="G816" s="25"/>
      <c r="H816" s="25"/>
      <c r="I816" s="25"/>
      <c r="J816" s="24"/>
      <c r="K816" s="24"/>
      <c r="L816" s="24"/>
    </row>
    <row r="817" spans="1:12" x14ac:dyDescent="0.2">
      <c r="A817" s="23">
        <v>37369</v>
      </c>
      <c r="B817" s="27">
        <v>26.87</v>
      </c>
      <c r="C817" s="28">
        <v>23.37</v>
      </c>
      <c r="D817" s="28">
        <v>27.41</v>
      </c>
      <c r="E817" s="26"/>
      <c r="F817" s="25"/>
      <c r="G817" s="25"/>
      <c r="H817" s="25"/>
      <c r="I817" s="25"/>
      <c r="J817" s="24"/>
      <c r="K817" s="24"/>
      <c r="L817" s="24"/>
    </row>
    <row r="818" spans="1:12" x14ac:dyDescent="0.2">
      <c r="A818" s="23">
        <v>37370</v>
      </c>
      <c r="B818" s="27">
        <v>26.63</v>
      </c>
      <c r="C818" s="28">
        <v>23.13</v>
      </c>
      <c r="D818" s="28">
        <v>27.17</v>
      </c>
      <c r="E818" s="26"/>
      <c r="F818" s="25"/>
      <c r="G818" s="25"/>
      <c r="H818" s="25"/>
      <c r="I818" s="25"/>
      <c r="J818" s="24"/>
      <c r="K818" s="24"/>
      <c r="L818" s="24"/>
    </row>
    <row r="819" spans="1:12" x14ac:dyDescent="0.2">
      <c r="A819" s="23">
        <v>37371</v>
      </c>
      <c r="B819" s="27">
        <v>26.98</v>
      </c>
      <c r="C819" s="28">
        <v>23.48</v>
      </c>
      <c r="D819" s="28">
        <v>27.52</v>
      </c>
      <c r="E819" s="26"/>
      <c r="F819" s="25"/>
      <c r="G819" s="25"/>
      <c r="H819" s="25"/>
      <c r="I819" s="25"/>
      <c r="J819" s="24"/>
      <c r="K819" s="24"/>
      <c r="L819" s="24"/>
    </row>
    <row r="820" spans="1:12" x14ac:dyDescent="0.2">
      <c r="A820" s="23">
        <v>37372</v>
      </c>
      <c r="B820" s="27">
        <v>27.36</v>
      </c>
      <c r="C820" s="28">
        <v>23.86</v>
      </c>
      <c r="D820" s="28">
        <v>27.9</v>
      </c>
      <c r="E820" s="26"/>
      <c r="F820" s="25"/>
      <c r="G820" s="25"/>
      <c r="H820" s="25"/>
      <c r="I820" s="25"/>
      <c r="J820" s="24"/>
      <c r="K820" s="24"/>
      <c r="L820" s="24"/>
    </row>
    <row r="821" spans="1:12" x14ac:dyDescent="0.2">
      <c r="A821" s="23">
        <v>37375</v>
      </c>
      <c r="B821" s="27">
        <v>27.82</v>
      </c>
      <c r="C821" s="28">
        <v>24.32</v>
      </c>
      <c r="D821" s="28">
        <v>28.36</v>
      </c>
      <c r="E821" s="26"/>
      <c r="F821" s="25"/>
      <c r="G821" s="25"/>
      <c r="H821" s="25"/>
      <c r="I821" s="25"/>
      <c r="J821" s="24"/>
      <c r="K821" s="24"/>
      <c r="L821" s="24"/>
    </row>
    <row r="822" spans="1:12" x14ac:dyDescent="0.2">
      <c r="A822" s="23">
        <v>37376</v>
      </c>
      <c r="B822" s="27">
        <v>27.54</v>
      </c>
      <c r="C822" s="28">
        <v>24.04</v>
      </c>
      <c r="D822" s="28">
        <v>28.08</v>
      </c>
      <c r="E822" s="26"/>
      <c r="F822" s="25"/>
      <c r="G822" s="25"/>
      <c r="H822" s="25"/>
      <c r="I822" s="25"/>
      <c r="J822" s="24"/>
      <c r="K822" s="24"/>
      <c r="L822" s="24"/>
    </row>
    <row r="823" spans="1:12" x14ac:dyDescent="0.2">
      <c r="A823" s="23">
        <v>37377</v>
      </c>
      <c r="B823" s="27">
        <v>27</v>
      </c>
      <c r="C823" s="28">
        <v>23.5</v>
      </c>
      <c r="D823" s="28">
        <v>27.54</v>
      </c>
      <c r="E823" s="26"/>
      <c r="F823" s="25"/>
      <c r="G823" s="25"/>
      <c r="H823" s="25"/>
      <c r="I823" s="25"/>
      <c r="J823" s="24"/>
      <c r="K823" s="24"/>
      <c r="L823" s="24"/>
    </row>
    <row r="824" spans="1:12" x14ac:dyDescent="0.2">
      <c r="A824" s="23">
        <v>37378</v>
      </c>
      <c r="B824" s="27">
        <v>26.49</v>
      </c>
      <c r="C824" s="28">
        <v>22.99</v>
      </c>
      <c r="D824" s="28">
        <v>27.03</v>
      </c>
      <c r="E824" s="26"/>
      <c r="F824" s="25"/>
      <c r="G824" s="25"/>
      <c r="H824" s="25"/>
      <c r="I824" s="25"/>
      <c r="J824" s="24"/>
      <c r="K824" s="24"/>
      <c r="L824" s="24"/>
    </row>
    <row r="825" spans="1:12" x14ac:dyDescent="0.2">
      <c r="A825" s="23">
        <v>37379</v>
      </c>
      <c r="B825" s="27">
        <v>26.87</v>
      </c>
      <c r="C825" s="28">
        <v>23.37</v>
      </c>
      <c r="D825" s="28">
        <v>27.41</v>
      </c>
      <c r="E825" s="26"/>
      <c r="F825" s="25"/>
      <c r="G825" s="25"/>
      <c r="H825" s="25"/>
      <c r="I825" s="25"/>
      <c r="J825" s="24"/>
      <c r="K825" s="24"/>
      <c r="L825" s="24"/>
    </row>
    <row r="826" spans="1:12" x14ac:dyDescent="0.2">
      <c r="A826" s="23">
        <v>37382</v>
      </c>
      <c r="B826" s="27">
        <v>26.37</v>
      </c>
      <c r="C826" s="28">
        <v>22.87</v>
      </c>
      <c r="D826" s="28">
        <v>26.91</v>
      </c>
      <c r="E826" s="26"/>
      <c r="F826" s="25"/>
      <c r="G826" s="25"/>
      <c r="H826" s="25"/>
      <c r="I826" s="25"/>
      <c r="J826" s="24"/>
      <c r="K826" s="24"/>
      <c r="L826" s="24"/>
    </row>
    <row r="827" spans="1:12" x14ac:dyDescent="0.2">
      <c r="A827" s="23">
        <v>37383</v>
      </c>
      <c r="B827" s="27">
        <v>26.88</v>
      </c>
      <c r="C827" s="28">
        <v>23.38</v>
      </c>
      <c r="D827" s="28">
        <v>27.42</v>
      </c>
      <c r="E827" s="26"/>
      <c r="F827" s="25"/>
      <c r="G827" s="25"/>
      <c r="H827" s="25"/>
      <c r="I827" s="25"/>
      <c r="J827" s="24"/>
      <c r="K827" s="24"/>
      <c r="L827" s="24"/>
    </row>
    <row r="828" spans="1:12" x14ac:dyDescent="0.2">
      <c r="A828" s="23">
        <v>37384</v>
      </c>
      <c r="B828" s="27">
        <v>28.1</v>
      </c>
      <c r="C828" s="28">
        <v>24.6</v>
      </c>
      <c r="D828" s="28">
        <v>28.64</v>
      </c>
      <c r="E828" s="26"/>
      <c r="F828" s="25"/>
      <c r="G828" s="25"/>
      <c r="H828" s="25"/>
      <c r="I828" s="25"/>
      <c r="J828" s="24"/>
      <c r="K828" s="24"/>
      <c r="L828" s="24"/>
    </row>
    <row r="829" spans="1:12" x14ac:dyDescent="0.2">
      <c r="A829" s="23">
        <v>37385</v>
      </c>
      <c r="B829" s="27">
        <v>27.93</v>
      </c>
      <c r="C829" s="28">
        <v>24.43</v>
      </c>
      <c r="D829" s="28">
        <v>28.47</v>
      </c>
      <c r="E829" s="26"/>
      <c r="F829" s="25"/>
      <c r="G829" s="25"/>
      <c r="H829" s="25"/>
      <c r="I829" s="25"/>
      <c r="J829" s="24"/>
      <c r="K829" s="24"/>
      <c r="L829" s="24"/>
    </row>
    <row r="830" spans="1:12" x14ac:dyDescent="0.2">
      <c r="A830" s="23">
        <v>37386</v>
      </c>
      <c r="B830" s="27">
        <v>28.24</v>
      </c>
      <c r="C830" s="28">
        <v>24.74</v>
      </c>
      <c r="D830" s="28">
        <v>28.78</v>
      </c>
      <c r="E830" s="26"/>
      <c r="F830" s="25"/>
      <c r="G830" s="25"/>
      <c r="H830" s="25"/>
      <c r="I830" s="25"/>
      <c r="J830" s="24"/>
      <c r="K830" s="24"/>
      <c r="L830" s="24"/>
    </row>
    <row r="831" spans="1:12" x14ac:dyDescent="0.2">
      <c r="A831" s="23">
        <v>37389</v>
      </c>
      <c r="B831" s="27">
        <v>28.63</v>
      </c>
      <c r="C831" s="28">
        <v>25.13</v>
      </c>
      <c r="D831" s="28">
        <v>29.17</v>
      </c>
      <c r="E831" s="26"/>
      <c r="F831" s="25"/>
      <c r="G831" s="25"/>
      <c r="H831" s="25"/>
      <c r="I831" s="25"/>
      <c r="J831" s="24"/>
      <c r="K831" s="24"/>
      <c r="L831" s="24"/>
    </row>
    <row r="832" spans="1:12" x14ac:dyDescent="0.2">
      <c r="A832" s="23">
        <v>37390</v>
      </c>
      <c r="B832" s="27">
        <v>29.61</v>
      </c>
      <c r="C832" s="28">
        <v>26.11</v>
      </c>
      <c r="D832" s="28">
        <v>30.15</v>
      </c>
      <c r="E832" s="26"/>
      <c r="F832" s="25"/>
      <c r="G832" s="25"/>
      <c r="H832" s="25"/>
      <c r="I832" s="25"/>
      <c r="J832" s="24"/>
      <c r="K832" s="24"/>
      <c r="L832" s="24"/>
    </row>
    <row r="833" spans="1:12" x14ac:dyDescent="0.2">
      <c r="A833" s="23">
        <v>37391</v>
      </c>
      <c r="B833" s="27">
        <v>28.4</v>
      </c>
      <c r="C833" s="28">
        <v>24.9</v>
      </c>
      <c r="D833" s="28">
        <v>28.94</v>
      </c>
      <c r="E833" s="26"/>
      <c r="F833" s="25"/>
      <c r="G833" s="25"/>
      <c r="H833" s="25"/>
      <c r="I833" s="25"/>
      <c r="J833" s="24"/>
      <c r="K833" s="24"/>
      <c r="L833" s="24"/>
    </row>
    <row r="834" spans="1:12" x14ac:dyDescent="0.2">
      <c r="A834" s="23">
        <v>37392</v>
      </c>
      <c r="B834" s="27">
        <v>28.2</v>
      </c>
      <c r="C834" s="28">
        <v>24.7</v>
      </c>
      <c r="D834" s="28">
        <v>28.74</v>
      </c>
      <c r="E834" s="26"/>
      <c r="F834" s="25"/>
      <c r="G834" s="25"/>
      <c r="H834" s="25"/>
      <c r="I834" s="25"/>
      <c r="J834" s="24"/>
      <c r="K834" s="24"/>
      <c r="L834" s="24"/>
    </row>
    <row r="835" spans="1:12" x14ac:dyDescent="0.2">
      <c r="A835" s="23">
        <v>37393</v>
      </c>
      <c r="B835" s="27">
        <v>28.43</v>
      </c>
      <c r="C835" s="28">
        <v>24.93</v>
      </c>
      <c r="D835" s="28">
        <v>28.97</v>
      </c>
      <c r="E835" s="26"/>
      <c r="F835" s="25"/>
      <c r="G835" s="25"/>
      <c r="H835" s="25"/>
      <c r="I835" s="25"/>
      <c r="J835" s="24"/>
      <c r="K835" s="24"/>
      <c r="L835" s="24"/>
    </row>
    <row r="836" spans="1:12" x14ac:dyDescent="0.2">
      <c r="A836" s="23">
        <v>37396</v>
      </c>
      <c r="B836" s="27">
        <v>28.58</v>
      </c>
      <c r="C836" s="28">
        <v>25.08</v>
      </c>
      <c r="D836" s="28">
        <v>29.12</v>
      </c>
      <c r="E836" s="26"/>
      <c r="F836" s="25"/>
      <c r="G836" s="25"/>
      <c r="H836" s="25"/>
      <c r="I836" s="25"/>
      <c r="J836" s="24"/>
      <c r="K836" s="24"/>
      <c r="L836" s="24"/>
    </row>
    <row r="837" spans="1:12" x14ac:dyDescent="0.2">
      <c r="A837" s="23">
        <v>37397</v>
      </c>
      <c r="B837" s="27">
        <v>27.58</v>
      </c>
      <c r="C837" s="28">
        <v>24.08</v>
      </c>
      <c r="D837" s="28">
        <v>28.12</v>
      </c>
      <c r="E837" s="26"/>
      <c r="F837" s="25"/>
      <c r="G837" s="25"/>
      <c r="H837" s="25"/>
      <c r="I837" s="25"/>
      <c r="J837" s="24"/>
      <c r="K837" s="24"/>
      <c r="L837" s="24"/>
    </row>
    <row r="838" spans="1:12" x14ac:dyDescent="0.2">
      <c r="A838" s="23">
        <v>37398</v>
      </c>
      <c r="B838" s="27">
        <v>26.62</v>
      </c>
      <c r="C838" s="28">
        <v>23.12</v>
      </c>
      <c r="D838" s="28">
        <v>27.16</v>
      </c>
      <c r="E838" s="26"/>
      <c r="F838" s="25"/>
      <c r="G838" s="25"/>
      <c r="H838" s="25"/>
      <c r="I838" s="25"/>
      <c r="J838" s="24"/>
      <c r="K838" s="24"/>
      <c r="L838" s="24"/>
    </row>
    <row r="839" spans="1:12" x14ac:dyDescent="0.2">
      <c r="A839" s="23">
        <v>37399</v>
      </c>
      <c r="B839" s="27">
        <v>26.4</v>
      </c>
      <c r="C839" s="28">
        <v>22.9</v>
      </c>
      <c r="D839" s="28">
        <v>26.94</v>
      </c>
      <c r="E839" s="26"/>
      <c r="F839" s="25"/>
      <c r="G839" s="25"/>
      <c r="H839" s="25"/>
      <c r="I839" s="25"/>
      <c r="J839" s="24"/>
      <c r="K839" s="24"/>
      <c r="L839" s="24"/>
    </row>
    <row r="840" spans="1:12" x14ac:dyDescent="0.2">
      <c r="A840" s="23">
        <v>37400</v>
      </c>
      <c r="B840" s="27">
        <v>26.13</v>
      </c>
      <c r="C840" s="28">
        <v>22.63</v>
      </c>
      <c r="D840" s="28">
        <v>26.67</v>
      </c>
      <c r="E840" s="26"/>
      <c r="F840" s="25"/>
      <c r="G840" s="25"/>
      <c r="H840" s="25"/>
      <c r="I840" s="25"/>
      <c r="J840" s="24"/>
      <c r="K840" s="24"/>
      <c r="L840" s="24"/>
    </row>
    <row r="841" spans="1:12" x14ac:dyDescent="0.2">
      <c r="A841" s="23">
        <v>37404</v>
      </c>
      <c r="B841" s="27">
        <v>25.52</v>
      </c>
      <c r="C841" s="28">
        <v>22.02</v>
      </c>
      <c r="D841" s="28">
        <v>26.06</v>
      </c>
      <c r="E841" s="26"/>
      <c r="F841" s="25"/>
      <c r="G841" s="25"/>
      <c r="H841" s="25"/>
      <c r="I841" s="25"/>
      <c r="J841" s="24"/>
      <c r="K841" s="24"/>
      <c r="L841" s="24"/>
    </row>
    <row r="842" spans="1:12" x14ac:dyDescent="0.2">
      <c r="A842" s="23">
        <v>37405</v>
      </c>
      <c r="B842" s="27">
        <v>26.01</v>
      </c>
      <c r="C842" s="28">
        <v>22.51</v>
      </c>
      <c r="D842" s="28">
        <v>26.55</v>
      </c>
      <c r="E842" s="26"/>
      <c r="F842" s="25"/>
      <c r="G842" s="25"/>
      <c r="H842" s="25"/>
      <c r="I842" s="25"/>
      <c r="J842" s="24"/>
      <c r="K842" s="24"/>
      <c r="L842" s="24"/>
    </row>
    <row r="843" spans="1:12" x14ac:dyDescent="0.2">
      <c r="A843" s="23">
        <v>37406</v>
      </c>
      <c r="B843" s="27">
        <v>24.92</v>
      </c>
      <c r="C843" s="28">
        <v>21.42</v>
      </c>
      <c r="D843" s="28">
        <v>25.46</v>
      </c>
      <c r="E843" s="26"/>
      <c r="F843" s="25"/>
      <c r="G843" s="25"/>
      <c r="H843" s="25"/>
      <c r="I843" s="25"/>
      <c r="J843" s="24"/>
      <c r="K843" s="24"/>
      <c r="L843" s="24"/>
    </row>
    <row r="844" spans="1:12" x14ac:dyDescent="0.2">
      <c r="A844" s="23">
        <v>37407</v>
      </c>
      <c r="B844" s="27">
        <v>25.56</v>
      </c>
      <c r="C844" s="28">
        <v>22.06</v>
      </c>
      <c r="D844" s="28">
        <v>26.1</v>
      </c>
      <c r="E844" s="26"/>
      <c r="F844" s="25"/>
      <c r="G844" s="25"/>
      <c r="H844" s="25"/>
      <c r="I844" s="25"/>
      <c r="J844" s="24"/>
      <c r="K844" s="24"/>
      <c r="L844" s="24"/>
    </row>
    <row r="845" spans="1:12" x14ac:dyDescent="0.2">
      <c r="A845" s="23">
        <v>37408</v>
      </c>
      <c r="B845" s="27">
        <v>25.56</v>
      </c>
      <c r="C845" s="28">
        <v>22.06</v>
      </c>
      <c r="D845" s="28">
        <v>26.1</v>
      </c>
      <c r="E845" s="26"/>
      <c r="F845" s="25"/>
      <c r="G845" s="25"/>
      <c r="H845" s="25"/>
      <c r="I845" s="25"/>
      <c r="J845" s="24"/>
      <c r="K845" s="24"/>
      <c r="L845" s="24"/>
    </row>
    <row r="846" spans="1:12" x14ac:dyDescent="0.2">
      <c r="A846" s="23">
        <v>37410</v>
      </c>
      <c r="B846" s="27">
        <v>25.33</v>
      </c>
      <c r="C846" s="28">
        <v>21.83</v>
      </c>
      <c r="D846" s="28">
        <v>25.87</v>
      </c>
      <c r="E846" s="26"/>
      <c r="F846" s="25"/>
      <c r="G846" s="25"/>
      <c r="H846" s="25"/>
      <c r="I846" s="25"/>
      <c r="J846" s="24"/>
      <c r="K846" s="24"/>
      <c r="L846" s="24"/>
    </row>
    <row r="847" spans="1:12" x14ac:dyDescent="0.2">
      <c r="A847" s="23">
        <v>37411</v>
      </c>
      <c r="B847" s="27">
        <v>25.58</v>
      </c>
      <c r="C847" s="28">
        <v>22.08</v>
      </c>
      <c r="D847" s="28">
        <v>26.12</v>
      </c>
      <c r="E847" s="26"/>
      <c r="F847" s="25"/>
      <c r="G847" s="25"/>
      <c r="H847" s="25"/>
      <c r="I847" s="25"/>
      <c r="J847" s="24"/>
      <c r="K847" s="24"/>
      <c r="L847" s="24"/>
    </row>
    <row r="848" spans="1:12" x14ac:dyDescent="0.2">
      <c r="A848" s="23">
        <v>37412</v>
      </c>
      <c r="B848" s="27">
        <v>25.14</v>
      </c>
      <c r="C848" s="28">
        <v>21.64</v>
      </c>
      <c r="D848" s="28">
        <v>25.68</v>
      </c>
      <c r="E848" s="26"/>
      <c r="F848" s="25"/>
      <c r="G848" s="25"/>
      <c r="H848" s="25"/>
      <c r="I848" s="25"/>
      <c r="J848" s="24"/>
      <c r="K848" s="24"/>
      <c r="L848" s="24"/>
    </row>
    <row r="849" spans="1:12" x14ac:dyDescent="0.2">
      <c r="A849" s="23">
        <v>37413</v>
      </c>
      <c r="B849" s="27">
        <v>25.04</v>
      </c>
      <c r="C849" s="28">
        <v>21.54</v>
      </c>
      <c r="D849" s="28">
        <v>25.58</v>
      </c>
      <c r="E849" s="26"/>
      <c r="F849" s="25"/>
      <c r="G849" s="25"/>
      <c r="H849" s="25"/>
      <c r="I849" s="25"/>
      <c r="J849" s="24"/>
      <c r="K849" s="24"/>
      <c r="L849" s="24"/>
    </row>
    <row r="850" spans="1:12" x14ac:dyDescent="0.2">
      <c r="A850" s="23">
        <v>37414</v>
      </c>
      <c r="B850" s="27">
        <v>25</v>
      </c>
      <c r="C850" s="28">
        <v>21.5</v>
      </c>
      <c r="D850" s="28">
        <v>25.54</v>
      </c>
      <c r="E850" s="26"/>
      <c r="F850" s="25"/>
      <c r="G850" s="25"/>
      <c r="H850" s="25"/>
      <c r="I850" s="25"/>
      <c r="J850" s="24"/>
      <c r="K850" s="24"/>
      <c r="L850" s="24"/>
    </row>
    <row r="851" spans="1:12" x14ac:dyDescent="0.2">
      <c r="A851" s="23">
        <v>37417</v>
      </c>
      <c r="B851" s="27">
        <v>24.54</v>
      </c>
      <c r="C851" s="28">
        <v>21.04</v>
      </c>
      <c r="D851" s="28">
        <v>25.08</v>
      </c>
      <c r="E851" s="26"/>
      <c r="F851" s="25"/>
      <c r="G851" s="25"/>
      <c r="H851" s="25"/>
      <c r="I851" s="25"/>
      <c r="J851" s="24"/>
      <c r="K851" s="24"/>
      <c r="L851" s="24"/>
    </row>
    <row r="852" spans="1:12" x14ac:dyDescent="0.2">
      <c r="A852" s="23">
        <v>37418</v>
      </c>
      <c r="B852" s="27">
        <v>24.37</v>
      </c>
      <c r="C852" s="28">
        <v>20.87</v>
      </c>
      <c r="D852" s="28">
        <v>24.91</v>
      </c>
      <c r="E852" s="26"/>
      <c r="F852" s="25"/>
      <c r="G852" s="25"/>
      <c r="H852" s="25"/>
      <c r="I852" s="25"/>
      <c r="J852" s="24"/>
      <c r="K852" s="24"/>
      <c r="L852" s="24"/>
    </row>
    <row r="853" spans="1:12" x14ac:dyDescent="0.2">
      <c r="A853" s="23">
        <v>37419</v>
      </c>
      <c r="B853" s="27">
        <v>24.89</v>
      </c>
      <c r="C853" s="28">
        <v>21.39</v>
      </c>
      <c r="D853" s="28">
        <v>25.43</v>
      </c>
      <c r="E853" s="26"/>
      <c r="F853" s="25"/>
      <c r="G853" s="25"/>
      <c r="H853" s="25"/>
      <c r="I853" s="25"/>
      <c r="J853" s="24"/>
      <c r="K853" s="24"/>
      <c r="L853" s="24"/>
    </row>
    <row r="854" spans="1:12" x14ac:dyDescent="0.2">
      <c r="A854" s="23">
        <v>37420</v>
      </c>
      <c r="B854" s="27">
        <v>25.89</v>
      </c>
      <c r="C854" s="28">
        <v>22.39</v>
      </c>
      <c r="D854" s="28">
        <v>26.43</v>
      </c>
      <c r="E854" s="26"/>
      <c r="F854" s="25"/>
      <c r="G854" s="25"/>
      <c r="H854" s="25"/>
      <c r="I854" s="25"/>
      <c r="J854" s="24"/>
      <c r="K854" s="24"/>
      <c r="L854" s="24"/>
    </row>
    <row r="855" spans="1:12" x14ac:dyDescent="0.2">
      <c r="A855" s="23">
        <v>37421</v>
      </c>
      <c r="B855" s="27">
        <v>26.19</v>
      </c>
      <c r="C855" s="28">
        <v>22.69</v>
      </c>
      <c r="D855" s="28">
        <v>26.73</v>
      </c>
      <c r="E855" s="26"/>
      <c r="F855" s="25"/>
      <c r="G855" s="25"/>
      <c r="H855" s="25"/>
      <c r="I855" s="25"/>
      <c r="J855" s="24"/>
      <c r="K855" s="24"/>
      <c r="L855" s="24"/>
    </row>
    <row r="856" spans="1:12" x14ac:dyDescent="0.2">
      <c r="A856" s="23">
        <v>37424</v>
      </c>
      <c r="B856" s="27">
        <v>26.34</v>
      </c>
      <c r="C856" s="28">
        <v>22.84</v>
      </c>
      <c r="D856" s="28">
        <v>26.88</v>
      </c>
      <c r="E856" s="26"/>
      <c r="F856" s="25"/>
      <c r="G856" s="25"/>
      <c r="H856" s="25"/>
      <c r="I856" s="25"/>
      <c r="J856" s="24"/>
      <c r="K856" s="24"/>
      <c r="L856" s="24"/>
    </row>
    <row r="857" spans="1:12" x14ac:dyDescent="0.2">
      <c r="A857" s="23">
        <v>37425</v>
      </c>
      <c r="B857" s="27">
        <v>25.68</v>
      </c>
      <c r="C857" s="28">
        <v>22.18</v>
      </c>
      <c r="D857" s="28">
        <v>26.22</v>
      </c>
      <c r="E857" s="26"/>
      <c r="F857" s="25"/>
      <c r="G857" s="25"/>
      <c r="H857" s="25"/>
      <c r="I857" s="25"/>
      <c r="J857" s="24"/>
      <c r="K857" s="24"/>
      <c r="L857" s="24"/>
    </row>
    <row r="858" spans="1:12" x14ac:dyDescent="0.2">
      <c r="A858" s="23">
        <v>37426</v>
      </c>
      <c r="B858" s="27">
        <v>25.56</v>
      </c>
      <c r="C858" s="28">
        <v>22.06</v>
      </c>
      <c r="D858" s="28">
        <v>26.1</v>
      </c>
      <c r="E858" s="26"/>
      <c r="F858" s="25"/>
      <c r="G858" s="25"/>
      <c r="H858" s="25"/>
      <c r="I858" s="25"/>
      <c r="J858" s="24"/>
      <c r="K858" s="24"/>
      <c r="L858" s="24"/>
    </row>
    <row r="859" spans="1:12" x14ac:dyDescent="0.2">
      <c r="A859" s="23">
        <v>37427</v>
      </c>
      <c r="B859" s="27">
        <v>25.78</v>
      </c>
      <c r="C859" s="28">
        <v>22.28</v>
      </c>
      <c r="D859" s="28">
        <v>26.32</v>
      </c>
      <c r="E859" s="26"/>
      <c r="F859" s="25"/>
      <c r="G859" s="25"/>
      <c r="H859" s="25"/>
      <c r="I859" s="25"/>
      <c r="J859" s="24"/>
      <c r="K859" s="24"/>
      <c r="L859" s="24"/>
    </row>
    <row r="860" spans="1:12" x14ac:dyDescent="0.2">
      <c r="A860" s="23">
        <v>37428</v>
      </c>
      <c r="B860" s="27">
        <v>26.07</v>
      </c>
      <c r="C860" s="28">
        <v>22.57</v>
      </c>
      <c r="D860" s="28">
        <v>26.61</v>
      </c>
      <c r="E860" s="26"/>
      <c r="F860" s="25"/>
      <c r="G860" s="25"/>
      <c r="H860" s="25"/>
      <c r="I860" s="25"/>
      <c r="J860" s="24"/>
      <c r="K860" s="24"/>
      <c r="L860" s="24"/>
    </row>
    <row r="861" spans="1:12" x14ac:dyDescent="0.2">
      <c r="A861" s="23">
        <v>37431</v>
      </c>
      <c r="B861" s="27">
        <v>26.72</v>
      </c>
      <c r="C861" s="28">
        <v>23.22</v>
      </c>
      <c r="D861" s="28">
        <v>27.26</v>
      </c>
      <c r="E861" s="26"/>
      <c r="F861" s="25"/>
      <c r="G861" s="25"/>
      <c r="H861" s="25"/>
      <c r="I861" s="25"/>
      <c r="J861" s="24"/>
      <c r="K861" s="24"/>
      <c r="L861" s="24"/>
    </row>
    <row r="862" spans="1:12" x14ac:dyDescent="0.2">
      <c r="A862" s="23">
        <v>37432</v>
      </c>
      <c r="B862" s="27">
        <v>26.57</v>
      </c>
      <c r="C862" s="28">
        <v>23.07</v>
      </c>
      <c r="D862" s="28">
        <v>27.11</v>
      </c>
      <c r="E862" s="26"/>
      <c r="F862" s="25"/>
      <c r="G862" s="25"/>
      <c r="H862" s="25"/>
      <c r="I862" s="25"/>
      <c r="J862" s="24"/>
      <c r="K862" s="24"/>
      <c r="L862" s="24"/>
    </row>
    <row r="863" spans="1:12" x14ac:dyDescent="0.2">
      <c r="A863" s="23">
        <v>37433</v>
      </c>
      <c r="B863" s="27">
        <v>27.01</v>
      </c>
      <c r="C863" s="28">
        <v>23.51</v>
      </c>
      <c r="D863" s="28">
        <v>27.55</v>
      </c>
      <c r="E863" s="26"/>
      <c r="F863" s="25"/>
      <c r="G863" s="25"/>
      <c r="H863" s="25"/>
      <c r="I863" s="25"/>
      <c r="J863" s="24"/>
      <c r="K863" s="24"/>
      <c r="L863" s="24"/>
    </row>
    <row r="864" spans="1:12" x14ac:dyDescent="0.2">
      <c r="A864" s="23">
        <v>37434</v>
      </c>
      <c r="B864" s="27">
        <v>27.11</v>
      </c>
      <c r="C864" s="28">
        <v>23.61</v>
      </c>
      <c r="D864" s="28">
        <v>27.65</v>
      </c>
      <c r="E864" s="26"/>
      <c r="F864" s="25"/>
      <c r="G864" s="25"/>
      <c r="H864" s="25"/>
      <c r="I864" s="25"/>
      <c r="J864" s="24"/>
      <c r="K864" s="24"/>
      <c r="L864" s="24"/>
    </row>
    <row r="865" spans="1:12" x14ac:dyDescent="0.2">
      <c r="A865" s="23">
        <v>37435</v>
      </c>
      <c r="B865" s="27">
        <v>27.11</v>
      </c>
      <c r="C865" s="28">
        <v>23.61</v>
      </c>
      <c r="D865" s="28">
        <v>27.65</v>
      </c>
      <c r="E865" s="26"/>
      <c r="F865" s="25"/>
      <c r="G865" s="25"/>
      <c r="H865" s="25"/>
      <c r="I865" s="25"/>
      <c r="J865" s="24"/>
      <c r="K865" s="24"/>
      <c r="L865" s="24"/>
    </row>
    <row r="866" spans="1:12" x14ac:dyDescent="0.2">
      <c r="A866" s="23">
        <v>37438</v>
      </c>
      <c r="B866" s="27">
        <v>27.06</v>
      </c>
      <c r="C866" s="28">
        <v>23.56</v>
      </c>
      <c r="D866" s="28">
        <v>27.6</v>
      </c>
      <c r="E866" s="26"/>
      <c r="F866" s="25"/>
      <c r="G866" s="25"/>
      <c r="H866" s="25"/>
      <c r="I866" s="25"/>
      <c r="J866" s="24"/>
      <c r="K866" s="24"/>
      <c r="L866" s="24"/>
    </row>
    <row r="867" spans="1:12" x14ac:dyDescent="0.2">
      <c r="A867" s="23">
        <v>37439</v>
      </c>
      <c r="B867" s="27">
        <v>27.02</v>
      </c>
      <c r="C867" s="28">
        <v>23.52</v>
      </c>
      <c r="D867" s="28">
        <v>27.56</v>
      </c>
      <c r="E867" s="26"/>
      <c r="F867" s="25"/>
      <c r="G867" s="25"/>
      <c r="H867" s="25"/>
      <c r="I867" s="25"/>
      <c r="J867" s="24"/>
      <c r="K867" s="24"/>
      <c r="L867" s="24"/>
    </row>
    <row r="868" spans="1:12" x14ac:dyDescent="0.2">
      <c r="A868" s="23">
        <v>37440</v>
      </c>
      <c r="B868" s="27">
        <v>27.05</v>
      </c>
      <c r="C868" s="28">
        <v>23.55</v>
      </c>
      <c r="D868" s="28">
        <v>27.59</v>
      </c>
      <c r="E868" s="26"/>
      <c r="F868" s="25"/>
      <c r="G868" s="25"/>
      <c r="H868" s="25"/>
      <c r="I868" s="25"/>
      <c r="J868" s="24"/>
      <c r="K868" s="24"/>
      <c r="L868" s="24"/>
    </row>
    <row r="869" spans="1:12" x14ac:dyDescent="0.2">
      <c r="A869" s="23">
        <v>37445</v>
      </c>
      <c r="B869" s="27">
        <v>26.32</v>
      </c>
      <c r="C869" s="28">
        <v>22.82</v>
      </c>
      <c r="D869" s="28">
        <v>26.86</v>
      </c>
      <c r="E869" s="26"/>
      <c r="F869" s="25"/>
      <c r="G869" s="25"/>
      <c r="H869" s="25"/>
      <c r="I869" s="25"/>
      <c r="J869" s="24"/>
      <c r="K869" s="24"/>
      <c r="L869" s="24"/>
    </row>
    <row r="870" spans="1:12" x14ac:dyDescent="0.2">
      <c r="A870" s="23">
        <v>37446</v>
      </c>
      <c r="B870" s="27">
        <v>26.34</v>
      </c>
      <c r="C870" s="28">
        <v>22.84</v>
      </c>
      <c r="D870" s="28">
        <v>26.88</v>
      </c>
      <c r="E870" s="26"/>
      <c r="F870" s="25"/>
      <c r="G870" s="25"/>
      <c r="H870" s="25"/>
      <c r="I870" s="25"/>
      <c r="J870" s="24"/>
      <c r="K870" s="24"/>
      <c r="L870" s="24"/>
    </row>
    <row r="871" spans="1:12" x14ac:dyDescent="0.2">
      <c r="A871" s="23">
        <v>37447</v>
      </c>
      <c r="B871" s="27">
        <v>27.02</v>
      </c>
      <c r="C871" s="28">
        <v>23.52</v>
      </c>
      <c r="D871" s="28">
        <v>27.56</v>
      </c>
      <c r="E871" s="26"/>
      <c r="F871" s="25"/>
      <c r="G871" s="25"/>
      <c r="H871" s="25"/>
      <c r="I871" s="25"/>
      <c r="J871" s="24"/>
      <c r="K871" s="24"/>
      <c r="L871" s="24"/>
    </row>
    <row r="872" spans="1:12" x14ac:dyDescent="0.2">
      <c r="A872" s="23">
        <v>37448</v>
      </c>
      <c r="B872" s="27">
        <v>27.08</v>
      </c>
      <c r="C872" s="28">
        <v>23.58</v>
      </c>
      <c r="D872" s="28">
        <v>27.62</v>
      </c>
      <c r="E872" s="26"/>
      <c r="F872" s="25"/>
      <c r="G872" s="25"/>
      <c r="H872" s="25"/>
      <c r="I872" s="25"/>
      <c r="J872" s="24"/>
      <c r="K872" s="24"/>
      <c r="L872" s="24"/>
    </row>
    <row r="873" spans="1:12" x14ac:dyDescent="0.2">
      <c r="A873" s="23">
        <v>37449</v>
      </c>
      <c r="B873" s="27">
        <v>27.73</v>
      </c>
      <c r="C873" s="28">
        <v>24.23</v>
      </c>
      <c r="D873" s="28">
        <v>28.27</v>
      </c>
      <c r="E873" s="26"/>
      <c r="F873" s="25"/>
      <c r="G873" s="25"/>
      <c r="H873" s="25"/>
      <c r="I873" s="25"/>
      <c r="J873" s="24"/>
      <c r="K873" s="24"/>
      <c r="L873" s="24"/>
    </row>
    <row r="874" spans="1:12" x14ac:dyDescent="0.2">
      <c r="A874" s="23">
        <v>37452</v>
      </c>
      <c r="B874" s="27">
        <v>27.32</v>
      </c>
      <c r="C874" s="28">
        <v>23.82</v>
      </c>
      <c r="D874" s="28">
        <v>27.86</v>
      </c>
      <c r="E874" s="26"/>
      <c r="F874" s="25"/>
      <c r="G874" s="25"/>
      <c r="H874" s="25"/>
      <c r="I874" s="25"/>
      <c r="J874" s="24"/>
      <c r="K874" s="24"/>
      <c r="L874" s="24"/>
    </row>
    <row r="875" spans="1:12" x14ac:dyDescent="0.2">
      <c r="A875" s="23">
        <v>37453</v>
      </c>
      <c r="B875" s="27">
        <v>28</v>
      </c>
      <c r="C875" s="28">
        <v>24.5</v>
      </c>
      <c r="D875" s="28">
        <v>28.54</v>
      </c>
      <c r="E875" s="26"/>
      <c r="F875" s="25"/>
      <c r="G875" s="25"/>
      <c r="H875" s="25"/>
      <c r="I875" s="25"/>
      <c r="J875" s="24"/>
      <c r="K875" s="24"/>
      <c r="L875" s="24"/>
    </row>
    <row r="876" spans="1:12" x14ac:dyDescent="0.2">
      <c r="A876" s="23">
        <v>37454</v>
      </c>
      <c r="B876" s="27">
        <v>28.13</v>
      </c>
      <c r="C876" s="28">
        <v>24.63</v>
      </c>
      <c r="D876" s="28">
        <v>28.67</v>
      </c>
      <c r="E876" s="26"/>
      <c r="F876" s="25"/>
      <c r="G876" s="25"/>
      <c r="H876" s="25"/>
      <c r="I876" s="25"/>
      <c r="J876" s="24"/>
      <c r="K876" s="24"/>
      <c r="L876" s="24"/>
    </row>
    <row r="877" spans="1:12" x14ac:dyDescent="0.2">
      <c r="A877" s="23">
        <v>37455</v>
      </c>
      <c r="B877" s="27">
        <v>27.82</v>
      </c>
      <c r="C877" s="28">
        <v>24.32</v>
      </c>
      <c r="D877" s="28">
        <v>28.36</v>
      </c>
      <c r="E877" s="26"/>
      <c r="F877" s="25"/>
      <c r="G877" s="25"/>
      <c r="H877" s="25"/>
      <c r="I877" s="25"/>
      <c r="J877" s="24"/>
      <c r="K877" s="24"/>
      <c r="L877" s="24"/>
    </row>
    <row r="878" spans="1:12" x14ac:dyDescent="0.2">
      <c r="A878" s="23">
        <v>37456</v>
      </c>
      <c r="B878" s="27">
        <v>28.08</v>
      </c>
      <c r="C878" s="28">
        <v>24.58</v>
      </c>
      <c r="D878" s="28">
        <v>28.62</v>
      </c>
      <c r="E878" s="26"/>
      <c r="F878" s="25"/>
      <c r="G878" s="25"/>
      <c r="H878" s="25"/>
      <c r="I878" s="25"/>
      <c r="J878" s="24"/>
      <c r="K878" s="24"/>
      <c r="L878" s="24"/>
    </row>
    <row r="879" spans="1:12" x14ac:dyDescent="0.2">
      <c r="A879" s="23">
        <v>37459</v>
      </c>
      <c r="B879" s="27">
        <v>26.85</v>
      </c>
      <c r="C879" s="28">
        <v>23.35</v>
      </c>
      <c r="D879" s="28">
        <v>27.39</v>
      </c>
      <c r="E879" s="26"/>
      <c r="F879" s="25"/>
      <c r="G879" s="25"/>
      <c r="H879" s="25"/>
      <c r="I879" s="25"/>
      <c r="J879" s="24"/>
      <c r="K879" s="24"/>
      <c r="L879" s="24"/>
    </row>
    <row r="880" spans="1:12" x14ac:dyDescent="0.2">
      <c r="A880" s="23">
        <v>37460</v>
      </c>
      <c r="B880" s="27">
        <v>26.56</v>
      </c>
      <c r="C880" s="28">
        <v>23.06</v>
      </c>
      <c r="D880" s="28">
        <v>27.1</v>
      </c>
      <c r="E880" s="26"/>
      <c r="F880" s="25"/>
      <c r="G880" s="25"/>
      <c r="H880" s="25"/>
      <c r="I880" s="25"/>
      <c r="J880" s="24"/>
      <c r="K880" s="24"/>
      <c r="L880" s="24"/>
    </row>
    <row r="881" spans="1:12" x14ac:dyDescent="0.2">
      <c r="A881" s="23">
        <v>37461</v>
      </c>
      <c r="B881" s="27">
        <v>27.12</v>
      </c>
      <c r="C881" s="28">
        <v>23.62</v>
      </c>
      <c r="D881" s="28">
        <v>27.66</v>
      </c>
      <c r="E881" s="26"/>
      <c r="F881" s="25"/>
      <c r="G881" s="25"/>
      <c r="H881" s="25"/>
      <c r="I881" s="25"/>
      <c r="J881" s="24"/>
      <c r="K881" s="24"/>
      <c r="L881" s="24"/>
    </row>
    <row r="882" spans="1:12" x14ac:dyDescent="0.2">
      <c r="A882" s="23">
        <v>37462</v>
      </c>
      <c r="B882" s="27">
        <v>27.02</v>
      </c>
      <c r="C882" s="28">
        <v>23.52</v>
      </c>
      <c r="D882" s="28">
        <v>27.56</v>
      </c>
      <c r="E882" s="26"/>
      <c r="F882" s="25"/>
      <c r="G882" s="25"/>
      <c r="H882" s="25"/>
      <c r="I882" s="25"/>
      <c r="J882" s="24"/>
      <c r="K882" s="24"/>
      <c r="L882" s="24"/>
    </row>
    <row r="883" spans="1:12" x14ac:dyDescent="0.2">
      <c r="A883" s="23">
        <v>37463</v>
      </c>
      <c r="B883" s="27">
        <v>26.79</v>
      </c>
      <c r="C883" s="28">
        <v>23.29</v>
      </c>
      <c r="D883" s="28">
        <v>27.33</v>
      </c>
      <c r="E883" s="26"/>
      <c r="F883" s="25"/>
      <c r="G883" s="25"/>
      <c r="H883" s="25"/>
      <c r="I883" s="25"/>
      <c r="J883" s="24"/>
      <c r="K883" s="24"/>
      <c r="L883" s="24"/>
    </row>
    <row r="884" spans="1:12" x14ac:dyDescent="0.2">
      <c r="A884" s="23">
        <v>37466</v>
      </c>
      <c r="B884" s="27">
        <v>26.8</v>
      </c>
      <c r="C884" s="28">
        <v>23.3</v>
      </c>
      <c r="D884" s="28">
        <v>27.34</v>
      </c>
      <c r="E884" s="26"/>
      <c r="F884" s="25"/>
      <c r="G884" s="25"/>
      <c r="H884" s="25"/>
      <c r="I884" s="25"/>
      <c r="J884" s="24"/>
      <c r="K884" s="24"/>
      <c r="L884" s="24"/>
    </row>
    <row r="885" spans="1:12" x14ac:dyDescent="0.2">
      <c r="A885" s="23">
        <v>37467</v>
      </c>
      <c r="B885" s="27">
        <v>27.61</v>
      </c>
      <c r="C885" s="28">
        <v>24.11</v>
      </c>
      <c r="D885" s="28">
        <v>28.15</v>
      </c>
      <c r="E885" s="26"/>
      <c r="F885" s="25"/>
      <c r="G885" s="25"/>
      <c r="H885" s="25"/>
      <c r="I885" s="25"/>
      <c r="J885" s="24"/>
      <c r="K885" s="24"/>
      <c r="L885" s="24"/>
    </row>
    <row r="886" spans="1:12" x14ac:dyDescent="0.2">
      <c r="A886" s="23">
        <v>37468</v>
      </c>
      <c r="B886" s="27">
        <v>27.27</v>
      </c>
      <c r="C886" s="28">
        <v>23.77</v>
      </c>
      <c r="D886" s="28">
        <v>27.81</v>
      </c>
      <c r="E886" s="26"/>
      <c r="F886" s="25"/>
      <c r="G886" s="25"/>
      <c r="H886" s="25"/>
      <c r="I886" s="25"/>
      <c r="J886" s="24"/>
      <c r="K886" s="24"/>
      <c r="L886" s="24"/>
    </row>
    <row r="887" spans="1:12" x14ac:dyDescent="0.2">
      <c r="A887" s="23">
        <v>37469</v>
      </c>
      <c r="B887" s="27">
        <v>26.72</v>
      </c>
      <c r="C887" s="28">
        <v>23.22</v>
      </c>
      <c r="D887" s="28">
        <v>27.26</v>
      </c>
      <c r="E887" s="26"/>
      <c r="F887" s="25"/>
      <c r="G887" s="25"/>
      <c r="H887" s="25"/>
      <c r="I887" s="25"/>
      <c r="J887" s="24"/>
      <c r="K887" s="24"/>
      <c r="L887" s="24"/>
    </row>
    <row r="888" spans="1:12" x14ac:dyDescent="0.2">
      <c r="A888" s="23">
        <v>37470</v>
      </c>
      <c r="B888" s="27">
        <v>27.09</v>
      </c>
      <c r="C888" s="28">
        <v>23.59</v>
      </c>
      <c r="D888" s="28">
        <v>27.63</v>
      </c>
      <c r="E888" s="26"/>
      <c r="F888" s="25"/>
      <c r="G888" s="25"/>
      <c r="H888" s="25"/>
      <c r="I888" s="25"/>
      <c r="J888" s="24"/>
      <c r="K888" s="24"/>
      <c r="L888" s="24"/>
    </row>
    <row r="889" spans="1:12" x14ac:dyDescent="0.2">
      <c r="A889" s="23">
        <v>37473</v>
      </c>
      <c r="B889" s="27">
        <v>26.83</v>
      </c>
      <c r="C889" s="28">
        <v>23.33</v>
      </c>
      <c r="D889" s="28">
        <v>27.37</v>
      </c>
      <c r="E889" s="26"/>
      <c r="F889" s="25"/>
      <c r="G889" s="25"/>
      <c r="H889" s="25"/>
      <c r="I889" s="25"/>
      <c r="J889" s="24"/>
      <c r="K889" s="24"/>
      <c r="L889" s="24"/>
    </row>
    <row r="890" spans="1:12" x14ac:dyDescent="0.2">
      <c r="A890" s="23">
        <v>37474</v>
      </c>
      <c r="B890" s="27">
        <v>27.42</v>
      </c>
      <c r="C890" s="28">
        <v>23.92</v>
      </c>
      <c r="D890" s="28">
        <v>27.96</v>
      </c>
      <c r="E890" s="26"/>
      <c r="F890" s="25"/>
      <c r="G890" s="25"/>
      <c r="H890" s="25"/>
      <c r="I890" s="25"/>
      <c r="J890" s="24"/>
      <c r="K890" s="24"/>
      <c r="L890" s="24"/>
    </row>
    <row r="891" spans="1:12" x14ac:dyDescent="0.2">
      <c r="A891" s="23">
        <v>37475</v>
      </c>
      <c r="B891" s="27">
        <v>26.75</v>
      </c>
      <c r="C891" s="28">
        <v>23.25</v>
      </c>
      <c r="D891" s="28">
        <v>27.29</v>
      </c>
      <c r="E891" s="26"/>
      <c r="F891" s="25"/>
      <c r="G891" s="25"/>
      <c r="H891" s="25"/>
      <c r="I891" s="25"/>
      <c r="J891" s="24"/>
      <c r="K891" s="24"/>
      <c r="L891" s="24"/>
    </row>
    <row r="892" spans="1:12" x14ac:dyDescent="0.2">
      <c r="A892" s="23">
        <v>37476</v>
      </c>
      <c r="B892" s="27">
        <v>26.92</v>
      </c>
      <c r="C892" s="28">
        <v>23.42</v>
      </c>
      <c r="D892" s="28">
        <v>27.46</v>
      </c>
      <c r="E892" s="26"/>
      <c r="F892" s="25"/>
      <c r="G892" s="25"/>
      <c r="H892" s="25"/>
      <c r="I892" s="25"/>
      <c r="J892" s="24"/>
      <c r="K892" s="24"/>
      <c r="L892" s="24"/>
    </row>
    <row r="893" spans="1:12" x14ac:dyDescent="0.2">
      <c r="A893" s="23">
        <v>37477</v>
      </c>
      <c r="B893" s="27">
        <v>27.11</v>
      </c>
      <c r="C893" s="28">
        <v>23.61</v>
      </c>
      <c r="D893" s="28">
        <v>27.65</v>
      </c>
      <c r="E893" s="26"/>
      <c r="F893" s="25"/>
      <c r="G893" s="25"/>
      <c r="H893" s="25"/>
      <c r="I893" s="25"/>
      <c r="J893" s="24"/>
      <c r="K893" s="24"/>
      <c r="L893" s="24"/>
    </row>
    <row r="894" spans="1:12" x14ac:dyDescent="0.2">
      <c r="A894" s="23">
        <v>37480</v>
      </c>
      <c r="B894" s="27">
        <v>28.11</v>
      </c>
      <c r="C894" s="28">
        <v>24.61</v>
      </c>
      <c r="D894" s="28">
        <v>28.65</v>
      </c>
      <c r="E894" s="26"/>
      <c r="F894" s="25"/>
      <c r="G894" s="25"/>
      <c r="H894" s="25"/>
      <c r="I894" s="25"/>
      <c r="J894" s="24"/>
      <c r="K894" s="24"/>
      <c r="L894" s="24"/>
    </row>
    <row r="895" spans="1:12" x14ac:dyDescent="0.2">
      <c r="A895" s="23">
        <v>37481</v>
      </c>
      <c r="B895" s="27">
        <v>28.17</v>
      </c>
      <c r="C895" s="28">
        <v>24.67</v>
      </c>
      <c r="D895" s="28">
        <v>28.71</v>
      </c>
      <c r="E895" s="26"/>
      <c r="F895" s="25"/>
      <c r="G895" s="25"/>
      <c r="H895" s="25"/>
      <c r="I895" s="25"/>
      <c r="J895" s="24"/>
      <c r="K895" s="24"/>
      <c r="L895" s="24"/>
    </row>
    <row r="896" spans="1:12" x14ac:dyDescent="0.2">
      <c r="A896" s="23">
        <v>37482</v>
      </c>
      <c r="B896" s="27">
        <v>28.4</v>
      </c>
      <c r="C896" s="28">
        <v>24.9</v>
      </c>
      <c r="D896" s="28">
        <v>28.94</v>
      </c>
      <c r="E896" s="26"/>
      <c r="F896" s="25"/>
      <c r="G896" s="25"/>
      <c r="H896" s="25"/>
      <c r="I896" s="25"/>
      <c r="J896" s="24"/>
      <c r="K896" s="24"/>
      <c r="L896" s="24"/>
    </row>
    <row r="897" spans="1:12" x14ac:dyDescent="0.2">
      <c r="A897" s="23">
        <v>37483</v>
      </c>
      <c r="B897" s="27">
        <v>29.31</v>
      </c>
      <c r="C897" s="28">
        <v>25.81</v>
      </c>
      <c r="D897" s="28">
        <v>29.85</v>
      </c>
      <c r="E897" s="26"/>
      <c r="F897" s="25"/>
      <c r="G897" s="25"/>
      <c r="H897" s="25"/>
      <c r="I897" s="25"/>
      <c r="J897" s="24"/>
      <c r="K897" s="24"/>
      <c r="L897" s="24"/>
    </row>
    <row r="898" spans="1:12" x14ac:dyDescent="0.2">
      <c r="A898" s="23">
        <v>37484</v>
      </c>
      <c r="B898" s="27">
        <v>29.58</v>
      </c>
      <c r="C898" s="28">
        <v>26.08</v>
      </c>
      <c r="D898" s="28">
        <v>30.12</v>
      </c>
      <c r="E898" s="26"/>
      <c r="F898" s="25"/>
      <c r="G898" s="25"/>
      <c r="H898" s="25"/>
      <c r="I898" s="25"/>
      <c r="J898" s="24"/>
      <c r="K898" s="24"/>
      <c r="L898" s="24"/>
    </row>
    <row r="899" spans="1:12" x14ac:dyDescent="0.2">
      <c r="A899" s="23">
        <v>37487</v>
      </c>
      <c r="B899" s="27">
        <v>30.09</v>
      </c>
      <c r="C899" s="28">
        <v>26.59</v>
      </c>
      <c r="D899" s="28">
        <v>30.63</v>
      </c>
      <c r="E899" s="26"/>
      <c r="F899" s="25"/>
      <c r="G899" s="25"/>
      <c r="H899" s="25"/>
      <c r="I899" s="25"/>
      <c r="J899" s="24"/>
      <c r="K899" s="24"/>
      <c r="L899" s="24"/>
    </row>
    <row r="900" spans="1:12" x14ac:dyDescent="0.2">
      <c r="A900" s="23">
        <v>37488</v>
      </c>
      <c r="B900" s="27">
        <v>30.36</v>
      </c>
      <c r="C900" s="28">
        <v>26.86</v>
      </c>
      <c r="D900" s="28">
        <v>30.9</v>
      </c>
      <c r="E900" s="26"/>
      <c r="F900" s="25"/>
      <c r="G900" s="25"/>
      <c r="H900" s="25"/>
      <c r="I900" s="25"/>
      <c r="J900" s="24"/>
      <c r="K900" s="24"/>
      <c r="L900" s="24"/>
    </row>
    <row r="901" spans="1:12" x14ac:dyDescent="0.2">
      <c r="A901" s="23">
        <v>37489</v>
      </c>
      <c r="B901" s="27">
        <v>29.49</v>
      </c>
      <c r="C901" s="28">
        <v>25.99</v>
      </c>
      <c r="D901" s="28">
        <v>30.03</v>
      </c>
      <c r="E901" s="26"/>
      <c r="F901" s="25"/>
      <c r="G901" s="25"/>
      <c r="H901" s="25"/>
      <c r="I901" s="25"/>
      <c r="J901" s="24"/>
      <c r="K901" s="24"/>
      <c r="L901" s="24"/>
    </row>
    <row r="902" spans="1:12" x14ac:dyDescent="0.2">
      <c r="A902" s="23">
        <v>37490</v>
      </c>
      <c r="B902" s="27">
        <v>29.09</v>
      </c>
      <c r="C902" s="28">
        <v>25.59</v>
      </c>
      <c r="D902" s="28">
        <v>29.63</v>
      </c>
      <c r="E902" s="26"/>
      <c r="F902" s="25"/>
      <c r="G902" s="25"/>
      <c r="H902" s="25"/>
      <c r="I902" s="25"/>
      <c r="J902" s="24"/>
      <c r="K902" s="24"/>
      <c r="L902" s="24"/>
    </row>
    <row r="903" spans="1:12" x14ac:dyDescent="0.2">
      <c r="A903" s="23">
        <v>37491</v>
      </c>
      <c r="B903" s="27">
        <v>28.88</v>
      </c>
      <c r="C903" s="28">
        <v>25.38</v>
      </c>
      <c r="D903" s="28">
        <v>29.42</v>
      </c>
      <c r="E903" s="26"/>
      <c r="F903" s="25"/>
      <c r="G903" s="25"/>
      <c r="H903" s="25"/>
      <c r="I903" s="25"/>
      <c r="J903" s="24"/>
      <c r="K903" s="24"/>
      <c r="L903" s="24"/>
    </row>
    <row r="904" spans="1:12" x14ac:dyDescent="0.2">
      <c r="A904" s="23">
        <v>37494</v>
      </c>
      <c r="B904" s="27">
        <v>29.53</v>
      </c>
      <c r="C904" s="28">
        <v>26.03</v>
      </c>
      <c r="D904" s="28">
        <v>30.07</v>
      </c>
      <c r="E904" s="26"/>
      <c r="F904" s="25"/>
      <c r="G904" s="25"/>
      <c r="H904" s="25"/>
      <c r="I904" s="25"/>
      <c r="J904" s="24"/>
      <c r="K904" s="24"/>
      <c r="L904" s="24"/>
    </row>
    <row r="905" spans="1:12" x14ac:dyDescent="0.2">
      <c r="A905" s="23">
        <v>37495</v>
      </c>
      <c r="B905" s="27">
        <v>29.08</v>
      </c>
      <c r="C905" s="28">
        <v>25.58</v>
      </c>
      <c r="D905" s="28">
        <v>29.62</v>
      </c>
      <c r="E905" s="26"/>
      <c r="F905" s="25"/>
      <c r="G905" s="25"/>
      <c r="H905" s="25"/>
      <c r="I905" s="25"/>
      <c r="J905" s="24"/>
      <c r="K905" s="24"/>
      <c r="L905" s="24"/>
    </row>
    <row r="906" spans="1:12" x14ac:dyDescent="0.2">
      <c r="A906" s="23">
        <v>37496</v>
      </c>
      <c r="B906" s="27">
        <v>28.59</v>
      </c>
      <c r="C906" s="28">
        <v>25.09</v>
      </c>
      <c r="D906" s="28">
        <v>29.13</v>
      </c>
      <c r="E906" s="26"/>
      <c r="F906" s="25"/>
      <c r="G906" s="25"/>
      <c r="H906" s="25"/>
      <c r="I906" s="25"/>
      <c r="J906" s="24"/>
      <c r="K906" s="24"/>
      <c r="L906" s="24"/>
    </row>
    <row r="907" spans="1:12" x14ac:dyDescent="0.2">
      <c r="A907" s="23">
        <v>37497</v>
      </c>
      <c r="B907" s="27">
        <v>29.17</v>
      </c>
      <c r="C907" s="28">
        <v>25.67</v>
      </c>
      <c r="D907" s="28">
        <v>29.71</v>
      </c>
      <c r="E907" s="26"/>
      <c r="F907" s="25"/>
      <c r="G907" s="25"/>
      <c r="H907" s="25"/>
      <c r="I907" s="25"/>
      <c r="J907" s="24"/>
      <c r="K907" s="24"/>
      <c r="L907" s="24"/>
    </row>
    <row r="908" spans="1:12" x14ac:dyDescent="0.2">
      <c r="A908" s="23">
        <v>37498</v>
      </c>
      <c r="B908" s="27">
        <v>29.23</v>
      </c>
      <c r="C908" s="28">
        <v>25.73</v>
      </c>
      <c r="D908" s="28">
        <v>29.77</v>
      </c>
      <c r="E908" s="26"/>
      <c r="F908" s="25"/>
      <c r="G908" s="25"/>
      <c r="H908" s="25"/>
      <c r="I908" s="25"/>
      <c r="J908" s="24"/>
      <c r="K908" s="24"/>
      <c r="L908" s="24"/>
    </row>
    <row r="909" spans="1:12" x14ac:dyDescent="0.2">
      <c r="A909" s="23">
        <v>37500</v>
      </c>
      <c r="B909" s="27">
        <v>29.23</v>
      </c>
      <c r="C909" s="28">
        <v>25.73</v>
      </c>
      <c r="D909" s="28">
        <v>29.77</v>
      </c>
      <c r="E909" s="26"/>
      <c r="F909" s="25"/>
      <c r="G909" s="25"/>
      <c r="H909" s="25"/>
      <c r="I909" s="25"/>
      <c r="J909" s="24"/>
      <c r="K909" s="24"/>
      <c r="L909" s="24"/>
    </row>
    <row r="910" spans="1:12" x14ac:dyDescent="0.2">
      <c r="A910" s="23">
        <v>37502</v>
      </c>
      <c r="B910" s="27">
        <v>28.04</v>
      </c>
      <c r="C910" s="28">
        <v>24.54</v>
      </c>
      <c r="D910" s="28">
        <v>28.58</v>
      </c>
      <c r="E910" s="26"/>
      <c r="F910" s="25"/>
      <c r="G910" s="25"/>
      <c r="H910" s="25"/>
      <c r="I910" s="25"/>
      <c r="J910" s="24"/>
      <c r="K910" s="24"/>
      <c r="L910" s="24"/>
    </row>
    <row r="911" spans="1:12" x14ac:dyDescent="0.2">
      <c r="A911" s="23">
        <v>37503</v>
      </c>
      <c r="B911" s="27">
        <v>28.52</v>
      </c>
      <c r="C911" s="28">
        <v>25.02</v>
      </c>
      <c r="D911" s="28">
        <v>29.06</v>
      </c>
      <c r="E911" s="26"/>
      <c r="F911" s="25"/>
      <c r="G911" s="25"/>
      <c r="H911" s="25"/>
      <c r="I911" s="25"/>
      <c r="J911" s="24"/>
      <c r="K911" s="24"/>
      <c r="L911" s="24"/>
    </row>
    <row r="912" spans="1:12" x14ac:dyDescent="0.2">
      <c r="A912" s="23">
        <v>37504</v>
      </c>
      <c r="B912" s="27">
        <v>29.23</v>
      </c>
      <c r="C912" s="28">
        <v>25.73</v>
      </c>
      <c r="D912" s="28">
        <v>29.77</v>
      </c>
      <c r="E912" s="26"/>
      <c r="F912" s="25"/>
      <c r="G912" s="25"/>
      <c r="H912" s="25"/>
      <c r="I912" s="25"/>
      <c r="J912" s="24"/>
      <c r="K912" s="24"/>
      <c r="L912" s="24"/>
    </row>
    <row r="913" spans="1:12" x14ac:dyDescent="0.2">
      <c r="A913" s="23">
        <v>37505</v>
      </c>
      <c r="B913" s="27">
        <v>29.86</v>
      </c>
      <c r="C913" s="28">
        <v>26.36</v>
      </c>
      <c r="D913" s="28">
        <v>30.4</v>
      </c>
      <c r="E913" s="26"/>
      <c r="F913" s="25"/>
      <c r="G913" s="25"/>
      <c r="H913" s="25"/>
      <c r="I913" s="25"/>
      <c r="J913" s="24"/>
      <c r="K913" s="24"/>
      <c r="L913" s="24"/>
    </row>
    <row r="914" spans="1:12" x14ac:dyDescent="0.2">
      <c r="A914" s="23">
        <v>37508</v>
      </c>
      <c r="B914" s="27">
        <v>29.98</v>
      </c>
      <c r="C914" s="28">
        <v>26.48</v>
      </c>
      <c r="D914" s="28">
        <v>30.52</v>
      </c>
      <c r="E914" s="26"/>
      <c r="F914" s="25"/>
      <c r="G914" s="25"/>
      <c r="H914" s="25"/>
      <c r="I914" s="25"/>
      <c r="J914" s="24"/>
      <c r="K914" s="24"/>
      <c r="L914" s="24"/>
    </row>
    <row r="915" spans="1:12" x14ac:dyDescent="0.2">
      <c r="A915" s="23">
        <v>37510</v>
      </c>
      <c r="B915" s="27">
        <v>30.02</v>
      </c>
      <c r="C915" s="28">
        <v>26.52</v>
      </c>
      <c r="D915" s="28">
        <v>30.56</v>
      </c>
      <c r="E915" s="26"/>
      <c r="F915" s="25"/>
      <c r="G915" s="25"/>
      <c r="H915" s="25"/>
      <c r="I915" s="25"/>
      <c r="J915" s="24"/>
      <c r="K915" s="24"/>
      <c r="L915" s="24"/>
    </row>
    <row r="916" spans="1:12" x14ac:dyDescent="0.2">
      <c r="A916" s="23">
        <v>37511</v>
      </c>
      <c r="B916" s="27">
        <v>29.1</v>
      </c>
      <c r="C916" s="28">
        <v>25.6</v>
      </c>
      <c r="D916" s="28">
        <v>29.64</v>
      </c>
      <c r="E916" s="26"/>
      <c r="F916" s="25"/>
      <c r="G916" s="25"/>
      <c r="H916" s="25"/>
      <c r="I916" s="25"/>
      <c r="J916" s="24"/>
      <c r="K916" s="24"/>
      <c r="L916" s="24"/>
    </row>
    <row r="917" spans="1:12" x14ac:dyDescent="0.2">
      <c r="A917" s="23">
        <v>37512</v>
      </c>
      <c r="B917" s="27">
        <v>30.06</v>
      </c>
      <c r="C917" s="28">
        <v>26.56</v>
      </c>
      <c r="D917" s="28">
        <v>30.6</v>
      </c>
      <c r="E917" s="26"/>
      <c r="F917" s="25"/>
      <c r="G917" s="25"/>
      <c r="H917" s="25"/>
      <c r="I917" s="25"/>
      <c r="J917" s="24"/>
      <c r="K917" s="24"/>
      <c r="L917" s="24"/>
    </row>
    <row r="918" spans="1:12" x14ac:dyDescent="0.2">
      <c r="A918" s="23">
        <v>37515</v>
      </c>
      <c r="B918" s="27">
        <v>29.92</v>
      </c>
      <c r="C918" s="28">
        <v>26.67</v>
      </c>
      <c r="D918" s="28">
        <v>30.46</v>
      </c>
      <c r="E918" s="26"/>
      <c r="F918" s="25"/>
      <c r="G918" s="25"/>
      <c r="H918" s="25"/>
      <c r="I918" s="25"/>
      <c r="J918" s="24"/>
      <c r="K918" s="24"/>
      <c r="L918" s="24"/>
    </row>
    <row r="919" spans="1:12" x14ac:dyDescent="0.2">
      <c r="A919" s="23">
        <v>37516</v>
      </c>
      <c r="B919" s="27">
        <v>29.33</v>
      </c>
      <c r="C919" s="28">
        <v>26.08</v>
      </c>
      <c r="D919" s="28">
        <v>29.87</v>
      </c>
      <c r="E919" s="26"/>
      <c r="F919" s="25"/>
      <c r="G919" s="25"/>
      <c r="H919" s="25"/>
      <c r="I919" s="25"/>
      <c r="J919" s="24"/>
      <c r="K919" s="24"/>
      <c r="L919" s="24"/>
    </row>
    <row r="920" spans="1:12" x14ac:dyDescent="0.2">
      <c r="A920" s="23">
        <v>37517</v>
      </c>
      <c r="B920" s="27">
        <v>29.73</v>
      </c>
      <c r="C920" s="28">
        <v>26.48</v>
      </c>
      <c r="D920" s="28">
        <v>30.27</v>
      </c>
      <c r="E920" s="26"/>
      <c r="F920" s="25"/>
      <c r="G920" s="25"/>
      <c r="H920" s="25"/>
      <c r="I920" s="25"/>
      <c r="J920" s="24"/>
      <c r="K920" s="24"/>
      <c r="L920" s="24"/>
    </row>
    <row r="921" spans="1:12" x14ac:dyDescent="0.2">
      <c r="A921" s="23">
        <v>37518</v>
      </c>
      <c r="B921" s="27">
        <v>29.75</v>
      </c>
      <c r="C921" s="28">
        <v>26.5</v>
      </c>
      <c r="D921" s="28">
        <v>30.29</v>
      </c>
      <c r="E921" s="26"/>
      <c r="F921" s="25"/>
      <c r="G921" s="25"/>
      <c r="H921" s="25"/>
      <c r="I921" s="25"/>
      <c r="J921" s="24"/>
      <c r="K921" s="24"/>
      <c r="L921" s="24"/>
    </row>
    <row r="922" spans="1:12" x14ac:dyDescent="0.2">
      <c r="A922" s="23">
        <v>37519</v>
      </c>
      <c r="B922" s="27">
        <v>29.86</v>
      </c>
      <c r="C922" s="28">
        <v>26.61</v>
      </c>
      <c r="D922" s="28">
        <v>30.4</v>
      </c>
      <c r="E922" s="26"/>
      <c r="F922" s="25"/>
      <c r="G922" s="25"/>
      <c r="H922" s="25"/>
      <c r="I922" s="25"/>
      <c r="J922" s="24"/>
      <c r="K922" s="24"/>
      <c r="L922" s="24"/>
    </row>
    <row r="923" spans="1:12" x14ac:dyDescent="0.2">
      <c r="A923" s="23">
        <v>37522</v>
      </c>
      <c r="B923" s="27">
        <v>30.96</v>
      </c>
      <c r="C923" s="28">
        <v>27.71</v>
      </c>
      <c r="D923" s="28">
        <v>31.5</v>
      </c>
      <c r="E923" s="26"/>
      <c r="F923" s="25"/>
      <c r="G923" s="25"/>
      <c r="H923" s="25"/>
      <c r="I923" s="25"/>
      <c r="J923" s="24"/>
      <c r="K923" s="24"/>
      <c r="L923" s="24"/>
    </row>
    <row r="924" spans="1:12" x14ac:dyDescent="0.2">
      <c r="A924" s="23">
        <v>37523</v>
      </c>
      <c r="B924" s="27">
        <v>31.02</v>
      </c>
      <c r="C924" s="28">
        <v>27.77</v>
      </c>
      <c r="D924" s="28">
        <v>31.56</v>
      </c>
      <c r="E924" s="26"/>
      <c r="F924" s="25"/>
      <c r="G924" s="25"/>
      <c r="H924" s="25"/>
      <c r="I924" s="25"/>
      <c r="J924" s="24"/>
      <c r="K924" s="24"/>
      <c r="L924" s="24"/>
    </row>
    <row r="925" spans="1:12" x14ac:dyDescent="0.2">
      <c r="A925" s="23">
        <v>37524</v>
      </c>
      <c r="B925" s="27">
        <v>30.89</v>
      </c>
      <c r="C925" s="28">
        <v>27.64</v>
      </c>
      <c r="D925" s="28">
        <v>31.43</v>
      </c>
      <c r="E925" s="26"/>
      <c r="F925" s="25"/>
      <c r="G925" s="25"/>
      <c r="H925" s="25"/>
      <c r="I925" s="25"/>
      <c r="J925" s="24"/>
      <c r="K925" s="24"/>
      <c r="L925" s="24"/>
    </row>
    <row r="926" spans="1:12" x14ac:dyDescent="0.2">
      <c r="A926" s="23">
        <v>37525</v>
      </c>
      <c r="B926" s="27">
        <v>30.66</v>
      </c>
      <c r="C926" s="28">
        <v>27.41</v>
      </c>
      <c r="D926" s="28">
        <v>31.2</v>
      </c>
      <c r="E926" s="26"/>
      <c r="F926" s="25"/>
      <c r="G926" s="25"/>
      <c r="H926" s="25"/>
      <c r="I926" s="25"/>
      <c r="J926" s="24"/>
      <c r="K926" s="24"/>
      <c r="L926" s="24"/>
    </row>
    <row r="927" spans="1:12" x14ac:dyDescent="0.2">
      <c r="A927" s="23">
        <v>37526</v>
      </c>
      <c r="B927" s="27">
        <v>30.79</v>
      </c>
      <c r="C927" s="28">
        <v>27.54</v>
      </c>
      <c r="D927" s="28">
        <v>31.33</v>
      </c>
      <c r="E927" s="26"/>
      <c r="F927" s="25"/>
      <c r="G927" s="25"/>
      <c r="H927" s="25"/>
      <c r="I927" s="25"/>
      <c r="J927" s="24"/>
      <c r="K927" s="24"/>
      <c r="L927" s="24"/>
    </row>
    <row r="928" spans="1:12" x14ac:dyDescent="0.2">
      <c r="A928" s="23">
        <v>37529</v>
      </c>
      <c r="B928" s="27">
        <v>30.7</v>
      </c>
      <c r="C928" s="28">
        <v>27.45</v>
      </c>
      <c r="D928" s="28">
        <v>31.24</v>
      </c>
      <c r="E928" s="26"/>
      <c r="F928" s="25"/>
      <c r="G928" s="25"/>
      <c r="H928" s="25"/>
      <c r="I928" s="25"/>
      <c r="J928" s="24"/>
      <c r="K928" s="24"/>
      <c r="L928" s="24"/>
    </row>
    <row r="929" spans="1:12" x14ac:dyDescent="0.2">
      <c r="A929" s="23">
        <v>37530</v>
      </c>
      <c r="B929" s="27">
        <v>31.08</v>
      </c>
      <c r="C929" s="28">
        <v>27.83</v>
      </c>
      <c r="D929" s="28">
        <v>31.62</v>
      </c>
      <c r="E929" s="26"/>
      <c r="F929" s="25"/>
      <c r="G929" s="25"/>
      <c r="H929" s="25"/>
      <c r="I929" s="25"/>
      <c r="J929" s="24"/>
      <c r="K929" s="24"/>
      <c r="L929" s="24"/>
    </row>
    <row r="930" spans="1:12" x14ac:dyDescent="0.2">
      <c r="A930" s="23">
        <v>37531</v>
      </c>
      <c r="B930" s="27">
        <v>30.74</v>
      </c>
      <c r="C930" s="28">
        <v>27.49</v>
      </c>
      <c r="D930" s="28">
        <v>31.28</v>
      </c>
      <c r="E930" s="26"/>
      <c r="F930" s="25"/>
      <c r="G930" s="25"/>
      <c r="H930" s="25"/>
      <c r="I930" s="25"/>
      <c r="J930" s="24"/>
      <c r="K930" s="24"/>
      <c r="L930" s="24"/>
    </row>
    <row r="931" spans="1:12" x14ac:dyDescent="0.2">
      <c r="A931" s="23">
        <v>37532</v>
      </c>
      <c r="B931" s="27">
        <v>30.01</v>
      </c>
      <c r="C931" s="28">
        <v>26.76</v>
      </c>
      <c r="D931" s="28">
        <v>30.55</v>
      </c>
      <c r="E931" s="26"/>
      <c r="F931" s="25"/>
      <c r="G931" s="25"/>
      <c r="H931" s="25"/>
      <c r="I931" s="25"/>
      <c r="J931" s="24"/>
      <c r="K931" s="24"/>
      <c r="L931" s="24"/>
    </row>
    <row r="932" spans="1:12" x14ac:dyDescent="0.2">
      <c r="A932" s="23">
        <v>37533</v>
      </c>
      <c r="B932" s="27">
        <v>29.87</v>
      </c>
      <c r="C932" s="28">
        <v>26.62</v>
      </c>
      <c r="D932" s="28">
        <v>30.41</v>
      </c>
      <c r="E932" s="26"/>
      <c r="F932" s="25"/>
      <c r="G932" s="25"/>
      <c r="H932" s="25"/>
      <c r="I932" s="25"/>
      <c r="J932" s="24"/>
      <c r="K932" s="24"/>
      <c r="L932" s="24"/>
    </row>
    <row r="933" spans="1:12" x14ac:dyDescent="0.2">
      <c r="A933" s="23">
        <v>37536</v>
      </c>
      <c r="B933" s="27">
        <v>29.89</v>
      </c>
      <c r="C933" s="28">
        <v>26.64</v>
      </c>
      <c r="D933" s="28">
        <v>30.43</v>
      </c>
      <c r="E933" s="26"/>
      <c r="F933" s="25"/>
      <c r="G933" s="25"/>
      <c r="H933" s="25"/>
      <c r="I933" s="25"/>
      <c r="J933" s="24"/>
      <c r="K933" s="24"/>
      <c r="L933" s="24"/>
    </row>
    <row r="934" spans="1:12" x14ac:dyDescent="0.2">
      <c r="A934" s="23">
        <v>37537</v>
      </c>
      <c r="B934" s="27">
        <v>29.73</v>
      </c>
      <c r="C934" s="28">
        <v>26.48</v>
      </c>
      <c r="D934" s="28">
        <v>30.27</v>
      </c>
      <c r="E934" s="26"/>
      <c r="F934" s="25"/>
      <c r="G934" s="25"/>
      <c r="H934" s="25"/>
      <c r="I934" s="25"/>
      <c r="J934" s="24"/>
      <c r="K934" s="24"/>
      <c r="L934" s="24"/>
    </row>
    <row r="935" spans="1:12" x14ac:dyDescent="0.2">
      <c r="A935" s="23">
        <v>37538</v>
      </c>
      <c r="B935" s="27">
        <v>29.6</v>
      </c>
      <c r="C935" s="28">
        <v>26.35</v>
      </c>
      <c r="D935" s="28">
        <v>30.14</v>
      </c>
      <c r="E935" s="26"/>
      <c r="F935" s="25"/>
      <c r="G935" s="25"/>
      <c r="H935" s="25"/>
      <c r="I935" s="25"/>
      <c r="J935" s="24"/>
      <c r="K935" s="24"/>
      <c r="L935" s="24"/>
    </row>
    <row r="936" spans="1:12" x14ac:dyDescent="0.2">
      <c r="A936" s="23">
        <v>37539</v>
      </c>
      <c r="B936" s="27">
        <v>29.22</v>
      </c>
      <c r="C936" s="28">
        <v>25.97</v>
      </c>
      <c r="D936" s="28">
        <v>29.76</v>
      </c>
      <c r="E936" s="26"/>
      <c r="F936" s="25"/>
      <c r="G936" s="25"/>
      <c r="H936" s="25"/>
      <c r="I936" s="25"/>
      <c r="J936" s="24"/>
      <c r="K936" s="24"/>
      <c r="L936" s="24"/>
    </row>
    <row r="937" spans="1:12" x14ac:dyDescent="0.2">
      <c r="A937" s="23">
        <v>37540</v>
      </c>
      <c r="B937" s="27">
        <v>29.62</v>
      </c>
      <c r="C937" s="28">
        <v>26.37</v>
      </c>
      <c r="D937" s="28">
        <v>30.16</v>
      </c>
      <c r="E937" s="26"/>
      <c r="F937" s="25"/>
      <c r="G937" s="25"/>
      <c r="H937" s="25"/>
      <c r="I937" s="25"/>
      <c r="J937" s="24"/>
      <c r="K937" s="24"/>
      <c r="L937" s="24"/>
    </row>
    <row r="938" spans="1:12" x14ac:dyDescent="0.2">
      <c r="A938" s="23">
        <v>37543</v>
      </c>
      <c r="B938" s="27">
        <v>30.28</v>
      </c>
      <c r="C938" s="28">
        <v>27.03</v>
      </c>
      <c r="D938" s="28">
        <v>30.82</v>
      </c>
      <c r="E938" s="26"/>
      <c r="F938" s="25"/>
      <c r="G938" s="25"/>
      <c r="H938" s="25"/>
      <c r="I938" s="25"/>
      <c r="J938" s="24"/>
      <c r="K938" s="24"/>
      <c r="L938" s="24"/>
    </row>
    <row r="939" spans="1:12" x14ac:dyDescent="0.2">
      <c r="A939" s="23">
        <v>37544</v>
      </c>
      <c r="B939" s="27">
        <v>29.97</v>
      </c>
      <c r="C939" s="28">
        <v>26.72</v>
      </c>
      <c r="D939" s="28">
        <v>30.51</v>
      </c>
      <c r="E939" s="26"/>
      <c r="F939" s="25"/>
      <c r="G939" s="25"/>
      <c r="H939" s="25"/>
      <c r="I939" s="25"/>
      <c r="J939" s="24"/>
      <c r="K939" s="24"/>
      <c r="L939" s="24"/>
    </row>
    <row r="940" spans="1:12" x14ac:dyDescent="0.2">
      <c r="A940" s="23">
        <v>37545</v>
      </c>
      <c r="B940" s="27">
        <v>29.72</v>
      </c>
      <c r="C940" s="28">
        <v>26.47</v>
      </c>
      <c r="D940" s="28">
        <v>30.26</v>
      </c>
      <c r="E940" s="26"/>
      <c r="F940" s="25"/>
      <c r="G940" s="25"/>
      <c r="H940" s="25"/>
      <c r="I940" s="25"/>
      <c r="J940" s="24"/>
      <c r="K940" s="24"/>
      <c r="L940" s="24"/>
    </row>
    <row r="941" spans="1:12" x14ac:dyDescent="0.2">
      <c r="A941" s="23">
        <v>37546</v>
      </c>
      <c r="B941" s="27">
        <v>29.87</v>
      </c>
      <c r="C941" s="28">
        <v>26.62</v>
      </c>
      <c r="D941" s="28">
        <v>30.41</v>
      </c>
      <c r="E941" s="26"/>
      <c r="F941" s="25"/>
      <c r="G941" s="25"/>
      <c r="H941" s="25"/>
      <c r="I941" s="25"/>
      <c r="J941" s="24"/>
      <c r="K941" s="24"/>
      <c r="L941" s="24"/>
    </row>
    <row r="942" spans="1:12" x14ac:dyDescent="0.2">
      <c r="A942" s="23">
        <v>37547</v>
      </c>
      <c r="B942" s="27">
        <v>29.85</v>
      </c>
      <c r="C942" s="28">
        <v>26.6</v>
      </c>
      <c r="D942" s="28">
        <v>30.39</v>
      </c>
      <c r="E942" s="26"/>
      <c r="F942" s="25"/>
      <c r="G942" s="25"/>
      <c r="H942" s="25"/>
      <c r="I942" s="25"/>
      <c r="J942" s="24"/>
      <c r="K942" s="24"/>
      <c r="L942" s="24"/>
    </row>
    <row r="943" spans="1:12" x14ac:dyDescent="0.2">
      <c r="A943" s="23">
        <v>37550</v>
      </c>
      <c r="B943" s="27">
        <v>28.62</v>
      </c>
      <c r="C943" s="28">
        <v>25.37</v>
      </c>
      <c r="D943" s="28">
        <v>29.16</v>
      </c>
      <c r="E943" s="26"/>
      <c r="F943" s="25"/>
      <c r="G943" s="25"/>
      <c r="H943" s="25"/>
      <c r="I943" s="25"/>
      <c r="J943" s="24"/>
      <c r="K943" s="24"/>
      <c r="L943" s="24"/>
    </row>
    <row r="944" spans="1:12" x14ac:dyDescent="0.2">
      <c r="A944" s="23">
        <v>37551</v>
      </c>
      <c r="B944" s="27">
        <v>28.17</v>
      </c>
      <c r="C944" s="28">
        <v>24.92</v>
      </c>
      <c r="D944" s="28">
        <v>28.71</v>
      </c>
      <c r="E944" s="26"/>
      <c r="F944" s="25"/>
      <c r="G944" s="25"/>
      <c r="H944" s="25"/>
      <c r="I944" s="25"/>
      <c r="J944" s="24"/>
      <c r="K944" s="24"/>
      <c r="L944" s="24"/>
    </row>
    <row r="945" spans="1:12" x14ac:dyDescent="0.2">
      <c r="A945" s="23">
        <v>37552</v>
      </c>
      <c r="B945" s="27">
        <v>28.43</v>
      </c>
      <c r="C945" s="28">
        <v>25.18</v>
      </c>
      <c r="D945" s="28">
        <v>28.97</v>
      </c>
      <c r="E945" s="26"/>
      <c r="F945" s="25"/>
      <c r="G945" s="25"/>
      <c r="H945" s="25"/>
      <c r="I945" s="25"/>
      <c r="J945" s="24"/>
      <c r="K945" s="24"/>
      <c r="L945" s="24"/>
    </row>
    <row r="946" spans="1:12" x14ac:dyDescent="0.2">
      <c r="A946" s="23">
        <v>37553</v>
      </c>
      <c r="B946" s="27">
        <v>28.45</v>
      </c>
      <c r="C946" s="28">
        <v>25.2</v>
      </c>
      <c r="D946" s="28">
        <v>28.99</v>
      </c>
      <c r="E946" s="26"/>
      <c r="F946" s="25"/>
      <c r="G946" s="25"/>
      <c r="H946" s="25"/>
      <c r="I946" s="25"/>
      <c r="J946" s="24"/>
      <c r="K946" s="24"/>
      <c r="L946" s="24"/>
    </row>
    <row r="947" spans="1:12" x14ac:dyDescent="0.2">
      <c r="A947" s="23">
        <v>37554</v>
      </c>
      <c r="B947" s="27">
        <v>27.3</v>
      </c>
      <c r="C947" s="28">
        <v>24.05</v>
      </c>
      <c r="D947" s="28">
        <v>27.84</v>
      </c>
      <c r="E947" s="26"/>
      <c r="F947" s="25"/>
      <c r="G947" s="25"/>
      <c r="H947" s="25"/>
      <c r="I947" s="25"/>
      <c r="J947" s="24"/>
      <c r="K947" s="24"/>
      <c r="L947" s="24"/>
    </row>
    <row r="948" spans="1:12" x14ac:dyDescent="0.2">
      <c r="A948" s="23">
        <v>37557</v>
      </c>
      <c r="B948" s="27">
        <v>27.54</v>
      </c>
      <c r="C948" s="28">
        <v>24.29</v>
      </c>
      <c r="D948" s="28">
        <v>28.08</v>
      </c>
      <c r="E948" s="26"/>
      <c r="F948" s="25"/>
      <c r="G948" s="25"/>
      <c r="H948" s="25"/>
      <c r="I948" s="25"/>
      <c r="J948" s="24"/>
      <c r="K948" s="24"/>
      <c r="L948" s="24"/>
    </row>
    <row r="949" spans="1:12" x14ac:dyDescent="0.2">
      <c r="A949" s="23">
        <v>37558</v>
      </c>
      <c r="B949" s="27">
        <v>27.11</v>
      </c>
      <c r="C949" s="28">
        <v>23.86</v>
      </c>
      <c r="D949" s="28">
        <v>27.65</v>
      </c>
      <c r="E949" s="26"/>
      <c r="F949" s="25"/>
      <c r="G949" s="25"/>
      <c r="H949" s="25"/>
      <c r="I949" s="25"/>
      <c r="J949" s="24"/>
      <c r="K949" s="24"/>
      <c r="L949" s="24"/>
    </row>
    <row r="950" spans="1:12" x14ac:dyDescent="0.2">
      <c r="A950" s="23">
        <v>37559</v>
      </c>
      <c r="B950" s="27">
        <v>27.06</v>
      </c>
      <c r="C950" s="28">
        <v>23.81</v>
      </c>
      <c r="D950" s="28">
        <v>27.6</v>
      </c>
      <c r="E950" s="26"/>
      <c r="F950" s="25"/>
      <c r="G950" s="25"/>
      <c r="H950" s="25"/>
      <c r="I950" s="25"/>
      <c r="J950" s="24"/>
      <c r="K950" s="24"/>
      <c r="L950" s="24"/>
    </row>
    <row r="951" spans="1:12" x14ac:dyDescent="0.2">
      <c r="A951" s="23">
        <v>37560</v>
      </c>
      <c r="B951" s="27">
        <v>27.47</v>
      </c>
      <c r="C951" s="28">
        <v>24.22</v>
      </c>
      <c r="D951" s="28">
        <v>28.01</v>
      </c>
      <c r="E951" s="26"/>
      <c r="F951" s="25"/>
      <c r="G951" s="25"/>
      <c r="H951" s="25"/>
      <c r="I951" s="25"/>
      <c r="J951" s="24"/>
      <c r="K951" s="24"/>
      <c r="L951" s="24"/>
    </row>
    <row r="952" spans="1:12" x14ac:dyDescent="0.2">
      <c r="A952" s="23">
        <v>37561</v>
      </c>
      <c r="B952" s="27">
        <v>27.38</v>
      </c>
      <c r="C952" s="28">
        <v>24.13</v>
      </c>
      <c r="D952" s="28">
        <v>27.92</v>
      </c>
      <c r="E952" s="26"/>
      <c r="F952" s="25"/>
      <c r="G952" s="25"/>
      <c r="H952" s="25"/>
      <c r="I952" s="25"/>
      <c r="J952" s="24"/>
      <c r="K952" s="24"/>
      <c r="L952" s="24"/>
    </row>
    <row r="953" spans="1:12" x14ac:dyDescent="0.2">
      <c r="A953" s="23">
        <v>37564</v>
      </c>
      <c r="B953" s="27">
        <v>27.2</v>
      </c>
      <c r="C953" s="28">
        <v>23.95</v>
      </c>
      <c r="D953" s="28">
        <v>27.74</v>
      </c>
      <c r="E953" s="26"/>
      <c r="F953" s="25"/>
      <c r="G953" s="25"/>
      <c r="H953" s="25"/>
      <c r="I953" s="25"/>
      <c r="J953" s="24"/>
      <c r="K953" s="24"/>
      <c r="L953" s="24"/>
    </row>
    <row r="954" spans="1:12" x14ac:dyDescent="0.2">
      <c r="A954" s="23">
        <v>37565</v>
      </c>
      <c r="B954" s="27">
        <v>26.39</v>
      </c>
      <c r="C954" s="28">
        <v>23.14</v>
      </c>
      <c r="D954" s="28">
        <v>26.93</v>
      </c>
      <c r="E954" s="26"/>
      <c r="F954" s="25"/>
      <c r="G954" s="25"/>
      <c r="H954" s="25"/>
      <c r="I954" s="25"/>
      <c r="J954" s="24"/>
      <c r="K954" s="24"/>
      <c r="L954" s="24"/>
    </row>
    <row r="955" spans="1:12" x14ac:dyDescent="0.2">
      <c r="A955" s="23">
        <v>37566</v>
      </c>
      <c r="B955" s="27">
        <v>26.02</v>
      </c>
      <c r="C955" s="28">
        <v>22.77</v>
      </c>
      <c r="D955" s="28">
        <v>26.56</v>
      </c>
      <c r="E955" s="26"/>
      <c r="F955" s="25"/>
      <c r="G955" s="25"/>
      <c r="H955" s="25"/>
      <c r="I955" s="25"/>
      <c r="J955" s="24"/>
      <c r="K955" s="24"/>
      <c r="L955" s="24"/>
    </row>
    <row r="956" spans="1:12" x14ac:dyDescent="0.2">
      <c r="A956" s="23">
        <v>37567</v>
      </c>
      <c r="B956" s="27">
        <v>25.63</v>
      </c>
      <c r="C956" s="28">
        <v>22.38</v>
      </c>
      <c r="D956" s="28">
        <v>26.17</v>
      </c>
      <c r="E956" s="26"/>
      <c r="F956" s="25"/>
      <c r="G956" s="25"/>
      <c r="H956" s="25"/>
      <c r="I956" s="25"/>
      <c r="J956" s="24"/>
      <c r="K956" s="24"/>
      <c r="L956" s="24"/>
    </row>
    <row r="957" spans="1:12" x14ac:dyDescent="0.2">
      <c r="A957" s="23">
        <v>37568</v>
      </c>
      <c r="B957" s="27">
        <v>26.03</v>
      </c>
      <c r="C957" s="28">
        <v>22.78</v>
      </c>
      <c r="D957" s="28">
        <v>26.57</v>
      </c>
      <c r="E957" s="26"/>
      <c r="F957" s="25"/>
      <c r="G957" s="25"/>
      <c r="H957" s="25"/>
      <c r="I957" s="25"/>
      <c r="J957" s="24"/>
      <c r="K957" s="24"/>
      <c r="L957" s="24"/>
    </row>
    <row r="958" spans="1:12" x14ac:dyDescent="0.2">
      <c r="A958" s="23">
        <v>37571</v>
      </c>
      <c r="B958" s="27">
        <v>26.19</v>
      </c>
      <c r="C958" s="28">
        <v>22.94</v>
      </c>
      <c r="D958" s="28">
        <v>26.73</v>
      </c>
      <c r="E958" s="26"/>
      <c r="F958" s="25"/>
      <c r="G958" s="25"/>
      <c r="H958" s="25"/>
      <c r="I958" s="25"/>
      <c r="J958" s="24"/>
      <c r="K958" s="24"/>
      <c r="L958" s="24"/>
    </row>
    <row r="959" spans="1:12" x14ac:dyDescent="0.2">
      <c r="A959" s="23">
        <v>37572</v>
      </c>
      <c r="B959" s="27">
        <v>26.15</v>
      </c>
      <c r="C959" s="28">
        <v>22.9</v>
      </c>
      <c r="D959" s="28">
        <v>26.69</v>
      </c>
      <c r="E959" s="26"/>
      <c r="F959" s="25"/>
      <c r="G959" s="25"/>
      <c r="H959" s="25"/>
      <c r="I959" s="25"/>
      <c r="J959" s="24"/>
      <c r="K959" s="24"/>
      <c r="L959" s="24"/>
    </row>
    <row r="960" spans="1:12" x14ac:dyDescent="0.2">
      <c r="A960" s="23">
        <v>37573</v>
      </c>
      <c r="B960" s="27">
        <v>25.44</v>
      </c>
      <c r="C960" s="28">
        <v>22.19</v>
      </c>
      <c r="D960" s="28">
        <v>25.98</v>
      </c>
      <c r="E960" s="26"/>
      <c r="F960" s="25"/>
      <c r="G960" s="25"/>
      <c r="H960" s="25"/>
      <c r="I960" s="25"/>
      <c r="J960" s="24"/>
      <c r="K960" s="24"/>
      <c r="L960" s="24"/>
    </row>
    <row r="961" spans="1:12" x14ac:dyDescent="0.2">
      <c r="A961" s="23">
        <v>37574</v>
      </c>
      <c r="B961" s="27">
        <v>25.54</v>
      </c>
      <c r="C961" s="28">
        <v>22.29</v>
      </c>
      <c r="D961" s="28">
        <v>26.08</v>
      </c>
      <c r="E961" s="26"/>
      <c r="F961" s="25"/>
      <c r="G961" s="25"/>
      <c r="H961" s="25"/>
      <c r="I961" s="25"/>
      <c r="J961" s="24"/>
      <c r="K961" s="24"/>
      <c r="L961" s="24"/>
    </row>
    <row r="962" spans="1:12" x14ac:dyDescent="0.2">
      <c r="A962" s="23">
        <v>37575</v>
      </c>
      <c r="B962" s="27">
        <v>25.76</v>
      </c>
      <c r="C962" s="28">
        <v>22.51</v>
      </c>
      <c r="D962" s="28">
        <v>26.3</v>
      </c>
      <c r="E962" s="26"/>
      <c r="F962" s="25"/>
      <c r="G962" s="25"/>
      <c r="H962" s="25"/>
      <c r="I962" s="25"/>
      <c r="J962" s="24"/>
      <c r="K962" s="24"/>
      <c r="L962" s="24"/>
    </row>
    <row r="963" spans="1:12" x14ac:dyDescent="0.2">
      <c r="A963" s="23">
        <v>37578</v>
      </c>
      <c r="B963" s="27">
        <v>26.96</v>
      </c>
      <c r="C963" s="28">
        <v>23.71</v>
      </c>
      <c r="D963" s="28">
        <v>27.5</v>
      </c>
      <c r="E963" s="26"/>
      <c r="F963" s="25"/>
      <c r="G963" s="25"/>
      <c r="H963" s="25"/>
      <c r="I963" s="25"/>
      <c r="J963" s="24"/>
      <c r="K963" s="24"/>
      <c r="L963" s="24"/>
    </row>
    <row r="964" spans="1:12" x14ac:dyDescent="0.2">
      <c r="A964" s="23">
        <v>37579</v>
      </c>
      <c r="B964" s="27">
        <v>26.67</v>
      </c>
      <c r="C964" s="28">
        <v>23.42</v>
      </c>
      <c r="D964" s="28">
        <v>27.21</v>
      </c>
      <c r="E964" s="26"/>
      <c r="F964" s="25"/>
      <c r="G964" s="25"/>
      <c r="H964" s="25"/>
      <c r="I964" s="25"/>
      <c r="J964" s="24"/>
      <c r="K964" s="24"/>
      <c r="L964" s="24"/>
    </row>
    <row r="965" spans="1:12" x14ac:dyDescent="0.2">
      <c r="A965" s="23">
        <v>37580</v>
      </c>
      <c r="B965" s="27">
        <v>27.23</v>
      </c>
      <c r="C965" s="28">
        <v>23.98</v>
      </c>
      <c r="D965" s="28">
        <v>27.77</v>
      </c>
      <c r="E965" s="26"/>
      <c r="F965" s="25"/>
      <c r="G965" s="25"/>
      <c r="H965" s="25"/>
      <c r="I965" s="25"/>
      <c r="J965" s="24"/>
      <c r="K965" s="24"/>
      <c r="L965" s="24"/>
    </row>
    <row r="966" spans="1:12" x14ac:dyDescent="0.2">
      <c r="A966" s="23">
        <v>37581</v>
      </c>
      <c r="B966" s="27">
        <v>26.6</v>
      </c>
      <c r="C966" s="28">
        <v>23.35</v>
      </c>
      <c r="D966" s="28">
        <v>27.14</v>
      </c>
      <c r="E966" s="26"/>
      <c r="F966" s="25"/>
      <c r="G966" s="25"/>
      <c r="H966" s="25"/>
      <c r="I966" s="25"/>
      <c r="J966" s="24"/>
      <c r="K966" s="24"/>
      <c r="L966" s="24"/>
    </row>
    <row r="967" spans="1:12" x14ac:dyDescent="0.2">
      <c r="A967" s="23">
        <v>37582</v>
      </c>
      <c r="B967" s="27">
        <v>27.01</v>
      </c>
      <c r="C967" s="28">
        <v>23.76</v>
      </c>
      <c r="D967" s="28">
        <v>27.55</v>
      </c>
      <c r="E967" s="26"/>
      <c r="F967" s="25"/>
      <c r="G967" s="25"/>
      <c r="H967" s="25"/>
      <c r="I967" s="25"/>
      <c r="J967" s="24"/>
      <c r="K967" s="24"/>
      <c r="L967" s="24"/>
    </row>
    <row r="968" spans="1:12" x14ac:dyDescent="0.2">
      <c r="A968" s="23">
        <v>37585</v>
      </c>
      <c r="B968" s="27">
        <v>26.36</v>
      </c>
      <c r="C968" s="28">
        <v>23.11</v>
      </c>
      <c r="D968" s="28">
        <v>26.9</v>
      </c>
      <c r="E968" s="26"/>
      <c r="F968" s="25"/>
      <c r="G968" s="25"/>
      <c r="H968" s="25"/>
      <c r="I968" s="25"/>
      <c r="J968" s="24"/>
      <c r="K968" s="24"/>
      <c r="L968" s="24"/>
    </row>
    <row r="969" spans="1:12" x14ac:dyDescent="0.2">
      <c r="A969" s="23">
        <v>37586</v>
      </c>
      <c r="B969" s="27">
        <v>26.65</v>
      </c>
      <c r="C969" s="28">
        <v>23.4</v>
      </c>
      <c r="D969" s="28">
        <v>27.19</v>
      </c>
      <c r="E969" s="26"/>
      <c r="F969" s="25"/>
      <c r="G969" s="25"/>
      <c r="H969" s="25"/>
      <c r="I969" s="25"/>
      <c r="J969" s="24"/>
      <c r="K969" s="24"/>
      <c r="L969" s="24"/>
    </row>
    <row r="970" spans="1:12" x14ac:dyDescent="0.2">
      <c r="A970" s="23">
        <v>37587</v>
      </c>
      <c r="B970" s="27">
        <v>27.14</v>
      </c>
      <c r="C970" s="28">
        <v>23.89</v>
      </c>
      <c r="D970" s="28">
        <v>27.68</v>
      </c>
      <c r="E970" s="26"/>
      <c r="F970" s="25"/>
      <c r="G970" s="25"/>
      <c r="H970" s="25"/>
      <c r="I970" s="25"/>
      <c r="J970" s="24"/>
      <c r="K970" s="24"/>
      <c r="L970" s="24"/>
    </row>
    <row r="971" spans="1:12" x14ac:dyDescent="0.2">
      <c r="A971" s="23">
        <v>37591</v>
      </c>
      <c r="B971" s="27">
        <v>27.14</v>
      </c>
      <c r="C971" s="28">
        <v>23.89</v>
      </c>
      <c r="D971" s="28">
        <v>27.68</v>
      </c>
      <c r="E971" s="26"/>
      <c r="F971" s="25"/>
      <c r="G971" s="25"/>
      <c r="H971" s="25"/>
      <c r="I971" s="25"/>
      <c r="J971" s="24"/>
      <c r="K971" s="24"/>
      <c r="L971" s="24"/>
    </row>
    <row r="972" spans="1:12" x14ac:dyDescent="0.2">
      <c r="A972" s="23">
        <v>37592</v>
      </c>
      <c r="B972" s="27">
        <v>27.49</v>
      </c>
      <c r="C972" s="28">
        <v>24.24</v>
      </c>
      <c r="D972" s="28">
        <v>28.03</v>
      </c>
      <c r="E972" s="26"/>
      <c r="F972" s="25"/>
      <c r="G972" s="25"/>
      <c r="H972" s="25"/>
      <c r="I972" s="25"/>
      <c r="J972" s="24"/>
      <c r="K972" s="24"/>
      <c r="L972" s="24"/>
    </row>
    <row r="973" spans="1:12" x14ac:dyDescent="0.2">
      <c r="A973" s="23">
        <v>37593</v>
      </c>
      <c r="B973" s="27">
        <v>27.55</v>
      </c>
      <c r="C973" s="28">
        <v>24.3</v>
      </c>
      <c r="D973" s="28">
        <v>28.09</v>
      </c>
      <c r="E973" s="26"/>
      <c r="F973" s="25"/>
      <c r="G973" s="25"/>
      <c r="H973" s="25"/>
      <c r="I973" s="25"/>
      <c r="J973" s="24"/>
      <c r="K973" s="24"/>
      <c r="L973" s="24"/>
    </row>
    <row r="974" spans="1:12" x14ac:dyDescent="0.2">
      <c r="A974" s="23">
        <v>37594</v>
      </c>
      <c r="B974" s="27">
        <v>26.96</v>
      </c>
      <c r="C974" s="28">
        <v>23.71</v>
      </c>
      <c r="D974" s="28">
        <v>27.5</v>
      </c>
      <c r="E974" s="26"/>
      <c r="F974" s="25"/>
      <c r="G974" s="25"/>
      <c r="H974" s="25"/>
      <c r="I974" s="25"/>
      <c r="J974" s="24"/>
      <c r="K974" s="24"/>
      <c r="L974" s="24"/>
    </row>
    <row r="975" spans="1:12" x14ac:dyDescent="0.2">
      <c r="A975" s="23">
        <v>37595</v>
      </c>
      <c r="B975" s="27">
        <v>27.54</v>
      </c>
      <c r="C975" s="28">
        <v>24.29</v>
      </c>
      <c r="D975" s="28">
        <v>28.08</v>
      </c>
      <c r="E975" s="26"/>
      <c r="F975" s="25"/>
      <c r="G975" s="25"/>
      <c r="H975" s="25"/>
      <c r="I975" s="25"/>
      <c r="J975" s="24"/>
      <c r="K975" s="24"/>
      <c r="L975" s="24"/>
    </row>
    <row r="976" spans="1:12" x14ac:dyDescent="0.2">
      <c r="A976" s="23">
        <v>37596</v>
      </c>
      <c r="B976" s="27">
        <v>27.18</v>
      </c>
      <c r="C976" s="28">
        <v>23.93</v>
      </c>
      <c r="D976" s="28">
        <v>27.72</v>
      </c>
      <c r="E976" s="26"/>
      <c r="F976" s="25"/>
      <c r="G976" s="25"/>
      <c r="H976" s="25"/>
      <c r="I976" s="25"/>
      <c r="J976" s="24"/>
      <c r="K976" s="24"/>
      <c r="L976" s="24"/>
    </row>
    <row r="977" spans="1:12" x14ac:dyDescent="0.2">
      <c r="A977" s="23">
        <v>37599</v>
      </c>
      <c r="B977" s="27">
        <v>27.45</v>
      </c>
      <c r="C977" s="28">
        <v>24.2</v>
      </c>
      <c r="D977" s="28">
        <v>27.99</v>
      </c>
      <c r="E977" s="26"/>
      <c r="F977" s="25"/>
      <c r="G977" s="25"/>
      <c r="H977" s="25"/>
      <c r="I977" s="25"/>
      <c r="J977" s="24"/>
      <c r="K977" s="24"/>
      <c r="L977" s="24"/>
    </row>
    <row r="978" spans="1:12" x14ac:dyDescent="0.2">
      <c r="A978" s="23">
        <v>37600</v>
      </c>
      <c r="B978" s="27">
        <v>27.99</v>
      </c>
      <c r="C978" s="28">
        <v>24.74</v>
      </c>
      <c r="D978" s="28">
        <v>28.53</v>
      </c>
      <c r="E978" s="26"/>
      <c r="F978" s="25"/>
      <c r="G978" s="25"/>
      <c r="H978" s="25"/>
      <c r="I978" s="25"/>
      <c r="J978" s="24"/>
      <c r="K978" s="24"/>
      <c r="L978" s="24"/>
    </row>
    <row r="979" spans="1:12" x14ac:dyDescent="0.2">
      <c r="A979" s="23">
        <v>37601</v>
      </c>
      <c r="B979" s="27">
        <v>27.65</v>
      </c>
      <c r="C979" s="28">
        <v>24.4</v>
      </c>
      <c r="D979" s="28">
        <v>28.19</v>
      </c>
      <c r="E979" s="26"/>
      <c r="F979" s="25"/>
      <c r="G979" s="25"/>
      <c r="H979" s="25"/>
      <c r="I979" s="25"/>
      <c r="J979" s="24"/>
      <c r="K979" s="24"/>
      <c r="L979" s="24"/>
    </row>
    <row r="980" spans="1:12" x14ac:dyDescent="0.2">
      <c r="A980" s="23">
        <v>37602</v>
      </c>
      <c r="B980" s="27">
        <v>28.26</v>
      </c>
      <c r="C980" s="28">
        <v>25.01</v>
      </c>
      <c r="D980" s="28">
        <v>28.8</v>
      </c>
      <c r="E980" s="26"/>
      <c r="F980" s="25"/>
      <c r="G980" s="25"/>
      <c r="H980" s="25"/>
      <c r="I980" s="25"/>
      <c r="J980" s="24"/>
      <c r="K980" s="24"/>
      <c r="L980" s="24"/>
    </row>
    <row r="981" spans="1:12" x14ac:dyDescent="0.2">
      <c r="A981" s="23">
        <v>37603</v>
      </c>
      <c r="B981" s="27">
        <v>28.69</v>
      </c>
      <c r="C981" s="28">
        <v>25.44</v>
      </c>
      <c r="D981" s="28">
        <v>29.23</v>
      </c>
      <c r="E981" s="26"/>
      <c r="F981" s="25"/>
      <c r="G981" s="25"/>
      <c r="H981" s="25"/>
      <c r="I981" s="25"/>
      <c r="J981" s="24"/>
      <c r="K981" s="24"/>
      <c r="L981" s="24"/>
    </row>
    <row r="982" spans="1:12" x14ac:dyDescent="0.2">
      <c r="A982" s="23">
        <v>37606</v>
      </c>
      <c r="B982" s="27">
        <v>30.35</v>
      </c>
      <c r="C982" s="28">
        <v>27.1</v>
      </c>
      <c r="D982" s="28">
        <v>30.89</v>
      </c>
      <c r="E982" s="26"/>
      <c r="F982" s="25"/>
      <c r="G982" s="25"/>
      <c r="H982" s="25"/>
      <c r="I982" s="25"/>
      <c r="J982" s="24"/>
      <c r="K982" s="24"/>
      <c r="L982" s="24"/>
    </row>
    <row r="983" spans="1:12" x14ac:dyDescent="0.2">
      <c r="A983" s="23">
        <v>37608</v>
      </c>
      <c r="B983" s="27">
        <v>30.69</v>
      </c>
      <c r="C983" s="28">
        <v>27.44</v>
      </c>
      <c r="D983" s="28">
        <v>31.23</v>
      </c>
      <c r="E983" s="26"/>
      <c r="F983" s="25"/>
      <c r="G983" s="25"/>
      <c r="H983" s="25"/>
      <c r="I983" s="25"/>
      <c r="J983" s="24"/>
      <c r="K983" s="24"/>
      <c r="L983" s="24"/>
    </row>
    <row r="984" spans="1:12" x14ac:dyDescent="0.2">
      <c r="A984" s="23">
        <v>37609</v>
      </c>
      <c r="B984" s="27">
        <v>30.81</v>
      </c>
      <c r="C984" s="28">
        <v>27.56</v>
      </c>
      <c r="D984" s="28">
        <v>31.35</v>
      </c>
      <c r="E984" s="26"/>
      <c r="F984" s="25"/>
      <c r="G984" s="25"/>
      <c r="H984" s="25"/>
      <c r="I984" s="25"/>
      <c r="J984" s="24"/>
      <c r="K984" s="24"/>
      <c r="L984" s="24"/>
    </row>
    <row r="985" spans="1:12" x14ac:dyDescent="0.2">
      <c r="A985" s="23">
        <v>37610</v>
      </c>
      <c r="B985" s="27">
        <v>30.55</v>
      </c>
      <c r="C985" s="28">
        <v>27.3</v>
      </c>
      <c r="D985" s="28">
        <v>31.09</v>
      </c>
      <c r="E985" s="26"/>
      <c r="F985" s="25"/>
      <c r="G985" s="25"/>
      <c r="H985" s="25"/>
      <c r="I985" s="25"/>
      <c r="J985" s="24"/>
      <c r="K985" s="24"/>
      <c r="L985" s="24"/>
    </row>
    <row r="986" spans="1:12" x14ac:dyDescent="0.2">
      <c r="A986" s="23">
        <v>37613</v>
      </c>
      <c r="B986" s="27">
        <v>32</v>
      </c>
      <c r="C986" s="28">
        <v>28.75</v>
      </c>
      <c r="D986" s="28">
        <v>32.54</v>
      </c>
      <c r="E986" s="26"/>
      <c r="F986" s="25"/>
      <c r="G986" s="25"/>
      <c r="H986" s="25"/>
      <c r="I986" s="25"/>
      <c r="J986" s="24"/>
      <c r="K986" s="24"/>
      <c r="L986" s="24"/>
    </row>
    <row r="987" spans="1:12" x14ac:dyDescent="0.2">
      <c r="A987" s="23">
        <v>37614</v>
      </c>
      <c r="B987" s="27">
        <v>32.22</v>
      </c>
      <c r="C987" s="28">
        <v>28.97</v>
      </c>
      <c r="D987" s="28">
        <v>32.76</v>
      </c>
      <c r="E987" s="26"/>
      <c r="F987" s="25"/>
      <c r="G987" s="25"/>
      <c r="H987" s="25"/>
      <c r="I987" s="25"/>
      <c r="J987" s="24"/>
      <c r="K987" s="24"/>
      <c r="L987" s="24"/>
    </row>
    <row r="988" spans="1:12" x14ac:dyDescent="0.2">
      <c r="A988" s="23">
        <v>37616</v>
      </c>
      <c r="B988" s="27">
        <v>32.74</v>
      </c>
      <c r="C988" s="28">
        <v>29.49</v>
      </c>
      <c r="D988" s="28">
        <v>33.28</v>
      </c>
      <c r="E988" s="26"/>
      <c r="F988" s="25"/>
      <c r="G988" s="25"/>
      <c r="H988" s="25"/>
      <c r="I988" s="25"/>
      <c r="J988" s="24"/>
      <c r="K988" s="24"/>
      <c r="L988" s="24"/>
    </row>
    <row r="989" spans="1:12" x14ac:dyDescent="0.2">
      <c r="A989" s="23">
        <v>37617</v>
      </c>
      <c r="B989" s="27">
        <v>32.97</v>
      </c>
      <c r="C989" s="28">
        <v>29.72</v>
      </c>
      <c r="D989" s="28">
        <v>33.51</v>
      </c>
      <c r="E989" s="26"/>
      <c r="F989" s="25"/>
      <c r="G989" s="25"/>
      <c r="H989" s="25"/>
      <c r="I989" s="25"/>
      <c r="J989" s="24"/>
      <c r="K989" s="24"/>
      <c r="L989" s="24"/>
    </row>
    <row r="990" spans="1:12" x14ac:dyDescent="0.2">
      <c r="A990" s="23">
        <v>37620</v>
      </c>
      <c r="B990" s="27">
        <v>31.62</v>
      </c>
      <c r="C990" s="28">
        <v>28.37</v>
      </c>
      <c r="D990" s="28">
        <v>32.159999999999997</v>
      </c>
      <c r="E990" s="26"/>
      <c r="F990" s="25"/>
      <c r="G990" s="25"/>
      <c r="H990" s="25"/>
      <c r="I990" s="25"/>
      <c r="J990" s="24"/>
      <c r="K990" s="24"/>
      <c r="L990" s="24"/>
    </row>
    <row r="991" spans="1:12" x14ac:dyDescent="0.2">
      <c r="A991" s="23">
        <v>37621</v>
      </c>
      <c r="B991" s="27">
        <v>31.45</v>
      </c>
      <c r="C991" s="28">
        <v>28.2</v>
      </c>
      <c r="D991" s="28">
        <v>31.99</v>
      </c>
      <c r="E991" s="26"/>
      <c r="F991" s="25"/>
      <c r="G991" s="25"/>
      <c r="H991" s="25"/>
      <c r="I991" s="25"/>
      <c r="J991" s="24"/>
      <c r="K991" s="24"/>
      <c r="L991" s="24"/>
    </row>
    <row r="992" spans="1:12" x14ac:dyDescent="0.2">
      <c r="A992" s="23">
        <v>37622</v>
      </c>
      <c r="B992" s="27">
        <v>31.45</v>
      </c>
      <c r="C992" s="28">
        <v>28.2</v>
      </c>
      <c r="D992" s="28">
        <v>31.99</v>
      </c>
      <c r="E992" s="26"/>
      <c r="F992" s="25">
        <v>31.25</v>
      </c>
      <c r="G992" s="25">
        <v>28.2</v>
      </c>
      <c r="H992" s="25">
        <v>28.2</v>
      </c>
      <c r="I992" s="25">
        <v>30.05</v>
      </c>
      <c r="J992" s="24"/>
      <c r="K992" s="24"/>
      <c r="L992" s="24"/>
    </row>
    <row r="993" spans="1:12" x14ac:dyDescent="0.2">
      <c r="A993" s="23">
        <v>37623</v>
      </c>
      <c r="B993" s="27">
        <v>32.1</v>
      </c>
      <c r="C993" s="28">
        <v>28.85</v>
      </c>
      <c r="D993" s="28">
        <v>32.64</v>
      </c>
      <c r="E993" s="26"/>
      <c r="F993" s="25">
        <v>31.75</v>
      </c>
      <c r="G993" s="25">
        <v>28.85</v>
      </c>
      <c r="H993" s="25">
        <v>28.85</v>
      </c>
      <c r="I993" s="25">
        <v>30.55</v>
      </c>
      <c r="J993" s="24"/>
      <c r="K993" s="24"/>
      <c r="L993" s="24"/>
    </row>
    <row r="994" spans="1:12" x14ac:dyDescent="0.2">
      <c r="A994" s="23">
        <v>37624</v>
      </c>
      <c r="B994" s="27">
        <v>33.33</v>
      </c>
      <c r="C994" s="28">
        <v>30.08</v>
      </c>
      <c r="D994" s="28">
        <v>33.869999999999997</v>
      </c>
      <c r="E994" s="26"/>
      <c r="F994" s="25">
        <v>33</v>
      </c>
      <c r="G994" s="25">
        <v>30.08</v>
      </c>
      <c r="H994" s="25">
        <v>30.08</v>
      </c>
      <c r="I994" s="25">
        <v>31.8</v>
      </c>
      <c r="J994" s="24"/>
      <c r="K994" s="24"/>
      <c r="L994" s="24"/>
    </row>
    <row r="995" spans="1:12" x14ac:dyDescent="0.2">
      <c r="A995" s="23">
        <v>37627</v>
      </c>
      <c r="B995" s="27">
        <v>32.35</v>
      </c>
      <c r="C995" s="28">
        <v>29.1</v>
      </c>
      <c r="D995" s="28">
        <v>32.89</v>
      </c>
      <c r="E995" s="26"/>
      <c r="F995" s="25">
        <v>32</v>
      </c>
      <c r="G995" s="25">
        <v>29.1</v>
      </c>
      <c r="H995" s="25">
        <v>29.1</v>
      </c>
      <c r="I995" s="25">
        <v>30.8</v>
      </c>
      <c r="J995" s="24"/>
      <c r="K995" s="24"/>
      <c r="L995" s="24"/>
    </row>
    <row r="996" spans="1:12" x14ac:dyDescent="0.2">
      <c r="A996" s="23">
        <v>37628</v>
      </c>
      <c r="B996" s="27">
        <v>31.33</v>
      </c>
      <c r="C996" s="28">
        <v>28.08</v>
      </c>
      <c r="D996" s="28">
        <v>31.87</v>
      </c>
      <c r="E996" s="26"/>
      <c r="F996" s="25">
        <v>31</v>
      </c>
      <c r="G996" s="25">
        <v>28.08</v>
      </c>
      <c r="H996" s="25">
        <v>28.08</v>
      </c>
      <c r="I996" s="25">
        <v>29.8</v>
      </c>
      <c r="J996" s="24"/>
      <c r="K996" s="24"/>
      <c r="L996" s="24"/>
    </row>
    <row r="997" spans="1:12" x14ac:dyDescent="0.2">
      <c r="A997" s="23">
        <v>37629</v>
      </c>
      <c r="B997" s="27">
        <v>30.81</v>
      </c>
      <c r="C997" s="28">
        <v>27.56</v>
      </c>
      <c r="D997" s="28">
        <v>31.35</v>
      </c>
      <c r="E997" s="26"/>
      <c r="F997" s="25">
        <v>30.5</v>
      </c>
      <c r="G997" s="25">
        <v>27.56</v>
      </c>
      <c r="H997" s="25">
        <v>27.56</v>
      </c>
      <c r="I997" s="25">
        <v>29.3</v>
      </c>
      <c r="J997" s="24"/>
      <c r="K997" s="24"/>
      <c r="L997" s="24"/>
    </row>
    <row r="998" spans="1:12" x14ac:dyDescent="0.2">
      <c r="A998" s="23">
        <v>37630</v>
      </c>
      <c r="B998" s="27">
        <v>32.24</v>
      </c>
      <c r="C998" s="28">
        <v>28.99</v>
      </c>
      <c r="D998" s="28">
        <v>32.78</v>
      </c>
      <c r="E998" s="26"/>
      <c r="F998" s="25">
        <v>32</v>
      </c>
      <c r="G998" s="25">
        <v>28.99</v>
      </c>
      <c r="H998" s="25">
        <v>28.99</v>
      </c>
      <c r="I998" s="25">
        <v>30.8</v>
      </c>
      <c r="J998" s="24"/>
      <c r="K998" s="24"/>
      <c r="L998" s="24"/>
    </row>
    <row r="999" spans="1:12" x14ac:dyDescent="0.2">
      <c r="A999" s="23">
        <v>37631</v>
      </c>
      <c r="B999" s="27">
        <v>31.93</v>
      </c>
      <c r="C999" s="28">
        <v>28.68</v>
      </c>
      <c r="D999" s="28">
        <v>32.47</v>
      </c>
      <c r="E999" s="26"/>
      <c r="F999" s="25">
        <v>31.75</v>
      </c>
      <c r="G999" s="25">
        <v>28.68</v>
      </c>
      <c r="H999" s="25">
        <v>28.68</v>
      </c>
      <c r="I999" s="25">
        <v>30.55</v>
      </c>
      <c r="J999" s="24"/>
      <c r="K999" s="24"/>
      <c r="L999" s="24"/>
    </row>
    <row r="1000" spans="1:12" x14ac:dyDescent="0.2">
      <c r="A1000" s="23">
        <v>37634</v>
      </c>
      <c r="B1000" s="27">
        <v>32.51</v>
      </c>
      <c r="C1000" s="28">
        <v>29.26</v>
      </c>
      <c r="D1000" s="28">
        <v>33.049999999999997</v>
      </c>
      <c r="E1000" s="26"/>
      <c r="F1000" s="25">
        <v>32.25</v>
      </c>
      <c r="G1000" s="25">
        <v>29.26</v>
      </c>
      <c r="H1000" s="25">
        <v>29.26</v>
      </c>
      <c r="I1000" s="25">
        <v>31.05</v>
      </c>
      <c r="J1000" s="24"/>
      <c r="K1000" s="24"/>
      <c r="L1000" s="24"/>
    </row>
    <row r="1001" spans="1:12" x14ac:dyDescent="0.2">
      <c r="A1001" s="23">
        <v>37635</v>
      </c>
      <c r="B1001" s="27">
        <v>32.619999999999997</v>
      </c>
      <c r="C1001" s="28">
        <v>29.37</v>
      </c>
      <c r="D1001" s="28">
        <v>33.159999999999997</v>
      </c>
      <c r="E1001" s="26"/>
      <c r="F1001" s="25">
        <v>32.25</v>
      </c>
      <c r="G1001" s="25">
        <v>29.37</v>
      </c>
      <c r="H1001" s="25">
        <v>29.37</v>
      </c>
      <c r="I1001" s="25">
        <v>31.05</v>
      </c>
      <c r="J1001" s="24"/>
      <c r="K1001" s="24"/>
      <c r="L1001" s="24"/>
    </row>
    <row r="1002" spans="1:12" x14ac:dyDescent="0.2">
      <c r="A1002" s="23">
        <v>37636</v>
      </c>
      <c r="B1002" s="27">
        <v>33.46</v>
      </c>
      <c r="C1002" s="28">
        <v>30.21</v>
      </c>
      <c r="D1002" s="28">
        <v>34</v>
      </c>
      <c r="E1002" s="26"/>
      <c r="F1002" s="25">
        <v>33.25</v>
      </c>
      <c r="G1002" s="25">
        <v>30.21</v>
      </c>
      <c r="H1002" s="25">
        <v>30.21</v>
      </c>
      <c r="I1002" s="25">
        <v>32.049999999999997</v>
      </c>
      <c r="J1002" s="24"/>
      <c r="K1002" s="24"/>
      <c r="L1002" s="24"/>
    </row>
    <row r="1003" spans="1:12" x14ac:dyDescent="0.2">
      <c r="A1003" s="23">
        <v>37637</v>
      </c>
      <c r="B1003" s="27">
        <v>33.909999999999997</v>
      </c>
      <c r="C1003" s="28">
        <v>30.66</v>
      </c>
      <c r="D1003" s="28">
        <v>34.450000000000003</v>
      </c>
      <c r="E1003" s="26"/>
      <c r="F1003" s="25">
        <v>33.75</v>
      </c>
      <c r="G1003" s="25">
        <v>30.66</v>
      </c>
      <c r="H1003" s="25">
        <v>30.66</v>
      </c>
      <c r="I1003" s="25">
        <v>32.549999999999997</v>
      </c>
      <c r="J1003" s="24"/>
      <c r="K1003" s="24"/>
      <c r="L1003" s="24"/>
    </row>
    <row r="1004" spans="1:12" x14ac:dyDescent="0.2">
      <c r="A1004" s="23">
        <v>37638</v>
      </c>
      <c r="B1004" s="27">
        <v>34.159999999999997</v>
      </c>
      <c r="C1004" s="28">
        <v>30.91</v>
      </c>
      <c r="D1004" s="28">
        <v>34.700000000000003</v>
      </c>
      <c r="E1004" s="26"/>
      <c r="F1004" s="25">
        <v>34</v>
      </c>
      <c r="G1004" s="25">
        <v>30.91</v>
      </c>
      <c r="H1004" s="25">
        <v>30.91</v>
      </c>
      <c r="I1004" s="25">
        <v>32.799999999999997</v>
      </c>
      <c r="J1004" s="24"/>
      <c r="K1004" s="24"/>
      <c r="L1004" s="24"/>
    </row>
    <row r="1005" spans="1:12" x14ac:dyDescent="0.2">
      <c r="A1005" s="23">
        <v>37642</v>
      </c>
      <c r="B1005" s="27">
        <v>34.86</v>
      </c>
      <c r="C1005" s="28">
        <v>31.61</v>
      </c>
      <c r="D1005" s="28">
        <v>35.4</v>
      </c>
      <c r="E1005" s="26"/>
      <c r="F1005" s="25">
        <v>34.5</v>
      </c>
      <c r="G1005" s="25">
        <v>31.61</v>
      </c>
      <c r="H1005" s="25">
        <v>31.61</v>
      </c>
      <c r="I1005" s="25">
        <v>33.299999999999997</v>
      </c>
      <c r="J1005" s="24"/>
      <c r="K1005" s="24"/>
      <c r="L1005" s="24"/>
    </row>
    <row r="1006" spans="1:12" x14ac:dyDescent="0.2">
      <c r="A1006" s="23">
        <v>37643</v>
      </c>
      <c r="B1006" s="27">
        <v>33.1</v>
      </c>
      <c r="C1006" s="28">
        <v>29.85</v>
      </c>
      <c r="D1006" s="28">
        <v>33.64</v>
      </c>
      <c r="E1006" s="26"/>
      <c r="F1006" s="25">
        <v>32.75</v>
      </c>
      <c r="G1006" s="25">
        <v>29.85</v>
      </c>
      <c r="H1006" s="25">
        <v>29.85</v>
      </c>
      <c r="I1006" s="25">
        <v>31.55</v>
      </c>
      <c r="J1006" s="24"/>
      <c r="K1006" s="24"/>
      <c r="L1006" s="24"/>
    </row>
    <row r="1007" spans="1:12" x14ac:dyDescent="0.2">
      <c r="A1007" s="23">
        <v>37644</v>
      </c>
      <c r="B1007" s="27">
        <v>32.5</v>
      </c>
      <c r="C1007" s="28">
        <v>29.25</v>
      </c>
      <c r="D1007" s="28">
        <v>33.04</v>
      </c>
      <c r="E1007" s="26"/>
      <c r="F1007" s="25">
        <v>32.25</v>
      </c>
      <c r="G1007" s="25">
        <v>29.25</v>
      </c>
      <c r="H1007" s="25">
        <v>29.25</v>
      </c>
      <c r="I1007" s="25">
        <v>31.05</v>
      </c>
      <c r="J1007" s="24"/>
      <c r="K1007" s="24"/>
      <c r="L1007" s="24"/>
    </row>
    <row r="1008" spans="1:12" x14ac:dyDescent="0.2">
      <c r="A1008" s="23">
        <v>37645</v>
      </c>
      <c r="B1008" s="27">
        <v>33.53</v>
      </c>
      <c r="C1008" s="28">
        <v>30.28</v>
      </c>
      <c r="D1008" s="28">
        <v>34.07</v>
      </c>
      <c r="E1008" s="26"/>
      <c r="F1008" s="25">
        <v>33.25</v>
      </c>
      <c r="G1008" s="25">
        <v>30.28</v>
      </c>
      <c r="H1008" s="25">
        <v>30.28</v>
      </c>
      <c r="I1008" s="25">
        <v>32.049999999999997</v>
      </c>
      <c r="J1008" s="24"/>
      <c r="K1008" s="24"/>
      <c r="L1008" s="24"/>
    </row>
    <row r="1009" spans="1:12" x14ac:dyDescent="0.2">
      <c r="A1009" s="23">
        <v>37648</v>
      </c>
      <c r="B1009" s="27">
        <v>32.54</v>
      </c>
      <c r="C1009" s="28">
        <v>29.29</v>
      </c>
      <c r="D1009" s="28">
        <v>33.08</v>
      </c>
      <c r="E1009" s="26"/>
      <c r="F1009" s="25">
        <v>32.25</v>
      </c>
      <c r="G1009" s="25">
        <v>29.29</v>
      </c>
      <c r="H1009" s="25">
        <v>29.29</v>
      </c>
      <c r="I1009" s="25">
        <v>31.05</v>
      </c>
      <c r="J1009" s="24"/>
      <c r="K1009" s="24"/>
      <c r="L1009" s="24"/>
    </row>
    <row r="1010" spans="1:12" x14ac:dyDescent="0.2">
      <c r="A1010" s="23">
        <v>37649</v>
      </c>
      <c r="B1010" s="27">
        <v>32.92</v>
      </c>
      <c r="C1010" s="28">
        <v>29.67</v>
      </c>
      <c r="D1010" s="28">
        <v>33.46</v>
      </c>
      <c r="E1010" s="26"/>
      <c r="F1010" s="25">
        <v>32.75</v>
      </c>
      <c r="G1010" s="25">
        <v>29.67</v>
      </c>
      <c r="H1010" s="25">
        <v>29.67</v>
      </c>
      <c r="I1010" s="25">
        <v>31.55</v>
      </c>
      <c r="J1010" s="24"/>
      <c r="K1010" s="24"/>
      <c r="L1010" s="24"/>
    </row>
    <row r="1011" spans="1:12" x14ac:dyDescent="0.2">
      <c r="A1011" s="23">
        <v>37650</v>
      </c>
      <c r="B1011" s="27">
        <v>33.880000000000003</v>
      </c>
      <c r="C1011" s="28">
        <v>30.63</v>
      </c>
      <c r="D1011" s="28">
        <v>34.42</v>
      </c>
      <c r="E1011" s="26"/>
      <c r="F1011" s="25">
        <v>33.75</v>
      </c>
      <c r="G1011" s="25">
        <v>30.63</v>
      </c>
      <c r="H1011" s="25">
        <v>30.63</v>
      </c>
      <c r="I1011" s="25">
        <v>32.549999999999997</v>
      </c>
      <c r="J1011" s="24"/>
      <c r="K1011" s="24"/>
      <c r="L1011" s="24"/>
    </row>
    <row r="1012" spans="1:12" x14ac:dyDescent="0.2">
      <c r="A1012" s="23">
        <v>37651</v>
      </c>
      <c r="B1012" s="27">
        <v>34.1</v>
      </c>
      <c r="C1012" s="28">
        <v>30.85</v>
      </c>
      <c r="D1012" s="28">
        <v>34.64</v>
      </c>
      <c r="E1012" s="26"/>
      <c r="F1012" s="25">
        <v>33.75</v>
      </c>
      <c r="G1012" s="25">
        <v>30.85</v>
      </c>
      <c r="H1012" s="25">
        <v>30.85</v>
      </c>
      <c r="I1012" s="25">
        <v>32.549999999999997</v>
      </c>
      <c r="J1012" s="24"/>
      <c r="K1012" s="24"/>
      <c r="L1012" s="24"/>
    </row>
    <row r="1013" spans="1:12" x14ac:dyDescent="0.2">
      <c r="A1013" s="23">
        <v>37652</v>
      </c>
      <c r="B1013" s="27">
        <v>33.76</v>
      </c>
      <c r="C1013" s="28">
        <v>30.51</v>
      </c>
      <c r="D1013" s="28">
        <v>34.299999999999997</v>
      </c>
      <c r="E1013" s="26"/>
      <c r="F1013" s="25">
        <v>33.5</v>
      </c>
      <c r="G1013" s="25">
        <v>30.51</v>
      </c>
      <c r="H1013" s="25">
        <v>30.51</v>
      </c>
      <c r="I1013" s="25">
        <v>32.299999999999997</v>
      </c>
      <c r="J1013" s="24"/>
      <c r="K1013" s="24"/>
      <c r="L1013" s="24"/>
    </row>
    <row r="1014" spans="1:12" x14ac:dyDescent="0.2">
      <c r="A1014" s="23">
        <v>37653</v>
      </c>
      <c r="B1014" s="27">
        <v>33.51</v>
      </c>
      <c r="C1014" s="28">
        <v>30.26</v>
      </c>
      <c r="D1014" s="28">
        <v>34.299999999999997</v>
      </c>
      <c r="E1014" s="26"/>
      <c r="F1014" s="25">
        <v>33.5</v>
      </c>
      <c r="G1014" s="25">
        <v>30.5</v>
      </c>
      <c r="H1014" s="25">
        <v>30.5</v>
      </c>
      <c r="I1014" s="25">
        <v>32.25</v>
      </c>
      <c r="J1014" s="24"/>
      <c r="K1014" s="24"/>
      <c r="L1014" s="24"/>
    </row>
    <row r="1015" spans="1:12" x14ac:dyDescent="0.2">
      <c r="A1015" s="23">
        <v>37655</v>
      </c>
      <c r="B1015" s="27">
        <v>32.76</v>
      </c>
      <c r="C1015" s="28">
        <v>29.51</v>
      </c>
      <c r="D1015" s="28">
        <v>33.549999999999997</v>
      </c>
      <c r="E1015" s="26"/>
      <c r="F1015" s="25">
        <v>32.75</v>
      </c>
      <c r="G1015" s="25">
        <v>29.75</v>
      </c>
      <c r="H1015" s="25">
        <v>29.75</v>
      </c>
      <c r="I1015" s="25">
        <v>31.5</v>
      </c>
      <c r="J1015" s="24"/>
      <c r="K1015" s="24"/>
      <c r="L1015" s="24"/>
    </row>
    <row r="1016" spans="1:12" x14ac:dyDescent="0.2">
      <c r="A1016" s="23">
        <v>37656</v>
      </c>
      <c r="B1016" s="27">
        <v>33.58</v>
      </c>
      <c r="C1016" s="28">
        <v>30.33</v>
      </c>
      <c r="D1016" s="28">
        <v>34.369999999999997</v>
      </c>
      <c r="E1016" s="26"/>
      <c r="F1016" s="25">
        <v>33.5</v>
      </c>
      <c r="G1016" s="25">
        <v>30.5</v>
      </c>
      <c r="H1016" s="25">
        <v>30.5</v>
      </c>
      <c r="I1016" s="25">
        <v>32.25</v>
      </c>
      <c r="J1016" s="24"/>
      <c r="K1016" s="24"/>
      <c r="L1016" s="24"/>
    </row>
    <row r="1017" spans="1:12" x14ac:dyDescent="0.2">
      <c r="A1017" s="23">
        <v>37657</v>
      </c>
      <c r="B1017" s="27">
        <v>33.93</v>
      </c>
      <c r="C1017" s="28">
        <v>30.68</v>
      </c>
      <c r="D1017" s="28">
        <v>34.72</v>
      </c>
      <c r="E1017" s="26"/>
      <c r="F1017" s="25">
        <v>34</v>
      </c>
      <c r="G1017" s="25">
        <v>31</v>
      </c>
      <c r="H1017" s="25">
        <v>31</v>
      </c>
      <c r="I1017" s="25">
        <v>32.75</v>
      </c>
      <c r="J1017" s="24"/>
      <c r="K1017" s="24"/>
      <c r="L1017" s="24"/>
    </row>
    <row r="1018" spans="1:12" x14ac:dyDescent="0.2">
      <c r="A1018" s="23">
        <v>37658</v>
      </c>
      <c r="B1018" s="27">
        <v>34.159999999999997</v>
      </c>
      <c r="C1018" s="28">
        <v>30.91</v>
      </c>
      <c r="D1018" s="28">
        <v>34.950000000000003</v>
      </c>
      <c r="E1018" s="26"/>
      <c r="F1018" s="25">
        <v>34.25</v>
      </c>
      <c r="G1018" s="25">
        <v>31.25</v>
      </c>
      <c r="H1018" s="25">
        <v>31.25</v>
      </c>
      <c r="I1018" s="25">
        <v>33</v>
      </c>
      <c r="J1018" s="24"/>
      <c r="K1018" s="24"/>
      <c r="L1018" s="24"/>
    </row>
    <row r="1019" spans="1:12" x14ac:dyDescent="0.2">
      <c r="A1019" s="23">
        <v>37659</v>
      </c>
      <c r="B1019" s="27">
        <v>35.119999999999997</v>
      </c>
      <c r="C1019" s="28">
        <v>31.87</v>
      </c>
      <c r="D1019" s="28">
        <v>35.909999999999997</v>
      </c>
      <c r="E1019" s="26"/>
      <c r="F1019" s="25">
        <v>35</v>
      </c>
      <c r="G1019" s="25">
        <v>32</v>
      </c>
      <c r="H1019" s="25">
        <v>32</v>
      </c>
      <c r="I1019" s="25">
        <v>33.75</v>
      </c>
      <c r="J1019" s="24"/>
      <c r="K1019" s="24"/>
      <c r="L1019" s="24"/>
    </row>
    <row r="1020" spans="1:12" x14ac:dyDescent="0.2">
      <c r="A1020" s="23">
        <v>37662</v>
      </c>
      <c r="B1020" s="27">
        <v>34.479999999999997</v>
      </c>
      <c r="C1020" s="28">
        <v>31.23</v>
      </c>
      <c r="D1020" s="28">
        <v>35.270000000000003</v>
      </c>
      <c r="E1020" s="26"/>
      <c r="F1020" s="25">
        <v>34.5</v>
      </c>
      <c r="G1020" s="25">
        <v>31.5</v>
      </c>
      <c r="H1020" s="25">
        <v>31.5</v>
      </c>
      <c r="I1020" s="25">
        <v>33.25</v>
      </c>
      <c r="J1020" s="24"/>
      <c r="K1020" s="24"/>
      <c r="L1020" s="24"/>
    </row>
    <row r="1021" spans="1:12" x14ac:dyDescent="0.2">
      <c r="A1021" s="23">
        <v>37663</v>
      </c>
      <c r="B1021" s="27">
        <v>35.44</v>
      </c>
      <c r="C1021" s="28">
        <v>32.19</v>
      </c>
      <c r="D1021" s="28">
        <v>36.229999999999997</v>
      </c>
      <c r="E1021" s="26"/>
      <c r="F1021" s="25">
        <v>35.5</v>
      </c>
      <c r="G1021" s="25">
        <v>32.5</v>
      </c>
      <c r="H1021" s="25">
        <v>32.5</v>
      </c>
      <c r="I1021" s="25">
        <v>34.25</v>
      </c>
      <c r="J1021" s="24"/>
      <c r="K1021" s="24"/>
      <c r="L1021" s="24"/>
    </row>
    <row r="1022" spans="1:12" x14ac:dyDescent="0.2">
      <c r="A1022" s="23">
        <v>37664</v>
      </c>
      <c r="B1022" s="27">
        <v>35.770000000000003</v>
      </c>
      <c r="C1022" s="28">
        <v>32.520000000000003</v>
      </c>
      <c r="D1022" s="28">
        <v>36.56</v>
      </c>
      <c r="E1022" s="26"/>
      <c r="F1022" s="25">
        <v>35.75</v>
      </c>
      <c r="G1022" s="25">
        <v>32.75</v>
      </c>
      <c r="H1022" s="25">
        <v>32.75</v>
      </c>
      <c r="I1022" s="25">
        <v>34.5</v>
      </c>
      <c r="J1022" s="24"/>
      <c r="K1022" s="24"/>
      <c r="L1022" s="24"/>
    </row>
    <row r="1023" spans="1:12" x14ac:dyDescent="0.2">
      <c r="A1023" s="23">
        <v>37665</v>
      </c>
      <c r="B1023" s="27">
        <v>36.36</v>
      </c>
      <c r="C1023" s="28">
        <v>33.11</v>
      </c>
      <c r="D1023" s="28">
        <v>37.15</v>
      </c>
      <c r="E1023" s="26"/>
      <c r="F1023" s="25">
        <v>36.25</v>
      </c>
      <c r="G1023" s="25">
        <v>33.25</v>
      </c>
      <c r="H1023" s="25">
        <v>33.25</v>
      </c>
      <c r="I1023" s="25">
        <v>35</v>
      </c>
      <c r="J1023" s="24"/>
      <c r="K1023" s="24"/>
      <c r="L1023" s="24"/>
    </row>
    <row r="1024" spans="1:12" x14ac:dyDescent="0.2">
      <c r="A1024" s="23">
        <v>37666</v>
      </c>
      <c r="B1024" s="27">
        <v>36.799999999999997</v>
      </c>
      <c r="C1024" s="28">
        <v>33.549999999999997</v>
      </c>
      <c r="D1024" s="28">
        <v>37.590000000000003</v>
      </c>
      <c r="E1024" s="26"/>
      <c r="F1024" s="25">
        <v>36.75</v>
      </c>
      <c r="G1024" s="25">
        <v>33.75</v>
      </c>
      <c r="H1024" s="25">
        <v>33.75</v>
      </c>
      <c r="I1024" s="25">
        <v>35.5</v>
      </c>
      <c r="J1024" s="24"/>
      <c r="K1024" s="24"/>
      <c r="L1024" s="24"/>
    </row>
    <row r="1025" spans="1:12" x14ac:dyDescent="0.2">
      <c r="A1025" s="23">
        <v>37670</v>
      </c>
      <c r="B1025" s="27">
        <v>36.96</v>
      </c>
      <c r="C1025" s="28">
        <v>33.71</v>
      </c>
      <c r="D1025" s="28">
        <v>37.75</v>
      </c>
      <c r="E1025" s="26"/>
      <c r="F1025" s="25">
        <v>37</v>
      </c>
      <c r="G1025" s="25">
        <v>34</v>
      </c>
      <c r="H1025" s="25">
        <v>34</v>
      </c>
      <c r="I1025" s="25">
        <v>35.75</v>
      </c>
      <c r="J1025" s="24"/>
      <c r="K1025" s="24"/>
      <c r="L1025" s="24"/>
    </row>
    <row r="1026" spans="1:12" x14ac:dyDescent="0.2">
      <c r="A1026" s="23">
        <v>37671</v>
      </c>
      <c r="B1026" s="27">
        <v>37.159999999999997</v>
      </c>
      <c r="C1026" s="28">
        <v>33.909999999999997</v>
      </c>
      <c r="D1026" s="28">
        <v>37.950000000000003</v>
      </c>
      <c r="E1026" s="26"/>
      <c r="F1026" s="25">
        <v>37.25</v>
      </c>
      <c r="G1026" s="25">
        <v>34.25</v>
      </c>
      <c r="H1026" s="25">
        <v>34.25</v>
      </c>
      <c r="I1026" s="25">
        <v>36</v>
      </c>
      <c r="J1026" s="24"/>
      <c r="K1026" s="24"/>
      <c r="L1026" s="24"/>
    </row>
    <row r="1027" spans="1:12" x14ac:dyDescent="0.2">
      <c r="A1027" s="23">
        <v>37672</v>
      </c>
      <c r="B1027" s="27">
        <v>36.79</v>
      </c>
      <c r="C1027" s="28">
        <v>33.54</v>
      </c>
      <c r="D1027" s="28">
        <v>37.58</v>
      </c>
      <c r="E1027" s="26"/>
      <c r="F1027" s="25">
        <v>36.75</v>
      </c>
      <c r="G1027" s="25">
        <v>33.75</v>
      </c>
      <c r="H1027" s="25">
        <v>33.75</v>
      </c>
      <c r="I1027" s="25">
        <v>35.5</v>
      </c>
      <c r="J1027" s="24"/>
      <c r="K1027" s="24"/>
      <c r="L1027" s="24"/>
    </row>
    <row r="1028" spans="1:12" x14ac:dyDescent="0.2">
      <c r="A1028" s="23">
        <v>37673</v>
      </c>
      <c r="B1028" s="27">
        <v>35.58</v>
      </c>
      <c r="C1028" s="28">
        <v>32.33</v>
      </c>
      <c r="D1028" s="28">
        <v>36.369999999999997</v>
      </c>
      <c r="E1028" s="26"/>
      <c r="F1028" s="25">
        <v>35.5</v>
      </c>
      <c r="G1028" s="25">
        <v>32.5</v>
      </c>
      <c r="H1028" s="25">
        <v>32.5</v>
      </c>
      <c r="I1028" s="25">
        <v>34.25</v>
      </c>
      <c r="J1028" s="24"/>
      <c r="K1028" s="24"/>
      <c r="L1028" s="24"/>
    </row>
    <row r="1029" spans="1:12" x14ac:dyDescent="0.2">
      <c r="A1029" s="23">
        <v>37676</v>
      </c>
      <c r="B1029" s="27">
        <v>36.479999999999997</v>
      </c>
      <c r="C1029" s="28">
        <v>33.229999999999997</v>
      </c>
      <c r="D1029" s="28">
        <v>37.270000000000003</v>
      </c>
      <c r="E1029" s="26"/>
      <c r="F1029" s="25">
        <v>36.5</v>
      </c>
      <c r="G1029" s="25">
        <v>33.5</v>
      </c>
      <c r="H1029" s="25">
        <v>33.5</v>
      </c>
      <c r="I1029" s="25">
        <v>35.25</v>
      </c>
      <c r="J1029" s="24"/>
      <c r="K1029" s="24"/>
      <c r="L1029" s="24"/>
    </row>
    <row r="1030" spans="1:12" x14ac:dyDescent="0.2">
      <c r="A1030" s="23">
        <v>37677</v>
      </c>
      <c r="B1030" s="27">
        <v>36.06</v>
      </c>
      <c r="C1030" s="28">
        <v>32.81</v>
      </c>
      <c r="D1030" s="28">
        <v>36.85</v>
      </c>
      <c r="E1030" s="26"/>
      <c r="F1030" s="25">
        <v>36</v>
      </c>
      <c r="G1030" s="25">
        <v>33</v>
      </c>
      <c r="H1030" s="25">
        <v>33</v>
      </c>
      <c r="I1030" s="25">
        <v>34.75</v>
      </c>
      <c r="J1030" s="24"/>
      <c r="K1030" s="24"/>
      <c r="L1030" s="24"/>
    </row>
    <row r="1031" spans="1:12" x14ac:dyDescent="0.2">
      <c r="A1031" s="23">
        <v>37678</v>
      </c>
      <c r="B1031" s="27">
        <v>37.700000000000003</v>
      </c>
      <c r="C1031" s="28">
        <v>34.450000000000003</v>
      </c>
      <c r="D1031" s="28">
        <v>38.49</v>
      </c>
      <c r="E1031" s="26"/>
      <c r="F1031" s="25">
        <v>37.75</v>
      </c>
      <c r="G1031" s="25">
        <v>34.75</v>
      </c>
      <c r="H1031" s="25">
        <v>34.75</v>
      </c>
      <c r="I1031" s="25">
        <v>36.5</v>
      </c>
      <c r="J1031" s="24"/>
      <c r="K1031" s="24"/>
      <c r="L1031" s="24"/>
    </row>
    <row r="1032" spans="1:12" x14ac:dyDescent="0.2">
      <c r="A1032" s="23">
        <v>37679</v>
      </c>
      <c r="B1032" s="27">
        <v>37.200000000000003</v>
      </c>
      <c r="C1032" s="28">
        <v>33.950000000000003</v>
      </c>
      <c r="D1032" s="28">
        <v>37.99</v>
      </c>
      <c r="E1032" s="26"/>
      <c r="F1032" s="25">
        <v>37.25</v>
      </c>
      <c r="G1032" s="25">
        <v>34.25</v>
      </c>
      <c r="H1032" s="25">
        <v>34.25</v>
      </c>
      <c r="I1032" s="25">
        <v>36</v>
      </c>
      <c r="J1032" s="24"/>
      <c r="K1032" s="24"/>
      <c r="L1032" s="24"/>
    </row>
    <row r="1033" spans="1:12" x14ac:dyDescent="0.2">
      <c r="A1033" s="23">
        <v>37680</v>
      </c>
      <c r="B1033" s="27">
        <v>36.6</v>
      </c>
      <c r="C1033" s="28">
        <v>33.35</v>
      </c>
      <c r="D1033" s="28">
        <v>37.39</v>
      </c>
      <c r="E1033" s="26"/>
      <c r="F1033" s="25">
        <v>36.5</v>
      </c>
      <c r="G1033" s="25">
        <v>33.5</v>
      </c>
      <c r="H1033" s="25">
        <v>33.5</v>
      </c>
      <c r="I1033" s="25">
        <v>35.25</v>
      </c>
      <c r="J1033" s="24"/>
      <c r="K1033" s="24"/>
      <c r="L1033" s="24"/>
    </row>
    <row r="1034" spans="1:12" x14ac:dyDescent="0.2">
      <c r="A1034" s="23">
        <v>37681</v>
      </c>
      <c r="B1034" s="27">
        <v>36.6</v>
      </c>
      <c r="C1034" s="28">
        <v>33.35</v>
      </c>
      <c r="D1034" s="28">
        <v>37.39</v>
      </c>
      <c r="E1034" s="26"/>
      <c r="F1034" s="25">
        <v>36.5</v>
      </c>
      <c r="G1034" s="25">
        <v>33.5</v>
      </c>
      <c r="H1034" s="25">
        <v>33.5</v>
      </c>
      <c r="I1034" s="25">
        <v>35.25</v>
      </c>
      <c r="J1034" s="24"/>
      <c r="K1034" s="24"/>
      <c r="L1034" s="24"/>
    </row>
    <row r="1035" spans="1:12" x14ac:dyDescent="0.2">
      <c r="A1035" s="23">
        <v>37683</v>
      </c>
      <c r="B1035" s="27">
        <v>35.880000000000003</v>
      </c>
      <c r="C1035" s="28">
        <v>32.630000000000003</v>
      </c>
      <c r="D1035" s="28">
        <v>36.67</v>
      </c>
      <c r="E1035" s="26"/>
      <c r="F1035" s="25">
        <v>36</v>
      </c>
      <c r="G1035" s="25">
        <v>33</v>
      </c>
      <c r="H1035" s="25">
        <v>33</v>
      </c>
      <c r="I1035" s="25">
        <v>34.75</v>
      </c>
      <c r="J1035" s="24"/>
      <c r="K1035" s="24"/>
      <c r="L1035" s="24"/>
    </row>
    <row r="1036" spans="1:12" x14ac:dyDescent="0.2">
      <c r="A1036" s="23">
        <v>37684</v>
      </c>
      <c r="B1036" s="27">
        <v>36.89</v>
      </c>
      <c r="C1036" s="28">
        <v>33.64</v>
      </c>
      <c r="D1036" s="28">
        <v>37.68</v>
      </c>
      <c r="E1036" s="26"/>
      <c r="F1036" s="25">
        <v>37</v>
      </c>
      <c r="G1036" s="25">
        <v>34</v>
      </c>
      <c r="H1036" s="25">
        <v>34</v>
      </c>
      <c r="I1036" s="25">
        <v>35.75</v>
      </c>
      <c r="J1036" s="24"/>
      <c r="K1036" s="24"/>
      <c r="L1036" s="24"/>
    </row>
    <row r="1037" spans="1:12" x14ac:dyDescent="0.2">
      <c r="A1037" s="23">
        <v>37685</v>
      </c>
      <c r="B1037" s="27">
        <v>36.69</v>
      </c>
      <c r="C1037" s="28">
        <v>33.44</v>
      </c>
      <c r="D1037" s="28">
        <v>37.479999999999997</v>
      </c>
      <c r="E1037" s="26"/>
      <c r="F1037" s="25">
        <v>36.75</v>
      </c>
      <c r="G1037" s="25">
        <v>33.75</v>
      </c>
      <c r="H1037" s="25">
        <v>33.75</v>
      </c>
      <c r="I1037" s="25">
        <v>35.5</v>
      </c>
      <c r="J1037" s="24"/>
      <c r="K1037" s="24"/>
      <c r="L1037" s="24"/>
    </row>
    <row r="1038" spans="1:12" x14ac:dyDescent="0.2">
      <c r="A1038" s="23">
        <v>37686</v>
      </c>
      <c r="B1038" s="27">
        <v>37</v>
      </c>
      <c r="C1038" s="28">
        <v>33.75</v>
      </c>
      <c r="D1038" s="28">
        <v>37.79</v>
      </c>
      <c r="E1038" s="26"/>
      <c r="F1038" s="25">
        <v>37</v>
      </c>
      <c r="G1038" s="25">
        <v>34</v>
      </c>
      <c r="H1038" s="25">
        <v>34</v>
      </c>
      <c r="I1038" s="25">
        <v>35.75</v>
      </c>
      <c r="J1038" s="24"/>
      <c r="K1038" s="24"/>
      <c r="L1038" s="24"/>
    </row>
    <row r="1039" spans="1:12" x14ac:dyDescent="0.2">
      <c r="A1039" s="23">
        <v>37687</v>
      </c>
      <c r="B1039" s="27">
        <v>37.78</v>
      </c>
      <c r="C1039" s="28">
        <v>34.53</v>
      </c>
      <c r="D1039" s="28">
        <v>38.57</v>
      </c>
      <c r="E1039" s="26"/>
      <c r="F1039" s="25">
        <v>37.75</v>
      </c>
      <c r="G1039" s="25">
        <v>34.75</v>
      </c>
      <c r="H1039" s="25">
        <v>34.75</v>
      </c>
      <c r="I1039" s="25">
        <v>36.5</v>
      </c>
      <c r="J1039" s="24"/>
      <c r="K1039" s="24"/>
      <c r="L1039" s="24"/>
    </row>
    <row r="1040" spans="1:12" x14ac:dyDescent="0.2">
      <c r="A1040" s="23">
        <v>37690</v>
      </c>
      <c r="B1040" s="27">
        <v>37.270000000000003</v>
      </c>
      <c r="C1040" s="28">
        <v>34.020000000000003</v>
      </c>
      <c r="D1040" s="28">
        <v>38.06</v>
      </c>
      <c r="E1040" s="26"/>
      <c r="F1040" s="25">
        <v>37.25</v>
      </c>
      <c r="G1040" s="25">
        <v>34.25</v>
      </c>
      <c r="H1040" s="25">
        <v>34.25</v>
      </c>
      <c r="I1040" s="25">
        <v>36</v>
      </c>
      <c r="J1040" s="24"/>
      <c r="K1040" s="24"/>
      <c r="L1040" s="24"/>
    </row>
    <row r="1041" spans="1:12" x14ac:dyDescent="0.2">
      <c r="A1041" s="23">
        <v>37691</v>
      </c>
      <c r="B1041" s="27">
        <v>36.72</v>
      </c>
      <c r="C1041" s="28">
        <v>33.47</v>
      </c>
      <c r="D1041" s="28">
        <v>37.51</v>
      </c>
      <c r="E1041" s="26"/>
      <c r="F1041" s="25">
        <v>36.75</v>
      </c>
      <c r="G1041" s="25">
        <v>33.75</v>
      </c>
      <c r="H1041" s="25">
        <v>33.75</v>
      </c>
      <c r="I1041" s="25">
        <v>35.5</v>
      </c>
      <c r="J1041" s="24"/>
      <c r="K1041" s="24"/>
      <c r="L1041" s="24"/>
    </row>
    <row r="1042" spans="1:12" x14ac:dyDescent="0.2">
      <c r="A1042" s="23">
        <v>37692</v>
      </c>
      <c r="B1042" s="27">
        <v>37.83</v>
      </c>
      <c r="C1042" s="28">
        <v>34.58</v>
      </c>
      <c r="D1042" s="28">
        <v>38.619999999999997</v>
      </c>
      <c r="E1042" s="26"/>
      <c r="F1042" s="25">
        <v>37.75</v>
      </c>
      <c r="G1042" s="25">
        <v>34.75</v>
      </c>
      <c r="H1042" s="25">
        <v>34.75</v>
      </c>
      <c r="I1042" s="25">
        <v>36.5</v>
      </c>
      <c r="J1042" s="24"/>
      <c r="K1042" s="24"/>
      <c r="L1042" s="24"/>
    </row>
    <row r="1043" spans="1:12" x14ac:dyDescent="0.2">
      <c r="A1043" s="23">
        <v>37693</v>
      </c>
      <c r="B1043" s="27">
        <v>36.01</v>
      </c>
      <c r="C1043" s="28">
        <v>32.76</v>
      </c>
      <c r="D1043" s="28">
        <v>36.799999999999997</v>
      </c>
      <c r="E1043" s="26"/>
      <c r="F1043" s="25">
        <v>36</v>
      </c>
      <c r="G1043" s="25">
        <v>33</v>
      </c>
      <c r="H1043" s="25">
        <v>33</v>
      </c>
      <c r="I1043" s="25">
        <v>34.75</v>
      </c>
      <c r="J1043" s="24"/>
      <c r="K1043" s="24"/>
      <c r="L1043" s="24"/>
    </row>
    <row r="1044" spans="1:12" x14ac:dyDescent="0.2">
      <c r="A1044" s="23">
        <v>37694</v>
      </c>
      <c r="B1044" s="27">
        <v>35.380000000000003</v>
      </c>
      <c r="C1044" s="28">
        <v>32.130000000000003</v>
      </c>
      <c r="D1044" s="28">
        <v>36.17</v>
      </c>
      <c r="E1044" s="26"/>
      <c r="F1044" s="25">
        <v>35.5</v>
      </c>
      <c r="G1044" s="25">
        <v>32.5</v>
      </c>
      <c r="H1044" s="25">
        <v>32.5</v>
      </c>
      <c r="I1044" s="25">
        <v>34.25</v>
      </c>
      <c r="J1044" s="24"/>
      <c r="K1044" s="24"/>
      <c r="L1044" s="24"/>
    </row>
    <row r="1045" spans="1:12" x14ac:dyDescent="0.2">
      <c r="A1045" s="23">
        <v>37697</v>
      </c>
      <c r="B1045" s="27">
        <v>34.93</v>
      </c>
      <c r="C1045" s="28">
        <v>31.68</v>
      </c>
      <c r="D1045" s="28">
        <v>35.72</v>
      </c>
      <c r="E1045" s="26"/>
      <c r="F1045" s="25">
        <v>35</v>
      </c>
      <c r="G1045" s="25">
        <v>32</v>
      </c>
      <c r="H1045" s="25">
        <v>32</v>
      </c>
      <c r="I1045" s="25">
        <v>33.75</v>
      </c>
      <c r="J1045" s="24"/>
      <c r="K1045" s="24"/>
      <c r="L1045" s="24"/>
    </row>
    <row r="1046" spans="1:12" x14ac:dyDescent="0.2">
      <c r="A1046" s="23">
        <v>37698</v>
      </c>
      <c r="B1046" s="27">
        <v>31.67</v>
      </c>
      <c r="C1046" s="28">
        <v>28.42</v>
      </c>
      <c r="D1046" s="28">
        <v>32.46</v>
      </c>
      <c r="E1046" s="26"/>
      <c r="F1046" s="25">
        <v>31.75</v>
      </c>
      <c r="G1046" s="25">
        <v>28.75</v>
      </c>
      <c r="H1046" s="25">
        <v>28.75</v>
      </c>
      <c r="I1046" s="25">
        <v>30.5</v>
      </c>
      <c r="J1046" s="24"/>
      <c r="K1046" s="24"/>
      <c r="L1046" s="24"/>
    </row>
    <row r="1047" spans="1:12" x14ac:dyDescent="0.2">
      <c r="A1047" s="23">
        <v>37699</v>
      </c>
      <c r="B1047" s="27">
        <v>29.88</v>
      </c>
      <c r="C1047" s="28">
        <v>26.63</v>
      </c>
      <c r="D1047" s="28">
        <v>30.67</v>
      </c>
      <c r="E1047" s="26"/>
      <c r="F1047" s="25">
        <v>30</v>
      </c>
      <c r="G1047" s="25">
        <v>26.75</v>
      </c>
      <c r="H1047" s="25">
        <v>26.75</v>
      </c>
      <c r="I1047" s="25">
        <v>28.75</v>
      </c>
      <c r="J1047" s="24"/>
      <c r="K1047" s="24"/>
      <c r="L1047" s="24"/>
    </row>
    <row r="1048" spans="1:12" x14ac:dyDescent="0.2">
      <c r="A1048" s="23">
        <v>37700</v>
      </c>
      <c r="B1048" s="27">
        <v>28.61</v>
      </c>
      <c r="C1048" s="28">
        <v>25.36</v>
      </c>
      <c r="D1048" s="28">
        <v>29.4</v>
      </c>
      <c r="E1048" s="26"/>
      <c r="F1048" s="25">
        <v>28.5</v>
      </c>
      <c r="G1048" s="25">
        <v>25.25</v>
      </c>
      <c r="H1048" s="25">
        <v>25.25</v>
      </c>
      <c r="I1048" s="25">
        <v>27.25</v>
      </c>
      <c r="J1048" s="24"/>
      <c r="K1048" s="24"/>
      <c r="L1048" s="24"/>
    </row>
    <row r="1049" spans="1:12" x14ac:dyDescent="0.2">
      <c r="A1049" s="23">
        <v>37701</v>
      </c>
      <c r="B1049" s="27">
        <v>26.91</v>
      </c>
      <c r="C1049" s="28">
        <v>23.66</v>
      </c>
      <c r="D1049" s="28">
        <v>27.7</v>
      </c>
      <c r="E1049" s="26"/>
      <c r="F1049" s="25">
        <v>27</v>
      </c>
      <c r="G1049" s="25">
        <v>23.75</v>
      </c>
      <c r="H1049" s="25">
        <v>23.75</v>
      </c>
      <c r="I1049" s="25">
        <v>25.75</v>
      </c>
      <c r="J1049" s="24"/>
      <c r="K1049" s="24"/>
      <c r="L1049" s="24"/>
    </row>
    <row r="1050" spans="1:12" x14ac:dyDescent="0.2">
      <c r="A1050" s="23">
        <v>37704</v>
      </c>
      <c r="B1050" s="27">
        <v>28.66</v>
      </c>
      <c r="C1050" s="28">
        <v>25.41</v>
      </c>
      <c r="D1050" s="28">
        <v>29.45</v>
      </c>
      <c r="E1050" s="26"/>
      <c r="F1050" s="25">
        <v>28.75</v>
      </c>
      <c r="G1050" s="25">
        <v>25.5</v>
      </c>
      <c r="H1050" s="25">
        <v>25.5</v>
      </c>
      <c r="I1050" s="25">
        <v>27.5</v>
      </c>
      <c r="J1050" s="24"/>
      <c r="K1050" s="24"/>
      <c r="L1050" s="24"/>
    </row>
    <row r="1051" spans="1:12" x14ac:dyDescent="0.2">
      <c r="A1051" s="23">
        <v>37705</v>
      </c>
      <c r="B1051" s="27">
        <v>27.97</v>
      </c>
      <c r="C1051" s="28">
        <v>24.72</v>
      </c>
      <c r="D1051" s="28">
        <v>28.76</v>
      </c>
      <c r="E1051" s="26"/>
      <c r="F1051" s="25">
        <v>28</v>
      </c>
      <c r="G1051" s="25">
        <v>24.75</v>
      </c>
      <c r="H1051" s="25">
        <v>24.75</v>
      </c>
      <c r="I1051" s="25">
        <v>26.75</v>
      </c>
      <c r="J1051" s="24"/>
      <c r="K1051" s="24"/>
      <c r="L1051" s="24"/>
    </row>
    <row r="1052" spans="1:12" x14ac:dyDescent="0.2">
      <c r="A1052" s="23">
        <v>37706</v>
      </c>
      <c r="B1052" s="27">
        <v>28.63</v>
      </c>
      <c r="C1052" s="28">
        <v>25.38</v>
      </c>
      <c r="D1052" s="28">
        <v>29.42</v>
      </c>
      <c r="E1052" s="26"/>
      <c r="F1052" s="25">
        <v>28.75</v>
      </c>
      <c r="G1052" s="25">
        <v>25.5</v>
      </c>
      <c r="H1052" s="25">
        <v>25.5</v>
      </c>
      <c r="I1052" s="25">
        <v>27.5</v>
      </c>
      <c r="J1052" s="24"/>
      <c r="K1052" s="24"/>
      <c r="L1052" s="24"/>
    </row>
    <row r="1053" spans="1:12" x14ac:dyDescent="0.2">
      <c r="A1053" s="23">
        <v>37707</v>
      </c>
      <c r="B1053" s="27">
        <v>30.37</v>
      </c>
      <c r="C1053" s="28">
        <v>27.12</v>
      </c>
      <c r="D1053" s="28">
        <v>31.16</v>
      </c>
      <c r="E1053" s="26"/>
      <c r="F1053" s="25">
        <v>30.25</v>
      </c>
      <c r="G1053" s="25">
        <v>27</v>
      </c>
      <c r="H1053" s="25">
        <v>27</v>
      </c>
      <c r="I1053" s="25">
        <v>29</v>
      </c>
      <c r="J1053" s="24"/>
      <c r="K1053" s="24"/>
      <c r="L1053" s="24"/>
    </row>
    <row r="1054" spans="1:12" x14ac:dyDescent="0.2">
      <c r="A1054" s="23">
        <v>37708</v>
      </c>
      <c r="B1054" s="27">
        <v>30.16</v>
      </c>
      <c r="C1054" s="28">
        <v>26.91</v>
      </c>
      <c r="D1054" s="28">
        <v>30.95</v>
      </c>
      <c r="E1054" s="26"/>
      <c r="F1054" s="29"/>
      <c r="G1054" s="29"/>
      <c r="H1054" s="29"/>
      <c r="I1054" s="29"/>
      <c r="J1054" s="24"/>
      <c r="K1054" s="24"/>
      <c r="L1054" s="24"/>
    </row>
    <row r="1055" spans="1:12" x14ac:dyDescent="0.2">
      <c r="A1055" s="23">
        <v>37711</v>
      </c>
      <c r="B1055" s="27">
        <v>31.04</v>
      </c>
      <c r="C1055" s="28">
        <v>27.79</v>
      </c>
      <c r="D1055" s="28">
        <v>31.83</v>
      </c>
      <c r="E1055" s="26"/>
      <c r="F1055" s="25">
        <v>31</v>
      </c>
      <c r="G1055" s="25">
        <v>27.75</v>
      </c>
      <c r="H1055" s="25">
        <v>27.75</v>
      </c>
      <c r="I1055" s="25">
        <v>29.75</v>
      </c>
      <c r="J1055" s="24"/>
      <c r="K1055" s="24"/>
      <c r="L1055" s="24"/>
    </row>
    <row r="1056" spans="1:12" x14ac:dyDescent="0.2">
      <c r="A1056" s="23">
        <v>37712</v>
      </c>
      <c r="B1056" s="27">
        <v>29.78</v>
      </c>
      <c r="C1056" s="28">
        <v>26.53</v>
      </c>
      <c r="D1056" s="28">
        <v>30.57</v>
      </c>
      <c r="E1056" s="26"/>
      <c r="F1056" s="25">
        <v>29.75</v>
      </c>
      <c r="G1056" s="25">
        <v>26.5</v>
      </c>
      <c r="H1056" s="25">
        <v>26.5</v>
      </c>
      <c r="I1056" s="25">
        <v>28.5</v>
      </c>
      <c r="J1056" s="24"/>
      <c r="K1056" s="24"/>
      <c r="L1056" s="24"/>
    </row>
    <row r="1057" spans="1:12" x14ac:dyDescent="0.2">
      <c r="A1057" s="23">
        <v>37713</v>
      </c>
      <c r="B1057" s="27">
        <v>28.56</v>
      </c>
      <c r="C1057" s="28">
        <v>25.31</v>
      </c>
      <c r="D1057" s="28">
        <v>29.35</v>
      </c>
      <c r="E1057" s="26"/>
      <c r="F1057" s="25">
        <v>28.5</v>
      </c>
      <c r="G1057" s="25">
        <v>25.25</v>
      </c>
      <c r="H1057" s="25">
        <v>25.25</v>
      </c>
      <c r="I1057" s="25">
        <v>27.25</v>
      </c>
      <c r="J1057" s="24"/>
      <c r="K1057" s="24"/>
      <c r="L1057" s="24"/>
    </row>
    <row r="1058" spans="1:12" x14ac:dyDescent="0.2">
      <c r="A1058" s="23">
        <v>37714</v>
      </c>
      <c r="B1058" s="27">
        <v>28.97</v>
      </c>
      <c r="C1058" s="28">
        <v>25.72</v>
      </c>
      <c r="D1058" s="28">
        <v>29.76</v>
      </c>
      <c r="E1058" s="26"/>
      <c r="F1058" s="25">
        <v>29</v>
      </c>
      <c r="G1058" s="25">
        <v>25.75</v>
      </c>
      <c r="H1058" s="25">
        <v>25.75</v>
      </c>
      <c r="I1058" s="25">
        <v>27.75</v>
      </c>
      <c r="J1058" s="24"/>
      <c r="K1058" s="24"/>
      <c r="L1058" s="24"/>
    </row>
    <row r="1059" spans="1:12" x14ac:dyDescent="0.2">
      <c r="A1059" s="23">
        <v>37715</v>
      </c>
      <c r="B1059" s="27">
        <v>28.62</v>
      </c>
      <c r="C1059" s="28">
        <v>25.37</v>
      </c>
      <c r="D1059" s="28">
        <v>29.41</v>
      </c>
      <c r="E1059" s="26"/>
      <c r="F1059" s="25">
        <v>28.5</v>
      </c>
      <c r="G1059" s="25">
        <v>25.25</v>
      </c>
      <c r="H1059" s="25">
        <v>25.25</v>
      </c>
      <c r="I1059" s="25">
        <v>27.25</v>
      </c>
      <c r="J1059" s="24"/>
      <c r="K1059" s="24"/>
      <c r="L1059" s="24"/>
    </row>
    <row r="1060" spans="1:12" x14ac:dyDescent="0.2">
      <c r="A1060" s="23">
        <v>37718</v>
      </c>
      <c r="B1060" s="27">
        <v>27.96</v>
      </c>
      <c r="C1060" s="28">
        <v>24.71</v>
      </c>
      <c r="D1060" s="28">
        <v>28.75</v>
      </c>
      <c r="E1060" s="26"/>
      <c r="F1060" s="25">
        <v>28</v>
      </c>
      <c r="G1060" s="25">
        <v>24.75</v>
      </c>
      <c r="H1060" s="25">
        <v>24.75</v>
      </c>
      <c r="I1060" s="25">
        <v>26.75</v>
      </c>
      <c r="J1060" s="24"/>
      <c r="K1060" s="24"/>
      <c r="L1060" s="24"/>
    </row>
    <row r="1061" spans="1:12" x14ac:dyDescent="0.2">
      <c r="A1061" s="23">
        <v>37719</v>
      </c>
      <c r="B1061" s="27">
        <v>28</v>
      </c>
      <c r="C1061" s="28">
        <v>24.75</v>
      </c>
      <c r="D1061" s="28">
        <v>28.79</v>
      </c>
      <c r="E1061" s="26"/>
      <c r="F1061" s="29"/>
      <c r="G1061" s="29"/>
      <c r="H1061" s="29"/>
      <c r="I1061" s="29"/>
      <c r="J1061" s="24"/>
      <c r="K1061" s="24"/>
      <c r="L1061" s="24"/>
    </row>
    <row r="1062" spans="1:12" x14ac:dyDescent="0.2">
      <c r="A1062" s="23">
        <v>37720</v>
      </c>
      <c r="B1062" s="27">
        <v>28.85</v>
      </c>
      <c r="C1062" s="28">
        <v>25.6</v>
      </c>
      <c r="D1062" s="28">
        <v>29.64</v>
      </c>
      <c r="E1062" s="26"/>
      <c r="F1062" s="25">
        <v>28.75</v>
      </c>
      <c r="G1062" s="25">
        <v>25.5</v>
      </c>
      <c r="H1062" s="25">
        <v>25.5</v>
      </c>
      <c r="I1062" s="25">
        <v>27.5</v>
      </c>
      <c r="J1062" s="24"/>
      <c r="K1062" s="24"/>
      <c r="L1062" s="24"/>
    </row>
    <row r="1063" spans="1:12" x14ac:dyDescent="0.2">
      <c r="A1063" s="23">
        <v>37721</v>
      </c>
      <c r="B1063" s="27">
        <v>27.46</v>
      </c>
      <c r="C1063" s="28">
        <v>24.21</v>
      </c>
      <c r="D1063" s="28">
        <v>28.25</v>
      </c>
      <c r="E1063" s="26"/>
      <c r="F1063" s="25">
        <v>27.5</v>
      </c>
      <c r="G1063" s="25">
        <v>24.25</v>
      </c>
      <c r="H1063" s="25">
        <v>24.25</v>
      </c>
      <c r="I1063" s="25">
        <v>26.25</v>
      </c>
      <c r="J1063" s="24"/>
      <c r="K1063" s="24"/>
      <c r="L1063" s="24"/>
    </row>
    <row r="1064" spans="1:12" x14ac:dyDescent="0.2">
      <c r="A1064" s="23">
        <v>37722</v>
      </c>
      <c r="B1064" s="27">
        <v>28.14</v>
      </c>
      <c r="C1064" s="28">
        <v>24.89</v>
      </c>
      <c r="D1064" s="28">
        <v>28.93</v>
      </c>
      <c r="E1064" s="26"/>
      <c r="F1064" s="25">
        <v>28.25</v>
      </c>
      <c r="G1064" s="25">
        <v>25</v>
      </c>
      <c r="H1064" s="25">
        <v>25</v>
      </c>
      <c r="I1064" s="25">
        <v>27</v>
      </c>
      <c r="J1064" s="24"/>
      <c r="K1064" s="24"/>
      <c r="L1064" s="24"/>
    </row>
    <row r="1065" spans="1:12" x14ac:dyDescent="0.2">
      <c r="A1065" s="23">
        <v>37725</v>
      </c>
      <c r="B1065" s="27">
        <v>28.63</v>
      </c>
      <c r="C1065" s="28">
        <v>25.38</v>
      </c>
      <c r="D1065" s="28">
        <v>29.42</v>
      </c>
      <c r="E1065" s="26"/>
      <c r="F1065" s="25">
        <v>28.75</v>
      </c>
      <c r="G1065" s="25">
        <v>25.5</v>
      </c>
      <c r="H1065" s="25">
        <v>25.5</v>
      </c>
      <c r="I1065" s="25">
        <v>27.5</v>
      </c>
      <c r="J1065" s="24"/>
      <c r="K1065" s="24"/>
      <c r="L1065" s="24"/>
    </row>
    <row r="1066" spans="1:12" x14ac:dyDescent="0.2">
      <c r="A1066" s="23">
        <v>37726</v>
      </c>
      <c r="B1066" s="27">
        <v>29.29</v>
      </c>
      <c r="C1066" s="28">
        <v>26.04</v>
      </c>
      <c r="D1066" s="28">
        <v>30.08</v>
      </c>
      <c r="E1066" s="26"/>
      <c r="F1066" s="25">
        <v>29.25</v>
      </c>
      <c r="G1066" s="25">
        <v>26</v>
      </c>
      <c r="H1066" s="25">
        <v>26</v>
      </c>
      <c r="I1066" s="25">
        <v>28</v>
      </c>
      <c r="J1066" s="24"/>
      <c r="K1066" s="24"/>
      <c r="L1066" s="24"/>
    </row>
    <row r="1067" spans="1:12" x14ac:dyDescent="0.2">
      <c r="A1067" s="23">
        <v>37727</v>
      </c>
      <c r="B1067" s="27">
        <v>29.18</v>
      </c>
      <c r="C1067" s="28">
        <v>25.93</v>
      </c>
      <c r="D1067" s="28">
        <v>29.97</v>
      </c>
      <c r="E1067" s="26"/>
      <c r="F1067" s="29"/>
      <c r="G1067" s="29"/>
      <c r="H1067" s="29"/>
      <c r="I1067" s="29"/>
      <c r="J1067" s="24"/>
      <c r="K1067" s="24"/>
      <c r="L1067" s="24"/>
    </row>
    <row r="1068" spans="1:12" x14ac:dyDescent="0.2">
      <c r="A1068" s="23">
        <v>37728</v>
      </c>
      <c r="B1068" s="27">
        <v>30.55</v>
      </c>
      <c r="C1068" s="28">
        <v>27.3</v>
      </c>
      <c r="D1068" s="28">
        <v>31.34</v>
      </c>
      <c r="E1068" s="26"/>
      <c r="F1068" s="25">
        <v>30.5</v>
      </c>
      <c r="G1068" s="25">
        <v>27.25</v>
      </c>
      <c r="H1068" s="25">
        <v>27.25</v>
      </c>
      <c r="I1068" s="25">
        <v>29.25</v>
      </c>
      <c r="J1068" s="24"/>
      <c r="K1068" s="24"/>
      <c r="L1068" s="24"/>
    </row>
    <row r="1069" spans="1:12" x14ac:dyDescent="0.2">
      <c r="A1069" s="23">
        <v>37732</v>
      </c>
      <c r="B1069" s="27">
        <v>30.87</v>
      </c>
      <c r="C1069" s="28">
        <v>27.62</v>
      </c>
      <c r="D1069" s="28">
        <v>31.66</v>
      </c>
      <c r="E1069" s="26"/>
      <c r="F1069" s="25">
        <v>30.75</v>
      </c>
      <c r="G1069" s="25">
        <v>27.5</v>
      </c>
      <c r="H1069" s="25">
        <v>27.5</v>
      </c>
      <c r="I1069" s="25">
        <v>29.5</v>
      </c>
      <c r="J1069" s="24"/>
      <c r="K1069" s="24"/>
      <c r="L1069" s="24"/>
    </row>
    <row r="1070" spans="1:12" x14ac:dyDescent="0.2">
      <c r="A1070" s="23">
        <v>37733</v>
      </c>
      <c r="B1070" s="27">
        <v>29.91</v>
      </c>
      <c r="C1070" s="28">
        <v>26.66</v>
      </c>
      <c r="D1070" s="28">
        <v>30.7</v>
      </c>
      <c r="E1070" s="26"/>
      <c r="F1070" s="25">
        <v>30</v>
      </c>
      <c r="G1070" s="25">
        <v>26.75</v>
      </c>
      <c r="H1070" s="25">
        <v>26.75</v>
      </c>
      <c r="I1070" s="25">
        <v>28.75</v>
      </c>
      <c r="J1070" s="24"/>
      <c r="K1070" s="24"/>
      <c r="L1070" s="24"/>
    </row>
    <row r="1071" spans="1:12" x14ac:dyDescent="0.2">
      <c r="A1071" s="23">
        <v>37734</v>
      </c>
      <c r="B1071" s="27">
        <v>26.65</v>
      </c>
      <c r="C1071" s="28">
        <v>23.4</v>
      </c>
      <c r="D1071" s="28">
        <v>27.44</v>
      </c>
      <c r="E1071" s="26"/>
      <c r="F1071" s="25">
        <v>26.75</v>
      </c>
      <c r="G1071" s="25">
        <v>23.5</v>
      </c>
      <c r="H1071" s="25">
        <v>23.5</v>
      </c>
      <c r="I1071" s="25">
        <v>25.5</v>
      </c>
      <c r="J1071" s="24"/>
      <c r="K1071" s="24"/>
      <c r="L1071" s="24"/>
    </row>
    <row r="1072" spans="1:12" x14ac:dyDescent="0.2">
      <c r="A1072" s="23">
        <v>37735</v>
      </c>
      <c r="B1072" s="27">
        <v>26.64</v>
      </c>
      <c r="C1072" s="28">
        <v>23.39</v>
      </c>
      <c r="D1072" s="28">
        <v>27.43</v>
      </c>
      <c r="E1072" s="26"/>
      <c r="F1072" s="29"/>
      <c r="G1072" s="29"/>
      <c r="H1072" s="29"/>
      <c r="I1072" s="29"/>
      <c r="J1072" s="24"/>
      <c r="K1072" s="24"/>
      <c r="L1072" s="24"/>
    </row>
    <row r="1073" spans="1:12" x14ac:dyDescent="0.2">
      <c r="A1073" s="23">
        <v>37736</v>
      </c>
      <c r="B1073" s="27">
        <v>26.26</v>
      </c>
      <c r="C1073" s="28">
        <v>23.01</v>
      </c>
      <c r="D1073" s="28">
        <v>27.05</v>
      </c>
      <c r="E1073" s="26"/>
      <c r="F1073" s="25">
        <v>26.25</v>
      </c>
      <c r="G1073" s="25">
        <v>23</v>
      </c>
      <c r="H1073" s="25">
        <v>23</v>
      </c>
      <c r="I1073" s="25">
        <v>25</v>
      </c>
      <c r="J1073" s="24"/>
      <c r="K1073" s="24"/>
      <c r="L1073" s="24"/>
    </row>
    <row r="1074" spans="1:12" x14ac:dyDescent="0.2">
      <c r="A1074" s="23">
        <v>37739</v>
      </c>
      <c r="B1074" s="27">
        <v>25.49</v>
      </c>
      <c r="C1074" s="28">
        <v>22.24</v>
      </c>
      <c r="D1074" s="28">
        <v>26.28</v>
      </c>
      <c r="E1074" s="26"/>
      <c r="F1074" s="25">
        <v>25.5</v>
      </c>
      <c r="G1074" s="25">
        <v>22.25</v>
      </c>
      <c r="H1074" s="25">
        <v>22.25</v>
      </c>
      <c r="I1074" s="25">
        <v>24.25</v>
      </c>
      <c r="J1074" s="24"/>
      <c r="K1074" s="24"/>
      <c r="L1074" s="24"/>
    </row>
    <row r="1075" spans="1:12" x14ac:dyDescent="0.2">
      <c r="A1075" s="23">
        <v>37740</v>
      </c>
      <c r="B1075" s="27">
        <v>25.24</v>
      </c>
      <c r="C1075" s="28">
        <v>21.99</v>
      </c>
      <c r="D1075" s="28">
        <v>26.03</v>
      </c>
      <c r="E1075" s="26"/>
      <c r="F1075" s="25">
        <v>25.25</v>
      </c>
      <c r="G1075" s="25">
        <v>22</v>
      </c>
      <c r="H1075" s="25">
        <v>22</v>
      </c>
      <c r="I1075" s="25">
        <v>24</v>
      </c>
      <c r="J1075" s="24"/>
      <c r="K1075" s="24"/>
      <c r="L1075" s="24"/>
    </row>
    <row r="1076" spans="1:12" x14ac:dyDescent="0.2">
      <c r="A1076" s="23">
        <v>37741</v>
      </c>
      <c r="B1076" s="27">
        <v>25.8</v>
      </c>
      <c r="C1076" s="28">
        <v>22.55</v>
      </c>
      <c r="D1076" s="28">
        <v>26.59</v>
      </c>
      <c r="E1076" s="26"/>
      <c r="F1076" s="25">
        <v>25.75</v>
      </c>
      <c r="G1076" s="25">
        <v>22.5</v>
      </c>
      <c r="H1076" s="25">
        <v>22.5</v>
      </c>
      <c r="I1076" s="25">
        <v>24.5</v>
      </c>
      <c r="J1076" s="24"/>
      <c r="K1076" s="24"/>
      <c r="L1076" s="24"/>
    </row>
    <row r="1077" spans="1:12" x14ac:dyDescent="0.2">
      <c r="A1077" s="23">
        <v>37742</v>
      </c>
      <c r="B1077" s="27">
        <v>26.03</v>
      </c>
      <c r="C1077" s="28">
        <v>22.78</v>
      </c>
      <c r="D1077" s="28">
        <v>26.82</v>
      </c>
      <c r="E1077" s="26"/>
      <c r="F1077" s="25">
        <v>26</v>
      </c>
      <c r="G1077" s="25">
        <v>22.75</v>
      </c>
      <c r="H1077" s="25">
        <v>22.75</v>
      </c>
      <c r="I1077" s="25">
        <v>24.75</v>
      </c>
      <c r="J1077" s="24"/>
      <c r="K1077" s="24"/>
      <c r="L1077" s="24"/>
    </row>
    <row r="1078" spans="1:12" x14ac:dyDescent="0.2">
      <c r="A1078" s="23">
        <v>37743</v>
      </c>
      <c r="B1078" s="27">
        <v>25.67</v>
      </c>
      <c r="C1078" s="28">
        <v>22.42</v>
      </c>
      <c r="D1078" s="28">
        <v>26.46</v>
      </c>
      <c r="E1078" s="26"/>
      <c r="F1078" s="25">
        <v>25.75</v>
      </c>
      <c r="G1078" s="25">
        <v>22.5</v>
      </c>
      <c r="H1078" s="25">
        <v>22.5</v>
      </c>
      <c r="I1078" s="25">
        <v>24.5</v>
      </c>
      <c r="J1078" s="24"/>
      <c r="K1078" s="24"/>
      <c r="L1078" s="24"/>
    </row>
    <row r="1079" spans="1:12" x14ac:dyDescent="0.2">
      <c r="A1079" s="23">
        <v>37746</v>
      </c>
      <c r="B1079" s="27">
        <v>26.49</v>
      </c>
      <c r="C1079" s="28">
        <v>23.24</v>
      </c>
      <c r="D1079" s="28">
        <v>27.28</v>
      </c>
      <c r="E1079" s="26"/>
      <c r="F1079" s="25">
        <v>26.5</v>
      </c>
      <c r="G1079" s="25">
        <v>23.25</v>
      </c>
      <c r="H1079" s="25">
        <v>23.25</v>
      </c>
      <c r="I1079" s="25">
        <v>25.25</v>
      </c>
      <c r="J1079" s="24"/>
      <c r="K1079" s="24"/>
      <c r="L1079" s="24"/>
    </row>
    <row r="1080" spans="1:12" x14ac:dyDescent="0.2">
      <c r="A1080" s="23">
        <v>37747</v>
      </c>
      <c r="B1080" s="27">
        <v>25.72</v>
      </c>
      <c r="C1080" s="28">
        <v>22.47</v>
      </c>
      <c r="D1080" s="28">
        <v>26.51</v>
      </c>
      <c r="E1080" s="26"/>
      <c r="F1080" s="25">
        <v>25.75</v>
      </c>
      <c r="G1080" s="25">
        <v>22.5</v>
      </c>
      <c r="H1080" s="25">
        <v>22.5</v>
      </c>
      <c r="I1080" s="25">
        <v>24.5</v>
      </c>
      <c r="J1080" s="24"/>
      <c r="K1080" s="24"/>
      <c r="L1080" s="24"/>
    </row>
    <row r="1081" spans="1:12" x14ac:dyDescent="0.2">
      <c r="A1081" s="23">
        <v>37748</v>
      </c>
      <c r="B1081" s="27">
        <v>26.23</v>
      </c>
      <c r="C1081" s="28">
        <v>22.98</v>
      </c>
      <c r="D1081" s="28">
        <v>27.02</v>
      </c>
      <c r="E1081" s="26"/>
      <c r="F1081" s="25">
        <v>26.25</v>
      </c>
      <c r="G1081" s="25">
        <v>23</v>
      </c>
      <c r="H1081" s="25">
        <v>23</v>
      </c>
      <c r="I1081" s="25">
        <v>25</v>
      </c>
      <c r="J1081" s="24"/>
      <c r="K1081" s="24"/>
      <c r="L1081" s="24"/>
    </row>
    <row r="1082" spans="1:12" x14ac:dyDescent="0.2">
      <c r="A1082" s="23">
        <v>37749</v>
      </c>
      <c r="B1082" s="27">
        <v>26.98</v>
      </c>
      <c r="C1082" s="28">
        <v>23.73</v>
      </c>
      <c r="D1082" s="28">
        <v>27.77</v>
      </c>
      <c r="E1082" s="26"/>
      <c r="F1082" s="25">
        <v>27</v>
      </c>
      <c r="G1082" s="25">
        <v>23.75</v>
      </c>
      <c r="H1082" s="25">
        <v>23.75</v>
      </c>
      <c r="I1082" s="25">
        <v>25.75</v>
      </c>
      <c r="J1082" s="24"/>
      <c r="K1082" s="24"/>
      <c r="L1082" s="24"/>
    </row>
    <row r="1083" spans="1:12" x14ac:dyDescent="0.2">
      <c r="A1083" s="23">
        <v>37750</v>
      </c>
      <c r="B1083" s="27">
        <v>27.72</v>
      </c>
      <c r="C1083" s="28">
        <v>24.47</v>
      </c>
      <c r="D1083" s="28">
        <v>28.51</v>
      </c>
      <c r="E1083" s="26"/>
      <c r="F1083" s="25">
        <v>27.75</v>
      </c>
      <c r="G1083" s="25">
        <v>24.5</v>
      </c>
      <c r="H1083" s="25">
        <v>24.5</v>
      </c>
      <c r="I1083" s="25">
        <v>26.5</v>
      </c>
      <c r="J1083" s="24"/>
      <c r="K1083" s="24"/>
      <c r="L1083" s="24"/>
    </row>
    <row r="1084" spans="1:12" x14ac:dyDescent="0.2">
      <c r="A1084" s="23">
        <v>37753</v>
      </c>
      <c r="B1084" s="27">
        <v>27.35</v>
      </c>
      <c r="C1084" s="28">
        <v>24.1</v>
      </c>
      <c r="D1084" s="28">
        <v>28.14</v>
      </c>
      <c r="E1084" s="26"/>
      <c r="F1084" s="25">
        <v>27.25</v>
      </c>
      <c r="G1084" s="25">
        <v>24</v>
      </c>
      <c r="H1084" s="25">
        <v>24</v>
      </c>
      <c r="I1084" s="25">
        <v>26</v>
      </c>
      <c r="J1084" s="24"/>
      <c r="K1084" s="24"/>
      <c r="L1084" s="24"/>
    </row>
    <row r="1085" spans="1:12" x14ac:dyDescent="0.2">
      <c r="A1085" s="23">
        <v>37754</v>
      </c>
      <c r="B1085" s="27">
        <v>28.5</v>
      </c>
      <c r="C1085" s="28">
        <v>25.25</v>
      </c>
      <c r="D1085" s="28">
        <v>29.29</v>
      </c>
      <c r="E1085" s="26"/>
      <c r="F1085" s="25">
        <v>28.5</v>
      </c>
      <c r="G1085" s="25">
        <v>25.25</v>
      </c>
      <c r="H1085" s="25">
        <v>25.25</v>
      </c>
      <c r="I1085" s="25">
        <v>27.25</v>
      </c>
      <c r="J1085" s="24"/>
      <c r="K1085" s="24"/>
      <c r="L1085" s="24"/>
    </row>
    <row r="1086" spans="1:12" x14ac:dyDescent="0.2">
      <c r="A1086" s="23">
        <v>37755</v>
      </c>
      <c r="B1086" s="27">
        <v>29.17</v>
      </c>
      <c r="C1086" s="28">
        <v>25.92</v>
      </c>
      <c r="D1086" s="28">
        <v>29.96</v>
      </c>
      <c r="E1086" s="26"/>
      <c r="F1086" s="25">
        <v>29.25</v>
      </c>
      <c r="G1086" s="25">
        <v>26</v>
      </c>
      <c r="H1086" s="25">
        <v>26</v>
      </c>
      <c r="I1086" s="25">
        <v>28</v>
      </c>
      <c r="J1086" s="24"/>
      <c r="K1086" s="24"/>
      <c r="L1086" s="24"/>
    </row>
    <row r="1087" spans="1:12" x14ac:dyDescent="0.2">
      <c r="A1087" s="23">
        <v>37756</v>
      </c>
      <c r="B1087" s="27">
        <v>28.74</v>
      </c>
      <c r="C1087" s="28">
        <v>25.49</v>
      </c>
      <c r="D1087" s="28">
        <v>29.53</v>
      </c>
      <c r="E1087" s="26"/>
      <c r="F1087" s="25">
        <v>28.75</v>
      </c>
      <c r="G1087" s="25">
        <v>25.5</v>
      </c>
      <c r="H1087" s="25">
        <v>25.5</v>
      </c>
      <c r="I1087" s="25">
        <v>27.5</v>
      </c>
      <c r="J1087" s="24"/>
      <c r="K1087" s="24"/>
      <c r="L1087" s="24"/>
    </row>
    <row r="1088" spans="1:12" x14ac:dyDescent="0.2">
      <c r="A1088" s="23">
        <v>37757</v>
      </c>
      <c r="B1088" s="27">
        <v>29.14</v>
      </c>
      <c r="C1088" s="28">
        <v>25.89</v>
      </c>
      <c r="D1088" s="28">
        <v>29.93</v>
      </c>
      <c r="E1088" s="26"/>
      <c r="F1088" s="25">
        <v>29.25</v>
      </c>
      <c r="G1088" s="25">
        <v>26</v>
      </c>
      <c r="H1088" s="25">
        <v>26</v>
      </c>
      <c r="I1088" s="25">
        <v>28</v>
      </c>
      <c r="J1088" s="24"/>
      <c r="K1088" s="24"/>
      <c r="L1088" s="24"/>
    </row>
    <row r="1089" spans="1:12" x14ac:dyDescent="0.2">
      <c r="A1089" s="23">
        <v>37760</v>
      </c>
      <c r="B1089" s="27">
        <v>28.83</v>
      </c>
      <c r="C1089" s="28">
        <v>25.58</v>
      </c>
      <c r="D1089" s="28">
        <v>29.62</v>
      </c>
      <c r="E1089" s="26"/>
      <c r="F1089" s="25">
        <v>28.75</v>
      </c>
      <c r="G1089" s="25">
        <v>25.5</v>
      </c>
      <c r="H1089" s="25">
        <v>25.5</v>
      </c>
      <c r="I1089" s="25">
        <v>27.5</v>
      </c>
      <c r="J1089" s="24"/>
      <c r="K1089" s="24"/>
      <c r="L1089" s="24"/>
    </row>
    <row r="1090" spans="1:12" x14ac:dyDescent="0.2">
      <c r="A1090" s="23">
        <v>37761</v>
      </c>
      <c r="B1090" s="27">
        <v>29.28</v>
      </c>
      <c r="C1090" s="28">
        <v>26.03</v>
      </c>
      <c r="D1090" s="28">
        <v>30.07</v>
      </c>
      <c r="E1090" s="26"/>
      <c r="F1090" s="25">
        <v>29.25</v>
      </c>
      <c r="G1090" s="25">
        <v>26</v>
      </c>
      <c r="H1090" s="25">
        <v>26</v>
      </c>
      <c r="I1090" s="25">
        <v>28</v>
      </c>
      <c r="J1090" s="24"/>
      <c r="K1090" s="24"/>
      <c r="L1090" s="24"/>
    </row>
    <row r="1091" spans="1:12" x14ac:dyDescent="0.2">
      <c r="A1091" s="23">
        <v>37762</v>
      </c>
      <c r="B1091" s="27">
        <v>29.03</v>
      </c>
      <c r="C1091" s="28">
        <v>25.78</v>
      </c>
      <c r="D1091" s="28">
        <v>29.82</v>
      </c>
      <c r="E1091" s="26"/>
      <c r="F1091" s="25">
        <v>29</v>
      </c>
      <c r="G1091" s="25">
        <v>25.75</v>
      </c>
      <c r="H1091" s="25">
        <v>25.75</v>
      </c>
      <c r="I1091" s="25">
        <v>27.75</v>
      </c>
      <c r="J1091" s="24"/>
      <c r="K1091" s="24"/>
      <c r="L1091" s="24"/>
    </row>
    <row r="1092" spans="1:12" x14ac:dyDescent="0.2">
      <c r="A1092" s="23">
        <v>37763</v>
      </c>
      <c r="B1092" s="27">
        <v>28.85</v>
      </c>
      <c r="C1092" s="28">
        <v>25.6</v>
      </c>
      <c r="D1092" s="28">
        <v>29.64</v>
      </c>
      <c r="E1092" s="26"/>
      <c r="F1092" s="25">
        <v>28.75</v>
      </c>
      <c r="G1092" s="25">
        <v>25.5</v>
      </c>
      <c r="H1092" s="25">
        <v>25.5</v>
      </c>
      <c r="I1092" s="25">
        <v>27.5</v>
      </c>
      <c r="J1092" s="24"/>
      <c r="K1092" s="24"/>
      <c r="L1092" s="24"/>
    </row>
    <row r="1093" spans="1:12" x14ac:dyDescent="0.2">
      <c r="A1093" s="23">
        <v>37764</v>
      </c>
      <c r="B1093" s="27">
        <v>29.16</v>
      </c>
      <c r="C1093" s="28">
        <v>25.91</v>
      </c>
      <c r="D1093" s="28">
        <v>29.95</v>
      </c>
      <c r="E1093" s="26"/>
      <c r="F1093" s="25">
        <v>29.25</v>
      </c>
      <c r="G1093" s="25">
        <v>26</v>
      </c>
      <c r="H1093" s="25">
        <v>26</v>
      </c>
      <c r="I1093" s="25">
        <v>28</v>
      </c>
      <c r="J1093" s="24"/>
      <c r="K1093" s="24"/>
      <c r="L1093" s="24"/>
    </row>
    <row r="1094" spans="1:12" x14ac:dyDescent="0.2">
      <c r="A1094" s="23">
        <v>37768</v>
      </c>
      <c r="B1094" s="27">
        <v>29.35</v>
      </c>
      <c r="C1094" s="28">
        <v>26.1</v>
      </c>
      <c r="D1094" s="28">
        <v>30.14</v>
      </c>
      <c r="E1094" s="26"/>
      <c r="F1094" s="29"/>
      <c r="G1094" s="29"/>
      <c r="H1094" s="29"/>
      <c r="I1094" s="29"/>
      <c r="J1094" s="24"/>
      <c r="K1094" s="24"/>
      <c r="L1094" s="24"/>
    </row>
    <row r="1095" spans="1:12" x14ac:dyDescent="0.2">
      <c r="A1095" s="23">
        <v>37769</v>
      </c>
      <c r="B1095" s="27">
        <v>28.58</v>
      </c>
      <c r="C1095" s="28">
        <v>25.33</v>
      </c>
      <c r="D1095" s="28">
        <v>29.37</v>
      </c>
      <c r="E1095" s="26"/>
      <c r="F1095" s="25">
        <v>28.5</v>
      </c>
      <c r="G1095" s="25">
        <v>25.25</v>
      </c>
      <c r="H1095" s="25">
        <v>25.25</v>
      </c>
      <c r="I1095" s="25">
        <v>27.25</v>
      </c>
      <c r="J1095" s="24"/>
      <c r="K1095" s="24"/>
      <c r="L1095" s="24"/>
    </row>
    <row r="1096" spans="1:12" x14ac:dyDescent="0.2">
      <c r="A1096" s="23">
        <v>37770</v>
      </c>
      <c r="B1096" s="27">
        <v>29.1</v>
      </c>
      <c r="C1096" s="28">
        <v>25.85</v>
      </c>
      <c r="D1096" s="28">
        <v>29.89</v>
      </c>
      <c r="E1096" s="26"/>
      <c r="F1096" s="25">
        <v>29</v>
      </c>
      <c r="G1096" s="25">
        <v>25.75</v>
      </c>
      <c r="H1096" s="25">
        <v>25.75</v>
      </c>
      <c r="I1096" s="25">
        <v>27.75</v>
      </c>
      <c r="J1096" s="24"/>
      <c r="K1096" s="24"/>
      <c r="L1096" s="24"/>
    </row>
    <row r="1097" spans="1:12" x14ac:dyDescent="0.2">
      <c r="A1097" s="23">
        <v>37771</v>
      </c>
      <c r="B1097" s="27">
        <v>29.56</v>
      </c>
      <c r="C1097" s="28">
        <v>26.31</v>
      </c>
      <c r="D1097" s="28">
        <v>30.35</v>
      </c>
      <c r="E1097" s="26"/>
      <c r="F1097" s="25">
        <v>29.5</v>
      </c>
      <c r="G1097" s="25">
        <v>26.25</v>
      </c>
      <c r="H1097" s="25">
        <v>26.25</v>
      </c>
      <c r="I1097" s="25">
        <v>28.25</v>
      </c>
      <c r="J1097" s="24"/>
      <c r="K1097" s="24"/>
      <c r="L1097" s="24"/>
    </row>
    <row r="1098" spans="1:12" x14ac:dyDescent="0.2">
      <c r="A1098" s="23">
        <v>37773</v>
      </c>
      <c r="B1098" s="27">
        <v>29.56</v>
      </c>
      <c r="C1098" s="28">
        <v>26.31</v>
      </c>
      <c r="D1098" s="28">
        <v>30.35</v>
      </c>
      <c r="E1098" s="26"/>
      <c r="F1098" s="25">
        <v>29.5</v>
      </c>
      <c r="G1098" s="25">
        <v>26.25</v>
      </c>
      <c r="H1098" s="25">
        <v>26.25</v>
      </c>
      <c r="I1098" s="25">
        <v>28.25</v>
      </c>
      <c r="J1098" s="24"/>
      <c r="K1098" s="24"/>
      <c r="L1098" s="24"/>
    </row>
    <row r="1099" spans="1:12" x14ac:dyDescent="0.2">
      <c r="A1099" s="23">
        <v>37774</v>
      </c>
      <c r="B1099" s="27">
        <v>30.71</v>
      </c>
      <c r="C1099" s="28">
        <v>27.46</v>
      </c>
      <c r="D1099" s="28">
        <v>31.5</v>
      </c>
      <c r="E1099" s="26"/>
      <c r="F1099" s="25">
        <v>30.75</v>
      </c>
      <c r="G1099" s="25">
        <v>27.5</v>
      </c>
      <c r="H1099" s="25">
        <v>27.5</v>
      </c>
      <c r="I1099" s="25">
        <v>29.5</v>
      </c>
      <c r="J1099" s="24"/>
      <c r="K1099" s="24"/>
      <c r="L1099" s="24"/>
    </row>
    <row r="1100" spans="1:12" x14ac:dyDescent="0.2">
      <c r="A1100" s="23">
        <v>37775</v>
      </c>
      <c r="B1100" s="27">
        <v>30.67</v>
      </c>
      <c r="C1100" s="28">
        <v>27.42</v>
      </c>
      <c r="D1100" s="28">
        <v>31.46</v>
      </c>
      <c r="E1100" s="26"/>
      <c r="F1100" s="29"/>
      <c r="G1100" s="29"/>
      <c r="H1100" s="29"/>
      <c r="I1100" s="29"/>
      <c r="J1100" s="24"/>
      <c r="K1100" s="24"/>
      <c r="L1100" s="24"/>
    </row>
    <row r="1101" spans="1:12" x14ac:dyDescent="0.2">
      <c r="A1101" s="23">
        <v>37776</v>
      </c>
      <c r="B1101" s="27">
        <v>30.05</v>
      </c>
      <c r="C1101" s="28">
        <v>26.8</v>
      </c>
      <c r="D1101" s="28">
        <v>30.84</v>
      </c>
      <c r="E1101" s="26"/>
      <c r="F1101" s="25">
        <v>30</v>
      </c>
      <c r="G1101" s="25">
        <v>26.75</v>
      </c>
      <c r="H1101" s="25">
        <v>26.75</v>
      </c>
      <c r="I1101" s="25">
        <v>28.75</v>
      </c>
      <c r="J1101" s="24"/>
      <c r="K1101" s="24"/>
      <c r="L1101" s="24"/>
    </row>
    <row r="1102" spans="1:12" x14ac:dyDescent="0.2">
      <c r="A1102" s="23">
        <v>37777</v>
      </c>
      <c r="B1102" s="27">
        <v>30.74</v>
      </c>
      <c r="C1102" s="28">
        <v>27.49</v>
      </c>
      <c r="D1102" s="28">
        <v>31.53</v>
      </c>
      <c r="E1102" s="26"/>
      <c r="F1102" s="25">
        <v>30.75</v>
      </c>
      <c r="G1102" s="25">
        <v>27.5</v>
      </c>
      <c r="H1102" s="25">
        <v>27.5</v>
      </c>
      <c r="I1102" s="25">
        <v>29.5</v>
      </c>
      <c r="J1102" s="24"/>
      <c r="K1102" s="24"/>
      <c r="L1102" s="24"/>
    </row>
    <row r="1103" spans="1:12" x14ac:dyDescent="0.2">
      <c r="A1103" s="23">
        <v>37778</v>
      </c>
      <c r="B1103" s="27">
        <v>31.28</v>
      </c>
      <c r="C1103" s="28">
        <v>28.03</v>
      </c>
      <c r="D1103" s="28">
        <v>32.07</v>
      </c>
      <c r="E1103" s="26"/>
      <c r="F1103" s="25">
        <v>31.25</v>
      </c>
      <c r="G1103" s="25">
        <v>28</v>
      </c>
      <c r="H1103" s="25">
        <v>28</v>
      </c>
      <c r="I1103" s="25">
        <v>30</v>
      </c>
      <c r="J1103" s="24"/>
      <c r="K1103" s="24"/>
      <c r="L1103" s="24"/>
    </row>
    <row r="1104" spans="1:12" x14ac:dyDescent="0.2">
      <c r="A1104" s="23">
        <v>37781</v>
      </c>
      <c r="B1104" s="27">
        <v>31.45</v>
      </c>
      <c r="C1104" s="28">
        <v>28.2</v>
      </c>
      <c r="D1104" s="28">
        <v>32.24</v>
      </c>
      <c r="E1104" s="26"/>
      <c r="F1104" s="25">
        <v>31.5</v>
      </c>
      <c r="G1104" s="25">
        <v>28.25</v>
      </c>
      <c r="H1104" s="25">
        <v>28.25</v>
      </c>
      <c r="I1104" s="25">
        <v>30.25</v>
      </c>
      <c r="J1104" s="24"/>
      <c r="K1104" s="24"/>
      <c r="L1104" s="24"/>
    </row>
    <row r="1105" spans="1:12" x14ac:dyDescent="0.2">
      <c r="A1105" s="23">
        <v>37782</v>
      </c>
      <c r="B1105" s="27">
        <v>31.73</v>
      </c>
      <c r="C1105" s="28">
        <v>28.48</v>
      </c>
      <c r="D1105" s="28">
        <v>32.520000000000003</v>
      </c>
      <c r="E1105" s="26"/>
      <c r="F1105" s="25">
        <v>31.75</v>
      </c>
      <c r="G1105" s="25">
        <v>28.5</v>
      </c>
      <c r="H1105" s="25">
        <v>28.5</v>
      </c>
      <c r="I1105" s="25">
        <v>30.5</v>
      </c>
      <c r="J1105" s="24"/>
      <c r="K1105" s="24"/>
      <c r="L1105" s="24"/>
    </row>
    <row r="1106" spans="1:12" x14ac:dyDescent="0.2">
      <c r="A1106" s="23">
        <v>37783</v>
      </c>
      <c r="B1106" s="27">
        <v>32.36</v>
      </c>
      <c r="C1106" s="28">
        <v>29.11</v>
      </c>
      <c r="D1106" s="28">
        <v>33.15</v>
      </c>
      <c r="E1106" s="26"/>
      <c r="F1106" s="25">
        <v>32.25</v>
      </c>
      <c r="G1106" s="25">
        <v>29</v>
      </c>
      <c r="H1106" s="25">
        <v>29</v>
      </c>
      <c r="I1106" s="25">
        <v>31</v>
      </c>
      <c r="J1106" s="24"/>
      <c r="K1106" s="24"/>
      <c r="L1106" s="24"/>
    </row>
    <row r="1107" spans="1:12" x14ac:dyDescent="0.2">
      <c r="A1107" s="23">
        <v>37784</v>
      </c>
      <c r="B1107" s="27">
        <v>31.51</v>
      </c>
      <c r="C1107" s="28">
        <v>28.26</v>
      </c>
      <c r="D1107" s="28">
        <v>32.299999999999997</v>
      </c>
      <c r="E1107" s="26"/>
      <c r="F1107" s="25">
        <v>31.5</v>
      </c>
      <c r="G1107" s="25">
        <v>28.25</v>
      </c>
      <c r="H1107" s="25">
        <v>28.25</v>
      </c>
      <c r="I1107" s="25">
        <v>30.25</v>
      </c>
      <c r="J1107" s="24"/>
      <c r="K1107" s="24"/>
      <c r="L1107" s="24"/>
    </row>
    <row r="1108" spans="1:12" x14ac:dyDescent="0.2">
      <c r="A1108" s="23">
        <v>37785</v>
      </c>
      <c r="B1108" s="27">
        <v>30.65</v>
      </c>
      <c r="C1108" s="28">
        <v>27.4</v>
      </c>
      <c r="D1108" s="28">
        <v>31.44</v>
      </c>
      <c r="E1108" s="26"/>
      <c r="F1108" s="25">
        <v>30.75</v>
      </c>
      <c r="G1108" s="25">
        <v>27.5</v>
      </c>
      <c r="H1108" s="25">
        <v>27.5</v>
      </c>
      <c r="I1108" s="25">
        <v>29.5</v>
      </c>
      <c r="J1108" s="24"/>
      <c r="K1108" s="24"/>
      <c r="L1108" s="24"/>
    </row>
    <row r="1109" spans="1:12" x14ac:dyDescent="0.2">
      <c r="A1109" s="23">
        <v>37788</v>
      </c>
      <c r="B1109" s="27">
        <v>31.18</v>
      </c>
      <c r="C1109" s="28">
        <v>27.93</v>
      </c>
      <c r="D1109" s="28">
        <v>31.97</v>
      </c>
      <c r="E1109" s="26"/>
      <c r="F1109" s="25">
        <v>31.25</v>
      </c>
      <c r="G1109" s="25">
        <v>28</v>
      </c>
      <c r="H1109" s="25">
        <v>28</v>
      </c>
      <c r="I1109" s="25">
        <v>30</v>
      </c>
      <c r="J1109" s="24"/>
      <c r="K1109" s="24"/>
      <c r="L1109" s="24"/>
    </row>
    <row r="1110" spans="1:12" x14ac:dyDescent="0.2">
      <c r="A1110" s="23">
        <v>37789</v>
      </c>
      <c r="B1110" s="27">
        <v>31.07</v>
      </c>
      <c r="C1110" s="28">
        <v>27.82</v>
      </c>
      <c r="D1110" s="28">
        <v>31.86</v>
      </c>
      <c r="E1110" s="26"/>
      <c r="F1110" s="25">
        <v>31</v>
      </c>
      <c r="G1110" s="25">
        <v>27.75</v>
      </c>
      <c r="H1110" s="25">
        <v>27.75</v>
      </c>
      <c r="I1110" s="25">
        <v>29.75</v>
      </c>
      <c r="J1110" s="24"/>
      <c r="K1110" s="24"/>
      <c r="L1110" s="24"/>
    </row>
    <row r="1111" spans="1:12" x14ac:dyDescent="0.2">
      <c r="A1111" s="23">
        <v>37790</v>
      </c>
      <c r="B1111" s="27">
        <v>30.36</v>
      </c>
      <c r="C1111" s="28">
        <v>27.11</v>
      </c>
      <c r="D1111" s="28">
        <v>31.15</v>
      </c>
      <c r="E1111" s="26"/>
      <c r="F1111" s="25">
        <v>30.25</v>
      </c>
      <c r="G1111" s="25">
        <v>27</v>
      </c>
      <c r="H1111" s="25">
        <v>27</v>
      </c>
      <c r="I1111" s="25">
        <v>29</v>
      </c>
      <c r="J1111" s="24"/>
      <c r="K1111" s="24"/>
      <c r="L1111" s="24"/>
    </row>
    <row r="1112" spans="1:12" x14ac:dyDescent="0.2">
      <c r="A1112" s="23">
        <v>37791</v>
      </c>
      <c r="B1112" s="27">
        <v>29.96</v>
      </c>
      <c r="C1112" s="28">
        <v>26.71</v>
      </c>
      <c r="D1112" s="28">
        <v>30.75</v>
      </c>
      <c r="E1112" s="26"/>
      <c r="F1112" s="25">
        <v>30</v>
      </c>
      <c r="G1112" s="25">
        <v>26.75</v>
      </c>
      <c r="H1112" s="25">
        <v>26.75</v>
      </c>
      <c r="I1112" s="25">
        <v>28.75</v>
      </c>
      <c r="J1112" s="24"/>
      <c r="K1112" s="24"/>
      <c r="L1112" s="24"/>
    </row>
    <row r="1113" spans="1:12" x14ac:dyDescent="0.2">
      <c r="A1113" s="23">
        <v>37792</v>
      </c>
      <c r="B1113" s="27">
        <v>30.82</v>
      </c>
      <c r="C1113" s="28">
        <v>27.57</v>
      </c>
      <c r="D1113" s="28">
        <v>31.61</v>
      </c>
      <c r="E1113" s="26"/>
      <c r="F1113" s="25">
        <v>30.75</v>
      </c>
      <c r="G1113" s="25">
        <v>27.5</v>
      </c>
      <c r="H1113" s="25">
        <v>27.5</v>
      </c>
      <c r="I1113" s="25">
        <v>29.5</v>
      </c>
      <c r="J1113" s="24"/>
      <c r="K1113" s="24"/>
      <c r="L1113" s="24"/>
    </row>
    <row r="1114" spans="1:12" x14ac:dyDescent="0.2">
      <c r="A1114" s="23">
        <v>37795</v>
      </c>
      <c r="B1114" s="27">
        <v>29.17</v>
      </c>
      <c r="C1114" s="28">
        <v>25.92</v>
      </c>
      <c r="D1114" s="28">
        <v>29.96</v>
      </c>
      <c r="E1114" s="26"/>
      <c r="F1114" s="25">
        <v>29.25</v>
      </c>
      <c r="G1114" s="25">
        <v>26</v>
      </c>
      <c r="H1114" s="25">
        <v>26</v>
      </c>
      <c r="I1114" s="25">
        <v>28</v>
      </c>
      <c r="J1114" s="24"/>
      <c r="K1114" s="24"/>
      <c r="L1114" s="24"/>
    </row>
    <row r="1115" spans="1:12" x14ac:dyDescent="0.2">
      <c r="A1115" s="23">
        <v>37796</v>
      </c>
      <c r="B1115" s="27">
        <v>28.78</v>
      </c>
      <c r="C1115" s="28">
        <v>25.53</v>
      </c>
      <c r="D1115" s="28">
        <v>29.57</v>
      </c>
      <c r="E1115" s="26"/>
      <c r="F1115" s="25">
        <v>28.75</v>
      </c>
      <c r="G1115" s="25">
        <v>25.5</v>
      </c>
      <c r="H1115" s="25">
        <v>25.5</v>
      </c>
      <c r="I1115" s="25">
        <v>27.5</v>
      </c>
      <c r="J1115" s="24"/>
      <c r="K1115" s="24"/>
      <c r="L1115" s="24"/>
    </row>
    <row r="1116" spans="1:12" x14ac:dyDescent="0.2">
      <c r="A1116" s="23">
        <v>37797</v>
      </c>
      <c r="B1116" s="27">
        <v>29.95</v>
      </c>
      <c r="C1116" s="28">
        <v>26.7</v>
      </c>
      <c r="D1116" s="28">
        <v>30.74</v>
      </c>
      <c r="E1116" s="26"/>
      <c r="F1116" s="25">
        <v>30</v>
      </c>
      <c r="G1116" s="25">
        <v>26.75</v>
      </c>
      <c r="H1116" s="25">
        <v>26.75</v>
      </c>
      <c r="I1116" s="25">
        <v>28.75</v>
      </c>
      <c r="J1116" s="24"/>
      <c r="K1116" s="24"/>
      <c r="L1116" s="24"/>
    </row>
    <row r="1117" spans="1:12" x14ac:dyDescent="0.2">
      <c r="A1117" s="23">
        <v>37798</v>
      </c>
      <c r="B1117" s="27">
        <v>29.01</v>
      </c>
      <c r="C1117" s="28">
        <v>25.76</v>
      </c>
      <c r="D1117" s="28">
        <v>29.8</v>
      </c>
      <c r="E1117" s="26"/>
      <c r="F1117" s="25">
        <v>29</v>
      </c>
      <c r="G1117" s="25">
        <v>25.75</v>
      </c>
      <c r="H1117" s="25">
        <v>25.75</v>
      </c>
      <c r="I1117" s="25">
        <v>27.75</v>
      </c>
      <c r="J1117" s="24"/>
      <c r="K1117" s="24"/>
      <c r="L1117" s="24"/>
    </row>
    <row r="1118" spans="1:12" x14ac:dyDescent="0.2">
      <c r="A1118" s="23">
        <v>37799</v>
      </c>
      <c r="B1118" s="27">
        <v>29.27</v>
      </c>
      <c r="C1118" s="28">
        <v>26.02</v>
      </c>
      <c r="D1118" s="28">
        <v>30.06</v>
      </c>
      <c r="E1118" s="26"/>
      <c r="F1118" s="25">
        <v>29.25</v>
      </c>
      <c r="G1118" s="25">
        <v>26</v>
      </c>
      <c r="H1118" s="25">
        <v>26</v>
      </c>
      <c r="I1118" s="25">
        <v>28</v>
      </c>
      <c r="J1118" s="24"/>
      <c r="K1118" s="24"/>
      <c r="L1118" s="24"/>
    </row>
    <row r="1119" spans="1:12" x14ac:dyDescent="0.2">
      <c r="A1119" s="23">
        <v>37802</v>
      </c>
      <c r="B1119" s="27">
        <v>30.19</v>
      </c>
      <c r="C1119" s="28">
        <v>26.94</v>
      </c>
      <c r="D1119" s="28">
        <v>30.98</v>
      </c>
      <c r="E1119" s="26"/>
      <c r="F1119" s="25">
        <v>30.25</v>
      </c>
      <c r="G1119" s="25">
        <v>27</v>
      </c>
      <c r="H1119" s="25">
        <v>27</v>
      </c>
      <c r="I1119" s="25">
        <v>29</v>
      </c>
      <c r="J1119" s="24"/>
      <c r="K1119" s="24"/>
      <c r="L1119" s="24"/>
    </row>
    <row r="1120" spans="1:12" x14ac:dyDescent="0.2">
      <c r="A1120" s="23">
        <v>37803</v>
      </c>
      <c r="B1120" s="27">
        <v>30.4</v>
      </c>
      <c r="C1120" s="28">
        <v>27.15</v>
      </c>
      <c r="D1120" s="28">
        <v>31.19</v>
      </c>
      <c r="E1120" s="26"/>
      <c r="F1120" s="25">
        <v>30.5</v>
      </c>
      <c r="G1120" s="25">
        <v>27.25</v>
      </c>
      <c r="H1120" s="25">
        <v>27.25</v>
      </c>
      <c r="I1120" s="25">
        <v>29.25</v>
      </c>
      <c r="J1120" s="24"/>
      <c r="K1120" s="24"/>
      <c r="L1120" s="24"/>
    </row>
    <row r="1121" spans="1:12" x14ac:dyDescent="0.2">
      <c r="A1121" s="23">
        <v>37804</v>
      </c>
      <c r="B1121" s="27">
        <v>30.15</v>
      </c>
      <c r="C1121" s="28">
        <v>26.9</v>
      </c>
      <c r="D1121" s="28">
        <v>30.94</v>
      </c>
      <c r="E1121" s="26"/>
      <c r="F1121" s="25">
        <v>30.25</v>
      </c>
      <c r="G1121" s="25">
        <v>27</v>
      </c>
      <c r="H1121" s="25">
        <v>27</v>
      </c>
      <c r="I1121" s="25">
        <v>29</v>
      </c>
      <c r="J1121" s="24"/>
      <c r="K1121" s="24"/>
      <c r="L1121" s="24"/>
    </row>
    <row r="1122" spans="1:12" x14ac:dyDescent="0.2">
      <c r="A1122" s="23">
        <v>37805</v>
      </c>
      <c r="B1122" s="27">
        <v>30.42</v>
      </c>
      <c r="C1122" s="28">
        <v>27.17</v>
      </c>
      <c r="D1122" s="28">
        <v>31.21</v>
      </c>
      <c r="E1122" s="26"/>
      <c r="F1122" s="25">
        <v>30.5</v>
      </c>
      <c r="G1122" s="25">
        <v>27.25</v>
      </c>
      <c r="H1122" s="25">
        <v>27.25</v>
      </c>
      <c r="I1122" s="25">
        <v>29.25</v>
      </c>
      <c r="J1122" s="24"/>
      <c r="K1122" s="24"/>
      <c r="L1122" s="24"/>
    </row>
    <row r="1123" spans="1:12" x14ac:dyDescent="0.2">
      <c r="A1123" s="23">
        <v>37809</v>
      </c>
      <c r="B1123" s="27">
        <v>30.13</v>
      </c>
      <c r="C1123" s="28">
        <v>26.88</v>
      </c>
      <c r="D1123" s="28">
        <v>30.92</v>
      </c>
      <c r="E1123" s="26"/>
      <c r="F1123" s="25">
        <v>30.25</v>
      </c>
      <c r="G1123" s="25">
        <v>27</v>
      </c>
      <c r="H1123" s="25">
        <v>27</v>
      </c>
      <c r="I1123" s="25">
        <v>29</v>
      </c>
      <c r="J1123" s="24"/>
      <c r="K1123" s="24"/>
      <c r="L1123" s="24"/>
    </row>
    <row r="1124" spans="1:12" x14ac:dyDescent="0.2">
      <c r="A1124" s="23">
        <v>37810</v>
      </c>
      <c r="B1124" s="27">
        <v>30.22</v>
      </c>
      <c r="C1124" s="28">
        <v>26.97</v>
      </c>
      <c r="D1124" s="28">
        <v>31.01</v>
      </c>
      <c r="E1124" s="26"/>
      <c r="F1124" s="29"/>
      <c r="G1124" s="29"/>
      <c r="H1124" s="29"/>
      <c r="I1124" s="29"/>
      <c r="J1124" s="24"/>
      <c r="K1124" s="24"/>
      <c r="L1124" s="24"/>
    </row>
    <row r="1125" spans="1:12" x14ac:dyDescent="0.2">
      <c r="A1125" s="23">
        <v>37811</v>
      </c>
      <c r="B1125" s="27">
        <v>30.88</v>
      </c>
      <c r="C1125" s="28">
        <v>27.63</v>
      </c>
      <c r="D1125" s="28">
        <v>31.67</v>
      </c>
      <c r="E1125" s="26"/>
      <c r="F1125" s="25">
        <v>31</v>
      </c>
      <c r="G1125" s="25">
        <v>27.75</v>
      </c>
      <c r="H1125" s="25">
        <v>27.75</v>
      </c>
      <c r="I1125" s="25">
        <v>29.75</v>
      </c>
      <c r="J1125" s="24"/>
      <c r="K1125" s="24"/>
      <c r="L1125" s="24"/>
    </row>
    <row r="1126" spans="1:12" x14ac:dyDescent="0.2">
      <c r="A1126" s="23">
        <v>37812</v>
      </c>
      <c r="B1126" s="27">
        <v>31.06</v>
      </c>
      <c r="C1126" s="28">
        <v>27.81</v>
      </c>
      <c r="D1126" s="28">
        <v>31.85</v>
      </c>
      <c r="E1126" s="26"/>
      <c r="F1126" s="29"/>
      <c r="G1126" s="29"/>
      <c r="H1126" s="29"/>
      <c r="I1126" s="29"/>
      <c r="J1126" s="24"/>
      <c r="K1126" s="24"/>
      <c r="L1126" s="24"/>
    </row>
    <row r="1127" spans="1:12" x14ac:dyDescent="0.2">
      <c r="A1127" s="23">
        <v>37813</v>
      </c>
      <c r="B1127" s="27">
        <v>31.28</v>
      </c>
      <c r="C1127" s="28">
        <v>28.03</v>
      </c>
      <c r="D1127" s="28">
        <v>32.07</v>
      </c>
      <c r="E1127" s="26"/>
      <c r="F1127" s="25">
        <v>31.25</v>
      </c>
      <c r="G1127" s="25">
        <v>28</v>
      </c>
      <c r="H1127" s="25">
        <v>28</v>
      </c>
      <c r="I1127" s="25">
        <v>30</v>
      </c>
      <c r="J1127" s="24"/>
      <c r="K1127" s="24"/>
      <c r="L1127" s="24"/>
    </row>
    <row r="1128" spans="1:12" x14ac:dyDescent="0.2">
      <c r="A1128" s="23">
        <v>37816</v>
      </c>
      <c r="B1128" s="27">
        <v>31.27</v>
      </c>
      <c r="C1128" s="28">
        <v>28.02</v>
      </c>
      <c r="D1128" s="28">
        <v>32.06</v>
      </c>
      <c r="E1128" s="26"/>
      <c r="F1128" s="29"/>
      <c r="G1128" s="29"/>
      <c r="H1128" s="29"/>
      <c r="I1128" s="29"/>
      <c r="J1128" s="24"/>
      <c r="K1128" s="24"/>
      <c r="L1128" s="24"/>
    </row>
    <row r="1129" spans="1:12" x14ac:dyDescent="0.2">
      <c r="A1129" s="23">
        <v>37817</v>
      </c>
      <c r="B1129" s="27">
        <v>31.62</v>
      </c>
      <c r="C1129" s="28">
        <v>28.37</v>
      </c>
      <c r="D1129" s="28">
        <v>32.409999999999997</v>
      </c>
      <c r="E1129" s="26"/>
      <c r="F1129" s="25">
        <v>31.5</v>
      </c>
      <c r="G1129" s="25">
        <v>28.25</v>
      </c>
      <c r="H1129" s="25">
        <v>28.25</v>
      </c>
      <c r="I1129" s="25">
        <v>30.25</v>
      </c>
      <c r="J1129" s="24"/>
      <c r="K1129" s="24"/>
      <c r="L1129" s="24"/>
    </row>
    <row r="1130" spans="1:12" x14ac:dyDescent="0.2">
      <c r="A1130" s="23">
        <v>37818</v>
      </c>
      <c r="B1130" s="27">
        <v>31.05</v>
      </c>
      <c r="C1130" s="28">
        <v>27.8</v>
      </c>
      <c r="D1130" s="28">
        <v>31.84</v>
      </c>
      <c r="E1130" s="26"/>
      <c r="F1130" s="25">
        <v>31</v>
      </c>
      <c r="G1130" s="25">
        <v>27.75</v>
      </c>
      <c r="H1130" s="25">
        <v>27.75</v>
      </c>
      <c r="I1130" s="25">
        <v>29.75</v>
      </c>
      <c r="J1130" s="24"/>
      <c r="K1130" s="24"/>
      <c r="L1130" s="24"/>
    </row>
    <row r="1131" spans="1:12" x14ac:dyDescent="0.2">
      <c r="A1131" s="23">
        <v>37819</v>
      </c>
      <c r="B1131" s="27">
        <v>31.41</v>
      </c>
      <c r="C1131" s="28">
        <v>28.16</v>
      </c>
      <c r="D1131" s="28">
        <v>32.200000000000003</v>
      </c>
      <c r="E1131" s="26"/>
      <c r="F1131" s="25">
        <v>31.5</v>
      </c>
      <c r="G1131" s="25">
        <v>28.25</v>
      </c>
      <c r="H1131" s="25">
        <v>28.25</v>
      </c>
      <c r="I1131" s="25">
        <v>30.25</v>
      </c>
      <c r="J1131" s="24"/>
      <c r="K1131" s="24"/>
      <c r="L1131" s="24"/>
    </row>
    <row r="1132" spans="1:12" x14ac:dyDescent="0.2">
      <c r="A1132" s="23">
        <v>37820</v>
      </c>
      <c r="B1132" s="27">
        <v>31.96</v>
      </c>
      <c r="C1132" s="28">
        <v>28.71</v>
      </c>
      <c r="D1132" s="28">
        <v>32.75</v>
      </c>
      <c r="E1132" s="26"/>
      <c r="F1132" s="25">
        <v>32</v>
      </c>
      <c r="G1132" s="25">
        <v>28.75</v>
      </c>
      <c r="H1132" s="25">
        <v>28.75</v>
      </c>
      <c r="I1132" s="25">
        <v>30.75</v>
      </c>
      <c r="J1132" s="24"/>
      <c r="K1132" s="24"/>
      <c r="L1132" s="24"/>
    </row>
    <row r="1133" spans="1:12" x14ac:dyDescent="0.2">
      <c r="A1133" s="23">
        <v>37823</v>
      </c>
      <c r="B1133" s="27">
        <v>31.78</v>
      </c>
      <c r="C1133" s="28">
        <v>28.53</v>
      </c>
      <c r="D1133" s="28">
        <v>32.57</v>
      </c>
      <c r="E1133" s="26"/>
      <c r="F1133" s="25">
        <v>31.75</v>
      </c>
      <c r="G1133" s="25">
        <v>28.5</v>
      </c>
      <c r="H1133" s="25">
        <v>28.5</v>
      </c>
      <c r="I1133" s="25">
        <v>30.5</v>
      </c>
      <c r="J1133" s="24"/>
      <c r="K1133" s="24"/>
      <c r="L1133" s="24"/>
    </row>
    <row r="1134" spans="1:12" x14ac:dyDescent="0.2">
      <c r="A1134" s="23">
        <v>37824</v>
      </c>
      <c r="B1134" s="27">
        <v>30.19</v>
      </c>
      <c r="C1134" s="28">
        <v>26.94</v>
      </c>
      <c r="D1134" s="28">
        <v>30.98</v>
      </c>
      <c r="E1134" s="26"/>
      <c r="F1134" s="25">
        <v>30.25</v>
      </c>
      <c r="G1134" s="25">
        <v>27</v>
      </c>
      <c r="H1134" s="25">
        <v>27</v>
      </c>
      <c r="I1134" s="25">
        <v>29</v>
      </c>
      <c r="J1134" s="24"/>
      <c r="K1134" s="24"/>
      <c r="L1134" s="24"/>
    </row>
    <row r="1135" spans="1:12" x14ac:dyDescent="0.2">
      <c r="A1135" s="23">
        <v>37825</v>
      </c>
      <c r="B1135" s="27">
        <v>29.67</v>
      </c>
      <c r="C1135" s="28">
        <v>26.42</v>
      </c>
      <c r="D1135" s="28">
        <v>30.46</v>
      </c>
      <c r="E1135" s="26"/>
      <c r="F1135" s="25">
        <v>29.75</v>
      </c>
      <c r="G1135" s="25">
        <v>26.5</v>
      </c>
      <c r="H1135" s="25">
        <v>26.5</v>
      </c>
      <c r="I1135" s="25">
        <v>28.5</v>
      </c>
      <c r="J1135" s="24"/>
      <c r="K1135" s="24"/>
      <c r="L1135" s="24"/>
    </row>
    <row r="1136" spans="1:12" x14ac:dyDescent="0.2">
      <c r="A1136" s="23">
        <v>37826</v>
      </c>
      <c r="B1136" s="27">
        <v>30.22</v>
      </c>
      <c r="C1136" s="28">
        <v>26.97</v>
      </c>
      <c r="D1136" s="28">
        <v>31.01</v>
      </c>
      <c r="E1136" s="26"/>
      <c r="F1136" s="25">
        <v>30.25</v>
      </c>
      <c r="G1136" s="25">
        <v>27</v>
      </c>
      <c r="H1136" s="25">
        <v>27</v>
      </c>
      <c r="I1136" s="25">
        <v>29</v>
      </c>
      <c r="J1136" s="24"/>
      <c r="K1136" s="24"/>
      <c r="L1136" s="24"/>
    </row>
    <row r="1137" spans="1:12" x14ac:dyDescent="0.2">
      <c r="A1137" s="23">
        <v>37827</v>
      </c>
      <c r="B1137" s="27">
        <v>30.17</v>
      </c>
      <c r="C1137" s="28">
        <v>26.92</v>
      </c>
      <c r="D1137" s="28">
        <v>30.96</v>
      </c>
      <c r="E1137" s="26"/>
      <c r="F1137" s="29"/>
      <c r="G1137" s="29"/>
      <c r="H1137" s="29"/>
      <c r="I1137" s="29"/>
      <c r="J1137" s="24"/>
      <c r="K1137" s="24"/>
      <c r="L1137" s="24"/>
    </row>
    <row r="1138" spans="1:12" x14ac:dyDescent="0.2">
      <c r="A1138" s="23">
        <v>37830</v>
      </c>
      <c r="B1138" s="27">
        <v>30.11</v>
      </c>
      <c r="C1138" s="28">
        <v>26.86</v>
      </c>
      <c r="D1138" s="28">
        <v>30.9</v>
      </c>
      <c r="E1138" s="26"/>
      <c r="F1138" s="25">
        <v>30</v>
      </c>
      <c r="G1138" s="25">
        <v>26.75</v>
      </c>
      <c r="H1138" s="25">
        <v>26.75</v>
      </c>
      <c r="I1138" s="25">
        <v>28.75</v>
      </c>
      <c r="J1138" s="24"/>
      <c r="K1138" s="24"/>
      <c r="L1138" s="24"/>
    </row>
    <row r="1139" spans="1:12" x14ac:dyDescent="0.2">
      <c r="A1139" s="23">
        <v>37831</v>
      </c>
      <c r="B1139" s="27">
        <v>30.24</v>
      </c>
      <c r="C1139" s="28">
        <v>26.99</v>
      </c>
      <c r="D1139" s="28">
        <v>31.03</v>
      </c>
      <c r="E1139" s="26"/>
      <c r="F1139" s="25">
        <v>30.25</v>
      </c>
      <c r="G1139" s="25">
        <v>27</v>
      </c>
      <c r="H1139" s="25">
        <v>27</v>
      </c>
      <c r="I1139" s="25">
        <v>29</v>
      </c>
      <c r="J1139" s="24"/>
      <c r="K1139" s="24"/>
      <c r="L1139" s="24"/>
    </row>
    <row r="1140" spans="1:12" x14ac:dyDescent="0.2">
      <c r="A1140" s="23">
        <v>37832</v>
      </c>
      <c r="B1140" s="27">
        <v>30.68</v>
      </c>
      <c r="C1140" s="28">
        <v>27.43</v>
      </c>
      <c r="D1140" s="28">
        <v>31.47</v>
      </c>
      <c r="E1140" s="26"/>
      <c r="F1140" s="25">
        <v>30.75</v>
      </c>
      <c r="G1140" s="25">
        <v>27.5</v>
      </c>
      <c r="H1140" s="25">
        <v>27.5</v>
      </c>
      <c r="I1140" s="25">
        <v>29.5</v>
      </c>
      <c r="J1140" s="24"/>
      <c r="K1140" s="24"/>
      <c r="L1140" s="24"/>
    </row>
    <row r="1141" spans="1:12" x14ac:dyDescent="0.2">
      <c r="A1141" s="23">
        <v>37833</v>
      </c>
      <c r="B1141" s="27">
        <v>30.54</v>
      </c>
      <c r="C1141" s="28">
        <v>27.29</v>
      </c>
      <c r="D1141" s="28">
        <v>31.33</v>
      </c>
      <c r="E1141" s="26"/>
      <c r="F1141" s="25">
        <v>30.5</v>
      </c>
      <c r="G1141" s="25">
        <v>27.25</v>
      </c>
      <c r="H1141" s="25">
        <v>27.25</v>
      </c>
      <c r="I1141" s="25">
        <v>29.25</v>
      </c>
      <c r="J1141" s="24"/>
      <c r="K1141" s="24"/>
      <c r="L1141" s="24"/>
    </row>
    <row r="1142" spans="1:12" x14ac:dyDescent="0.2">
      <c r="A1142" s="23">
        <v>37834</v>
      </c>
      <c r="B1142" s="27">
        <v>32.31</v>
      </c>
      <c r="C1142" s="28">
        <v>29.06</v>
      </c>
      <c r="D1142" s="28">
        <v>33.1</v>
      </c>
      <c r="E1142" s="26"/>
      <c r="F1142" s="25">
        <v>32.25</v>
      </c>
      <c r="G1142" s="25">
        <v>29</v>
      </c>
      <c r="H1142" s="25">
        <v>29</v>
      </c>
      <c r="I1142" s="25">
        <v>31</v>
      </c>
      <c r="J1142" s="24"/>
      <c r="K1142" s="24"/>
      <c r="L1142" s="24"/>
    </row>
    <row r="1143" spans="1:12" x14ac:dyDescent="0.2">
      <c r="A1143" s="23">
        <v>37837</v>
      </c>
      <c r="B1143" s="27">
        <v>31.84</v>
      </c>
      <c r="C1143" s="28">
        <v>28.59</v>
      </c>
      <c r="D1143" s="28">
        <v>32.630000000000003</v>
      </c>
      <c r="E1143" s="26"/>
      <c r="F1143" s="25">
        <v>31.75</v>
      </c>
      <c r="G1143" s="25">
        <v>28.5</v>
      </c>
      <c r="H1143" s="25">
        <v>28.5</v>
      </c>
      <c r="I1143" s="25">
        <v>30.5</v>
      </c>
      <c r="J1143" s="24"/>
      <c r="K1143" s="24"/>
      <c r="L1143" s="24"/>
    </row>
    <row r="1144" spans="1:12" x14ac:dyDescent="0.2">
      <c r="A1144" s="23">
        <v>37838</v>
      </c>
      <c r="B1144" s="27">
        <v>32.22</v>
      </c>
      <c r="C1144" s="28">
        <v>28.97</v>
      </c>
      <c r="D1144" s="28">
        <v>33.01</v>
      </c>
      <c r="E1144" s="26"/>
      <c r="F1144" s="25">
        <v>32.25</v>
      </c>
      <c r="G1144" s="25">
        <v>29</v>
      </c>
      <c r="H1144" s="25">
        <v>29</v>
      </c>
      <c r="I1144" s="25">
        <v>31</v>
      </c>
      <c r="J1144" s="24"/>
      <c r="K1144" s="24"/>
      <c r="L1144" s="24"/>
    </row>
    <row r="1145" spans="1:12" x14ac:dyDescent="0.2">
      <c r="A1145" s="23">
        <v>37839</v>
      </c>
      <c r="B1145" s="27">
        <v>31.7</v>
      </c>
      <c r="C1145" s="28">
        <v>28.45</v>
      </c>
      <c r="D1145" s="28">
        <v>32.49</v>
      </c>
      <c r="E1145" s="26"/>
      <c r="F1145" s="25">
        <v>31.75</v>
      </c>
      <c r="G1145" s="25">
        <v>28.5</v>
      </c>
      <c r="H1145" s="25">
        <v>28.5</v>
      </c>
      <c r="I1145" s="25">
        <v>30.5</v>
      </c>
      <c r="J1145" s="24"/>
      <c r="K1145" s="24"/>
      <c r="L1145" s="24"/>
    </row>
    <row r="1146" spans="1:12" x14ac:dyDescent="0.2">
      <c r="A1146" s="23">
        <v>37840</v>
      </c>
      <c r="B1146" s="27">
        <v>32.39</v>
      </c>
      <c r="C1146" s="28">
        <v>29.14</v>
      </c>
      <c r="D1146" s="28">
        <v>33.18</v>
      </c>
      <c r="E1146" s="26"/>
      <c r="F1146" s="25">
        <v>32.5</v>
      </c>
      <c r="G1146" s="25">
        <v>29.25</v>
      </c>
      <c r="H1146" s="25">
        <v>29.25</v>
      </c>
      <c r="I1146" s="25">
        <v>31.25</v>
      </c>
      <c r="J1146" s="24"/>
      <c r="K1146" s="24"/>
      <c r="L1146" s="24"/>
    </row>
    <row r="1147" spans="1:12" x14ac:dyDescent="0.2">
      <c r="A1147" s="23">
        <v>37841</v>
      </c>
      <c r="B1147" s="27">
        <v>32.18</v>
      </c>
      <c r="C1147" s="28">
        <v>28.93</v>
      </c>
      <c r="D1147" s="28">
        <v>32.97</v>
      </c>
      <c r="E1147" s="26"/>
      <c r="F1147" s="25">
        <v>32.25</v>
      </c>
      <c r="G1147" s="25">
        <v>29</v>
      </c>
      <c r="H1147" s="25">
        <v>29</v>
      </c>
      <c r="I1147" s="25">
        <v>31</v>
      </c>
      <c r="J1147" s="24"/>
      <c r="K1147" s="24"/>
      <c r="L1147" s="24"/>
    </row>
    <row r="1148" spans="1:12" x14ac:dyDescent="0.2">
      <c r="A1148" s="23">
        <v>37844</v>
      </c>
      <c r="B1148" s="27">
        <v>32.01</v>
      </c>
      <c r="C1148" s="28">
        <v>28.76</v>
      </c>
      <c r="D1148" s="28">
        <v>32.799999999999997</v>
      </c>
      <c r="E1148" s="26"/>
      <c r="F1148" s="25">
        <v>32</v>
      </c>
      <c r="G1148" s="25">
        <v>28.75</v>
      </c>
      <c r="H1148" s="25">
        <v>28.75</v>
      </c>
      <c r="I1148" s="25">
        <v>30.75</v>
      </c>
      <c r="J1148" s="24"/>
      <c r="K1148" s="24"/>
      <c r="L1148" s="24"/>
    </row>
    <row r="1149" spans="1:12" x14ac:dyDescent="0.2">
      <c r="A1149" s="23">
        <v>37845</v>
      </c>
      <c r="B1149" s="27">
        <v>31.92</v>
      </c>
      <c r="C1149" s="28">
        <v>28.67</v>
      </c>
      <c r="D1149" s="28">
        <v>32.71</v>
      </c>
      <c r="E1149" s="26"/>
      <c r="F1149" s="29"/>
      <c r="G1149" s="29"/>
      <c r="H1149" s="29"/>
      <c r="I1149" s="29"/>
      <c r="J1149" s="24"/>
      <c r="K1149" s="24"/>
      <c r="L1149" s="24"/>
    </row>
    <row r="1150" spans="1:12" x14ac:dyDescent="0.2">
      <c r="A1150" s="23">
        <v>37846</v>
      </c>
      <c r="B1150" s="27">
        <v>30.78</v>
      </c>
      <c r="C1150" s="28">
        <v>27.53</v>
      </c>
      <c r="D1150" s="28">
        <v>31.57</v>
      </c>
      <c r="E1150" s="26"/>
      <c r="F1150" s="25">
        <v>30.75</v>
      </c>
      <c r="G1150" s="25">
        <v>27.5</v>
      </c>
      <c r="H1150" s="25">
        <v>27.5</v>
      </c>
      <c r="I1150" s="25">
        <v>29.5</v>
      </c>
      <c r="J1150" s="24"/>
      <c r="K1150" s="24"/>
      <c r="L1150" s="24"/>
    </row>
    <row r="1151" spans="1:12" x14ac:dyDescent="0.2">
      <c r="A1151" s="23">
        <v>37847</v>
      </c>
      <c r="B1151" s="27">
        <v>31.09</v>
      </c>
      <c r="C1151" s="28">
        <v>27.84</v>
      </c>
      <c r="D1151" s="28">
        <v>31.88</v>
      </c>
      <c r="E1151" s="26"/>
      <c r="F1151" s="25">
        <v>31</v>
      </c>
      <c r="G1151" s="25">
        <v>27.75</v>
      </c>
      <c r="H1151" s="25">
        <v>27.75</v>
      </c>
      <c r="I1151" s="25">
        <v>29.75</v>
      </c>
      <c r="J1151" s="24"/>
      <c r="K1151" s="24"/>
      <c r="L1151" s="24"/>
    </row>
    <row r="1152" spans="1:12" x14ac:dyDescent="0.2">
      <c r="A1152" s="23">
        <v>37848</v>
      </c>
      <c r="B1152" s="27">
        <v>31.05</v>
      </c>
      <c r="C1152" s="28">
        <v>27.8</v>
      </c>
      <c r="D1152" s="28">
        <v>31.84</v>
      </c>
      <c r="E1152" s="26"/>
      <c r="F1152" s="29"/>
      <c r="G1152" s="29"/>
      <c r="H1152" s="29"/>
      <c r="I1152" s="29"/>
      <c r="J1152" s="24"/>
      <c r="K1152" s="24"/>
      <c r="L1152" s="24"/>
    </row>
    <row r="1153" spans="1:12" x14ac:dyDescent="0.2">
      <c r="A1153" s="23">
        <v>37851</v>
      </c>
      <c r="B1153" s="27">
        <v>30.89</v>
      </c>
      <c r="C1153" s="28">
        <v>27.64</v>
      </c>
      <c r="D1153" s="28">
        <v>31.68</v>
      </c>
      <c r="E1153" s="26"/>
      <c r="F1153" s="29"/>
      <c r="G1153" s="29"/>
      <c r="H1153" s="29"/>
      <c r="I1153" s="29"/>
      <c r="J1153" s="24"/>
      <c r="K1153" s="24"/>
      <c r="L1153" s="24"/>
    </row>
    <row r="1154" spans="1:12" x14ac:dyDescent="0.2">
      <c r="A1154" s="23">
        <v>37852</v>
      </c>
      <c r="B1154" s="27">
        <v>30.7</v>
      </c>
      <c r="C1154" s="28">
        <v>27.45</v>
      </c>
      <c r="D1154" s="28">
        <v>31.49</v>
      </c>
      <c r="E1154" s="26"/>
      <c r="F1154" s="25">
        <v>30.75</v>
      </c>
      <c r="G1154" s="25">
        <v>27.5</v>
      </c>
      <c r="H1154" s="25">
        <v>27.5</v>
      </c>
      <c r="I1154" s="25">
        <v>29.5</v>
      </c>
      <c r="J1154" s="24"/>
      <c r="K1154" s="24"/>
      <c r="L1154" s="24"/>
    </row>
    <row r="1155" spans="1:12" x14ac:dyDescent="0.2">
      <c r="A1155" s="23">
        <v>37853</v>
      </c>
      <c r="B1155" s="27">
        <v>30.95</v>
      </c>
      <c r="C1155" s="28">
        <v>27.7</v>
      </c>
      <c r="D1155" s="28">
        <v>31.74</v>
      </c>
      <c r="E1155" s="26"/>
      <c r="F1155" s="25">
        <v>31</v>
      </c>
      <c r="G1155" s="25">
        <v>27.75</v>
      </c>
      <c r="H1155" s="25">
        <v>27.75</v>
      </c>
      <c r="I1155" s="25">
        <v>29.75</v>
      </c>
      <c r="J1155" s="24"/>
      <c r="K1155" s="24"/>
      <c r="L1155" s="24"/>
    </row>
    <row r="1156" spans="1:12" x14ac:dyDescent="0.2">
      <c r="A1156" s="23">
        <v>37854</v>
      </c>
      <c r="B1156" s="27">
        <v>31.88</v>
      </c>
      <c r="C1156" s="28">
        <v>28.63</v>
      </c>
      <c r="D1156" s="28">
        <v>32.67</v>
      </c>
      <c r="E1156" s="26"/>
      <c r="F1156" s="25">
        <v>32</v>
      </c>
      <c r="G1156" s="25">
        <v>28.75</v>
      </c>
      <c r="H1156" s="25">
        <v>28.75</v>
      </c>
      <c r="I1156" s="25">
        <v>30.75</v>
      </c>
      <c r="J1156" s="24"/>
      <c r="K1156" s="24"/>
      <c r="L1156" s="24"/>
    </row>
    <row r="1157" spans="1:12" x14ac:dyDescent="0.2">
      <c r="A1157" s="23">
        <v>37855</v>
      </c>
      <c r="B1157" s="27">
        <v>31.84</v>
      </c>
      <c r="C1157" s="28">
        <v>28.59</v>
      </c>
      <c r="D1157" s="28">
        <v>32.630000000000003</v>
      </c>
      <c r="E1157" s="26"/>
      <c r="F1157" s="25">
        <v>31.75</v>
      </c>
      <c r="G1157" s="25">
        <v>28.5</v>
      </c>
      <c r="H1157" s="25">
        <v>28.5</v>
      </c>
      <c r="I1157" s="25">
        <v>30.5</v>
      </c>
      <c r="J1157" s="24"/>
      <c r="K1157" s="24"/>
      <c r="L1157" s="24"/>
    </row>
    <row r="1158" spans="1:12" x14ac:dyDescent="0.2">
      <c r="A1158" s="23">
        <v>37858</v>
      </c>
      <c r="B1158" s="27">
        <v>31.56</v>
      </c>
      <c r="C1158" s="28">
        <v>28.31</v>
      </c>
      <c r="D1158" s="28">
        <v>32.35</v>
      </c>
      <c r="E1158" s="26"/>
      <c r="F1158" s="25">
        <v>31.5</v>
      </c>
      <c r="G1158" s="25">
        <v>28.25</v>
      </c>
      <c r="H1158" s="25">
        <v>28.25</v>
      </c>
      <c r="I1158" s="25">
        <v>30.25</v>
      </c>
      <c r="J1158" s="24"/>
      <c r="K1158" s="24"/>
      <c r="L1158" s="24"/>
    </row>
    <row r="1159" spans="1:12" x14ac:dyDescent="0.2">
      <c r="A1159" s="23">
        <v>37859</v>
      </c>
      <c r="B1159" s="27">
        <v>31.95</v>
      </c>
      <c r="C1159" s="28">
        <v>28.7</v>
      </c>
      <c r="D1159" s="28">
        <v>32.74</v>
      </c>
      <c r="E1159" s="26"/>
      <c r="F1159" s="25">
        <v>32</v>
      </c>
      <c r="G1159" s="25">
        <v>28.75</v>
      </c>
      <c r="H1159" s="25">
        <v>28.75</v>
      </c>
      <c r="I1159" s="25">
        <v>30.75</v>
      </c>
      <c r="J1159" s="24"/>
      <c r="K1159" s="24"/>
      <c r="L1159" s="24"/>
    </row>
    <row r="1160" spans="1:12" x14ac:dyDescent="0.2">
      <c r="A1160" s="23">
        <v>37860</v>
      </c>
      <c r="B1160" s="27">
        <v>31.21</v>
      </c>
      <c r="C1160" s="28">
        <v>27.96</v>
      </c>
      <c r="D1160" s="28">
        <v>32</v>
      </c>
      <c r="E1160" s="26"/>
      <c r="F1160" s="25">
        <v>31.25</v>
      </c>
      <c r="G1160" s="25">
        <v>28</v>
      </c>
      <c r="H1160" s="25">
        <v>28</v>
      </c>
      <c r="I1160" s="25">
        <v>30</v>
      </c>
      <c r="J1160" s="24"/>
      <c r="K1160" s="24"/>
      <c r="L1160" s="24"/>
    </row>
    <row r="1161" spans="1:12" x14ac:dyDescent="0.2">
      <c r="A1161" s="23">
        <v>37861</v>
      </c>
      <c r="B1161" s="27">
        <v>31.5</v>
      </c>
      <c r="C1161" s="28">
        <v>28.25</v>
      </c>
      <c r="D1161" s="28">
        <v>32.29</v>
      </c>
      <c r="E1161" s="26"/>
      <c r="F1161" s="25">
        <v>31.5</v>
      </c>
      <c r="G1161" s="25">
        <v>28.25</v>
      </c>
      <c r="H1161" s="25">
        <v>28.25</v>
      </c>
      <c r="I1161" s="25">
        <v>30.25</v>
      </c>
      <c r="J1161" s="24"/>
      <c r="K1161" s="24"/>
      <c r="L1161" s="24"/>
    </row>
    <row r="1162" spans="1:12" x14ac:dyDescent="0.2">
      <c r="A1162" s="23">
        <v>37862</v>
      </c>
      <c r="B1162" s="27">
        <v>31.57</v>
      </c>
      <c r="C1162" s="28">
        <v>28.32</v>
      </c>
      <c r="D1162" s="28">
        <v>32.36</v>
      </c>
      <c r="E1162" s="26"/>
      <c r="F1162" s="29"/>
      <c r="G1162" s="29"/>
      <c r="H1162" s="29"/>
      <c r="I1162" s="29"/>
      <c r="J1162" s="24"/>
      <c r="K1162" s="24"/>
      <c r="L1162" s="24"/>
    </row>
    <row r="1163" spans="1:12" x14ac:dyDescent="0.2">
      <c r="A1163" s="23">
        <v>37865</v>
      </c>
      <c r="B1163" s="27">
        <v>31.57</v>
      </c>
      <c r="C1163" s="28">
        <v>28.32</v>
      </c>
      <c r="D1163" s="28">
        <v>32.36</v>
      </c>
      <c r="E1163" s="26"/>
      <c r="F1163" s="25">
        <v>31.5</v>
      </c>
      <c r="G1163" s="25">
        <v>28.25</v>
      </c>
      <c r="H1163" s="25">
        <v>28.25</v>
      </c>
      <c r="I1163" s="25">
        <v>30.25</v>
      </c>
      <c r="J1163" s="24"/>
      <c r="K1163" s="24"/>
      <c r="L1163" s="24"/>
    </row>
    <row r="1164" spans="1:12" x14ac:dyDescent="0.2">
      <c r="A1164" s="23">
        <v>37866</v>
      </c>
      <c r="B1164" s="27">
        <v>29.41</v>
      </c>
      <c r="C1164" s="28">
        <v>26.16</v>
      </c>
      <c r="D1164" s="28">
        <v>30.2</v>
      </c>
      <c r="E1164" s="26"/>
      <c r="F1164" s="25">
        <v>29.5</v>
      </c>
      <c r="G1164" s="25">
        <v>26.25</v>
      </c>
      <c r="H1164" s="25">
        <v>26.25</v>
      </c>
      <c r="I1164" s="25">
        <v>28.25</v>
      </c>
      <c r="J1164" s="24"/>
      <c r="K1164" s="24"/>
      <c r="L1164" s="24"/>
    </row>
    <row r="1165" spans="1:12" x14ac:dyDescent="0.2">
      <c r="A1165" s="23">
        <v>37867</v>
      </c>
      <c r="B1165" s="27">
        <v>29.49</v>
      </c>
      <c r="C1165" s="28">
        <v>26.24</v>
      </c>
      <c r="D1165" s="28">
        <v>30.28</v>
      </c>
      <c r="E1165" s="26"/>
      <c r="F1165" s="29"/>
      <c r="G1165" s="29"/>
      <c r="H1165" s="29"/>
      <c r="I1165" s="29"/>
      <c r="J1165" s="24"/>
      <c r="K1165" s="24"/>
      <c r="L1165" s="24"/>
    </row>
    <row r="1166" spans="1:12" x14ac:dyDescent="0.2">
      <c r="A1166" s="23">
        <v>37868</v>
      </c>
      <c r="B1166" s="27">
        <v>28.98</v>
      </c>
      <c r="C1166" s="28">
        <v>25.73</v>
      </c>
      <c r="D1166" s="28">
        <v>29.77</v>
      </c>
      <c r="E1166" s="26"/>
      <c r="F1166" s="25">
        <v>29</v>
      </c>
      <c r="G1166" s="25">
        <v>25.75</v>
      </c>
      <c r="H1166" s="25">
        <v>25.75</v>
      </c>
      <c r="I1166" s="25">
        <v>27.75</v>
      </c>
      <c r="J1166" s="24"/>
      <c r="K1166" s="24"/>
      <c r="L1166" s="24"/>
    </row>
    <row r="1167" spans="1:12" x14ac:dyDescent="0.2">
      <c r="A1167" s="23">
        <v>37869</v>
      </c>
      <c r="B1167" s="27">
        <v>28.88</v>
      </c>
      <c r="C1167" s="28">
        <v>25.63</v>
      </c>
      <c r="D1167" s="28">
        <v>29.67</v>
      </c>
      <c r="E1167" s="26"/>
      <c r="F1167" s="29"/>
      <c r="G1167" s="29"/>
      <c r="H1167" s="29"/>
      <c r="I1167" s="29"/>
      <c r="J1167" s="24"/>
      <c r="K1167" s="24"/>
      <c r="L1167" s="24"/>
    </row>
    <row r="1168" spans="1:12" x14ac:dyDescent="0.2">
      <c r="A1168" s="23">
        <v>37872</v>
      </c>
      <c r="B1168" s="27">
        <v>28.85</v>
      </c>
      <c r="C1168" s="28">
        <v>25.6</v>
      </c>
      <c r="D1168" s="28">
        <v>29.64</v>
      </c>
      <c r="E1168" s="26"/>
      <c r="F1168" s="25">
        <v>28.75</v>
      </c>
      <c r="G1168" s="25">
        <v>25.5</v>
      </c>
      <c r="H1168" s="25">
        <v>25.5</v>
      </c>
      <c r="I1168" s="25">
        <v>27.5</v>
      </c>
      <c r="J1168" s="24"/>
      <c r="K1168" s="24"/>
      <c r="L1168" s="24"/>
    </row>
    <row r="1169" spans="1:12" x14ac:dyDescent="0.2">
      <c r="A1169" s="23">
        <v>37873</v>
      </c>
      <c r="B1169" s="27">
        <v>29.18</v>
      </c>
      <c r="C1169" s="28">
        <v>25.93</v>
      </c>
      <c r="D1169" s="28">
        <v>29.97</v>
      </c>
      <c r="E1169" s="26"/>
      <c r="F1169" s="25">
        <v>29.25</v>
      </c>
      <c r="G1169" s="25">
        <v>26</v>
      </c>
      <c r="H1169" s="25">
        <v>26</v>
      </c>
      <c r="I1169" s="25">
        <v>28</v>
      </c>
      <c r="J1169" s="24"/>
      <c r="K1169" s="24"/>
      <c r="L1169" s="24"/>
    </row>
    <row r="1170" spans="1:12" x14ac:dyDescent="0.2">
      <c r="A1170" s="23">
        <v>37874</v>
      </c>
      <c r="B1170" s="27">
        <v>29.35</v>
      </c>
      <c r="C1170" s="28">
        <v>26.1</v>
      </c>
      <c r="D1170" s="28">
        <v>30.14</v>
      </c>
      <c r="E1170" s="26"/>
      <c r="F1170" s="29"/>
      <c r="G1170" s="29"/>
      <c r="H1170" s="29"/>
      <c r="I1170" s="29"/>
      <c r="J1170" s="24"/>
      <c r="K1170" s="24"/>
      <c r="L1170" s="24"/>
    </row>
    <row r="1171" spans="1:12" x14ac:dyDescent="0.2">
      <c r="A1171" s="23">
        <v>37875</v>
      </c>
      <c r="B1171" s="27">
        <v>28.82</v>
      </c>
      <c r="C1171" s="28">
        <v>25.57</v>
      </c>
      <c r="D1171" s="28">
        <v>29.61</v>
      </c>
      <c r="E1171" s="26"/>
      <c r="F1171" s="25">
        <v>28.75</v>
      </c>
      <c r="G1171" s="25">
        <v>25.5</v>
      </c>
      <c r="H1171" s="25">
        <v>25.5</v>
      </c>
      <c r="I1171" s="25">
        <v>27.5</v>
      </c>
      <c r="J1171" s="24"/>
      <c r="K1171" s="24"/>
      <c r="L1171" s="24"/>
    </row>
    <row r="1172" spans="1:12" x14ac:dyDescent="0.2">
      <c r="A1172" s="23">
        <v>37876</v>
      </c>
      <c r="B1172" s="27">
        <v>28.27</v>
      </c>
      <c r="C1172" s="28">
        <v>25.02</v>
      </c>
      <c r="D1172" s="28">
        <v>29.06</v>
      </c>
      <c r="E1172" s="26"/>
      <c r="F1172" s="25">
        <v>28.25</v>
      </c>
      <c r="G1172" s="25">
        <v>25</v>
      </c>
      <c r="H1172" s="25">
        <v>25</v>
      </c>
      <c r="I1172" s="25">
        <v>27</v>
      </c>
      <c r="J1172" s="24"/>
      <c r="K1172" s="24"/>
      <c r="L1172" s="24"/>
    </row>
    <row r="1173" spans="1:12" x14ac:dyDescent="0.2">
      <c r="A1173" s="23">
        <v>37879</v>
      </c>
      <c r="B1173" s="27">
        <v>28.14</v>
      </c>
      <c r="C1173" s="28">
        <v>24.89</v>
      </c>
      <c r="D1173" s="28">
        <v>28.93</v>
      </c>
      <c r="E1173" s="26"/>
      <c r="F1173" s="29"/>
      <c r="G1173" s="29"/>
      <c r="H1173" s="29"/>
      <c r="I1173" s="29"/>
      <c r="J1173" s="24"/>
      <c r="K1173" s="24"/>
      <c r="L1173" s="24"/>
    </row>
    <row r="1174" spans="1:12" x14ac:dyDescent="0.2">
      <c r="A1174" s="23">
        <v>37880</v>
      </c>
      <c r="B1174" s="27">
        <v>27.56</v>
      </c>
      <c r="C1174" s="28">
        <v>24.31</v>
      </c>
      <c r="D1174" s="28">
        <v>28.35</v>
      </c>
      <c r="E1174" s="26"/>
      <c r="F1174" s="25">
        <v>27.5</v>
      </c>
      <c r="G1174" s="25">
        <v>24.25</v>
      </c>
      <c r="H1174" s="25">
        <v>24.25</v>
      </c>
      <c r="I1174" s="25">
        <v>26.25</v>
      </c>
      <c r="J1174" s="24"/>
      <c r="K1174" s="24"/>
      <c r="L1174" s="24"/>
    </row>
    <row r="1175" spans="1:12" x14ac:dyDescent="0.2">
      <c r="A1175" s="23">
        <v>37881</v>
      </c>
      <c r="B1175" s="27">
        <v>27.03</v>
      </c>
      <c r="C1175" s="28">
        <v>23.78</v>
      </c>
      <c r="D1175" s="28">
        <v>27.82</v>
      </c>
      <c r="E1175" s="26"/>
      <c r="F1175" s="25">
        <v>27</v>
      </c>
      <c r="G1175" s="25">
        <v>23.75</v>
      </c>
      <c r="H1175" s="25">
        <v>23.75</v>
      </c>
      <c r="I1175" s="25">
        <v>25.75</v>
      </c>
      <c r="J1175" s="24"/>
      <c r="K1175" s="24"/>
      <c r="L1175" s="24"/>
    </row>
    <row r="1176" spans="1:12" x14ac:dyDescent="0.2">
      <c r="A1176" s="23">
        <v>37882</v>
      </c>
      <c r="B1176" s="27">
        <v>27.17</v>
      </c>
      <c r="C1176" s="28">
        <v>23.92</v>
      </c>
      <c r="D1176" s="28">
        <v>27.96</v>
      </c>
      <c r="E1176" s="26"/>
      <c r="F1176" s="25">
        <v>27.25</v>
      </c>
      <c r="G1176" s="25">
        <v>24</v>
      </c>
      <c r="H1176" s="25">
        <v>24</v>
      </c>
      <c r="I1176" s="25">
        <v>26</v>
      </c>
      <c r="J1176" s="24"/>
      <c r="K1176" s="24"/>
      <c r="L1176" s="24"/>
    </row>
    <row r="1177" spans="1:12" x14ac:dyDescent="0.2">
      <c r="A1177" s="23">
        <v>37883</v>
      </c>
      <c r="B1177" s="27">
        <v>27.03</v>
      </c>
      <c r="C1177" s="28">
        <v>23.78</v>
      </c>
      <c r="D1177" s="28">
        <v>27.82</v>
      </c>
      <c r="E1177" s="26"/>
      <c r="F1177" s="25">
        <v>27</v>
      </c>
      <c r="G1177" s="25">
        <v>23.75</v>
      </c>
      <c r="H1177" s="25">
        <v>23.75</v>
      </c>
      <c r="I1177" s="25">
        <v>25.75</v>
      </c>
      <c r="J1177" s="24"/>
      <c r="K1177" s="24"/>
      <c r="L1177" s="24"/>
    </row>
    <row r="1178" spans="1:12" x14ac:dyDescent="0.2">
      <c r="A1178" s="23">
        <v>37886</v>
      </c>
      <c r="B1178" s="27">
        <v>26.96</v>
      </c>
      <c r="C1178" s="28">
        <v>23.71</v>
      </c>
      <c r="D1178" s="28">
        <v>27.75</v>
      </c>
      <c r="E1178" s="26"/>
      <c r="F1178" s="29"/>
      <c r="G1178" s="29"/>
      <c r="H1178" s="29"/>
      <c r="I1178" s="29"/>
      <c r="J1178" s="24"/>
      <c r="K1178" s="24"/>
      <c r="L1178" s="24"/>
    </row>
    <row r="1179" spans="1:12" x14ac:dyDescent="0.2">
      <c r="A1179" s="23">
        <v>37887</v>
      </c>
      <c r="B1179" s="27">
        <v>27.13</v>
      </c>
      <c r="C1179" s="28">
        <v>23.88</v>
      </c>
      <c r="D1179" s="28">
        <v>27.92</v>
      </c>
      <c r="E1179" s="26"/>
      <c r="F1179" s="25">
        <v>27.25</v>
      </c>
      <c r="G1179" s="25">
        <v>24</v>
      </c>
      <c r="H1179" s="25">
        <v>24</v>
      </c>
      <c r="I1179" s="25">
        <v>26</v>
      </c>
      <c r="J1179" s="24"/>
      <c r="K1179" s="24"/>
      <c r="L1179" s="24"/>
    </row>
    <row r="1180" spans="1:12" x14ac:dyDescent="0.2">
      <c r="A1180" s="23">
        <v>37888</v>
      </c>
      <c r="B1180" s="27">
        <v>28.24</v>
      </c>
      <c r="C1180" s="28">
        <v>24.99</v>
      </c>
      <c r="D1180" s="28">
        <v>29.03</v>
      </c>
      <c r="E1180" s="26"/>
      <c r="F1180" s="25">
        <v>28.25</v>
      </c>
      <c r="G1180" s="25">
        <v>25</v>
      </c>
      <c r="H1180" s="25">
        <v>25</v>
      </c>
      <c r="I1180" s="25">
        <v>27</v>
      </c>
      <c r="J1180" s="24"/>
      <c r="K1180" s="24"/>
      <c r="L1180" s="24"/>
    </row>
    <row r="1181" spans="1:12" x14ac:dyDescent="0.2">
      <c r="A1181" s="23">
        <v>37889</v>
      </c>
      <c r="B1181" s="27">
        <v>28.29</v>
      </c>
      <c r="C1181" s="28">
        <v>25.04</v>
      </c>
      <c r="D1181" s="28">
        <v>29.08</v>
      </c>
      <c r="E1181" s="26"/>
      <c r="F1181" s="29"/>
      <c r="G1181" s="29"/>
      <c r="H1181" s="29"/>
      <c r="I1181" s="29"/>
      <c r="J1181" s="24"/>
      <c r="K1181" s="24"/>
      <c r="L1181" s="24"/>
    </row>
    <row r="1182" spans="1:12" x14ac:dyDescent="0.2">
      <c r="A1182" s="23">
        <v>37890</v>
      </c>
      <c r="B1182" s="27">
        <v>28.16</v>
      </c>
      <c r="C1182" s="28">
        <v>24.91</v>
      </c>
      <c r="D1182" s="28">
        <v>28.95</v>
      </c>
      <c r="E1182" s="26"/>
      <c r="F1182" s="29"/>
      <c r="G1182" s="29"/>
      <c r="H1182" s="29"/>
      <c r="I1182" s="29"/>
      <c r="J1182" s="24"/>
      <c r="K1182" s="24"/>
      <c r="L1182" s="24"/>
    </row>
    <row r="1183" spans="1:12" x14ac:dyDescent="0.2">
      <c r="A1183" s="23">
        <v>37893</v>
      </c>
      <c r="B1183" s="27">
        <v>28.4</v>
      </c>
      <c r="C1183" s="28">
        <v>25.15</v>
      </c>
      <c r="D1183" s="28">
        <v>29.19</v>
      </c>
      <c r="E1183" s="26"/>
      <c r="F1183" s="25">
        <v>28.5</v>
      </c>
      <c r="G1183" s="25">
        <v>25.25</v>
      </c>
      <c r="H1183" s="25">
        <v>25.25</v>
      </c>
      <c r="I1183" s="25">
        <v>27.25</v>
      </c>
      <c r="J1183" s="24"/>
      <c r="K1183" s="24"/>
      <c r="L1183" s="24"/>
    </row>
    <row r="1184" spans="1:12" x14ac:dyDescent="0.2">
      <c r="A1184" s="23">
        <v>37894</v>
      </c>
      <c r="B1184" s="27">
        <v>29.2</v>
      </c>
      <c r="C1184" s="28">
        <v>25.95</v>
      </c>
      <c r="D1184" s="28">
        <v>29.99</v>
      </c>
      <c r="E1184" s="26"/>
      <c r="F1184" s="25">
        <v>29.25</v>
      </c>
      <c r="G1184" s="25">
        <v>26</v>
      </c>
      <c r="H1184" s="25">
        <v>26</v>
      </c>
      <c r="I1184" s="25">
        <v>28</v>
      </c>
      <c r="J1184" s="24"/>
      <c r="K1184" s="24"/>
      <c r="L1184" s="24"/>
    </row>
    <row r="1185" spans="1:12" x14ac:dyDescent="0.2">
      <c r="A1185" s="23">
        <v>37895</v>
      </c>
      <c r="B1185" s="27">
        <v>29.39</v>
      </c>
      <c r="C1185" s="28">
        <v>26.64</v>
      </c>
      <c r="D1185" s="28">
        <v>30.18</v>
      </c>
      <c r="E1185" s="26"/>
      <c r="F1185" s="25">
        <v>29.5</v>
      </c>
      <c r="G1185" s="25">
        <v>26.25</v>
      </c>
      <c r="H1185" s="25">
        <v>26.25</v>
      </c>
      <c r="I1185" s="25">
        <v>28.25</v>
      </c>
      <c r="J1185" s="24"/>
      <c r="K1185" s="24"/>
      <c r="L1185" s="24"/>
    </row>
    <row r="1186" spans="1:12" x14ac:dyDescent="0.2">
      <c r="A1186" s="23">
        <v>37896</v>
      </c>
      <c r="B1186" s="27">
        <v>29.84</v>
      </c>
      <c r="C1186" s="28">
        <v>27.09</v>
      </c>
      <c r="D1186" s="28">
        <v>30.63</v>
      </c>
      <c r="E1186" s="26"/>
      <c r="F1186" s="25">
        <v>29.75</v>
      </c>
      <c r="G1186" s="25">
        <v>26.5</v>
      </c>
      <c r="H1186" s="25">
        <v>26.5</v>
      </c>
      <c r="I1186" s="25">
        <v>28.5</v>
      </c>
      <c r="J1186" s="24"/>
      <c r="K1186" s="24"/>
      <c r="L1186" s="24"/>
    </row>
    <row r="1187" spans="1:12" x14ac:dyDescent="0.2">
      <c r="A1187" s="23">
        <v>37897</v>
      </c>
      <c r="B1187" s="27">
        <v>30.4</v>
      </c>
      <c r="C1187" s="28">
        <v>27.65</v>
      </c>
      <c r="D1187" s="28">
        <v>31.19</v>
      </c>
      <c r="E1187" s="26"/>
      <c r="F1187" s="25">
        <v>30.5</v>
      </c>
      <c r="G1187" s="25">
        <v>27.25</v>
      </c>
      <c r="H1187" s="25">
        <v>27.25</v>
      </c>
      <c r="I1187" s="25">
        <v>29.25</v>
      </c>
      <c r="J1187" s="24"/>
      <c r="K1187" s="24"/>
      <c r="L1187" s="24"/>
    </row>
    <row r="1188" spans="1:12" x14ac:dyDescent="0.2">
      <c r="A1188" s="23">
        <v>37900</v>
      </c>
      <c r="B1188" s="27">
        <v>30.47</v>
      </c>
      <c r="C1188" s="28">
        <v>27.72</v>
      </c>
      <c r="D1188" s="28">
        <v>31.26</v>
      </c>
      <c r="E1188" s="26"/>
      <c r="F1188" s="25">
        <v>30.5</v>
      </c>
      <c r="G1188" s="25">
        <v>27.25</v>
      </c>
      <c r="H1188" s="25">
        <v>27.25</v>
      </c>
      <c r="I1188" s="25">
        <v>29.25</v>
      </c>
      <c r="J1188" s="24"/>
      <c r="K1188" s="24"/>
      <c r="L1188" s="24"/>
    </row>
    <row r="1189" spans="1:12" x14ac:dyDescent="0.2">
      <c r="A1189" s="23">
        <v>37901</v>
      </c>
      <c r="B1189" s="27">
        <v>30.41</v>
      </c>
      <c r="C1189" s="28">
        <v>27.66</v>
      </c>
      <c r="D1189" s="28">
        <v>31.2</v>
      </c>
      <c r="E1189" s="26"/>
      <c r="F1189" s="25">
        <v>30.5</v>
      </c>
      <c r="G1189" s="25">
        <v>27.25</v>
      </c>
      <c r="H1189" s="25">
        <v>27.25</v>
      </c>
      <c r="I1189" s="25">
        <v>29.25</v>
      </c>
      <c r="J1189" s="24"/>
      <c r="K1189" s="24"/>
      <c r="L1189" s="24"/>
    </row>
    <row r="1190" spans="1:12" x14ac:dyDescent="0.2">
      <c r="A1190" s="23">
        <v>37902</v>
      </c>
      <c r="B1190" s="27">
        <v>29.81</v>
      </c>
      <c r="C1190" s="28">
        <v>27.06</v>
      </c>
      <c r="D1190" s="28">
        <v>30.6</v>
      </c>
      <c r="E1190" s="26"/>
      <c r="F1190" s="25">
        <v>29.75</v>
      </c>
      <c r="G1190" s="25">
        <v>26.5</v>
      </c>
      <c r="H1190" s="25">
        <v>26.5</v>
      </c>
      <c r="I1190" s="25">
        <v>28.5</v>
      </c>
      <c r="J1190" s="24"/>
      <c r="K1190" s="24"/>
      <c r="L1190" s="24"/>
    </row>
    <row r="1191" spans="1:12" x14ac:dyDescent="0.2">
      <c r="A1191" s="23">
        <v>37903</v>
      </c>
      <c r="B1191" s="27">
        <v>31.01</v>
      </c>
      <c r="C1191" s="28">
        <v>28.26</v>
      </c>
      <c r="D1191" s="28">
        <v>31.8</v>
      </c>
      <c r="E1191" s="26"/>
      <c r="F1191" s="25">
        <v>31</v>
      </c>
      <c r="G1191" s="25">
        <v>27.75</v>
      </c>
      <c r="H1191" s="25">
        <v>27.75</v>
      </c>
      <c r="I1191" s="25">
        <v>29.75</v>
      </c>
      <c r="J1191" s="24"/>
      <c r="K1191" s="24"/>
      <c r="L1191" s="24"/>
    </row>
    <row r="1192" spans="1:12" x14ac:dyDescent="0.2">
      <c r="A1192" s="23">
        <v>37904</v>
      </c>
      <c r="B1192" s="27">
        <v>31.97</v>
      </c>
      <c r="C1192" s="28">
        <v>29.22</v>
      </c>
      <c r="D1192" s="28">
        <v>32.76</v>
      </c>
      <c r="E1192" s="26"/>
      <c r="F1192" s="25">
        <v>32</v>
      </c>
      <c r="G1192" s="25">
        <v>28.75</v>
      </c>
      <c r="H1192" s="25">
        <v>28.75</v>
      </c>
      <c r="I1192" s="25">
        <v>30.75</v>
      </c>
      <c r="J1192" s="24"/>
      <c r="K1192" s="24"/>
      <c r="L1192" s="24"/>
    </row>
    <row r="1193" spans="1:12" x14ac:dyDescent="0.2">
      <c r="A1193" s="23">
        <v>37907</v>
      </c>
      <c r="B1193" s="27">
        <v>31.95</v>
      </c>
      <c r="C1193" s="28">
        <v>29.2</v>
      </c>
      <c r="D1193" s="28">
        <v>32.74</v>
      </c>
      <c r="E1193" s="26"/>
      <c r="F1193" s="25">
        <v>32</v>
      </c>
      <c r="G1193" s="25">
        <v>28.75</v>
      </c>
      <c r="H1193" s="25">
        <v>28.75</v>
      </c>
      <c r="I1193" s="25">
        <v>30.75</v>
      </c>
      <c r="J1193" s="24"/>
      <c r="K1193" s="24"/>
      <c r="L1193" s="24"/>
    </row>
    <row r="1194" spans="1:12" x14ac:dyDescent="0.2">
      <c r="A1194" s="23">
        <v>37908</v>
      </c>
      <c r="B1194" s="27">
        <v>31.82</v>
      </c>
      <c r="C1194" s="28">
        <v>29.07</v>
      </c>
      <c r="D1194" s="28">
        <v>32.61</v>
      </c>
      <c r="E1194" s="26"/>
      <c r="F1194" s="25">
        <v>31.75</v>
      </c>
      <c r="G1194" s="25">
        <v>28.5</v>
      </c>
      <c r="H1194" s="25">
        <v>28.5</v>
      </c>
      <c r="I1194" s="25">
        <v>30.5</v>
      </c>
      <c r="J1194" s="24"/>
      <c r="K1194" s="24"/>
      <c r="L1194" s="24"/>
    </row>
    <row r="1195" spans="1:12" x14ac:dyDescent="0.2">
      <c r="A1195" s="23">
        <v>37909</v>
      </c>
      <c r="B1195" s="27">
        <v>31.77</v>
      </c>
      <c r="C1195" s="28">
        <v>29.02</v>
      </c>
      <c r="D1195" s="28">
        <v>32.56</v>
      </c>
      <c r="E1195" s="26"/>
      <c r="F1195" s="25">
        <v>31.75</v>
      </c>
      <c r="G1195" s="25">
        <v>28.5</v>
      </c>
      <c r="H1195" s="25">
        <v>28.5</v>
      </c>
      <c r="I1195" s="25">
        <v>30.5</v>
      </c>
      <c r="J1195" s="24"/>
      <c r="K1195" s="24"/>
      <c r="L1195" s="24"/>
    </row>
    <row r="1196" spans="1:12" x14ac:dyDescent="0.2">
      <c r="A1196" s="23">
        <v>37910</v>
      </c>
      <c r="B1196" s="27">
        <v>31.54</v>
      </c>
      <c r="C1196" s="28">
        <v>28.79</v>
      </c>
      <c r="D1196" s="28">
        <v>32.33</v>
      </c>
      <c r="E1196" s="26"/>
      <c r="F1196" s="25">
        <v>31.5</v>
      </c>
      <c r="G1196" s="25">
        <v>28.25</v>
      </c>
      <c r="H1196" s="25">
        <v>28.25</v>
      </c>
      <c r="I1196" s="25">
        <v>30.25</v>
      </c>
      <c r="J1196" s="24"/>
      <c r="K1196" s="24"/>
      <c r="L1196" s="24"/>
    </row>
    <row r="1197" spans="1:12" x14ac:dyDescent="0.2">
      <c r="A1197" s="23">
        <v>37911</v>
      </c>
      <c r="B1197" s="27">
        <v>30.68</v>
      </c>
      <c r="C1197" s="28">
        <v>27.93</v>
      </c>
      <c r="D1197" s="28">
        <v>31.47</v>
      </c>
      <c r="E1197" s="26"/>
      <c r="F1197" s="25">
        <v>30.75</v>
      </c>
      <c r="G1197" s="25">
        <v>27.5</v>
      </c>
      <c r="H1197" s="25">
        <v>27.5</v>
      </c>
      <c r="I1197" s="25">
        <v>29.5</v>
      </c>
      <c r="J1197" s="24"/>
      <c r="K1197" s="24"/>
      <c r="L1197" s="24"/>
    </row>
    <row r="1198" spans="1:12" x14ac:dyDescent="0.2">
      <c r="A1198" s="23">
        <v>37914</v>
      </c>
      <c r="B1198" s="27">
        <v>30.35</v>
      </c>
      <c r="C1198" s="28">
        <v>27.6</v>
      </c>
      <c r="D1198" s="28">
        <v>31.14</v>
      </c>
      <c r="E1198" s="26"/>
      <c r="F1198" s="25">
        <v>30.25</v>
      </c>
      <c r="G1198" s="25">
        <v>27</v>
      </c>
      <c r="H1198" s="25">
        <v>27</v>
      </c>
      <c r="I1198" s="25">
        <v>29</v>
      </c>
      <c r="J1198" s="24"/>
      <c r="K1198" s="24"/>
      <c r="L1198" s="24"/>
    </row>
    <row r="1199" spans="1:12" x14ac:dyDescent="0.2">
      <c r="A1199" s="23">
        <v>37915</v>
      </c>
      <c r="B1199" s="27">
        <v>30.18</v>
      </c>
      <c r="C1199" s="28">
        <v>27.43</v>
      </c>
      <c r="D1199" s="28">
        <v>30.97</v>
      </c>
      <c r="E1199" s="26"/>
      <c r="F1199" s="25">
        <v>30.25</v>
      </c>
      <c r="G1199" s="25">
        <v>27</v>
      </c>
      <c r="H1199" s="25">
        <v>27</v>
      </c>
      <c r="I1199" s="25">
        <v>29</v>
      </c>
      <c r="J1199" s="24"/>
      <c r="K1199" s="24"/>
      <c r="L1199" s="24"/>
    </row>
    <row r="1200" spans="1:12" x14ac:dyDescent="0.2">
      <c r="A1200" s="23">
        <v>37916</v>
      </c>
      <c r="B1200" s="27">
        <v>29.92</v>
      </c>
      <c r="C1200" s="28">
        <v>27.17</v>
      </c>
      <c r="D1200" s="28">
        <v>30.71</v>
      </c>
      <c r="E1200" s="26"/>
      <c r="F1200" s="25">
        <v>30</v>
      </c>
      <c r="G1200" s="25">
        <v>26.75</v>
      </c>
      <c r="H1200" s="25">
        <v>26.75</v>
      </c>
      <c r="I1200" s="25">
        <v>28.75</v>
      </c>
      <c r="J1200" s="24"/>
      <c r="K1200" s="24"/>
      <c r="L1200" s="24"/>
    </row>
    <row r="1201" spans="1:12" x14ac:dyDescent="0.2">
      <c r="A1201" s="23">
        <v>37917</v>
      </c>
      <c r="B1201" s="27">
        <v>30.3</v>
      </c>
      <c r="C1201" s="28">
        <v>27.55</v>
      </c>
      <c r="D1201" s="28">
        <v>31.09</v>
      </c>
      <c r="E1201" s="26"/>
      <c r="F1201" s="25">
        <v>30.25</v>
      </c>
      <c r="G1201" s="25">
        <v>27</v>
      </c>
      <c r="H1201" s="25">
        <v>27</v>
      </c>
      <c r="I1201" s="25">
        <v>29</v>
      </c>
      <c r="J1201" s="24"/>
      <c r="K1201" s="24"/>
      <c r="L1201" s="24"/>
    </row>
    <row r="1202" spans="1:12" x14ac:dyDescent="0.2">
      <c r="A1202" s="23">
        <v>37918</v>
      </c>
      <c r="B1202" s="27">
        <v>30.16</v>
      </c>
      <c r="C1202" s="28">
        <v>27.41</v>
      </c>
      <c r="D1202" s="28">
        <v>30.95</v>
      </c>
      <c r="E1202" s="26"/>
      <c r="F1202" s="25">
        <v>30.25</v>
      </c>
      <c r="G1202" s="25">
        <v>27</v>
      </c>
      <c r="H1202" s="25">
        <v>27</v>
      </c>
      <c r="I1202" s="25">
        <v>29</v>
      </c>
      <c r="J1202" s="24"/>
      <c r="K1202" s="24"/>
      <c r="L1202" s="24"/>
    </row>
    <row r="1203" spans="1:12" x14ac:dyDescent="0.2">
      <c r="A1203" s="23">
        <v>37921</v>
      </c>
      <c r="B1203" s="27">
        <v>29.92</v>
      </c>
      <c r="C1203" s="28">
        <v>27.17</v>
      </c>
      <c r="D1203" s="28">
        <v>30.71</v>
      </c>
      <c r="E1203" s="26"/>
      <c r="F1203" s="25">
        <v>30</v>
      </c>
      <c r="G1203" s="25">
        <v>26.75</v>
      </c>
      <c r="H1203" s="25">
        <v>26.75</v>
      </c>
      <c r="I1203" s="25">
        <v>28.75</v>
      </c>
      <c r="J1203" s="24"/>
      <c r="K1203" s="24"/>
      <c r="L1203" s="24"/>
    </row>
    <row r="1204" spans="1:12" x14ac:dyDescent="0.2">
      <c r="A1204" s="23">
        <v>37922</v>
      </c>
      <c r="B1204" s="27">
        <v>29.56</v>
      </c>
      <c r="C1204" s="28">
        <v>26.81</v>
      </c>
      <c r="D1204" s="28">
        <v>30.35</v>
      </c>
      <c r="E1204" s="26"/>
      <c r="F1204" s="25">
        <v>29.5</v>
      </c>
      <c r="G1204" s="25">
        <v>26.25</v>
      </c>
      <c r="H1204" s="25">
        <v>26.25</v>
      </c>
      <c r="I1204" s="25">
        <v>28.25</v>
      </c>
      <c r="J1204" s="24"/>
      <c r="K1204" s="24"/>
      <c r="L1204" s="24"/>
    </row>
    <row r="1205" spans="1:12" x14ac:dyDescent="0.2">
      <c r="A1205" s="23">
        <v>37923</v>
      </c>
      <c r="B1205" s="27">
        <v>28.91</v>
      </c>
      <c r="C1205" s="28">
        <v>26.16</v>
      </c>
      <c r="D1205" s="28">
        <v>29.7</v>
      </c>
      <c r="E1205" s="26"/>
      <c r="F1205" s="25">
        <v>29</v>
      </c>
      <c r="G1205" s="25">
        <v>25.75</v>
      </c>
      <c r="H1205" s="25">
        <v>25.75</v>
      </c>
      <c r="I1205" s="25">
        <v>27.75</v>
      </c>
      <c r="J1205" s="24"/>
      <c r="K1205" s="24"/>
      <c r="L1205" s="24"/>
    </row>
    <row r="1206" spans="1:12" x14ac:dyDescent="0.2">
      <c r="A1206" s="23">
        <v>37924</v>
      </c>
      <c r="B1206" s="27">
        <v>28.47</v>
      </c>
      <c r="C1206" s="28">
        <v>25.72</v>
      </c>
      <c r="D1206" s="28">
        <v>29.26</v>
      </c>
      <c r="E1206" s="26"/>
      <c r="F1206" s="25">
        <v>28.5</v>
      </c>
      <c r="G1206" s="25">
        <v>25.25</v>
      </c>
      <c r="H1206" s="25">
        <v>25.25</v>
      </c>
      <c r="I1206" s="25">
        <v>27.25</v>
      </c>
      <c r="J1206" s="24"/>
      <c r="K1206" s="24"/>
      <c r="L1206" s="24"/>
    </row>
    <row r="1207" spans="1:12" x14ac:dyDescent="0.2">
      <c r="A1207" s="23">
        <v>37925</v>
      </c>
      <c r="B1207" s="27">
        <v>29.11</v>
      </c>
      <c r="C1207" s="28">
        <v>26.36</v>
      </c>
      <c r="D1207" s="28">
        <v>29.9</v>
      </c>
      <c r="E1207" s="26"/>
      <c r="F1207" s="25">
        <v>29</v>
      </c>
      <c r="G1207" s="25">
        <v>25.75</v>
      </c>
      <c r="H1207" s="25">
        <v>25.75</v>
      </c>
      <c r="I1207" s="25">
        <v>27.75</v>
      </c>
      <c r="J1207" s="24"/>
      <c r="K1207" s="24"/>
      <c r="L1207" s="24"/>
    </row>
    <row r="1208" spans="1:12" x14ac:dyDescent="0.2">
      <c r="A1208" s="23">
        <v>37928</v>
      </c>
      <c r="B1208" s="27">
        <v>28.9</v>
      </c>
      <c r="C1208" s="28">
        <v>26.15</v>
      </c>
      <c r="D1208" s="28">
        <v>29.69</v>
      </c>
      <c r="E1208" s="26"/>
      <c r="F1208" s="25">
        <v>29</v>
      </c>
      <c r="G1208" s="25">
        <v>25.75</v>
      </c>
      <c r="H1208" s="25">
        <v>25.75</v>
      </c>
      <c r="I1208" s="25">
        <v>27.75</v>
      </c>
      <c r="J1208" s="24"/>
      <c r="K1208" s="24"/>
      <c r="L1208" s="24"/>
    </row>
    <row r="1209" spans="1:12" x14ac:dyDescent="0.2">
      <c r="A1209" s="23">
        <v>37929</v>
      </c>
      <c r="B1209" s="27">
        <v>28.75</v>
      </c>
      <c r="C1209" s="28">
        <v>26</v>
      </c>
      <c r="D1209" s="28">
        <v>29.54</v>
      </c>
      <c r="E1209" s="26"/>
      <c r="F1209" s="25">
        <v>28.75</v>
      </c>
      <c r="G1209" s="25">
        <v>25.5</v>
      </c>
      <c r="H1209" s="25">
        <v>25.5</v>
      </c>
      <c r="I1209" s="25">
        <v>27.5</v>
      </c>
      <c r="J1209" s="24"/>
      <c r="K1209" s="24"/>
      <c r="L1209" s="24"/>
    </row>
    <row r="1210" spans="1:12" x14ac:dyDescent="0.2">
      <c r="A1210" s="23">
        <v>37930</v>
      </c>
      <c r="B1210" s="27">
        <v>30.3</v>
      </c>
      <c r="C1210" s="28">
        <v>27.55</v>
      </c>
      <c r="D1210" s="28">
        <v>31.09</v>
      </c>
      <c r="E1210" s="26"/>
      <c r="F1210" s="25">
        <v>30.25</v>
      </c>
      <c r="G1210" s="25">
        <v>27</v>
      </c>
      <c r="H1210" s="25">
        <v>27</v>
      </c>
      <c r="I1210" s="25">
        <v>29</v>
      </c>
      <c r="J1210" s="24"/>
      <c r="K1210" s="24"/>
      <c r="L1210" s="24"/>
    </row>
    <row r="1211" spans="1:12" x14ac:dyDescent="0.2">
      <c r="A1211" s="23">
        <v>37931</v>
      </c>
      <c r="B1211" s="27">
        <v>30.26</v>
      </c>
      <c r="C1211" s="28">
        <v>27.51</v>
      </c>
      <c r="D1211" s="28">
        <v>31.05</v>
      </c>
      <c r="E1211" s="26"/>
      <c r="F1211" s="25">
        <v>30.25</v>
      </c>
      <c r="G1211" s="25">
        <v>27</v>
      </c>
      <c r="H1211" s="25">
        <v>27</v>
      </c>
      <c r="I1211" s="25">
        <v>29</v>
      </c>
      <c r="J1211" s="24"/>
      <c r="K1211" s="24"/>
      <c r="L1211" s="24"/>
    </row>
    <row r="1212" spans="1:12" x14ac:dyDescent="0.2">
      <c r="A1212" s="23">
        <v>37932</v>
      </c>
      <c r="B1212" s="27">
        <v>30.85</v>
      </c>
      <c r="C1212" s="28">
        <v>28.1</v>
      </c>
      <c r="D1212" s="28">
        <v>31.64</v>
      </c>
      <c r="E1212" s="26"/>
      <c r="F1212" s="25">
        <v>30.75</v>
      </c>
      <c r="G1212" s="25">
        <v>27.5</v>
      </c>
      <c r="H1212" s="25">
        <v>27.5</v>
      </c>
      <c r="I1212" s="25">
        <v>29.5</v>
      </c>
      <c r="J1212" s="24"/>
      <c r="K1212" s="24"/>
      <c r="L1212" s="24"/>
    </row>
    <row r="1213" spans="1:12" x14ac:dyDescent="0.2">
      <c r="A1213" s="23">
        <v>37935</v>
      </c>
      <c r="B1213" s="27">
        <v>30.88</v>
      </c>
      <c r="C1213" s="28">
        <v>28.13</v>
      </c>
      <c r="D1213" s="28">
        <v>31.67</v>
      </c>
      <c r="E1213" s="26"/>
      <c r="F1213" s="25">
        <v>31</v>
      </c>
      <c r="G1213" s="25">
        <v>27.75</v>
      </c>
      <c r="H1213" s="25">
        <v>27.75</v>
      </c>
      <c r="I1213" s="25">
        <v>29.75</v>
      </c>
      <c r="J1213" s="24"/>
      <c r="K1213" s="24"/>
      <c r="L1213" s="24"/>
    </row>
    <row r="1214" spans="1:12" x14ac:dyDescent="0.2">
      <c r="A1214" s="23">
        <v>37936</v>
      </c>
      <c r="B1214" s="27">
        <v>31.15</v>
      </c>
      <c r="C1214" s="28">
        <v>28.4</v>
      </c>
      <c r="D1214" s="28">
        <v>31.94</v>
      </c>
      <c r="E1214" s="26"/>
      <c r="F1214" s="25">
        <v>31.25</v>
      </c>
      <c r="G1214" s="25">
        <v>28</v>
      </c>
      <c r="H1214" s="25">
        <v>28</v>
      </c>
      <c r="I1214" s="25">
        <v>30</v>
      </c>
      <c r="J1214" s="24"/>
      <c r="K1214" s="24"/>
      <c r="L1214" s="24"/>
    </row>
    <row r="1215" spans="1:12" x14ac:dyDescent="0.2">
      <c r="A1215" s="23">
        <v>37937</v>
      </c>
      <c r="B1215" s="27">
        <v>31.33</v>
      </c>
      <c r="C1215" s="28">
        <v>28.58</v>
      </c>
      <c r="D1215" s="28">
        <v>32.119999999999997</v>
      </c>
      <c r="E1215" s="26"/>
      <c r="F1215" s="25">
        <v>31.25</v>
      </c>
      <c r="G1215" s="25">
        <v>28</v>
      </c>
      <c r="H1215" s="25">
        <v>28</v>
      </c>
      <c r="I1215" s="25">
        <v>30</v>
      </c>
      <c r="J1215" s="24"/>
      <c r="K1215" s="24"/>
      <c r="L1215" s="24"/>
    </row>
    <row r="1216" spans="1:12" x14ac:dyDescent="0.2">
      <c r="A1216" s="23">
        <v>37938</v>
      </c>
      <c r="B1216" s="27">
        <v>31.9</v>
      </c>
      <c r="C1216" s="28">
        <v>29.15</v>
      </c>
      <c r="D1216" s="28">
        <v>32.69</v>
      </c>
      <c r="E1216" s="26"/>
      <c r="F1216" s="25">
        <v>32</v>
      </c>
      <c r="G1216" s="25">
        <v>28.75</v>
      </c>
      <c r="H1216" s="25">
        <v>28.75</v>
      </c>
      <c r="I1216" s="25">
        <v>30.75</v>
      </c>
      <c r="J1216" s="24"/>
      <c r="K1216" s="24"/>
      <c r="L1216" s="24"/>
    </row>
    <row r="1217" spans="1:12" x14ac:dyDescent="0.2">
      <c r="A1217" s="23">
        <v>37939</v>
      </c>
      <c r="B1217" s="27">
        <v>32.369999999999997</v>
      </c>
      <c r="C1217" s="28">
        <v>29.62</v>
      </c>
      <c r="D1217" s="28">
        <v>33.159999999999997</v>
      </c>
      <c r="E1217" s="26"/>
      <c r="F1217" s="25">
        <v>32.25</v>
      </c>
      <c r="G1217" s="25">
        <v>29</v>
      </c>
      <c r="H1217" s="25">
        <v>29</v>
      </c>
      <c r="I1217" s="25">
        <v>31</v>
      </c>
      <c r="J1217" s="24"/>
      <c r="K1217" s="24"/>
      <c r="L1217" s="24"/>
    </row>
    <row r="1218" spans="1:12" x14ac:dyDescent="0.2">
      <c r="A1218" s="23">
        <v>37942</v>
      </c>
      <c r="B1218" s="27">
        <v>31.73</v>
      </c>
      <c r="C1218" s="28">
        <v>28.98</v>
      </c>
      <c r="D1218" s="28">
        <v>32.520000000000003</v>
      </c>
      <c r="E1218" s="26"/>
      <c r="F1218" s="25">
        <v>31.75</v>
      </c>
      <c r="G1218" s="25">
        <v>28.5</v>
      </c>
      <c r="H1218" s="25">
        <v>28.5</v>
      </c>
      <c r="I1218" s="25">
        <v>30.5</v>
      </c>
      <c r="J1218" s="24"/>
      <c r="K1218" s="24"/>
      <c r="L1218" s="24"/>
    </row>
    <row r="1219" spans="1:12" x14ac:dyDescent="0.2">
      <c r="A1219" s="23">
        <v>37943</v>
      </c>
      <c r="B1219" s="27">
        <v>33.28</v>
      </c>
      <c r="C1219" s="28">
        <v>30.53</v>
      </c>
      <c r="D1219" s="28">
        <v>34.07</v>
      </c>
      <c r="E1219" s="26"/>
      <c r="F1219" s="25">
        <v>33.25</v>
      </c>
      <c r="G1219" s="25">
        <v>30</v>
      </c>
      <c r="H1219" s="25">
        <v>30</v>
      </c>
      <c r="I1219" s="25">
        <v>32</v>
      </c>
      <c r="J1219" s="24"/>
      <c r="K1219" s="24"/>
      <c r="L1219" s="24"/>
    </row>
    <row r="1220" spans="1:12" x14ac:dyDescent="0.2">
      <c r="A1220" s="23">
        <v>37944</v>
      </c>
      <c r="B1220" s="27">
        <v>32.92</v>
      </c>
      <c r="C1220" s="28">
        <v>30.17</v>
      </c>
      <c r="D1220" s="28">
        <v>33.71</v>
      </c>
      <c r="E1220" s="26"/>
      <c r="F1220" s="25">
        <v>33</v>
      </c>
      <c r="G1220" s="25">
        <v>29.75</v>
      </c>
      <c r="H1220" s="25">
        <v>29.75</v>
      </c>
      <c r="I1220" s="25">
        <v>31.75</v>
      </c>
      <c r="J1220" s="24"/>
      <c r="K1220" s="24"/>
      <c r="L1220" s="24"/>
    </row>
    <row r="1221" spans="1:12" x14ac:dyDescent="0.2">
      <c r="A1221" s="23">
        <v>37945</v>
      </c>
      <c r="B1221" s="27">
        <v>32.86</v>
      </c>
      <c r="C1221" s="28">
        <v>30.11</v>
      </c>
      <c r="D1221" s="28">
        <v>33.65</v>
      </c>
      <c r="E1221" s="26"/>
      <c r="F1221" s="25">
        <v>32.75</v>
      </c>
      <c r="G1221" s="25">
        <v>29.5</v>
      </c>
      <c r="H1221" s="25">
        <v>29.5</v>
      </c>
      <c r="I1221" s="25">
        <v>31.5</v>
      </c>
      <c r="J1221" s="24"/>
      <c r="K1221" s="24"/>
      <c r="L1221" s="24"/>
    </row>
    <row r="1222" spans="1:12" x14ac:dyDescent="0.2">
      <c r="A1222" s="23">
        <v>37946</v>
      </c>
      <c r="B1222" s="27">
        <v>31.61</v>
      </c>
      <c r="C1222" s="28">
        <v>28.86</v>
      </c>
      <c r="D1222" s="28">
        <v>32.4</v>
      </c>
      <c r="E1222" s="26"/>
      <c r="F1222" s="25">
        <v>31.5</v>
      </c>
      <c r="G1222" s="25">
        <v>28.25</v>
      </c>
      <c r="H1222" s="25">
        <v>28.25</v>
      </c>
      <c r="I1222" s="25">
        <v>30.25</v>
      </c>
      <c r="J1222" s="24"/>
      <c r="K1222" s="24"/>
      <c r="L1222" s="24"/>
    </row>
    <row r="1223" spans="1:12" x14ac:dyDescent="0.2">
      <c r="A1223" s="23">
        <v>37949</v>
      </c>
      <c r="B1223" s="27">
        <v>29.74</v>
      </c>
      <c r="C1223" s="28">
        <v>26.99</v>
      </c>
      <c r="D1223" s="28">
        <v>30.53</v>
      </c>
      <c r="E1223" s="26"/>
      <c r="F1223" s="25">
        <v>29.75</v>
      </c>
      <c r="G1223" s="25">
        <v>26.5</v>
      </c>
      <c r="H1223" s="25">
        <v>26.5</v>
      </c>
      <c r="I1223" s="25">
        <v>28.5</v>
      </c>
      <c r="J1223" s="24"/>
      <c r="K1223" s="24"/>
      <c r="L1223" s="24"/>
    </row>
    <row r="1224" spans="1:12" x14ac:dyDescent="0.2">
      <c r="A1224" s="23">
        <v>37950</v>
      </c>
      <c r="B1224" s="27">
        <v>29.77</v>
      </c>
      <c r="C1224" s="28">
        <v>27.02</v>
      </c>
      <c r="D1224" s="28">
        <v>30.56</v>
      </c>
      <c r="E1224" s="26"/>
      <c r="F1224" s="25">
        <v>29.75</v>
      </c>
      <c r="G1224" s="25">
        <v>26.5</v>
      </c>
      <c r="H1224" s="25">
        <v>26.5</v>
      </c>
      <c r="I1224" s="25">
        <v>28.5</v>
      </c>
      <c r="J1224" s="24"/>
      <c r="K1224" s="24"/>
      <c r="L1224" s="24"/>
    </row>
    <row r="1225" spans="1:12" x14ac:dyDescent="0.2">
      <c r="A1225" s="23">
        <v>37951</v>
      </c>
      <c r="B1225" s="27">
        <v>30.41</v>
      </c>
      <c r="C1225" s="28">
        <v>27.66</v>
      </c>
      <c r="D1225" s="28">
        <v>31.2</v>
      </c>
      <c r="E1225" s="26"/>
      <c r="F1225" s="25">
        <v>30.5</v>
      </c>
      <c r="G1225" s="25">
        <v>27.25</v>
      </c>
      <c r="H1225" s="25">
        <v>27.25</v>
      </c>
      <c r="I1225" s="25">
        <v>29.25</v>
      </c>
      <c r="J1225" s="24"/>
      <c r="K1225" s="24"/>
      <c r="L1225" s="24"/>
    </row>
    <row r="1226" spans="1:12" x14ac:dyDescent="0.2">
      <c r="A1226" s="23">
        <v>37956</v>
      </c>
      <c r="B1226" s="27">
        <v>29.95</v>
      </c>
      <c r="C1226" s="28">
        <v>27.2</v>
      </c>
      <c r="D1226" s="28">
        <v>30.74</v>
      </c>
      <c r="E1226" s="26"/>
      <c r="F1226" s="25">
        <v>30</v>
      </c>
      <c r="G1226" s="25">
        <v>26.75</v>
      </c>
      <c r="H1226" s="25">
        <v>26.75</v>
      </c>
      <c r="I1226" s="25">
        <v>28.75</v>
      </c>
      <c r="J1226" s="24"/>
      <c r="K1226" s="24"/>
      <c r="L1226" s="24"/>
    </row>
    <row r="1227" spans="1:12" x14ac:dyDescent="0.2">
      <c r="A1227" s="23">
        <v>37957</v>
      </c>
      <c r="B1227" s="27">
        <v>30.78</v>
      </c>
      <c r="C1227" s="28">
        <v>28.03</v>
      </c>
      <c r="D1227" s="28">
        <v>31.57</v>
      </c>
      <c r="E1227" s="26"/>
      <c r="F1227" s="25">
        <v>30.75</v>
      </c>
      <c r="G1227" s="25">
        <v>27.5</v>
      </c>
      <c r="H1227" s="25">
        <v>27.5</v>
      </c>
      <c r="I1227" s="25">
        <v>29.5</v>
      </c>
      <c r="J1227" s="24"/>
      <c r="K1227" s="24"/>
      <c r="L1227" s="24"/>
    </row>
    <row r="1228" spans="1:12" x14ac:dyDescent="0.2">
      <c r="A1228" s="23">
        <v>37958</v>
      </c>
      <c r="B1228" s="27">
        <v>31.1</v>
      </c>
      <c r="C1228" s="28">
        <v>28.35</v>
      </c>
      <c r="D1228" s="28">
        <v>31.89</v>
      </c>
      <c r="E1228" s="26"/>
      <c r="F1228" s="25">
        <v>31</v>
      </c>
      <c r="G1228" s="25">
        <v>27.75</v>
      </c>
      <c r="H1228" s="25">
        <v>27.75</v>
      </c>
      <c r="I1228" s="25">
        <v>29.75</v>
      </c>
      <c r="J1228" s="24"/>
      <c r="K1228" s="24"/>
      <c r="L1228" s="24"/>
    </row>
    <row r="1229" spans="1:12" x14ac:dyDescent="0.2">
      <c r="A1229" s="23">
        <v>37959</v>
      </c>
      <c r="B1229" s="27">
        <v>31.26</v>
      </c>
      <c r="C1229" s="28">
        <v>28.51</v>
      </c>
      <c r="D1229" s="28">
        <v>32.049999999999997</v>
      </c>
      <c r="E1229" s="26"/>
      <c r="F1229" s="25">
        <v>31.25</v>
      </c>
      <c r="G1229" s="25">
        <v>28</v>
      </c>
      <c r="H1229" s="25">
        <v>28</v>
      </c>
      <c r="I1229" s="25">
        <v>30</v>
      </c>
      <c r="J1229" s="24"/>
      <c r="K1229" s="24"/>
      <c r="L1229" s="24"/>
    </row>
    <row r="1230" spans="1:12" x14ac:dyDescent="0.2">
      <c r="A1230" s="23">
        <v>37960</v>
      </c>
      <c r="B1230" s="27">
        <v>30.73</v>
      </c>
      <c r="C1230" s="28">
        <v>27.98</v>
      </c>
      <c r="D1230" s="28">
        <v>31.52</v>
      </c>
      <c r="E1230" s="26"/>
      <c r="F1230" s="25">
        <v>30.75</v>
      </c>
      <c r="G1230" s="25">
        <v>27.5</v>
      </c>
      <c r="H1230" s="25">
        <v>27.5</v>
      </c>
      <c r="I1230" s="25">
        <v>29.5</v>
      </c>
      <c r="J1230" s="24"/>
      <c r="K1230" s="24"/>
      <c r="L1230" s="24"/>
    </row>
    <row r="1231" spans="1:12" x14ac:dyDescent="0.2">
      <c r="A1231" s="23">
        <v>37963</v>
      </c>
      <c r="B1231" s="27">
        <v>32.1</v>
      </c>
      <c r="C1231" s="28">
        <v>29.35</v>
      </c>
      <c r="D1231" s="28">
        <v>32.89</v>
      </c>
      <c r="E1231" s="26"/>
      <c r="F1231" s="25">
        <v>32</v>
      </c>
      <c r="G1231" s="25">
        <v>28.75</v>
      </c>
      <c r="H1231" s="25">
        <v>28.75</v>
      </c>
      <c r="I1231" s="25">
        <v>30.75</v>
      </c>
      <c r="J1231" s="24"/>
      <c r="K1231" s="24"/>
      <c r="L1231" s="24"/>
    </row>
    <row r="1232" spans="1:12" x14ac:dyDescent="0.2">
      <c r="A1232" s="23">
        <v>37964</v>
      </c>
      <c r="B1232" s="27">
        <v>31.76</v>
      </c>
      <c r="C1232" s="28">
        <v>29.01</v>
      </c>
      <c r="D1232" s="28">
        <v>32.549999999999997</v>
      </c>
      <c r="E1232" s="26"/>
      <c r="F1232" s="25">
        <v>31.75</v>
      </c>
      <c r="G1232" s="25">
        <v>28.5</v>
      </c>
      <c r="H1232" s="25">
        <v>28.5</v>
      </c>
      <c r="I1232" s="25">
        <v>30.5</v>
      </c>
      <c r="J1232" s="24"/>
      <c r="K1232" s="24"/>
      <c r="L1232" s="24"/>
    </row>
    <row r="1233" spans="1:12" x14ac:dyDescent="0.2">
      <c r="A1233" s="23">
        <v>37965</v>
      </c>
      <c r="B1233" s="27">
        <v>31.88</v>
      </c>
      <c r="C1233" s="28">
        <v>29.13</v>
      </c>
      <c r="D1233" s="28">
        <v>32.67</v>
      </c>
      <c r="E1233" s="26"/>
      <c r="F1233" s="25">
        <v>32</v>
      </c>
      <c r="G1233" s="25">
        <v>28.75</v>
      </c>
      <c r="H1233" s="25">
        <v>28.75</v>
      </c>
      <c r="I1233" s="25">
        <v>30.75</v>
      </c>
      <c r="J1233" s="24"/>
      <c r="K1233" s="24"/>
      <c r="L1233" s="24"/>
    </row>
    <row r="1234" spans="1:12" x14ac:dyDescent="0.2">
      <c r="A1234" s="23">
        <v>37966</v>
      </c>
      <c r="B1234" s="27">
        <v>31.85</v>
      </c>
      <c r="C1234" s="28">
        <v>29.1</v>
      </c>
      <c r="D1234" s="28">
        <v>32.64</v>
      </c>
      <c r="E1234" s="26"/>
      <c r="F1234" s="25">
        <v>31.75</v>
      </c>
      <c r="G1234" s="25">
        <v>28.5</v>
      </c>
      <c r="H1234" s="25">
        <v>28.5</v>
      </c>
      <c r="I1234" s="25">
        <v>30.5</v>
      </c>
      <c r="J1234" s="24"/>
      <c r="K1234" s="24"/>
      <c r="L1234" s="24"/>
    </row>
    <row r="1235" spans="1:12" x14ac:dyDescent="0.2">
      <c r="A1235" s="23">
        <v>37967</v>
      </c>
      <c r="B1235" s="27">
        <v>33.04</v>
      </c>
      <c r="C1235" s="28">
        <v>30.29</v>
      </c>
      <c r="D1235" s="28">
        <v>33.83</v>
      </c>
      <c r="E1235" s="26"/>
      <c r="F1235" s="25">
        <v>33</v>
      </c>
      <c r="G1235" s="25">
        <v>29.75</v>
      </c>
      <c r="H1235" s="25">
        <v>29.75</v>
      </c>
      <c r="I1235" s="25">
        <v>31.75</v>
      </c>
      <c r="J1235" s="24"/>
      <c r="K1235" s="24"/>
      <c r="L1235" s="24"/>
    </row>
    <row r="1236" spans="1:12" x14ac:dyDescent="0.2">
      <c r="A1236" s="23">
        <v>37970</v>
      </c>
      <c r="B1236" s="27">
        <v>33.18</v>
      </c>
      <c r="C1236" s="28">
        <v>30.43</v>
      </c>
      <c r="D1236" s="28">
        <v>33.97</v>
      </c>
      <c r="E1236" s="26"/>
      <c r="F1236" s="25">
        <v>33.25</v>
      </c>
      <c r="G1236" s="25">
        <v>30</v>
      </c>
      <c r="H1236" s="25">
        <v>30</v>
      </c>
      <c r="I1236" s="25">
        <v>32</v>
      </c>
      <c r="J1236" s="24"/>
      <c r="K1236" s="24"/>
      <c r="L1236" s="24"/>
    </row>
    <row r="1237" spans="1:12" x14ac:dyDescent="0.2">
      <c r="A1237" s="23">
        <v>37971</v>
      </c>
      <c r="B1237" s="27">
        <v>32.89</v>
      </c>
      <c r="C1237" s="28">
        <v>30.14</v>
      </c>
      <c r="D1237" s="28">
        <v>33.68</v>
      </c>
      <c r="E1237" s="26"/>
      <c r="F1237" s="25">
        <v>33</v>
      </c>
      <c r="G1237" s="25">
        <v>29.75</v>
      </c>
      <c r="H1237" s="25">
        <v>29.75</v>
      </c>
      <c r="I1237" s="25">
        <v>31.75</v>
      </c>
      <c r="J1237" s="24"/>
      <c r="K1237" s="24"/>
      <c r="L1237" s="24"/>
    </row>
    <row r="1238" spans="1:12" x14ac:dyDescent="0.2">
      <c r="A1238" s="23">
        <v>37972</v>
      </c>
      <c r="B1238" s="27">
        <v>33.35</v>
      </c>
      <c r="C1238" s="28">
        <v>30.6</v>
      </c>
      <c r="D1238" s="28">
        <v>34.14</v>
      </c>
      <c r="E1238" s="26"/>
      <c r="F1238" s="25">
        <v>33.25</v>
      </c>
      <c r="G1238" s="25">
        <v>30</v>
      </c>
      <c r="H1238" s="25">
        <v>30</v>
      </c>
      <c r="I1238" s="25">
        <v>32</v>
      </c>
      <c r="J1238" s="24"/>
      <c r="K1238" s="24"/>
      <c r="L1238" s="24"/>
    </row>
    <row r="1239" spans="1:12" x14ac:dyDescent="0.2">
      <c r="A1239" s="23">
        <v>37973</v>
      </c>
      <c r="B1239" s="27">
        <v>33.71</v>
      </c>
      <c r="C1239" s="28">
        <v>30.96</v>
      </c>
      <c r="D1239" s="28">
        <v>34.5</v>
      </c>
      <c r="E1239" s="26"/>
      <c r="F1239" s="25">
        <v>33.75</v>
      </c>
      <c r="G1239" s="25">
        <v>30.5</v>
      </c>
      <c r="H1239" s="25">
        <v>30.5</v>
      </c>
      <c r="I1239" s="25">
        <v>32.5</v>
      </c>
      <c r="J1239" s="24"/>
      <c r="K1239" s="24"/>
      <c r="L1239" s="24"/>
    </row>
    <row r="1240" spans="1:12" x14ac:dyDescent="0.2">
      <c r="A1240" s="23">
        <v>37974</v>
      </c>
      <c r="B1240" s="27">
        <v>33.020000000000003</v>
      </c>
      <c r="C1240" s="28">
        <v>30.27</v>
      </c>
      <c r="D1240" s="28">
        <v>33.81</v>
      </c>
      <c r="E1240" s="26"/>
      <c r="F1240" s="25">
        <v>33</v>
      </c>
      <c r="G1240" s="25">
        <v>29.75</v>
      </c>
      <c r="H1240" s="25">
        <v>29.75</v>
      </c>
      <c r="I1240" s="25">
        <v>31.75</v>
      </c>
      <c r="J1240" s="24"/>
      <c r="K1240" s="24"/>
      <c r="L1240" s="24"/>
    </row>
    <row r="1241" spans="1:12" x14ac:dyDescent="0.2">
      <c r="A1241" s="23">
        <v>37977</v>
      </c>
      <c r="B1241" s="27">
        <v>31.87</v>
      </c>
      <c r="C1241" s="28">
        <v>29.12</v>
      </c>
      <c r="D1241" s="28">
        <v>32.659999999999997</v>
      </c>
      <c r="E1241" s="26"/>
      <c r="F1241" s="25">
        <v>31.75</v>
      </c>
      <c r="G1241" s="25">
        <v>28.5</v>
      </c>
      <c r="H1241" s="25">
        <v>28.5</v>
      </c>
      <c r="I1241" s="25">
        <v>30.5</v>
      </c>
      <c r="J1241" s="24"/>
      <c r="K1241" s="24"/>
      <c r="L1241" s="24"/>
    </row>
    <row r="1242" spans="1:12" x14ac:dyDescent="0.2">
      <c r="A1242" s="23">
        <v>37978</v>
      </c>
      <c r="B1242" s="27">
        <v>31.95</v>
      </c>
      <c r="C1242" s="28">
        <v>29.2</v>
      </c>
      <c r="D1242" s="28">
        <v>32.74</v>
      </c>
      <c r="E1242" s="26"/>
      <c r="F1242" s="25">
        <v>32</v>
      </c>
      <c r="G1242" s="25">
        <v>28.75</v>
      </c>
      <c r="H1242" s="25">
        <v>28.75</v>
      </c>
      <c r="I1242" s="25">
        <v>30.75</v>
      </c>
      <c r="J1242" s="24"/>
      <c r="K1242" s="24"/>
      <c r="L1242" s="24"/>
    </row>
    <row r="1243" spans="1:12" x14ac:dyDescent="0.2">
      <c r="A1243" s="23">
        <v>37979</v>
      </c>
      <c r="B1243" s="27">
        <v>32.86</v>
      </c>
      <c r="C1243" s="28">
        <v>30.11</v>
      </c>
      <c r="D1243" s="28">
        <v>33.65</v>
      </c>
      <c r="E1243" s="26"/>
      <c r="F1243" s="25">
        <v>32.75</v>
      </c>
      <c r="G1243" s="25">
        <v>29.5</v>
      </c>
      <c r="H1243" s="25">
        <v>29.5</v>
      </c>
      <c r="I1243" s="25">
        <v>31.5</v>
      </c>
      <c r="J1243" s="24"/>
      <c r="K1243" s="24"/>
      <c r="L1243" s="24"/>
    </row>
    <row r="1244" spans="1:12" x14ac:dyDescent="0.2">
      <c r="A1244" s="23">
        <v>37984</v>
      </c>
      <c r="B1244" s="27">
        <v>32.4</v>
      </c>
      <c r="C1244" s="28">
        <v>29.65</v>
      </c>
      <c r="D1244" s="28">
        <v>33.19</v>
      </c>
      <c r="E1244" s="26"/>
      <c r="F1244" s="25">
        <v>32.5</v>
      </c>
      <c r="G1244" s="25">
        <v>29.25</v>
      </c>
      <c r="H1244" s="25">
        <v>29.25</v>
      </c>
      <c r="I1244" s="25">
        <v>31.25</v>
      </c>
      <c r="J1244" s="24"/>
      <c r="K1244" s="24"/>
      <c r="L1244" s="24"/>
    </row>
    <row r="1245" spans="1:12" x14ac:dyDescent="0.2">
      <c r="A1245" s="23">
        <v>37985</v>
      </c>
      <c r="B1245" s="27">
        <v>32.79</v>
      </c>
      <c r="C1245" s="28">
        <v>30.04</v>
      </c>
      <c r="D1245" s="28">
        <v>33.58</v>
      </c>
      <c r="E1245" s="26"/>
      <c r="F1245" s="25">
        <v>32.75</v>
      </c>
      <c r="G1245" s="25">
        <v>29.5</v>
      </c>
      <c r="H1245" s="25">
        <v>29.5</v>
      </c>
      <c r="I1245" s="25">
        <v>31.5</v>
      </c>
      <c r="J1245" s="24"/>
      <c r="K1245" s="24"/>
      <c r="L1245" s="24"/>
    </row>
    <row r="1246" spans="1:12" x14ac:dyDescent="0.2">
      <c r="A1246" s="23">
        <v>37986</v>
      </c>
      <c r="B1246" s="27">
        <v>32.520000000000003</v>
      </c>
      <c r="C1246" s="28">
        <v>29.77</v>
      </c>
      <c r="D1246" s="28">
        <v>33.31</v>
      </c>
      <c r="E1246" s="26"/>
      <c r="F1246" s="25">
        <v>32.5</v>
      </c>
      <c r="G1246" s="25">
        <v>29.25</v>
      </c>
      <c r="H1246" s="25">
        <v>29.25</v>
      </c>
      <c r="I1246" s="25">
        <v>31.25</v>
      </c>
      <c r="J1246" s="24"/>
      <c r="K1246" s="24"/>
      <c r="L1246" s="24"/>
    </row>
    <row r="1247" spans="1:12" x14ac:dyDescent="0.2">
      <c r="A1247" s="23">
        <v>37991</v>
      </c>
      <c r="B1247" s="27">
        <v>33.78</v>
      </c>
      <c r="C1247" s="28">
        <v>31.03</v>
      </c>
      <c r="D1247" s="28">
        <v>34.57</v>
      </c>
      <c r="E1247" s="26"/>
      <c r="F1247" s="25">
        <v>33.75</v>
      </c>
      <c r="G1247" s="25">
        <v>30.5</v>
      </c>
      <c r="H1247" s="25">
        <v>30.5</v>
      </c>
      <c r="I1247" s="25">
        <v>32.5</v>
      </c>
      <c r="J1247" s="24"/>
      <c r="K1247" s="24"/>
      <c r="L1247" s="24"/>
    </row>
    <row r="1248" spans="1:12" x14ac:dyDescent="0.2">
      <c r="A1248" s="23">
        <v>37992</v>
      </c>
      <c r="B1248" s="27">
        <v>33.700000000000003</v>
      </c>
      <c r="C1248" s="28">
        <v>30.95</v>
      </c>
      <c r="D1248" s="28">
        <v>34.49</v>
      </c>
      <c r="E1248" s="26"/>
      <c r="F1248" s="25">
        <v>33.75</v>
      </c>
      <c r="G1248" s="25">
        <v>30.5</v>
      </c>
      <c r="H1248" s="25">
        <v>30.5</v>
      </c>
      <c r="I1248" s="25">
        <v>32.5</v>
      </c>
      <c r="J1248" s="24"/>
      <c r="K1248" s="24"/>
      <c r="L1248" s="24"/>
    </row>
    <row r="1249" spans="1:12" x14ac:dyDescent="0.2">
      <c r="A1249" s="23">
        <v>37993</v>
      </c>
      <c r="B1249" s="27">
        <v>33.619999999999997</v>
      </c>
      <c r="C1249" s="28">
        <v>30.87</v>
      </c>
      <c r="D1249" s="28">
        <v>34.409999999999997</v>
      </c>
      <c r="E1249" s="26"/>
      <c r="F1249" s="25">
        <v>33.5</v>
      </c>
      <c r="G1249" s="25">
        <v>30.25</v>
      </c>
      <c r="H1249" s="25">
        <v>30.25</v>
      </c>
      <c r="I1249" s="25">
        <v>32.25</v>
      </c>
      <c r="J1249" s="24"/>
      <c r="K1249" s="24"/>
      <c r="L1249" s="24"/>
    </row>
    <row r="1250" spans="1:12" x14ac:dyDescent="0.2">
      <c r="A1250" s="23">
        <v>37994</v>
      </c>
      <c r="B1250" s="27">
        <v>33.979999999999997</v>
      </c>
      <c r="C1250" s="28">
        <v>31.23</v>
      </c>
      <c r="D1250" s="28">
        <v>34.770000000000003</v>
      </c>
      <c r="E1250" s="26"/>
      <c r="F1250" s="25">
        <v>34</v>
      </c>
      <c r="G1250" s="25">
        <v>30.75</v>
      </c>
      <c r="H1250" s="25">
        <v>30.75</v>
      </c>
      <c r="I1250" s="25">
        <v>32.75</v>
      </c>
      <c r="J1250" s="24"/>
      <c r="K1250" s="24"/>
      <c r="L1250" s="24"/>
    </row>
    <row r="1251" spans="1:12" x14ac:dyDescent="0.2">
      <c r="A1251" s="23">
        <v>37995</v>
      </c>
      <c r="B1251" s="27">
        <v>34.31</v>
      </c>
      <c r="C1251" s="28">
        <v>31.56</v>
      </c>
      <c r="D1251" s="28">
        <v>35.1</v>
      </c>
      <c r="E1251" s="26"/>
      <c r="F1251" s="25">
        <v>34.25</v>
      </c>
      <c r="G1251" s="25">
        <v>31</v>
      </c>
      <c r="H1251" s="25">
        <v>31</v>
      </c>
      <c r="I1251" s="25">
        <v>33</v>
      </c>
      <c r="J1251" s="24"/>
      <c r="K1251" s="24"/>
      <c r="L1251" s="24"/>
    </row>
    <row r="1252" spans="1:12" x14ac:dyDescent="0.2">
      <c r="A1252" s="23">
        <v>37998</v>
      </c>
      <c r="B1252" s="27">
        <v>34.72</v>
      </c>
      <c r="C1252" s="28">
        <v>31.97</v>
      </c>
      <c r="D1252" s="28">
        <v>35.51</v>
      </c>
      <c r="E1252" s="26"/>
      <c r="F1252" s="25">
        <v>34.75</v>
      </c>
      <c r="G1252" s="25">
        <v>31.5</v>
      </c>
      <c r="H1252" s="25">
        <v>31.5</v>
      </c>
      <c r="I1252" s="25">
        <v>33.5</v>
      </c>
      <c r="J1252" s="24"/>
      <c r="K1252" s="24"/>
      <c r="L1252" s="24"/>
    </row>
    <row r="1253" spans="1:12" x14ac:dyDescent="0.2">
      <c r="A1253" s="23">
        <v>37999</v>
      </c>
      <c r="B1253" s="27">
        <v>34.43</v>
      </c>
      <c r="C1253" s="28">
        <v>31.68</v>
      </c>
      <c r="D1253" s="28">
        <v>35.22</v>
      </c>
      <c r="E1253" s="26"/>
      <c r="F1253" s="25">
        <v>34.5</v>
      </c>
      <c r="G1253" s="25">
        <v>31.25</v>
      </c>
      <c r="H1253" s="25">
        <v>31.25</v>
      </c>
      <c r="I1253" s="25">
        <v>33.25</v>
      </c>
      <c r="J1253" s="24"/>
      <c r="K1253" s="24"/>
      <c r="L1253" s="24"/>
    </row>
    <row r="1254" spans="1:12" x14ac:dyDescent="0.2">
      <c r="A1254" s="23">
        <v>38000</v>
      </c>
      <c r="B1254" s="27">
        <v>34.5</v>
      </c>
      <c r="C1254" s="28">
        <v>31.75</v>
      </c>
      <c r="D1254" s="28">
        <v>35.29</v>
      </c>
      <c r="E1254" s="26"/>
      <c r="F1254" s="25">
        <v>34.5</v>
      </c>
      <c r="G1254" s="25">
        <v>31.25</v>
      </c>
      <c r="H1254" s="25">
        <v>31.25</v>
      </c>
      <c r="I1254" s="25">
        <v>33.25</v>
      </c>
      <c r="J1254" s="24"/>
      <c r="K1254" s="24"/>
      <c r="L1254" s="24"/>
    </row>
    <row r="1255" spans="1:12" x14ac:dyDescent="0.2">
      <c r="A1255" s="23">
        <v>38001</v>
      </c>
      <c r="B1255" s="27">
        <v>33.44</v>
      </c>
      <c r="C1255" s="28">
        <v>30.69</v>
      </c>
      <c r="D1255" s="28">
        <v>34.229999999999997</v>
      </c>
      <c r="E1255" s="26"/>
      <c r="F1255" s="25">
        <v>33.5</v>
      </c>
      <c r="G1255" s="25">
        <v>30.25</v>
      </c>
      <c r="H1255" s="25">
        <v>30.25</v>
      </c>
      <c r="I1255" s="25">
        <v>32.25</v>
      </c>
      <c r="J1255" s="24"/>
      <c r="K1255" s="24"/>
      <c r="L1255" s="24"/>
    </row>
    <row r="1256" spans="1:12" x14ac:dyDescent="0.2">
      <c r="A1256" s="23">
        <v>38002</v>
      </c>
      <c r="B1256" s="27">
        <v>35.07</v>
      </c>
      <c r="C1256" s="28">
        <v>32.32</v>
      </c>
      <c r="D1256" s="28">
        <v>35.86</v>
      </c>
      <c r="E1256" s="26"/>
      <c r="F1256" s="25">
        <v>35</v>
      </c>
      <c r="G1256" s="25">
        <v>31.75</v>
      </c>
      <c r="H1256" s="25">
        <v>31.75</v>
      </c>
      <c r="I1256" s="25">
        <v>33.75</v>
      </c>
      <c r="J1256" s="24"/>
      <c r="K1256" s="24"/>
      <c r="L1256" s="24"/>
    </row>
    <row r="1257" spans="1:12" x14ac:dyDescent="0.2">
      <c r="A1257" s="23">
        <v>38006</v>
      </c>
      <c r="B1257" s="27">
        <v>36.200000000000003</v>
      </c>
      <c r="C1257" s="28">
        <v>33.450000000000003</v>
      </c>
      <c r="D1257" s="28">
        <v>36.99</v>
      </c>
      <c r="E1257" s="26"/>
      <c r="F1257" s="25">
        <v>36.25</v>
      </c>
      <c r="G1257" s="25">
        <v>33</v>
      </c>
      <c r="H1257" s="25">
        <v>33</v>
      </c>
      <c r="I1257" s="25">
        <v>35</v>
      </c>
      <c r="J1257" s="24"/>
      <c r="K1257" s="24"/>
      <c r="L1257" s="24"/>
    </row>
    <row r="1258" spans="1:12" x14ac:dyDescent="0.2">
      <c r="A1258" s="23">
        <v>38007</v>
      </c>
      <c r="B1258" s="27">
        <v>34.58</v>
      </c>
      <c r="C1258" s="28">
        <v>31.83</v>
      </c>
      <c r="D1258" s="28">
        <v>35.369999999999997</v>
      </c>
      <c r="E1258" s="26"/>
      <c r="F1258" s="25">
        <v>34.5</v>
      </c>
      <c r="G1258" s="25">
        <v>31.25</v>
      </c>
      <c r="H1258" s="25">
        <v>31.25</v>
      </c>
      <c r="I1258" s="25">
        <v>33.25</v>
      </c>
      <c r="J1258" s="24"/>
      <c r="K1258" s="24"/>
      <c r="L1258" s="24"/>
    </row>
    <row r="1259" spans="1:12" x14ac:dyDescent="0.2">
      <c r="A1259" s="23">
        <v>38008</v>
      </c>
      <c r="B1259" s="27">
        <v>34.93</v>
      </c>
      <c r="C1259" s="28">
        <v>32.18</v>
      </c>
      <c r="D1259" s="28">
        <v>35.72</v>
      </c>
      <c r="E1259" s="26"/>
      <c r="F1259" s="25">
        <v>35</v>
      </c>
      <c r="G1259" s="25">
        <v>31.75</v>
      </c>
      <c r="H1259" s="25">
        <v>31.75</v>
      </c>
      <c r="I1259" s="25">
        <v>33.75</v>
      </c>
      <c r="J1259" s="24"/>
      <c r="K1259" s="24"/>
      <c r="L1259" s="24"/>
    </row>
    <row r="1260" spans="1:12" x14ac:dyDescent="0.2">
      <c r="A1260" s="23">
        <v>38009</v>
      </c>
      <c r="B1260" s="27">
        <v>34.94</v>
      </c>
      <c r="C1260" s="28">
        <v>32.19</v>
      </c>
      <c r="D1260" s="28">
        <v>35.729999999999997</v>
      </c>
      <c r="E1260" s="26"/>
      <c r="F1260" s="25">
        <v>35</v>
      </c>
      <c r="G1260" s="25">
        <v>31.75</v>
      </c>
      <c r="H1260" s="25">
        <v>31.75</v>
      </c>
      <c r="I1260" s="25">
        <v>33.75</v>
      </c>
      <c r="J1260" s="24"/>
      <c r="K1260" s="24"/>
      <c r="L1260" s="24"/>
    </row>
    <row r="1261" spans="1:12" x14ac:dyDescent="0.2">
      <c r="A1261" s="23">
        <v>38012</v>
      </c>
      <c r="B1261" s="27">
        <v>34.47</v>
      </c>
      <c r="C1261" s="28">
        <v>31.72</v>
      </c>
      <c r="D1261" s="28">
        <v>35.26</v>
      </c>
      <c r="E1261" s="26"/>
      <c r="F1261" s="25">
        <v>34.5</v>
      </c>
      <c r="G1261" s="25">
        <v>31.25</v>
      </c>
      <c r="H1261" s="25">
        <v>31.25</v>
      </c>
      <c r="I1261" s="25">
        <v>33.25</v>
      </c>
      <c r="J1261" s="24"/>
      <c r="K1261" s="24"/>
      <c r="L1261" s="24"/>
    </row>
    <row r="1262" spans="1:12" x14ac:dyDescent="0.2">
      <c r="A1262" s="23">
        <v>38013</v>
      </c>
      <c r="B1262" s="27">
        <v>34.119999999999997</v>
      </c>
      <c r="C1262" s="28">
        <v>31.37</v>
      </c>
      <c r="D1262" s="28">
        <v>34.909999999999997</v>
      </c>
      <c r="E1262" s="26"/>
      <c r="F1262" s="25">
        <v>34</v>
      </c>
      <c r="G1262" s="25">
        <v>30.75</v>
      </c>
      <c r="H1262" s="25">
        <v>30.75</v>
      </c>
      <c r="I1262" s="25">
        <v>32.75</v>
      </c>
      <c r="J1262" s="24"/>
      <c r="K1262" s="24"/>
      <c r="L1262" s="24"/>
    </row>
    <row r="1263" spans="1:12" x14ac:dyDescent="0.2">
      <c r="A1263" s="23">
        <v>38014</v>
      </c>
      <c r="B1263" s="27">
        <v>33.619999999999997</v>
      </c>
      <c r="C1263" s="28">
        <v>30.87</v>
      </c>
      <c r="D1263" s="28">
        <v>34.409999999999997</v>
      </c>
      <c r="E1263" s="26"/>
      <c r="F1263" s="25">
        <v>33.5</v>
      </c>
      <c r="G1263" s="25">
        <v>30.25</v>
      </c>
      <c r="H1263" s="25">
        <v>30.25</v>
      </c>
      <c r="I1263" s="25">
        <v>32.25</v>
      </c>
      <c r="J1263" s="24"/>
      <c r="K1263" s="24"/>
      <c r="L1263" s="24"/>
    </row>
    <row r="1264" spans="1:12" x14ac:dyDescent="0.2">
      <c r="A1264" s="23">
        <v>38015</v>
      </c>
      <c r="B1264" s="27">
        <v>32.81</v>
      </c>
      <c r="C1264" s="28">
        <v>30.06</v>
      </c>
      <c r="D1264" s="28">
        <v>33.6</v>
      </c>
      <c r="E1264" s="26"/>
      <c r="F1264" s="25">
        <v>32.75</v>
      </c>
      <c r="G1264" s="25">
        <v>29.5</v>
      </c>
      <c r="H1264" s="25">
        <v>29.5</v>
      </c>
      <c r="I1264" s="25">
        <v>31.5</v>
      </c>
      <c r="J1264" s="24"/>
      <c r="K1264" s="24"/>
      <c r="L1264" s="24"/>
    </row>
    <row r="1265" spans="1:12" x14ac:dyDescent="0.2">
      <c r="A1265" s="23">
        <v>38016</v>
      </c>
      <c r="B1265" s="27">
        <v>33.049999999999997</v>
      </c>
      <c r="C1265" s="28">
        <v>30.3</v>
      </c>
      <c r="D1265" s="28">
        <v>33.840000000000003</v>
      </c>
      <c r="E1265" s="26"/>
      <c r="F1265" s="25">
        <v>33</v>
      </c>
      <c r="G1265" s="25">
        <v>29.75</v>
      </c>
      <c r="H1265" s="25">
        <v>29.75</v>
      </c>
      <c r="I1265" s="25">
        <v>31.75</v>
      </c>
      <c r="J1265" s="24"/>
      <c r="K1265" s="24"/>
      <c r="L1265" s="24"/>
    </row>
    <row r="1266" spans="1:12" x14ac:dyDescent="0.2">
      <c r="A1266" s="23">
        <v>38019</v>
      </c>
      <c r="B1266" s="27">
        <v>34.979999999999997</v>
      </c>
      <c r="C1266" s="28">
        <v>32.229999999999997</v>
      </c>
      <c r="D1266" s="28">
        <v>35.770000000000003</v>
      </c>
      <c r="E1266" s="26"/>
      <c r="F1266" s="25">
        <v>35</v>
      </c>
      <c r="G1266" s="25">
        <v>31.75</v>
      </c>
      <c r="H1266" s="25">
        <v>31.75</v>
      </c>
      <c r="I1266" s="25">
        <v>33.75</v>
      </c>
      <c r="J1266" s="24"/>
      <c r="K1266" s="24"/>
      <c r="L1266" s="24"/>
    </row>
    <row r="1267" spans="1:12" x14ac:dyDescent="0.2">
      <c r="A1267" s="23">
        <v>38020</v>
      </c>
      <c r="B1267" s="27">
        <v>34.1</v>
      </c>
      <c r="C1267" s="28">
        <v>31.35</v>
      </c>
      <c r="D1267" s="28">
        <v>34.89</v>
      </c>
      <c r="E1267" s="26"/>
      <c r="F1267" s="25">
        <v>34</v>
      </c>
      <c r="G1267" s="25">
        <v>30.75</v>
      </c>
      <c r="H1267" s="25">
        <v>30.75</v>
      </c>
      <c r="I1267" s="25">
        <v>32.75</v>
      </c>
      <c r="J1267" s="24"/>
      <c r="K1267" s="24"/>
      <c r="L1267" s="24"/>
    </row>
    <row r="1268" spans="1:12" x14ac:dyDescent="0.2">
      <c r="A1268" s="23">
        <v>38021</v>
      </c>
      <c r="B1268" s="27">
        <v>33.1</v>
      </c>
      <c r="C1268" s="28">
        <v>30.35</v>
      </c>
      <c r="D1268" s="28">
        <v>33.89</v>
      </c>
      <c r="E1268" s="26"/>
      <c r="F1268" s="25">
        <v>33</v>
      </c>
      <c r="G1268" s="25">
        <v>29.75</v>
      </c>
      <c r="H1268" s="25">
        <v>29.75</v>
      </c>
      <c r="I1268" s="25">
        <v>31.75</v>
      </c>
      <c r="J1268" s="24"/>
      <c r="K1268" s="24"/>
      <c r="L1268" s="24"/>
    </row>
    <row r="1269" spans="1:12" x14ac:dyDescent="0.2">
      <c r="A1269" s="23">
        <v>38022</v>
      </c>
      <c r="B1269" s="27">
        <v>33.08</v>
      </c>
      <c r="C1269" s="28">
        <v>30.33</v>
      </c>
      <c r="D1269" s="28">
        <v>33.869999999999997</v>
      </c>
      <c r="E1269" s="26"/>
      <c r="F1269" s="25">
        <v>33</v>
      </c>
      <c r="G1269" s="25">
        <v>29.75</v>
      </c>
      <c r="H1269" s="25">
        <v>29.75</v>
      </c>
      <c r="I1269" s="25">
        <v>31.75</v>
      </c>
      <c r="J1269" s="24"/>
      <c r="K1269" s="24"/>
      <c r="L1269" s="24"/>
    </row>
    <row r="1270" spans="1:12" x14ac:dyDescent="0.2">
      <c r="A1270" s="23">
        <v>38023</v>
      </c>
      <c r="B1270" s="27">
        <v>32.479999999999997</v>
      </c>
      <c r="C1270" s="28">
        <v>29.73</v>
      </c>
      <c r="D1270" s="28">
        <v>33.270000000000003</v>
      </c>
      <c r="E1270" s="26"/>
      <c r="F1270" s="25">
        <v>32.5</v>
      </c>
      <c r="G1270" s="25">
        <v>29.25</v>
      </c>
      <c r="H1270" s="25">
        <v>29.25</v>
      </c>
      <c r="I1270" s="25">
        <v>31.25</v>
      </c>
      <c r="J1270" s="24"/>
      <c r="K1270" s="24"/>
      <c r="L1270" s="24"/>
    </row>
    <row r="1271" spans="1:12" x14ac:dyDescent="0.2">
      <c r="A1271" s="23">
        <v>38026</v>
      </c>
      <c r="B1271" s="27">
        <v>32.83</v>
      </c>
      <c r="C1271" s="28">
        <v>30.08</v>
      </c>
      <c r="D1271" s="28">
        <v>33.619999999999997</v>
      </c>
      <c r="E1271" s="26"/>
      <c r="F1271" s="25">
        <v>32.75</v>
      </c>
      <c r="G1271" s="25">
        <v>29.5</v>
      </c>
      <c r="H1271" s="25">
        <v>29.5</v>
      </c>
      <c r="I1271" s="25">
        <v>31.5</v>
      </c>
      <c r="J1271" s="24"/>
      <c r="K1271" s="24"/>
      <c r="L1271" s="24"/>
    </row>
    <row r="1272" spans="1:12" x14ac:dyDescent="0.2">
      <c r="A1272" s="23">
        <v>38027</v>
      </c>
      <c r="B1272" s="27">
        <v>33.869999999999997</v>
      </c>
      <c r="C1272" s="28">
        <v>31.12</v>
      </c>
      <c r="D1272" s="28">
        <v>34.659999999999997</v>
      </c>
      <c r="E1272" s="26"/>
      <c r="F1272" s="25">
        <v>33.75</v>
      </c>
      <c r="G1272" s="25">
        <v>30.5</v>
      </c>
      <c r="H1272" s="25">
        <v>30.5</v>
      </c>
      <c r="I1272" s="25">
        <v>32.5</v>
      </c>
      <c r="J1272" s="24"/>
      <c r="K1272" s="24"/>
      <c r="L1272" s="24"/>
    </row>
    <row r="1273" spans="1:12" x14ac:dyDescent="0.2">
      <c r="A1273" s="23">
        <v>38028</v>
      </c>
      <c r="B1273" s="27">
        <v>34</v>
      </c>
      <c r="C1273" s="28">
        <v>31.25</v>
      </c>
      <c r="D1273" s="28">
        <v>34.79</v>
      </c>
      <c r="E1273" s="26"/>
      <c r="F1273" s="25">
        <v>34</v>
      </c>
      <c r="G1273" s="25">
        <v>30.75</v>
      </c>
      <c r="H1273" s="25">
        <v>30.75</v>
      </c>
      <c r="I1273" s="25">
        <v>32.75</v>
      </c>
      <c r="J1273" s="24"/>
      <c r="K1273" s="24"/>
      <c r="L1273" s="24"/>
    </row>
    <row r="1274" spans="1:12" x14ac:dyDescent="0.2">
      <c r="A1274" s="23">
        <v>38029</v>
      </c>
      <c r="B1274" s="27">
        <v>33.979999999999997</v>
      </c>
      <c r="C1274" s="28">
        <v>31.23</v>
      </c>
      <c r="D1274" s="28">
        <v>34.770000000000003</v>
      </c>
      <c r="E1274" s="26"/>
      <c r="F1274" s="25">
        <v>34</v>
      </c>
      <c r="G1274" s="25">
        <v>30.75</v>
      </c>
      <c r="H1274" s="25">
        <v>30.75</v>
      </c>
      <c r="I1274" s="25">
        <v>32.75</v>
      </c>
      <c r="J1274" s="24"/>
      <c r="K1274" s="24"/>
      <c r="L1274" s="24"/>
    </row>
    <row r="1275" spans="1:12" x14ac:dyDescent="0.2">
      <c r="A1275" s="23">
        <v>38030</v>
      </c>
      <c r="B1275" s="27">
        <v>34.56</v>
      </c>
      <c r="C1275" s="28">
        <v>31.81</v>
      </c>
      <c r="D1275" s="28">
        <v>35.35</v>
      </c>
      <c r="E1275" s="26"/>
      <c r="F1275" s="25">
        <v>34.5</v>
      </c>
      <c r="G1275" s="25">
        <v>31.25</v>
      </c>
      <c r="H1275" s="25">
        <v>31.25</v>
      </c>
      <c r="I1275" s="25">
        <v>33.25</v>
      </c>
      <c r="J1275" s="24"/>
      <c r="K1275" s="24"/>
      <c r="L1275" s="24"/>
    </row>
    <row r="1276" spans="1:12" x14ac:dyDescent="0.2">
      <c r="A1276" s="23">
        <v>38034</v>
      </c>
      <c r="B1276" s="27">
        <v>35.19</v>
      </c>
      <c r="C1276" s="28">
        <v>32.44</v>
      </c>
      <c r="D1276" s="28">
        <v>35.979999999999997</v>
      </c>
      <c r="E1276" s="26"/>
      <c r="F1276" s="25">
        <v>35.25</v>
      </c>
      <c r="G1276" s="25">
        <v>32</v>
      </c>
      <c r="H1276" s="25">
        <v>32</v>
      </c>
      <c r="I1276" s="25">
        <v>34</v>
      </c>
      <c r="J1276" s="24"/>
      <c r="K1276" s="24"/>
      <c r="L1276" s="24"/>
    </row>
    <row r="1277" spans="1:12" x14ac:dyDescent="0.2">
      <c r="A1277" s="23">
        <v>38035</v>
      </c>
      <c r="B1277" s="27">
        <v>35.450000000000003</v>
      </c>
      <c r="C1277" s="28">
        <v>32.700000000000003</v>
      </c>
      <c r="D1277" s="28">
        <v>36.24</v>
      </c>
      <c r="E1277" s="26"/>
      <c r="F1277" s="25">
        <v>35.5</v>
      </c>
      <c r="G1277" s="25">
        <v>32.25</v>
      </c>
      <c r="H1277" s="25">
        <v>32.25</v>
      </c>
      <c r="I1277" s="25">
        <v>34.25</v>
      </c>
      <c r="J1277" s="24"/>
      <c r="K1277" s="24"/>
      <c r="L1277" s="24"/>
    </row>
    <row r="1278" spans="1:12" x14ac:dyDescent="0.2">
      <c r="A1278" s="23">
        <v>38036</v>
      </c>
      <c r="B1278" s="27">
        <v>36</v>
      </c>
      <c r="C1278" s="28">
        <v>33.25</v>
      </c>
      <c r="D1278" s="28">
        <v>36.79</v>
      </c>
      <c r="E1278" s="26"/>
      <c r="F1278" s="25">
        <v>36</v>
      </c>
      <c r="G1278" s="25">
        <v>32.75</v>
      </c>
      <c r="H1278" s="25">
        <v>32.75</v>
      </c>
      <c r="I1278" s="25">
        <v>34.75</v>
      </c>
      <c r="J1278" s="24"/>
      <c r="K1278" s="24"/>
      <c r="L1278" s="24"/>
    </row>
    <row r="1279" spans="1:12" x14ac:dyDescent="0.2">
      <c r="A1279" s="23">
        <v>38037</v>
      </c>
      <c r="B1279" s="27">
        <v>35.6</v>
      </c>
      <c r="C1279" s="28">
        <v>32.85</v>
      </c>
      <c r="D1279" s="28">
        <v>36.39</v>
      </c>
      <c r="E1279" s="26"/>
      <c r="F1279" s="25">
        <v>35.5</v>
      </c>
      <c r="G1279" s="25">
        <v>32.25</v>
      </c>
      <c r="H1279" s="25">
        <v>32.25</v>
      </c>
      <c r="I1279" s="25">
        <v>34.25</v>
      </c>
      <c r="J1279" s="24"/>
      <c r="K1279" s="24"/>
      <c r="L1279" s="24"/>
    </row>
    <row r="1280" spans="1:12" x14ac:dyDescent="0.2">
      <c r="A1280" s="23">
        <v>38040</v>
      </c>
      <c r="B1280" s="27">
        <v>34.35</v>
      </c>
      <c r="C1280" s="28">
        <v>31.6</v>
      </c>
      <c r="D1280" s="28">
        <v>35.14</v>
      </c>
      <c r="E1280" s="26"/>
      <c r="F1280" s="25">
        <v>34.25</v>
      </c>
      <c r="G1280" s="25">
        <v>31</v>
      </c>
      <c r="H1280" s="25">
        <v>31</v>
      </c>
      <c r="I1280" s="25">
        <v>33</v>
      </c>
      <c r="J1280" s="24"/>
      <c r="K1280" s="24"/>
      <c r="L1280" s="24"/>
    </row>
    <row r="1281" spans="1:12" x14ac:dyDescent="0.2">
      <c r="A1281" s="23">
        <v>38041</v>
      </c>
      <c r="B1281" s="27">
        <v>34.58</v>
      </c>
      <c r="C1281" s="28">
        <v>31.83</v>
      </c>
      <c r="D1281" s="28">
        <v>35.369999999999997</v>
      </c>
      <c r="E1281" s="26"/>
      <c r="F1281" s="25">
        <v>34.5</v>
      </c>
      <c r="G1281" s="25">
        <v>31.25</v>
      </c>
      <c r="H1281" s="25">
        <v>31.25</v>
      </c>
      <c r="I1281" s="25">
        <v>33.25</v>
      </c>
      <c r="J1281" s="24"/>
      <c r="K1281" s="24"/>
      <c r="L1281" s="24"/>
    </row>
    <row r="1282" spans="1:12" x14ac:dyDescent="0.2">
      <c r="A1282" s="23">
        <v>38042</v>
      </c>
      <c r="B1282" s="27">
        <v>35.68</v>
      </c>
      <c r="C1282" s="28">
        <v>32.93</v>
      </c>
      <c r="D1282" s="28">
        <v>36.47</v>
      </c>
      <c r="E1282" s="26"/>
      <c r="F1282" s="25">
        <v>35.75</v>
      </c>
      <c r="G1282" s="25">
        <v>32.5</v>
      </c>
      <c r="H1282" s="25">
        <v>32.5</v>
      </c>
      <c r="I1282" s="25">
        <v>34.5</v>
      </c>
      <c r="J1282" s="24"/>
      <c r="K1282" s="24"/>
      <c r="L1282" s="24"/>
    </row>
    <row r="1283" spans="1:12" x14ac:dyDescent="0.2">
      <c r="A1283" s="23">
        <v>38043</v>
      </c>
      <c r="B1283" s="27">
        <v>35.51</v>
      </c>
      <c r="C1283" s="28">
        <v>32.76</v>
      </c>
      <c r="D1283" s="28">
        <v>36.299999999999997</v>
      </c>
      <c r="E1283" s="26"/>
      <c r="F1283" s="25">
        <v>35.5</v>
      </c>
      <c r="G1283" s="25">
        <v>32.25</v>
      </c>
      <c r="H1283" s="25">
        <v>32.25</v>
      </c>
      <c r="I1283" s="25">
        <v>34.25</v>
      </c>
      <c r="J1283" s="24"/>
      <c r="K1283" s="24"/>
      <c r="L1283" s="24"/>
    </row>
    <row r="1284" spans="1:12" x14ac:dyDescent="0.2">
      <c r="A1284" s="23">
        <v>38044</v>
      </c>
      <c r="B1284" s="27">
        <v>36.159999999999997</v>
      </c>
      <c r="C1284" s="28">
        <v>33.409999999999997</v>
      </c>
      <c r="D1284" s="28">
        <v>36.950000000000003</v>
      </c>
      <c r="E1284" s="26"/>
      <c r="F1284" s="25">
        <v>36.25</v>
      </c>
      <c r="G1284" s="25">
        <v>33</v>
      </c>
      <c r="H1284" s="25">
        <v>33</v>
      </c>
      <c r="I1284" s="25">
        <v>35</v>
      </c>
      <c r="J1284" s="24"/>
      <c r="K1284" s="24"/>
      <c r="L1284" s="24"/>
    </row>
    <row r="1285" spans="1:12" x14ac:dyDescent="0.2">
      <c r="A1285" s="23">
        <v>38047</v>
      </c>
      <c r="B1285" s="27">
        <v>36.86</v>
      </c>
      <c r="C1285" s="28">
        <v>34.11</v>
      </c>
      <c r="D1285" s="28">
        <v>37.65</v>
      </c>
      <c r="E1285" s="26"/>
      <c r="F1285" s="25">
        <v>36.75</v>
      </c>
      <c r="G1285" s="25">
        <v>33.5</v>
      </c>
      <c r="H1285" s="25">
        <v>33.5</v>
      </c>
      <c r="I1285" s="25">
        <v>35.5</v>
      </c>
      <c r="J1285" s="24"/>
      <c r="K1285" s="24"/>
      <c r="L1285" s="24"/>
    </row>
    <row r="1286" spans="1:12" x14ac:dyDescent="0.2">
      <c r="A1286" s="23">
        <v>38048</v>
      </c>
      <c r="B1286" s="27">
        <v>36.659999999999997</v>
      </c>
      <c r="C1286" s="28">
        <v>33.909999999999997</v>
      </c>
      <c r="D1286" s="28">
        <v>37.450000000000003</v>
      </c>
      <c r="E1286" s="26"/>
      <c r="F1286" s="25">
        <v>36.75</v>
      </c>
      <c r="G1286" s="25">
        <v>33.5</v>
      </c>
      <c r="H1286" s="25">
        <v>33.5</v>
      </c>
      <c r="I1286" s="25">
        <v>35.5</v>
      </c>
      <c r="J1286" s="24"/>
      <c r="K1286" s="24"/>
      <c r="L1286" s="24"/>
    </row>
    <row r="1287" spans="1:12" x14ac:dyDescent="0.2">
      <c r="A1287" s="23">
        <v>38049</v>
      </c>
      <c r="B1287" s="27">
        <v>35.799999999999997</v>
      </c>
      <c r="C1287" s="28">
        <v>33.049999999999997</v>
      </c>
      <c r="D1287" s="28">
        <v>36.590000000000003</v>
      </c>
      <c r="E1287" s="26"/>
      <c r="F1287" s="25">
        <v>35.75</v>
      </c>
      <c r="G1287" s="25">
        <v>32.5</v>
      </c>
      <c r="H1287" s="25">
        <v>32.5</v>
      </c>
      <c r="I1287" s="25">
        <v>34.5</v>
      </c>
      <c r="J1287" s="24"/>
      <c r="K1287" s="24"/>
      <c r="L1287" s="24"/>
    </row>
    <row r="1288" spans="1:12" x14ac:dyDescent="0.2">
      <c r="A1288" s="23">
        <v>38050</v>
      </c>
      <c r="B1288" s="27">
        <v>36.64</v>
      </c>
      <c r="C1288" s="28">
        <v>33.89</v>
      </c>
      <c r="D1288" s="28">
        <v>37.43</v>
      </c>
      <c r="E1288" s="26"/>
      <c r="F1288" s="25">
        <v>36.75</v>
      </c>
      <c r="G1288" s="25">
        <v>33.5</v>
      </c>
      <c r="H1288" s="25">
        <v>33.5</v>
      </c>
      <c r="I1288" s="25">
        <v>35.5</v>
      </c>
      <c r="J1288" s="24"/>
      <c r="K1288" s="24"/>
      <c r="L1288" s="24"/>
    </row>
    <row r="1289" spans="1:12" x14ac:dyDescent="0.2">
      <c r="A1289" s="23">
        <v>38051</v>
      </c>
      <c r="B1289" s="27">
        <v>37.26</v>
      </c>
      <c r="C1289" s="28">
        <v>34.51</v>
      </c>
      <c r="D1289" s="28">
        <v>38.049999999999997</v>
      </c>
      <c r="E1289" s="26"/>
      <c r="F1289" s="25">
        <v>37.25</v>
      </c>
      <c r="G1289" s="25">
        <v>34</v>
      </c>
      <c r="H1289" s="25">
        <v>34</v>
      </c>
      <c r="I1289" s="25">
        <v>36</v>
      </c>
      <c r="J1289" s="24"/>
      <c r="K1289" s="24"/>
      <c r="L1289" s="24"/>
    </row>
    <row r="1290" spans="1:12" x14ac:dyDescent="0.2">
      <c r="A1290" s="23">
        <v>38054</v>
      </c>
      <c r="B1290" s="27">
        <v>36.57</v>
      </c>
      <c r="C1290" s="28">
        <v>33.82</v>
      </c>
      <c r="D1290" s="28">
        <v>37.36</v>
      </c>
      <c r="E1290" s="26"/>
      <c r="F1290" s="25">
        <v>36.5</v>
      </c>
      <c r="G1290" s="25">
        <v>33.25</v>
      </c>
      <c r="H1290" s="25">
        <v>33.25</v>
      </c>
      <c r="I1290" s="25">
        <v>35.25</v>
      </c>
      <c r="J1290" s="24"/>
      <c r="K1290" s="24"/>
      <c r="L1290" s="24"/>
    </row>
    <row r="1291" spans="1:12" x14ac:dyDescent="0.2">
      <c r="A1291" s="23">
        <v>38055</v>
      </c>
      <c r="B1291" s="27">
        <v>36.28</v>
      </c>
      <c r="C1291" s="28">
        <v>33.53</v>
      </c>
      <c r="D1291" s="28">
        <v>37.07</v>
      </c>
      <c r="E1291" s="26"/>
      <c r="F1291" s="25">
        <v>36.25</v>
      </c>
      <c r="G1291" s="25">
        <v>33</v>
      </c>
      <c r="H1291" s="25">
        <v>33</v>
      </c>
      <c r="I1291" s="25">
        <v>35</v>
      </c>
      <c r="J1291" s="24"/>
      <c r="K1291" s="24"/>
      <c r="L1291" s="24"/>
    </row>
    <row r="1292" spans="1:12" x14ac:dyDescent="0.2">
      <c r="A1292" s="23">
        <v>38056</v>
      </c>
      <c r="B1292" s="27">
        <v>36.1</v>
      </c>
      <c r="C1292" s="28">
        <v>33.35</v>
      </c>
      <c r="D1292" s="28">
        <v>36.89</v>
      </c>
      <c r="E1292" s="26"/>
      <c r="F1292" s="25">
        <v>36</v>
      </c>
      <c r="G1292" s="25">
        <v>32.75</v>
      </c>
      <c r="H1292" s="25">
        <v>32.75</v>
      </c>
      <c r="I1292" s="25">
        <v>34.75</v>
      </c>
      <c r="J1292" s="24"/>
      <c r="K1292" s="24"/>
      <c r="L1292" s="24"/>
    </row>
    <row r="1293" spans="1:12" x14ac:dyDescent="0.2">
      <c r="A1293" s="23">
        <v>38057</v>
      </c>
      <c r="B1293" s="27">
        <v>36.78</v>
      </c>
      <c r="C1293" s="28">
        <v>34.03</v>
      </c>
      <c r="D1293" s="28">
        <v>37.57</v>
      </c>
      <c r="E1293" s="26"/>
      <c r="F1293" s="25">
        <v>36.75</v>
      </c>
      <c r="G1293" s="25">
        <v>33.5</v>
      </c>
      <c r="H1293" s="25">
        <v>33.5</v>
      </c>
      <c r="I1293" s="25">
        <v>35.5</v>
      </c>
      <c r="J1293" s="24"/>
      <c r="K1293" s="24"/>
      <c r="L1293" s="24"/>
    </row>
    <row r="1294" spans="1:12" x14ac:dyDescent="0.2">
      <c r="A1294" s="23">
        <v>38058</v>
      </c>
      <c r="B1294" s="27">
        <v>36.19</v>
      </c>
      <c r="C1294" s="28">
        <v>33.44</v>
      </c>
      <c r="D1294" s="28">
        <v>36.979999999999997</v>
      </c>
      <c r="E1294" s="26"/>
      <c r="F1294" s="25">
        <v>36.25</v>
      </c>
      <c r="G1294" s="25">
        <v>33</v>
      </c>
      <c r="H1294" s="25">
        <v>33</v>
      </c>
      <c r="I1294" s="25">
        <v>35</v>
      </c>
      <c r="J1294" s="24"/>
      <c r="K1294" s="24"/>
      <c r="L1294" s="24"/>
    </row>
    <row r="1295" spans="1:12" x14ac:dyDescent="0.2">
      <c r="A1295" s="23">
        <v>38061</v>
      </c>
      <c r="B1295" s="27">
        <v>37.44</v>
      </c>
      <c r="C1295" s="28">
        <v>34.69</v>
      </c>
      <c r="D1295" s="28">
        <v>38.229999999999997</v>
      </c>
      <c r="E1295" s="26"/>
      <c r="F1295" s="25">
        <v>37.5</v>
      </c>
      <c r="G1295" s="25">
        <v>34.25</v>
      </c>
      <c r="H1295" s="25">
        <v>34.25</v>
      </c>
      <c r="I1295" s="25">
        <v>36.25</v>
      </c>
      <c r="J1295" s="24"/>
      <c r="K1295" s="24"/>
      <c r="L1295" s="24"/>
    </row>
    <row r="1296" spans="1:12" x14ac:dyDescent="0.2">
      <c r="A1296" s="23">
        <v>38062</v>
      </c>
      <c r="B1296" s="27">
        <v>37.479999999999997</v>
      </c>
      <c r="C1296" s="28">
        <v>34.729999999999997</v>
      </c>
      <c r="D1296" s="28">
        <v>38.270000000000003</v>
      </c>
      <c r="E1296" s="26"/>
      <c r="F1296" s="25">
        <v>37.5</v>
      </c>
      <c r="G1296" s="25">
        <v>34.25</v>
      </c>
      <c r="H1296" s="25">
        <v>34.25</v>
      </c>
      <c r="I1296" s="25">
        <v>36.25</v>
      </c>
      <c r="J1296" s="24"/>
      <c r="K1296" s="24"/>
      <c r="L1296" s="24"/>
    </row>
    <row r="1297" spans="1:12" x14ac:dyDescent="0.2">
      <c r="A1297" s="23">
        <v>38063</v>
      </c>
      <c r="B1297" s="27">
        <v>38.18</v>
      </c>
      <c r="C1297" s="28">
        <v>35.43</v>
      </c>
      <c r="D1297" s="28">
        <v>38.97</v>
      </c>
      <c r="E1297" s="26"/>
      <c r="F1297" s="25">
        <v>38.25</v>
      </c>
      <c r="G1297" s="25">
        <v>35</v>
      </c>
      <c r="H1297" s="25">
        <v>35</v>
      </c>
      <c r="I1297" s="25">
        <v>37</v>
      </c>
      <c r="J1297" s="24"/>
      <c r="K1297" s="24"/>
      <c r="L1297" s="24"/>
    </row>
    <row r="1298" spans="1:12" x14ac:dyDescent="0.2">
      <c r="A1298" s="23">
        <v>38064</v>
      </c>
      <c r="B1298" s="27">
        <v>37.93</v>
      </c>
      <c r="C1298" s="28">
        <v>35.18</v>
      </c>
      <c r="D1298" s="28">
        <v>38.72</v>
      </c>
      <c r="E1298" s="26"/>
      <c r="F1298" s="25">
        <v>38</v>
      </c>
      <c r="G1298" s="25">
        <v>34.75</v>
      </c>
      <c r="H1298" s="25">
        <v>34.75</v>
      </c>
      <c r="I1298" s="25">
        <v>36.75</v>
      </c>
      <c r="J1298" s="24"/>
      <c r="K1298" s="24"/>
      <c r="L1298" s="24"/>
    </row>
    <row r="1299" spans="1:12" x14ac:dyDescent="0.2">
      <c r="A1299" s="23">
        <v>38065</v>
      </c>
      <c r="B1299" s="27">
        <v>38.08</v>
      </c>
      <c r="C1299" s="28">
        <v>35.33</v>
      </c>
      <c r="D1299" s="28">
        <v>38.869999999999997</v>
      </c>
      <c r="E1299" s="26"/>
      <c r="F1299" s="25">
        <v>38</v>
      </c>
      <c r="G1299" s="25">
        <v>34.75</v>
      </c>
      <c r="H1299" s="25">
        <v>34.75</v>
      </c>
      <c r="I1299" s="25">
        <v>36.75</v>
      </c>
      <c r="J1299" s="24"/>
      <c r="K1299" s="24"/>
      <c r="L1299" s="24"/>
    </row>
    <row r="1300" spans="1:12" x14ac:dyDescent="0.2">
      <c r="A1300" s="23">
        <v>38068</v>
      </c>
      <c r="B1300" s="27">
        <v>37.11</v>
      </c>
      <c r="C1300" s="28">
        <v>34.36</v>
      </c>
      <c r="D1300" s="28">
        <v>37.9</v>
      </c>
      <c r="E1300" s="26"/>
      <c r="F1300" s="25">
        <v>37</v>
      </c>
      <c r="G1300" s="25">
        <v>33.75</v>
      </c>
      <c r="H1300" s="25">
        <v>33.75</v>
      </c>
      <c r="I1300" s="25">
        <v>35.75</v>
      </c>
      <c r="J1300" s="24"/>
      <c r="K1300" s="24"/>
      <c r="L1300" s="24"/>
    </row>
    <row r="1301" spans="1:12" x14ac:dyDescent="0.2">
      <c r="A1301" s="23">
        <v>38069</v>
      </c>
      <c r="B1301" s="27">
        <v>37.450000000000003</v>
      </c>
      <c r="C1301" s="28">
        <v>34.700000000000003</v>
      </c>
      <c r="D1301" s="28">
        <v>38.24</v>
      </c>
      <c r="E1301" s="26"/>
      <c r="F1301" s="25">
        <v>37.5</v>
      </c>
      <c r="G1301" s="25">
        <v>34.25</v>
      </c>
      <c r="H1301" s="25">
        <v>34.25</v>
      </c>
      <c r="I1301" s="25">
        <v>36.25</v>
      </c>
      <c r="J1301" s="24"/>
      <c r="K1301" s="24"/>
      <c r="L1301" s="24"/>
    </row>
    <row r="1302" spans="1:12" x14ac:dyDescent="0.2">
      <c r="A1302" s="23">
        <v>38070</v>
      </c>
      <c r="B1302" s="27">
        <v>37.01</v>
      </c>
      <c r="C1302" s="28">
        <v>34.26</v>
      </c>
      <c r="D1302" s="28">
        <v>37.799999999999997</v>
      </c>
      <c r="E1302" s="26"/>
      <c r="F1302" s="25">
        <v>37</v>
      </c>
      <c r="G1302" s="25">
        <v>33.75</v>
      </c>
      <c r="H1302" s="25">
        <v>33.75</v>
      </c>
      <c r="I1302" s="25">
        <v>35.75</v>
      </c>
      <c r="J1302" s="24"/>
      <c r="K1302" s="24"/>
      <c r="L1302" s="24"/>
    </row>
    <row r="1303" spans="1:12" x14ac:dyDescent="0.2">
      <c r="A1303" s="23">
        <v>38071</v>
      </c>
      <c r="B1303" s="27">
        <v>35.51</v>
      </c>
      <c r="C1303" s="28">
        <v>32.76</v>
      </c>
      <c r="D1303" s="28">
        <v>36.299999999999997</v>
      </c>
      <c r="E1303" s="26"/>
      <c r="F1303" s="25">
        <v>35.5</v>
      </c>
      <c r="G1303" s="25">
        <v>32.25</v>
      </c>
      <c r="H1303" s="25">
        <v>32.25</v>
      </c>
      <c r="I1303" s="25">
        <v>34.25</v>
      </c>
      <c r="J1303" s="24"/>
      <c r="K1303" s="24"/>
      <c r="L1303" s="24"/>
    </row>
    <row r="1304" spans="1:12" x14ac:dyDescent="0.2">
      <c r="A1304" s="23">
        <v>38072</v>
      </c>
      <c r="B1304" s="27">
        <v>35.65</v>
      </c>
      <c r="C1304" s="28">
        <v>32.9</v>
      </c>
      <c r="D1304" s="28">
        <v>36.44</v>
      </c>
      <c r="E1304" s="26"/>
      <c r="F1304" s="25">
        <v>35.75</v>
      </c>
      <c r="G1304" s="25">
        <v>32.5</v>
      </c>
      <c r="H1304" s="25">
        <v>32.5</v>
      </c>
      <c r="I1304" s="25">
        <v>34.5</v>
      </c>
      <c r="J1304" s="24"/>
      <c r="K1304" s="24"/>
      <c r="L1304" s="24"/>
    </row>
    <row r="1305" spans="1:12" x14ac:dyDescent="0.2">
      <c r="A1305" s="23">
        <v>38075</v>
      </c>
      <c r="B1305" s="27">
        <v>35.450000000000003</v>
      </c>
      <c r="C1305" s="28">
        <v>32.700000000000003</v>
      </c>
      <c r="D1305" s="28">
        <v>36.24</v>
      </c>
      <c r="E1305" s="26"/>
      <c r="F1305" s="25">
        <v>35.5</v>
      </c>
      <c r="G1305" s="25">
        <v>32.25</v>
      </c>
      <c r="H1305" s="25">
        <v>32.25</v>
      </c>
      <c r="I1305" s="25">
        <v>34.25</v>
      </c>
      <c r="J1305" s="24"/>
      <c r="K1305" s="24"/>
      <c r="L1305" s="24"/>
    </row>
    <row r="1306" spans="1:12" x14ac:dyDescent="0.2">
      <c r="A1306" s="23">
        <v>38076</v>
      </c>
      <c r="B1306" s="27">
        <v>36.25</v>
      </c>
      <c r="C1306" s="28">
        <v>33.5</v>
      </c>
      <c r="D1306" s="28">
        <v>37.04</v>
      </c>
      <c r="E1306" s="26"/>
      <c r="F1306" s="25">
        <v>36.25</v>
      </c>
      <c r="G1306" s="25">
        <v>33</v>
      </c>
      <c r="H1306" s="25">
        <v>33</v>
      </c>
      <c r="I1306" s="25">
        <v>35</v>
      </c>
      <c r="J1306" s="24"/>
      <c r="K1306" s="24"/>
      <c r="L1306" s="24"/>
    </row>
    <row r="1307" spans="1:12" x14ac:dyDescent="0.2">
      <c r="A1307" s="23">
        <v>38077</v>
      </c>
      <c r="B1307" s="27">
        <v>35.76</v>
      </c>
      <c r="C1307" s="28">
        <v>33.01</v>
      </c>
      <c r="D1307" s="28">
        <v>36.549999999999997</v>
      </c>
      <c r="E1307" s="26"/>
      <c r="F1307" s="25">
        <v>35.75</v>
      </c>
      <c r="G1307" s="25">
        <v>32.5</v>
      </c>
      <c r="H1307" s="25">
        <v>32.5</v>
      </c>
      <c r="I1307" s="25">
        <v>34.5</v>
      </c>
      <c r="J1307" s="24"/>
      <c r="K1307" s="24"/>
      <c r="L1307" s="24"/>
    </row>
    <row r="1308" spans="1:12" x14ac:dyDescent="0.2">
      <c r="A1308" s="23">
        <v>38078</v>
      </c>
      <c r="B1308" s="27">
        <v>34.270000000000003</v>
      </c>
      <c r="C1308" s="28">
        <v>31.52</v>
      </c>
      <c r="D1308" s="28">
        <v>35.06</v>
      </c>
      <c r="E1308" s="26"/>
      <c r="F1308" s="25">
        <v>34.25</v>
      </c>
      <c r="G1308" s="25">
        <v>31</v>
      </c>
      <c r="H1308" s="25">
        <v>31</v>
      </c>
      <c r="I1308" s="25">
        <v>33</v>
      </c>
      <c r="J1308" s="24"/>
      <c r="K1308" s="24"/>
      <c r="L1308" s="24"/>
    </row>
    <row r="1309" spans="1:12" x14ac:dyDescent="0.2">
      <c r="A1309" s="23">
        <v>38079</v>
      </c>
      <c r="B1309" s="27">
        <v>34.39</v>
      </c>
      <c r="C1309" s="28">
        <v>31.64</v>
      </c>
      <c r="D1309" s="28">
        <v>35.18</v>
      </c>
      <c r="E1309" s="26"/>
      <c r="F1309" s="25">
        <v>34.5</v>
      </c>
      <c r="G1309" s="25">
        <v>31.25</v>
      </c>
      <c r="H1309" s="25">
        <v>31.25</v>
      </c>
      <c r="I1309" s="25">
        <v>33.25</v>
      </c>
      <c r="J1309" s="24"/>
      <c r="K1309" s="24"/>
      <c r="L1309" s="24"/>
    </row>
    <row r="1310" spans="1:12" x14ac:dyDescent="0.2">
      <c r="A1310" s="23">
        <v>38082</v>
      </c>
      <c r="B1310" s="27">
        <v>34.380000000000003</v>
      </c>
      <c r="C1310" s="28">
        <v>31.63</v>
      </c>
      <c r="D1310" s="28">
        <v>35.17</v>
      </c>
      <c r="E1310" s="26"/>
      <c r="F1310" s="25">
        <v>34.5</v>
      </c>
      <c r="G1310" s="25">
        <v>31.25</v>
      </c>
      <c r="H1310" s="25">
        <v>31.25</v>
      </c>
      <c r="I1310" s="25">
        <v>33.25</v>
      </c>
      <c r="J1310" s="24"/>
      <c r="K1310" s="24"/>
      <c r="L1310" s="24"/>
    </row>
    <row r="1311" spans="1:12" x14ac:dyDescent="0.2">
      <c r="A1311" s="23">
        <v>38083</v>
      </c>
      <c r="B1311" s="27">
        <v>34.97</v>
      </c>
      <c r="C1311" s="28">
        <v>32.22</v>
      </c>
      <c r="D1311" s="28">
        <v>35.76</v>
      </c>
      <c r="E1311" s="26"/>
      <c r="F1311" s="25">
        <v>35</v>
      </c>
      <c r="G1311" s="25">
        <v>31.75</v>
      </c>
      <c r="H1311" s="25">
        <v>31.75</v>
      </c>
      <c r="I1311" s="25">
        <v>33.75</v>
      </c>
      <c r="J1311" s="24"/>
      <c r="K1311" s="24"/>
      <c r="L1311" s="24"/>
    </row>
    <row r="1312" spans="1:12" x14ac:dyDescent="0.2">
      <c r="A1312" s="23">
        <v>38084</v>
      </c>
      <c r="B1312" s="27">
        <v>36.15</v>
      </c>
      <c r="C1312" s="28">
        <v>33.4</v>
      </c>
      <c r="D1312" s="28">
        <v>36.94</v>
      </c>
      <c r="E1312" s="26"/>
      <c r="F1312" s="25">
        <v>36.25</v>
      </c>
      <c r="G1312" s="25">
        <v>33</v>
      </c>
      <c r="H1312" s="25">
        <v>33</v>
      </c>
      <c r="I1312" s="25">
        <v>35</v>
      </c>
      <c r="J1312" s="24"/>
      <c r="K1312" s="24"/>
      <c r="L1312" s="24"/>
    </row>
    <row r="1313" spans="1:12" x14ac:dyDescent="0.2">
      <c r="A1313" s="23">
        <v>38085</v>
      </c>
      <c r="B1313" s="27">
        <v>37.14</v>
      </c>
      <c r="C1313" s="28">
        <v>34.39</v>
      </c>
      <c r="D1313" s="28">
        <v>37.93</v>
      </c>
      <c r="E1313" s="26"/>
      <c r="F1313" s="25">
        <v>37.25</v>
      </c>
      <c r="G1313" s="25">
        <v>34</v>
      </c>
      <c r="H1313" s="25">
        <v>34</v>
      </c>
      <c r="I1313" s="25">
        <v>36</v>
      </c>
      <c r="J1313" s="24"/>
      <c r="K1313" s="24"/>
      <c r="L1313" s="24"/>
    </row>
    <row r="1314" spans="1:12" x14ac:dyDescent="0.2">
      <c r="A1314" s="23">
        <v>38089</v>
      </c>
      <c r="B1314" s="27">
        <v>37.840000000000003</v>
      </c>
      <c r="C1314" s="28">
        <v>35.090000000000003</v>
      </c>
      <c r="D1314" s="28">
        <v>38.630000000000003</v>
      </c>
      <c r="E1314" s="26"/>
      <c r="F1314" s="25">
        <v>37.75</v>
      </c>
      <c r="G1314" s="25">
        <v>34.5</v>
      </c>
      <c r="H1314" s="25">
        <v>34.5</v>
      </c>
      <c r="I1314" s="25">
        <v>36.5</v>
      </c>
      <c r="J1314" s="24"/>
      <c r="K1314" s="24"/>
      <c r="L1314" s="24"/>
    </row>
    <row r="1315" spans="1:12" x14ac:dyDescent="0.2">
      <c r="A1315" s="23">
        <v>38090</v>
      </c>
      <c r="B1315" s="27">
        <v>37.21</v>
      </c>
      <c r="C1315" s="28">
        <v>34.46</v>
      </c>
      <c r="D1315" s="28">
        <v>38</v>
      </c>
      <c r="E1315" s="26"/>
      <c r="F1315" s="25">
        <v>37.25</v>
      </c>
      <c r="G1315" s="25">
        <v>34</v>
      </c>
      <c r="H1315" s="25">
        <v>34</v>
      </c>
      <c r="I1315" s="25">
        <v>36</v>
      </c>
      <c r="J1315" s="24"/>
      <c r="K1315" s="24"/>
      <c r="L1315" s="24"/>
    </row>
    <row r="1316" spans="1:12" x14ac:dyDescent="0.2">
      <c r="A1316" s="23">
        <v>38091</v>
      </c>
      <c r="B1316" s="27">
        <v>36.72</v>
      </c>
      <c r="C1316" s="28">
        <v>33.97</v>
      </c>
      <c r="D1316" s="28">
        <v>37.51</v>
      </c>
      <c r="E1316" s="26"/>
      <c r="F1316" s="25">
        <v>36.75</v>
      </c>
      <c r="G1316" s="25">
        <v>33.5</v>
      </c>
      <c r="H1316" s="25">
        <v>33.5</v>
      </c>
      <c r="I1316" s="25">
        <v>35.5</v>
      </c>
      <c r="J1316" s="24"/>
      <c r="K1316" s="24"/>
      <c r="L1316" s="24"/>
    </row>
    <row r="1317" spans="1:12" x14ac:dyDescent="0.2">
      <c r="A1317" s="23">
        <v>38092</v>
      </c>
      <c r="B1317" s="27">
        <v>37.57</v>
      </c>
      <c r="C1317" s="28">
        <v>34.82</v>
      </c>
      <c r="D1317" s="28">
        <v>38.36</v>
      </c>
      <c r="E1317" s="26"/>
      <c r="F1317" s="25">
        <v>37.5</v>
      </c>
      <c r="G1317" s="25">
        <v>34.25</v>
      </c>
      <c r="H1317" s="25">
        <v>34.25</v>
      </c>
      <c r="I1317" s="25">
        <v>36.25</v>
      </c>
      <c r="J1317" s="24"/>
      <c r="K1317" s="24"/>
      <c r="L1317" s="24"/>
    </row>
    <row r="1318" spans="1:12" x14ac:dyDescent="0.2">
      <c r="A1318" s="23">
        <v>38093</v>
      </c>
      <c r="B1318" s="27">
        <v>37.74</v>
      </c>
      <c r="C1318" s="28">
        <v>34.99</v>
      </c>
      <c r="D1318" s="28">
        <v>38.53</v>
      </c>
      <c r="E1318" s="26"/>
      <c r="F1318" s="25">
        <v>37.75</v>
      </c>
      <c r="G1318" s="25">
        <v>34.5</v>
      </c>
      <c r="H1318" s="25">
        <v>34.5</v>
      </c>
      <c r="I1318" s="25">
        <v>36.5</v>
      </c>
      <c r="J1318" s="24"/>
      <c r="K1318" s="24"/>
      <c r="L1318" s="24"/>
    </row>
    <row r="1319" spans="1:12" x14ac:dyDescent="0.2">
      <c r="A1319" s="23">
        <v>38096</v>
      </c>
      <c r="B1319" s="27">
        <v>37.42</v>
      </c>
      <c r="C1319" s="28">
        <v>34.67</v>
      </c>
      <c r="D1319" s="28">
        <v>38.21</v>
      </c>
      <c r="E1319" s="26"/>
      <c r="F1319" s="25">
        <v>37.5</v>
      </c>
      <c r="G1319" s="25">
        <v>34.25</v>
      </c>
      <c r="H1319" s="25">
        <v>34.25</v>
      </c>
      <c r="I1319" s="25">
        <v>36.25</v>
      </c>
      <c r="J1319" s="24"/>
      <c r="K1319" s="24"/>
      <c r="L1319" s="24"/>
    </row>
    <row r="1320" spans="1:12" x14ac:dyDescent="0.2">
      <c r="A1320" s="23">
        <v>38097</v>
      </c>
      <c r="B1320" s="27">
        <v>37.6</v>
      </c>
      <c r="C1320" s="28">
        <v>34.85</v>
      </c>
      <c r="D1320" s="28">
        <v>38.39</v>
      </c>
      <c r="E1320" s="26"/>
      <c r="F1320" s="25">
        <v>37.5</v>
      </c>
      <c r="G1320" s="25">
        <v>34.25</v>
      </c>
      <c r="H1320" s="25">
        <v>34.25</v>
      </c>
      <c r="I1320" s="25">
        <v>36.25</v>
      </c>
      <c r="J1320" s="24"/>
      <c r="K1320" s="24"/>
      <c r="L1320" s="24"/>
    </row>
    <row r="1321" spans="1:12" x14ac:dyDescent="0.2">
      <c r="A1321" s="23">
        <v>38098</v>
      </c>
      <c r="B1321" s="27">
        <v>35.729999999999997</v>
      </c>
      <c r="C1321" s="28">
        <v>32.979999999999997</v>
      </c>
      <c r="D1321" s="28">
        <v>36.520000000000003</v>
      </c>
      <c r="E1321" s="26"/>
      <c r="F1321" s="25">
        <v>35.75</v>
      </c>
      <c r="G1321" s="25">
        <v>32.5</v>
      </c>
      <c r="H1321" s="25">
        <v>32.5</v>
      </c>
      <c r="I1321" s="25">
        <v>34.5</v>
      </c>
      <c r="J1321" s="24"/>
      <c r="K1321" s="24"/>
      <c r="L1321" s="24"/>
    </row>
    <row r="1322" spans="1:12" x14ac:dyDescent="0.2">
      <c r="A1322" s="23">
        <v>38099</v>
      </c>
      <c r="B1322" s="27">
        <v>36.71</v>
      </c>
      <c r="C1322" s="28">
        <v>33.96</v>
      </c>
      <c r="D1322" s="28">
        <v>37.5</v>
      </c>
      <c r="E1322" s="26"/>
      <c r="F1322" s="25">
        <v>36.75</v>
      </c>
      <c r="G1322" s="25">
        <v>33.5</v>
      </c>
      <c r="H1322" s="25">
        <v>33.5</v>
      </c>
      <c r="I1322" s="25">
        <v>35.5</v>
      </c>
      <c r="J1322" s="24"/>
      <c r="K1322" s="24"/>
      <c r="L1322" s="24"/>
    </row>
    <row r="1323" spans="1:12" x14ac:dyDescent="0.2">
      <c r="A1323" s="23">
        <v>38100</v>
      </c>
      <c r="B1323" s="27">
        <v>36.46</v>
      </c>
      <c r="C1323" s="28">
        <v>33.71</v>
      </c>
      <c r="D1323" s="28">
        <v>37.25</v>
      </c>
      <c r="E1323" s="26"/>
      <c r="F1323" s="25">
        <v>36.5</v>
      </c>
      <c r="G1323" s="25">
        <v>33.25</v>
      </c>
      <c r="H1323" s="25">
        <v>33.25</v>
      </c>
      <c r="I1323" s="25">
        <v>35.25</v>
      </c>
      <c r="J1323" s="24"/>
      <c r="K1323" s="24"/>
      <c r="L1323" s="24"/>
    </row>
    <row r="1324" spans="1:12" x14ac:dyDescent="0.2">
      <c r="A1324" s="23">
        <v>38103</v>
      </c>
      <c r="B1324" s="27">
        <v>36.97</v>
      </c>
      <c r="C1324" s="28">
        <v>34.22</v>
      </c>
      <c r="D1324" s="28">
        <v>37.76</v>
      </c>
      <c r="E1324" s="26"/>
      <c r="F1324" s="25">
        <v>37</v>
      </c>
      <c r="G1324" s="25">
        <v>33.75</v>
      </c>
      <c r="H1324" s="25">
        <v>33.75</v>
      </c>
      <c r="I1324" s="25">
        <v>35.75</v>
      </c>
      <c r="J1324" s="24"/>
      <c r="K1324" s="24"/>
      <c r="L1324" s="24"/>
    </row>
    <row r="1325" spans="1:12" x14ac:dyDescent="0.2">
      <c r="A1325" s="23">
        <v>38104</v>
      </c>
      <c r="B1325" s="27">
        <v>37.53</v>
      </c>
      <c r="C1325" s="28">
        <v>34.78</v>
      </c>
      <c r="D1325" s="28">
        <v>38.32</v>
      </c>
      <c r="E1325" s="26"/>
      <c r="F1325" s="25">
        <v>37.5</v>
      </c>
      <c r="G1325" s="25">
        <v>34.25</v>
      </c>
      <c r="H1325" s="25">
        <v>34.25</v>
      </c>
      <c r="I1325" s="25">
        <v>36.25</v>
      </c>
      <c r="J1325" s="24"/>
      <c r="K1325" s="24"/>
      <c r="L1325" s="24"/>
    </row>
    <row r="1326" spans="1:12" x14ac:dyDescent="0.2">
      <c r="A1326" s="23">
        <v>38105</v>
      </c>
      <c r="B1326" s="27">
        <v>37.46</v>
      </c>
      <c r="C1326" s="28">
        <v>34.71</v>
      </c>
      <c r="D1326" s="28">
        <v>38.25</v>
      </c>
      <c r="E1326" s="26"/>
      <c r="F1326" s="25">
        <v>37.5</v>
      </c>
      <c r="G1326" s="25">
        <v>34.25</v>
      </c>
      <c r="H1326" s="25">
        <v>34.25</v>
      </c>
      <c r="I1326" s="25">
        <v>36.25</v>
      </c>
      <c r="J1326" s="24"/>
      <c r="K1326" s="24"/>
      <c r="L1326" s="24"/>
    </row>
    <row r="1327" spans="1:12" x14ac:dyDescent="0.2">
      <c r="A1327" s="23">
        <v>38106</v>
      </c>
      <c r="B1327" s="27">
        <v>37.31</v>
      </c>
      <c r="C1327" s="28">
        <v>34.56</v>
      </c>
      <c r="D1327" s="28">
        <v>38.1</v>
      </c>
      <c r="E1327" s="26"/>
      <c r="F1327" s="25">
        <v>37.25</v>
      </c>
      <c r="G1327" s="25">
        <v>34</v>
      </c>
      <c r="H1327" s="25">
        <v>34</v>
      </c>
      <c r="I1327" s="25">
        <v>36</v>
      </c>
      <c r="J1327" s="24"/>
      <c r="K1327" s="24"/>
      <c r="L1327" s="24"/>
    </row>
    <row r="1328" spans="1:12" x14ac:dyDescent="0.2">
      <c r="A1328" s="23">
        <v>38107</v>
      </c>
      <c r="B1328" s="27">
        <v>37.380000000000003</v>
      </c>
      <c r="C1328" s="28">
        <v>34.630000000000003</v>
      </c>
      <c r="D1328" s="28">
        <v>38.17</v>
      </c>
      <c r="E1328" s="26"/>
      <c r="F1328" s="25">
        <v>37.5</v>
      </c>
      <c r="G1328" s="25">
        <v>34.25</v>
      </c>
      <c r="H1328" s="25">
        <v>34.25</v>
      </c>
      <c r="I1328" s="25">
        <v>36.25</v>
      </c>
      <c r="J1328" s="24"/>
      <c r="K1328" s="24"/>
      <c r="L1328" s="24"/>
    </row>
    <row r="1329" spans="1:12" x14ac:dyDescent="0.2">
      <c r="A1329" s="23">
        <v>38110</v>
      </c>
      <c r="B1329" s="27">
        <v>38.21</v>
      </c>
      <c r="C1329" s="28">
        <v>35.46</v>
      </c>
      <c r="D1329" s="28">
        <v>39</v>
      </c>
      <c r="E1329" s="26"/>
      <c r="F1329" s="25">
        <v>38.25</v>
      </c>
      <c r="G1329" s="25">
        <v>35.25</v>
      </c>
      <c r="H1329" s="25">
        <v>35.25</v>
      </c>
      <c r="I1329" s="25">
        <v>37</v>
      </c>
      <c r="J1329" s="24"/>
      <c r="K1329" s="24"/>
      <c r="L1329" s="24"/>
    </row>
    <row r="1330" spans="1:12" x14ac:dyDescent="0.2">
      <c r="A1330" s="23">
        <v>38111</v>
      </c>
      <c r="B1330" s="27">
        <v>38.979999999999997</v>
      </c>
      <c r="C1330" s="28">
        <v>36.229999999999997</v>
      </c>
      <c r="D1330" s="28">
        <v>39.770000000000003</v>
      </c>
      <c r="E1330" s="26"/>
      <c r="F1330" s="25">
        <v>39</v>
      </c>
      <c r="G1330" s="25">
        <v>36</v>
      </c>
      <c r="H1330" s="25">
        <v>36</v>
      </c>
      <c r="I1330" s="25">
        <v>37.75</v>
      </c>
      <c r="J1330" s="24"/>
      <c r="K1330" s="24"/>
      <c r="L1330" s="24"/>
    </row>
    <row r="1331" spans="1:12" x14ac:dyDescent="0.2">
      <c r="A1331" s="23">
        <v>38112</v>
      </c>
      <c r="B1331" s="27">
        <v>39.57</v>
      </c>
      <c r="C1331" s="28">
        <v>36.82</v>
      </c>
      <c r="D1331" s="28">
        <v>40.36</v>
      </c>
      <c r="E1331" s="26"/>
      <c r="F1331" s="25">
        <v>39.5</v>
      </c>
      <c r="G1331" s="25">
        <v>36.5</v>
      </c>
      <c r="H1331" s="25">
        <v>36.5</v>
      </c>
      <c r="I1331" s="25">
        <v>38.25</v>
      </c>
      <c r="J1331" s="24"/>
      <c r="K1331" s="24"/>
      <c r="L1331" s="24"/>
    </row>
    <row r="1332" spans="1:12" x14ac:dyDescent="0.2">
      <c r="A1332" s="23">
        <v>38113</v>
      </c>
      <c r="B1332" s="27">
        <v>39.369999999999997</v>
      </c>
      <c r="C1332" s="28">
        <v>36.619999999999997</v>
      </c>
      <c r="D1332" s="28">
        <v>40.159999999999997</v>
      </c>
      <c r="E1332" s="26"/>
      <c r="F1332" s="25">
        <v>39.25</v>
      </c>
      <c r="G1332" s="25">
        <v>36.25</v>
      </c>
      <c r="H1332" s="25">
        <v>36.25</v>
      </c>
      <c r="I1332" s="25">
        <v>38</v>
      </c>
      <c r="J1332" s="24"/>
      <c r="K1332" s="24"/>
      <c r="L1332" s="24"/>
    </row>
    <row r="1333" spans="1:12" x14ac:dyDescent="0.2">
      <c r="A1333" s="23">
        <v>38114</v>
      </c>
      <c r="B1333" s="27">
        <v>39.93</v>
      </c>
      <c r="C1333" s="28">
        <v>37.18</v>
      </c>
      <c r="D1333" s="28">
        <v>40.72</v>
      </c>
      <c r="E1333" s="26"/>
      <c r="F1333" s="25">
        <v>40</v>
      </c>
      <c r="G1333" s="25">
        <v>37</v>
      </c>
      <c r="H1333" s="25">
        <v>37</v>
      </c>
      <c r="I1333" s="25">
        <v>38.75</v>
      </c>
      <c r="J1333" s="24"/>
      <c r="K1333" s="24"/>
      <c r="L1333" s="24"/>
    </row>
    <row r="1334" spans="1:12" x14ac:dyDescent="0.2">
      <c r="A1334" s="23">
        <v>38117</v>
      </c>
      <c r="B1334" s="27">
        <v>38.93</v>
      </c>
      <c r="C1334" s="28">
        <v>36.18</v>
      </c>
      <c r="D1334" s="28">
        <v>39.72</v>
      </c>
      <c r="E1334" s="26"/>
      <c r="F1334" s="25">
        <v>39</v>
      </c>
      <c r="G1334" s="25">
        <v>36</v>
      </c>
      <c r="H1334" s="25">
        <v>36</v>
      </c>
      <c r="I1334" s="25">
        <v>37.75</v>
      </c>
      <c r="J1334" s="24"/>
      <c r="K1334" s="24"/>
      <c r="L1334" s="24"/>
    </row>
    <row r="1335" spans="1:12" x14ac:dyDescent="0.2">
      <c r="A1335" s="23">
        <v>38118</v>
      </c>
      <c r="B1335" s="27">
        <v>40.06</v>
      </c>
      <c r="C1335" s="28">
        <v>37.31</v>
      </c>
      <c r="D1335" s="28">
        <v>40.85</v>
      </c>
      <c r="E1335" s="26"/>
      <c r="F1335" s="25">
        <v>40</v>
      </c>
      <c r="G1335" s="25">
        <v>37</v>
      </c>
      <c r="H1335" s="25">
        <v>37</v>
      </c>
      <c r="I1335" s="25">
        <v>38.75</v>
      </c>
      <c r="J1335" s="24"/>
      <c r="K1335" s="24"/>
      <c r="L1335" s="24"/>
    </row>
    <row r="1336" spans="1:12" x14ac:dyDescent="0.2">
      <c r="A1336" s="23">
        <v>38119</v>
      </c>
      <c r="B1336" s="27">
        <v>40.770000000000003</v>
      </c>
      <c r="C1336" s="28">
        <v>38.020000000000003</v>
      </c>
      <c r="D1336" s="28">
        <v>41.56</v>
      </c>
      <c r="E1336" s="26"/>
      <c r="F1336" s="25">
        <v>40.75</v>
      </c>
      <c r="G1336" s="25">
        <v>37.75</v>
      </c>
      <c r="H1336" s="25">
        <v>37.75</v>
      </c>
      <c r="I1336" s="25">
        <v>39.5</v>
      </c>
      <c r="J1336" s="24"/>
      <c r="K1336" s="24"/>
      <c r="L1336" s="24"/>
    </row>
    <row r="1337" spans="1:12" x14ac:dyDescent="0.2">
      <c r="A1337" s="23">
        <v>38120</v>
      </c>
      <c r="B1337" s="27">
        <v>41.08</v>
      </c>
      <c r="C1337" s="28">
        <v>38.33</v>
      </c>
      <c r="D1337" s="28">
        <v>41.87</v>
      </c>
      <c r="E1337" s="26"/>
      <c r="F1337" s="25">
        <v>41</v>
      </c>
      <c r="G1337" s="25">
        <v>38</v>
      </c>
      <c r="H1337" s="25">
        <v>38</v>
      </c>
      <c r="I1337" s="25">
        <v>39.75</v>
      </c>
      <c r="J1337" s="24"/>
      <c r="K1337" s="24"/>
      <c r="L1337" s="24"/>
    </row>
    <row r="1338" spans="1:12" x14ac:dyDescent="0.2">
      <c r="A1338" s="23">
        <v>38121</v>
      </c>
      <c r="B1338" s="27">
        <v>41.38</v>
      </c>
      <c r="C1338" s="28">
        <v>38.630000000000003</v>
      </c>
      <c r="D1338" s="28">
        <v>42.17</v>
      </c>
      <c r="E1338" s="26"/>
      <c r="F1338" s="25">
        <v>41.5</v>
      </c>
      <c r="G1338" s="25">
        <v>38.5</v>
      </c>
      <c r="H1338" s="25">
        <v>38.5</v>
      </c>
      <c r="I1338" s="25">
        <v>40.25</v>
      </c>
      <c r="J1338" s="24"/>
      <c r="K1338" s="24"/>
      <c r="L1338" s="24"/>
    </row>
    <row r="1339" spans="1:12" x14ac:dyDescent="0.2">
      <c r="A1339" s="23">
        <v>38124</v>
      </c>
      <c r="B1339" s="27">
        <v>41.55</v>
      </c>
      <c r="C1339" s="28">
        <v>38.799999999999997</v>
      </c>
      <c r="D1339" s="28">
        <v>42.34</v>
      </c>
      <c r="E1339" s="26"/>
      <c r="F1339" s="25">
        <v>41.5</v>
      </c>
      <c r="G1339" s="25">
        <v>38.5</v>
      </c>
      <c r="H1339" s="25">
        <v>38.5</v>
      </c>
      <c r="I1339" s="25">
        <v>40.25</v>
      </c>
      <c r="J1339" s="24"/>
      <c r="K1339" s="24"/>
      <c r="L1339" s="24"/>
    </row>
    <row r="1340" spans="1:12" x14ac:dyDescent="0.2">
      <c r="A1340" s="23">
        <v>38125</v>
      </c>
      <c r="B1340" s="27">
        <v>40.54</v>
      </c>
      <c r="C1340" s="28">
        <v>37.79</v>
      </c>
      <c r="D1340" s="28">
        <v>41.33</v>
      </c>
      <c r="E1340" s="26"/>
      <c r="F1340" s="25">
        <v>40.5</v>
      </c>
      <c r="G1340" s="25">
        <v>37.5</v>
      </c>
      <c r="H1340" s="25">
        <v>37.5</v>
      </c>
      <c r="I1340" s="25">
        <v>39.25</v>
      </c>
      <c r="J1340" s="24"/>
      <c r="K1340" s="24"/>
      <c r="L1340" s="24"/>
    </row>
    <row r="1341" spans="1:12" x14ac:dyDescent="0.2">
      <c r="A1341" s="23">
        <v>38126</v>
      </c>
      <c r="B1341" s="27">
        <v>41.5</v>
      </c>
      <c r="C1341" s="28">
        <v>38.75</v>
      </c>
      <c r="D1341" s="28">
        <v>42.29</v>
      </c>
      <c r="E1341" s="26"/>
      <c r="F1341" s="25">
        <v>41.5</v>
      </c>
      <c r="G1341" s="25">
        <v>38.5</v>
      </c>
      <c r="H1341" s="25">
        <v>38.5</v>
      </c>
      <c r="I1341" s="25">
        <v>40.25</v>
      </c>
      <c r="J1341" s="24"/>
      <c r="K1341" s="24"/>
      <c r="L1341" s="24"/>
    </row>
    <row r="1342" spans="1:12" x14ac:dyDescent="0.2">
      <c r="A1342" s="23">
        <v>38127</v>
      </c>
      <c r="B1342" s="27">
        <v>40.92</v>
      </c>
      <c r="C1342" s="28">
        <v>38.17</v>
      </c>
      <c r="D1342" s="28">
        <v>41.71</v>
      </c>
      <c r="E1342" s="26"/>
      <c r="F1342" s="25">
        <v>41</v>
      </c>
      <c r="G1342" s="25">
        <v>38</v>
      </c>
      <c r="H1342" s="25">
        <v>38</v>
      </c>
      <c r="I1342" s="25">
        <v>39.75</v>
      </c>
      <c r="J1342" s="24"/>
      <c r="K1342" s="24"/>
      <c r="L1342" s="24"/>
    </row>
    <row r="1343" spans="1:12" x14ac:dyDescent="0.2">
      <c r="A1343" s="23">
        <v>38128</v>
      </c>
      <c r="B1343" s="27">
        <v>39.93</v>
      </c>
      <c r="C1343" s="28">
        <v>37.18</v>
      </c>
      <c r="D1343" s="28">
        <v>40.72</v>
      </c>
      <c r="E1343" s="26"/>
      <c r="F1343" s="25">
        <v>40</v>
      </c>
      <c r="G1343" s="25">
        <v>37</v>
      </c>
      <c r="H1343" s="25">
        <v>37</v>
      </c>
      <c r="I1343" s="25">
        <v>38.75</v>
      </c>
      <c r="J1343" s="24"/>
      <c r="K1343" s="24"/>
      <c r="L1343" s="24"/>
    </row>
    <row r="1344" spans="1:12" x14ac:dyDescent="0.2">
      <c r="A1344" s="23">
        <v>38131</v>
      </c>
      <c r="B1344" s="27">
        <v>41.72</v>
      </c>
      <c r="C1344" s="28">
        <v>38.97</v>
      </c>
      <c r="D1344" s="28">
        <v>42.51</v>
      </c>
      <c r="E1344" s="26"/>
      <c r="F1344" s="25">
        <v>41.75</v>
      </c>
      <c r="G1344" s="25">
        <v>38.75</v>
      </c>
      <c r="H1344" s="25">
        <v>38.75</v>
      </c>
      <c r="I1344" s="25">
        <v>40.5</v>
      </c>
      <c r="J1344" s="24"/>
      <c r="K1344" s="24"/>
      <c r="L1344" s="24"/>
    </row>
    <row r="1345" spans="1:12" x14ac:dyDescent="0.2">
      <c r="A1345" s="23">
        <v>38132</v>
      </c>
      <c r="B1345" s="27">
        <v>41.14</v>
      </c>
      <c r="C1345" s="28">
        <v>38.39</v>
      </c>
      <c r="D1345" s="28">
        <v>41.93</v>
      </c>
      <c r="E1345" s="26"/>
      <c r="F1345" s="25">
        <v>41.25</v>
      </c>
      <c r="G1345" s="25">
        <v>38.25</v>
      </c>
      <c r="H1345" s="25">
        <v>38.25</v>
      </c>
      <c r="I1345" s="25">
        <v>40</v>
      </c>
      <c r="J1345" s="24"/>
      <c r="K1345" s="24"/>
      <c r="L1345" s="24"/>
    </row>
    <row r="1346" spans="1:12" x14ac:dyDescent="0.2">
      <c r="A1346" s="23">
        <v>38133</v>
      </c>
      <c r="B1346" s="27">
        <v>40.700000000000003</v>
      </c>
      <c r="C1346" s="28">
        <v>37.950000000000003</v>
      </c>
      <c r="D1346" s="28">
        <v>41.49</v>
      </c>
      <c r="E1346" s="26"/>
      <c r="F1346" s="25">
        <v>40.75</v>
      </c>
      <c r="G1346" s="25">
        <v>37.75</v>
      </c>
      <c r="H1346" s="25">
        <v>37.75</v>
      </c>
      <c r="I1346" s="25">
        <v>39.5</v>
      </c>
      <c r="J1346" s="24"/>
      <c r="K1346" s="24"/>
      <c r="L1346" s="24"/>
    </row>
    <row r="1347" spans="1:12" x14ac:dyDescent="0.2">
      <c r="A1347" s="23">
        <v>38134</v>
      </c>
      <c r="B1347" s="27">
        <v>39.44</v>
      </c>
      <c r="C1347" s="28">
        <v>36.69</v>
      </c>
      <c r="D1347" s="28">
        <v>40.229999999999997</v>
      </c>
      <c r="E1347" s="26"/>
      <c r="F1347" s="25">
        <v>39.5</v>
      </c>
      <c r="G1347" s="25">
        <v>36.5</v>
      </c>
      <c r="H1347" s="25">
        <v>36.5</v>
      </c>
      <c r="I1347" s="25">
        <v>38.25</v>
      </c>
      <c r="J1347" s="24"/>
      <c r="K1347" s="24"/>
      <c r="L1347" s="24"/>
    </row>
    <row r="1348" spans="1:12" x14ac:dyDescent="0.2">
      <c r="A1348" s="23">
        <v>38135</v>
      </c>
      <c r="B1348" s="27">
        <v>39.880000000000003</v>
      </c>
      <c r="C1348" s="28">
        <v>37.130000000000003</v>
      </c>
      <c r="D1348" s="28">
        <v>40.67</v>
      </c>
      <c r="E1348" s="26"/>
      <c r="F1348" s="25">
        <v>40</v>
      </c>
      <c r="G1348" s="25">
        <v>37</v>
      </c>
      <c r="H1348" s="25">
        <v>37</v>
      </c>
      <c r="I1348" s="25">
        <v>38.75</v>
      </c>
      <c r="J1348" s="24"/>
      <c r="K1348" s="24"/>
      <c r="L1348" s="24"/>
    </row>
    <row r="1349" spans="1:12" x14ac:dyDescent="0.2">
      <c r="A1349" s="23">
        <v>38139</v>
      </c>
      <c r="B1349" s="27">
        <v>42.33</v>
      </c>
      <c r="C1349" s="28">
        <v>39.58</v>
      </c>
      <c r="D1349" s="28">
        <v>43.12</v>
      </c>
      <c r="E1349" s="26"/>
      <c r="F1349" s="25">
        <v>42.25</v>
      </c>
      <c r="G1349" s="25">
        <v>39.25</v>
      </c>
      <c r="H1349" s="25">
        <v>39.25</v>
      </c>
      <c r="I1349" s="25">
        <v>41</v>
      </c>
      <c r="J1349" s="24"/>
      <c r="K1349" s="24"/>
      <c r="L1349" s="30">
        <v>38.299999999999997</v>
      </c>
    </row>
    <row r="1350" spans="1:12" x14ac:dyDescent="0.2">
      <c r="A1350" s="23">
        <v>38140</v>
      </c>
      <c r="B1350" s="27">
        <v>39.96</v>
      </c>
      <c r="C1350" s="28">
        <v>37.21</v>
      </c>
      <c r="D1350" s="28">
        <v>40.75</v>
      </c>
      <c r="E1350" s="26"/>
      <c r="F1350" s="25">
        <v>40</v>
      </c>
      <c r="G1350" s="25">
        <v>37</v>
      </c>
      <c r="H1350" s="25">
        <v>37</v>
      </c>
      <c r="I1350" s="25">
        <v>38.75</v>
      </c>
      <c r="J1350" s="24"/>
      <c r="K1350" s="24"/>
      <c r="L1350" s="30">
        <v>36.049999999999997</v>
      </c>
    </row>
    <row r="1351" spans="1:12" x14ac:dyDescent="0.2">
      <c r="A1351" s="23">
        <v>38141</v>
      </c>
      <c r="B1351" s="27">
        <v>39.28</v>
      </c>
      <c r="C1351" s="28">
        <v>36.53</v>
      </c>
      <c r="D1351" s="28">
        <v>40.07</v>
      </c>
      <c r="E1351" s="26"/>
      <c r="F1351" s="25">
        <v>39.25</v>
      </c>
      <c r="G1351" s="25">
        <v>36.25</v>
      </c>
      <c r="H1351" s="25">
        <v>36.25</v>
      </c>
      <c r="I1351" s="25">
        <v>38</v>
      </c>
      <c r="J1351" s="24"/>
      <c r="K1351" s="24"/>
      <c r="L1351" s="31">
        <v>35.299999999999997</v>
      </c>
    </row>
    <row r="1352" spans="1:12" x14ac:dyDescent="0.2">
      <c r="A1352" s="23">
        <v>38142</v>
      </c>
      <c r="B1352" s="27">
        <v>38.49</v>
      </c>
      <c r="C1352" s="28">
        <v>35.74</v>
      </c>
      <c r="D1352" s="28">
        <v>39.28</v>
      </c>
      <c r="E1352" s="26"/>
      <c r="F1352" s="25">
        <v>38.5</v>
      </c>
      <c r="G1352" s="25">
        <v>35.5</v>
      </c>
      <c r="H1352" s="25">
        <v>35.5</v>
      </c>
      <c r="I1352" s="25">
        <v>37.25</v>
      </c>
      <c r="J1352" s="24"/>
      <c r="K1352" s="24"/>
      <c r="L1352" s="30">
        <v>34.549999999999997</v>
      </c>
    </row>
    <row r="1353" spans="1:12" x14ac:dyDescent="0.2">
      <c r="A1353" s="23">
        <v>38145</v>
      </c>
      <c r="B1353" s="27">
        <v>38.659999999999997</v>
      </c>
      <c r="C1353" s="28">
        <v>35.909999999999997</v>
      </c>
      <c r="D1353" s="28">
        <v>39.450000000000003</v>
      </c>
      <c r="E1353" s="26"/>
      <c r="F1353" s="25">
        <v>38.75</v>
      </c>
      <c r="G1353" s="25">
        <v>35.75</v>
      </c>
      <c r="H1353" s="25">
        <v>35.75</v>
      </c>
      <c r="I1353" s="25">
        <v>37.5</v>
      </c>
      <c r="J1353" s="24"/>
      <c r="K1353" s="24"/>
      <c r="L1353" s="24"/>
    </row>
    <row r="1354" spans="1:12" x14ac:dyDescent="0.2">
      <c r="A1354" s="23">
        <v>38146</v>
      </c>
      <c r="B1354" s="27">
        <v>37.28</v>
      </c>
      <c r="C1354" s="28">
        <v>34.53</v>
      </c>
      <c r="D1354" s="28">
        <v>38.07</v>
      </c>
      <c r="E1354" s="26"/>
      <c r="F1354" s="25">
        <v>37.25</v>
      </c>
      <c r="G1354" s="25">
        <v>34.25</v>
      </c>
      <c r="H1354" s="25">
        <v>34.25</v>
      </c>
      <c r="I1354" s="25">
        <v>36</v>
      </c>
      <c r="J1354" s="24"/>
      <c r="K1354" s="24"/>
      <c r="L1354" s="30">
        <v>33.299999999999997</v>
      </c>
    </row>
    <row r="1355" spans="1:12" x14ac:dyDescent="0.2">
      <c r="A1355" s="23">
        <v>38147</v>
      </c>
      <c r="B1355" s="27">
        <v>37.54</v>
      </c>
      <c r="C1355" s="28">
        <v>34.79</v>
      </c>
      <c r="D1355" s="28">
        <v>38.33</v>
      </c>
      <c r="E1355" s="26"/>
      <c r="F1355" s="25">
        <v>37.5</v>
      </c>
      <c r="G1355" s="25">
        <v>34.5</v>
      </c>
      <c r="H1355" s="25">
        <v>34.5</v>
      </c>
      <c r="I1355" s="25">
        <v>36.25</v>
      </c>
      <c r="J1355" s="24"/>
      <c r="K1355" s="24"/>
      <c r="L1355" s="30">
        <v>33.549999999999997</v>
      </c>
    </row>
    <row r="1356" spans="1:12" x14ac:dyDescent="0.2">
      <c r="A1356" s="23">
        <v>38148</v>
      </c>
      <c r="B1356" s="27">
        <v>38.450000000000003</v>
      </c>
      <c r="C1356" s="28">
        <v>35.700000000000003</v>
      </c>
      <c r="D1356" s="28">
        <v>39.24</v>
      </c>
      <c r="E1356" s="26"/>
      <c r="F1356" s="25">
        <v>38.5</v>
      </c>
      <c r="G1356" s="25">
        <v>35.5</v>
      </c>
      <c r="H1356" s="25">
        <v>35.5</v>
      </c>
      <c r="I1356" s="25">
        <v>37.25</v>
      </c>
      <c r="J1356" s="24"/>
      <c r="K1356" s="24"/>
      <c r="L1356" s="30">
        <v>34.549999999999997</v>
      </c>
    </row>
    <row r="1357" spans="1:12" x14ac:dyDescent="0.2">
      <c r="A1357" s="23">
        <v>38152</v>
      </c>
      <c r="B1357" s="27">
        <v>37.590000000000003</v>
      </c>
      <c r="C1357" s="28">
        <v>34.840000000000003</v>
      </c>
      <c r="D1357" s="28">
        <v>38.380000000000003</v>
      </c>
      <c r="E1357" s="26"/>
      <c r="F1357" s="25">
        <v>37.5</v>
      </c>
      <c r="G1357" s="25">
        <v>34.5</v>
      </c>
      <c r="H1357" s="25">
        <v>34.5</v>
      </c>
      <c r="I1357" s="25">
        <v>36.25</v>
      </c>
      <c r="J1357" s="24"/>
      <c r="K1357" s="24"/>
      <c r="L1357" s="30">
        <v>33.549999999999997</v>
      </c>
    </row>
    <row r="1358" spans="1:12" x14ac:dyDescent="0.2">
      <c r="A1358" s="23">
        <v>38153</v>
      </c>
      <c r="B1358" s="27">
        <v>37.19</v>
      </c>
      <c r="C1358" s="28">
        <v>34.44</v>
      </c>
      <c r="D1358" s="28">
        <v>37.979999999999997</v>
      </c>
      <c r="E1358" s="26"/>
      <c r="F1358" s="25">
        <v>37.25</v>
      </c>
      <c r="G1358" s="25">
        <v>34.25</v>
      </c>
      <c r="H1358" s="25">
        <v>34.25</v>
      </c>
      <c r="I1358" s="25">
        <v>36</v>
      </c>
      <c r="J1358" s="24"/>
      <c r="K1358" s="24"/>
      <c r="L1358" s="30">
        <v>33.049999999999997</v>
      </c>
    </row>
    <row r="1359" spans="1:12" x14ac:dyDescent="0.2">
      <c r="A1359" s="23">
        <v>38154</v>
      </c>
      <c r="B1359" s="27">
        <v>37.32</v>
      </c>
      <c r="C1359" s="28">
        <v>34.57</v>
      </c>
      <c r="D1359" s="28">
        <v>38.11</v>
      </c>
      <c r="E1359" s="26"/>
      <c r="F1359" s="25">
        <v>37.25</v>
      </c>
      <c r="G1359" s="25">
        <v>34.25</v>
      </c>
      <c r="H1359" s="25">
        <v>34.25</v>
      </c>
      <c r="I1359" s="25">
        <v>36</v>
      </c>
      <c r="J1359" s="24"/>
      <c r="K1359" s="24"/>
      <c r="L1359" s="30">
        <v>33.299999999999997</v>
      </c>
    </row>
    <row r="1360" spans="1:12" x14ac:dyDescent="0.2">
      <c r="A1360" s="23">
        <v>38155</v>
      </c>
      <c r="B1360" s="27">
        <v>38.46</v>
      </c>
      <c r="C1360" s="28">
        <v>35.71</v>
      </c>
      <c r="D1360" s="28">
        <v>39.25</v>
      </c>
      <c r="E1360" s="26"/>
      <c r="F1360" s="25">
        <v>38.5</v>
      </c>
      <c r="G1360" s="25">
        <v>35.5</v>
      </c>
      <c r="H1360" s="25">
        <v>35.5</v>
      </c>
      <c r="I1360" s="25">
        <v>37.25</v>
      </c>
      <c r="J1360" s="24"/>
      <c r="K1360" s="24"/>
      <c r="L1360" s="30">
        <v>34.549999999999997</v>
      </c>
    </row>
    <row r="1361" spans="1:12" x14ac:dyDescent="0.2">
      <c r="A1361" s="23">
        <v>38156</v>
      </c>
      <c r="B1361" s="27">
        <v>38.75</v>
      </c>
      <c r="C1361" s="28">
        <v>36</v>
      </c>
      <c r="D1361" s="28">
        <v>39.54</v>
      </c>
      <c r="E1361" s="26"/>
      <c r="F1361" s="25">
        <v>38.75</v>
      </c>
      <c r="G1361" s="25">
        <v>35.75</v>
      </c>
      <c r="H1361" s="25">
        <v>35.75</v>
      </c>
      <c r="I1361" s="25">
        <v>37.5</v>
      </c>
      <c r="J1361" s="24"/>
      <c r="K1361" s="24"/>
      <c r="L1361" s="30">
        <v>34.799999999999997</v>
      </c>
    </row>
    <row r="1362" spans="1:12" x14ac:dyDescent="0.2">
      <c r="A1362" s="23">
        <v>38159</v>
      </c>
      <c r="B1362" s="27">
        <v>37.630000000000003</v>
      </c>
      <c r="C1362" s="28">
        <v>34.880000000000003</v>
      </c>
      <c r="D1362" s="28">
        <v>38.42</v>
      </c>
      <c r="E1362" s="26"/>
      <c r="F1362" s="25">
        <v>37.75</v>
      </c>
      <c r="G1362" s="25">
        <v>34.75</v>
      </c>
      <c r="H1362" s="25">
        <v>34.75</v>
      </c>
      <c r="I1362" s="25">
        <v>36.5</v>
      </c>
      <c r="J1362" s="24"/>
      <c r="K1362" s="24"/>
      <c r="L1362" s="30">
        <v>33.549999999999997</v>
      </c>
    </row>
    <row r="1363" spans="1:12" x14ac:dyDescent="0.2">
      <c r="A1363" s="23">
        <v>38160</v>
      </c>
      <c r="B1363" s="27">
        <v>38.11</v>
      </c>
      <c r="C1363" s="28">
        <v>35.36</v>
      </c>
      <c r="D1363" s="28">
        <v>38.9</v>
      </c>
      <c r="E1363" s="26"/>
      <c r="F1363" s="25">
        <v>38</v>
      </c>
      <c r="G1363" s="25">
        <v>35</v>
      </c>
      <c r="H1363" s="25">
        <v>35</v>
      </c>
      <c r="I1363" s="25">
        <v>36.75</v>
      </c>
      <c r="J1363" s="24"/>
      <c r="K1363" s="24"/>
      <c r="L1363" s="30">
        <v>34.049999999999997</v>
      </c>
    </row>
    <row r="1364" spans="1:12" x14ac:dyDescent="0.2">
      <c r="A1364" s="23">
        <v>38161</v>
      </c>
      <c r="B1364" s="27">
        <v>37.57</v>
      </c>
      <c r="C1364" s="28">
        <v>34.82</v>
      </c>
      <c r="D1364" s="28">
        <v>38.36</v>
      </c>
      <c r="E1364" s="26"/>
      <c r="F1364" s="25">
        <v>37.5</v>
      </c>
      <c r="G1364" s="25">
        <v>34.5</v>
      </c>
      <c r="H1364" s="25">
        <v>34.5</v>
      </c>
      <c r="I1364" s="25">
        <v>36.25</v>
      </c>
      <c r="J1364" s="24"/>
      <c r="K1364" s="24"/>
      <c r="L1364" s="30">
        <v>33.549999999999997</v>
      </c>
    </row>
    <row r="1365" spans="1:12" x14ac:dyDescent="0.2">
      <c r="A1365" s="23">
        <v>38162</v>
      </c>
      <c r="B1365" s="27">
        <v>37.93</v>
      </c>
      <c r="C1365" s="28">
        <v>35.18</v>
      </c>
      <c r="D1365" s="28">
        <v>38.72</v>
      </c>
      <c r="E1365" s="26"/>
      <c r="F1365" s="25">
        <v>38</v>
      </c>
      <c r="G1365" s="25">
        <v>35</v>
      </c>
      <c r="H1365" s="25">
        <v>35</v>
      </c>
      <c r="I1365" s="25">
        <v>36.75</v>
      </c>
      <c r="J1365" s="24"/>
      <c r="K1365" s="24"/>
      <c r="L1365" s="30">
        <v>34.049999999999997</v>
      </c>
    </row>
    <row r="1366" spans="1:12" x14ac:dyDescent="0.2">
      <c r="A1366" s="23">
        <v>38163</v>
      </c>
      <c r="B1366" s="27">
        <v>37.549999999999997</v>
      </c>
      <c r="C1366" s="28">
        <v>34.799999999999997</v>
      </c>
      <c r="D1366" s="28">
        <v>38.340000000000003</v>
      </c>
      <c r="E1366" s="26"/>
      <c r="F1366" s="25">
        <v>37.5</v>
      </c>
      <c r="G1366" s="25">
        <v>34.5</v>
      </c>
      <c r="H1366" s="25">
        <v>34.5</v>
      </c>
      <c r="I1366" s="25">
        <v>36.25</v>
      </c>
      <c r="J1366" s="24"/>
      <c r="K1366" s="24"/>
      <c r="L1366" s="30">
        <v>33.549999999999997</v>
      </c>
    </row>
    <row r="1367" spans="1:12" x14ac:dyDescent="0.2">
      <c r="A1367" s="23">
        <v>38166</v>
      </c>
      <c r="B1367" s="27">
        <v>36.24</v>
      </c>
      <c r="C1367" s="28">
        <v>33.49</v>
      </c>
      <c r="D1367" s="28">
        <v>37.03</v>
      </c>
      <c r="E1367" s="26"/>
      <c r="F1367" s="25">
        <v>36.25</v>
      </c>
      <c r="G1367" s="25">
        <v>33.25</v>
      </c>
      <c r="H1367" s="25">
        <v>33.25</v>
      </c>
      <c r="I1367" s="25">
        <v>35</v>
      </c>
      <c r="J1367" s="24"/>
      <c r="K1367" s="24"/>
      <c r="L1367" s="30">
        <v>32.299999999999997</v>
      </c>
    </row>
    <row r="1368" spans="1:12" x14ac:dyDescent="0.2">
      <c r="A1368" s="23">
        <v>38167</v>
      </c>
      <c r="B1368" s="27">
        <v>35.659999999999997</v>
      </c>
      <c r="C1368" s="28">
        <v>32.909999999999997</v>
      </c>
      <c r="D1368" s="28">
        <v>36.450000000000003</v>
      </c>
      <c r="E1368" s="26"/>
      <c r="F1368" s="25">
        <v>35.75</v>
      </c>
      <c r="G1368" s="25">
        <v>32.75</v>
      </c>
      <c r="H1368" s="25">
        <v>32.75</v>
      </c>
      <c r="I1368" s="25">
        <v>34.5</v>
      </c>
      <c r="J1368" s="24"/>
      <c r="K1368" s="24"/>
      <c r="L1368" s="30">
        <v>31.55</v>
      </c>
    </row>
    <row r="1369" spans="1:12" x14ac:dyDescent="0.2">
      <c r="A1369" s="23">
        <v>38168</v>
      </c>
      <c r="B1369" s="27">
        <v>37.049999999999997</v>
      </c>
      <c r="C1369" s="28">
        <v>34.299999999999997</v>
      </c>
      <c r="D1369" s="28">
        <v>37.840000000000003</v>
      </c>
      <c r="E1369" s="26"/>
      <c r="F1369" s="25">
        <v>37</v>
      </c>
      <c r="G1369" s="25">
        <v>34</v>
      </c>
      <c r="H1369" s="25">
        <v>34</v>
      </c>
      <c r="I1369" s="25">
        <v>35.75</v>
      </c>
      <c r="J1369" s="24"/>
      <c r="K1369" s="24"/>
      <c r="L1369" s="30">
        <v>33.049999999999997</v>
      </c>
    </row>
    <row r="1370" spans="1:12" x14ac:dyDescent="0.2">
      <c r="A1370" s="23">
        <v>38169</v>
      </c>
      <c r="B1370" s="27">
        <v>38.74</v>
      </c>
      <c r="C1370" s="28">
        <v>35.99</v>
      </c>
      <c r="D1370" s="28">
        <v>39.53</v>
      </c>
      <c r="E1370" s="26"/>
      <c r="F1370" s="25">
        <v>38.75</v>
      </c>
      <c r="G1370" s="25">
        <v>35.75</v>
      </c>
      <c r="H1370" s="25">
        <v>35.75</v>
      </c>
      <c r="I1370" s="25">
        <v>37.5</v>
      </c>
      <c r="J1370" s="24"/>
      <c r="K1370" s="24"/>
      <c r="L1370" s="30">
        <v>34.799999999999997</v>
      </c>
    </row>
    <row r="1371" spans="1:12" x14ac:dyDescent="0.2">
      <c r="A1371" s="23">
        <v>38170</v>
      </c>
      <c r="B1371" s="27">
        <v>38.39</v>
      </c>
      <c r="C1371" s="28">
        <v>35.64</v>
      </c>
      <c r="D1371" s="28">
        <v>39.18</v>
      </c>
      <c r="E1371" s="26"/>
      <c r="F1371" s="25">
        <v>38.5</v>
      </c>
      <c r="G1371" s="25">
        <v>35.5</v>
      </c>
      <c r="H1371" s="25">
        <v>35.5</v>
      </c>
      <c r="I1371" s="25">
        <v>37.25</v>
      </c>
      <c r="J1371" s="24"/>
      <c r="K1371" s="24"/>
      <c r="L1371" s="30">
        <v>34.299999999999997</v>
      </c>
    </row>
    <row r="1372" spans="1:12" x14ac:dyDescent="0.2">
      <c r="A1372" s="23">
        <v>38174</v>
      </c>
      <c r="B1372" s="27">
        <v>39.65</v>
      </c>
      <c r="C1372" s="28">
        <v>36.9</v>
      </c>
      <c r="D1372" s="28">
        <v>40.44</v>
      </c>
      <c r="E1372" s="26"/>
      <c r="F1372" s="25">
        <v>39.75</v>
      </c>
      <c r="G1372" s="25">
        <v>36.75</v>
      </c>
      <c r="H1372" s="25">
        <v>36.75</v>
      </c>
      <c r="I1372" s="25">
        <v>38.5</v>
      </c>
      <c r="J1372" s="24"/>
      <c r="K1372" s="24"/>
      <c r="L1372" s="30">
        <v>35.549999999999997</v>
      </c>
    </row>
    <row r="1373" spans="1:12" x14ac:dyDescent="0.2">
      <c r="A1373" s="23">
        <v>38175</v>
      </c>
      <c r="B1373" s="27">
        <v>39.08</v>
      </c>
      <c r="C1373" s="28">
        <v>36.33</v>
      </c>
      <c r="D1373" s="28">
        <v>39.869999999999997</v>
      </c>
      <c r="E1373" s="26"/>
      <c r="F1373" s="25">
        <v>39</v>
      </c>
      <c r="G1373" s="25">
        <v>36</v>
      </c>
      <c r="H1373" s="25">
        <v>36</v>
      </c>
      <c r="I1373" s="25">
        <v>37.75</v>
      </c>
      <c r="J1373" s="24"/>
      <c r="K1373" s="24"/>
      <c r="L1373" s="30">
        <v>35.049999999999997</v>
      </c>
    </row>
    <row r="1374" spans="1:12" x14ac:dyDescent="0.2">
      <c r="A1374" s="23">
        <v>38176</v>
      </c>
      <c r="B1374" s="27">
        <v>40.33</v>
      </c>
      <c r="C1374" s="28">
        <v>37.58</v>
      </c>
      <c r="D1374" s="28">
        <v>41.12</v>
      </c>
      <c r="E1374" s="26"/>
      <c r="F1374" s="25">
        <v>40.25</v>
      </c>
      <c r="G1374" s="25">
        <v>37.25</v>
      </c>
      <c r="H1374" s="25">
        <v>37.25</v>
      </c>
      <c r="I1374" s="25">
        <v>39</v>
      </c>
      <c r="J1374" s="24"/>
      <c r="K1374" s="24"/>
      <c r="L1374" s="30">
        <v>36.299999999999997</v>
      </c>
    </row>
    <row r="1375" spans="1:12" x14ac:dyDescent="0.2">
      <c r="A1375" s="23">
        <v>38177</v>
      </c>
      <c r="B1375" s="27">
        <v>39.96</v>
      </c>
      <c r="C1375" s="28">
        <v>37.21</v>
      </c>
      <c r="D1375" s="28">
        <v>40.75</v>
      </c>
      <c r="E1375" s="26"/>
      <c r="F1375" s="25">
        <v>40</v>
      </c>
      <c r="G1375" s="25">
        <v>37</v>
      </c>
      <c r="H1375" s="25">
        <v>37</v>
      </c>
      <c r="I1375" s="25">
        <v>38.75</v>
      </c>
      <c r="J1375" s="24"/>
      <c r="K1375" s="24"/>
      <c r="L1375" s="30">
        <v>36.049999999999997</v>
      </c>
    </row>
    <row r="1376" spans="1:12" x14ac:dyDescent="0.2">
      <c r="A1376" s="23">
        <v>38180</v>
      </c>
      <c r="B1376" s="27">
        <v>39.5</v>
      </c>
      <c r="C1376" s="28">
        <v>36.75</v>
      </c>
      <c r="D1376" s="28">
        <v>40.29</v>
      </c>
      <c r="E1376" s="26"/>
      <c r="F1376" s="25">
        <v>39.5</v>
      </c>
      <c r="G1376" s="25">
        <v>36.5</v>
      </c>
      <c r="H1376" s="25">
        <v>36.5</v>
      </c>
      <c r="I1376" s="25">
        <v>38.25</v>
      </c>
      <c r="J1376" s="24"/>
      <c r="K1376" s="24"/>
      <c r="L1376" s="30">
        <v>35.549999999999997</v>
      </c>
    </row>
    <row r="1377" spans="1:12" x14ac:dyDescent="0.2">
      <c r="A1377" s="23">
        <v>38181</v>
      </c>
      <c r="B1377" s="27">
        <v>39.44</v>
      </c>
      <c r="C1377" s="28">
        <v>36.69</v>
      </c>
      <c r="D1377" s="28">
        <v>40.229999999999997</v>
      </c>
      <c r="E1377" s="26"/>
      <c r="F1377" s="25">
        <v>39.5</v>
      </c>
      <c r="G1377" s="25">
        <v>36.5</v>
      </c>
      <c r="H1377" s="25">
        <v>36.5</v>
      </c>
      <c r="I1377" s="25">
        <v>38.25</v>
      </c>
      <c r="J1377" s="24"/>
      <c r="K1377" s="24"/>
      <c r="L1377" s="24"/>
    </row>
    <row r="1378" spans="1:12" x14ac:dyDescent="0.2">
      <c r="A1378" s="23">
        <v>38182</v>
      </c>
      <c r="B1378" s="27">
        <v>40.97</v>
      </c>
      <c r="C1378" s="28">
        <v>38.22</v>
      </c>
      <c r="D1378" s="28">
        <v>41.76</v>
      </c>
      <c r="E1378" s="26"/>
      <c r="F1378" s="25">
        <v>41</v>
      </c>
      <c r="G1378" s="25">
        <v>38</v>
      </c>
      <c r="H1378" s="25">
        <v>38</v>
      </c>
      <c r="I1378" s="25">
        <v>39.75</v>
      </c>
      <c r="J1378" s="24"/>
      <c r="K1378" s="24"/>
      <c r="L1378" s="30">
        <v>37.049999999999997</v>
      </c>
    </row>
    <row r="1379" spans="1:12" x14ac:dyDescent="0.2">
      <c r="A1379" s="23">
        <v>38183</v>
      </c>
      <c r="B1379" s="27">
        <v>40.770000000000003</v>
      </c>
      <c r="C1379" s="28">
        <v>38.020000000000003</v>
      </c>
      <c r="D1379" s="28">
        <v>41.56</v>
      </c>
      <c r="E1379" s="26"/>
      <c r="F1379" s="25">
        <v>40.75</v>
      </c>
      <c r="G1379" s="25">
        <v>37.75</v>
      </c>
      <c r="H1379" s="25">
        <v>37.75</v>
      </c>
      <c r="I1379" s="25">
        <v>39.5</v>
      </c>
      <c r="J1379" s="24"/>
      <c r="K1379" s="24"/>
      <c r="L1379" s="30">
        <v>36.799999999999997</v>
      </c>
    </row>
    <row r="1380" spans="1:12" x14ac:dyDescent="0.2">
      <c r="A1380" s="23">
        <v>38184</v>
      </c>
      <c r="B1380" s="27">
        <v>41.25</v>
      </c>
      <c r="C1380" s="28">
        <v>38.5</v>
      </c>
      <c r="D1380" s="28">
        <v>42.04</v>
      </c>
      <c r="E1380" s="26"/>
      <c r="F1380" s="25">
        <v>41.25</v>
      </c>
      <c r="G1380" s="25">
        <v>38.25</v>
      </c>
      <c r="H1380" s="25">
        <v>38.25</v>
      </c>
      <c r="I1380" s="25">
        <v>40</v>
      </c>
      <c r="J1380" s="24"/>
      <c r="K1380" s="24"/>
      <c r="L1380" s="30">
        <v>37.299999999999997</v>
      </c>
    </row>
    <row r="1381" spans="1:12" x14ac:dyDescent="0.2">
      <c r="A1381" s="23">
        <v>38187</v>
      </c>
      <c r="B1381" s="27">
        <v>41.64</v>
      </c>
      <c r="C1381" s="28">
        <v>38.89</v>
      </c>
      <c r="D1381" s="28">
        <v>42.43</v>
      </c>
      <c r="E1381" s="26"/>
      <c r="F1381" s="25">
        <v>41.75</v>
      </c>
      <c r="G1381" s="25">
        <v>38.75</v>
      </c>
      <c r="H1381" s="25">
        <v>38.75</v>
      </c>
      <c r="I1381" s="25">
        <v>40.5</v>
      </c>
      <c r="J1381" s="24"/>
      <c r="K1381" s="24"/>
      <c r="L1381" s="30">
        <v>37.549999999999997</v>
      </c>
    </row>
    <row r="1382" spans="1:12" x14ac:dyDescent="0.2">
      <c r="A1382" s="23">
        <v>38188</v>
      </c>
      <c r="B1382" s="27">
        <v>40.86</v>
      </c>
      <c r="C1382" s="28">
        <v>38.11</v>
      </c>
      <c r="D1382" s="28">
        <v>41.65</v>
      </c>
      <c r="E1382" s="26"/>
      <c r="F1382" s="25">
        <v>40.75</v>
      </c>
      <c r="G1382" s="25">
        <v>37.75</v>
      </c>
      <c r="H1382" s="25">
        <v>37.75</v>
      </c>
      <c r="I1382" s="25">
        <v>39.5</v>
      </c>
      <c r="J1382" s="24"/>
      <c r="K1382" s="24"/>
      <c r="L1382" s="30">
        <v>36.799999999999997</v>
      </c>
    </row>
    <row r="1383" spans="1:12" x14ac:dyDescent="0.2">
      <c r="A1383" s="23">
        <v>38189</v>
      </c>
      <c r="B1383" s="27">
        <v>40.58</v>
      </c>
      <c r="C1383" s="28">
        <v>37.83</v>
      </c>
      <c r="D1383" s="28">
        <v>41.37</v>
      </c>
      <c r="E1383" s="26"/>
      <c r="F1383" s="25">
        <v>40.5</v>
      </c>
      <c r="G1383" s="25">
        <v>37.5</v>
      </c>
      <c r="H1383" s="25">
        <v>37.5</v>
      </c>
      <c r="I1383" s="25">
        <v>39.25</v>
      </c>
      <c r="J1383" s="24"/>
      <c r="K1383" s="24"/>
      <c r="L1383" s="30">
        <v>36.549999999999997</v>
      </c>
    </row>
    <row r="1384" spans="1:12" x14ac:dyDescent="0.2">
      <c r="A1384" s="23">
        <v>38190</v>
      </c>
      <c r="B1384" s="27">
        <v>41.36</v>
      </c>
      <c r="C1384" s="28">
        <v>38.61</v>
      </c>
      <c r="D1384" s="28">
        <v>42.15</v>
      </c>
      <c r="E1384" s="26"/>
      <c r="F1384" s="25">
        <v>41.25</v>
      </c>
      <c r="G1384" s="25">
        <v>38.25</v>
      </c>
      <c r="H1384" s="25">
        <v>38.25</v>
      </c>
      <c r="I1384" s="25">
        <v>40</v>
      </c>
      <c r="J1384" s="24"/>
      <c r="K1384" s="24"/>
      <c r="L1384" s="30">
        <v>37.299999999999997</v>
      </c>
    </row>
    <row r="1385" spans="1:12" x14ac:dyDescent="0.2">
      <c r="A1385" s="23">
        <v>38191</v>
      </c>
      <c r="B1385" s="27">
        <v>41.71</v>
      </c>
      <c r="C1385" s="28">
        <v>38.96</v>
      </c>
      <c r="D1385" s="28">
        <v>42.5</v>
      </c>
      <c r="E1385" s="26"/>
      <c r="F1385" s="25">
        <v>41.75</v>
      </c>
      <c r="G1385" s="25">
        <v>38.75</v>
      </c>
      <c r="H1385" s="25">
        <v>38.75</v>
      </c>
      <c r="I1385" s="25">
        <v>40.5</v>
      </c>
      <c r="J1385" s="24"/>
      <c r="K1385" s="24"/>
      <c r="L1385" s="30">
        <v>37.799999999999997</v>
      </c>
    </row>
    <row r="1386" spans="1:12" x14ac:dyDescent="0.2">
      <c r="A1386" s="23">
        <v>38194</v>
      </c>
      <c r="B1386" s="27">
        <v>41.44</v>
      </c>
      <c r="C1386" s="28">
        <v>38.69</v>
      </c>
      <c r="D1386" s="28">
        <v>42.23</v>
      </c>
      <c r="E1386" s="26"/>
      <c r="F1386" s="25">
        <v>41.5</v>
      </c>
      <c r="G1386" s="25">
        <v>38.5</v>
      </c>
      <c r="H1386" s="25">
        <v>38.5</v>
      </c>
      <c r="I1386" s="25">
        <v>40.25</v>
      </c>
      <c r="J1386" s="24"/>
      <c r="K1386" s="24"/>
      <c r="L1386" s="30">
        <v>37.549999999999997</v>
      </c>
    </row>
    <row r="1387" spans="1:12" x14ac:dyDescent="0.2">
      <c r="A1387" s="23">
        <v>38195</v>
      </c>
      <c r="B1387" s="27">
        <v>41.84</v>
      </c>
      <c r="C1387" s="28">
        <v>39.090000000000003</v>
      </c>
      <c r="D1387" s="28">
        <v>42.63</v>
      </c>
      <c r="E1387" s="26"/>
      <c r="F1387" s="25">
        <v>41.75</v>
      </c>
      <c r="G1387" s="25">
        <v>38.75</v>
      </c>
      <c r="H1387" s="25">
        <v>38.75</v>
      </c>
      <c r="I1387" s="25">
        <v>40.5</v>
      </c>
      <c r="J1387" s="24"/>
      <c r="K1387" s="24"/>
      <c r="L1387" s="30">
        <v>37.799999999999997</v>
      </c>
    </row>
    <row r="1388" spans="1:12" x14ac:dyDescent="0.2">
      <c r="A1388" s="23">
        <v>38196</v>
      </c>
      <c r="B1388" s="27">
        <v>42.9</v>
      </c>
      <c r="C1388" s="28">
        <v>40.15</v>
      </c>
      <c r="D1388" s="28">
        <v>43.69</v>
      </c>
      <c r="E1388" s="26"/>
      <c r="F1388" s="25">
        <v>43</v>
      </c>
      <c r="G1388" s="25">
        <v>40</v>
      </c>
      <c r="H1388" s="25">
        <v>40</v>
      </c>
      <c r="I1388" s="25">
        <v>41.75</v>
      </c>
      <c r="J1388" s="24"/>
      <c r="K1388" s="24"/>
      <c r="L1388" s="30">
        <v>38.799999999999997</v>
      </c>
    </row>
    <row r="1389" spans="1:12" x14ac:dyDescent="0.2">
      <c r="A1389" s="23">
        <v>38197</v>
      </c>
      <c r="B1389" s="27">
        <v>42.75</v>
      </c>
      <c r="C1389" s="28">
        <v>40</v>
      </c>
      <c r="D1389" s="28">
        <v>43.54</v>
      </c>
      <c r="E1389" s="26"/>
      <c r="F1389" s="25">
        <v>42.75</v>
      </c>
      <c r="G1389" s="25">
        <v>39.75</v>
      </c>
      <c r="H1389" s="25">
        <v>39.75</v>
      </c>
      <c r="I1389" s="25">
        <v>41.5</v>
      </c>
      <c r="J1389" s="24"/>
      <c r="K1389" s="24"/>
      <c r="L1389" s="24"/>
    </row>
    <row r="1390" spans="1:12" x14ac:dyDescent="0.2">
      <c r="A1390" s="23">
        <v>38198</v>
      </c>
      <c r="B1390" s="27">
        <v>43.8</v>
      </c>
      <c r="C1390" s="28">
        <v>41.05</v>
      </c>
      <c r="D1390" s="28">
        <v>44.59</v>
      </c>
      <c r="E1390" s="26"/>
      <c r="F1390" s="25">
        <v>43.75</v>
      </c>
      <c r="G1390" s="25">
        <v>40.75</v>
      </c>
      <c r="H1390" s="25">
        <v>40.75</v>
      </c>
      <c r="I1390" s="25">
        <v>42.5</v>
      </c>
      <c r="J1390" s="24"/>
      <c r="K1390" s="24"/>
      <c r="L1390" s="30">
        <v>39.799999999999997</v>
      </c>
    </row>
    <row r="1391" spans="1:12" x14ac:dyDescent="0.2">
      <c r="A1391" s="23">
        <v>38201</v>
      </c>
      <c r="B1391" s="27">
        <v>43.82</v>
      </c>
      <c r="C1391" s="28">
        <v>41.07</v>
      </c>
      <c r="D1391" s="28">
        <v>44.61</v>
      </c>
      <c r="E1391" s="26"/>
      <c r="F1391" s="25">
        <v>43.75</v>
      </c>
      <c r="G1391" s="25">
        <v>40.75</v>
      </c>
      <c r="H1391" s="25">
        <v>40.75</v>
      </c>
      <c r="I1391" s="25">
        <v>42.5</v>
      </c>
      <c r="J1391" s="24"/>
      <c r="K1391" s="24"/>
      <c r="L1391" s="24"/>
    </row>
    <row r="1392" spans="1:12" x14ac:dyDescent="0.2">
      <c r="A1392" s="23">
        <v>38202</v>
      </c>
      <c r="B1392" s="27">
        <v>44.15</v>
      </c>
      <c r="C1392" s="28">
        <v>41.4</v>
      </c>
      <c r="D1392" s="28">
        <v>44.94</v>
      </c>
      <c r="E1392" s="26"/>
      <c r="F1392" s="25">
        <v>44.25</v>
      </c>
      <c r="G1392" s="25">
        <v>41.25</v>
      </c>
      <c r="H1392" s="25">
        <v>41.25</v>
      </c>
      <c r="I1392" s="25">
        <v>43</v>
      </c>
      <c r="J1392" s="24"/>
      <c r="K1392" s="24"/>
      <c r="L1392" s="30">
        <v>40.049999999999997</v>
      </c>
    </row>
    <row r="1393" spans="1:12" x14ac:dyDescent="0.2">
      <c r="A1393" s="23">
        <v>38203</v>
      </c>
      <c r="B1393" s="27">
        <v>42.83</v>
      </c>
      <c r="C1393" s="28">
        <v>40.08</v>
      </c>
      <c r="D1393" s="28">
        <v>43.62</v>
      </c>
      <c r="E1393" s="26"/>
      <c r="F1393" s="25">
        <v>42.75</v>
      </c>
      <c r="G1393" s="25">
        <v>39.75</v>
      </c>
      <c r="H1393" s="25">
        <v>39.75</v>
      </c>
      <c r="I1393" s="25">
        <v>41.5</v>
      </c>
      <c r="J1393" s="24"/>
      <c r="K1393" s="24"/>
      <c r="L1393" s="30">
        <v>38.799999999999997</v>
      </c>
    </row>
    <row r="1394" spans="1:12" x14ac:dyDescent="0.2">
      <c r="A1394" s="23">
        <v>38204</v>
      </c>
      <c r="B1394" s="27">
        <v>44.41</v>
      </c>
      <c r="C1394" s="28">
        <v>41.66</v>
      </c>
      <c r="D1394" s="28">
        <v>45.2</v>
      </c>
      <c r="E1394" s="26"/>
      <c r="F1394" s="25">
        <v>44.5</v>
      </c>
      <c r="G1394" s="25">
        <v>41.5</v>
      </c>
      <c r="H1394" s="25">
        <v>41.5</v>
      </c>
      <c r="I1394" s="25">
        <v>43.25</v>
      </c>
      <c r="J1394" s="24"/>
      <c r="K1394" s="24"/>
      <c r="L1394" s="30">
        <v>40.549999999999997</v>
      </c>
    </row>
    <row r="1395" spans="1:12" x14ac:dyDescent="0.2">
      <c r="A1395" s="23">
        <v>38205</v>
      </c>
      <c r="B1395" s="27">
        <v>43.95</v>
      </c>
      <c r="C1395" s="28">
        <v>41.2</v>
      </c>
      <c r="D1395" s="28">
        <v>44.74</v>
      </c>
      <c r="E1395" s="26"/>
      <c r="F1395" s="25">
        <v>44</v>
      </c>
      <c r="G1395" s="25">
        <v>41</v>
      </c>
      <c r="H1395" s="25">
        <v>41</v>
      </c>
      <c r="I1395" s="25">
        <v>42.75</v>
      </c>
      <c r="J1395" s="24"/>
      <c r="K1395" s="24"/>
      <c r="L1395" s="30">
        <v>40.049999999999997</v>
      </c>
    </row>
    <row r="1396" spans="1:12" x14ac:dyDescent="0.2">
      <c r="A1396" s="23">
        <v>38208</v>
      </c>
      <c r="B1396" s="27">
        <v>44.84</v>
      </c>
      <c r="C1396" s="28">
        <v>42.09</v>
      </c>
      <c r="D1396" s="28">
        <v>45.63</v>
      </c>
      <c r="E1396" s="26"/>
      <c r="F1396" s="25">
        <v>44.75</v>
      </c>
      <c r="G1396" s="25">
        <v>41.75</v>
      </c>
      <c r="H1396" s="25">
        <v>41.75</v>
      </c>
      <c r="I1396" s="25">
        <v>43.5</v>
      </c>
      <c r="J1396" s="24"/>
      <c r="K1396" s="24"/>
      <c r="L1396" s="30">
        <v>40.799999999999997</v>
      </c>
    </row>
    <row r="1397" spans="1:12" x14ac:dyDescent="0.2">
      <c r="A1397" s="23">
        <v>38209</v>
      </c>
      <c r="B1397" s="27">
        <v>44.52</v>
      </c>
      <c r="C1397" s="28">
        <v>41.77</v>
      </c>
      <c r="D1397" s="28">
        <v>45.31</v>
      </c>
      <c r="E1397" s="26"/>
      <c r="F1397" s="25">
        <v>44.5</v>
      </c>
      <c r="G1397" s="25">
        <v>41.5</v>
      </c>
      <c r="H1397" s="25">
        <v>41.5</v>
      </c>
      <c r="I1397" s="25">
        <v>43.25</v>
      </c>
      <c r="J1397" s="24"/>
      <c r="K1397" s="24"/>
      <c r="L1397" s="30">
        <v>40.549999999999997</v>
      </c>
    </row>
    <row r="1398" spans="1:12" x14ac:dyDescent="0.2">
      <c r="A1398" s="23">
        <v>38210</v>
      </c>
      <c r="B1398" s="27">
        <v>44.8</v>
      </c>
      <c r="C1398" s="28">
        <v>42.05</v>
      </c>
      <c r="D1398" s="28">
        <v>45.59</v>
      </c>
      <c r="E1398" s="26"/>
      <c r="F1398" s="25">
        <v>44.75</v>
      </c>
      <c r="G1398" s="25">
        <v>41.75</v>
      </c>
      <c r="H1398" s="25">
        <v>41.75</v>
      </c>
      <c r="I1398" s="25">
        <v>43.5</v>
      </c>
      <c r="J1398" s="24"/>
      <c r="K1398" s="24"/>
      <c r="L1398" s="30">
        <v>40.799999999999997</v>
      </c>
    </row>
    <row r="1399" spans="1:12" x14ac:dyDescent="0.2">
      <c r="A1399" s="23">
        <v>38211</v>
      </c>
      <c r="B1399" s="27">
        <v>45.5</v>
      </c>
      <c r="C1399" s="28">
        <v>42.75</v>
      </c>
      <c r="D1399" s="28">
        <v>46.29</v>
      </c>
      <c r="E1399" s="26"/>
      <c r="F1399" s="25">
        <v>45.5</v>
      </c>
      <c r="G1399" s="25">
        <v>42.5</v>
      </c>
      <c r="H1399" s="25">
        <v>42.5</v>
      </c>
      <c r="I1399" s="25">
        <v>44.25</v>
      </c>
      <c r="J1399" s="24"/>
      <c r="K1399" s="24"/>
      <c r="L1399" s="30">
        <v>41.55</v>
      </c>
    </row>
    <row r="1400" spans="1:12" x14ac:dyDescent="0.2">
      <c r="A1400" s="23">
        <v>38212</v>
      </c>
      <c r="B1400" s="27">
        <v>46.58</v>
      </c>
      <c r="C1400" s="28">
        <v>43.83</v>
      </c>
      <c r="D1400" s="28">
        <v>47.37</v>
      </c>
      <c r="E1400" s="26"/>
      <c r="F1400" s="25">
        <v>46.5</v>
      </c>
      <c r="G1400" s="25">
        <v>43.5</v>
      </c>
      <c r="H1400" s="25">
        <v>43.5</v>
      </c>
      <c r="I1400" s="25">
        <v>45.25</v>
      </c>
      <c r="J1400" s="24"/>
      <c r="K1400" s="24"/>
      <c r="L1400" s="30">
        <v>42.55</v>
      </c>
    </row>
    <row r="1401" spans="1:12" x14ac:dyDescent="0.2">
      <c r="A1401" s="23">
        <v>38215</v>
      </c>
      <c r="B1401" s="27">
        <v>46.05</v>
      </c>
      <c r="C1401" s="28">
        <v>43.3</v>
      </c>
      <c r="D1401" s="28">
        <v>46.84</v>
      </c>
      <c r="E1401" s="26"/>
      <c r="F1401" s="25">
        <v>46.05</v>
      </c>
      <c r="G1401" s="25">
        <v>43.05</v>
      </c>
      <c r="H1401" s="25">
        <v>43.05</v>
      </c>
      <c r="I1401" s="25">
        <v>44.8</v>
      </c>
      <c r="J1401" s="24"/>
      <c r="K1401" s="24"/>
      <c r="L1401" s="30">
        <v>42.05</v>
      </c>
    </row>
    <row r="1402" spans="1:12" x14ac:dyDescent="0.2">
      <c r="A1402" s="23">
        <v>38216</v>
      </c>
      <c r="B1402" s="27">
        <v>46.75</v>
      </c>
      <c r="C1402" s="28">
        <v>44</v>
      </c>
      <c r="D1402" s="28">
        <v>47.54</v>
      </c>
      <c r="E1402" s="26"/>
      <c r="F1402" s="25">
        <v>46.75</v>
      </c>
      <c r="G1402" s="25">
        <v>43.75</v>
      </c>
      <c r="H1402" s="25">
        <v>43.75</v>
      </c>
      <c r="I1402" s="25">
        <v>45.5</v>
      </c>
      <c r="J1402" s="24"/>
      <c r="K1402" s="24"/>
      <c r="L1402" s="30">
        <v>42.8</v>
      </c>
    </row>
    <row r="1403" spans="1:12" x14ac:dyDescent="0.2">
      <c r="A1403" s="23">
        <v>38217</v>
      </c>
      <c r="B1403" s="27">
        <v>47.27</v>
      </c>
      <c r="C1403" s="28">
        <v>44.52</v>
      </c>
      <c r="D1403" s="28">
        <v>48.06</v>
      </c>
      <c r="E1403" s="26"/>
      <c r="F1403" s="25">
        <v>47.27</v>
      </c>
      <c r="G1403" s="25">
        <v>44.27</v>
      </c>
      <c r="H1403" s="25">
        <v>44.27</v>
      </c>
      <c r="I1403" s="25">
        <v>46.02</v>
      </c>
      <c r="J1403" s="24"/>
      <c r="K1403" s="24"/>
      <c r="L1403" s="30">
        <v>43.3</v>
      </c>
    </row>
    <row r="1404" spans="1:12" x14ac:dyDescent="0.2">
      <c r="A1404" s="23">
        <v>38218</v>
      </c>
      <c r="B1404" s="27">
        <v>48.7</v>
      </c>
      <c r="C1404" s="28">
        <v>45.95</v>
      </c>
      <c r="D1404" s="28">
        <v>49.49</v>
      </c>
      <c r="E1404" s="26"/>
      <c r="F1404" s="25">
        <v>48.7</v>
      </c>
      <c r="G1404" s="25">
        <v>45.7</v>
      </c>
      <c r="H1404" s="25">
        <v>45.7</v>
      </c>
      <c r="I1404" s="25">
        <v>47.45</v>
      </c>
      <c r="J1404" s="24"/>
      <c r="K1404" s="24"/>
      <c r="L1404" s="30">
        <v>44.8</v>
      </c>
    </row>
    <row r="1405" spans="1:12" x14ac:dyDescent="0.2">
      <c r="A1405" s="23">
        <v>38219</v>
      </c>
      <c r="B1405" s="27">
        <v>47.86</v>
      </c>
      <c r="C1405" s="28">
        <v>45.11</v>
      </c>
      <c r="D1405" s="28">
        <v>48.65</v>
      </c>
      <c r="E1405" s="26"/>
      <c r="F1405" s="25">
        <v>47.86</v>
      </c>
      <c r="G1405" s="25">
        <v>44.86</v>
      </c>
      <c r="H1405" s="25">
        <v>44.86</v>
      </c>
      <c r="I1405" s="25">
        <v>46.61</v>
      </c>
      <c r="J1405" s="24"/>
      <c r="K1405" s="24"/>
      <c r="L1405" s="30">
        <v>43.8</v>
      </c>
    </row>
    <row r="1406" spans="1:12" x14ac:dyDescent="0.2">
      <c r="A1406" s="23">
        <v>38222</v>
      </c>
      <c r="B1406" s="27">
        <v>46.05</v>
      </c>
      <c r="C1406" s="28">
        <v>43.3</v>
      </c>
      <c r="D1406" s="28">
        <v>46.84</v>
      </c>
      <c r="E1406" s="26"/>
      <c r="F1406" s="25">
        <v>46.05</v>
      </c>
      <c r="G1406" s="25">
        <v>43.05</v>
      </c>
      <c r="H1406" s="25">
        <v>43.05</v>
      </c>
      <c r="I1406" s="25">
        <v>44.8</v>
      </c>
      <c r="J1406" s="24"/>
      <c r="K1406" s="24"/>
      <c r="L1406" s="30">
        <v>42.05</v>
      </c>
    </row>
    <row r="1407" spans="1:12" x14ac:dyDescent="0.2">
      <c r="A1407" s="23">
        <v>38223</v>
      </c>
      <c r="B1407" s="27">
        <v>45.21</v>
      </c>
      <c r="C1407" s="28">
        <v>42.46</v>
      </c>
      <c r="D1407" s="28">
        <v>46</v>
      </c>
      <c r="E1407" s="26"/>
      <c r="F1407" s="25">
        <v>45.21</v>
      </c>
      <c r="G1407" s="25">
        <v>42.21</v>
      </c>
      <c r="H1407" s="25">
        <v>42.21</v>
      </c>
      <c r="I1407" s="25">
        <v>43.96</v>
      </c>
      <c r="J1407" s="24"/>
      <c r="K1407" s="24"/>
      <c r="L1407" s="30">
        <v>41.3</v>
      </c>
    </row>
    <row r="1408" spans="1:12" x14ac:dyDescent="0.2">
      <c r="A1408" s="23">
        <v>38224</v>
      </c>
      <c r="B1408" s="27">
        <v>43.47</v>
      </c>
      <c r="C1408" s="28">
        <v>40.72</v>
      </c>
      <c r="D1408" s="28">
        <v>44.26</v>
      </c>
      <c r="E1408" s="26"/>
      <c r="F1408" s="25">
        <v>43.47</v>
      </c>
      <c r="G1408" s="25">
        <v>40.47</v>
      </c>
      <c r="H1408" s="25">
        <v>40.47</v>
      </c>
      <c r="I1408" s="25">
        <v>42.22</v>
      </c>
      <c r="J1408" s="24"/>
      <c r="K1408" s="24"/>
      <c r="L1408" s="30">
        <v>39.549999999999997</v>
      </c>
    </row>
    <row r="1409" spans="1:12" x14ac:dyDescent="0.2">
      <c r="A1409" s="23">
        <v>38225</v>
      </c>
      <c r="B1409" s="27">
        <v>43.1</v>
      </c>
      <c r="C1409" s="28">
        <v>40.35</v>
      </c>
      <c r="D1409" s="28">
        <v>43.89</v>
      </c>
      <c r="E1409" s="26"/>
      <c r="F1409" s="25">
        <v>43.1</v>
      </c>
      <c r="G1409" s="25">
        <v>40.1</v>
      </c>
      <c r="H1409" s="25">
        <v>40.1</v>
      </c>
      <c r="I1409" s="25">
        <v>41.85</v>
      </c>
      <c r="J1409" s="24"/>
      <c r="K1409" s="24"/>
      <c r="L1409" s="30">
        <v>39.049999999999997</v>
      </c>
    </row>
    <row r="1410" spans="1:12" x14ac:dyDescent="0.2">
      <c r="A1410" s="23">
        <v>38226</v>
      </c>
      <c r="B1410" s="27">
        <v>43.18</v>
      </c>
      <c r="C1410" s="28">
        <v>40.43</v>
      </c>
      <c r="D1410" s="28">
        <v>43.97</v>
      </c>
      <c r="E1410" s="26"/>
      <c r="F1410" s="25">
        <v>43.18</v>
      </c>
      <c r="G1410" s="25">
        <v>40.18</v>
      </c>
      <c r="H1410" s="25">
        <v>40.18</v>
      </c>
      <c r="I1410" s="25">
        <v>41.93</v>
      </c>
      <c r="J1410" s="24"/>
      <c r="K1410" s="24"/>
      <c r="L1410" s="24"/>
    </row>
    <row r="1411" spans="1:12" x14ac:dyDescent="0.2">
      <c r="A1411" s="23">
        <v>38229</v>
      </c>
      <c r="B1411" s="27">
        <v>42.28</v>
      </c>
      <c r="C1411" s="28">
        <v>39.53</v>
      </c>
      <c r="D1411" s="28">
        <v>43.07</v>
      </c>
      <c r="E1411" s="26"/>
      <c r="F1411" s="25">
        <v>42.28</v>
      </c>
      <c r="G1411" s="25">
        <v>39.28</v>
      </c>
      <c r="H1411" s="25">
        <v>39.28</v>
      </c>
      <c r="I1411" s="25">
        <v>41.03</v>
      </c>
      <c r="J1411" s="24"/>
      <c r="K1411" s="24"/>
      <c r="L1411" s="30">
        <v>38.299999999999997</v>
      </c>
    </row>
    <row r="1412" spans="1:12" x14ac:dyDescent="0.2">
      <c r="A1412" s="23">
        <v>38230</v>
      </c>
      <c r="B1412" s="27">
        <v>42.12</v>
      </c>
      <c r="C1412" s="28">
        <v>39.369999999999997</v>
      </c>
      <c r="D1412" s="28">
        <v>42.91</v>
      </c>
      <c r="E1412" s="26"/>
      <c r="F1412" s="25">
        <v>42.12</v>
      </c>
      <c r="G1412" s="25">
        <v>39.119999999999997</v>
      </c>
      <c r="H1412" s="25">
        <v>39.119999999999997</v>
      </c>
      <c r="I1412" s="25">
        <v>40.869999999999997</v>
      </c>
      <c r="J1412" s="24"/>
      <c r="K1412" s="24"/>
      <c r="L1412" s="30">
        <v>38.049999999999997</v>
      </c>
    </row>
    <row r="1413" spans="1:12" x14ac:dyDescent="0.2">
      <c r="A1413" s="23">
        <v>38231</v>
      </c>
      <c r="B1413" s="27">
        <v>44</v>
      </c>
      <c r="C1413" s="28">
        <v>41.25</v>
      </c>
      <c r="D1413" s="28">
        <v>44.79</v>
      </c>
      <c r="E1413" s="26"/>
      <c r="F1413" s="25">
        <v>44</v>
      </c>
      <c r="G1413" s="25">
        <v>41</v>
      </c>
      <c r="H1413" s="25">
        <v>41</v>
      </c>
      <c r="I1413" s="25">
        <v>42.75</v>
      </c>
      <c r="J1413" s="24"/>
      <c r="K1413" s="24"/>
      <c r="L1413" s="30">
        <v>40.049999999999997</v>
      </c>
    </row>
    <row r="1414" spans="1:12" x14ac:dyDescent="0.2">
      <c r="A1414" s="23">
        <v>38232</v>
      </c>
      <c r="B1414" s="27">
        <v>44.06</v>
      </c>
      <c r="C1414" s="28">
        <v>41.31</v>
      </c>
      <c r="D1414" s="28">
        <v>44.85</v>
      </c>
      <c r="E1414" s="26"/>
      <c r="F1414" s="25">
        <v>44.06</v>
      </c>
      <c r="G1414" s="25">
        <v>41.06</v>
      </c>
      <c r="H1414" s="25">
        <v>41.06</v>
      </c>
      <c r="I1414" s="25">
        <v>42.81</v>
      </c>
      <c r="J1414" s="24"/>
      <c r="K1414" s="24"/>
      <c r="L1414" s="24"/>
    </row>
    <row r="1415" spans="1:12" x14ac:dyDescent="0.2">
      <c r="A1415" s="23">
        <v>38233</v>
      </c>
      <c r="B1415" s="27">
        <v>43.99</v>
      </c>
      <c r="C1415" s="28">
        <v>41.24</v>
      </c>
      <c r="D1415" s="28">
        <v>44.78</v>
      </c>
      <c r="E1415" s="26"/>
      <c r="F1415" s="25">
        <v>43.99</v>
      </c>
      <c r="G1415" s="25">
        <v>40.99</v>
      </c>
      <c r="H1415" s="25">
        <v>40.99</v>
      </c>
      <c r="I1415" s="25">
        <v>42.74</v>
      </c>
      <c r="J1415" s="24"/>
      <c r="K1415" s="24"/>
      <c r="L1415" s="24"/>
    </row>
    <row r="1416" spans="1:12" x14ac:dyDescent="0.2">
      <c r="A1416" s="23">
        <v>38237</v>
      </c>
      <c r="B1416" s="27">
        <v>43.31</v>
      </c>
      <c r="C1416" s="28">
        <v>40.56</v>
      </c>
      <c r="D1416" s="28">
        <v>44.1</v>
      </c>
      <c r="E1416" s="26"/>
      <c r="F1416" s="25">
        <v>43.31</v>
      </c>
      <c r="G1416" s="25">
        <v>40.31</v>
      </c>
      <c r="H1416" s="25">
        <v>40.31</v>
      </c>
      <c r="I1416" s="25">
        <v>42.06</v>
      </c>
      <c r="J1416" s="24"/>
      <c r="K1416" s="24"/>
      <c r="L1416" s="30">
        <v>39.299999999999997</v>
      </c>
    </row>
    <row r="1417" spans="1:12" x14ac:dyDescent="0.2">
      <c r="A1417" s="23">
        <v>38238</v>
      </c>
      <c r="B1417" s="27">
        <v>42.77</v>
      </c>
      <c r="C1417" s="28">
        <v>40.020000000000003</v>
      </c>
      <c r="D1417" s="28">
        <v>43.56</v>
      </c>
      <c r="E1417" s="26"/>
      <c r="F1417" s="25">
        <v>42.77</v>
      </c>
      <c r="G1417" s="25">
        <v>39.770000000000003</v>
      </c>
      <c r="H1417" s="25">
        <v>39.770000000000003</v>
      </c>
      <c r="I1417" s="25">
        <v>41.52</v>
      </c>
      <c r="J1417" s="24"/>
      <c r="K1417" s="24"/>
      <c r="L1417" s="30">
        <v>38.799999999999997</v>
      </c>
    </row>
    <row r="1418" spans="1:12" x14ac:dyDescent="0.2">
      <c r="A1418" s="23">
        <v>38239</v>
      </c>
      <c r="B1418" s="27">
        <v>44.61</v>
      </c>
      <c r="C1418" s="28">
        <v>41.86</v>
      </c>
      <c r="D1418" s="28">
        <v>45.4</v>
      </c>
      <c r="E1418" s="26"/>
      <c r="F1418" s="25">
        <v>44.61</v>
      </c>
      <c r="G1418" s="25">
        <v>41.61</v>
      </c>
      <c r="H1418" s="25">
        <v>41.61</v>
      </c>
      <c r="I1418" s="25">
        <v>43.36</v>
      </c>
      <c r="J1418" s="24"/>
      <c r="K1418" s="24"/>
      <c r="L1418" s="30">
        <v>40.549999999999997</v>
      </c>
    </row>
    <row r="1419" spans="1:12" x14ac:dyDescent="0.2">
      <c r="A1419" s="23">
        <v>38240</v>
      </c>
      <c r="B1419" s="27">
        <v>42.81</v>
      </c>
      <c r="C1419" s="28">
        <v>40.06</v>
      </c>
      <c r="D1419" s="28">
        <v>43.6</v>
      </c>
      <c r="E1419" s="26"/>
      <c r="F1419" s="25">
        <v>42.81</v>
      </c>
      <c r="G1419" s="25">
        <v>39.81</v>
      </c>
      <c r="H1419" s="25">
        <v>39.81</v>
      </c>
      <c r="I1419" s="25">
        <v>41.56</v>
      </c>
      <c r="J1419" s="24"/>
      <c r="K1419" s="24"/>
      <c r="L1419" s="30">
        <v>38.799999999999997</v>
      </c>
    </row>
    <row r="1420" spans="1:12" x14ac:dyDescent="0.2">
      <c r="A1420" s="23">
        <v>38243</v>
      </c>
      <c r="B1420" s="27">
        <v>43.87</v>
      </c>
      <c r="C1420" s="28">
        <v>41.12</v>
      </c>
      <c r="D1420" s="28">
        <v>44.66</v>
      </c>
      <c r="E1420" s="26"/>
      <c r="F1420" s="25">
        <v>43.87</v>
      </c>
      <c r="G1420" s="25">
        <v>40.869999999999997</v>
      </c>
      <c r="H1420" s="25">
        <v>40.869999999999997</v>
      </c>
      <c r="I1420" s="25">
        <v>42.62</v>
      </c>
      <c r="J1420" s="24"/>
      <c r="K1420" s="24"/>
      <c r="L1420" s="30">
        <v>39.799999999999997</v>
      </c>
    </row>
    <row r="1421" spans="1:12" x14ac:dyDescent="0.2">
      <c r="A1421" s="23">
        <v>38244</v>
      </c>
      <c r="B1421" s="27">
        <v>44.39</v>
      </c>
      <c r="C1421" s="28">
        <v>41.64</v>
      </c>
      <c r="D1421" s="28">
        <v>45.18</v>
      </c>
      <c r="E1421" s="26"/>
      <c r="F1421" s="25">
        <v>44.39</v>
      </c>
      <c r="G1421" s="25">
        <v>41.39</v>
      </c>
      <c r="H1421" s="25">
        <v>41.39</v>
      </c>
      <c r="I1421" s="25">
        <v>43.14</v>
      </c>
      <c r="J1421" s="24"/>
      <c r="K1421" s="24"/>
      <c r="L1421" s="30">
        <v>40.299999999999997</v>
      </c>
    </row>
    <row r="1422" spans="1:12" x14ac:dyDescent="0.2">
      <c r="A1422" s="23">
        <v>38245</v>
      </c>
      <c r="B1422" s="27">
        <v>43.58</v>
      </c>
      <c r="C1422" s="28">
        <v>40.83</v>
      </c>
      <c r="D1422" s="28">
        <v>44.37</v>
      </c>
      <c r="E1422" s="26"/>
      <c r="F1422" s="25">
        <v>43.58</v>
      </c>
      <c r="G1422" s="25">
        <v>40.58</v>
      </c>
      <c r="H1422" s="25">
        <v>40.58</v>
      </c>
      <c r="I1422" s="25">
        <v>42.33</v>
      </c>
      <c r="J1422" s="24"/>
      <c r="K1422" s="24"/>
      <c r="L1422" s="30">
        <v>39.549999999999997</v>
      </c>
    </row>
    <row r="1423" spans="1:12" x14ac:dyDescent="0.2">
      <c r="A1423" s="23">
        <v>38246</v>
      </c>
      <c r="B1423" s="27">
        <v>43.88</v>
      </c>
      <c r="C1423" s="28">
        <v>41.13</v>
      </c>
      <c r="D1423" s="28">
        <v>44.67</v>
      </c>
      <c r="E1423" s="26"/>
      <c r="F1423" s="25">
        <v>43.88</v>
      </c>
      <c r="G1423" s="25">
        <v>40.880000000000003</v>
      </c>
      <c r="H1423" s="25">
        <v>40.880000000000003</v>
      </c>
      <c r="I1423" s="25">
        <v>42.63</v>
      </c>
      <c r="J1423" s="24"/>
      <c r="K1423" s="24"/>
      <c r="L1423" s="30">
        <v>39.799999999999997</v>
      </c>
    </row>
    <row r="1424" spans="1:12" x14ac:dyDescent="0.2">
      <c r="A1424" s="23">
        <v>38247</v>
      </c>
      <c r="B1424" s="27">
        <v>45.59</v>
      </c>
      <c r="C1424" s="28">
        <v>42.84</v>
      </c>
      <c r="D1424" s="28">
        <v>46.38</v>
      </c>
      <c r="E1424" s="26"/>
      <c r="F1424" s="25">
        <v>45.59</v>
      </c>
      <c r="G1424" s="25">
        <v>42.59</v>
      </c>
      <c r="H1424" s="25">
        <v>42.59</v>
      </c>
      <c r="I1424" s="25">
        <v>44.34</v>
      </c>
      <c r="J1424" s="24"/>
      <c r="K1424" s="24"/>
      <c r="L1424" s="30">
        <v>41.55</v>
      </c>
    </row>
    <row r="1425" spans="1:12" x14ac:dyDescent="0.2">
      <c r="A1425" s="23">
        <v>38250</v>
      </c>
      <c r="B1425" s="27">
        <v>46.35</v>
      </c>
      <c r="C1425" s="28">
        <v>43.6</v>
      </c>
      <c r="D1425" s="28">
        <v>47.14</v>
      </c>
      <c r="E1425" s="26"/>
      <c r="F1425" s="25">
        <v>46.35</v>
      </c>
      <c r="G1425" s="25">
        <v>43.35</v>
      </c>
      <c r="H1425" s="25">
        <v>43.35</v>
      </c>
      <c r="I1425" s="25">
        <v>45.1</v>
      </c>
      <c r="J1425" s="24"/>
      <c r="K1425" s="24"/>
      <c r="L1425" s="30">
        <v>42.3</v>
      </c>
    </row>
    <row r="1426" spans="1:12" x14ac:dyDescent="0.2">
      <c r="A1426" s="23">
        <v>38251</v>
      </c>
      <c r="B1426" s="27">
        <v>47.1</v>
      </c>
      <c r="C1426" s="28">
        <v>44.35</v>
      </c>
      <c r="D1426" s="28">
        <v>47.89</v>
      </c>
      <c r="E1426" s="26"/>
      <c r="F1426" s="25">
        <v>47.1</v>
      </c>
      <c r="G1426" s="25">
        <v>44.1</v>
      </c>
      <c r="H1426" s="25">
        <v>44.1</v>
      </c>
      <c r="I1426" s="25">
        <v>45.85</v>
      </c>
      <c r="J1426" s="24"/>
      <c r="K1426" s="24"/>
      <c r="L1426" s="30">
        <v>43.05</v>
      </c>
    </row>
    <row r="1427" spans="1:12" x14ac:dyDescent="0.2">
      <c r="A1427" s="23">
        <v>38252</v>
      </c>
      <c r="B1427" s="27">
        <v>48.35</v>
      </c>
      <c r="C1427" s="28">
        <v>45.6</v>
      </c>
      <c r="D1427" s="28">
        <v>49.14</v>
      </c>
      <c r="E1427" s="26"/>
      <c r="F1427" s="25">
        <v>48.35</v>
      </c>
      <c r="G1427" s="25">
        <v>45.35</v>
      </c>
      <c r="H1427" s="25">
        <v>45.35</v>
      </c>
      <c r="I1427" s="25">
        <v>47.1</v>
      </c>
      <c r="J1427" s="24"/>
      <c r="K1427" s="24"/>
      <c r="L1427" s="30">
        <v>44.3</v>
      </c>
    </row>
    <row r="1428" spans="1:12" x14ac:dyDescent="0.2">
      <c r="A1428" s="23">
        <v>38253</v>
      </c>
      <c r="B1428" s="27">
        <v>48.46</v>
      </c>
      <c r="C1428" s="28">
        <v>45.71</v>
      </c>
      <c r="D1428" s="28">
        <v>49.25</v>
      </c>
      <c r="E1428" s="26"/>
      <c r="F1428" s="25">
        <v>48.46</v>
      </c>
      <c r="G1428" s="25">
        <v>45.46</v>
      </c>
      <c r="H1428" s="25">
        <v>45.46</v>
      </c>
      <c r="I1428" s="25">
        <v>47.21</v>
      </c>
      <c r="J1428" s="24"/>
      <c r="K1428" s="24"/>
      <c r="L1428" s="30">
        <v>44.55</v>
      </c>
    </row>
    <row r="1429" spans="1:12" x14ac:dyDescent="0.2">
      <c r="A1429" s="23">
        <v>38254</v>
      </c>
      <c r="B1429" s="27">
        <v>48.88</v>
      </c>
      <c r="C1429" s="28">
        <v>46.13</v>
      </c>
      <c r="D1429" s="28">
        <v>49.67</v>
      </c>
      <c r="E1429" s="26"/>
      <c r="F1429" s="25">
        <v>48.88</v>
      </c>
      <c r="G1429" s="25">
        <v>45.88</v>
      </c>
      <c r="H1429" s="25">
        <v>45.88</v>
      </c>
      <c r="I1429" s="25">
        <v>47.63</v>
      </c>
      <c r="J1429" s="24"/>
      <c r="K1429" s="24"/>
      <c r="L1429" s="30">
        <v>44.8</v>
      </c>
    </row>
    <row r="1430" spans="1:12" x14ac:dyDescent="0.2">
      <c r="A1430" s="23">
        <v>38257</v>
      </c>
      <c r="B1430" s="27">
        <v>49.64</v>
      </c>
      <c r="C1430" s="28">
        <v>46.89</v>
      </c>
      <c r="D1430" s="28">
        <v>50.43</v>
      </c>
      <c r="E1430" s="26"/>
      <c r="F1430" s="25">
        <v>49.64</v>
      </c>
      <c r="G1430" s="25">
        <v>46.64</v>
      </c>
      <c r="H1430" s="25">
        <v>46.64</v>
      </c>
      <c r="I1430" s="25">
        <v>48.39</v>
      </c>
      <c r="J1430" s="24"/>
      <c r="K1430" s="24"/>
      <c r="L1430" s="30">
        <v>45.55</v>
      </c>
    </row>
    <row r="1431" spans="1:12" x14ac:dyDescent="0.2">
      <c r="A1431" s="23">
        <v>38258</v>
      </c>
      <c r="B1431" s="27">
        <v>49.9</v>
      </c>
      <c r="C1431" s="28">
        <v>47.15</v>
      </c>
      <c r="D1431" s="28">
        <v>50.69</v>
      </c>
      <c r="E1431" s="26"/>
      <c r="F1431" s="25">
        <v>49.9</v>
      </c>
      <c r="G1431" s="25">
        <v>46.9</v>
      </c>
      <c r="H1431" s="25">
        <v>46.9</v>
      </c>
      <c r="I1431" s="25">
        <v>48.65</v>
      </c>
      <c r="J1431" s="24"/>
      <c r="K1431" s="24"/>
      <c r="L1431" s="30">
        <v>45.8</v>
      </c>
    </row>
    <row r="1432" spans="1:12" x14ac:dyDescent="0.2">
      <c r="A1432" s="23">
        <v>38259</v>
      </c>
      <c r="B1432" s="27">
        <v>49.51</v>
      </c>
      <c r="C1432" s="28">
        <v>46.76</v>
      </c>
      <c r="D1432" s="28">
        <v>50.3</v>
      </c>
      <c r="E1432" s="26"/>
      <c r="F1432" s="25">
        <v>49.51</v>
      </c>
      <c r="G1432" s="25">
        <v>46.51</v>
      </c>
      <c r="H1432" s="25">
        <v>46.51</v>
      </c>
      <c r="I1432" s="25">
        <v>48.26</v>
      </c>
      <c r="J1432" s="24"/>
      <c r="K1432" s="24"/>
      <c r="L1432" s="30">
        <v>45.55</v>
      </c>
    </row>
    <row r="1433" spans="1:12" x14ac:dyDescent="0.2">
      <c r="A1433" s="23">
        <v>38260</v>
      </c>
      <c r="B1433" s="27">
        <v>49.64</v>
      </c>
      <c r="C1433" s="28">
        <v>46.89</v>
      </c>
      <c r="D1433" s="28">
        <v>50.43</v>
      </c>
      <c r="E1433" s="26"/>
      <c r="F1433" s="25">
        <v>49.64</v>
      </c>
      <c r="G1433" s="25">
        <v>46.64</v>
      </c>
      <c r="H1433" s="25">
        <v>46.64</v>
      </c>
      <c r="I1433" s="25">
        <v>48.39</v>
      </c>
      <c r="J1433" s="24"/>
      <c r="K1433" s="24"/>
      <c r="L1433" s="24"/>
    </row>
    <row r="1434" spans="1:12" x14ac:dyDescent="0.2">
      <c r="A1434" s="23">
        <v>38261</v>
      </c>
      <c r="B1434" s="27">
        <v>49.62</v>
      </c>
      <c r="C1434" s="28">
        <v>47.37</v>
      </c>
      <c r="D1434" s="28">
        <v>50.91</v>
      </c>
      <c r="E1434" s="26"/>
      <c r="F1434" s="25">
        <v>50.12</v>
      </c>
      <c r="G1434" s="25">
        <v>47.12</v>
      </c>
      <c r="H1434" s="25">
        <v>47.12</v>
      </c>
      <c r="I1434" s="25">
        <v>48.87</v>
      </c>
      <c r="J1434" s="24"/>
      <c r="K1434" s="24"/>
      <c r="L1434" s="30">
        <v>46.05</v>
      </c>
    </row>
    <row r="1435" spans="1:12" x14ac:dyDescent="0.2">
      <c r="A1435" s="23">
        <v>38264</v>
      </c>
      <c r="B1435" s="27">
        <v>49.41</v>
      </c>
      <c r="C1435" s="28">
        <v>47.16</v>
      </c>
      <c r="D1435" s="28">
        <v>50.7</v>
      </c>
      <c r="E1435" s="26"/>
      <c r="F1435" s="25">
        <v>49.91</v>
      </c>
      <c r="G1435" s="25">
        <v>46.91</v>
      </c>
      <c r="H1435" s="25">
        <v>46.91</v>
      </c>
      <c r="I1435" s="25">
        <v>48.66</v>
      </c>
      <c r="J1435" s="24"/>
      <c r="K1435" s="24"/>
      <c r="L1435" s="24"/>
    </row>
    <row r="1436" spans="1:12" x14ac:dyDescent="0.2">
      <c r="A1436" s="23">
        <v>38265</v>
      </c>
      <c r="B1436" s="27">
        <v>50.59</v>
      </c>
      <c r="C1436" s="28">
        <v>48.34</v>
      </c>
      <c r="D1436" s="28">
        <v>51.88</v>
      </c>
      <c r="E1436" s="26"/>
      <c r="F1436" s="25">
        <v>51.09</v>
      </c>
      <c r="G1436" s="25">
        <v>48.09</v>
      </c>
      <c r="H1436" s="25">
        <v>48.09</v>
      </c>
      <c r="I1436" s="25">
        <v>49.84</v>
      </c>
      <c r="J1436" s="24"/>
      <c r="K1436" s="24"/>
      <c r="L1436" s="30">
        <v>47.05</v>
      </c>
    </row>
    <row r="1437" spans="1:12" x14ac:dyDescent="0.2">
      <c r="A1437" s="23">
        <v>38266</v>
      </c>
      <c r="B1437" s="27">
        <v>51.52</v>
      </c>
      <c r="C1437" s="28">
        <v>49.27</v>
      </c>
      <c r="D1437" s="28">
        <v>52.81</v>
      </c>
      <c r="E1437" s="26"/>
      <c r="F1437" s="25">
        <v>52.02</v>
      </c>
      <c r="G1437" s="25">
        <v>49.02</v>
      </c>
      <c r="H1437" s="25">
        <v>49.02</v>
      </c>
      <c r="I1437" s="25">
        <v>50.77</v>
      </c>
      <c r="J1437" s="24"/>
      <c r="K1437" s="24"/>
      <c r="L1437" s="30">
        <v>48.05</v>
      </c>
    </row>
    <row r="1438" spans="1:12" x14ac:dyDescent="0.2">
      <c r="A1438" s="23">
        <v>38267</v>
      </c>
      <c r="B1438" s="27">
        <v>52.17</v>
      </c>
      <c r="C1438" s="28">
        <v>49.92</v>
      </c>
      <c r="D1438" s="28">
        <v>53.46</v>
      </c>
      <c r="E1438" s="26"/>
      <c r="F1438" s="25">
        <v>52.67</v>
      </c>
      <c r="G1438" s="25">
        <v>49.67</v>
      </c>
      <c r="H1438" s="25">
        <v>49.67</v>
      </c>
      <c r="I1438" s="25">
        <v>51.42</v>
      </c>
      <c r="J1438" s="24"/>
      <c r="K1438" s="24"/>
      <c r="L1438" s="30">
        <v>48.8</v>
      </c>
    </row>
    <row r="1439" spans="1:12" x14ac:dyDescent="0.2">
      <c r="A1439" s="23">
        <v>38268</v>
      </c>
      <c r="B1439" s="27">
        <v>52.81</v>
      </c>
      <c r="C1439" s="28">
        <v>50.56</v>
      </c>
      <c r="D1439" s="28">
        <v>54.1</v>
      </c>
      <c r="E1439" s="26"/>
      <c r="F1439" s="25">
        <v>53.31</v>
      </c>
      <c r="G1439" s="25">
        <v>50.31</v>
      </c>
      <c r="H1439" s="25">
        <v>50.31</v>
      </c>
      <c r="I1439" s="25">
        <v>52.06</v>
      </c>
      <c r="J1439" s="24"/>
      <c r="K1439" s="24"/>
      <c r="L1439" s="30">
        <v>49.3</v>
      </c>
    </row>
    <row r="1440" spans="1:12" x14ac:dyDescent="0.2">
      <c r="A1440" s="23">
        <v>38271</v>
      </c>
      <c r="B1440" s="27">
        <v>53.14</v>
      </c>
      <c r="C1440" s="28">
        <v>50.89</v>
      </c>
      <c r="D1440" s="28">
        <v>54.43</v>
      </c>
      <c r="E1440" s="26"/>
      <c r="F1440" s="25">
        <v>53.64</v>
      </c>
      <c r="G1440" s="25">
        <v>50.64</v>
      </c>
      <c r="H1440" s="25">
        <v>50.64</v>
      </c>
      <c r="I1440" s="25">
        <v>52.39</v>
      </c>
      <c r="J1440" s="24"/>
      <c r="K1440" s="24"/>
      <c r="L1440" s="30">
        <v>49.55</v>
      </c>
    </row>
    <row r="1441" spans="1:12" x14ac:dyDescent="0.2">
      <c r="A1441" s="23">
        <v>38272</v>
      </c>
      <c r="B1441" s="27">
        <v>52.01</v>
      </c>
      <c r="C1441" s="28">
        <v>49.76</v>
      </c>
      <c r="D1441" s="28">
        <v>53.3</v>
      </c>
      <c r="E1441" s="26"/>
      <c r="F1441" s="25">
        <v>52.51</v>
      </c>
      <c r="G1441" s="25">
        <v>49.51</v>
      </c>
      <c r="H1441" s="25">
        <v>49.51</v>
      </c>
      <c r="I1441" s="25">
        <v>51.26</v>
      </c>
      <c r="J1441" s="24"/>
      <c r="K1441" s="24"/>
      <c r="L1441" s="30">
        <v>48.55</v>
      </c>
    </row>
    <row r="1442" spans="1:12" x14ac:dyDescent="0.2">
      <c r="A1442" s="23">
        <v>38273</v>
      </c>
      <c r="B1442" s="27">
        <v>53.14</v>
      </c>
      <c r="C1442" s="28">
        <v>50.89</v>
      </c>
      <c r="D1442" s="28">
        <v>54.43</v>
      </c>
      <c r="E1442" s="26"/>
      <c r="F1442" s="25">
        <v>53.64</v>
      </c>
      <c r="G1442" s="25">
        <v>50.64</v>
      </c>
      <c r="H1442" s="25">
        <v>50.64</v>
      </c>
      <c r="I1442" s="25">
        <v>52.39</v>
      </c>
      <c r="J1442" s="24"/>
      <c r="K1442" s="24"/>
      <c r="L1442" s="30">
        <v>49.55</v>
      </c>
    </row>
    <row r="1443" spans="1:12" x14ac:dyDescent="0.2">
      <c r="A1443" s="23">
        <v>38274</v>
      </c>
      <c r="B1443" s="27">
        <v>54.26</v>
      </c>
      <c r="C1443" s="28">
        <v>52.01</v>
      </c>
      <c r="D1443" s="28">
        <v>55.55</v>
      </c>
      <c r="E1443" s="26"/>
      <c r="F1443" s="25">
        <v>54.76</v>
      </c>
      <c r="G1443" s="25">
        <v>51.76</v>
      </c>
      <c r="H1443" s="25">
        <v>51.76</v>
      </c>
      <c r="I1443" s="25">
        <v>53.51</v>
      </c>
      <c r="J1443" s="24"/>
      <c r="K1443" s="24"/>
      <c r="L1443" s="30">
        <v>50.8</v>
      </c>
    </row>
    <row r="1444" spans="1:12" x14ac:dyDescent="0.2">
      <c r="A1444" s="23">
        <v>38275</v>
      </c>
      <c r="B1444" s="27">
        <v>54.43</v>
      </c>
      <c r="C1444" s="28">
        <v>52.18</v>
      </c>
      <c r="D1444" s="28">
        <v>55.72</v>
      </c>
      <c r="E1444" s="26"/>
      <c r="F1444" s="25">
        <v>54.93</v>
      </c>
      <c r="G1444" s="25">
        <v>51.93</v>
      </c>
      <c r="H1444" s="25">
        <v>51.93</v>
      </c>
      <c r="I1444" s="25">
        <v>53.68</v>
      </c>
      <c r="J1444" s="24"/>
      <c r="K1444" s="24"/>
      <c r="L1444" s="30">
        <v>51.05</v>
      </c>
    </row>
    <row r="1445" spans="1:12" x14ac:dyDescent="0.2">
      <c r="A1445" s="23">
        <v>38278</v>
      </c>
      <c r="B1445" s="27">
        <v>53.17</v>
      </c>
      <c r="C1445" s="28">
        <v>50.92</v>
      </c>
      <c r="D1445" s="28">
        <v>54.46</v>
      </c>
      <c r="E1445" s="26"/>
      <c r="F1445" s="25">
        <v>53.67</v>
      </c>
      <c r="G1445" s="25">
        <v>50.67</v>
      </c>
      <c r="H1445" s="25">
        <v>50.67</v>
      </c>
      <c r="I1445" s="25">
        <v>52.42</v>
      </c>
      <c r="J1445" s="24"/>
      <c r="K1445" s="24"/>
      <c r="L1445" s="30">
        <v>49.8</v>
      </c>
    </row>
    <row r="1446" spans="1:12" x14ac:dyDescent="0.2">
      <c r="A1446" s="23">
        <v>38279</v>
      </c>
      <c r="B1446" s="27">
        <v>52.79</v>
      </c>
      <c r="C1446" s="28">
        <v>50.54</v>
      </c>
      <c r="D1446" s="28">
        <v>54.08</v>
      </c>
      <c r="E1446" s="26"/>
      <c r="F1446" s="25">
        <v>53.29</v>
      </c>
      <c r="G1446" s="25">
        <v>50.29</v>
      </c>
      <c r="H1446" s="25">
        <v>50.29</v>
      </c>
      <c r="I1446" s="25">
        <v>52.04</v>
      </c>
      <c r="J1446" s="24"/>
      <c r="K1446" s="24"/>
      <c r="L1446" s="30">
        <v>49.3</v>
      </c>
    </row>
    <row r="1447" spans="1:12" x14ac:dyDescent="0.2">
      <c r="A1447" s="23">
        <v>38280</v>
      </c>
      <c r="B1447" s="27">
        <v>54.42</v>
      </c>
      <c r="C1447" s="28">
        <v>52.17</v>
      </c>
      <c r="D1447" s="28">
        <v>55.71</v>
      </c>
      <c r="E1447" s="26"/>
      <c r="F1447" s="25">
        <v>54.92</v>
      </c>
      <c r="G1447" s="25">
        <v>51.92</v>
      </c>
      <c r="H1447" s="25">
        <v>51.92</v>
      </c>
      <c r="I1447" s="25">
        <v>53.67</v>
      </c>
      <c r="J1447" s="24"/>
      <c r="K1447" s="24"/>
      <c r="L1447" s="30">
        <v>51.05</v>
      </c>
    </row>
    <row r="1448" spans="1:12" x14ac:dyDescent="0.2">
      <c r="A1448" s="23">
        <v>38281</v>
      </c>
      <c r="B1448" s="27">
        <v>53.97</v>
      </c>
      <c r="C1448" s="28">
        <v>51.72</v>
      </c>
      <c r="D1448" s="28">
        <v>55.26</v>
      </c>
      <c r="E1448" s="26"/>
      <c r="F1448" s="25">
        <v>54.47</v>
      </c>
      <c r="G1448" s="25">
        <v>51.47</v>
      </c>
      <c r="H1448" s="25">
        <v>51.47</v>
      </c>
      <c r="I1448" s="25">
        <v>53.22</v>
      </c>
      <c r="J1448" s="24"/>
      <c r="K1448" s="24"/>
      <c r="L1448" s="30">
        <v>50.55</v>
      </c>
    </row>
    <row r="1449" spans="1:12" x14ac:dyDescent="0.2">
      <c r="A1449" s="23">
        <v>38282</v>
      </c>
      <c r="B1449" s="27">
        <v>54.67</v>
      </c>
      <c r="C1449" s="28">
        <v>52.42</v>
      </c>
      <c r="D1449" s="28">
        <v>55.96</v>
      </c>
      <c r="E1449" s="26"/>
      <c r="F1449" s="25">
        <v>55.17</v>
      </c>
      <c r="G1449" s="25">
        <v>52.17</v>
      </c>
      <c r="H1449" s="25">
        <v>52.17</v>
      </c>
      <c r="I1449" s="25">
        <v>53.92</v>
      </c>
      <c r="J1449" s="24"/>
      <c r="K1449" s="24"/>
      <c r="L1449" s="30">
        <v>51.05</v>
      </c>
    </row>
    <row r="1450" spans="1:12" x14ac:dyDescent="0.2">
      <c r="A1450" s="23">
        <v>38285</v>
      </c>
      <c r="B1450" s="27">
        <v>54.04</v>
      </c>
      <c r="C1450" s="28">
        <v>51.79</v>
      </c>
      <c r="D1450" s="28">
        <v>55.33</v>
      </c>
      <c r="E1450" s="26"/>
      <c r="F1450" s="25">
        <v>54.54</v>
      </c>
      <c r="G1450" s="25">
        <v>51.54</v>
      </c>
      <c r="H1450" s="25">
        <v>51.54</v>
      </c>
      <c r="I1450" s="25">
        <v>53.29</v>
      </c>
      <c r="J1450" s="24"/>
      <c r="K1450" s="24"/>
      <c r="L1450" s="30">
        <v>50.55</v>
      </c>
    </row>
    <row r="1451" spans="1:12" x14ac:dyDescent="0.2">
      <c r="A1451" s="23">
        <v>38286</v>
      </c>
      <c r="B1451" s="27">
        <v>54.67</v>
      </c>
      <c r="C1451" s="28">
        <v>52.42</v>
      </c>
      <c r="D1451" s="28">
        <v>55.96</v>
      </c>
      <c r="E1451" s="26"/>
      <c r="F1451" s="25">
        <v>55.17</v>
      </c>
      <c r="G1451" s="25">
        <v>52.17</v>
      </c>
      <c r="H1451" s="25">
        <v>52.17</v>
      </c>
      <c r="I1451" s="25">
        <v>53.92</v>
      </c>
      <c r="J1451" s="24"/>
      <c r="K1451" s="24"/>
      <c r="L1451" s="30">
        <v>51.05</v>
      </c>
    </row>
    <row r="1452" spans="1:12" x14ac:dyDescent="0.2">
      <c r="A1452" s="23">
        <v>38287</v>
      </c>
      <c r="B1452" s="27">
        <v>51.96</v>
      </c>
      <c r="C1452" s="28">
        <v>49.71</v>
      </c>
      <c r="D1452" s="28">
        <v>53.25</v>
      </c>
      <c r="E1452" s="26"/>
      <c r="F1452" s="25">
        <v>52.46</v>
      </c>
      <c r="G1452" s="25">
        <v>49.46</v>
      </c>
      <c r="H1452" s="25">
        <v>49.46</v>
      </c>
      <c r="I1452" s="25">
        <v>51.21</v>
      </c>
      <c r="J1452" s="24"/>
      <c r="K1452" s="24"/>
      <c r="L1452" s="30">
        <v>48.55</v>
      </c>
    </row>
    <row r="1453" spans="1:12" x14ac:dyDescent="0.2">
      <c r="A1453" s="23">
        <v>38288</v>
      </c>
      <c r="B1453" s="27">
        <v>50.42</v>
      </c>
      <c r="C1453" s="28">
        <v>48.17</v>
      </c>
      <c r="D1453" s="28">
        <v>51.71</v>
      </c>
      <c r="E1453" s="26"/>
      <c r="F1453" s="25">
        <v>50.92</v>
      </c>
      <c r="G1453" s="25">
        <v>47.92</v>
      </c>
      <c r="H1453" s="25">
        <v>47.92</v>
      </c>
      <c r="I1453" s="25">
        <v>49.67</v>
      </c>
      <c r="J1453" s="24"/>
      <c r="K1453" s="24"/>
      <c r="L1453" s="30">
        <v>47.05</v>
      </c>
    </row>
    <row r="1454" spans="1:12" x14ac:dyDescent="0.2">
      <c r="A1454" s="23">
        <v>38289</v>
      </c>
      <c r="B1454" s="27">
        <v>51.26</v>
      </c>
      <c r="C1454" s="28">
        <v>49.01</v>
      </c>
      <c r="D1454" s="28">
        <v>52.55</v>
      </c>
      <c r="E1454" s="26"/>
      <c r="F1454" s="25">
        <v>51.76</v>
      </c>
      <c r="G1454" s="25">
        <v>48.76</v>
      </c>
      <c r="H1454" s="25">
        <v>48.76</v>
      </c>
      <c r="I1454" s="25">
        <v>50.51</v>
      </c>
      <c r="J1454" s="24"/>
      <c r="K1454" s="24"/>
      <c r="L1454" s="30">
        <v>47.8</v>
      </c>
    </row>
    <row r="1455" spans="1:12" x14ac:dyDescent="0.2">
      <c r="A1455" s="23">
        <v>38292</v>
      </c>
      <c r="B1455" s="27">
        <v>49.63</v>
      </c>
      <c r="C1455" s="28">
        <v>47.38</v>
      </c>
      <c r="D1455" s="28">
        <v>50.92</v>
      </c>
      <c r="E1455" s="26"/>
      <c r="F1455" s="25">
        <v>50.13</v>
      </c>
      <c r="G1455" s="25">
        <v>46.13</v>
      </c>
      <c r="H1455" s="25">
        <v>46.13</v>
      </c>
      <c r="I1455" s="25">
        <v>48.88</v>
      </c>
      <c r="J1455" s="24"/>
      <c r="K1455" s="24"/>
      <c r="L1455" s="30">
        <v>46.05</v>
      </c>
    </row>
    <row r="1456" spans="1:12" x14ac:dyDescent="0.2">
      <c r="A1456" s="23">
        <v>38293</v>
      </c>
      <c r="B1456" s="27">
        <v>49.12</v>
      </c>
      <c r="C1456" s="28">
        <v>46.87</v>
      </c>
      <c r="D1456" s="28">
        <v>50.41</v>
      </c>
      <c r="E1456" s="26"/>
      <c r="F1456" s="25">
        <v>49.62</v>
      </c>
      <c r="G1456" s="25">
        <v>45.62</v>
      </c>
      <c r="H1456" s="25">
        <v>45.62</v>
      </c>
      <c r="I1456" s="25">
        <v>48.37</v>
      </c>
      <c r="J1456" s="24"/>
      <c r="K1456" s="24"/>
      <c r="L1456" s="30">
        <v>45.55</v>
      </c>
    </row>
    <row r="1457" spans="1:12" x14ac:dyDescent="0.2">
      <c r="A1457" s="23">
        <v>38294</v>
      </c>
      <c r="B1457" s="27">
        <v>50.38</v>
      </c>
      <c r="C1457" s="28">
        <v>48.13</v>
      </c>
      <c r="D1457" s="28">
        <v>51.67</v>
      </c>
      <c r="E1457" s="26"/>
      <c r="F1457" s="25">
        <v>50.88</v>
      </c>
      <c r="G1457" s="25">
        <v>46.88</v>
      </c>
      <c r="H1457" s="25">
        <v>46.88</v>
      </c>
      <c r="I1457" s="25">
        <v>49.63</v>
      </c>
      <c r="J1457" s="24"/>
      <c r="K1457" s="24"/>
      <c r="L1457" s="30">
        <v>46.8</v>
      </c>
    </row>
    <row r="1458" spans="1:12" x14ac:dyDescent="0.2">
      <c r="A1458" s="23">
        <v>38295</v>
      </c>
      <c r="B1458" s="27">
        <v>48.32</v>
      </c>
      <c r="C1458" s="28">
        <v>46.07</v>
      </c>
      <c r="D1458" s="28">
        <v>49.61</v>
      </c>
      <c r="E1458" s="26"/>
      <c r="F1458" s="25">
        <v>48.82</v>
      </c>
      <c r="G1458" s="25">
        <v>44.82</v>
      </c>
      <c r="H1458" s="25">
        <v>44.82</v>
      </c>
      <c r="I1458" s="25">
        <v>47.57</v>
      </c>
      <c r="J1458" s="24"/>
      <c r="K1458" s="24"/>
      <c r="L1458" s="30">
        <v>44.8</v>
      </c>
    </row>
    <row r="1459" spans="1:12" x14ac:dyDescent="0.2">
      <c r="A1459" s="23">
        <v>38296</v>
      </c>
      <c r="B1459" s="27">
        <v>49.11</v>
      </c>
      <c r="C1459" s="28">
        <v>46.86</v>
      </c>
      <c r="D1459" s="28">
        <v>50.4</v>
      </c>
      <c r="E1459" s="26"/>
      <c r="F1459" s="25">
        <v>49.61</v>
      </c>
      <c r="G1459" s="25">
        <v>45.61</v>
      </c>
      <c r="H1459" s="25">
        <v>45.61</v>
      </c>
      <c r="I1459" s="25">
        <v>48.36</v>
      </c>
      <c r="J1459" s="24"/>
      <c r="K1459" s="24"/>
      <c r="L1459" s="30">
        <v>45.55</v>
      </c>
    </row>
    <row r="1460" spans="1:12" x14ac:dyDescent="0.2">
      <c r="A1460" s="23">
        <v>38299</v>
      </c>
      <c r="B1460" s="27">
        <v>48.59</v>
      </c>
      <c r="C1460" s="28">
        <v>46.34</v>
      </c>
      <c r="D1460" s="28">
        <v>49.88</v>
      </c>
      <c r="E1460" s="26"/>
      <c r="F1460" s="25">
        <v>49.09</v>
      </c>
      <c r="G1460" s="25">
        <v>45.09</v>
      </c>
      <c r="H1460" s="25">
        <v>45.09</v>
      </c>
      <c r="I1460" s="25">
        <v>47.84</v>
      </c>
      <c r="J1460" s="24"/>
      <c r="K1460" s="24"/>
      <c r="L1460" s="30">
        <v>45.05</v>
      </c>
    </row>
    <row r="1461" spans="1:12" x14ac:dyDescent="0.2">
      <c r="A1461" s="23">
        <v>38300</v>
      </c>
      <c r="B1461" s="27">
        <v>46.87</v>
      </c>
      <c r="C1461" s="28">
        <v>44.62</v>
      </c>
      <c r="D1461" s="28">
        <v>48.16</v>
      </c>
      <c r="E1461" s="26"/>
      <c r="F1461" s="25">
        <v>47.37</v>
      </c>
      <c r="G1461" s="25">
        <v>43.37</v>
      </c>
      <c r="H1461" s="25">
        <v>43.37</v>
      </c>
      <c r="I1461" s="25">
        <v>46.12</v>
      </c>
      <c r="J1461" s="24"/>
      <c r="K1461" s="24"/>
      <c r="L1461" s="30">
        <v>43.3</v>
      </c>
    </row>
    <row r="1462" spans="1:12" x14ac:dyDescent="0.2">
      <c r="A1462" s="23">
        <v>38301</v>
      </c>
      <c r="B1462" s="27">
        <v>48.36</v>
      </c>
      <c r="C1462" s="28">
        <v>46.11</v>
      </c>
      <c r="D1462" s="28">
        <v>49.65</v>
      </c>
      <c r="E1462" s="26"/>
      <c r="F1462" s="25">
        <v>48.86</v>
      </c>
      <c r="G1462" s="25">
        <v>44.86</v>
      </c>
      <c r="H1462" s="25">
        <v>44.86</v>
      </c>
      <c r="I1462" s="25">
        <v>47.61</v>
      </c>
      <c r="J1462" s="24"/>
      <c r="K1462" s="24"/>
      <c r="L1462" s="30">
        <v>44.8</v>
      </c>
    </row>
    <row r="1463" spans="1:12" x14ac:dyDescent="0.2">
      <c r="A1463" s="23">
        <v>38302</v>
      </c>
      <c r="B1463" s="27">
        <v>46.92</v>
      </c>
      <c r="C1463" s="28">
        <v>44.67</v>
      </c>
      <c r="D1463" s="28">
        <v>48.21</v>
      </c>
      <c r="E1463" s="26"/>
      <c r="F1463" s="25">
        <v>47.42</v>
      </c>
      <c r="G1463" s="25">
        <v>43.42</v>
      </c>
      <c r="H1463" s="25">
        <v>43.42</v>
      </c>
      <c r="I1463" s="25">
        <v>46.17</v>
      </c>
      <c r="J1463" s="24"/>
      <c r="K1463" s="24"/>
      <c r="L1463" s="30">
        <v>43.55</v>
      </c>
    </row>
    <row r="1464" spans="1:12" x14ac:dyDescent="0.2">
      <c r="A1464" s="23">
        <v>38303</v>
      </c>
      <c r="B1464" s="27">
        <v>46.82</v>
      </c>
      <c r="C1464" s="28">
        <v>44.57</v>
      </c>
      <c r="D1464" s="28">
        <v>48.11</v>
      </c>
      <c r="E1464" s="26"/>
      <c r="F1464" s="25">
        <v>47.32</v>
      </c>
      <c r="G1464" s="25">
        <v>43.32</v>
      </c>
      <c r="H1464" s="25">
        <v>43.32</v>
      </c>
      <c r="I1464" s="25">
        <v>46.07</v>
      </c>
      <c r="J1464" s="24"/>
      <c r="K1464" s="24"/>
      <c r="L1464" s="30">
        <v>43.3</v>
      </c>
    </row>
    <row r="1465" spans="1:12" x14ac:dyDescent="0.2">
      <c r="A1465" s="23">
        <v>38306</v>
      </c>
      <c r="B1465" s="27">
        <v>46.37</v>
      </c>
      <c r="C1465" s="28">
        <v>44.12</v>
      </c>
      <c r="D1465" s="28">
        <v>47.66</v>
      </c>
      <c r="E1465" s="26"/>
      <c r="F1465" s="25">
        <v>46.87</v>
      </c>
      <c r="G1465" s="25">
        <v>42.87</v>
      </c>
      <c r="H1465" s="25">
        <v>42.87</v>
      </c>
      <c r="I1465" s="25">
        <v>45.62</v>
      </c>
      <c r="J1465" s="24"/>
      <c r="K1465" s="24"/>
      <c r="L1465" s="30">
        <v>42.8</v>
      </c>
    </row>
    <row r="1466" spans="1:12" x14ac:dyDescent="0.2">
      <c r="A1466" s="23">
        <v>38307</v>
      </c>
      <c r="B1466" s="27">
        <v>45.61</v>
      </c>
      <c r="C1466" s="28">
        <v>43.36</v>
      </c>
      <c r="D1466" s="28">
        <v>46.9</v>
      </c>
      <c r="E1466" s="26"/>
      <c r="F1466" s="25">
        <v>46.11</v>
      </c>
      <c r="G1466" s="25">
        <v>42.11</v>
      </c>
      <c r="H1466" s="25">
        <v>42.11</v>
      </c>
      <c r="I1466" s="25">
        <v>44.86</v>
      </c>
      <c r="J1466" s="24"/>
      <c r="K1466" s="24"/>
      <c r="L1466" s="30">
        <v>42.05</v>
      </c>
    </row>
    <row r="1467" spans="1:12" x14ac:dyDescent="0.2">
      <c r="A1467" s="23">
        <v>38308</v>
      </c>
      <c r="B1467" s="27">
        <v>46.34</v>
      </c>
      <c r="C1467" s="28">
        <v>44.09</v>
      </c>
      <c r="D1467" s="28">
        <v>47.63</v>
      </c>
      <c r="E1467" s="26"/>
      <c r="F1467" s="25">
        <v>46.84</v>
      </c>
      <c r="G1467" s="25">
        <v>42.84</v>
      </c>
      <c r="H1467" s="25">
        <v>42.84</v>
      </c>
      <c r="I1467" s="25">
        <v>45.59</v>
      </c>
      <c r="J1467" s="24"/>
      <c r="K1467" s="24"/>
      <c r="L1467" s="30">
        <v>42.8</v>
      </c>
    </row>
    <row r="1468" spans="1:12" x14ac:dyDescent="0.2">
      <c r="A1468" s="23">
        <v>38309</v>
      </c>
      <c r="B1468" s="27">
        <v>45.72</v>
      </c>
      <c r="C1468" s="28">
        <v>43.47</v>
      </c>
      <c r="D1468" s="28">
        <v>47.01</v>
      </c>
      <c r="E1468" s="26"/>
      <c r="F1468" s="25">
        <v>46.22</v>
      </c>
      <c r="G1468" s="25">
        <v>42.22</v>
      </c>
      <c r="H1468" s="25">
        <v>42.22</v>
      </c>
      <c r="I1468" s="25">
        <v>44.97</v>
      </c>
      <c r="J1468" s="24"/>
      <c r="K1468" s="24"/>
      <c r="L1468" s="30">
        <v>42.3</v>
      </c>
    </row>
    <row r="1469" spans="1:12" x14ac:dyDescent="0.2">
      <c r="A1469" s="23">
        <v>38310</v>
      </c>
      <c r="B1469" s="27">
        <v>47.94</v>
      </c>
      <c r="C1469" s="28">
        <v>45.69</v>
      </c>
      <c r="D1469" s="28">
        <v>49.23</v>
      </c>
      <c r="E1469" s="26"/>
      <c r="F1469" s="25">
        <v>48.44</v>
      </c>
      <c r="G1469" s="25">
        <v>44.44</v>
      </c>
      <c r="H1469" s="25">
        <v>44.44</v>
      </c>
      <c r="I1469" s="25">
        <v>47.19</v>
      </c>
      <c r="J1469" s="24"/>
      <c r="K1469" s="24"/>
      <c r="L1469" s="30">
        <v>44.55</v>
      </c>
    </row>
    <row r="1470" spans="1:12" x14ac:dyDescent="0.2">
      <c r="A1470" s="23">
        <v>38313</v>
      </c>
      <c r="B1470" s="27">
        <v>48.14</v>
      </c>
      <c r="C1470" s="28">
        <v>45.89</v>
      </c>
      <c r="D1470" s="28">
        <v>49.43</v>
      </c>
      <c r="E1470" s="26"/>
      <c r="F1470" s="25">
        <v>48.64</v>
      </c>
      <c r="G1470" s="25">
        <v>44.64</v>
      </c>
      <c r="H1470" s="25">
        <v>44.64</v>
      </c>
      <c r="I1470" s="25">
        <v>47.39</v>
      </c>
      <c r="J1470" s="24"/>
      <c r="K1470" s="24"/>
      <c r="L1470" s="24"/>
    </row>
    <row r="1471" spans="1:12" x14ac:dyDescent="0.2">
      <c r="A1471" s="23">
        <v>38314</v>
      </c>
      <c r="B1471" s="27">
        <v>48.44</v>
      </c>
      <c r="C1471" s="28">
        <v>45.94</v>
      </c>
      <c r="D1471" s="28">
        <v>49.73</v>
      </c>
      <c r="E1471" s="26"/>
      <c r="F1471" s="25">
        <v>48.94</v>
      </c>
      <c r="G1471" s="25">
        <v>44.94</v>
      </c>
      <c r="H1471" s="25">
        <v>44.94</v>
      </c>
      <c r="I1471" s="25">
        <v>47.69</v>
      </c>
      <c r="J1471" s="24"/>
      <c r="K1471" s="24"/>
      <c r="L1471" s="30">
        <v>45.05</v>
      </c>
    </row>
    <row r="1472" spans="1:12" x14ac:dyDescent="0.2">
      <c r="A1472" s="23">
        <v>38315</v>
      </c>
      <c r="B1472" s="27">
        <v>48.94</v>
      </c>
      <c r="C1472" s="28">
        <v>46.44</v>
      </c>
      <c r="D1472" s="28">
        <v>50.23</v>
      </c>
      <c r="E1472" s="26"/>
      <c r="F1472" s="25">
        <v>49.44</v>
      </c>
      <c r="G1472" s="25">
        <v>45.44</v>
      </c>
      <c r="H1472" s="25">
        <v>45.44</v>
      </c>
      <c r="I1472" s="25">
        <v>48.19</v>
      </c>
      <c r="J1472" s="24"/>
      <c r="K1472" s="24"/>
      <c r="L1472" s="30">
        <v>45.55</v>
      </c>
    </row>
    <row r="1473" spans="1:12" x14ac:dyDescent="0.2">
      <c r="A1473" s="23">
        <v>38320</v>
      </c>
      <c r="B1473" s="27">
        <v>49.26</v>
      </c>
      <c r="C1473" s="28">
        <v>46.76</v>
      </c>
      <c r="D1473" s="28">
        <v>50.55</v>
      </c>
      <c r="E1473" s="26"/>
      <c r="F1473" s="25">
        <v>49.76</v>
      </c>
      <c r="G1473" s="25">
        <v>38.299999999999997</v>
      </c>
      <c r="H1473" s="25">
        <v>38.299999999999997</v>
      </c>
      <c r="I1473" s="25">
        <v>48.51</v>
      </c>
      <c r="J1473" s="24"/>
      <c r="K1473" s="24"/>
      <c r="L1473" s="30">
        <v>45.8</v>
      </c>
    </row>
    <row r="1474" spans="1:12" x14ac:dyDescent="0.2">
      <c r="A1474" s="23">
        <v>38321</v>
      </c>
      <c r="B1474" s="27">
        <v>48.63</v>
      </c>
      <c r="C1474" s="28">
        <v>46.13</v>
      </c>
      <c r="D1474" s="28">
        <v>49.92</v>
      </c>
      <c r="E1474" s="26"/>
      <c r="F1474" s="25">
        <v>49.13</v>
      </c>
      <c r="G1474" s="25">
        <v>37.590000000000003</v>
      </c>
      <c r="H1474" s="25">
        <v>37.590000000000003</v>
      </c>
      <c r="I1474" s="25">
        <v>47.88</v>
      </c>
      <c r="J1474" s="24"/>
      <c r="K1474" s="24"/>
      <c r="L1474" s="30">
        <v>45.05</v>
      </c>
    </row>
    <row r="1475" spans="1:12" x14ac:dyDescent="0.2">
      <c r="A1475" s="23">
        <v>38322</v>
      </c>
      <c r="B1475" s="27">
        <v>44.99</v>
      </c>
      <c r="C1475" s="28">
        <v>42.49</v>
      </c>
      <c r="D1475" s="28">
        <v>46.28</v>
      </c>
      <c r="E1475" s="26"/>
      <c r="F1475" s="25">
        <v>45.49</v>
      </c>
      <c r="G1475" s="25">
        <v>40.49</v>
      </c>
      <c r="H1475" s="25">
        <v>40.49</v>
      </c>
      <c r="I1475" s="25">
        <v>44.24</v>
      </c>
      <c r="J1475" s="24"/>
      <c r="K1475" s="24"/>
      <c r="L1475" s="30">
        <v>41.55</v>
      </c>
    </row>
    <row r="1476" spans="1:12" x14ac:dyDescent="0.2">
      <c r="A1476" s="23">
        <v>38323</v>
      </c>
      <c r="B1476" s="27">
        <v>42.75</v>
      </c>
      <c r="C1476" s="28">
        <v>40.25</v>
      </c>
      <c r="D1476" s="28">
        <v>44.04</v>
      </c>
      <c r="E1476" s="26"/>
      <c r="F1476" s="25">
        <v>43.25</v>
      </c>
      <c r="G1476" s="25">
        <v>38.25</v>
      </c>
      <c r="H1476" s="25">
        <v>38.25</v>
      </c>
      <c r="I1476" s="25">
        <v>42</v>
      </c>
      <c r="J1476" s="24"/>
      <c r="K1476" s="24"/>
      <c r="L1476" s="30">
        <v>39.299999999999997</v>
      </c>
    </row>
    <row r="1477" spans="1:12" x14ac:dyDescent="0.2">
      <c r="A1477" s="23">
        <v>38324</v>
      </c>
      <c r="B1477" s="27">
        <v>42.04</v>
      </c>
      <c r="C1477" s="28">
        <v>39.54</v>
      </c>
      <c r="D1477" s="28">
        <v>43.33</v>
      </c>
      <c r="E1477" s="26"/>
      <c r="F1477" s="25">
        <v>42.54</v>
      </c>
      <c r="G1477" s="25">
        <v>37.54</v>
      </c>
      <c r="H1477" s="25">
        <v>37.54</v>
      </c>
      <c r="I1477" s="25">
        <v>41.29</v>
      </c>
      <c r="J1477" s="24"/>
      <c r="K1477" s="24"/>
      <c r="L1477" s="30">
        <v>38.549999999999997</v>
      </c>
    </row>
    <row r="1478" spans="1:12" x14ac:dyDescent="0.2">
      <c r="A1478" s="23">
        <v>38327</v>
      </c>
      <c r="B1478" s="27">
        <v>42.48</v>
      </c>
      <c r="C1478" s="28">
        <v>39.979999999999997</v>
      </c>
      <c r="D1478" s="28">
        <v>43.77</v>
      </c>
      <c r="E1478" s="26"/>
      <c r="F1478" s="25">
        <v>42.98</v>
      </c>
      <c r="G1478" s="25">
        <v>37.979999999999997</v>
      </c>
      <c r="H1478" s="25">
        <v>37.979999999999997</v>
      </c>
      <c r="I1478" s="25">
        <v>41.73</v>
      </c>
      <c r="J1478" s="24"/>
      <c r="K1478" s="24"/>
      <c r="L1478" s="30">
        <v>39.049999999999997</v>
      </c>
    </row>
    <row r="1479" spans="1:12" x14ac:dyDescent="0.2">
      <c r="A1479" s="23">
        <v>38328</v>
      </c>
      <c r="B1479" s="27">
        <v>40.96</v>
      </c>
      <c r="C1479" s="28">
        <v>38.46</v>
      </c>
      <c r="D1479" s="28">
        <v>42.25</v>
      </c>
      <c r="E1479" s="26"/>
      <c r="F1479" s="25">
        <v>41.46</v>
      </c>
      <c r="G1479" s="25">
        <v>36.46</v>
      </c>
      <c r="H1479" s="25">
        <v>36.46</v>
      </c>
      <c r="I1479" s="25">
        <v>40.21</v>
      </c>
      <c r="J1479" s="24"/>
      <c r="K1479" s="24"/>
      <c r="L1479" s="30">
        <v>37.549999999999997</v>
      </c>
    </row>
    <row r="1480" spans="1:12" x14ac:dyDescent="0.2">
      <c r="A1480" s="23">
        <v>38329</v>
      </c>
      <c r="B1480" s="27">
        <v>41.44</v>
      </c>
      <c r="C1480" s="28">
        <v>38.94</v>
      </c>
      <c r="D1480" s="28">
        <v>42.73</v>
      </c>
      <c r="E1480" s="26"/>
      <c r="F1480" s="25">
        <v>41.94</v>
      </c>
      <c r="G1480" s="25">
        <v>36.94</v>
      </c>
      <c r="H1480" s="25">
        <v>36.94</v>
      </c>
      <c r="I1480" s="25">
        <v>40.69</v>
      </c>
      <c r="J1480" s="24"/>
      <c r="K1480" s="24"/>
      <c r="L1480" s="30">
        <v>37.799999999999997</v>
      </c>
    </row>
    <row r="1481" spans="1:12" x14ac:dyDescent="0.2">
      <c r="A1481" s="23">
        <v>38330</v>
      </c>
      <c r="B1481" s="27">
        <v>42.03</v>
      </c>
      <c r="C1481" s="28">
        <v>39.53</v>
      </c>
      <c r="D1481" s="28">
        <v>43.32</v>
      </c>
      <c r="E1481" s="26"/>
      <c r="F1481" s="25">
        <v>42.53</v>
      </c>
      <c r="G1481" s="25">
        <v>37.53</v>
      </c>
      <c r="H1481" s="25">
        <v>37.53</v>
      </c>
      <c r="I1481" s="25">
        <v>41.28</v>
      </c>
      <c r="J1481" s="24"/>
      <c r="K1481" s="24"/>
      <c r="L1481" s="30">
        <v>38.549999999999997</v>
      </c>
    </row>
    <row r="1482" spans="1:12" x14ac:dyDescent="0.2">
      <c r="A1482" s="23">
        <v>38331</v>
      </c>
      <c r="B1482" s="27">
        <v>40.21</v>
      </c>
      <c r="C1482" s="28">
        <v>37.71</v>
      </c>
      <c r="D1482" s="28">
        <v>41.5</v>
      </c>
      <c r="E1482" s="26"/>
      <c r="F1482" s="25">
        <v>40.71</v>
      </c>
      <c r="G1482" s="25">
        <v>35.71</v>
      </c>
      <c r="H1482" s="25">
        <v>35.71</v>
      </c>
      <c r="I1482" s="25">
        <v>39.46</v>
      </c>
      <c r="J1482" s="24"/>
      <c r="K1482" s="24"/>
      <c r="L1482" s="30">
        <v>36.799999999999997</v>
      </c>
    </row>
    <row r="1483" spans="1:12" x14ac:dyDescent="0.2">
      <c r="A1483" s="23">
        <v>38334</v>
      </c>
      <c r="B1483" s="27">
        <v>40.51</v>
      </c>
      <c r="C1483" s="28">
        <v>38.01</v>
      </c>
      <c r="D1483" s="28">
        <v>41.8</v>
      </c>
      <c r="E1483" s="26"/>
      <c r="F1483" s="25">
        <v>41.01</v>
      </c>
      <c r="G1483" s="25">
        <v>36.01</v>
      </c>
      <c r="H1483" s="25">
        <v>36.01</v>
      </c>
      <c r="I1483" s="25">
        <v>39.76</v>
      </c>
      <c r="J1483" s="24"/>
      <c r="K1483" s="24"/>
      <c r="L1483" s="30">
        <v>37.049999999999997</v>
      </c>
    </row>
    <row r="1484" spans="1:12" x14ac:dyDescent="0.2">
      <c r="A1484" s="23">
        <v>38335</v>
      </c>
      <c r="B1484" s="27">
        <v>41.32</v>
      </c>
      <c r="C1484" s="28">
        <v>38.82</v>
      </c>
      <c r="D1484" s="28">
        <v>42.61</v>
      </c>
      <c r="E1484" s="26"/>
      <c r="F1484" s="25">
        <v>41.82</v>
      </c>
      <c r="G1484" s="25">
        <v>36.82</v>
      </c>
      <c r="H1484" s="25">
        <v>36.82</v>
      </c>
      <c r="I1484" s="25">
        <v>40.57</v>
      </c>
      <c r="J1484" s="24"/>
      <c r="K1484" s="24"/>
      <c r="L1484" s="30">
        <v>37.799999999999997</v>
      </c>
    </row>
    <row r="1485" spans="1:12" x14ac:dyDescent="0.2">
      <c r="A1485" s="23">
        <v>38336</v>
      </c>
      <c r="B1485" s="27">
        <v>43.69</v>
      </c>
      <c r="C1485" s="28">
        <v>41.19</v>
      </c>
      <c r="D1485" s="28">
        <v>44.98</v>
      </c>
      <c r="E1485" s="26"/>
      <c r="F1485" s="25">
        <v>44.19</v>
      </c>
      <c r="G1485" s="25">
        <v>39.19</v>
      </c>
      <c r="H1485" s="25">
        <v>39.19</v>
      </c>
      <c r="I1485" s="25">
        <v>42.94</v>
      </c>
      <c r="J1485" s="24"/>
      <c r="K1485" s="24"/>
      <c r="L1485" s="30">
        <v>40.049999999999997</v>
      </c>
    </row>
    <row r="1486" spans="1:12" x14ac:dyDescent="0.2">
      <c r="A1486" s="23">
        <v>38337</v>
      </c>
      <c r="B1486" s="27">
        <v>43.68</v>
      </c>
      <c r="C1486" s="28">
        <v>41.18</v>
      </c>
      <c r="D1486" s="28">
        <v>44.97</v>
      </c>
      <c r="E1486" s="26"/>
      <c r="F1486" s="25">
        <v>44.18</v>
      </c>
      <c r="G1486" s="25">
        <v>39.18</v>
      </c>
      <c r="H1486" s="25">
        <v>39.18</v>
      </c>
      <c r="I1486" s="25">
        <v>42.93</v>
      </c>
      <c r="J1486" s="24"/>
      <c r="K1486" s="24"/>
      <c r="L1486" s="24"/>
    </row>
    <row r="1487" spans="1:12" x14ac:dyDescent="0.2">
      <c r="A1487" s="23">
        <v>38338</v>
      </c>
      <c r="B1487" s="27">
        <v>45.78</v>
      </c>
      <c r="C1487" s="28">
        <v>43.28</v>
      </c>
      <c r="D1487" s="28">
        <v>47.07</v>
      </c>
      <c r="E1487" s="26"/>
      <c r="F1487" s="25">
        <v>46.28</v>
      </c>
      <c r="G1487" s="25">
        <v>41.28</v>
      </c>
      <c r="H1487" s="25">
        <v>41.28</v>
      </c>
      <c r="I1487" s="25">
        <v>45.03</v>
      </c>
      <c r="J1487" s="24"/>
      <c r="K1487" s="24"/>
      <c r="L1487" s="30">
        <v>42.3</v>
      </c>
    </row>
    <row r="1488" spans="1:12" x14ac:dyDescent="0.2">
      <c r="A1488" s="23">
        <v>38341</v>
      </c>
      <c r="B1488" s="27">
        <v>45.14</v>
      </c>
      <c r="C1488" s="28">
        <v>42.64</v>
      </c>
      <c r="D1488" s="28">
        <v>46.43</v>
      </c>
      <c r="E1488" s="26"/>
      <c r="F1488" s="25">
        <v>45.64</v>
      </c>
      <c r="G1488" s="25">
        <v>40.64</v>
      </c>
      <c r="H1488" s="25">
        <v>40.64</v>
      </c>
      <c r="I1488" s="25">
        <v>44.39</v>
      </c>
      <c r="J1488" s="24"/>
      <c r="K1488" s="24"/>
      <c r="L1488" s="30">
        <v>41.55</v>
      </c>
    </row>
    <row r="1489" spans="1:12" x14ac:dyDescent="0.2">
      <c r="A1489" s="23">
        <v>38342</v>
      </c>
      <c r="B1489" s="27">
        <v>45.26</v>
      </c>
      <c r="C1489" s="28">
        <v>42.76</v>
      </c>
      <c r="D1489" s="28">
        <v>46.55</v>
      </c>
      <c r="E1489" s="26"/>
      <c r="F1489" s="25">
        <v>45.76</v>
      </c>
      <c r="G1489" s="25">
        <v>40.76</v>
      </c>
      <c r="H1489" s="25">
        <v>40.76</v>
      </c>
      <c r="I1489" s="25">
        <v>44.51</v>
      </c>
      <c r="J1489" s="24"/>
      <c r="K1489" s="24"/>
      <c r="L1489" s="30">
        <v>41.8</v>
      </c>
    </row>
    <row r="1490" spans="1:12" x14ac:dyDescent="0.2">
      <c r="A1490" s="23">
        <v>38343</v>
      </c>
      <c r="B1490" s="27">
        <v>43.74</v>
      </c>
      <c r="C1490" s="28">
        <v>41.24</v>
      </c>
      <c r="D1490" s="28">
        <v>45.03</v>
      </c>
      <c r="E1490" s="26"/>
      <c r="F1490" s="25">
        <v>44.24</v>
      </c>
      <c r="G1490" s="25">
        <v>39.24</v>
      </c>
      <c r="H1490" s="25">
        <v>39.24</v>
      </c>
      <c r="I1490" s="25">
        <v>42.99</v>
      </c>
      <c r="J1490" s="24"/>
      <c r="K1490" s="24"/>
      <c r="L1490" s="30">
        <v>40.299999999999997</v>
      </c>
    </row>
    <row r="1491" spans="1:12" x14ac:dyDescent="0.2">
      <c r="A1491" s="23">
        <v>38344</v>
      </c>
      <c r="B1491" s="27">
        <v>43.68</v>
      </c>
      <c r="C1491" s="28">
        <v>41.18</v>
      </c>
      <c r="D1491" s="28">
        <v>44.97</v>
      </c>
      <c r="E1491" s="26"/>
      <c r="F1491" s="25">
        <v>44.18</v>
      </c>
      <c r="G1491" s="25">
        <v>39.18</v>
      </c>
      <c r="H1491" s="25">
        <v>39.18</v>
      </c>
      <c r="I1491" s="25">
        <v>42.93</v>
      </c>
      <c r="J1491" s="24"/>
      <c r="K1491" s="24"/>
      <c r="L1491" s="30">
        <v>40.049999999999997</v>
      </c>
    </row>
    <row r="1492" spans="1:12" x14ac:dyDescent="0.2">
      <c r="A1492" s="23">
        <v>38348</v>
      </c>
      <c r="B1492" s="27">
        <v>40.82</v>
      </c>
      <c r="C1492" s="28">
        <v>38.07</v>
      </c>
      <c r="D1492" s="28">
        <v>42.11</v>
      </c>
      <c r="E1492" s="26"/>
      <c r="F1492" s="25">
        <v>41.32</v>
      </c>
      <c r="G1492" s="25">
        <v>36.32</v>
      </c>
      <c r="H1492" s="25">
        <v>36.32</v>
      </c>
      <c r="I1492" s="25">
        <v>40.07</v>
      </c>
      <c r="J1492" s="24"/>
      <c r="K1492" s="24"/>
      <c r="L1492" s="30">
        <v>37.299999999999997</v>
      </c>
    </row>
    <row r="1493" spans="1:12" x14ac:dyDescent="0.2">
      <c r="A1493" s="23">
        <v>38349</v>
      </c>
      <c r="B1493" s="27">
        <v>41.27</v>
      </c>
      <c r="C1493" s="28">
        <v>38.520000000000003</v>
      </c>
      <c r="D1493" s="28">
        <v>42.56</v>
      </c>
      <c r="E1493" s="26"/>
      <c r="F1493" s="25">
        <v>41.77</v>
      </c>
      <c r="G1493" s="25">
        <v>36.770000000000003</v>
      </c>
      <c r="H1493" s="25">
        <v>36.770000000000003</v>
      </c>
      <c r="I1493" s="25">
        <v>40.520000000000003</v>
      </c>
      <c r="J1493" s="24"/>
      <c r="K1493" s="24"/>
      <c r="L1493" s="30">
        <v>37.799999999999997</v>
      </c>
    </row>
    <row r="1494" spans="1:12" x14ac:dyDescent="0.2">
      <c r="A1494" s="23">
        <v>38350</v>
      </c>
      <c r="B1494" s="27">
        <v>43.14</v>
      </c>
      <c r="C1494" s="28">
        <v>40.39</v>
      </c>
      <c r="D1494" s="28">
        <v>44.43</v>
      </c>
      <c r="E1494" s="26"/>
      <c r="F1494" s="25">
        <v>43.64</v>
      </c>
      <c r="G1494" s="25">
        <v>38.64</v>
      </c>
      <c r="H1494" s="25">
        <v>38.64</v>
      </c>
      <c r="I1494" s="25">
        <v>42.39</v>
      </c>
      <c r="J1494" s="24"/>
      <c r="K1494" s="24"/>
      <c r="L1494" s="30">
        <v>39.549999999999997</v>
      </c>
    </row>
    <row r="1495" spans="1:12" x14ac:dyDescent="0.2">
      <c r="A1495" s="23">
        <v>38351</v>
      </c>
      <c r="B1495" s="27">
        <v>42.95</v>
      </c>
      <c r="C1495" s="28">
        <v>40.200000000000003</v>
      </c>
      <c r="D1495" s="28">
        <v>44.24</v>
      </c>
      <c r="E1495" s="26"/>
      <c r="F1495" s="25">
        <v>43.45</v>
      </c>
      <c r="G1495" s="25">
        <v>38.450000000000003</v>
      </c>
      <c r="H1495" s="25">
        <v>38.450000000000003</v>
      </c>
      <c r="I1495" s="25">
        <v>42.2</v>
      </c>
      <c r="J1495" s="24"/>
      <c r="K1495" s="24"/>
      <c r="L1495" s="30">
        <v>39.299999999999997</v>
      </c>
    </row>
    <row r="1496" spans="1:12" x14ac:dyDescent="0.2">
      <c r="A1496" s="23">
        <v>38355</v>
      </c>
      <c r="B1496" s="27">
        <v>41.62</v>
      </c>
      <c r="C1496" s="28">
        <v>38.869999999999997</v>
      </c>
      <c r="D1496" s="28">
        <v>42.91</v>
      </c>
      <c r="E1496" s="26"/>
      <c r="F1496" s="25">
        <v>41.62</v>
      </c>
      <c r="G1496" s="25">
        <v>37.119999999999997</v>
      </c>
      <c r="H1496" s="25">
        <v>37.119999999999997</v>
      </c>
      <c r="I1496" s="25">
        <v>40.869999999999997</v>
      </c>
      <c r="J1496" s="24"/>
      <c r="K1496" s="24"/>
      <c r="L1496" s="30">
        <v>38.049999999999997</v>
      </c>
    </row>
    <row r="1497" spans="1:12" x14ac:dyDescent="0.2">
      <c r="A1497" s="23">
        <v>38356</v>
      </c>
      <c r="B1497" s="27">
        <v>43.41</v>
      </c>
      <c r="C1497" s="28">
        <v>40.659999999999997</v>
      </c>
      <c r="D1497" s="28">
        <v>44.7</v>
      </c>
      <c r="E1497" s="26"/>
      <c r="F1497" s="25">
        <v>43.41</v>
      </c>
      <c r="G1497" s="25">
        <v>38.909999999999997</v>
      </c>
      <c r="H1497" s="25">
        <v>38.909999999999997</v>
      </c>
      <c r="I1497" s="25">
        <v>42.66</v>
      </c>
      <c r="J1497" s="24"/>
      <c r="K1497" s="24"/>
      <c r="L1497" s="30">
        <v>39.799999999999997</v>
      </c>
    </row>
    <row r="1498" spans="1:12" x14ac:dyDescent="0.2">
      <c r="A1498" s="23">
        <v>38357</v>
      </c>
      <c r="B1498" s="27">
        <v>42.89</v>
      </c>
      <c r="C1498" s="28">
        <v>40.14</v>
      </c>
      <c r="D1498" s="28">
        <v>44.18</v>
      </c>
      <c r="E1498" s="26"/>
      <c r="F1498" s="25">
        <v>42.89</v>
      </c>
      <c r="G1498" s="25">
        <v>38.39</v>
      </c>
      <c r="H1498" s="25">
        <v>38.39</v>
      </c>
      <c r="I1498" s="25">
        <v>42.14</v>
      </c>
      <c r="J1498" s="24"/>
      <c r="K1498" s="24"/>
      <c r="L1498" s="30">
        <v>39.299999999999997</v>
      </c>
    </row>
    <row r="1499" spans="1:12" x14ac:dyDescent="0.2">
      <c r="A1499" s="23">
        <v>38358</v>
      </c>
      <c r="B1499" s="27">
        <v>45.06</v>
      </c>
      <c r="C1499" s="28">
        <v>42.31</v>
      </c>
      <c r="D1499" s="28">
        <v>46.35</v>
      </c>
      <c r="E1499" s="26"/>
      <c r="F1499" s="25">
        <v>45.06</v>
      </c>
      <c r="G1499" s="25">
        <v>40.56</v>
      </c>
      <c r="H1499" s="25">
        <v>40.56</v>
      </c>
      <c r="I1499" s="25">
        <v>44.31</v>
      </c>
      <c r="J1499" s="24"/>
      <c r="K1499" s="24"/>
      <c r="L1499" s="30">
        <v>41.55</v>
      </c>
    </row>
    <row r="1500" spans="1:12" x14ac:dyDescent="0.2">
      <c r="A1500" s="23">
        <v>38359</v>
      </c>
      <c r="B1500" s="27">
        <v>44.93</v>
      </c>
      <c r="C1500" s="28">
        <v>42.18</v>
      </c>
      <c r="D1500" s="28">
        <v>46.22</v>
      </c>
      <c r="E1500" s="26"/>
      <c r="F1500" s="25">
        <v>44.93</v>
      </c>
      <c r="G1500" s="25">
        <v>40.43</v>
      </c>
      <c r="H1500" s="25">
        <v>40.43</v>
      </c>
      <c r="I1500" s="25">
        <v>44.18</v>
      </c>
      <c r="J1500" s="24"/>
      <c r="K1500" s="24"/>
      <c r="L1500" s="30">
        <v>41.3</v>
      </c>
    </row>
    <row r="1501" spans="1:12" x14ac:dyDescent="0.2">
      <c r="A1501" s="23">
        <v>38362</v>
      </c>
      <c r="B1501" s="27">
        <v>44.83</v>
      </c>
      <c r="C1501" s="28">
        <v>42.08</v>
      </c>
      <c r="D1501" s="28">
        <v>46.12</v>
      </c>
      <c r="E1501" s="26"/>
      <c r="F1501" s="25">
        <v>44.83</v>
      </c>
      <c r="G1501" s="25">
        <v>40.33</v>
      </c>
      <c r="H1501" s="25">
        <v>40.33</v>
      </c>
      <c r="I1501" s="25">
        <v>44.08</v>
      </c>
      <c r="J1501" s="24"/>
      <c r="K1501" s="24"/>
      <c r="L1501" s="24"/>
    </row>
    <row r="1502" spans="1:12" x14ac:dyDescent="0.2">
      <c r="A1502" s="23">
        <v>38363</v>
      </c>
      <c r="B1502" s="27">
        <v>45.18</v>
      </c>
      <c r="C1502" s="28">
        <v>42.43</v>
      </c>
      <c r="D1502" s="28">
        <v>46.47</v>
      </c>
      <c r="E1502" s="26"/>
      <c r="F1502" s="25">
        <v>45.18</v>
      </c>
      <c r="G1502" s="25">
        <v>40.68</v>
      </c>
      <c r="H1502" s="25">
        <v>40.68</v>
      </c>
      <c r="I1502" s="25">
        <v>44.43</v>
      </c>
      <c r="J1502" s="24"/>
      <c r="K1502" s="24"/>
      <c r="L1502" s="30">
        <v>41.55</v>
      </c>
    </row>
    <row r="1503" spans="1:12" x14ac:dyDescent="0.2">
      <c r="A1503" s="23">
        <v>38364</v>
      </c>
      <c r="B1503" s="27">
        <v>45.87</v>
      </c>
      <c r="C1503" s="28">
        <v>43.12</v>
      </c>
      <c r="D1503" s="28">
        <v>47.16</v>
      </c>
      <c r="E1503" s="26"/>
      <c r="F1503" s="25">
        <v>45.87</v>
      </c>
      <c r="G1503" s="25">
        <v>41.37</v>
      </c>
      <c r="H1503" s="25">
        <v>41.37</v>
      </c>
      <c r="I1503" s="25">
        <v>45.12</v>
      </c>
      <c r="J1503" s="24"/>
      <c r="K1503" s="24"/>
      <c r="L1503" s="30">
        <v>42.3</v>
      </c>
    </row>
    <row r="1504" spans="1:12" x14ac:dyDescent="0.2">
      <c r="A1504" s="23">
        <v>38365</v>
      </c>
      <c r="B1504" s="27">
        <v>47.54</v>
      </c>
      <c r="C1504" s="28">
        <v>44.79</v>
      </c>
      <c r="D1504" s="28">
        <v>48.83</v>
      </c>
      <c r="E1504" s="26"/>
      <c r="F1504" s="25">
        <v>47.54</v>
      </c>
      <c r="G1504" s="25">
        <v>43.04</v>
      </c>
      <c r="H1504" s="25">
        <v>43.04</v>
      </c>
      <c r="I1504" s="25">
        <v>46.79</v>
      </c>
      <c r="J1504" s="24"/>
      <c r="K1504" s="24"/>
      <c r="L1504" s="30">
        <v>44.05</v>
      </c>
    </row>
    <row r="1505" spans="1:12" x14ac:dyDescent="0.2">
      <c r="A1505" s="23">
        <v>38366</v>
      </c>
      <c r="B1505" s="27">
        <v>47.88</v>
      </c>
      <c r="C1505" s="28">
        <v>45.13</v>
      </c>
      <c r="D1505" s="28">
        <v>49.17</v>
      </c>
      <c r="E1505" s="26"/>
      <c r="F1505" s="25">
        <v>47.88</v>
      </c>
      <c r="G1505" s="25">
        <v>43.38</v>
      </c>
      <c r="H1505" s="25">
        <v>43.38</v>
      </c>
      <c r="I1505" s="25">
        <v>47.13</v>
      </c>
      <c r="J1505" s="24"/>
      <c r="K1505" s="24"/>
      <c r="L1505" s="30">
        <v>44.3</v>
      </c>
    </row>
    <row r="1506" spans="1:12" x14ac:dyDescent="0.2">
      <c r="A1506" s="23">
        <v>38370</v>
      </c>
      <c r="B1506" s="27">
        <v>47.88</v>
      </c>
      <c r="C1506" s="28">
        <v>45.13</v>
      </c>
      <c r="D1506" s="28">
        <v>49.17</v>
      </c>
      <c r="E1506" s="26"/>
      <c r="F1506" s="25">
        <v>47.88</v>
      </c>
      <c r="G1506" s="25">
        <v>43.38</v>
      </c>
      <c r="H1506" s="25">
        <v>43.38</v>
      </c>
      <c r="I1506" s="25">
        <v>47.13</v>
      </c>
      <c r="J1506" s="24"/>
      <c r="K1506" s="24"/>
      <c r="L1506" s="30">
        <v>44.3</v>
      </c>
    </row>
    <row r="1507" spans="1:12" x14ac:dyDescent="0.2">
      <c r="A1507" s="23">
        <v>38371</v>
      </c>
      <c r="B1507" s="27">
        <v>47.05</v>
      </c>
      <c r="C1507" s="28">
        <v>44.3</v>
      </c>
      <c r="D1507" s="28">
        <v>48.34</v>
      </c>
      <c r="E1507" s="26"/>
      <c r="F1507" s="25">
        <v>47.05</v>
      </c>
      <c r="G1507" s="25">
        <v>42.55</v>
      </c>
      <c r="H1507" s="25">
        <v>42.55</v>
      </c>
      <c r="I1507" s="25">
        <v>46.3</v>
      </c>
      <c r="J1507" s="24"/>
      <c r="K1507" s="24"/>
      <c r="L1507" s="24">
        <v>43.55</v>
      </c>
    </row>
    <row r="1508" spans="1:12" x14ac:dyDescent="0.2">
      <c r="A1508" s="23">
        <v>38372</v>
      </c>
      <c r="B1508" s="27">
        <v>46.41</v>
      </c>
      <c r="C1508" s="28">
        <v>43.66</v>
      </c>
      <c r="D1508" s="28">
        <v>47.7</v>
      </c>
      <c r="E1508" s="26"/>
      <c r="F1508" s="25">
        <v>46.41</v>
      </c>
      <c r="G1508" s="25">
        <v>41.91</v>
      </c>
      <c r="H1508" s="25">
        <v>41.91</v>
      </c>
      <c r="I1508" s="25">
        <v>45.66</v>
      </c>
      <c r="J1508" s="24"/>
      <c r="K1508" s="24"/>
      <c r="L1508" s="30">
        <v>42.8</v>
      </c>
    </row>
    <row r="1509" spans="1:12" x14ac:dyDescent="0.2">
      <c r="A1509" s="23">
        <v>38373</v>
      </c>
      <c r="B1509" s="27">
        <v>48.03</v>
      </c>
      <c r="C1509" s="28">
        <v>45.28</v>
      </c>
      <c r="D1509" s="28">
        <v>49.32</v>
      </c>
      <c r="E1509" s="26"/>
      <c r="F1509" s="25">
        <v>48.03</v>
      </c>
      <c r="G1509" s="25">
        <v>43.53</v>
      </c>
      <c r="H1509" s="25">
        <v>43.53</v>
      </c>
      <c r="I1509" s="25">
        <v>47.28</v>
      </c>
      <c r="J1509" s="24"/>
      <c r="K1509" s="24"/>
      <c r="L1509" s="30">
        <v>44.55</v>
      </c>
    </row>
    <row r="1510" spans="1:12" x14ac:dyDescent="0.2">
      <c r="A1510" s="23">
        <v>38376</v>
      </c>
      <c r="B1510" s="27">
        <v>48.31</v>
      </c>
      <c r="C1510" s="28">
        <v>45.56</v>
      </c>
      <c r="D1510" s="28">
        <v>49.6</v>
      </c>
      <c r="E1510" s="26"/>
      <c r="F1510" s="25">
        <v>48.31</v>
      </c>
      <c r="G1510" s="25">
        <v>43.81</v>
      </c>
      <c r="H1510" s="25">
        <v>43.81</v>
      </c>
      <c r="I1510" s="25">
        <v>47.56</v>
      </c>
      <c r="J1510" s="24"/>
      <c r="K1510" s="24"/>
      <c r="L1510" s="30">
        <v>44.8</v>
      </c>
    </row>
    <row r="1511" spans="1:12" x14ac:dyDescent="0.2">
      <c r="A1511" s="23">
        <v>38377</v>
      </c>
      <c r="B1511" s="27">
        <v>49.14</v>
      </c>
      <c r="C1511" s="28">
        <v>46.39</v>
      </c>
      <c r="D1511" s="28">
        <v>50.43</v>
      </c>
      <c r="E1511" s="26"/>
      <c r="F1511" s="25">
        <v>49.14</v>
      </c>
      <c r="G1511" s="25">
        <v>44.64</v>
      </c>
      <c r="H1511" s="25">
        <v>44.64</v>
      </c>
      <c r="I1511" s="25">
        <v>48.39</v>
      </c>
      <c r="J1511" s="24"/>
      <c r="K1511" s="24"/>
      <c r="L1511" s="30">
        <v>45.8</v>
      </c>
    </row>
    <row r="1512" spans="1:12" x14ac:dyDescent="0.2">
      <c r="A1512" s="23">
        <v>38378</v>
      </c>
      <c r="B1512" s="27">
        <v>48.28</v>
      </c>
      <c r="C1512" s="28">
        <v>45.53</v>
      </c>
      <c r="D1512" s="28">
        <v>49.57</v>
      </c>
      <c r="E1512" s="26"/>
      <c r="F1512" s="25">
        <v>48.28</v>
      </c>
      <c r="G1512" s="25">
        <v>43.78</v>
      </c>
      <c r="H1512" s="25">
        <v>43.78</v>
      </c>
      <c r="I1512" s="25">
        <v>47.53</v>
      </c>
      <c r="J1512" s="24"/>
      <c r="K1512" s="24"/>
      <c r="L1512" s="30">
        <v>44.8</v>
      </c>
    </row>
    <row r="1513" spans="1:12" x14ac:dyDescent="0.2">
      <c r="A1513" s="23">
        <v>38379</v>
      </c>
      <c r="B1513" s="27">
        <v>48.34</v>
      </c>
      <c r="C1513" s="28">
        <v>45.59</v>
      </c>
      <c r="D1513" s="28">
        <v>49.63</v>
      </c>
      <c r="E1513" s="26"/>
      <c r="F1513" s="25">
        <v>48.34</v>
      </c>
      <c r="G1513" s="25">
        <v>43.84</v>
      </c>
      <c r="H1513" s="25">
        <v>43.84</v>
      </c>
      <c r="I1513" s="25">
        <v>47.59</v>
      </c>
      <c r="J1513" s="24"/>
      <c r="K1513" s="24"/>
      <c r="L1513" s="24"/>
    </row>
    <row r="1514" spans="1:12" x14ac:dyDescent="0.2">
      <c r="A1514" s="23">
        <v>38380</v>
      </c>
      <c r="B1514" s="27">
        <v>46.68</v>
      </c>
      <c r="C1514" s="28">
        <v>43.93</v>
      </c>
      <c r="D1514" s="28">
        <v>47.97</v>
      </c>
      <c r="E1514" s="26"/>
      <c r="F1514" s="25">
        <v>46.68</v>
      </c>
      <c r="G1514" s="25">
        <v>42.18</v>
      </c>
      <c r="H1514" s="25">
        <v>42.18</v>
      </c>
      <c r="I1514" s="25">
        <v>45.93</v>
      </c>
      <c r="J1514" s="24"/>
      <c r="K1514" s="24"/>
      <c r="L1514" s="30">
        <v>43.3</v>
      </c>
    </row>
    <row r="1515" spans="1:12" x14ac:dyDescent="0.2">
      <c r="A1515" s="23">
        <v>38383</v>
      </c>
      <c r="B1515" s="27">
        <v>47.7</v>
      </c>
      <c r="C1515" s="28">
        <v>44.95</v>
      </c>
      <c r="D1515" s="28">
        <v>48.99</v>
      </c>
      <c r="E1515" s="26"/>
      <c r="F1515" s="25">
        <v>47.7</v>
      </c>
      <c r="G1515" s="25">
        <v>43.2</v>
      </c>
      <c r="H1515" s="25">
        <v>43.2</v>
      </c>
      <c r="I1515" s="25">
        <v>46.95</v>
      </c>
      <c r="J1515" s="24"/>
      <c r="K1515" s="24"/>
      <c r="L1515" s="30">
        <v>44.3</v>
      </c>
    </row>
    <row r="1516" spans="1:12" x14ac:dyDescent="0.2">
      <c r="A1516" s="23">
        <v>38384</v>
      </c>
      <c r="B1516" s="27">
        <v>46.62</v>
      </c>
      <c r="C1516" s="28">
        <v>43.87</v>
      </c>
      <c r="D1516" s="28">
        <v>47.91</v>
      </c>
      <c r="E1516" s="26"/>
      <c r="F1516" s="25">
        <v>46.62</v>
      </c>
      <c r="G1516" s="25">
        <v>42.12</v>
      </c>
      <c r="H1516" s="25">
        <v>42.12</v>
      </c>
      <c r="I1516" s="25">
        <v>45.87</v>
      </c>
      <c r="J1516" s="24"/>
      <c r="K1516" s="24"/>
      <c r="L1516" s="30">
        <v>43.05</v>
      </c>
    </row>
    <row r="1517" spans="1:12" x14ac:dyDescent="0.2">
      <c r="A1517" s="23">
        <v>38385</v>
      </c>
      <c r="B1517" s="27">
        <v>46.19</v>
      </c>
      <c r="C1517" s="28">
        <v>43.44</v>
      </c>
      <c r="D1517" s="28">
        <v>47.48</v>
      </c>
      <c r="E1517" s="26"/>
      <c r="F1517" s="25">
        <v>46.19</v>
      </c>
      <c r="G1517" s="25">
        <v>41.69</v>
      </c>
      <c r="H1517" s="25">
        <v>41.69</v>
      </c>
      <c r="I1517" s="25">
        <v>45.44</v>
      </c>
      <c r="J1517" s="24"/>
      <c r="K1517" s="24"/>
      <c r="L1517" s="30">
        <v>42.55</v>
      </c>
    </row>
    <row r="1518" spans="1:12" x14ac:dyDescent="0.2">
      <c r="A1518" s="23">
        <v>38386</v>
      </c>
      <c r="B1518" s="27">
        <v>45.95</v>
      </c>
      <c r="C1518" s="28">
        <v>43.2</v>
      </c>
      <c r="D1518" s="28">
        <v>47.24</v>
      </c>
      <c r="E1518" s="26"/>
      <c r="F1518" s="25">
        <v>45.95</v>
      </c>
      <c r="G1518" s="25">
        <v>41.45</v>
      </c>
      <c r="H1518" s="25">
        <v>41.45</v>
      </c>
      <c r="I1518" s="25">
        <v>45.2</v>
      </c>
      <c r="J1518" s="24"/>
      <c r="K1518" s="24"/>
      <c r="L1518" s="24"/>
    </row>
    <row r="1519" spans="1:12" x14ac:dyDescent="0.2">
      <c r="A1519" s="23">
        <v>38387</v>
      </c>
      <c r="B1519" s="27">
        <v>45.98</v>
      </c>
      <c r="C1519" s="28">
        <v>43.23</v>
      </c>
      <c r="D1519" s="28">
        <v>47.27</v>
      </c>
      <c r="E1519" s="26"/>
      <c r="F1519" s="25">
        <v>45.98</v>
      </c>
      <c r="G1519" s="25">
        <v>41.48</v>
      </c>
      <c r="H1519" s="25">
        <v>41.48</v>
      </c>
      <c r="I1519" s="25">
        <v>45.23</v>
      </c>
      <c r="J1519" s="24"/>
      <c r="K1519" s="24"/>
      <c r="L1519" s="30">
        <v>42.55</v>
      </c>
    </row>
    <row r="1520" spans="1:12" x14ac:dyDescent="0.2">
      <c r="A1520" s="23">
        <v>38390</v>
      </c>
      <c r="B1520" s="27">
        <v>44.78</v>
      </c>
      <c r="C1520" s="28">
        <v>42.03</v>
      </c>
      <c r="D1520" s="28">
        <v>46.07</v>
      </c>
      <c r="E1520" s="26"/>
      <c r="F1520" s="25">
        <v>44.78</v>
      </c>
      <c r="G1520" s="25">
        <v>40.28</v>
      </c>
      <c r="H1520" s="25">
        <v>40.28</v>
      </c>
      <c r="I1520" s="25">
        <v>44.03</v>
      </c>
      <c r="J1520" s="24"/>
      <c r="K1520" s="24"/>
      <c r="L1520" s="24">
        <v>41.3</v>
      </c>
    </row>
    <row r="1521" spans="1:12" x14ac:dyDescent="0.2">
      <c r="A1521" s="23">
        <v>38391</v>
      </c>
      <c r="B1521" s="27">
        <v>44.9</v>
      </c>
      <c r="C1521" s="28">
        <v>42.15</v>
      </c>
      <c r="D1521" s="28">
        <v>46.19</v>
      </c>
      <c r="E1521" s="26"/>
      <c r="F1521" s="25">
        <v>44.9</v>
      </c>
      <c r="G1521" s="25">
        <v>40.4</v>
      </c>
      <c r="H1521" s="25">
        <v>40.4</v>
      </c>
      <c r="I1521" s="25">
        <v>44.15</v>
      </c>
      <c r="J1521" s="24"/>
      <c r="K1521" s="24"/>
      <c r="L1521" s="24"/>
    </row>
    <row r="1522" spans="1:12" x14ac:dyDescent="0.2">
      <c r="A1522" s="23">
        <v>38392</v>
      </c>
      <c r="B1522" s="27">
        <v>44.96</v>
      </c>
      <c r="C1522" s="28">
        <v>42.21</v>
      </c>
      <c r="D1522" s="28">
        <v>46.25</v>
      </c>
      <c r="E1522" s="26"/>
      <c r="F1522" s="25">
        <v>44.96</v>
      </c>
      <c r="G1522" s="25">
        <v>40.46</v>
      </c>
      <c r="H1522" s="25">
        <v>40.46</v>
      </c>
      <c r="I1522" s="25">
        <v>44.21</v>
      </c>
      <c r="J1522" s="24"/>
      <c r="K1522" s="24"/>
      <c r="L1522" s="24"/>
    </row>
    <row r="1523" spans="1:12" x14ac:dyDescent="0.2">
      <c r="A1523" s="23">
        <v>38393</v>
      </c>
      <c r="B1523" s="27">
        <v>46.6</v>
      </c>
      <c r="C1523" s="28">
        <v>43.85</v>
      </c>
      <c r="D1523" s="28">
        <v>47.89</v>
      </c>
      <c r="E1523" s="26"/>
      <c r="F1523" s="25">
        <v>46.6</v>
      </c>
      <c r="G1523" s="25">
        <v>42.1</v>
      </c>
      <c r="H1523" s="25">
        <v>42.1</v>
      </c>
      <c r="I1523" s="25">
        <v>45.85</v>
      </c>
      <c r="J1523" s="24"/>
      <c r="K1523" s="24"/>
      <c r="L1523" s="30">
        <v>43.05</v>
      </c>
    </row>
    <row r="1524" spans="1:12" x14ac:dyDescent="0.2">
      <c r="A1524" s="23">
        <v>38394</v>
      </c>
      <c r="B1524" s="27">
        <v>46.66</v>
      </c>
      <c r="C1524" s="28">
        <v>43.91</v>
      </c>
      <c r="D1524" s="28">
        <v>47.95</v>
      </c>
      <c r="E1524" s="26"/>
      <c r="F1524" s="25">
        <v>46.66</v>
      </c>
      <c r="G1524" s="25">
        <v>42.16</v>
      </c>
      <c r="H1524" s="25">
        <v>42.16</v>
      </c>
      <c r="I1524" s="25">
        <v>45.91</v>
      </c>
      <c r="J1524" s="24"/>
      <c r="K1524" s="24"/>
      <c r="L1524" s="24">
        <v>43.05</v>
      </c>
    </row>
    <row r="1525" spans="1:12" x14ac:dyDescent="0.2">
      <c r="A1525" s="23">
        <v>38397</v>
      </c>
      <c r="B1525" s="27">
        <v>46.94</v>
      </c>
      <c r="C1525" s="28">
        <v>44.19</v>
      </c>
      <c r="D1525" s="28">
        <v>48.23</v>
      </c>
      <c r="E1525" s="26"/>
      <c r="F1525" s="25">
        <v>46.94</v>
      </c>
      <c r="G1525" s="25">
        <v>42.44</v>
      </c>
      <c r="H1525" s="25">
        <v>42.44</v>
      </c>
      <c r="I1525" s="25">
        <v>46.19</v>
      </c>
      <c r="J1525" s="24"/>
      <c r="K1525" s="24"/>
      <c r="L1525" s="30">
        <v>43.3</v>
      </c>
    </row>
    <row r="1526" spans="1:12" x14ac:dyDescent="0.2">
      <c r="A1526" s="23">
        <v>38398</v>
      </c>
      <c r="B1526" s="27">
        <v>46.76</v>
      </c>
      <c r="C1526" s="28">
        <v>44.01</v>
      </c>
      <c r="D1526" s="28">
        <v>48.05</v>
      </c>
      <c r="E1526" s="26"/>
      <c r="F1526" s="25">
        <v>46.76</v>
      </c>
      <c r="G1526" s="25">
        <v>42.26</v>
      </c>
      <c r="H1526" s="25">
        <v>42.26</v>
      </c>
      <c r="I1526" s="25">
        <v>46.01</v>
      </c>
      <c r="J1526" s="24"/>
      <c r="K1526" s="24"/>
      <c r="L1526" s="24"/>
    </row>
    <row r="1527" spans="1:12" x14ac:dyDescent="0.2">
      <c r="A1527" s="23">
        <v>38399</v>
      </c>
      <c r="B1527" s="27">
        <v>47.83</v>
      </c>
      <c r="C1527" s="28">
        <v>45.08</v>
      </c>
      <c r="D1527" s="28">
        <v>49.12</v>
      </c>
      <c r="E1527" s="26"/>
      <c r="F1527" s="25">
        <v>47.83</v>
      </c>
      <c r="G1527" s="25">
        <v>43.33</v>
      </c>
      <c r="H1527" s="25">
        <v>43.33</v>
      </c>
      <c r="I1527" s="25">
        <v>47.08</v>
      </c>
      <c r="J1527" s="24"/>
      <c r="K1527" s="24"/>
      <c r="L1527" s="30">
        <v>44.3</v>
      </c>
    </row>
    <row r="1528" spans="1:12" x14ac:dyDescent="0.2">
      <c r="A1528" s="23">
        <v>38400</v>
      </c>
      <c r="B1528" s="27">
        <v>47.04</v>
      </c>
      <c r="C1528" s="28">
        <v>44.29</v>
      </c>
      <c r="D1528" s="28">
        <v>48.33</v>
      </c>
      <c r="E1528" s="26"/>
      <c r="F1528" s="25">
        <v>47.04</v>
      </c>
      <c r="G1528" s="25">
        <v>42.54</v>
      </c>
      <c r="H1528" s="25">
        <v>42.54</v>
      </c>
      <c r="I1528" s="25">
        <v>46.29</v>
      </c>
      <c r="J1528" s="24"/>
      <c r="K1528" s="24"/>
      <c r="L1528" s="30">
        <v>43.55</v>
      </c>
    </row>
    <row r="1529" spans="1:12" x14ac:dyDescent="0.2">
      <c r="A1529" s="23">
        <v>38401</v>
      </c>
      <c r="B1529" s="27">
        <v>47.85</v>
      </c>
      <c r="C1529" s="28">
        <v>45.1</v>
      </c>
      <c r="D1529" s="28">
        <v>49.14</v>
      </c>
      <c r="E1529" s="26"/>
      <c r="F1529" s="25"/>
      <c r="G1529" s="25"/>
      <c r="H1529" s="25"/>
      <c r="I1529" s="25"/>
      <c r="J1529" s="24"/>
      <c r="K1529" s="24"/>
      <c r="L1529" s="30">
        <v>44.3</v>
      </c>
    </row>
    <row r="1530" spans="1:12" x14ac:dyDescent="0.2">
      <c r="A1530" s="23">
        <v>38405</v>
      </c>
      <c r="B1530" s="27">
        <v>50.65</v>
      </c>
      <c r="C1530" s="28">
        <v>47.9</v>
      </c>
      <c r="D1530" s="28">
        <v>51.94</v>
      </c>
      <c r="E1530" s="26"/>
      <c r="F1530" s="25"/>
      <c r="G1530" s="25"/>
      <c r="H1530" s="25"/>
      <c r="I1530" s="25"/>
      <c r="J1530" s="24"/>
      <c r="K1530" s="24"/>
      <c r="L1530" s="30">
        <v>47.05</v>
      </c>
    </row>
    <row r="1531" spans="1:12" x14ac:dyDescent="0.2">
      <c r="A1531" s="23">
        <v>38406</v>
      </c>
      <c r="B1531" s="27">
        <v>50.67</v>
      </c>
      <c r="C1531" s="28">
        <v>47.92</v>
      </c>
      <c r="D1531" s="28">
        <v>51.96</v>
      </c>
      <c r="E1531" s="26"/>
      <c r="F1531" s="25"/>
      <c r="G1531" s="25"/>
      <c r="H1531" s="25"/>
      <c r="I1531" s="25"/>
      <c r="J1531" s="24"/>
      <c r="K1531" s="24"/>
      <c r="L1531" s="24"/>
    </row>
    <row r="1532" spans="1:12" x14ac:dyDescent="0.2">
      <c r="A1532" s="23">
        <v>38407</v>
      </c>
      <c r="B1532" s="27">
        <v>50.89</v>
      </c>
      <c r="C1532" s="28">
        <v>48.14</v>
      </c>
      <c r="D1532" s="28">
        <v>52.18</v>
      </c>
      <c r="E1532" s="26"/>
      <c r="F1532" s="25"/>
      <c r="G1532" s="25"/>
      <c r="H1532" s="25"/>
      <c r="I1532" s="25"/>
      <c r="J1532" s="24"/>
      <c r="K1532" s="24"/>
      <c r="L1532" s="30">
        <v>47.3</v>
      </c>
    </row>
    <row r="1533" spans="1:12" x14ac:dyDescent="0.2">
      <c r="A1533" s="23">
        <v>38408</v>
      </c>
      <c r="B1533" s="27">
        <v>50.99</v>
      </c>
      <c r="C1533" s="28">
        <v>48.24</v>
      </c>
      <c r="D1533" s="28">
        <v>52.28</v>
      </c>
      <c r="E1533" s="26"/>
      <c r="F1533" s="25"/>
      <c r="G1533" s="25"/>
      <c r="H1533" s="25"/>
      <c r="I1533" s="25"/>
      <c r="J1533" s="24"/>
      <c r="K1533" s="24"/>
      <c r="L1533" s="30">
        <v>47.55</v>
      </c>
    </row>
    <row r="1534" spans="1:12" x14ac:dyDescent="0.2">
      <c r="A1534" s="23">
        <v>38411</v>
      </c>
      <c r="B1534" s="27">
        <v>51.25</v>
      </c>
      <c r="C1534" s="28">
        <v>48.5</v>
      </c>
      <c r="D1534" s="28">
        <v>52.54</v>
      </c>
      <c r="E1534" s="26"/>
      <c r="F1534" s="25"/>
      <c r="G1534" s="25"/>
      <c r="H1534" s="25"/>
      <c r="I1534" s="25"/>
      <c r="J1534" s="24"/>
      <c r="K1534" s="24"/>
      <c r="L1534" s="30">
        <v>47.8</v>
      </c>
    </row>
    <row r="1535" spans="1:12" x14ac:dyDescent="0.2">
      <c r="A1535" s="23">
        <v>38412</v>
      </c>
      <c r="B1535" s="27">
        <v>51.18</v>
      </c>
      <c r="C1535" s="28">
        <v>48.43</v>
      </c>
      <c r="D1535" s="28">
        <v>52.47</v>
      </c>
      <c r="E1535" s="26"/>
      <c r="F1535" s="25"/>
      <c r="G1535" s="25"/>
      <c r="H1535" s="25"/>
      <c r="I1535" s="25"/>
      <c r="J1535" s="24"/>
      <c r="K1535" s="24"/>
      <c r="L1535" s="30">
        <v>47.55</v>
      </c>
    </row>
    <row r="1536" spans="1:12" x14ac:dyDescent="0.2">
      <c r="A1536" s="23">
        <v>38413</v>
      </c>
      <c r="B1536" s="27">
        <v>52.55</v>
      </c>
      <c r="C1536" s="28">
        <v>49.8</v>
      </c>
      <c r="D1536" s="28">
        <v>53.84</v>
      </c>
      <c r="E1536" s="26"/>
      <c r="F1536" s="25"/>
      <c r="G1536" s="25"/>
      <c r="H1536" s="25"/>
      <c r="I1536" s="25"/>
      <c r="J1536" s="24"/>
      <c r="K1536" s="24"/>
      <c r="L1536" s="30">
        <v>49.05</v>
      </c>
    </row>
    <row r="1537" spans="1:12" x14ac:dyDescent="0.2">
      <c r="A1537" s="23">
        <v>38414</v>
      </c>
      <c r="B1537" s="27">
        <v>53.07</v>
      </c>
      <c r="C1537" s="28">
        <v>50.32</v>
      </c>
      <c r="D1537" s="28">
        <v>54.36</v>
      </c>
      <c r="E1537" s="26"/>
      <c r="F1537" s="25"/>
      <c r="G1537" s="25"/>
      <c r="H1537" s="25"/>
      <c r="I1537" s="25"/>
      <c r="J1537" s="24"/>
      <c r="K1537" s="24"/>
      <c r="L1537" s="30">
        <v>49.55</v>
      </c>
    </row>
    <row r="1538" spans="1:12" x14ac:dyDescent="0.2">
      <c r="A1538" s="23">
        <v>38415</v>
      </c>
      <c r="B1538" s="27">
        <v>53.28</v>
      </c>
      <c r="C1538" s="28">
        <v>50.53</v>
      </c>
      <c r="D1538" s="28">
        <v>54.57</v>
      </c>
      <c r="E1538" s="26"/>
      <c r="F1538" s="25"/>
      <c r="G1538" s="25"/>
      <c r="H1538" s="25"/>
      <c r="I1538" s="25"/>
      <c r="J1538" s="24"/>
      <c r="K1538" s="24"/>
      <c r="L1538" s="30">
        <v>49.8</v>
      </c>
    </row>
    <row r="1539" spans="1:12" x14ac:dyDescent="0.2">
      <c r="A1539" s="23">
        <v>38418</v>
      </c>
      <c r="B1539" s="27">
        <v>53.39</v>
      </c>
      <c r="C1539" s="28">
        <v>50.64</v>
      </c>
      <c r="D1539" s="28">
        <v>54.68</v>
      </c>
      <c r="E1539" s="26"/>
      <c r="F1539" s="25"/>
      <c r="G1539" s="25"/>
      <c r="H1539" s="25"/>
      <c r="I1539" s="25"/>
      <c r="J1539" s="24"/>
      <c r="K1539" s="24"/>
      <c r="L1539" s="24"/>
    </row>
    <row r="1540" spans="1:12" x14ac:dyDescent="0.2">
      <c r="A1540" s="23">
        <v>38419</v>
      </c>
      <c r="B1540" s="27">
        <v>54.09</v>
      </c>
      <c r="C1540" s="28">
        <v>51.34</v>
      </c>
      <c r="D1540" s="28">
        <v>55.38</v>
      </c>
      <c r="E1540" s="26"/>
      <c r="F1540" s="25"/>
      <c r="G1540" s="25"/>
      <c r="H1540" s="25"/>
      <c r="I1540" s="25"/>
      <c r="J1540" s="24"/>
      <c r="K1540" s="24"/>
      <c r="L1540" s="30">
        <v>50.55</v>
      </c>
    </row>
    <row r="1541" spans="1:12" x14ac:dyDescent="0.2">
      <c r="A1541" s="23">
        <v>38420</v>
      </c>
      <c r="B1541" s="27">
        <v>54.27</v>
      </c>
      <c r="C1541" s="28">
        <v>51.52</v>
      </c>
      <c r="D1541" s="28">
        <v>55.56</v>
      </c>
      <c r="E1541" s="26"/>
      <c r="F1541" s="25"/>
      <c r="G1541" s="25"/>
      <c r="H1541" s="25"/>
      <c r="I1541" s="25"/>
      <c r="J1541" s="24"/>
      <c r="K1541" s="24"/>
      <c r="L1541" s="30">
        <v>50.8</v>
      </c>
    </row>
    <row r="1542" spans="1:12" x14ac:dyDescent="0.2">
      <c r="A1542" s="23">
        <v>38421</v>
      </c>
      <c r="B1542" s="27">
        <v>53.04</v>
      </c>
      <c r="C1542" s="28">
        <v>50.29</v>
      </c>
      <c r="D1542" s="28">
        <v>54.33</v>
      </c>
      <c r="E1542" s="26"/>
      <c r="F1542" s="25"/>
      <c r="G1542" s="25"/>
      <c r="H1542" s="25"/>
      <c r="I1542" s="25"/>
      <c r="J1542" s="24"/>
      <c r="K1542" s="24"/>
      <c r="L1542" s="30">
        <v>49.55</v>
      </c>
    </row>
    <row r="1543" spans="1:12" x14ac:dyDescent="0.2">
      <c r="A1543" s="23">
        <v>38422</v>
      </c>
      <c r="B1543" s="27">
        <v>53.93</v>
      </c>
      <c r="C1543" s="28">
        <v>51.18</v>
      </c>
      <c r="D1543" s="28">
        <v>55.22</v>
      </c>
      <c r="E1543" s="26"/>
      <c r="F1543" s="25"/>
      <c r="G1543" s="25"/>
      <c r="H1543" s="25"/>
      <c r="I1543" s="25"/>
      <c r="J1543" s="24"/>
      <c r="K1543" s="24"/>
      <c r="L1543" s="30">
        <v>50.3</v>
      </c>
    </row>
    <row r="1544" spans="1:12" x14ac:dyDescent="0.2">
      <c r="A1544" s="23">
        <v>38425</v>
      </c>
      <c r="B1544" s="27">
        <v>54.45</v>
      </c>
      <c r="C1544" s="28">
        <v>51.7</v>
      </c>
      <c r="D1544" s="28">
        <v>55.74</v>
      </c>
      <c r="E1544" s="26"/>
      <c r="F1544" s="25"/>
      <c r="G1544" s="25"/>
      <c r="H1544" s="25"/>
      <c r="I1544" s="25"/>
      <c r="J1544" s="24"/>
      <c r="K1544" s="24"/>
      <c r="L1544" s="30">
        <v>50.8</v>
      </c>
    </row>
    <row r="1545" spans="1:12" x14ac:dyDescent="0.2">
      <c r="A1545" s="23">
        <v>38426</v>
      </c>
      <c r="B1545" s="27">
        <v>54.55</v>
      </c>
      <c r="C1545" s="28">
        <v>51.8</v>
      </c>
      <c r="D1545" s="28">
        <v>55.84</v>
      </c>
      <c r="E1545" s="26"/>
      <c r="F1545" s="25"/>
      <c r="G1545" s="25"/>
      <c r="H1545" s="25"/>
      <c r="I1545" s="25"/>
      <c r="J1545" s="24"/>
      <c r="K1545" s="24"/>
      <c r="L1545" s="30">
        <v>51.05</v>
      </c>
    </row>
    <row r="1546" spans="1:12" x14ac:dyDescent="0.2">
      <c r="A1546" s="23">
        <v>38427</v>
      </c>
      <c r="B1546" s="27">
        <v>55.96</v>
      </c>
      <c r="C1546" s="28">
        <v>53.21</v>
      </c>
      <c r="D1546" s="28">
        <v>57.25</v>
      </c>
      <c r="E1546" s="26"/>
      <c r="F1546" s="25"/>
      <c r="G1546" s="25"/>
      <c r="H1546" s="25"/>
      <c r="I1546" s="25"/>
      <c r="J1546" s="24"/>
      <c r="K1546" s="24"/>
      <c r="L1546" s="30">
        <v>52.55</v>
      </c>
    </row>
    <row r="1547" spans="1:12" x14ac:dyDescent="0.2">
      <c r="A1547" s="23">
        <v>38428</v>
      </c>
      <c r="B1547" s="27">
        <v>55.9</v>
      </c>
      <c r="C1547" s="28">
        <v>53.15</v>
      </c>
      <c r="D1547" s="28">
        <v>57.19</v>
      </c>
      <c r="E1547" s="26"/>
      <c r="F1547" s="25"/>
      <c r="G1547" s="25"/>
      <c r="H1547" s="25"/>
      <c r="I1547" s="25"/>
      <c r="J1547" s="24"/>
      <c r="K1547" s="24"/>
      <c r="L1547" s="30">
        <v>52.3</v>
      </c>
    </row>
    <row r="1548" spans="1:12" x14ac:dyDescent="0.2">
      <c r="A1548" s="23">
        <v>38429</v>
      </c>
      <c r="B1548" s="27">
        <v>56.22</v>
      </c>
      <c r="C1548" s="28">
        <v>53.47</v>
      </c>
      <c r="D1548" s="28">
        <v>57.51</v>
      </c>
      <c r="E1548" s="26"/>
      <c r="F1548" s="25"/>
      <c r="G1548" s="25"/>
      <c r="H1548" s="25"/>
      <c r="I1548" s="25"/>
      <c r="J1548" s="24"/>
      <c r="K1548" s="24"/>
      <c r="L1548" s="30">
        <v>52.8</v>
      </c>
    </row>
    <row r="1549" spans="1:12" x14ac:dyDescent="0.2">
      <c r="A1549" s="23">
        <v>38432</v>
      </c>
      <c r="B1549" s="27">
        <v>56.12</v>
      </c>
      <c r="C1549" s="28">
        <v>53.37</v>
      </c>
      <c r="D1549" s="28">
        <v>57.41</v>
      </c>
      <c r="E1549" s="26"/>
      <c r="F1549" s="25"/>
      <c r="G1549" s="25"/>
      <c r="H1549" s="25"/>
      <c r="I1549" s="25"/>
      <c r="J1549" s="24"/>
      <c r="K1549" s="24"/>
      <c r="L1549" s="30">
        <v>52.55</v>
      </c>
    </row>
    <row r="1550" spans="1:12" x14ac:dyDescent="0.2">
      <c r="A1550" s="23">
        <v>38433</v>
      </c>
      <c r="B1550" s="27">
        <v>55.53</v>
      </c>
      <c r="C1550" s="28">
        <v>52.78</v>
      </c>
      <c r="D1550" s="28">
        <v>56.82</v>
      </c>
      <c r="E1550" s="26"/>
      <c r="F1550" s="25"/>
      <c r="G1550" s="25"/>
      <c r="H1550" s="25"/>
      <c r="I1550" s="25"/>
      <c r="J1550" s="24"/>
      <c r="K1550" s="24"/>
      <c r="L1550" s="30">
        <v>52.05</v>
      </c>
    </row>
    <row r="1551" spans="1:12" x14ac:dyDescent="0.2">
      <c r="A1551" s="23">
        <v>38434</v>
      </c>
      <c r="B1551" s="27">
        <v>53.31</v>
      </c>
      <c r="C1551" s="28">
        <v>50.56</v>
      </c>
      <c r="D1551" s="28">
        <v>54.6</v>
      </c>
      <c r="E1551" s="26"/>
      <c r="F1551" s="25"/>
      <c r="G1551" s="25"/>
      <c r="H1551" s="25"/>
      <c r="I1551" s="25"/>
      <c r="J1551" s="24"/>
      <c r="K1551" s="24"/>
      <c r="L1551" s="30">
        <v>49.8</v>
      </c>
    </row>
    <row r="1552" spans="1:12" x14ac:dyDescent="0.2">
      <c r="A1552" s="23">
        <v>38435</v>
      </c>
      <c r="B1552" s="27">
        <v>54.34</v>
      </c>
      <c r="C1552" s="28">
        <v>51.59</v>
      </c>
      <c r="D1552" s="28">
        <v>55.63</v>
      </c>
      <c r="E1552" s="26"/>
      <c r="F1552" s="25"/>
      <c r="G1552" s="25"/>
      <c r="H1552" s="25"/>
      <c r="I1552" s="25"/>
      <c r="J1552" s="24"/>
      <c r="K1552" s="24"/>
      <c r="L1552" s="30">
        <v>50.8</v>
      </c>
    </row>
    <row r="1553" spans="1:12" x14ac:dyDescent="0.2">
      <c r="A1553" s="23">
        <v>38439</v>
      </c>
      <c r="B1553" s="27">
        <v>53.55</v>
      </c>
      <c r="C1553" s="28">
        <v>50.8</v>
      </c>
      <c r="D1553" s="28">
        <v>54.84</v>
      </c>
      <c r="E1553" s="26"/>
      <c r="F1553" s="25"/>
      <c r="G1553" s="25"/>
      <c r="H1553" s="25"/>
      <c r="I1553" s="25"/>
      <c r="J1553" s="24"/>
      <c r="K1553" s="24"/>
      <c r="L1553" s="30">
        <v>50.05</v>
      </c>
    </row>
    <row r="1554" spans="1:12" x14ac:dyDescent="0.2">
      <c r="A1554" s="23">
        <v>38440</v>
      </c>
      <c r="B1554" s="27">
        <v>53.73</v>
      </c>
      <c r="C1554" s="28">
        <v>50.98</v>
      </c>
      <c r="D1554" s="28">
        <v>55.02</v>
      </c>
      <c r="E1554" s="26"/>
      <c r="F1554" s="25"/>
      <c r="G1554" s="25"/>
      <c r="H1554" s="25"/>
      <c r="I1554" s="25"/>
      <c r="J1554" s="24"/>
      <c r="K1554" s="24"/>
      <c r="L1554" s="30">
        <v>50.3</v>
      </c>
    </row>
    <row r="1555" spans="1:12" x14ac:dyDescent="0.2">
      <c r="A1555" s="23">
        <v>38441</v>
      </c>
      <c r="B1555" s="27">
        <v>53.49</v>
      </c>
      <c r="C1555" s="28">
        <v>50.74</v>
      </c>
      <c r="D1555" s="28">
        <v>54.78</v>
      </c>
      <c r="E1555" s="26"/>
      <c r="F1555" s="25"/>
      <c r="G1555" s="25"/>
      <c r="H1555" s="25"/>
      <c r="I1555" s="25"/>
      <c r="J1555" s="24"/>
      <c r="K1555" s="24"/>
      <c r="L1555" s="30">
        <v>50.05</v>
      </c>
    </row>
    <row r="1556" spans="1:12" x14ac:dyDescent="0.2">
      <c r="A1556" s="23">
        <v>38442</v>
      </c>
      <c r="B1556" s="27">
        <v>54.9</v>
      </c>
      <c r="C1556" s="28">
        <v>52.15</v>
      </c>
      <c r="D1556" s="28">
        <v>56.19</v>
      </c>
      <c r="E1556" s="26"/>
      <c r="F1556" s="25"/>
      <c r="G1556" s="25"/>
      <c r="H1556" s="25"/>
      <c r="I1556" s="25"/>
      <c r="J1556" s="24"/>
      <c r="K1556" s="24"/>
      <c r="L1556" s="30">
        <v>51.3</v>
      </c>
    </row>
    <row r="1557" spans="1:12" x14ac:dyDescent="0.2">
      <c r="A1557" s="23">
        <v>38443</v>
      </c>
      <c r="B1557" s="27">
        <v>56.77</v>
      </c>
      <c r="C1557" s="28">
        <v>54.02</v>
      </c>
      <c r="D1557" s="28">
        <v>58.06</v>
      </c>
      <c r="E1557" s="26"/>
      <c r="F1557" s="25"/>
      <c r="G1557" s="25"/>
      <c r="H1557" s="25"/>
      <c r="I1557" s="25"/>
      <c r="J1557" s="24"/>
      <c r="K1557" s="24"/>
      <c r="L1557" s="30">
        <v>53.3</v>
      </c>
    </row>
    <row r="1558" spans="1:12" x14ac:dyDescent="0.2">
      <c r="A1558" s="23">
        <v>38446</v>
      </c>
      <c r="B1558" s="27">
        <v>56.51</v>
      </c>
      <c r="C1558" s="28">
        <v>53.76</v>
      </c>
      <c r="D1558" s="28">
        <v>57.8</v>
      </c>
      <c r="E1558" s="26"/>
      <c r="F1558" s="25"/>
      <c r="G1558" s="25"/>
      <c r="H1558" s="25"/>
      <c r="I1558" s="25"/>
      <c r="J1558" s="24"/>
      <c r="K1558" s="24"/>
      <c r="L1558" s="30">
        <v>53.05</v>
      </c>
    </row>
    <row r="1559" spans="1:12" x14ac:dyDescent="0.2">
      <c r="A1559" s="23">
        <v>38447</v>
      </c>
      <c r="B1559" s="27">
        <v>55.54</v>
      </c>
      <c r="C1559" s="28">
        <v>52.79</v>
      </c>
      <c r="D1559" s="28">
        <v>56.83</v>
      </c>
      <c r="E1559" s="26"/>
      <c r="F1559" s="25"/>
      <c r="G1559" s="25"/>
      <c r="H1559" s="25"/>
      <c r="I1559" s="25"/>
      <c r="J1559" s="24"/>
      <c r="K1559" s="24"/>
      <c r="L1559" s="30">
        <v>52.05</v>
      </c>
    </row>
    <row r="1560" spans="1:12" x14ac:dyDescent="0.2">
      <c r="A1560" s="23">
        <v>38448</v>
      </c>
      <c r="B1560" s="27">
        <v>55.35</v>
      </c>
      <c r="C1560" s="28">
        <v>52.6</v>
      </c>
      <c r="D1560" s="28">
        <v>56.64</v>
      </c>
      <c r="E1560" s="26"/>
      <c r="F1560" s="25"/>
      <c r="G1560" s="25"/>
      <c r="H1560" s="25"/>
      <c r="I1560" s="25"/>
      <c r="J1560" s="24"/>
      <c r="K1560" s="24"/>
      <c r="L1560" s="30">
        <v>51.8</v>
      </c>
    </row>
    <row r="1561" spans="1:12" x14ac:dyDescent="0.2">
      <c r="A1561" s="23">
        <v>38449</v>
      </c>
      <c r="B1561" s="27">
        <v>53.61</v>
      </c>
      <c r="C1561" s="28">
        <v>50.86</v>
      </c>
      <c r="D1561" s="28">
        <v>54.9</v>
      </c>
      <c r="E1561" s="26"/>
      <c r="F1561" s="25"/>
      <c r="G1561" s="25"/>
      <c r="H1561" s="25"/>
      <c r="I1561" s="25"/>
      <c r="J1561" s="24"/>
      <c r="K1561" s="24"/>
      <c r="L1561" s="30">
        <v>50.05</v>
      </c>
    </row>
    <row r="1562" spans="1:12" x14ac:dyDescent="0.2">
      <c r="A1562" s="23">
        <v>38450</v>
      </c>
      <c r="B1562" s="27">
        <v>52.82</v>
      </c>
      <c r="C1562" s="28">
        <v>50.07</v>
      </c>
      <c r="D1562" s="28">
        <v>54.11</v>
      </c>
      <c r="E1562" s="26"/>
      <c r="F1562" s="25"/>
      <c r="G1562" s="25"/>
      <c r="H1562" s="25"/>
      <c r="I1562" s="25"/>
      <c r="J1562" s="24"/>
      <c r="K1562" s="24"/>
      <c r="L1562" s="30">
        <v>49.3</v>
      </c>
    </row>
    <row r="1563" spans="1:12" x14ac:dyDescent="0.2">
      <c r="A1563" s="23">
        <v>38453</v>
      </c>
      <c r="B1563" s="27">
        <v>53.21</v>
      </c>
      <c r="C1563" s="28">
        <v>50.46</v>
      </c>
      <c r="D1563" s="28">
        <v>54.5</v>
      </c>
      <c r="E1563" s="26"/>
      <c r="F1563" s="25"/>
      <c r="G1563" s="25"/>
      <c r="H1563" s="25"/>
      <c r="I1563" s="25"/>
      <c r="J1563" s="24"/>
      <c r="K1563" s="24"/>
      <c r="L1563" s="30">
        <v>49.55</v>
      </c>
    </row>
    <row r="1564" spans="1:12" x14ac:dyDescent="0.2">
      <c r="A1564" s="23">
        <v>38454</v>
      </c>
      <c r="B1564" s="27">
        <v>51.36</v>
      </c>
      <c r="C1564" s="28">
        <v>48.61</v>
      </c>
      <c r="D1564" s="28">
        <v>52.65</v>
      </c>
      <c r="E1564" s="26"/>
      <c r="F1564" s="25"/>
      <c r="G1564" s="25"/>
      <c r="H1564" s="25"/>
      <c r="I1564" s="25"/>
      <c r="J1564" s="24"/>
      <c r="K1564" s="24"/>
      <c r="L1564" s="30">
        <v>47.8</v>
      </c>
    </row>
    <row r="1565" spans="1:12" x14ac:dyDescent="0.2">
      <c r="A1565" s="23">
        <v>38455</v>
      </c>
      <c r="B1565" s="27">
        <v>49.72</v>
      </c>
      <c r="C1565" s="28">
        <v>46.97</v>
      </c>
      <c r="D1565" s="28">
        <v>51.01</v>
      </c>
      <c r="E1565" s="26"/>
      <c r="F1565" s="25"/>
      <c r="G1565" s="25"/>
      <c r="H1565" s="25"/>
      <c r="I1565" s="25"/>
      <c r="J1565" s="24"/>
      <c r="K1565" s="24"/>
      <c r="L1565" s="30">
        <v>46.3</v>
      </c>
    </row>
    <row r="1566" spans="1:12" x14ac:dyDescent="0.2">
      <c r="A1566" s="23">
        <v>38456</v>
      </c>
      <c r="B1566" s="27">
        <v>50.63</v>
      </c>
      <c r="C1566" s="28">
        <v>47.88</v>
      </c>
      <c r="D1566" s="28">
        <v>51.92</v>
      </c>
      <c r="E1566" s="26"/>
      <c r="F1566" s="25"/>
      <c r="G1566" s="25"/>
      <c r="H1566" s="25"/>
      <c r="I1566" s="25"/>
      <c r="J1566" s="24"/>
      <c r="K1566" s="24"/>
      <c r="L1566" s="30">
        <v>47.05</v>
      </c>
    </row>
    <row r="1567" spans="1:12" x14ac:dyDescent="0.2">
      <c r="A1567" s="23">
        <v>38457</v>
      </c>
      <c r="B1567" s="27">
        <v>49.99</v>
      </c>
      <c r="C1567" s="28">
        <v>47.24</v>
      </c>
      <c r="D1567" s="28">
        <v>51.28</v>
      </c>
      <c r="E1567" s="26"/>
      <c r="F1567" s="25"/>
      <c r="G1567" s="25"/>
      <c r="H1567" s="25"/>
      <c r="I1567" s="25"/>
      <c r="J1567" s="24"/>
      <c r="K1567" s="24"/>
      <c r="L1567" s="30">
        <v>46.55</v>
      </c>
    </row>
    <row r="1568" spans="1:12" x14ac:dyDescent="0.2">
      <c r="A1568" s="23">
        <v>38460</v>
      </c>
      <c r="B1568" s="27">
        <v>49.87</v>
      </c>
      <c r="C1568" s="28">
        <v>47.12</v>
      </c>
      <c r="D1568" s="28">
        <v>51.16</v>
      </c>
      <c r="E1568" s="26"/>
      <c r="F1568" s="25"/>
      <c r="G1568" s="25"/>
      <c r="H1568" s="25"/>
      <c r="I1568" s="25"/>
      <c r="J1568" s="24"/>
      <c r="K1568" s="24"/>
      <c r="L1568" s="30">
        <v>46.3</v>
      </c>
    </row>
    <row r="1569" spans="1:12" x14ac:dyDescent="0.2">
      <c r="A1569" s="23">
        <v>38461</v>
      </c>
      <c r="B1569" s="27">
        <v>51.79</v>
      </c>
      <c r="C1569" s="28">
        <v>49.04</v>
      </c>
      <c r="D1569" s="28">
        <v>53.08</v>
      </c>
      <c r="E1569" s="26"/>
      <c r="F1569" s="25"/>
      <c r="G1569" s="25"/>
      <c r="H1569" s="25"/>
      <c r="I1569" s="25"/>
      <c r="J1569" s="24"/>
      <c r="K1569" s="24"/>
      <c r="L1569" s="30">
        <v>48.3</v>
      </c>
    </row>
    <row r="1570" spans="1:12" x14ac:dyDescent="0.2">
      <c r="A1570" s="23">
        <v>38462</v>
      </c>
      <c r="B1570" s="27">
        <v>51.94</v>
      </c>
      <c r="C1570" s="28">
        <v>49.19</v>
      </c>
      <c r="D1570" s="28">
        <v>53.23</v>
      </c>
      <c r="E1570" s="26"/>
      <c r="F1570" s="25"/>
      <c r="G1570" s="25"/>
      <c r="H1570" s="25"/>
      <c r="I1570" s="25"/>
      <c r="J1570" s="24"/>
      <c r="K1570" s="24"/>
      <c r="L1570" s="24"/>
    </row>
    <row r="1571" spans="1:12" x14ac:dyDescent="0.2">
      <c r="A1571" s="23">
        <v>38463</v>
      </c>
      <c r="B1571" s="27">
        <v>53.7</v>
      </c>
      <c r="C1571" s="28">
        <v>50.95</v>
      </c>
      <c r="D1571" s="28">
        <v>54.99</v>
      </c>
      <c r="E1571" s="26"/>
      <c r="F1571" s="25"/>
      <c r="G1571" s="25"/>
      <c r="H1571" s="25"/>
      <c r="I1571" s="25"/>
      <c r="J1571" s="24"/>
      <c r="K1571" s="24"/>
      <c r="L1571" s="30">
        <v>50.05</v>
      </c>
    </row>
    <row r="1572" spans="1:12" x14ac:dyDescent="0.2">
      <c r="A1572" s="23">
        <v>38464</v>
      </c>
      <c r="B1572" s="27">
        <v>54.89</v>
      </c>
      <c r="C1572" s="28">
        <v>52.14</v>
      </c>
      <c r="D1572" s="28">
        <v>56.18</v>
      </c>
      <c r="E1572" s="26"/>
      <c r="F1572" s="25"/>
      <c r="G1572" s="25"/>
      <c r="H1572" s="25"/>
      <c r="I1572" s="25"/>
      <c r="J1572" s="24"/>
      <c r="K1572" s="24"/>
      <c r="L1572" s="30">
        <v>51.3</v>
      </c>
    </row>
    <row r="1573" spans="1:12" x14ac:dyDescent="0.2">
      <c r="A1573" s="23">
        <v>38467</v>
      </c>
      <c r="B1573" s="27">
        <v>54.07</v>
      </c>
      <c r="C1573" s="28">
        <v>51.32</v>
      </c>
      <c r="D1573" s="28">
        <v>55.36</v>
      </c>
      <c r="E1573" s="26"/>
      <c r="F1573" s="25"/>
      <c r="G1573" s="25"/>
      <c r="H1573" s="25"/>
      <c r="I1573" s="25"/>
      <c r="J1573" s="24"/>
      <c r="K1573" s="24"/>
      <c r="L1573" s="30">
        <v>50.55</v>
      </c>
    </row>
    <row r="1574" spans="1:12" x14ac:dyDescent="0.2">
      <c r="A1574" s="23">
        <v>38468</v>
      </c>
      <c r="B1574" s="27">
        <v>53.7</v>
      </c>
      <c r="C1574" s="28">
        <v>50.95</v>
      </c>
      <c r="D1574" s="28">
        <v>54.99</v>
      </c>
      <c r="E1574" s="26"/>
      <c r="F1574" s="25"/>
      <c r="G1574" s="25"/>
      <c r="H1574" s="25"/>
      <c r="I1574" s="25"/>
      <c r="J1574" s="24"/>
      <c r="K1574" s="24"/>
      <c r="L1574" s="30">
        <v>50.05</v>
      </c>
    </row>
    <row r="1575" spans="1:12" x14ac:dyDescent="0.2">
      <c r="A1575" s="23">
        <v>38469</v>
      </c>
      <c r="B1575" s="27">
        <v>51.11</v>
      </c>
      <c r="C1575" s="28">
        <v>48.36</v>
      </c>
      <c r="D1575" s="28">
        <v>52.4</v>
      </c>
      <c r="E1575" s="26"/>
      <c r="F1575" s="25"/>
      <c r="G1575" s="25"/>
      <c r="H1575" s="25"/>
      <c r="I1575" s="25"/>
      <c r="J1575" s="24"/>
      <c r="K1575" s="24"/>
      <c r="L1575" s="30">
        <v>47.55</v>
      </c>
    </row>
    <row r="1576" spans="1:12" x14ac:dyDescent="0.2">
      <c r="A1576" s="23">
        <v>38470</v>
      </c>
      <c r="B1576" s="27">
        <v>51.27</v>
      </c>
      <c r="C1576" s="28">
        <v>48.52</v>
      </c>
      <c r="D1576" s="28">
        <v>52.56</v>
      </c>
      <c r="E1576" s="26"/>
      <c r="F1576" s="25"/>
      <c r="G1576" s="25"/>
      <c r="H1576" s="25"/>
      <c r="I1576" s="25"/>
      <c r="J1576" s="24"/>
      <c r="K1576" s="24"/>
      <c r="L1576" s="30">
        <v>47.8</v>
      </c>
    </row>
    <row r="1577" spans="1:12" x14ac:dyDescent="0.2">
      <c r="A1577" s="23">
        <v>38471</v>
      </c>
      <c r="B1577" s="27">
        <v>49.22</v>
      </c>
      <c r="C1577" s="28">
        <v>46.47</v>
      </c>
      <c r="D1577" s="28">
        <v>50.51</v>
      </c>
      <c r="E1577" s="26"/>
      <c r="F1577" s="25"/>
      <c r="G1577" s="25"/>
      <c r="H1577" s="25"/>
      <c r="I1577" s="25"/>
      <c r="J1577" s="24"/>
      <c r="K1577" s="24"/>
      <c r="L1577" s="30">
        <v>45.8</v>
      </c>
    </row>
    <row r="1578" spans="1:12" x14ac:dyDescent="0.2">
      <c r="A1578" s="23">
        <v>38473</v>
      </c>
      <c r="B1578" s="27">
        <v>49.22</v>
      </c>
      <c r="C1578" s="28">
        <v>46.47</v>
      </c>
      <c r="D1578" s="28">
        <v>50.51</v>
      </c>
      <c r="E1578" s="26"/>
      <c r="F1578" s="25"/>
      <c r="G1578" s="25"/>
      <c r="H1578" s="25"/>
      <c r="I1578" s="25"/>
      <c r="J1578" s="24"/>
      <c r="K1578" s="24"/>
      <c r="L1578" s="24"/>
    </row>
    <row r="1579" spans="1:12" x14ac:dyDescent="0.2">
      <c r="A1579" s="23">
        <v>38474</v>
      </c>
      <c r="B1579" s="27">
        <v>50.42</v>
      </c>
      <c r="C1579" s="28">
        <v>47.67</v>
      </c>
      <c r="D1579" s="28">
        <v>51.71</v>
      </c>
      <c r="E1579" s="26"/>
      <c r="F1579" s="25"/>
      <c r="G1579" s="25"/>
      <c r="H1579" s="25"/>
      <c r="I1579" s="25"/>
      <c r="J1579" s="24"/>
      <c r="K1579" s="24"/>
      <c r="L1579" s="30">
        <v>46.8</v>
      </c>
    </row>
    <row r="1580" spans="1:12" x14ac:dyDescent="0.2">
      <c r="A1580" s="23">
        <v>38475</v>
      </c>
      <c r="B1580" s="27">
        <v>49</v>
      </c>
      <c r="C1580" s="28">
        <v>46.25</v>
      </c>
      <c r="D1580" s="28">
        <v>50.29</v>
      </c>
      <c r="E1580" s="26"/>
      <c r="F1580" s="25"/>
      <c r="G1580" s="25"/>
      <c r="H1580" s="25"/>
      <c r="I1580" s="25"/>
      <c r="J1580" s="24"/>
      <c r="K1580" s="24"/>
      <c r="L1580" s="30">
        <v>45.55</v>
      </c>
    </row>
    <row r="1581" spans="1:12" x14ac:dyDescent="0.2">
      <c r="A1581" s="23">
        <v>38476</v>
      </c>
      <c r="B1581" s="27">
        <v>49.63</v>
      </c>
      <c r="C1581" s="28">
        <v>46.88</v>
      </c>
      <c r="D1581" s="28">
        <v>50.92</v>
      </c>
      <c r="E1581" s="26"/>
      <c r="F1581" s="25"/>
      <c r="G1581" s="25"/>
      <c r="H1581" s="25"/>
      <c r="I1581" s="25"/>
      <c r="J1581" s="24"/>
      <c r="K1581" s="24"/>
      <c r="L1581" s="30">
        <v>46.05</v>
      </c>
    </row>
    <row r="1582" spans="1:12" x14ac:dyDescent="0.2">
      <c r="A1582" s="23">
        <v>38477</v>
      </c>
      <c r="B1582" s="27">
        <v>50.33</v>
      </c>
      <c r="C1582" s="28">
        <v>47.58</v>
      </c>
      <c r="D1582" s="28">
        <v>51.62</v>
      </c>
      <c r="E1582" s="26"/>
      <c r="F1582" s="25"/>
      <c r="G1582" s="25"/>
      <c r="H1582" s="25"/>
      <c r="I1582" s="25"/>
      <c r="J1582" s="24"/>
      <c r="K1582" s="24"/>
      <c r="L1582" s="30">
        <v>46.8</v>
      </c>
    </row>
    <row r="1583" spans="1:12" x14ac:dyDescent="0.2">
      <c r="A1583" s="23">
        <v>38478</v>
      </c>
      <c r="B1583" s="27">
        <v>50.46</v>
      </c>
      <c r="C1583" s="28">
        <v>47.71</v>
      </c>
      <c r="D1583" s="28">
        <v>51.75</v>
      </c>
      <c r="E1583" s="26"/>
      <c r="F1583" s="25"/>
      <c r="G1583" s="25"/>
      <c r="H1583" s="25"/>
      <c r="I1583" s="25"/>
      <c r="J1583" s="24"/>
      <c r="K1583" s="24"/>
      <c r="L1583" s="24"/>
    </row>
    <row r="1584" spans="1:12" x14ac:dyDescent="0.2">
      <c r="A1584" s="23">
        <v>38481</v>
      </c>
      <c r="B1584" s="27">
        <v>51.53</v>
      </c>
      <c r="C1584" s="28">
        <v>48.78</v>
      </c>
      <c r="D1584" s="28">
        <v>52.82</v>
      </c>
      <c r="E1584" s="26"/>
      <c r="F1584" s="25"/>
      <c r="G1584" s="25"/>
      <c r="H1584" s="25"/>
      <c r="I1584" s="25"/>
      <c r="J1584" s="24"/>
      <c r="K1584" s="24"/>
      <c r="L1584" s="30">
        <v>48.05</v>
      </c>
    </row>
    <row r="1585" spans="1:12" x14ac:dyDescent="0.2">
      <c r="A1585" s="23">
        <v>38482</v>
      </c>
      <c r="B1585" s="27">
        <v>51.57</v>
      </c>
      <c r="C1585" s="28">
        <v>48.82</v>
      </c>
      <c r="D1585" s="28">
        <v>52.86</v>
      </c>
      <c r="E1585" s="26"/>
      <c r="F1585" s="25"/>
      <c r="G1585" s="25"/>
      <c r="H1585" s="25"/>
      <c r="I1585" s="25"/>
      <c r="J1585" s="24"/>
      <c r="K1585" s="24"/>
      <c r="L1585" s="24"/>
    </row>
    <row r="1586" spans="1:12" x14ac:dyDescent="0.2">
      <c r="A1586" s="23">
        <v>38483</v>
      </c>
      <c r="B1586" s="27">
        <v>49.95</v>
      </c>
      <c r="C1586" s="28">
        <v>47.2</v>
      </c>
      <c r="D1586" s="28">
        <v>51.24</v>
      </c>
      <c r="E1586" s="26"/>
      <c r="F1586" s="25"/>
      <c r="G1586" s="25"/>
      <c r="H1586" s="25"/>
      <c r="I1586" s="25"/>
      <c r="J1586" s="24"/>
      <c r="K1586" s="24"/>
      <c r="L1586" s="30">
        <v>46.3</v>
      </c>
    </row>
    <row r="1587" spans="1:12" x14ac:dyDescent="0.2">
      <c r="A1587" s="23">
        <v>38484</v>
      </c>
      <c r="B1587" s="27">
        <v>48.04</v>
      </c>
      <c r="C1587" s="28">
        <v>45.29</v>
      </c>
      <c r="D1587" s="28">
        <v>49.33</v>
      </c>
      <c r="E1587" s="26"/>
      <c r="F1587" s="25"/>
      <c r="G1587" s="25"/>
      <c r="H1587" s="25"/>
      <c r="I1587" s="25"/>
      <c r="J1587" s="24"/>
      <c r="K1587" s="24"/>
      <c r="L1587" s="30">
        <v>44.55</v>
      </c>
    </row>
    <row r="1588" spans="1:12" x14ac:dyDescent="0.2">
      <c r="A1588" s="23">
        <v>38485</v>
      </c>
      <c r="B1588" s="27">
        <v>48.17</v>
      </c>
      <c r="C1588" s="28">
        <v>45.42</v>
      </c>
      <c r="D1588" s="28">
        <v>49.46</v>
      </c>
      <c r="E1588" s="26"/>
      <c r="F1588" s="25"/>
      <c r="G1588" s="25"/>
      <c r="H1588" s="25"/>
      <c r="I1588" s="25"/>
      <c r="J1588" s="24"/>
      <c r="K1588" s="24"/>
      <c r="L1588" s="24"/>
    </row>
    <row r="1589" spans="1:12" x14ac:dyDescent="0.2">
      <c r="A1589" s="23">
        <v>38488</v>
      </c>
      <c r="B1589" s="27">
        <v>48.11</v>
      </c>
      <c r="C1589" s="28">
        <v>45.36</v>
      </c>
      <c r="D1589" s="28">
        <v>49.4</v>
      </c>
      <c r="E1589" s="26"/>
      <c r="F1589" s="25"/>
      <c r="G1589" s="25"/>
      <c r="H1589" s="25"/>
      <c r="I1589" s="25"/>
      <c r="J1589" s="24"/>
      <c r="K1589" s="24"/>
      <c r="L1589" s="24"/>
    </row>
    <row r="1590" spans="1:12" x14ac:dyDescent="0.2">
      <c r="A1590" s="23">
        <v>38489</v>
      </c>
      <c r="B1590" s="27">
        <v>48.47</v>
      </c>
      <c r="C1590" s="28">
        <v>45.72</v>
      </c>
      <c r="D1590" s="28">
        <v>49.76</v>
      </c>
      <c r="E1590" s="26"/>
      <c r="F1590" s="25"/>
      <c r="G1590" s="25"/>
      <c r="H1590" s="25"/>
      <c r="I1590" s="25"/>
      <c r="J1590" s="24"/>
      <c r="K1590" s="24"/>
      <c r="L1590" s="30">
        <v>44.8</v>
      </c>
    </row>
    <row r="1591" spans="1:12" x14ac:dyDescent="0.2">
      <c r="A1591" s="23">
        <v>38490</v>
      </c>
      <c r="B1591" s="27">
        <v>46.75</v>
      </c>
      <c r="C1591" s="28">
        <v>44</v>
      </c>
      <c r="D1591" s="28">
        <v>48.04</v>
      </c>
      <c r="E1591" s="26"/>
      <c r="F1591" s="25"/>
      <c r="G1591" s="25"/>
      <c r="H1591" s="25"/>
      <c r="I1591" s="25"/>
      <c r="J1591" s="24"/>
      <c r="K1591" s="24"/>
      <c r="L1591" s="30">
        <v>43.3</v>
      </c>
    </row>
    <row r="1592" spans="1:12" x14ac:dyDescent="0.2">
      <c r="A1592" s="23">
        <v>38491</v>
      </c>
      <c r="B1592" s="27">
        <v>46.46</v>
      </c>
      <c r="C1592" s="28">
        <v>43.71</v>
      </c>
      <c r="D1592" s="28">
        <v>47.75</v>
      </c>
      <c r="E1592" s="26"/>
      <c r="F1592" s="25"/>
      <c r="G1592" s="25"/>
      <c r="H1592" s="25"/>
      <c r="I1592" s="25"/>
      <c r="J1592" s="24"/>
      <c r="K1592" s="24"/>
      <c r="L1592" s="30">
        <v>42.8</v>
      </c>
    </row>
    <row r="1593" spans="1:12" x14ac:dyDescent="0.2">
      <c r="A1593" s="23">
        <v>38492</v>
      </c>
      <c r="B1593" s="27">
        <v>46.3</v>
      </c>
      <c r="C1593" s="28">
        <v>43.55</v>
      </c>
      <c r="D1593" s="28">
        <v>47.59</v>
      </c>
      <c r="E1593" s="26"/>
      <c r="F1593" s="29"/>
      <c r="G1593" s="29"/>
      <c r="H1593" s="29"/>
      <c r="I1593" s="29"/>
      <c r="J1593" s="24"/>
      <c r="K1593" s="24"/>
      <c r="L1593" s="24"/>
    </row>
    <row r="1594" spans="1:12" x14ac:dyDescent="0.2">
      <c r="A1594" s="23">
        <v>38495</v>
      </c>
      <c r="B1594" s="27">
        <v>48.66</v>
      </c>
      <c r="C1594" s="28">
        <v>45.91</v>
      </c>
      <c r="D1594" s="28">
        <v>49.95</v>
      </c>
      <c r="E1594" s="26"/>
      <c r="F1594" s="29"/>
      <c r="G1594" s="29"/>
      <c r="H1594" s="29"/>
      <c r="I1594" s="29"/>
      <c r="J1594" s="24"/>
      <c r="K1594" s="24"/>
      <c r="L1594" s="30">
        <v>45.05</v>
      </c>
    </row>
    <row r="1595" spans="1:12" x14ac:dyDescent="0.2">
      <c r="A1595" s="23">
        <v>38496</v>
      </c>
      <c r="B1595" s="27">
        <v>49.17</v>
      </c>
      <c r="C1595" s="28">
        <v>46.42</v>
      </c>
      <c r="D1595" s="28">
        <v>50.46</v>
      </c>
      <c r="E1595" s="26"/>
      <c r="F1595" s="29"/>
      <c r="G1595" s="29"/>
      <c r="H1595" s="29"/>
      <c r="I1595" s="29"/>
      <c r="J1595" s="24"/>
      <c r="K1595" s="24"/>
      <c r="L1595" s="30">
        <v>45.55</v>
      </c>
    </row>
    <row r="1596" spans="1:12" x14ac:dyDescent="0.2">
      <c r="A1596" s="23">
        <v>38497</v>
      </c>
      <c r="B1596" s="27">
        <v>50.48</v>
      </c>
      <c r="C1596" s="28">
        <v>47.73</v>
      </c>
      <c r="D1596" s="28">
        <v>51.77</v>
      </c>
      <c r="E1596" s="26"/>
      <c r="F1596" s="29"/>
      <c r="G1596" s="29"/>
      <c r="H1596" s="29"/>
      <c r="I1596" s="29"/>
      <c r="J1596" s="24"/>
      <c r="K1596" s="24"/>
      <c r="L1596" s="30">
        <v>47.05</v>
      </c>
    </row>
    <row r="1597" spans="1:12" x14ac:dyDescent="0.2">
      <c r="A1597" s="23">
        <v>38498</v>
      </c>
      <c r="B1597" s="27">
        <v>50.51</v>
      </c>
      <c r="C1597" s="28">
        <v>47.76</v>
      </c>
      <c r="D1597" s="28">
        <v>51.8</v>
      </c>
      <c r="E1597" s="26"/>
      <c r="F1597" s="29"/>
      <c r="G1597" s="29"/>
      <c r="H1597" s="29"/>
      <c r="I1597" s="29"/>
      <c r="J1597" s="24"/>
      <c r="K1597" s="24"/>
      <c r="L1597" s="24"/>
    </row>
    <row r="1598" spans="1:12" x14ac:dyDescent="0.2">
      <c r="A1598" s="23">
        <v>38499</v>
      </c>
      <c r="B1598" s="27">
        <v>51.35</v>
      </c>
      <c r="C1598" s="28">
        <v>48.6</v>
      </c>
      <c r="D1598" s="28">
        <v>52.64</v>
      </c>
      <c r="E1598" s="26"/>
      <c r="F1598" s="29"/>
      <c r="G1598" s="29"/>
      <c r="H1598" s="29"/>
      <c r="I1598" s="29"/>
      <c r="J1598" s="24"/>
      <c r="K1598" s="24"/>
      <c r="L1598" s="30">
        <v>47.8</v>
      </c>
    </row>
    <row r="1599" spans="1:12" x14ac:dyDescent="0.2">
      <c r="A1599" s="23">
        <v>38503</v>
      </c>
      <c r="B1599" s="27">
        <v>51.47</v>
      </c>
      <c r="C1599" s="28">
        <v>48.72</v>
      </c>
      <c r="D1599" s="28">
        <v>52.76</v>
      </c>
      <c r="E1599" s="26"/>
      <c r="F1599" s="25">
        <v>51.47</v>
      </c>
      <c r="G1599" s="25">
        <v>46.97</v>
      </c>
      <c r="H1599" s="25">
        <v>46.97</v>
      </c>
      <c r="I1599" s="25">
        <v>50.72</v>
      </c>
      <c r="J1599" s="24"/>
      <c r="K1599" s="24"/>
      <c r="L1599" s="30">
        <v>48.05</v>
      </c>
    </row>
    <row r="1600" spans="1:12" x14ac:dyDescent="0.2">
      <c r="A1600" s="23">
        <v>38504</v>
      </c>
      <c r="B1600" s="27">
        <v>54.1</v>
      </c>
      <c r="C1600" s="28">
        <v>51.35</v>
      </c>
      <c r="D1600" s="28">
        <v>55.39</v>
      </c>
      <c r="E1600" s="26"/>
      <c r="F1600" s="25">
        <v>54.1</v>
      </c>
      <c r="G1600" s="25">
        <v>49.6</v>
      </c>
      <c r="H1600" s="25">
        <v>49.6</v>
      </c>
      <c r="I1600" s="25">
        <v>53.35</v>
      </c>
      <c r="J1600" s="24"/>
      <c r="K1600" s="24"/>
      <c r="L1600" s="30">
        <v>50.55</v>
      </c>
    </row>
    <row r="1601" spans="1:12" x14ac:dyDescent="0.2">
      <c r="A1601" s="23">
        <v>38505</v>
      </c>
      <c r="B1601" s="27">
        <v>53.13</v>
      </c>
      <c r="C1601" s="28">
        <v>50.38</v>
      </c>
      <c r="D1601" s="28">
        <v>54.42</v>
      </c>
      <c r="E1601" s="26"/>
      <c r="F1601" s="25">
        <v>53.13</v>
      </c>
      <c r="G1601" s="25">
        <v>48.63</v>
      </c>
      <c r="H1601" s="25">
        <v>48.63</v>
      </c>
      <c r="I1601" s="25">
        <v>52.38</v>
      </c>
      <c r="J1601" s="24"/>
      <c r="K1601" s="24"/>
      <c r="L1601" s="30">
        <v>49.55</v>
      </c>
    </row>
    <row r="1602" spans="1:12" x14ac:dyDescent="0.2">
      <c r="A1602" s="23">
        <v>38506</v>
      </c>
      <c r="B1602" s="27">
        <v>54.53</v>
      </c>
      <c r="C1602" s="28">
        <v>51.78</v>
      </c>
      <c r="D1602" s="28">
        <v>55.82</v>
      </c>
      <c r="E1602" s="26"/>
      <c r="F1602" s="25">
        <v>54.53</v>
      </c>
      <c r="G1602" s="25">
        <v>50.03</v>
      </c>
      <c r="H1602" s="25">
        <v>50.03</v>
      </c>
      <c r="I1602" s="25">
        <v>53.78</v>
      </c>
      <c r="J1602" s="24"/>
      <c r="K1602" s="24"/>
      <c r="L1602" s="30">
        <v>51.05</v>
      </c>
    </row>
    <row r="1603" spans="1:12" x14ac:dyDescent="0.2">
      <c r="A1603" s="23">
        <v>38509</v>
      </c>
      <c r="B1603" s="27">
        <v>53.99</v>
      </c>
      <c r="C1603" s="28">
        <v>51.24</v>
      </c>
      <c r="D1603" s="28">
        <v>55.28</v>
      </c>
      <c r="E1603" s="26"/>
      <c r="F1603" s="25">
        <v>53.99</v>
      </c>
      <c r="G1603" s="25">
        <v>49.49</v>
      </c>
      <c r="H1603" s="25">
        <v>49.49</v>
      </c>
      <c r="I1603" s="25">
        <v>53.24</v>
      </c>
      <c r="J1603" s="24"/>
      <c r="K1603" s="24"/>
      <c r="L1603" s="30">
        <v>50.55</v>
      </c>
    </row>
    <row r="1604" spans="1:12" x14ac:dyDescent="0.2">
      <c r="A1604" s="23">
        <v>38510</v>
      </c>
      <c r="B1604" s="27">
        <v>53.26</v>
      </c>
      <c r="C1604" s="28">
        <v>50.51</v>
      </c>
      <c r="D1604" s="28">
        <v>54.55</v>
      </c>
      <c r="E1604" s="26"/>
      <c r="F1604" s="25">
        <v>53.26</v>
      </c>
      <c r="G1604" s="25">
        <v>48.76</v>
      </c>
      <c r="H1604" s="25">
        <v>48.76</v>
      </c>
      <c r="I1604" s="25">
        <v>52.51</v>
      </c>
      <c r="J1604" s="24"/>
      <c r="K1604" s="24"/>
      <c r="L1604" s="30">
        <v>49.8</v>
      </c>
    </row>
    <row r="1605" spans="1:12" x14ac:dyDescent="0.2">
      <c r="A1605" s="23">
        <v>38511</v>
      </c>
      <c r="B1605" s="27">
        <v>52.04</v>
      </c>
      <c r="C1605" s="28">
        <v>49.29</v>
      </c>
      <c r="D1605" s="28">
        <v>53.33</v>
      </c>
      <c r="E1605" s="26"/>
      <c r="F1605" s="25">
        <v>52.04</v>
      </c>
      <c r="G1605" s="25">
        <v>47.54</v>
      </c>
      <c r="H1605" s="25">
        <v>47.54</v>
      </c>
      <c r="I1605" s="25">
        <v>51.29</v>
      </c>
      <c r="J1605" s="24"/>
      <c r="K1605" s="24"/>
      <c r="L1605" s="30">
        <v>48.55</v>
      </c>
    </row>
    <row r="1606" spans="1:12" x14ac:dyDescent="0.2">
      <c r="A1606" s="23">
        <v>38512</v>
      </c>
      <c r="B1606" s="27">
        <v>53.78</v>
      </c>
      <c r="C1606" s="28">
        <v>51.03</v>
      </c>
      <c r="D1606" s="28">
        <v>55.07</v>
      </c>
      <c r="E1606" s="26"/>
      <c r="F1606" s="25">
        <v>53.78</v>
      </c>
      <c r="G1606" s="25">
        <v>49.28</v>
      </c>
      <c r="H1606" s="25">
        <v>49.28</v>
      </c>
      <c r="I1606" s="25">
        <v>53.03</v>
      </c>
      <c r="J1606" s="24"/>
      <c r="K1606" s="24"/>
      <c r="L1606" s="30">
        <v>50.3</v>
      </c>
    </row>
    <row r="1607" spans="1:12" x14ac:dyDescent="0.2">
      <c r="A1607" s="23">
        <v>38513</v>
      </c>
      <c r="B1607" s="27">
        <v>53.04</v>
      </c>
      <c r="C1607" s="28">
        <v>50.29</v>
      </c>
      <c r="D1607" s="28">
        <v>54.33</v>
      </c>
      <c r="E1607" s="26"/>
      <c r="F1607" s="25">
        <v>53.04</v>
      </c>
      <c r="G1607" s="25">
        <v>48.54</v>
      </c>
      <c r="H1607" s="25">
        <v>48.54</v>
      </c>
      <c r="I1607" s="25">
        <v>52.29</v>
      </c>
      <c r="J1607" s="24"/>
      <c r="K1607" s="24"/>
      <c r="L1607" s="30">
        <v>49.55</v>
      </c>
    </row>
    <row r="1608" spans="1:12" x14ac:dyDescent="0.2">
      <c r="A1608" s="23">
        <v>38516</v>
      </c>
      <c r="B1608" s="27">
        <v>55.12</v>
      </c>
      <c r="C1608" s="28">
        <v>52.37</v>
      </c>
      <c r="D1608" s="28">
        <v>56.41</v>
      </c>
      <c r="E1608" s="26"/>
      <c r="F1608" s="25">
        <v>55.12</v>
      </c>
      <c r="G1608" s="25">
        <v>50.62</v>
      </c>
      <c r="H1608" s="25">
        <v>50.62</v>
      </c>
      <c r="I1608" s="25">
        <v>54.37</v>
      </c>
      <c r="J1608" s="24"/>
      <c r="K1608" s="24"/>
      <c r="L1608" s="30">
        <v>51.55</v>
      </c>
    </row>
    <row r="1609" spans="1:12" x14ac:dyDescent="0.2">
      <c r="A1609" s="23">
        <v>38517</v>
      </c>
      <c r="B1609" s="27">
        <v>54.5</v>
      </c>
      <c r="C1609" s="28">
        <v>51.75</v>
      </c>
      <c r="D1609" s="28">
        <v>55.79</v>
      </c>
      <c r="E1609" s="26"/>
      <c r="F1609" s="25">
        <v>54.5</v>
      </c>
      <c r="G1609" s="25">
        <v>50</v>
      </c>
      <c r="H1609" s="25">
        <v>50</v>
      </c>
      <c r="I1609" s="25">
        <v>53.75</v>
      </c>
      <c r="J1609" s="24"/>
      <c r="K1609" s="24"/>
      <c r="L1609" s="30">
        <v>50.8</v>
      </c>
    </row>
    <row r="1610" spans="1:12" x14ac:dyDescent="0.2">
      <c r="A1610" s="23">
        <v>38518</v>
      </c>
      <c r="B1610" s="27">
        <v>55.07</v>
      </c>
      <c r="C1610" s="28">
        <v>52.32</v>
      </c>
      <c r="D1610" s="28">
        <v>56.36</v>
      </c>
      <c r="E1610" s="26"/>
      <c r="F1610" s="25">
        <v>55.07</v>
      </c>
      <c r="G1610" s="25">
        <v>50.57</v>
      </c>
      <c r="H1610" s="25">
        <v>50.57</v>
      </c>
      <c r="I1610" s="25">
        <v>54.32</v>
      </c>
      <c r="J1610" s="24"/>
      <c r="K1610" s="24"/>
      <c r="L1610" s="30">
        <v>51.55</v>
      </c>
    </row>
    <row r="1611" spans="1:12" x14ac:dyDescent="0.2">
      <c r="A1611" s="23">
        <v>38519</v>
      </c>
      <c r="B1611" s="27">
        <v>56.08</v>
      </c>
      <c r="C1611" s="28">
        <v>53.33</v>
      </c>
      <c r="D1611" s="28">
        <v>57.37</v>
      </c>
      <c r="E1611" s="26"/>
      <c r="F1611" s="25">
        <v>56.08</v>
      </c>
      <c r="G1611" s="25">
        <v>51.58</v>
      </c>
      <c r="H1611" s="25">
        <v>51.58</v>
      </c>
      <c r="I1611" s="25">
        <v>55.33</v>
      </c>
      <c r="J1611" s="24"/>
      <c r="K1611" s="24"/>
      <c r="L1611" s="30">
        <v>52.55</v>
      </c>
    </row>
    <row r="1612" spans="1:12" x14ac:dyDescent="0.2">
      <c r="A1612" s="23">
        <v>38520</v>
      </c>
      <c r="B1612" s="27">
        <v>57.97</v>
      </c>
      <c r="C1612" s="28">
        <v>55.22</v>
      </c>
      <c r="D1612" s="28">
        <v>59.26</v>
      </c>
      <c r="E1612" s="26"/>
      <c r="F1612" s="25">
        <v>57.97</v>
      </c>
      <c r="G1612" s="25">
        <v>53.47</v>
      </c>
      <c r="H1612" s="25">
        <v>53.47</v>
      </c>
      <c r="I1612" s="25">
        <v>57.22</v>
      </c>
      <c r="J1612" s="24"/>
      <c r="K1612" s="24"/>
      <c r="L1612" s="30">
        <v>54.3</v>
      </c>
    </row>
    <row r="1613" spans="1:12" x14ac:dyDescent="0.2">
      <c r="A1613" s="23">
        <v>38523</v>
      </c>
      <c r="B1613" s="27">
        <v>58.87</v>
      </c>
      <c r="C1613" s="28">
        <v>56.12</v>
      </c>
      <c r="D1613" s="28">
        <v>60.16</v>
      </c>
      <c r="E1613" s="26"/>
      <c r="F1613" s="25">
        <v>58.87</v>
      </c>
      <c r="G1613" s="25">
        <v>54.37</v>
      </c>
      <c r="H1613" s="25">
        <v>54.37</v>
      </c>
      <c r="I1613" s="25">
        <v>58.12</v>
      </c>
      <c r="J1613" s="24"/>
      <c r="K1613" s="24"/>
      <c r="L1613" s="30">
        <v>55.3</v>
      </c>
    </row>
    <row r="1614" spans="1:12" x14ac:dyDescent="0.2">
      <c r="A1614" s="23">
        <v>38524</v>
      </c>
      <c r="B1614" s="27">
        <v>58.4</v>
      </c>
      <c r="C1614" s="28">
        <v>55.65</v>
      </c>
      <c r="D1614" s="28">
        <v>59.69</v>
      </c>
      <c r="E1614" s="26"/>
      <c r="F1614" s="25">
        <v>58.54</v>
      </c>
      <c r="G1614" s="25">
        <v>54.04</v>
      </c>
      <c r="H1614" s="25">
        <v>54.04</v>
      </c>
      <c r="I1614" s="25">
        <v>57.79</v>
      </c>
      <c r="J1614" s="24"/>
      <c r="K1614" s="24"/>
      <c r="L1614" s="30">
        <v>54.8</v>
      </c>
    </row>
    <row r="1615" spans="1:12" x14ac:dyDescent="0.2">
      <c r="A1615" s="23">
        <v>38525</v>
      </c>
      <c r="B1615" s="27">
        <v>57.59</v>
      </c>
      <c r="C1615" s="28">
        <v>54.84</v>
      </c>
      <c r="D1615" s="28">
        <v>58.88</v>
      </c>
      <c r="E1615" s="26"/>
      <c r="F1615" s="25">
        <v>57.59</v>
      </c>
      <c r="G1615" s="25">
        <v>53.09</v>
      </c>
      <c r="H1615" s="25">
        <v>53.09</v>
      </c>
      <c r="I1615" s="25">
        <v>56.84</v>
      </c>
      <c r="J1615" s="24"/>
      <c r="K1615" s="24"/>
      <c r="L1615" s="30">
        <v>54.05</v>
      </c>
    </row>
    <row r="1616" spans="1:12" x14ac:dyDescent="0.2">
      <c r="A1616" s="23">
        <v>38526</v>
      </c>
      <c r="B1616" s="27">
        <v>58.92</v>
      </c>
      <c r="C1616" s="28">
        <v>56.17</v>
      </c>
      <c r="D1616" s="28">
        <v>60.21</v>
      </c>
      <c r="E1616" s="26"/>
      <c r="F1616" s="25">
        <v>58.92</v>
      </c>
      <c r="G1616" s="25">
        <v>54.42</v>
      </c>
      <c r="H1616" s="25">
        <v>54.42</v>
      </c>
      <c r="I1616" s="25">
        <v>58.17</v>
      </c>
      <c r="J1616" s="24"/>
      <c r="K1616" s="24"/>
      <c r="L1616" s="30">
        <v>55.3</v>
      </c>
    </row>
    <row r="1617" spans="1:12" x14ac:dyDescent="0.2">
      <c r="A1617" s="23">
        <v>38527</v>
      </c>
      <c r="B1617" s="27">
        <v>59.34</v>
      </c>
      <c r="C1617" s="28">
        <v>56.59</v>
      </c>
      <c r="D1617" s="28">
        <v>60.63</v>
      </c>
      <c r="E1617" s="26"/>
      <c r="F1617" s="25">
        <v>59.34</v>
      </c>
      <c r="G1617" s="25">
        <v>54.84</v>
      </c>
      <c r="H1617" s="25">
        <v>54.84</v>
      </c>
      <c r="I1617" s="25">
        <v>58.59</v>
      </c>
      <c r="J1617" s="24"/>
      <c r="K1617" s="24"/>
      <c r="L1617" s="30">
        <v>55.8</v>
      </c>
    </row>
    <row r="1618" spans="1:12" x14ac:dyDescent="0.2">
      <c r="A1618" s="23">
        <v>38530</v>
      </c>
      <c r="B1618" s="27">
        <v>60.04</v>
      </c>
      <c r="C1618" s="28">
        <v>57.29</v>
      </c>
      <c r="D1618" s="28">
        <v>61.33</v>
      </c>
      <c r="E1618" s="26"/>
      <c r="F1618" s="25">
        <v>60.04</v>
      </c>
      <c r="G1618" s="25">
        <v>55.54</v>
      </c>
      <c r="H1618" s="25">
        <v>55.54</v>
      </c>
      <c r="I1618" s="25">
        <v>59.29</v>
      </c>
      <c r="J1618" s="24"/>
      <c r="K1618" s="24"/>
      <c r="L1618" s="30">
        <v>56.55</v>
      </c>
    </row>
    <row r="1619" spans="1:12" x14ac:dyDescent="0.2">
      <c r="A1619" s="23">
        <v>38531</v>
      </c>
      <c r="B1619" s="27">
        <v>57.7</v>
      </c>
      <c r="C1619" s="28">
        <v>54.95</v>
      </c>
      <c r="D1619" s="28">
        <v>58.99</v>
      </c>
      <c r="E1619" s="26"/>
      <c r="F1619" s="25">
        <v>57.7</v>
      </c>
      <c r="G1619" s="25">
        <v>53.2</v>
      </c>
      <c r="H1619" s="25">
        <v>53.2</v>
      </c>
      <c r="I1619" s="25">
        <v>56.95</v>
      </c>
      <c r="J1619" s="24"/>
      <c r="K1619" s="24"/>
      <c r="L1619" s="30">
        <v>54.05</v>
      </c>
    </row>
    <row r="1620" spans="1:12" x14ac:dyDescent="0.2">
      <c r="A1620" s="23">
        <v>38532</v>
      </c>
      <c r="B1620" s="27">
        <v>56.76</v>
      </c>
      <c r="C1620" s="28">
        <v>54.01</v>
      </c>
      <c r="D1620" s="28">
        <v>58.05</v>
      </c>
      <c r="E1620" s="26"/>
      <c r="F1620" s="25">
        <v>56.76</v>
      </c>
      <c r="G1620" s="25">
        <v>52.26</v>
      </c>
      <c r="H1620" s="25">
        <v>52.26</v>
      </c>
      <c r="I1620" s="25">
        <v>56.01</v>
      </c>
      <c r="J1620" s="24"/>
      <c r="K1620" s="24"/>
      <c r="L1620" s="30">
        <v>53.05</v>
      </c>
    </row>
    <row r="1621" spans="1:12" x14ac:dyDescent="0.2">
      <c r="A1621" s="23">
        <v>38533</v>
      </c>
      <c r="B1621" s="27">
        <v>56</v>
      </c>
      <c r="C1621" s="28">
        <v>53.25</v>
      </c>
      <c r="D1621" s="28">
        <v>57.29</v>
      </c>
      <c r="E1621" s="26"/>
      <c r="F1621" s="25">
        <v>56</v>
      </c>
      <c r="G1621" s="25">
        <v>51.5</v>
      </c>
      <c r="H1621" s="25">
        <v>51.5</v>
      </c>
      <c r="I1621" s="25">
        <v>55.25</v>
      </c>
      <c r="J1621" s="24"/>
      <c r="K1621" s="24"/>
      <c r="L1621" s="30">
        <v>52.3</v>
      </c>
    </row>
    <row r="1622" spans="1:12" x14ac:dyDescent="0.2">
      <c r="A1622" s="23">
        <v>38534</v>
      </c>
      <c r="B1622" s="27">
        <v>58.25</v>
      </c>
      <c r="C1622" s="28">
        <v>55.5</v>
      </c>
      <c r="D1622" s="28">
        <v>59.54</v>
      </c>
      <c r="E1622" s="26"/>
      <c r="F1622" s="25">
        <v>58.25</v>
      </c>
      <c r="G1622" s="25">
        <v>53.75</v>
      </c>
      <c r="H1622" s="25">
        <v>53.75</v>
      </c>
      <c r="I1622" s="25">
        <v>57.5</v>
      </c>
      <c r="J1622" s="24"/>
      <c r="K1622" s="24"/>
      <c r="L1622" s="30">
        <v>54.55</v>
      </c>
    </row>
    <row r="1623" spans="1:12" x14ac:dyDescent="0.2">
      <c r="A1623" s="23">
        <v>38538</v>
      </c>
      <c r="B1623" s="27">
        <v>59.09</v>
      </c>
      <c r="C1623" s="28">
        <v>56.34</v>
      </c>
      <c r="D1623" s="28">
        <v>60.38</v>
      </c>
      <c r="E1623" s="26"/>
      <c r="F1623" s="25">
        <v>59.09</v>
      </c>
      <c r="G1623" s="25">
        <v>54.59</v>
      </c>
      <c r="H1623" s="25">
        <v>54.59</v>
      </c>
      <c r="I1623" s="25">
        <v>58.34</v>
      </c>
      <c r="J1623" s="24"/>
      <c r="K1623" s="24"/>
      <c r="L1623" s="30">
        <v>55.55</v>
      </c>
    </row>
    <row r="1624" spans="1:12" x14ac:dyDescent="0.2">
      <c r="A1624" s="23">
        <v>38539</v>
      </c>
      <c r="B1624" s="27">
        <v>60.78</v>
      </c>
      <c r="C1624" s="28">
        <v>58.03</v>
      </c>
      <c r="D1624" s="28">
        <v>62.07</v>
      </c>
      <c r="E1624" s="26"/>
      <c r="F1624" s="25">
        <v>60.78</v>
      </c>
      <c r="G1624" s="25">
        <v>56.28</v>
      </c>
      <c r="H1624" s="25">
        <v>56.28</v>
      </c>
      <c r="I1624" s="25">
        <v>60.03</v>
      </c>
      <c r="J1624" s="24"/>
      <c r="K1624" s="24"/>
      <c r="L1624" s="30">
        <v>57.3</v>
      </c>
    </row>
    <row r="1625" spans="1:12" x14ac:dyDescent="0.2">
      <c r="A1625" s="23">
        <v>38540</v>
      </c>
      <c r="B1625" s="27">
        <v>60.23</v>
      </c>
      <c r="C1625" s="28">
        <v>57.48</v>
      </c>
      <c r="D1625" s="28">
        <v>61.52</v>
      </c>
      <c r="E1625" s="26"/>
      <c r="F1625" s="25">
        <v>60.23</v>
      </c>
      <c r="G1625" s="25">
        <v>55.73</v>
      </c>
      <c r="H1625" s="25">
        <v>55.73</v>
      </c>
      <c r="I1625" s="25">
        <v>59.48</v>
      </c>
      <c r="J1625" s="24"/>
      <c r="K1625" s="24"/>
      <c r="L1625" s="30">
        <v>56.55</v>
      </c>
    </row>
    <row r="1626" spans="1:12" x14ac:dyDescent="0.2">
      <c r="A1626" s="23">
        <v>38541</v>
      </c>
      <c r="B1626" s="27">
        <v>59.13</v>
      </c>
      <c r="C1626" s="28">
        <v>56.38</v>
      </c>
      <c r="D1626" s="28">
        <v>60.42</v>
      </c>
      <c r="E1626" s="26"/>
      <c r="F1626" s="25">
        <v>59.13</v>
      </c>
      <c r="G1626" s="25">
        <v>54.63</v>
      </c>
      <c r="H1626" s="25">
        <v>54.63</v>
      </c>
      <c r="I1626" s="25">
        <v>58.38</v>
      </c>
      <c r="J1626" s="24"/>
      <c r="K1626" s="24"/>
      <c r="L1626" s="30">
        <v>55.55</v>
      </c>
    </row>
    <row r="1627" spans="1:12" x14ac:dyDescent="0.2">
      <c r="A1627" s="23">
        <v>38544</v>
      </c>
      <c r="B1627" s="27">
        <v>58.42</v>
      </c>
      <c r="C1627" s="28">
        <v>55.67</v>
      </c>
      <c r="D1627" s="28">
        <v>59.71</v>
      </c>
      <c r="E1627" s="26"/>
      <c r="F1627" s="25">
        <v>58.42</v>
      </c>
      <c r="G1627" s="25">
        <v>53.92</v>
      </c>
      <c r="H1627" s="25">
        <v>53.92</v>
      </c>
      <c r="I1627" s="25">
        <v>57.67</v>
      </c>
      <c r="J1627" s="24"/>
      <c r="K1627" s="24"/>
      <c r="L1627" s="30">
        <v>54.8</v>
      </c>
    </row>
    <row r="1628" spans="1:12" x14ac:dyDescent="0.2">
      <c r="A1628" s="23">
        <v>38545</v>
      </c>
      <c r="B1628" s="27">
        <v>60.12</v>
      </c>
      <c r="C1628" s="28">
        <v>57.37</v>
      </c>
      <c r="D1628" s="28">
        <v>61.41</v>
      </c>
      <c r="E1628" s="26"/>
      <c r="F1628" s="25">
        <v>60.12</v>
      </c>
      <c r="G1628" s="25">
        <v>55.62</v>
      </c>
      <c r="H1628" s="25">
        <v>55.62</v>
      </c>
      <c r="I1628" s="25">
        <v>59.37</v>
      </c>
      <c r="J1628" s="24"/>
      <c r="K1628" s="24"/>
      <c r="L1628" s="30">
        <v>56.55</v>
      </c>
    </row>
    <row r="1629" spans="1:12" x14ac:dyDescent="0.2">
      <c r="A1629" s="23">
        <v>38546</v>
      </c>
      <c r="B1629" s="27">
        <v>59.51</v>
      </c>
      <c r="C1629" s="28">
        <v>56.76</v>
      </c>
      <c r="D1629" s="28">
        <v>60.8</v>
      </c>
      <c r="E1629" s="26"/>
      <c r="F1629" s="25">
        <v>59.51</v>
      </c>
      <c r="G1629" s="25">
        <v>55.01</v>
      </c>
      <c r="H1629" s="25">
        <v>55.01</v>
      </c>
      <c r="I1629" s="25">
        <v>58.76</v>
      </c>
      <c r="J1629" s="24"/>
      <c r="K1629" s="24"/>
      <c r="L1629" s="30">
        <v>55.8</v>
      </c>
    </row>
    <row r="1630" spans="1:12" x14ac:dyDescent="0.2">
      <c r="A1630" s="23">
        <v>38547</v>
      </c>
      <c r="B1630" s="27">
        <v>57.3</v>
      </c>
      <c r="C1630" s="28">
        <v>54.55</v>
      </c>
      <c r="D1630" s="28">
        <v>58.59</v>
      </c>
      <c r="E1630" s="26"/>
      <c r="F1630" s="25">
        <v>57.3</v>
      </c>
      <c r="G1630" s="25">
        <v>52.8</v>
      </c>
      <c r="H1630" s="25">
        <v>52.8</v>
      </c>
      <c r="I1630" s="25">
        <v>56.55</v>
      </c>
      <c r="J1630" s="24"/>
      <c r="K1630" s="24"/>
      <c r="L1630" s="30">
        <v>53.8</v>
      </c>
    </row>
    <row r="1631" spans="1:12" x14ac:dyDescent="0.2">
      <c r="A1631" s="23">
        <v>38548</v>
      </c>
      <c r="B1631" s="27">
        <v>57.59</v>
      </c>
      <c r="C1631" s="28">
        <v>54.84</v>
      </c>
      <c r="D1631" s="28">
        <v>58.88</v>
      </c>
      <c r="E1631" s="26"/>
      <c r="F1631" s="25">
        <v>57.59</v>
      </c>
      <c r="G1631" s="25">
        <v>53.09</v>
      </c>
      <c r="H1631" s="25">
        <v>53.09</v>
      </c>
      <c r="I1631" s="25">
        <v>56.84</v>
      </c>
      <c r="J1631" s="24"/>
      <c r="K1631" s="24"/>
      <c r="L1631" s="30">
        <v>54.05</v>
      </c>
    </row>
    <row r="1632" spans="1:12" x14ac:dyDescent="0.2">
      <c r="A1632" s="23">
        <v>38551</v>
      </c>
      <c r="B1632" s="27">
        <v>56.82</v>
      </c>
      <c r="C1632" s="28">
        <v>54.07</v>
      </c>
      <c r="D1632" s="28">
        <v>58.11</v>
      </c>
      <c r="E1632" s="26"/>
      <c r="F1632" s="25">
        <v>56.82</v>
      </c>
      <c r="G1632" s="25">
        <v>52.32</v>
      </c>
      <c r="H1632" s="25">
        <v>52.32</v>
      </c>
      <c r="I1632" s="25">
        <v>56.07</v>
      </c>
      <c r="J1632" s="24"/>
      <c r="K1632" s="24"/>
      <c r="L1632" s="30">
        <v>53.3</v>
      </c>
    </row>
    <row r="1633" spans="1:12" x14ac:dyDescent="0.2">
      <c r="A1633" s="23">
        <v>38552</v>
      </c>
      <c r="B1633" s="27">
        <v>56.96</v>
      </c>
      <c r="C1633" s="28">
        <v>54.21</v>
      </c>
      <c r="D1633" s="28">
        <v>58.25</v>
      </c>
      <c r="E1633" s="26"/>
      <c r="F1633" s="25">
        <v>56.96</v>
      </c>
      <c r="G1633" s="25">
        <v>52.46</v>
      </c>
      <c r="H1633" s="25">
        <v>52.46</v>
      </c>
      <c r="I1633" s="25">
        <v>56.21</v>
      </c>
      <c r="J1633" s="24"/>
      <c r="K1633" s="24"/>
      <c r="L1633" s="24"/>
    </row>
    <row r="1634" spans="1:12" x14ac:dyDescent="0.2">
      <c r="A1634" s="23">
        <v>38553</v>
      </c>
      <c r="B1634" s="27">
        <v>56.22</v>
      </c>
      <c r="C1634" s="28">
        <v>53.47</v>
      </c>
      <c r="D1634" s="28">
        <v>57.51</v>
      </c>
      <c r="E1634" s="26"/>
      <c r="F1634" s="25">
        <v>56.22</v>
      </c>
      <c r="G1634" s="25">
        <v>51.72</v>
      </c>
      <c r="H1634" s="25">
        <v>51.72</v>
      </c>
      <c r="I1634" s="25">
        <v>55.47</v>
      </c>
      <c r="J1634" s="24"/>
      <c r="K1634" s="24"/>
      <c r="L1634" s="30">
        <v>52.55</v>
      </c>
    </row>
    <row r="1635" spans="1:12" x14ac:dyDescent="0.2">
      <c r="A1635" s="23">
        <v>38554</v>
      </c>
      <c r="B1635" s="27">
        <v>56.63</v>
      </c>
      <c r="C1635" s="28">
        <v>53.88</v>
      </c>
      <c r="D1635" s="28">
        <v>57.92</v>
      </c>
      <c r="E1635" s="26"/>
      <c r="F1635" s="25">
        <v>56.63</v>
      </c>
      <c r="G1635" s="25">
        <v>52.13</v>
      </c>
      <c r="H1635" s="25">
        <v>52.13</v>
      </c>
      <c r="I1635" s="25">
        <v>55.88</v>
      </c>
      <c r="J1635" s="24"/>
      <c r="K1635" s="24"/>
      <c r="L1635" s="30">
        <v>53.05</v>
      </c>
    </row>
    <row r="1636" spans="1:12" x14ac:dyDescent="0.2">
      <c r="A1636" s="23">
        <v>38555</v>
      </c>
      <c r="B1636" s="27">
        <v>58.15</v>
      </c>
      <c r="C1636" s="28">
        <v>55.4</v>
      </c>
      <c r="D1636" s="28">
        <v>59.44</v>
      </c>
      <c r="E1636" s="26"/>
      <c r="F1636" s="25">
        <v>58.15</v>
      </c>
      <c r="G1636" s="25">
        <v>53.65</v>
      </c>
      <c r="H1636" s="25">
        <v>53.65</v>
      </c>
      <c r="I1636" s="25">
        <v>57.4</v>
      </c>
      <c r="J1636" s="24"/>
      <c r="K1636" s="24"/>
      <c r="L1636" s="30">
        <v>54.55</v>
      </c>
    </row>
    <row r="1637" spans="1:12" x14ac:dyDescent="0.2">
      <c r="A1637" s="23">
        <v>38558</v>
      </c>
      <c r="B1637" s="27">
        <v>58.5</v>
      </c>
      <c r="C1637" s="28">
        <v>55.75</v>
      </c>
      <c r="D1637" s="28">
        <v>59.79</v>
      </c>
      <c r="E1637" s="26"/>
      <c r="F1637" s="25">
        <v>58.5</v>
      </c>
      <c r="G1637" s="25">
        <v>54</v>
      </c>
      <c r="H1637" s="25">
        <v>54</v>
      </c>
      <c r="I1637" s="25">
        <v>57.75</v>
      </c>
      <c r="J1637" s="24"/>
      <c r="K1637" s="24"/>
      <c r="L1637" s="30">
        <v>54.8</v>
      </c>
    </row>
    <row r="1638" spans="1:12" x14ac:dyDescent="0.2">
      <c r="A1638" s="23">
        <v>38559</v>
      </c>
      <c r="B1638" s="27">
        <v>58.7</v>
      </c>
      <c r="C1638" s="28">
        <v>55.95</v>
      </c>
      <c r="D1638" s="28">
        <v>59.99</v>
      </c>
      <c r="E1638" s="26"/>
      <c r="F1638" s="25">
        <v>58.7</v>
      </c>
      <c r="G1638" s="25">
        <v>54.2</v>
      </c>
      <c r="H1638" s="25">
        <v>54.2</v>
      </c>
      <c r="I1638" s="25">
        <v>57.95</v>
      </c>
      <c r="J1638" s="24"/>
      <c r="K1638" s="24"/>
      <c r="L1638" s="30">
        <v>55.05</v>
      </c>
    </row>
    <row r="1639" spans="1:12" x14ac:dyDescent="0.2">
      <c r="A1639" s="23">
        <v>38560</v>
      </c>
      <c r="B1639" s="27">
        <v>58.61</v>
      </c>
      <c r="C1639" s="28">
        <v>55.86</v>
      </c>
      <c r="D1639" s="28">
        <v>59.9</v>
      </c>
      <c r="E1639" s="26"/>
      <c r="F1639" s="25">
        <v>58.61</v>
      </c>
      <c r="G1639" s="25">
        <v>54.11</v>
      </c>
      <c r="H1639" s="25">
        <v>54.11</v>
      </c>
      <c r="I1639" s="25">
        <v>57.86</v>
      </c>
      <c r="J1639" s="24"/>
      <c r="K1639" s="24"/>
      <c r="L1639" s="24"/>
    </row>
    <row r="1640" spans="1:12" x14ac:dyDescent="0.2">
      <c r="A1640" s="23">
        <v>38561</v>
      </c>
      <c r="B1640" s="27">
        <v>59.44</v>
      </c>
      <c r="C1640" s="28">
        <v>56.69</v>
      </c>
      <c r="D1640" s="28">
        <v>60.73</v>
      </c>
      <c r="E1640" s="26"/>
      <c r="F1640" s="25">
        <v>59.44</v>
      </c>
      <c r="G1640" s="25">
        <v>54.94</v>
      </c>
      <c r="H1640" s="25">
        <v>54.94</v>
      </c>
      <c r="I1640" s="25">
        <v>58.69</v>
      </c>
      <c r="J1640" s="24"/>
      <c r="K1640" s="24"/>
      <c r="L1640" s="30">
        <v>55.8</v>
      </c>
    </row>
    <row r="1641" spans="1:12" x14ac:dyDescent="0.2">
      <c r="A1641" s="23">
        <v>38562</v>
      </c>
      <c r="B1641" s="27">
        <v>60.07</v>
      </c>
      <c r="C1641" s="28">
        <v>57.32</v>
      </c>
      <c r="D1641" s="28">
        <v>61.36</v>
      </c>
      <c r="E1641" s="26"/>
      <c r="F1641" s="25">
        <v>60.07</v>
      </c>
      <c r="G1641" s="25">
        <v>55.57</v>
      </c>
      <c r="H1641" s="25">
        <v>55.57</v>
      </c>
      <c r="I1641" s="25">
        <v>59.32</v>
      </c>
      <c r="J1641" s="24"/>
      <c r="K1641" s="24"/>
      <c r="L1641" s="30">
        <v>56.55</v>
      </c>
    </row>
    <row r="1642" spans="1:12" x14ac:dyDescent="0.2">
      <c r="A1642" s="23">
        <v>38565</v>
      </c>
      <c r="B1642" s="27">
        <v>61.07</v>
      </c>
      <c r="C1642" s="28">
        <v>58.32</v>
      </c>
      <c r="D1642" s="28">
        <v>62.36</v>
      </c>
      <c r="E1642" s="26"/>
      <c r="F1642" s="25">
        <v>61.07</v>
      </c>
      <c r="G1642" s="25">
        <v>56.57</v>
      </c>
      <c r="H1642" s="25">
        <v>56.57</v>
      </c>
      <c r="I1642" s="25">
        <v>60.32</v>
      </c>
      <c r="J1642" s="24"/>
      <c r="K1642" s="24"/>
      <c r="L1642" s="30">
        <v>57.55</v>
      </c>
    </row>
    <row r="1643" spans="1:12" x14ac:dyDescent="0.2">
      <c r="A1643" s="23">
        <v>38566</v>
      </c>
      <c r="B1643" s="27">
        <v>61.39</v>
      </c>
      <c r="C1643" s="28">
        <v>58.64</v>
      </c>
      <c r="D1643" s="28">
        <v>62.68</v>
      </c>
      <c r="E1643" s="26"/>
      <c r="F1643" s="25">
        <v>61.39</v>
      </c>
      <c r="G1643" s="25">
        <v>56.89</v>
      </c>
      <c r="H1643" s="25">
        <v>56.89</v>
      </c>
      <c r="I1643" s="25">
        <v>60.64</v>
      </c>
      <c r="J1643" s="24"/>
      <c r="K1643" s="24"/>
      <c r="L1643" s="30">
        <v>57.8</v>
      </c>
    </row>
    <row r="1644" spans="1:12" x14ac:dyDescent="0.2">
      <c r="A1644" s="23">
        <v>38567</v>
      </c>
      <c r="B1644" s="27">
        <v>60.36</v>
      </c>
      <c r="C1644" s="28">
        <v>57.61</v>
      </c>
      <c r="D1644" s="28">
        <v>61.65</v>
      </c>
      <c r="E1644" s="26"/>
      <c r="F1644" s="25">
        <v>60.36</v>
      </c>
      <c r="G1644" s="25">
        <v>55.86</v>
      </c>
      <c r="H1644" s="25">
        <v>55.86</v>
      </c>
      <c r="I1644" s="25">
        <v>59.61</v>
      </c>
      <c r="J1644" s="24"/>
      <c r="K1644" s="24"/>
      <c r="L1644" s="30">
        <v>56.8</v>
      </c>
    </row>
    <row r="1645" spans="1:12" x14ac:dyDescent="0.2">
      <c r="A1645" s="23">
        <v>38568</v>
      </c>
      <c r="B1645" s="27">
        <v>60.88</v>
      </c>
      <c r="C1645" s="28">
        <v>58.13</v>
      </c>
      <c r="D1645" s="28">
        <v>62.17</v>
      </c>
      <c r="E1645" s="26"/>
      <c r="F1645" s="25">
        <v>60.88</v>
      </c>
      <c r="G1645" s="25">
        <v>56.38</v>
      </c>
      <c r="H1645" s="25">
        <v>56.38</v>
      </c>
      <c r="I1645" s="25">
        <v>60.13</v>
      </c>
      <c r="J1645" s="24"/>
      <c r="K1645" s="24"/>
      <c r="L1645" s="30">
        <v>57.3</v>
      </c>
    </row>
    <row r="1646" spans="1:12" x14ac:dyDescent="0.2">
      <c r="A1646" s="23">
        <v>38569</v>
      </c>
      <c r="B1646" s="27">
        <v>61.81</v>
      </c>
      <c r="C1646" s="28">
        <v>59.06</v>
      </c>
      <c r="D1646" s="28">
        <v>63.1</v>
      </c>
      <c r="E1646" s="26"/>
      <c r="F1646" s="25">
        <v>61.81</v>
      </c>
      <c r="G1646" s="25">
        <v>57.31</v>
      </c>
      <c r="H1646" s="25">
        <v>57.31</v>
      </c>
      <c r="I1646" s="25">
        <v>61.06</v>
      </c>
      <c r="J1646" s="24"/>
      <c r="K1646" s="24"/>
      <c r="L1646" s="30">
        <v>58.3</v>
      </c>
    </row>
    <row r="1647" spans="1:12" x14ac:dyDescent="0.2">
      <c r="A1647" s="23">
        <v>38572</v>
      </c>
      <c r="B1647" s="27">
        <v>63.44</v>
      </c>
      <c r="C1647" s="28">
        <v>60.69</v>
      </c>
      <c r="D1647" s="28">
        <v>64.73</v>
      </c>
      <c r="E1647" s="26"/>
      <c r="F1647" s="25">
        <v>63.44</v>
      </c>
      <c r="G1647" s="25">
        <v>58.94</v>
      </c>
      <c r="H1647" s="25">
        <v>58.94</v>
      </c>
      <c r="I1647" s="25">
        <v>62.69</v>
      </c>
      <c r="J1647" s="24"/>
      <c r="K1647" s="24"/>
      <c r="L1647" s="30">
        <v>59.8</v>
      </c>
    </row>
    <row r="1648" spans="1:12" x14ac:dyDescent="0.2">
      <c r="A1648" s="23">
        <v>38573</v>
      </c>
      <c r="B1648" s="27">
        <v>62.57</v>
      </c>
      <c r="C1648" s="28">
        <v>59.82</v>
      </c>
      <c r="D1648" s="28">
        <v>63.86</v>
      </c>
      <c r="E1648" s="26"/>
      <c r="F1648" s="25">
        <v>62.57</v>
      </c>
      <c r="G1648" s="25">
        <v>58.07</v>
      </c>
      <c r="H1648" s="25">
        <v>58.07</v>
      </c>
      <c r="I1648" s="25">
        <v>61.82</v>
      </c>
      <c r="J1648" s="24"/>
      <c r="K1648" s="24"/>
      <c r="L1648" s="30">
        <v>59.05</v>
      </c>
    </row>
    <row r="1649" spans="1:12" x14ac:dyDescent="0.2">
      <c r="A1649" s="23">
        <v>38574</v>
      </c>
      <c r="B1649" s="27">
        <v>64.400000000000006</v>
      </c>
      <c r="C1649" s="28">
        <v>61.65</v>
      </c>
      <c r="D1649" s="28">
        <v>65.69</v>
      </c>
      <c r="E1649" s="26"/>
      <c r="F1649" s="25">
        <v>64.400000000000006</v>
      </c>
      <c r="G1649" s="25">
        <v>59.9</v>
      </c>
      <c r="H1649" s="25">
        <v>59.9</v>
      </c>
      <c r="I1649" s="25">
        <v>63.65</v>
      </c>
      <c r="J1649" s="24"/>
      <c r="K1649" s="24"/>
      <c r="L1649" s="30">
        <v>60.8</v>
      </c>
    </row>
    <row r="1650" spans="1:12" x14ac:dyDescent="0.2">
      <c r="A1650" s="23">
        <v>38575</v>
      </c>
      <c r="B1650" s="27">
        <v>65.3</v>
      </c>
      <c r="C1650" s="28">
        <v>62.55</v>
      </c>
      <c r="D1650" s="28">
        <v>66.59</v>
      </c>
      <c r="E1650" s="26"/>
      <c r="F1650" s="25">
        <v>65.3</v>
      </c>
      <c r="G1650" s="25">
        <v>60.8</v>
      </c>
      <c r="H1650" s="25">
        <v>60.8</v>
      </c>
      <c r="I1650" s="25">
        <v>64.55</v>
      </c>
      <c r="J1650" s="24"/>
      <c r="K1650" s="24"/>
      <c r="L1650" s="30">
        <v>61.8</v>
      </c>
    </row>
    <row r="1651" spans="1:12" x14ac:dyDescent="0.2">
      <c r="A1651" s="23">
        <v>38576</v>
      </c>
      <c r="B1651" s="27">
        <v>66.36</v>
      </c>
      <c r="C1651" s="28">
        <v>63.61</v>
      </c>
      <c r="D1651" s="28">
        <v>67.650000000000006</v>
      </c>
      <c r="E1651" s="26"/>
      <c r="F1651" s="25">
        <v>66.36</v>
      </c>
      <c r="G1651" s="25">
        <v>61.86</v>
      </c>
      <c r="H1651" s="25">
        <v>61.86</v>
      </c>
      <c r="I1651" s="25">
        <v>65.61</v>
      </c>
      <c r="J1651" s="24"/>
      <c r="K1651" s="24"/>
      <c r="L1651" s="30">
        <v>62.8</v>
      </c>
    </row>
    <row r="1652" spans="1:12" x14ac:dyDescent="0.2">
      <c r="A1652" s="23">
        <v>38579</v>
      </c>
      <c r="B1652" s="27">
        <v>65.77</v>
      </c>
      <c r="C1652" s="28">
        <v>63.02</v>
      </c>
      <c r="D1652" s="28">
        <v>67.06</v>
      </c>
      <c r="E1652" s="26"/>
      <c r="F1652" s="25">
        <v>65.77</v>
      </c>
      <c r="G1652" s="25">
        <v>61.27</v>
      </c>
      <c r="H1652" s="25">
        <v>61.27</v>
      </c>
      <c r="I1652" s="25">
        <v>65.02</v>
      </c>
      <c r="J1652" s="24"/>
      <c r="K1652" s="24"/>
      <c r="L1652" s="30">
        <v>62.05</v>
      </c>
    </row>
    <row r="1653" spans="1:12" x14ac:dyDescent="0.2">
      <c r="A1653" s="23">
        <v>38580</v>
      </c>
      <c r="B1653" s="27">
        <v>65.58</v>
      </c>
      <c r="C1653" s="28">
        <v>62.83</v>
      </c>
      <c r="D1653" s="28">
        <v>66.87</v>
      </c>
      <c r="E1653" s="26"/>
      <c r="F1653" s="25">
        <v>65.58</v>
      </c>
      <c r="G1653" s="25">
        <v>61.08</v>
      </c>
      <c r="H1653" s="25">
        <v>61.08</v>
      </c>
      <c r="I1653" s="25">
        <v>64.83</v>
      </c>
      <c r="J1653" s="24"/>
      <c r="K1653" s="24"/>
      <c r="L1653" s="30">
        <v>62.05</v>
      </c>
    </row>
    <row r="1654" spans="1:12" x14ac:dyDescent="0.2">
      <c r="A1654" s="23">
        <v>38581</v>
      </c>
      <c r="B1654" s="27">
        <v>62.75</v>
      </c>
      <c r="C1654" s="28">
        <v>60</v>
      </c>
      <c r="D1654" s="28">
        <v>64.040000000000006</v>
      </c>
      <c r="E1654" s="26"/>
      <c r="F1654" s="25">
        <v>62.75</v>
      </c>
      <c r="G1654" s="25">
        <v>58.25</v>
      </c>
      <c r="H1654" s="25">
        <v>58.25</v>
      </c>
      <c r="I1654" s="25">
        <v>62</v>
      </c>
      <c r="J1654" s="24"/>
      <c r="K1654" s="24"/>
      <c r="L1654" s="30">
        <v>59.05</v>
      </c>
    </row>
    <row r="1655" spans="1:12" x14ac:dyDescent="0.2">
      <c r="A1655" s="23">
        <v>38582</v>
      </c>
      <c r="B1655" s="27">
        <v>62.77</v>
      </c>
      <c r="C1655" s="28">
        <v>60.02</v>
      </c>
      <c r="D1655" s="28">
        <v>64.06</v>
      </c>
      <c r="E1655" s="26"/>
      <c r="F1655" s="25">
        <v>62.77</v>
      </c>
      <c r="G1655" s="25">
        <v>58.27</v>
      </c>
      <c r="H1655" s="25">
        <v>58.27</v>
      </c>
      <c r="I1655" s="25">
        <v>62.02</v>
      </c>
      <c r="J1655" s="24"/>
      <c r="K1655" s="24"/>
      <c r="L1655" s="24"/>
    </row>
    <row r="1656" spans="1:12" x14ac:dyDescent="0.2">
      <c r="A1656" s="23">
        <v>38583</v>
      </c>
      <c r="B1656" s="27">
        <v>64.849999999999994</v>
      </c>
      <c r="C1656" s="28">
        <v>62.1</v>
      </c>
      <c r="D1656" s="28">
        <v>66.14</v>
      </c>
      <c r="E1656" s="26"/>
      <c r="F1656" s="25">
        <v>64.849999999999994</v>
      </c>
      <c r="G1656" s="25">
        <v>60.35</v>
      </c>
      <c r="H1656" s="25">
        <v>60.35</v>
      </c>
      <c r="I1656" s="25">
        <v>64.099999999999994</v>
      </c>
      <c r="J1656" s="24"/>
      <c r="K1656" s="24"/>
      <c r="L1656" s="30">
        <v>61.3</v>
      </c>
    </row>
    <row r="1657" spans="1:12" x14ac:dyDescent="0.2">
      <c r="A1657" s="23">
        <v>38586</v>
      </c>
      <c r="B1657" s="27">
        <v>65.150000000000006</v>
      </c>
      <c r="C1657" s="28">
        <v>62.4</v>
      </c>
      <c r="D1657" s="28">
        <v>66.44</v>
      </c>
      <c r="E1657" s="26"/>
      <c r="F1657" s="25">
        <v>64.95</v>
      </c>
      <c r="G1657" s="25">
        <v>60.45</v>
      </c>
      <c r="H1657" s="25">
        <v>60.45</v>
      </c>
      <c r="I1657" s="25">
        <v>64.2</v>
      </c>
      <c r="J1657" s="24"/>
      <c r="K1657" s="24"/>
      <c r="L1657" s="24"/>
    </row>
    <row r="1658" spans="1:12" x14ac:dyDescent="0.2">
      <c r="A1658" s="23">
        <v>38587</v>
      </c>
      <c r="B1658" s="27">
        <v>65.209999999999994</v>
      </c>
      <c r="C1658" s="28">
        <v>62.46</v>
      </c>
      <c r="D1658" s="28">
        <v>66.5</v>
      </c>
      <c r="E1658" s="26"/>
      <c r="F1658" s="25">
        <v>65.209999999999994</v>
      </c>
      <c r="G1658" s="25">
        <v>60.71</v>
      </c>
      <c r="H1658" s="25">
        <v>60.71</v>
      </c>
      <c r="I1658" s="25">
        <v>64.459999999999994</v>
      </c>
      <c r="J1658" s="24"/>
      <c r="K1658" s="24"/>
      <c r="L1658" s="30">
        <v>61.55</v>
      </c>
    </row>
    <row r="1659" spans="1:12" x14ac:dyDescent="0.2">
      <c r="A1659" s="23">
        <v>38588</v>
      </c>
      <c r="B1659" s="27">
        <v>66.819999999999993</v>
      </c>
      <c r="C1659" s="28">
        <v>64.069999999999993</v>
      </c>
      <c r="D1659" s="28">
        <v>68.11</v>
      </c>
      <c r="E1659" s="26"/>
      <c r="F1659" s="25">
        <v>66.819999999999993</v>
      </c>
      <c r="G1659" s="25">
        <v>62.32</v>
      </c>
      <c r="H1659" s="25">
        <v>62.32</v>
      </c>
      <c r="I1659" s="25">
        <v>66.069999999999993</v>
      </c>
      <c r="J1659" s="24"/>
      <c r="K1659" s="24"/>
      <c r="L1659" s="30">
        <v>63.3</v>
      </c>
    </row>
    <row r="1660" spans="1:12" x14ac:dyDescent="0.2">
      <c r="A1660" s="23">
        <v>38589</v>
      </c>
      <c r="B1660" s="27">
        <v>66.989999999999995</v>
      </c>
      <c r="C1660" s="28">
        <v>64.239999999999995</v>
      </c>
      <c r="D1660" s="28">
        <v>68.28</v>
      </c>
      <c r="E1660" s="26"/>
      <c r="F1660" s="25">
        <v>66.989999999999995</v>
      </c>
      <c r="G1660" s="25">
        <v>62.49</v>
      </c>
      <c r="H1660" s="25">
        <v>62.49</v>
      </c>
      <c r="I1660" s="25">
        <v>66.239999999999995</v>
      </c>
      <c r="J1660" s="24"/>
      <c r="K1660" s="24"/>
      <c r="L1660" s="24"/>
    </row>
    <row r="1661" spans="1:12" x14ac:dyDescent="0.2">
      <c r="A1661" s="23">
        <v>38590</v>
      </c>
      <c r="B1661" s="27">
        <v>65.63</v>
      </c>
      <c r="C1661" s="28">
        <v>62.88</v>
      </c>
      <c r="D1661" s="28">
        <v>66.92</v>
      </c>
      <c r="E1661" s="26"/>
      <c r="F1661" s="25">
        <v>65.63</v>
      </c>
      <c r="G1661" s="25">
        <v>61.13</v>
      </c>
      <c r="H1661" s="25">
        <v>61.13</v>
      </c>
      <c r="I1661" s="25">
        <v>64.88</v>
      </c>
      <c r="J1661" s="24"/>
      <c r="K1661" s="24"/>
      <c r="L1661" s="30">
        <v>62.05</v>
      </c>
    </row>
    <row r="1662" spans="1:12" x14ac:dyDescent="0.2">
      <c r="A1662" s="23">
        <v>38593</v>
      </c>
      <c r="B1662" s="27">
        <v>66.7</v>
      </c>
      <c r="C1662" s="28">
        <v>63.95</v>
      </c>
      <c r="D1662" s="28">
        <v>67.989999999999995</v>
      </c>
      <c r="E1662" s="26"/>
      <c r="F1662" s="25">
        <v>66.7</v>
      </c>
      <c r="G1662" s="25">
        <v>62.2</v>
      </c>
      <c r="H1662" s="25">
        <v>62.2</v>
      </c>
      <c r="I1662" s="25">
        <v>65.95</v>
      </c>
      <c r="J1662" s="24"/>
      <c r="K1662" s="24"/>
      <c r="L1662" s="30">
        <v>63.05</v>
      </c>
    </row>
    <row r="1663" spans="1:12" x14ac:dyDescent="0.2">
      <c r="A1663" s="23">
        <v>38594</v>
      </c>
      <c r="B1663" s="27">
        <v>69.31</v>
      </c>
      <c r="C1663" s="28">
        <v>66.56</v>
      </c>
      <c r="D1663" s="28">
        <v>70.599999999999994</v>
      </c>
      <c r="E1663" s="26"/>
      <c r="F1663" s="25">
        <v>69.31</v>
      </c>
      <c r="G1663" s="25">
        <v>64.81</v>
      </c>
      <c r="H1663" s="25">
        <v>64.81</v>
      </c>
      <c r="I1663" s="25">
        <v>68.56</v>
      </c>
      <c r="J1663" s="24"/>
      <c r="K1663" s="24"/>
      <c r="L1663" s="30">
        <v>65.8</v>
      </c>
    </row>
    <row r="1664" spans="1:12" x14ac:dyDescent="0.2">
      <c r="A1664" s="23">
        <v>38595</v>
      </c>
      <c r="B1664" s="27">
        <v>68.44</v>
      </c>
      <c r="C1664" s="28">
        <v>65.69</v>
      </c>
      <c r="D1664" s="28">
        <v>69.73</v>
      </c>
      <c r="E1664" s="26"/>
      <c r="F1664" s="25">
        <v>68.44</v>
      </c>
      <c r="G1664" s="25">
        <v>63.94</v>
      </c>
      <c r="H1664" s="25">
        <v>63.94</v>
      </c>
      <c r="I1664" s="25">
        <v>67.69</v>
      </c>
      <c r="J1664" s="24"/>
      <c r="K1664" s="24"/>
      <c r="L1664" s="30">
        <v>64.8</v>
      </c>
    </row>
    <row r="1665" spans="1:12" x14ac:dyDescent="0.2">
      <c r="A1665" s="23">
        <v>38596</v>
      </c>
      <c r="B1665" s="27">
        <v>68.97</v>
      </c>
      <c r="C1665" s="28">
        <v>65.72</v>
      </c>
      <c r="D1665" s="28">
        <v>70.260000000000005</v>
      </c>
      <c r="E1665" s="26"/>
      <c r="F1665" s="25">
        <v>68.97</v>
      </c>
      <c r="G1665" s="25">
        <v>64.47</v>
      </c>
      <c r="H1665" s="25">
        <v>64.47</v>
      </c>
      <c r="I1665" s="25">
        <v>68.22</v>
      </c>
      <c r="J1665" s="24"/>
      <c r="K1665" s="24"/>
      <c r="L1665" s="30">
        <v>65.3</v>
      </c>
    </row>
    <row r="1666" spans="1:12" x14ac:dyDescent="0.2">
      <c r="A1666" s="23">
        <v>38597</v>
      </c>
      <c r="B1666" s="27">
        <v>67.069999999999993</v>
      </c>
      <c r="C1666" s="28">
        <v>63.82</v>
      </c>
      <c r="D1666" s="28">
        <v>68.36</v>
      </c>
      <c r="E1666" s="26"/>
      <c r="F1666" s="25">
        <v>67.069999999999993</v>
      </c>
      <c r="G1666" s="25">
        <v>62.57</v>
      </c>
      <c r="H1666" s="25">
        <v>62.57</v>
      </c>
      <c r="I1666" s="25">
        <v>66.319999999999993</v>
      </c>
      <c r="J1666" s="24"/>
      <c r="K1666" s="24"/>
      <c r="L1666" s="30">
        <v>63.55</v>
      </c>
    </row>
    <row r="1667" spans="1:12" x14ac:dyDescent="0.2">
      <c r="A1667" s="23">
        <v>38601</v>
      </c>
      <c r="B1667" s="27">
        <v>65.459999999999994</v>
      </c>
      <c r="C1667" s="28">
        <v>62.21</v>
      </c>
      <c r="D1667" s="28">
        <v>66.75</v>
      </c>
      <c r="E1667" s="26"/>
      <c r="F1667" s="25">
        <v>65.459999999999994</v>
      </c>
      <c r="G1667" s="25">
        <v>60.96</v>
      </c>
      <c r="H1667" s="25">
        <v>60.96</v>
      </c>
      <c r="I1667" s="25">
        <v>64.709999999999994</v>
      </c>
      <c r="J1667" s="24"/>
      <c r="K1667" s="24"/>
      <c r="L1667" s="30">
        <v>61.8</v>
      </c>
    </row>
    <row r="1668" spans="1:12" x14ac:dyDescent="0.2">
      <c r="A1668" s="23">
        <v>38602</v>
      </c>
      <c r="B1668" s="27">
        <v>63.87</v>
      </c>
      <c r="C1668" s="28">
        <v>60.62</v>
      </c>
      <c r="D1668" s="28">
        <v>65.16</v>
      </c>
      <c r="E1668" s="26"/>
      <c r="F1668" s="25">
        <v>63.87</v>
      </c>
      <c r="G1668" s="25">
        <v>59.37</v>
      </c>
      <c r="H1668" s="25">
        <v>59.37</v>
      </c>
      <c r="I1668" s="25">
        <v>63.12</v>
      </c>
      <c r="J1668" s="24"/>
      <c r="K1668" s="24"/>
      <c r="L1668" s="30">
        <v>60.3</v>
      </c>
    </row>
    <row r="1669" spans="1:12" x14ac:dyDescent="0.2">
      <c r="A1669" s="23">
        <v>38603</v>
      </c>
      <c r="B1669" s="27">
        <v>63.99</v>
      </c>
      <c r="C1669" s="28">
        <v>60.74</v>
      </c>
      <c r="D1669" s="28">
        <v>65.28</v>
      </c>
      <c r="E1669" s="26"/>
      <c r="F1669" s="25">
        <v>63.99</v>
      </c>
      <c r="G1669" s="25">
        <v>59.49</v>
      </c>
      <c r="H1669" s="25">
        <v>59.49</v>
      </c>
      <c r="I1669" s="25">
        <v>63.24</v>
      </c>
      <c r="J1669" s="24"/>
      <c r="K1669" s="24"/>
      <c r="L1669" s="24"/>
    </row>
    <row r="1670" spans="1:12" x14ac:dyDescent="0.2">
      <c r="A1670" s="23">
        <v>38604</v>
      </c>
      <c r="B1670" s="27">
        <v>63.58</v>
      </c>
      <c r="C1670" s="28">
        <v>60.33</v>
      </c>
      <c r="D1670" s="28">
        <v>64.87</v>
      </c>
      <c r="E1670" s="26"/>
      <c r="F1670" s="25">
        <v>63.58</v>
      </c>
      <c r="G1670" s="25">
        <v>59.08</v>
      </c>
      <c r="H1670" s="25">
        <v>59.08</v>
      </c>
      <c r="I1670" s="25">
        <v>62.83</v>
      </c>
      <c r="J1670" s="24"/>
      <c r="K1670" s="24"/>
      <c r="L1670" s="30">
        <v>60.05</v>
      </c>
    </row>
    <row r="1671" spans="1:12" x14ac:dyDescent="0.2">
      <c r="A1671" s="23">
        <v>38607</v>
      </c>
      <c r="B1671" s="27">
        <v>62.84</v>
      </c>
      <c r="C1671" s="28">
        <v>59.59</v>
      </c>
      <c r="D1671" s="28">
        <v>64.13</v>
      </c>
      <c r="E1671" s="26"/>
      <c r="F1671" s="25">
        <v>62.84</v>
      </c>
      <c r="G1671" s="25">
        <v>58.34</v>
      </c>
      <c r="H1671" s="25">
        <v>58.34</v>
      </c>
      <c r="I1671" s="25">
        <v>62.09</v>
      </c>
      <c r="J1671" s="24"/>
      <c r="K1671" s="24"/>
      <c r="L1671" s="30">
        <v>59.3</v>
      </c>
    </row>
    <row r="1672" spans="1:12" x14ac:dyDescent="0.2">
      <c r="A1672" s="23">
        <v>38608</v>
      </c>
      <c r="B1672" s="27">
        <v>62.61</v>
      </c>
      <c r="C1672" s="28">
        <v>59.36</v>
      </c>
      <c r="D1672" s="28">
        <v>63.9</v>
      </c>
      <c r="E1672" s="26"/>
      <c r="F1672" s="25">
        <v>62.61</v>
      </c>
      <c r="G1672" s="25">
        <v>58.11</v>
      </c>
      <c r="H1672" s="25">
        <v>58.11</v>
      </c>
      <c r="I1672" s="25">
        <v>61.86</v>
      </c>
      <c r="J1672" s="24"/>
      <c r="K1672" s="24"/>
      <c r="L1672" s="30">
        <v>59.05</v>
      </c>
    </row>
    <row r="1673" spans="1:12" x14ac:dyDescent="0.2">
      <c r="A1673" s="23">
        <v>38609</v>
      </c>
      <c r="B1673" s="27">
        <v>64.59</v>
      </c>
      <c r="C1673" s="28">
        <v>61.34</v>
      </c>
      <c r="D1673" s="28">
        <v>65.88</v>
      </c>
      <c r="E1673" s="26"/>
      <c r="F1673" s="25">
        <v>64.59</v>
      </c>
      <c r="G1673" s="25">
        <v>60.09</v>
      </c>
      <c r="H1673" s="25">
        <v>60.09</v>
      </c>
      <c r="I1673" s="25">
        <v>63.84</v>
      </c>
      <c r="J1673" s="24"/>
      <c r="K1673" s="24"/>
      <c r="L1673" s="30">
        <v>61.05</v>
      </c>
    </row>
    <row r="1674" spans="1:12" x14ac:dyDescent="0.2">
      <c r="A1674" s="23">
        <v>38610</v>
      </c>
      <c r="B1674" s="27">
        <v>64.25</v>
      </c>
      <c r="C1674" s="28">
        <v>61</v>
      </c>
      <c r="D1674" s="28">
        <v>65.540000000000006</v>
      </c>
      <c r="E1674" s="26"/>
      <c r="F1674" s="25">
        <v>64.25</v>
      </c>
      <c r="G1674" s="25">
        <v>59.75</v>
      </c>
      <c r="H1674" s="25">
        <v>59.75</v>
      </c>
      <c r="I1674" s="25">
        <v>63.5</v>
      </c>
      <c r="J1674" s="24"/>
      <c r="K1674" s="24"/>
      <c r="L1674" s="30">
        <v>60.55</v>
      </c>
    </row>
    <row r="1675" spans="1:12" x14ac:dyDescent="0.2">
      <c r="A1675" s="23">
        <v>38611</v>
      </c>
      <c r="B1675" s="27">
        <v>62.5</v>
      </c>
      <c r="C1675" s="28">
        <v>59.25</v>
      </c>
      <c r="D1675" s="28">
        <v>63.79</v>
      </c>
      <c r="E1675" s="26"/>
      <c r="F1675" s="25">
        <v>62.5</v>
      </c>
      <c r="G1675" s="25">
        <v>58</v>
      </c>
      <c r="H1675" s="25">
        <v>58</v>
      </c>
      <c r="I1675" s="25">
        <v>61.75</v>
      </c>
      <c r="J1675" s="24"/>
      <c r="K1675" s="24"/>
      <c r="L1675" s="30">
        <v>58.8</v>
      </c>
    </row>
    <row r="1676" spans="1:12" x14ac:dyDescent="0.2">
      <c r="A1676" s="23">
        <v>38614</v>
      </c>
      <c r="B1676" s="27">
        <v>66.89</v>
      </c>
      <c r="C1676" s="28">
        <v>63.64</v>
      </c>
      <c r="D1676" s="28">
        <v>68.180000000000007</v>
      </c>
      <c r="E1676" s="26"/>
      <c r="F1676" s="25">
        <v>66.89</v>
      </c>
      <c r="G1676" s="25">
        <v>62.39</v>
      </c>
      <c r="H1676" s="25">
        <v>62.39</v>
      </c>
      <c r="I1676" s="25">
        <v>66.14</v>
      </c>
      <c r="J1676" s="24"/>
      <c r="K1676" s="24"/>
      <c r="L1676" s="30">
        <v>63.3</v>
      </c>
    </row>
    <row r="1677" spans="1:12" x14ac:dyDescent="0.2">
      <c r="A1677" s="23">
        <v>38615</v>
      </c>
      <c r="B1677" s="27">
        <v>65.73</v>
      </c>
      <c r="C1677" s="28">
        <v>62.48</v>
      </c>
      <c r="D1677" s="28">
        <v>67.02</v>
      </c>
      <c r="E1677" s="26"/>
      <c r="F1677" s="25">
        <v>65.73</v>
      </c>
      <c r="G1677" s="25">
        <v>61.23</v>
      </c>
      <c r="H1677" s="25">
        <v>61.23</v>
      </c>
      <c r="I1677" s="25">
        <v>64.98</v>
      </c>
      <c r="J1677" s="24"/>
      <c r="K1677" s="24"/>
      <c r="L1677" s="30">
        <v>62.05</v>
      </c>
    </row>
    <row r="1678" spans="1:12" x14ac:dyDescent="0.2">
      <c r="A1678" s="23">
        <v>38616</v>
      </c>
      <c r="B1678" s="27">
        <v>66.3</v>
      </c>
      <c r="C1678" s="28">
        <v>63.05</v>
      </c>
      <c r="D1678" s="28">
        <v>67.59</v>
      </c>
      <c r="E1678" s="26"/>
      <c r="F1678" s="25">
        <v>66.3</v>
      </c>
      <c r="G1678" s="25">
        <v>61.8</v>
      </c>
      <c r="H1678" s="25">
        <v>61.8</v>
      </c>
      <c r="I1678" s="25">
        <v>65.55</v>
      </c>
      <c r="J1678" s="24"/>
      <c r="K1678" s="24"/>
      <c r="L1678" s="30">
        <v>62.8</v>
      </c>
    </row>
    <row r="1679" spans="1:12" x14ac:dyDescent="0.2">
      <c r="A1679" s="23">
        <v>38617</v>
      </c>
      <c r="B1679" s="27">
        <v>66</v>
      </c>
      <c r="C1679" s="28">
        <v>62.75</v>
      </c>
      <c r="D1679" s="28">
        <v>67.290000000000006</v>
      </c>
      <c r="E1679" s="26"/>
      <c r="F1679" s="25">
        <v>66</v>
      </c>
      <c r="G1679" s="25">
        <v>61.5</v>
      </c>
      <c r="H1679" s="25">
        <v>61.5</v>
      </c>
      <c r="I1679" s="25">
        <v>65.25</v>
      </c>
      <c r="J1679" s="24"/>
      <c r="K1679" s="24"/>
      <c r="L1679" s="30">
        <v>62.3</v>
      </c>
    </row>
    <row r="1680" spans="1:12" x14ac:dyDescent="0.2">
      <c r="A1680" s="23">
        <v>38618</v>
      </c>
      <c r="B1680" s="27">
        <v>63.69</v>
      </c>
      <c r="C1680" s="28">
        <v>60.44</v>
      </c>
      <c r="D1680" s="28">
        <v>64.98</v>
      </c>
      <c r="E1680" s="26"/>
      <c r="F1680" s="25">
        <v>63.69</v>
      </c>
      <c r="G1680" s="25">
        <v>59.19</v>
      </c>
      <c r="H1680" s="25">
        <v>59.19</v>
      </c>
      <c r="I1680" s="25">
        <v>62.94</v>
      </c>
      <c r="J1680" s="24"/>
      <c r="K1680" s="24"/>
      <c r="L1680" s="30">
        <v>60.05</v>
      </c>
    </row>
    <row r="1681" spans="1:12" x14ac:dyDescent="0.2">
      <c r="A1681" s="23">
        <v>38621</v>
      </c>
      <c r="B1681" s="27">
        <v>65.319999999999993</v>
      </c>
      <c r="C1681" s="28">
        <v>62.07</v>
      </c>
      <c r="D1681" s="28">
        <v>66.61</v>
      </c>
      <c r="E1681" s="26"/>
      <c r="F1681" s="25">
        <v>65.319999999999993</v>
      </c>
      <c r="G1681" s="25">
        <v>60.82</v>
      </c>
      <c r="H1681" s="25">
        <v>60.82</v>
      </c>
      <c r="I1681" s="25">
        <v>64.569999999999993</v>
      </c>
      <c r="J1681" s="24"/>
      <c r="K1681" s="24"/>
      <c r="L1681" s="30">
        <v>61.8</v>
      </c>
    </row>
    <row r="1682" spans="1:12" x14ac:dyDescent="0.2">
      <c r="A1682" s="23">
        <v>38622</v>
      </c>
      <c r="B1682" s="27">
        <v>64.569999999999993</v>
      </c>
      <c r="C1682" s="28">
        <v>61.32</v>
      </c>
      <c r="D1682" s="28">
        <v>65.86</v>
      </c>
      <c r="E1682" s="26"/>
      <c r="F1682" s="25">
        <v>64.569999999999993</v>
      </c>
      <c r="G1682" s="25">
        <v>60.07</v>
      </c>
      <c r="H1682" s="25">
        <v>60.07</v>
      </c>
      <c r="I1682" s="25">
        <v>63.82</v>
      </c>
      <c r="J1682" s="24"/>
      <c r="K1682" s="24"/>
      <c r="L1682" s="30">
        <v>61.05</v>
      </c>
    </row>
    <row r="1683" spans="1:12" x14ac:dyDescent="0.2">
      <c r="A1683" s="23">
        <v>38623</v>
      </c>
      <c r="B1683" s="27">
        <v>65.849999999999994</v>
      </c>
      <c r="C1683" s="28">
        <v>62.6</v>
      </c>
      <c r="D1683" s="28">
        <v>67.14</v>
      </c>
      <c r="E1683" s="26"/>
      <c r="F1683" s="25">
        <v>65.849999999999994</v>
      </c>
      <c r="G1683" s="25">
        <v>61.35</v>
      </c>
      <c r="H1683" s="25">
        <v>61.35</v>
      </c>
      <c r="I1683" s="25">
        <v>65.099999999999994</v>
      </c>
      <c r="J1683" s="24"/>
      <c r="K1683" s="24"/>
      <c r="L1683" s="30">
        <v>62.3</v>
      </c>
    </row>
    <row r="1684" spans="1:12" x14ac:dyDescent="0.2">
      <c r="A1684" s="23">
        <v>38624</v>
      </c>
      <c r="B1684" s="27">
        <v>66.39</v>
      </c>
      <c r="C1684" s="28">
        <v>63.14</v>
      </c>
      <c r="D1684" s="28">
        <v>67.680000000000007</v>
      </c>
      <c r="E1684" s="26"/>
      <c r="F1684" s="25">
        <v>66.290000000000006</v>
      </c>
      <c r="G1684" s="25">
        <v>61.79</v>
      </c>
      <c r="H1684" s="25">
        <v>61.79</v>
      </c>
      <c r="I1684" s="25">
        <v>65.540000000000006</v>
      </c>
      <c r="J1684" s="24"/>
      <c r="K1684" s="24"/>
      <c r="L1684" s="30">
        <v>62.8</v>
      </c>
    </row>
    <row r="1685" spans="1:12" x14ac:dyDescent="0.2">
      <c r="A1685" s="23">
        <v>38625</v>
      </c>
      <c r="B1685" s="27">
        <v>65.73</v>
      </c>
      <c r="C1685" s="28">
        <v>62.48</v>
      </c>
      <c r="D1685" s="28">
        <v>67.02</v>
      </c>
      <c r="E1685" s="26"/>
      <c r="F1685" s="25">
        <v>65.739999999999995</v>
      </c>
      <c r="G1685" s="25">
        <v>61.24</v>
      </c>
      <c r="H1685" s="25">
        <v>61.24</v>
      </c>
      <c r="I1685" s="25">
        <v>64.989999999999995</v>
      </c>
      <c r="J1685" s="24"/>
      <c r="K1685" s="24"/>
      <c r="L1685" s="30">
        <v>62.05</v>
      </c>
    </row>
    <row r="1686" spans="1:12" x14ac:dyDescent="0.2">
      <c r="A1686" s="23">
        <v>38628</v>
      </c>
      <c r="B1686" s="27">
        <v>64.97</v>
      </c>
      <c r="C1686" s="28">
        <v>61.72</v>
      </c>
      <c r="D1686" s="28">
        <v>66.260000000000005</v>
      </c>
      <c r="E1686" s="26"/>
      <c r="F1686" s="25">
        <v>64.97</v>
      </c>
      <c r="G1686" s="25">
        <v>60.47</v>
      </c>
      <c r="H1686" s="25">
        <v>60.47</v>
      </c>
      <c r="I1686" s="25">
        <v>64.22</v>
      </c>
      <c r="J1686" s="24"/>
      <c r="K1686" s="24"/>
      <c r="L1686" s="30">
        <v>61.3</v>
      </c>
    </row>
    <row r="1687" spans="1:12" x14ac:dyDescent="0.2">
      <c r="A1687" s="23">
        <v>38629</v>
      </c>
      <c r="B1687" s="27">
        <v>63.4</v>
      </c>
      <c r="C1687" s="28">
        <v>60.15</v>
      </c>
      <c r="D1687" s="28">
        <v>64.69</v>
      </c>
      <c r="E1687" s="26"/>
      <c r="F1687" s="25">
        <v>63.4</v>
      </c>
      <c r="G1687" s="25">
        <v>58.9</v>
      </c>
      <c r="H1687" s="25">
        <v>58.9</v>
      </c>
      <c r="I1687" s="25">
        <v>62.65</v>
      </c>
      <c r="J1687" s="24"/>
      <c r="K1687" s="24"/>
      <c r="L1687" s="30">
        <v>59.8</v>
      </c>
    </row>
    <row r="1688" spans="1:12" x14ac:dyDescent="0.2">
      <c r="A1688" s="23">
        <v>38630</v>
      </c>
      <c r="B1688" s="27">
        <v>62.29</v>
      </c>
      <c r="C1688" s="28">
        <v>59.04</v>
      </c>
      <c r="D1688" s="28">
        <v>63.58</v>
      </c>
      <c r="E1688" s="26"/>
      <c r="F1688" s="25">
        <v>62.29</v>
      </c>
      <c r="G1688" s="25">
        <v>57.79</v>
      </c>
      <c r="H1688" s="25">
        <v>57.79</v>
      </c>
      <c r="I1688" s="25">
        <v>61.54</v>
      </c>
      <c r="J1688" s="24"/>
      <c r="K1688" s="24"/>
      <c r="L1688" s="30">
        <v>58.8</v>
      </c>
    </row>
    <row r="1689" spans="1:12" x14ac:dyDescent="0.2">
      <c r="A1689" s="23">
        <v>38631</v>
      </c>
      <c r="B1689" s="27">
        <v>60.86</v>
      </c>
      <c r="C1689" s="28">
        <v>57.61</v>
      </c>
      <c r="D1689" s="28">
        <v>62.15</v>
      </c>
      <c r="E1689" s="26"/>
      <c r="F1689" s="25">
        <v>60.86</v>
      </c>
      <c r="G1689" s="25">
        <v>56.36</v>
      </c>
      <c r="H1689" s="25">
        <v>56.36</v>
      </c>
      <c r="I1689" s="25">
        <v>60.11</v>
      </c>
      <c r="J1689" s="24"/>
      <c r="K1689" s="24"/>
      <c r="L1689" s="30">
        <v>57.3</v>
      </c>
    </row>
    <row r="1690" spans="1:12" x14ac:dyDescent="0.2">
      <c r="A1690" s="23">
        <v>38632</v>
      </c>
      <c r="B1690" s="27">
        <v>61.34</v>
      </c>
      <c r="C1690" s="28">
        <v>58.09</v>
      </c>
      <c r="D1690" s="28">
        <v>62.63</v>
      </c>
      <c r="E1690" s="26"/>
      <c r="F1690" s="25">
        <v>61.34</v>
      </c>
      <c r="G1690" s="25">
        <v>56.84</v>
      </c>
      <c r="H1690" s="25">
        <v>56.84</v>
      </c>
      <c r="I1690" s="25">
        <v>60.59</v>
      </c>
      <c r="J1690" s="24"/>
      <c r="K1690" s="24"/>
      <c r="L1690" s="30">
        <v>57.8</v>
      </c>
    </row>
    <row r="1691" spans="1:12" x14ac:dyDescent="0.2">
      <c r="A1691" s="23">
        <v>38635</v>
      </c>
      <c r="B1691" s="27">
        <v>61.3</v>
      </c>
      <c r="C1691" s="28">
        <v>58.05</v>
      </c>
      <c r="D1691" s="28">
        <v>62.59</v>
      </c>
      <c r="E1691" s="26"/>
      <c r="F1691" s="25">
        <v>61.3</v>
      </c>
      <c r="G1691" s="25">
        <v>56.8</v>
      </c>
      <c r="H1691" s="25">
        <v>56.8</v>
      </c>
      <c r="I1691" s="25">
        <v>60.55</v>
      </c>
      <c r="J1691" s="24"/>
      <c r="K1691" s="24"/>
      <c r="L1691" s="24"/>
    </row>
    <row r="1692" spans="1:12" x14ac:dyDescent="0.2">
      <c r="A1692" s="23">
        <v>38636</v>
      </c>
      <c r="B1692" s="27">
        <v>63.03</v>
      </c>
      <c r="C1692" s="28">
        <v>59.78</v>
      </c>
      <c r="D1692" s="28">
        <v>64.319999999999993</v>
      </c>
      <c r="E1692" s="26"/>
      <c r="F1692" s="25">
        <v>63.03</v>
      </c>
      <c r="G1692" s="25">
        <v>58.53</v>
      </c>
      <c r="H1692" s="25">
        <v>58.53</v>
      </c>
      <c r="I1692" s="25">
        <v>62.28</v>
      </c>
      <c r="J1692" s="24"/>
      <c r="K1692" s="24"/>
      <c r="L1692" s="30">
        <v>59.3</v>
      </c>
    </row>
    <row r="1693" spans="1:12" x14ac:dyDescent="0.2">
      <c r="A1693" s="23">
        <v>38637</v>
      </c>
      <c r="B1693" s="27">
        <v>63.62</v>
      </c>
      <c r="C1693" s="28">
        <v>60.37</v>
      </c>
      <c r="D1693" s="28">
        <v>64.91</v>
      </c>
      <c r="E1693" s="26"/>
      <c r="F1693" s="25">
        <v>63.62</v>
      </c>
      <c r="G1693" s="25">
        <v>59.12</v>
      </c>
      <c r="H1693" s="25">
        <v>59.12</v>
      </c>
      <c r="I1693" s="25">
        <v>62.87</v>
      </c>
      <c r="J1693" s="24"/>
      <c r="K1693" s="24"/>
      <c r="L1693" s="30">
        <v>60.05</v>
      </c>
    </row>
    <row r="1694" spans="1:12" x14ac:dyDescent="0.2">
      <c r="A1694" s="23">
        <v>38638</v>
      </c>
      <c r="B1694" s="27">
        <v>62.58</v>
      </c>
      <c r="C1694" s="28">
        <v>59.33</v>
      </c>
      <c r="D1694" s="28">
        <v>63.87</v>
      </c>
      <c r="E1694" s="26"/>
      <c r="F1694" s="25">
        <v>62.58</v>
      </c>
      <c r="G1694" s="25">
        <v>58.08</v>
      </c>
      <c r="H1694" s="25">
        <v>58.08</v>
      </c>
      <c r="I1694" s="25">
        <v>61.83</v>
      </c>
      <c r="J1694" s="24"/>
      <c r="K1694" s="24"/>
      <c r="L1694" s="30">
        <v>59.05</v>
      </c>
    </row>
    <row r="1695" spans="1:12" x14ac:dyDescent="0.2">
      <c r="A1695" s="23">
        <v>38639</v>
      </c>
      <c r="B1695" s="27">
        <v>62.13</v>
      </c>
      <c r="C1695" s="28">
        <v>58.88</v>
      </c>
      <c r="D1695" s="28">
        <v>63.42</v>
      </c>
      <c r="E1695" s="26"/>
      <c r="F1695" s="25">
        <v>62.13</v>
      </c>
      <c r="G1695" s="25">
        <v>57.63</v>
      </c>
      <c r="H1695" s="25">
        <v>57.63</v>
      </c>
      <c r="I1695" s="25">
        <v>61.38</v>
      </c>
      <c r="J1695" s="24"/>
      <c r="K1695" s="24"/>
      <c r="L1695" s="30">
        <v>58.55</v>
      </c>
    </row>
    <row r="1696" spans="1:12" x14ac:dyDescent="0.2">
      <c r="A1696" s="23">
        <v>38642</v>
      </c>
      <c r="B1696" s="27">
        <v>63.86</v>
      </c>
      <c r="C1696" s="28">
        <v>60.61</v>
      </c>
      <c r="D1696" s="28">
        <v>65.150000000000006</v>
      </c>
      <c r="E1696" s="26"/>
      <c r="F1696" s="25">
        <v>63.86</v>
      </c>
      <c r="G1696" s="25">
        <v>59.36</v>
      </c>
      <c r="H1696" s="25">
        <v>59.36</v>
      </c>
      <c r="I1696" s="25">
        <v>63.11</v>
      </c>
      <c r="J1696" s="24"/>
      <c r="K1696" s="24"/>
      <c r="L1696" s="30">
        <v>60.3</v>
      </c>
    </row>
    <row r="1697" spans="1:12" x14ac:dyDescent="0.2">
      <c r="A1697" s="23">
        <v>38643</v>
      </c>
      <c r="B1697" s="27">
        <v>62.7</v>
      </c>
      <c r="C1697" s="28">
        <v>59.45</v>
      </c>
      <c r="D1697" s="28">
        <v>63.99</v>
      </c>
      <c r="E1697" s="26"/>
      <c r="F1697" s="25">
        <v>62.7</v>
      </c>
      <c r="G1697" s="25">
        <v>58.2</v>
      </c>
      <c r="H1697" s="25">
        <v>58.2</v>
      </c>
      <c r="I1697" s="25">
        <v>61.95</v>
      </c>
      <c r="J1697" s="24"/>
      <c r="K1697" s="24"/>
      <c r="L1697" s="30">
        <v>59.05</v>
      </c>
    </row>
    <row r="1698" spans="1:12" x14ac:dyDescent="0.2">
      <c r="A1698" s="23">
        <v>38644</v>
      </c>
      <c r="B1698" s="27">
        <v>61.91</v>
      </c>
      <c r="C1698" s="28">
        <v>58.66</v>
      </c>
      <c r="D1698" s="28">
        <v>63.2</v>
      </c>
      <c r="E1698" s="26"/>
      <c r="F1698" s="25">
        <v>61.91</v>
      </c>
      <c r="G1698" s="25">
        <v>57.41</v>
      </c>
      <c r="H1698" s="25">
        <v>57.41</v>
      </c>
      <c r="I1698" s="25">
        <v>61.16</v>
      </c>
      <c r="J1698" s="24"/>
      <c r="K1698" s="24"/>
      <c r="L1698" s="30">
        <v>58.3</v>
      </c>
    </row>
    <row r="1699" spans="1:12" x14ac:dyDescent="0.2">
      <c r="A1699" s="23">
        <v>38645</v>
      </c>
      <c r="B1699" s="27">
        <v>60.53</v>
      </c>
      <c r="C1699" s="28">
        <v>57.28</v>
      </c>
      <c r="D1699" s="28">
        <v>61.82</v>
      </c>
      <c r="E1699" s="26"/>
      <c r="F1699" s="25">
        <v>60.53</v>
      </c>
      <c r="G1699" s="25">
        <v>56.03</v>
      </c>
      <c r="H1699" s="25">
        <v>56.03</v>
      </c>
      <c r="I1699" s="25">
        <v>59.78</v>
      </c>
      <c r="J1699" s="24"/>
      <c r="K1699" s="24"/>
      <c r="L1699" s="30">
        <v>56.8</v>
      </c>
    </row>
    <row r="1700" spans="1:12" x14ac:dyDescent="0.2">
      <c r="A1700" s="23">
        <v>38646</v>
      </c>
      <c r="B1700" s="27">
        <v>60.13</v>
      </c>
      <c r="C1700" s="28">
        <v>56.88</v>
      </c>
      <c r="D1700" s="28">
        <v>61.42</v>
      </c>
      <c r="E1700" s="26"/>
      <c r="F1700" s="25">
        <v>60.13</v>
      </c>
      <c r="G1700" s="25">
        <v>55.63</v>
      </c>
      <c r="H1700" s="25">
        <v>55.63</v>
      </c>
      <c r="I1700" s="25">
        <v>59.38</v>
      </c>
      <c r="J1700" s="24"/>
      <c r="K1700" s="24"/>
      <c r="L1700" s="30">
        <v>56.55</v>
      </c>
    </row>
    <row r="1701" spans="1:12" x14ac:dyDescent="0.2">
      <c r="A1701" s="23">
        <v>38649</v>
      </c>
      <c r="B1701" s="27">
        <v>59.82</v>
      </c>
      <c r="C1701" s="28">
        <v>56.57</v>
      </c>
      <c r="D1701" s="28">
        <v>61.11</v>
      </c>
      <c r="E1701" s="26"/>
      <c r="F1701" s="25">
        <v>59.82</v>
      </c>
      <c r="G1701" s="25">
        <v>55.32</v>
      </c>
      <c r="H1701" s="25">
        <v>55.32</v>
      </c>
      <c r="I1701" s="25">
        <v>59.07</v>
      </c>
      <c r="J1701" s="24"/>
      <c r="K1701" s="24"/>
      <c r="L1701" s="30">
        <v>56.3</v>
      </c>
    </row>
    <row r="1702" spans="1:12" x14ac:dyDescent="0.2">
      <c r="A1702" s="23">
        <v>38650</v>
      </c>
      <c r="B1702" s="27">
        <v>61.94</v>
      </c>
      <c r="C1702" s="28">
        <v>58.69</v>
      </c>
      <c r="D1702" s="28">
        <v>63.23</v>
      </c>
      <c r="E1702" s="26"/>
      <c r="F1702" s="25">
        <v>61.94</v>
      </c>
      <c r="G1702" s="25">
        <v>57.44</v>
      </c>
      <c r="H1702" s="25">
        <v>57.44</v>
      </c>
      <c r="I1702" s="25">
        <v>61.19</v>
      </c>
      <c r="J1702" s="24"/>
      <c r="K1702" s="24"/>
      <c r="L1702" s="30">
        <v>58.3</v>
      </c>
    </row>
    <row r="1703" spans="1:12" x14ac:dyDescent="0.2">
      <c r="A1703" s="23">
        <v>38651</v>
      </c>
      <c r="B1703" s="27">
        <v>60.16</v>
      </c>
      <c r="C1703" s="28">
        <v>56.91</v>
      </c>
      <c r="D1703" s="28">
        <v>61.45</v>
      </c>
      <c r="E1703" s="26"/>
      <c r="F1703" s="25">
        <v>60.16</v>
      </c>
      <c r="G1703" s="25">
        <v>55.66</v>
      </c>
      <c r="H1703" s="25">
        <v>55.66</v>
      </c>
      <c r="I1703" s="25">
        <v>59.41</v>
      </c>
      <c r="J1703" s="24"/>
      <c r="K1703" s="24"/>
      <c r="L1703" s="30">
        <v>55.55</v>
      </c>
    </row>
    <row r="1704" spans="1:12" x14ac:dyDescent="0.2">
      <c r="A1704" s="23">
        <v>38652</v>
      </c>
      <c r="B1704" s="27">
        <v>60.59</v>
      </c>
      <c r="C1704" s="28">
        <v>57.34</v>
      </c>
      <c r="D1704" s="28">
        <v>61.88</v>
      </c>
      <c r="E1704" s="26"/>
      <c r="F1704" s="25">
        <v>60.59</v>
      </c>
      <c r="G1704" s="25">
        <v>56.09</v>
      </c>
      <c r="H1704" s="25">
        <v>56.09</v>
      </c>
      <c r="I1704" s="25">
        <v>59.84</v>
      </c>
      <c r="J1704" s="24"/>
      <c r="K1704" s="24"/>
      <c r="L1704" s="30">
        <v>57.05</v>
      </c>
    </row>
    <row r="1705" spans="1:12" x14ac:dyDescent="0.2">
      <c r="A1705" s="23">
        <v>38653</v>
      </c>
      <c r="B1705" s="27">
        <v>60.72</v>
      </c>
      <c r="C1705" s="28">
        <v>57.47</v>
      </c>
      <c r="D1705" s="28">
        <v>62.01</v>
      </c>
      <c r="E1705" s="26"/>
      <c r="F1705" s="25">
        <v>60.72</v>
      </c>
      <c r="G1705" s="25">
        <v>56.22</v>
      </c>
      <c r="H1705" s="25">
        <v>56.22</v>
      </c>
      <c r="I1705" s="25">
        <v>59.97</v>
      </c>
      <c r="J1705" s="24"/>
      <c r="K1705" s="24"/>
      <c r="L1705" s="24"/>
    </row>
    <row r="1706" spans="1:12" x14ac:dyDescent="0.2">
      <c r="A1706" s="23">
        <v>38656</v>
      </c>
      <c r="B1706" s="27">
        <v>59.26</v>
      </c>
      <c r="C1706" s="28">
        <v>56.01</v>
      </c>
      <c r="D1706" s="28">
        <v>60.55</v>
      </c>
      <c r="E1706" s="26"/>
      <c r="F1706" s="25">
        <v>59.26</v>
      </c>
      <c r="G1706" s="25">
        <v>54.76</v>
      </c>
      <c r="H1706" s="25">
        <v>54.76</v>
      </c>
      <c r="I1706" s="25">
        <v>58.51</v>
      </c>
      <c r="J1706" s="24"/>
      <c r="K1706" s="24"/>
      <c r="L1706" s="30">
        <v>55.55</v>
      </c>
    </row>
    <row r="1707" spans="1:12" x14ac:dyDescent="0.2">
      <c r="A1707" s="23">
        <v>38657</v>
      </c>
      <c r="B1707" s="27">
        <v>59.35</v>
      </c>
      <c r="C1707" s="28">
        <v>55.6</v>
      </c>
      <c r="D1707" s="28">
        <v>60.64</v>
      </c>
      <c r="E1707" s="26"/>
      <c r="F1707" s="25">
        <v>59.35</v>
      </c>
      <c r="G1707" s="25">
        <v>54.85</v>
      </c>
      <c r="H1707" s="25">
        <v>54.85</v>
      </c>
      <c r="I1707" s="25">
        <v>58.6</v>
      </c>
      <c r="J1707" s="24"/>
      <c r="K1707" s="24"/>
      <c r="L1707" s="30">
        <v>55.8</v>
      </c>
    </row>
    <row r="1708" spans="1:12" x14ac:dyDescent="0.2">
      <c r="A1708" s="23">
        <v>38658</v>
      </c>
      <c r="B1708" s="27">
        <v>59.25</v>
      </c>
      <c r="C1708" s="28">
        <v>55.5</v>
      </c>
      <c r="D1708" s="28">
        <v>60.54</v>
      </c>
      <c r="E1708" s="26"/>
      <c r="F1708" s="25">
        <v>59.25</v>
      </c>
      <c r="G1708" s="25">
        <v>54.75</v>
      </c>
      <c r="H1708" s="25">
        <v>54.75</v>
      </c>
      <c r="I1708" s="25">
        <v>58.5</v>
      </c>
      <c r="J1708" s="24"/>
      <c r="K1708" s="24"/>
      <c r="L1708" s="30">
        <v>55.55</v>
      </c>
    </row>
    <row r="1709" spans="1:12" x14ac:dyDescent="0.2">
      <c r="A1709" s="23">
        <v>38659</v>
      </c>
      <c r="B1709" s="27">
        <v>61.28</v>
      </c>
      <c r="C1709" s="28">
        <v>57.53</v>
      </c>
      <c r="D1709" s="28">
        <v>62.57</v>
      </c>
      <c r="E1709" s="26"/>
      <c r="F1709" s="25">
        <v>61.28</v>
      </c>
      <c r="G1709" s="25">
        <v>56.78</v>
      </c>
      <c r="H1709" s="25">
        <v>56.78</v>
      </c>
      <c r="I1709" s="25">
        <v>60.53</v>
      </c>
      <c r="J1709" s="24"/>
      <c r="K1709" s="24"/>
      <c r="L1709" s="30">
        <v>57.55</v>
      </c>
    </row>
    <row r="1710" spans="1:12" x14ac:dyDescent="0.2">
      <c r="A1710" s="23">
        <v>38660</v>
      </c>
      <c r="B1710" s="27">
        <v>60.08</v>
      </c>
      <c r="C1710" s="28">
        <v>56.33</v>
      </c>
      <c r="D1710" s="28">
        <v>61.37</v>
      </c>
      <c r="E1710" s="26"/>
      <c r="F1710" s="25">
        <v>60.08</v>
      </c>
      <c r="G1710" s="25">
        <v>55.58</v>
      </c>
      <c r="H1710" s="25">
        <v>55.58</v>
      </c>
      <c r="I1710" s="25">
        <v>59.33</v>
      </c>
      <c r="J1710" s="24"/>
      <c r="K1710" s="24"/>
      <c r="L1710" s="30">
        <v>56.55</v>
      </c>
    </row>
    <row r="1711" spans="1:12" x14ac:dyDescent="0.2">
      <c r="A1711" s="23">
        <v>38663</v>
      </c>
      <c r="B1711" s="27">
        <v>58.97</v>
      </c>
      <c r="C1711" s="28">
        <v>55.22</v>
      </c>
      <c r="D1711" s="28">
        <v>60.26</v>
      </c>
      <c r="E1711" s="26"/>
      <c r="F1711" s="25">
        <v>58.97</v>
      </c>
      <c r="G1711" s="25">
        <v>54.47</v>
      </c>
      <c r="H1711" s="25">
        <v>54.47</v>
      </c>
      <c r="I1711" s="25">
        <v>58.22</v>
      </c>
      <c r="J1711" s="24"/>
      <c r="K1711" s="24"/>
      <c r="L1711" s="30">
        <v>55.3</v>
      </c>
    </row>
    <row r="1712" spans="1:12" x14ac:dyDescent="0.2">
      <c r="A1712" s="23">
        <v>38664</v>
      </c>
      <c r="B1712" s="27">
        <v>59.21</v>
      </c>
      <c r="C1712" s="28">
        <v>55.46</v>
      </c>
      <c r="D1712" s="28">
        <v>60.5</v>
      </c>
      <c r="E1712" s="26"/>
      <c r="F1712" s="25">
        <v>59.21</v>
      </c>
      <c r="G1712" s="25">
        <v>54.71</v>
      </c>
      <c r="H1712" s="25">
        <v>54.71</v>
      </c>
      <c r="I1712" s="25">
        <v>58.46</v>
      </c>
      <c r="J1712" s="24"/>
      <c r="K1712" s="24"/>
      <c r="L1712" s="30">
        <v>55.55</v>
      </c>
    </row>
    <row r="1713" spans="1:12" x14ac:dyDescent="0.2">
      <c r="A1713" s="23">
        <v>38665</v>
      </c>
      <c r="B1713" s="27">
        <v>58.43</v>
      </c>
      <c r="C1713" s="28">
        <v>54.68</v>
      </c>
      <c r="D1713" s="28">
        <v>59.72</v>
      </c>
      <c r="E1713" s="26"/>
      <c r="F1713" s="25">
        <v>58.43</v>
      </c>
      <c r="G1713" s="25">
        <v>53.93</v>
      </c>
      <c r="H1713" s="25">
        <v>53.93</v>
      </c>
      <c r="I1713" s="25">
        <v>57.68</v>
      </c>
      <c r="J1713" s="24"/>
      <c r="K1713" s="24"/>
      <c r="L1713" s="30">
        <v>54.8</v>
      </c>
    </row>
    <row r="1714" spans="1:12" x14ac:dyDescent="0.2">
      <c r="A1714" s="23">
        <v>38666</v>
      </c>
      <c r="B1714" s="27">
        <v>57.3</v>
      </c>
      <c r="C1714" s="28">
        <v>53.55</v>
      </c>
      <c r="D1714" s="28">
        <v>58.59</v>
      </c>
      <c r="E1714" s="26"/>
      <c r="F1714" s="25">
        <v>57.3</v>
      </c>
      <c r="G1714" s="25">
        <v>52.8</v>
      </c>
      <c r="H1714" s="25">
        <v>52.8</v>
      </c>
      <c r="I1714" s="25">
        <v>56.55</v>
      </c>
      <c r="J1714" s="24"/>
      <c r="K1714" s="24"/>
      <c r="L1714" s="30">
        <v>53.8</v>
      </c>
    </row>
    <row r="1715" spans="1:12" x14ac:dyDescent="0.2">
      <c r="A1715" s="23">
        <v>38667</v>
      </c>
      <c r="B1715" s="27">
        <v>57.03</v>
      </c>
      <c r="C1715" s="28">
        <v>53.28</v>
      </c>
      <c r="D1715" s="28">
        <v>58.32</v>
      </c>
      <c r="E1715" s="26"/>
      <c r="F1715" s="25">
        <v>57.03</v>
      </c>
      <c r="G1715" s="25">
        <v>52.53</v>
      </c>
      <c r="H1715" s="25">
        <v>52.53</v>
      </c>
      <c r="I1715" s="25">
        <v>56.28</v>
      </c>
      <c r="J1715" s="24"/>
      <c r="K1715" s="24"/>
      <c r="L1715" s="30">
        <v>53.3</v>
      </c>
    </row>
    <row r="1716" spans="1:12" x14ac:dyDescent="0.2">
      <c r="A1716" s="23">
        <v>38670</v>
      </c>
      <c r="B1716" s="27">
        <v>57.19</v>
      </c>
      <c r="C1716" s="28">
        <v>53.44</v>
      </c>
      <c r="D1716" s="28">
        <v>58.48</v>
      </c>
      <c r="E1716" s="26"/>
      <c r="F1716" s="25">
        <v>57.19</v>
      </c>
      <c r="G1716" s="25">
        <v>52.69</v>
      </c>
      <c r="H1716" s="25">
        <v>52.69</v>
      </c>
      <c r="I1716" s="25">
        <v>56.44</v>
      </c>
      <c r="J1716" s="24"/>
      <c r="K1716" s="24"/>
      <c r="L1716" s="30">
        <v>53.55</v>
      </c>
    </row>
    <row r="1717" spans="1:12" x14ac:dyDescent="0.2">
      <c r="A1717" s="23">
        <v>38671</v>
      </c>
      <c r="B1717" s="27">
        <v>56.48</v>
      </c>
      <c r="C1717" s="28">
        <v>52.73</v>
      </c>
      <c r="D1717" s="28">
        <v>57.77</v>
      </c>
      <c r="E1717" s="26"/>
      <c r="F1717" s="25">
        <v>56.48</v>
      </c>
      <c r="G1717" s="25">
        <v>51.98</v>
      </c>
      <c r="H1717" s="25">
        <v>51.98</v>
      </c>
      <c r="I1717" s="25">
        <v>55.73</v>
      </c>
      <c r="J1717" s="24"/>
      <c r="K1717" s="24"/>
      <c r="L1717" s="30">
        <v>52.8</v>
      </c>
    </row>
    <row r="1718" spans="1:12" x14ac:dyDescent="0.2">
      <c r="A1718" s="23">
        <v>38672</v>
      </c>
      <c r="B1718" s="27">
        <v>57.38</v>
      </c>
      <c r="C1718" s="28">
        <v>53.63</v>
      </c>
      <c r="D1718" s="28">
        <v>58.67</v>
      </c>
      <c r="E1718" s="26"/>
      <c r="F1718" s="25">
        <v>57.38</v>
      </c>
      <c r="G1718" s="25">
        <v>52.88</v>
      </c>
      <c r="H1718" s="25">
        <v>52.88</v>
      </c>
      <c r="I1718" s="25">
        <v>56.63</v>
      </c>
      <c r="J1718" s="24"/>
      <c r="K1718" s="24"/>
      <c r="L1718" s="30">
        <v>53.8</v>
      </c>
    </row>
    <row r="1719" spans="1:12" x14ac:dyDescent="0.2">
      <c r="A1719" s="23">
        <v>38673</v>
      </c>
      <c r="B1719" s="27">
        <v>55.83</v>
      </c>
      <c r="C1719" s="28">
        <v>52.08</v>
      </c>
      <c r="D1719" s="28">
        <v>57.12</v>
      </c>
      <c r="E1719" s="26"/>
      <c r="F1719" s="25">
        <v>55.84</v>
      </c>
      <c r="G1719" s="25">
        <v>51.34</v>
      </c>
      <c r="H1719" s="25">
        <v>51.34</v>
      </c>
      <c r="I1719" s="25">
        <v>55.09</v>
      </c>
      <c r="J1719" s="24"/>
      <c r="K1719" s="24"/>
      <c r="L1719" s="30">
        <v>52.3</v>
      </c>
    </row>
    <row r="1720" spans="1:12" x14ac:dyDescent="0.2">
      <c r="A1720" s="23">
        <v>38674</v>
      </c>
      <c r="B1720" s="27">
        <v>55.64</v>
      </c>
      <c r="C1720" s="28">
        <v>51.89</v>
      </c>
      <c r="D1720" s="28">
        <v>56.93</v>
      </c>
      <c r="E1720" s="26"/>
      <c r="F1720" s="25">
        <v>55.64</v>
      </c>
      <c r="G1720" s="25">
        <v>51.14</v>
      </c>
      <c r="H1720" s="25">
        <v>51.14</v>
      </c>
      <c r="I1720" s="25">
        <v>54.89</v>
      </c>
      <c r="J1720" s="24"/>
      <c r="K1720" s="24"/>
      <c r="L1720" s="30">
        <v>52.05</v>
      </c>
    </row>
    <row r="1721" spans="1:12" x14ac:dyDescent="0.2">
      <c r="A1721" s="23">
        <v>38677</v>
      </c>
      <c r="B1721" s="27">
        <v>57.2</v>
      </c>
      <c r="C1721" s="28">
        <v>53.45</v>
      </c>
      <c r="D1721" s="28">
        <v>58.49</v>
      </c>
      <c r="E1721" s="26"/>
      <c r="F1721" s="25">
        <v>57.2</v>
      </c>
      <c r="G1721" s="25">
        <v>52.7</v>
      </c>
      <c r="H1721" s="25">
        <v>52.7</v>
      </c>
      <c r="I1721" s="25">
        <v>56.45</v>
      </c>
      <c r="J1721" s="24"/>
      <c r="K1721" s="24"/>
      <c r="L1721" s="30">
        <v>53.55</v>
      </c>
    </row>
    <row r="1722" spans="1:12" x14ac:dyDescent="0.2">
      <c r="A1722" s="23">
        <v>38678</v>
      </c>
      <c r="B1722" s="27">
        <v>58.34</v>
      </c>
      <c r="C1722" s="28">
        <v>54.59</v>
      </c>
      <c r="D1722" s="28">
        <v>59.63</v>
      </c>
      <c r="E1722" s="26"/>
      <c r="F1722" s="25">
        <v>58.34</v>
      </c>
      <c r="G1722" s="25">
        <v>53.84</v>
      </c>
      <c r="H1722" s="25">
        <v>53.84</v>
      </c>
      <c r="I1722" s="25">
        <v>57.59</v>
      </c>
      <c r="J1722" s="24"/>
      <c r="K1722" s="24"/>
      <c r="L1722" s="30">
        <v>54.8</v>
      </c>
    </row>
    <row r="1723" spans="1:12" x14ac:dyDescent="0.2">
      <c r="A1723" s="23">
        <v>38679</v>
      </c>
      <c r="B1723" s="27">
        <v>58.21</v>
      </c>
      <c r="C1723" s="28">
        <v>54.46</v>
      </c>
      <c r="D1723" s="28">
        <v>59.5</v>
      </c>
      <c r="E1723" s="26"/>
      <c r="F1723" s="25">
        <v>58.21</v>
      </c>
      <c r="G1723" s="25">
        <v>53.71</v>
      </c>
      <c r="H1723" s="25">
        <v>53.71</v>
      </c>
      <c r="I1723" s="25">
        <v>57.46</v>
      </c>
      <c r="J1723" s="24"/>
      <c r="K1723" s="24"/>
      <c r="L1723" s="30">
        <v>54.55</v>
      </c>
    </row>
    <row r="1724" spans="1:12" x14ac:dyDescent="0.2">
      <c r="A1724" s="23">
        <v>38684</v>
      </c>
      <c r="B1724" s="27">
        <v>56.86</v>
      </c>
      <c r="C1724" s="28">
        <v>53.11</v>
      </c>
      <c r="D1724" s="28">
        <v>58.15</v>
      </c>
      <c r="E1724" s="26"/>
      <c r="F1724" s="25">
        <v>56.86</v>
      </c>
      <c r="G1724" s="25">
        <v>52.36</v>
      </c>
      <c r="H1724" s="25">
        <v>52.36</v>
      </c>
      <c r="I1724" s="25">
        <v>56.11</v>
      </c>
      <c r="J1724" s="24"/>
      <c r="K1724" s="24"/>
      <c r="L1724" s="30">
        <v>53.3</v>
      </c>
    </row>
    <row r="1725" spans="1:12" x14ac:dyDescent="0.2">
      <c r="A1725" s="23">
        <v>38685</v>
      </c>
      <c r="B1725" s="27">
        <v>56</v>
      </c>
      <c r="C1725" s="28">
        <v>52.25</v>
      </c>
      <c r="D1725" s="28">
        <v>57.29</v>
      </c>
      <c r="E1725" s="26"/>
      <c r="F1725" s="25">
        <v>56</v>
      </c>
      <c r="G1725" s="25">
        <v>51.5</v>
      </c>
      <c r="H1725" s="25">
        <v>51.5</v>
      </c>
      <c r="I1725" s="25">
        <v>55.25</v>
      </c>
      <c r="J1725" s="24"/>
      <c r="K1725" s="24"/>
      <c r="L1725" s="30">
        <v>52.3</v>
      </c>
    </row>
    <row r="1726" spans="1:12" x14ac:dyDescent="0.2">
      <c r="A1726" s="23">
        <v>38686</v>
      </c>
      <c r="B1726" s="27">
        <v>56.82</v>
      </c>
      <c r="C1726" s="28">
        <v>53.07</v>
      </c>
      <c r="D1726" s="28">
        <v>58.11</v>
      </c>
      <c r="E1726" s="26"/>
      <c r="F1726" s="25">
        <v>56.82</v>
      </c>
      <c r="G1726" s="25">
        <v>52.32</v>
      </c>
      <c r="H1726" s="25">
        <v>52.32</v>
      </c>
      <c r="I1726" s="25">
        <v>56.07</v>
      </c>
      <c r="J1726" s="24"/>
      <c r="K1726" s="24"/>
      <c r="L1726" s="30">
        <v>53.3</v>
      </c>
    </row>
    <row r="1727" spans="1:12" x14ac:dyDescent="0.2">
      <c r="A1727" s="23">
        <v>38687</v>
      </c>
      <c r="B1727" s="27">
        <v>57.47</v>
      </c>
      <c r="C1727" s="28">
        <v>53.72</v>
      </c>
      <c r="D1727" s="28">
        <v>59.26</v>
      </c>
      <c r="E1727" s="26"/>
      <c r="F1727" s="25">
        <v>57.97</v>
      </c>
      <c r="G1727" s="25">
        <v>53.47</v>
      </c>
      <c r="H1727" s="25">
        <v>53.47</v>
      </c>
      <c r="I1727" s="25">
        <v>57.22</v>
      </c>
      <c r="J1727" s="24"/>
      <c r="K1727" s="24"/>
      <c r="L1727" s="30">
        <v>54.3</v>
      </c>
    </row>
    <row r="1728" spans="1:12" x14ac:dyDescent="0.2">
      <c r="A1728" s="23">
        <v>38688</v>
      </c>
      <c r="B1728" s="27">
        <v>58.32</v>
      </c>
      <c r="C1728" s="28">
        <v>54.57</v>
      </c>
      <c r="D1728" s="28">
        <v>60.11</v>
      </c>
      <c r="E1728" s="26"/>
      <c r="F1728" s="25">
        <v>58.82</v>
      </c>
      <c r="G1728" s="25">
        <v>54.32</v>
      </c>
      <c r="H1728" s="25">
        <v>54.32</v>
      </c>
      <c r="I1728" s="25">
        <v>58.07</v>
      </c>
      <c r="J1728" s="24"/>
      <c r="K1728" s="24"/>
      <c r="L1728" s="30">
        <v>55.3</v>
      </c>
    </row>
    <row r="1729" spans="1:12" x14ac:dyDescent="0.2">
      <c r="A1729" s="23">
        <v>38691</v>
      </c>
      <c r="B1729" s="27">
        <v>58.91</v>
      </c>
      <c r="C1729" s="28">
        <v>55.16</v>
      </c>
      <c r="D1729" s="28">
        <v>60.7</v>
      </c>
      <c r="E1729" s="26"/>
      <c r="F1729" s="25">
        <v>59.41</v>
      </c>
      <c r="G1729" s="25">
        <v>54.91</v>
      </c>
      <c r="H1729" s="25">
        <v>54.91</v>
      </c>
      <c r="I1729" s="25">
        <v>58.66</v>
      </c>
      <c r="J1729" s="24"/>
      <c r="K1729" s="24"/>
      <c r="L1729" s="30">
        <v>55.8</v>
      </c>
    </row>
    <row r="1730" spans="1:12" x14ac:dyDescent="0.2">
      <c r="A1730" s="23">
        <v>38692</v>
      </c>
      <c r="B1730" s="27">
        <v>58.94</v>
      </c>
      <c r="C1730" s="28">
        <v>55.19</v>
      </c>
      <c r="D1730" s="28">
        <v>60.73</v>
      </c>
      <c r="E1730" s="26"/>
      <c r="F1730" s="25">
        <v>58.94</v>
      </c>
      <c r="G1730" s="25">
        <v>54.94</v>
      </c>
      <c r="H1730" s="25">
        <v>54.94</v>
      </c>
      <c r="I1730" s="25">
        <v>58.69</v>
      </c>
      <c r="J1730" s="24"/>
      <c r="K1730" s="24"/>
      <c r="L1730" s="24"/>
    </row>
    <row r="1731" spans="1:12" x14ac:dyDescent="0.2">
      <c r="A1731" s="23">
        <v>38693</v>
      </c>
      <c r="B1731" s="27">
        <v>58.21</v>
      </c>
      <c r="C1731" s="28">
        <v>54.46</v>
      </c>
      <c r="D1731" s="28">
        <v>60</v>
      </c>
      <c r="E1731" s="26"/>
      <c r="F1731" s="25">
        <v>58.21</v>
      </c>
      <c r="G1731" s="25">
        <v>54.21</v>
      </c>
      <c r="H1731" s="25">
        <v>54.21</v>
      </c>
      <c r="I1731" s="25">
        <v>57.96</v>
      </c>
      <c r="J1731" s="24"/>
      <c r="K1731" s="24"/>
      <c r="L1731" s="30">
        <v>55.05</v>
      </c>
    </row>
    <row r="1732" spans="1:12" x14ac:dyDescent="0.2">
      <c r="A1732" s="23">
        <v>38694</v>
      </c>
      <c r="B1732" s="27">
        <v>59.66</v>
      </c>
      <c r="C1732" s="28">
        <v>55.91</v>
      </c>
      <c r="D1732" s="28">
        <v>61.45</v>
      </c>
      <c r="E1732" s="26"/>
      <c r="F1732" s="25">
        <v>59.66</v>
      </c>
      <c r="G1732" s="25">
        <v>55.66</v>
      </c>
      <c r="H1732" s="25">
        <v>55.66</v>
      </c>
      <c r="I1732" s="25">
        <v>59.41</v>
      </c>
      <c r="J1732" s="24"/>
      <c r="K1732" s="24"/>
      <c r="L1732" s="30">
        <v>56.55</v>
      </c>
    </row>
    <row r="1733" spans="1:12" x14ac:dyDescent="0.2">
      <c r="A1733" s="23">
        <v>38695</v>
      </c>
      <c r="B1733" s="27">
        <v>58.39</v>
      </c>
      <c r="C1733" s="28">
        <v>54.64</v>
      </c>
      <c r="D1733" s="28">
        <v>60.18</v>
      </c>
      <c r="E1733" s="26"/>
      <c r="F1733" s="25">
        <v>58.39</v>
      </c>
      <c r="G1733" s="25">
        <v>54.39</v>
      </c>
      <c r="H1733" s="25">
        <v>54.39</v>
      </c>
      <c r="I1733" s="25">
        <v>58.14</v>
      </c>
      <c r="J1733" s="24"/>
      <c r="K1733" s="24"/>
      <c r="L1733" s="30">
        <v>55.3</v>
      </c>
    </row>
    <row r="1734" spans="1:12" x14ac:dyDescent="0.2">
      <c r="A1734" s="23">
        <v>38698</v>
      </c>
      <c r="B1734" s="27">
        <v>60.3</v>
      </c>
      <c r="C1734" s="28">
        <v>56.55</v>
      </c>
      <c r="D1734" s="28">
        <v>62.09</v>
      </c>
      <c r="E1734" s="26"/>
      <c r="F1734" s="25">
        <v>60.3</v>
      </c>
      <c r="G1734" s="25">
        <v>56.3</v>
      </c>
      <c r="H1734" s="25">
        <v>56.3</v>
      </c>
      <c r="I1734" s="25">
        <v>60.05</v>
      </c>
      <c r="J1734" s="24"/>
      <c r="K1734" s="24"/>
      <c r="L1734" s="30">
        <v>57.3</v>
      </c>
    </row>
    <row r="1735" spans="1:12" x14ac:dyDescent="0.2">
      <c r="A1735" s="23">
        <v>38699</v>
      </c>
      <c r="B1735" s="27">
        <v>60.37</v>
      </c>
      <c r="C1735" s="28">
        <v>56.62</v>
      </c>
      <c r="D1735" s="28">
        <v>62.16</v>
      </c>
      <c r="E1735" s="26"/>
      <c r="F1735" s="25">
        <v>60.37</v>
      </c>
      <c r="G1735" s="25">
        <v>56.37</v>
      </c>
      <c r="H1735" s="25">
        <v>56.37</v>
      </c>
      <c r="I1735" s="25">
        <v>60.12</v>
      </c>
      <c r="J1735" s="24"/>
      <c r="K1735" s="24"/>
      <c r="L1735" s="24"/>
    </row>
    <row r="1736" spans="1:12" x14ac:dyDescent="0.2">
      <c r="A1736" s="23">
        <v>38700</v>
      </c>
      <c r="B1736" s="27">
        <v>59.85</v>
      </c>
      <c r="C1736" s="28">
        <v>56.1</v>
      </c>
      <c r="D1736" s="28">
        <v>61.64</v>
      </c>
      <c r="E1736" s="26"/>
      <c r="F1736" s="25">
        <v>59.85</v>
      </c>
      <c r="G1736" s="25">
        <v>55.85</v>
      </c>
      <c r="H1736" s="25">
        <v>55.85</v>
      </c>
      <c r="I1736" s="25">
        <v>59.6</v>
      </c>
      <c r="J1736" s="24"/>
      <c r="K1736" s="24"/>
      <c r="L1736" s="30">
        <v>56.8</v>
      </c>
    </row>
    <row r="1737" spans="1:12" x14ac:dyDescent="0.2">
      <c r="A1737" s="23">
        <v>38701</v>
      </c>
      <c r="B1737" s="27">
        <v>58.99</v>
      </c>
      <c r="C1737" s="28">
        <v>55.24</v>
      </c>
      <c r="D1737" s="28">
        <v>60.78</v>
      </c>
      <c r="E1737" s="26"/>
      <c r="F1737" s="25">
        <v>58.99</v>
      </c>
      <c r="G1737" s="25">
        <v>54.99</v>
      </c>
      <c r="H1737" s="25">
        <v>54.99</v>
      </c>
      <c r="I1737" s="25">
        <v>58.74</v>
      </c>
      <c r="J1737" s="24"/>
      <c r="K1737" s="24"/>
      <c r="L1737" s="30">
        <v>55.8</v>
      </c>
    </row>
    <row r="1738" spans="1:12" x14ac:dyDescent="0.2">
      <c r="A1738" s="23">
        <v>38702</v>
      </c>
      <c r="B1738" s="27">
        <v>57.06</v>
      </c>
      <c r="C1738" s="28">
        <v>53.31</v>
      </c>
      <c r="D1738" s="28">
        <v>58.85</v>
      </c>
      <c r="E1738" s="26"/>
      <c r="F1738" s="25">
        <v>57.06</v>
      </c>
      <c r="G1738" s="25">
        <v>53.06</v>
      </c>
      <c r="H1738" s="25">
        <v>53.06</v>
      </c>
      <c r="I1738" s="25">
        <v>56.81</v>
      </c>
      <c r="J1738" s="24"/>
      <c r="K1738" s="24"/>
      <c r="L1738" s="30">
        <v>53.8</v>
      </c>
    </row>
    <row r="1739" spans="1:12" x14ac:dyDescent="0.2">
      <c r="A1739" s="23">
        <v>38705</v>
      </c>
      <c r="B1739" s="27">
        <v>56.34</v>
      </c>
      <c r="C1739" s="28">
        <v>52.59</v>
      </c>
      <c r="D1739" s="28">
        <v>58.13</v>
      </c>
      <c r="E1739" s="26"/>
      <c r="F1739" s="25">
        <v>56.33</v>
      </c>
      <c r="G1739" s="25">
        <v>52.33</v>
      </c>
      <c r="H1739" s="25">
        <v>52.33</v>
      </c>
      <c r="I1739" s="25">
        <v>56.08</v>
      </c>
      <c r="J1739" s="24"/>
      <c r="K1739" s="24"/>
      <c r="L1739" s="30">
        <v>53.3</v>
      </c>
    </row>
    <row r="1740" spans="1:12" x14ac:dyDescent="0.2">
      <c r="A1740" s="23">
        <v>38706</v>
      </c>
      <c r="B1740" s="27">
        <v>56.98</v>
      </c>
      <c r="C1740" s="28">
        <v>53.23</v>
      </c>
      <c r="D1740" s="28">
        <v>58.77</v>
      </c>
      <c r="E1740" s="26"/>
      <c r="F1740" s="25">
        <v>56.98</v>
      </c>
      <c r="G1740" s="25">
        <v>52.98</v>
      </c>
      <c r="H1740" s="25">
        <v>52.98</v>
      </c>
      <c r="I1740" s="25">
        <v>56.73</v>
      </c>
      <c r="J1740" s="24"/>
      <c r="K1740" s="24"/>
      <c r="L1740" s="30">
        <v>53.8</v>
      </c>
    </row>
    <row r="1741" spans="1:12" x14ac:dyDescent="0.2">
      <c r="A1741" s="23">
        <v>38707</v>
      </c>
      <c r="B1741" s="27">
        <v>57.56</v>
      </c>
      <c r="C1741" s="28">
        <v>53.81</v>
      </c>
      <c r="D1741" s="28">
        <v>59.35</v>
      </c>
      <c r="E1741" s="26"/>
      <c r="F1741" s="25">
        <v>57.56</v>
      </c>
      <c r="G1741" s="25">
        <v>53.56</v>
      </c>
      <c r="H1741" s="25">
        <v>53.56</v>
      </c>
      <c r="I1741" s="25">
        <v>57.31</v>
      </c>
      <c r="J1741" s="24"/>
      <c r="K1741" s="24"/>
      <c r="L1741" s="30">
        <v>54.55</v>
      </c>
    </row>
    <row r="1742" spans="1:12" x14ac:dyDescent="0.2">
      <c r="A1742" s="23">
        <v>38708</v>
      </c>
      <c r="B1742" s="27">
        <v>57.28</v>
      </c>
      <c r="C1742" s="28">
        <v>53.53</v>
      </c>
      <c r="D1742" s="28">
        <v>59.07</v>
      </c>
      <c r="E1742" s="26"/>
      <c r="F1742" s="25">
        <v>57.28</v>
      </c>
      <c r="G1742" s="25">
        <v>53.28</v>
      </c>
      <c r="H1742" s="25">
        <v>53.28</v>
      </c>
      <c r="I1742" s="25">
        <v>57.03</v>
      </c>
      <c r="J1742" s="24"/>
      <c r="K1742" s="24"/>
      <c r="L1742" s="30">
        <v>54.3</v>
      </c>
    </row>
    <row r="1743" spans="1:12" x14ac:dyDescent="0.2">
      <c r="A1743" s="23">
        <v>38709</v>
      </c>
      <c r="B1743" s="27">
        <v>57.28</v>
      </c>
      <c r="C1743" s="28">
        <v>53.53</v>
      </c>
      <c r="D1743" s="28">
        <v>59.07</v>
      </c>
      <c r="E1743" s="26"/>
      <c r="F1743" s="25">
        <v>57.43</v>
      </c>
      <c r="G1743" s="25">
        <v>53.43</v>
      </c>
      <c r="H1743" s="25">
        <v>53.43</v>
      </c>
      <c r="I1743" s="25">
        <v>57.18</v>
      </c>
      <c r="J1743" s="24"/>
      <c r="K1743" s="24"/>
      <c r="L1743" s="24"/>
    </row>
    <row r="1744" spans="1:12" x14ac:dyDescent="0.2">
      <c r="A1744" s="23">
        <v>38713</v>
      </c>
      <c r="B1744" s="27">
        <v>57.16</v>
      </c>
      <c r="C1744" s="28">
        <v>53.41</v>
      </c>
      <c r="D1744" s="28">
        <v>58.95</v>
      </c>
      <c r="E1744" s="26"/>
      <c r="F1744" s="25">
        <v>57.16</v>
      </c>
      <c r="G1744" s="25">
        <v>53.16</v>
      </c>
      <c r="H1744" s="25">
        <v>53.16</v>
      </c>
      <c r="I1744" s="25">
        <v>56.91</v>
      </c>
      <c r="J1744" s="24"/>
      <c r="K1744" s="24"/>
      <c r="L1744" s="30">
        <v>54.05</v>
      </c>
    </row>
    <row r="1745" spans="1:12" x14ac:dyDescent="0.2">
      <c r="A1745" s="23">
        <v>38714</v>
      </c>
      <c r="B1745" s="27">
        <v>58.82</v>
      </c>
      <c r="C1745" s="28">
        <v>55.07</v>
      </c>
      <c r="D1745" s="28">
        <v>60.61</v>
      </c>
      <c r="E1745" s="26"/>
      <c r="F1745" s="25">
        <v>58.82</v>
      </c>
      <c r="G1745" s="25">
        <v>54.82</v>
      </c>
      <c r="H1745" s="25">
        <v>54.82</v>
      </c>
      <c r="I1745" s="25">
        <v>58.57</v>
      </c>
      <c r="J1745" s="24"/>
      <c r="K1745" s="24"/>
      <c r="L1745" s="30">
        <v>55.8</v>
      </c>
    </row>
    <row r="1746" spans="1:12" x14ac:dyDescent="0.2">
      <c r="A1746" s="23">
        <v>38715</v>
      </c>
      <c r="B1746" s="27">
        <v>59.32</v>
      </c>
      <c r="C1746" s="28">
        <v>55.57</v>
      </c>
      <c r="D1746" s="28">
        <v>61.11</v>
      </c>
      <c r="E1746" s="26"/>
      <c r="F1746" s="25">
        <v>59.32</v>
      </c>
      <c r="G1746" s="25">
        <v>55.32</v>
      </c>
      <c r="H1746" s="25">
        <v>55.32</v>
      </c>
      <c r="I1746" s="25">
        <v>59.07</v>
      </c>
      <c r="J1746" s="24"/>
      <c r="K1746" s="24"/>
      <c r="L1746" s="30">
        <v>56.3</v>
      </c>
    </row>
    <row r="1747" spans="1:12" x14ac:dyDescent="0.2">
      <c r="A1747" s="23">
        <v>38716</v>
      </c>
      <c r="B1747" s="27">
        <v>60.04</v>
      </c>
      <c r="C1747" s="28">
        <v>56.29</v>
      </c>
      <c r="D1747" s="28">
        <v>61.83</v>
      </c>
      <c r="E1747" s="26"/>
      <c r="F1747" s="25">
        <v>60.04</v>
      </c>
      <c r="G1747" s="25">
        <v>56.04</v>
      </c>
      <c r="H1747" s="25">
        <v>56.04</v>
      </c>
      <c r="I1747" s="25">
        <v>59.79</v>
      </c>
      <c r="J1747" s="24">
        <v>56.45</v>
      </c>
      <c r="K1747" s="24"/>
      <c r="L1747" s="30">
        <v>55.55</v>
      </c>
    </row>
    <row r="1748" spans="1:12" x14ac:dyDescent="0.2">
      <c r="A1748" s="23">
        <v>38718</v>
      </c>
      <c r="B1748" s="27">
        <v>59.54</v>
      </c>
      <c r="C1748" s="28">
        <v>55.54</v>
      </c>
      <c r="D1748" s="28">
        <v>61.53</v>
      </c>
      <c r="E1748" s="26"/>
      <c r="F1748" s="25">
        <v>58.04</v>
      </c>
      <c r="G1748" s="25">
        <v>56.04</v>
      </c>
      <c r="H1748" s="25">
        <v>56.04</v>
      </c>
      <c r="I1748" s="25">
        <v>59.79</v>
      </c>
      <c r="J1748" s="24"/>
      <c r="K1748" s="24"/>
      <c r="L1748" s="24"/>
    </row>
    <row r="1749" spans="1:12" x14ac:dyDescent="0.2">
      <c r="A1749" s="23">
        <v>38720</v>
      </c>
      <c r="B1749" s="27">
        <v>61.64</v>
      </c>
      <c r="C1749" s="28">
        <v>57.64</v>
      </c>
      <c r="D1749" s="28">
        <v>63.63</v>
      </c>
      <c r="E1749" s="26"/>
      <c r="F1749" s="25">
        <v>60.14</v>
      </c>
      <c r="G1749" s="25">
        <v>58.14</v>
      </c>
      <c r="H1749" s="25">
        <v>58.14</v>
      </c>
      <c r="I1749" s="25">
        <v>61.89</v>
      </c>
      <c r="J1749" s="24">
        <v>58.45</v>
      </c>
      <c r="K1749" s="24"/>
      <c r="L1749" s="30">
        <v>57.55</v>
      </c>
    </row>
    <row r="1750" spans="1:12" x14ac:dyDescent="0.2">
      <c r="A1750" s="23">
        <v>38721</v>
      </c>
      <c r="B1750" s="27">
        <v>61.92</v>
      </c>
      <c r="C1750" s="28">
        <v>57.92</v>
      </c>
      <c r="D1750" s="28">
        <v>63.91</v>
      </c>
      <c r="E1750" s="26"/>
      <c r="F1750" s="25">
        <v>60.42</v>
      </c>
      <c r="G1750" s="25">
        <v>58.42</v>
      </c>
      <c r="H1750" s="25">
        <v>58.42</v>
      </c>
      <c r="I1750" s="25">
        <v>62.17</v>
      </c>
      <c r="J1750" s="24">
        <v>58.7</v>
      </c>
      <c r="K1750" s="24"/>
      <c r="L1750" s="30">
        <v>57.8</v>
      </c>
    </row>
    <row r="1751" spans="1:12" x14ac:dyDescent="0.2">
      <c r="A1751" s="23">
        <v>38722</v>
      </c>
      <c r="B1751" s="27">
        <v>61.29</v>
      </c>
      <c r="C1751" s="28">
        <v>57.29</v>
      </c>
      <c r="D1751" s="28">
        <v>63.28</v>
      </c>
      <c r="E1751" s="26"/>
      <c r="F1751" s="25">
        <v>59.79</v>
      </c>
      <c r="G1751" s="25">
        <v>57.79</v>
      </c>
      <c r="H1751" s="25">
        <v>57.79</v>
      </c>
      <c r="I1751" s="25">
        <v>61.54</v>
      </c>
      <c r="J1751" s="24">
        <v>57.95</v>
      </c>
      <c r="K1751" s="24"/>
      <c r="L1751" s="30">
        <v>57.05</v>
      </c>
    </row>
    <row r="1752" spans="1:12" x14ac:dyDescent="0.2">
      <c r="A1752" s="23">
        <v>38723</v>
      </c>
      <c r="B1752" s="27">
        <v>62.71</v>
      </c>
      <c r="C1752" s="28">
        <v>58.71</v>
      </c>
      <c r="D1752" s="28">
        <v>64.7</v>
      </c>
      <c r="E1752" s="26"/>
      <c r="F1752" s="25">
        <v>61.21</v>
      </c>
      <c r="G1752" s="25">
        <v>59.21</v>
      </c>
      <c r="H1752" s="25">
        <v>59.21</v>
      </c>
      <c r="I1752" s="25">
        <v>62.96</v>
      </c>
      <c r="J1752" s="27">
        <v>59.45</v>
      </c>
      <c r="K1752" s="24"/>
      <c r="L1752" s="30">
        <v>58.55</v>
      </c>
    </row>
    <row r="1753" spans="1:12" x14ac:dyDescent="0.2">
      <c r="A1753" s="23">
        <v>38726</v>
      </c>
      <c r="B1753" s="27">
        <v>62</v>
      </c>
      <c r="C1753" s="28">
        <v>58</v>
      </c>
      <c r="D1753" s="28">
        <v>63.99</v>
      </c>
      <c r="E1753" s="26"/>
      <c r="F1753" s="25">
        <v>60.5</v>
      </c>
      <c r="G1753" s="25">
        <v>58.5</v>
      </c>
      <c r="H1753" s="25">
        <v>58.5</v>
      </c>
      <c r="I1753" s="25">
        <v>62.25</v>
      </c>
      <c r="J1753" s="27">
        <v>58.7</v>
      </c>
      <c r="K1753" s="24"/>
      <c r="L1753" s="30">
        <v>57.8</v>
      </c>
    </row>
    <row r="1754" spans="1:12" x14ac:dyDescent="0.2">
      <c r="A1754" s="23">
        <v>38727</v>
      </c>
      <c r="B1754" s="27">
        <v>61.87</v>
      </c>
      <c r="C1754" s="28">
        <v>57.87</v>
      </c>
      <c r="D1754" s="28">
        <v>63.86</v>
      </c>
      <c r="E1754" s="26"/>
      <c r="F1754" s="25">
        <v>60.37</v>
      </c>
      <c r="G1754" s="25">
        <v>58.37</v>
      </c>
      <c r="H1754" s="25">
        <v>58.37</v>
      </c>
      <c r="I1754" s="25">
        <v>62.12</v>
      </c>
      <c r="J1754" s="27">
        <v>58.7</v>
      </c>
      <c r="K1754" s="24"/>
      <c r="L1754" s="24"/>
    </row>
    <row r="1755" spans="1:12" x14ac:dyDescent="0.2">
      <c r="A1755" s="23">
        <v>38728</v>
      </c>
      <c r="B1755" s="27">
        <v>62.44</v>
      </c>
      <c r="C1755" s="28">
        <v>58.44</v>
      </c>
      <c r="D1755" s="28">
        <v>64.430000000000007</v>
      </c>
      <c r="E1755" s="26"/>
      <c r="F1755" s="25">
        <v>60.94</v>
      </c>
      <c r="G1755" s="25">
        <v>58.94</v>
      </c>
      <c r="H1755" s="25">
        <v>58.94</v>
      </c>
      <c r="I1755" s="25">
        <v>62.69</v>
      </c>
      <c r="J1755" s="27">
        <v>59.2</v>
      </c>
      <c r="K1755" s="24"/>
      <c r="L1755" s="30">
        <v>58.3</v>
      </c>
    </row>
    <row r="1756" spans="1:12" x14ac:dyDescent="0.2">
      <c r="A1756" s="23">
        <v>38729</v>
      </c>
      <c r="B1756" s="27">
        <v>62.44</v>
      </c>
      <c r="C1756" s="28">
        <v>58.44</v>
      </c>
      <c r="D1756" s="28">
        <v>64.430000000000007</v>
      </c>
      <c r="E1756" s="26"/>
      <c r="F1756" s="25">
        <v>60.94</v>
      </c>
      <c r="G1756" s="25">
        <v>58.94</v>
      </c>
      <c r="H1756" s="25">
        <v>58.94</v>
      </c>
      <c r="I1756" s="25">
        <v>62.69</v>
      </c>
      <c r="J1756" s="27">
        <v>59.2</v>
      </c>
      <c r="K1756" s="24"/>
      <c r="L1756" s="24"/>
    </row>
    <row r="1757" spans="1:12" x14ac:dyDescent="0.2">
      <c r="A1757" s="23">
        <v>38730</v>
      </c>
      <c r="B1757" s="27">
        <v>62.42</v>
      </c>
      <c r="C1757" s="28">
        <v>58.42</v>
      </c>
      <c r="D1757" s="28">
        <v>64.41</v>
      </c>
      <c r="E1757" s="26"/>
      <c r="F1757" s="25">
        <v>60.92</v>
      </c>
      <c r="G1757" s="25">
        <v>58.92</v>
      </c>
      <c r="H1757" s="25">
        <v>58.92</v>
      </c>
      <c r="I1757" s="25">
        <v>62.67</v>
      </c>
      <c r="J1757" s="27">
        <v>59.2</v>
      </c>
      <c r="K1757" s="24"/>
      <c r="L1757" s="24"/>
    </row>
    <row r="1758" spans="1:12" x14ac:dyDescent="0.2">
      <c r="A1758" s="23">
        <v>38734</v>
      </c>
      <c r="B1758" s="27">
        <v>64.81</v>
      </c>
      <c r="C1758" s="28">
        <v>60.81</v>
      </c>
      <c r="D1758" s="28">
        <v>66.8</v>
      </c>
      <c r="E1758" s="26"/>
      <c r="F1758" s="25">
        <v>63.31</v>
      </c>
      <c r="G1758" s="25">
        <v>61.31</v>
      </c>
      <c r="H1758" s="25">
        <v>61.31</v>
      </c>
      <c r="I1758" s="25">
        <v>65.06</v>
      </c>
      <c r="J1758" s="27">
        <v>61.7</v>
      </c>
      <c r="K1758" s="24"/>
      <c r="L1758" s="30">
        <v>60.8</v>
      </c>
    </row>
    <row r="1759" spans="1:12" x14ac:dyDescent="0.2">
      <c r="A1759" s="23">
        <v>38735</v>
      </c>
      <c r="B1759" s="27">
        <v>64.23</v>
      </c>
      <c r="C1759" s="28">
        <v>60.23</v>
      </c>
      <c r="D1759" s="28">
        <v>66.22</v>
      </c>
      <c r="E1759" s="26"/>
      <c r="F1759" s="25">
        <v>62.73</v>
      </c>
      <c r="G1759" s="25">
        <v>60.73</v>
      </c>
      <c r="H1759" s="25">
        <v>60.73</v>
      </c>
      <c r="I1759" s="25">
        <v>64.48</v>
      </c>
      <c r="J1759" s="27">
        <v>60.95</v>
      </c>
      <c r="K1759" s="24"/>
      <c r="L1759" s="30">
        <v>60.05</v>
      </c>
    </row>
    <row r="1760" spans="1:12" x14ac:dyDescent="0.2">
      <c r="A1760" s="23">
        <v>38736</v>
      </c>
      <c r="B1760" s="27">
        <v>65.33</v>
      </c>
      <c r="C1760" s="28">
        <v>61.33</v>
      </c>
      <c r="D1760" s="28">
        <v>67.319999999999993</v>
      </c>
      <c r="E1760" s="26"/>
      <c r="F1760" s="25">
        <v>63.83</v>
      </c>
      <c r="G1760" s="25">
        <v>61.83</v>
      </c>
      <c r="H1760" s="25">
        <v>61.83</v>
      </c>
      <c r="I1760" s="25">
        <v>65.58</v>
      </c>
      <c r="J1760" s="27">
        <v>62.2</v>
      </c>
      <c r="K1760" s="24"/>
      <c r="L1760" s="30">
        <v>61.3</v>
      </c>
    </row>
    <row r="1761" spans="1:12" x14ac:dyDescent="0.2">
      <c r="A1761" s="23">
        <v>38737</v>
      </c>
      <c r="B1761" s="27">
        <v>66.849999999999994</v>
      </c>
      <c r="C1761" s="28">
        <v>62.85</v>
      </c>
      <c r="D1761" s="28">
        <v>68.84</v>
      </c>
      <c r="E1761" s="26"/>
      <c r="F1761" s="25">
        <v>65.349999999999994</v>
      </c>
      <c r="G1761" s="25">
        <v>63.35</v>
      </c>
      <c r="H1761" s="25">
        <v>63.35</v>
      </c>
      <c r="I1761" s="25">
        <v>67.099999999999994</v>
      </c>
      <c r="J1761" s="27">
        <v>63.7</v>
      </c>
      <c r="K1761" s="24"/>
      <c r="L1761" s="30">
        <v>62.8</v>
      </c>
    </row>
    <row r="1762" spans="1:12" x14ac:dyDescent="0.2">
      <c r="A1762" s="23">
        <v>38740</v>
      </c>
      <c r="B1762" s="27">
        <v>66.599999999999994</v>
      </c>
      <c r="C1762" s="28">
        <v>62.6</v>
      </c>
      <c r="D1762" s="28">
        <v>68.59</v>
      </c>
      <c r="E1762" s="26"/>
      <c r="F1762" s="25">
        <v>65.099999999999994</v>
      </c>
      <c r="G1762" s="25">
        <v>63.1</v>
      </c>
      <c r="H1762" s="25">
        <v>63.1</v>
      </c>
      <c r="I1762" s="25">
        <v>66.849999999999994</v>
      </c>
      <c r="J1762" s="27">
        <v>63.45</v>
      </c>
      <c r="K1762" s="24"/>
      <c r="L1762" s="30">
        <v>62.55</v>
      </c>
    </row>
    <row r="1763" spans="1:12" x14ac:dyDescent="0.2">
      <c r="A1763" s="23">
        <v>38741</v>
      </c>
      <c r="B1763" s="27">
        <v>65.56</v>
      </c>
      <c r="C1763" s="28">
        <v>61.56</v>
      </c>
      <c r="D1763" s="28">
        <v>67.55</v>
      </c>
      <c r="E1763" s="26"/>
      <c r="F1763" s="25">
        <v>64.06</v>
      </c>
      <c r="G1763" s="25">
        <v>62.06</v>
      </c>
      <c r="H1763" s="25">
        <v>62.06</v>
      </c>
      <c r="I1763" s="25">
        <v>65.81</v>
      </c>
      <c r="J1763" s="27">
        <v>62.45</v>
      </c>
      <c r="K1763" s="24"/>
      <c r="L1763" s="30">
        <v>61.55</v>
      </c>
    </row>
    <row r="1764" spans="1:12" x14ac:dyDescent="0.2">
      <c r="A1764" s="23">
        <v>38742</v>
      </c>
      <c r="B1764" s="27">
        <v>64.349999999999994</v>
      </c>
      <c r="C1764" s="28">
        <v>60.35</v>
      </c>
      <c r="D1764" s="28">
        <v>66.34</v>
      </c>
      <c r="E1764" s="26"/>
      <c r="F1764" s="25">
        <v>62.85</v>
      </c>
      <c r="G1764" s="25">
        <v>60.85</v>
      </c>
      <c r="H1764" s="25">
        <v>60.85</v>
      </c>
      <c r="I1764" s="25">
        <v>64.599999999999994</v>
      </c>
      <c r="J1764" s="27">
        <v>61.2</v>
      </c>
      <c r="K1764" s="24"/>
      <c r="L1764" s="30">
        <v>60.3</v>
      </c>
    </row>
    <row r="1765" spans="1:12" x14ac:dyDescent="0.2">
      <c r="A1765" s="23">
        <v>38743</v>
      </c>
      <c r="B1765" s="27">
        <v>64.760000000000005</v>
      </c>
      <c r="C1765" s="28">
        <v>60.76</v>
      </c>
      <c r="D1765" s="28">
        <v>66.75</v>
      </c>
      <c r="E1765" s="26"/>
      <c r="F1765" s="25">
        <v>63.26</v>
      </c>
      <c r="G1765" s="25">
        <v>61.26</v>
      </c>
      <c r="H1765" s="25">
        <v>61.26</v>
      </c>
      <c r="I1765" s="25">
        <v>65.010000000000005</v>
      </c>
      <c r="J1765" s="27">
        <v>61.45</v>
      </c>
      <c r="K1765" s="24"/>
      <c r="L1765" s="30">
        <v>60.55</v>
      </c>
    </row>
    <row r="1766" spans="1:12" x14ac:dyDescent="0.2">
      <c r="A1766" s="23">
        <v>38744</v>
      </c>
      <c r="B1766" s="27">
        <v>66.260000000000005</v>
      </c>
      <c r="C1766" s="28">
        <v>62.26</v>
      </c>
      <c r="D1766" s="28">
        <v>68.25</v>
      </c>
      <c r="E1766" s="26"/>
      <c r="F1766" s="25">
        <v>64.760000000000005</v>
      </c>
      <c r="G1766" s="25">
        <v>62.76</v>
      </c>
      <c r="H1766" s="25">
        <v>62.76</v>
      </c>
      <c r="I1766" s="25">
        <v>66.510000000000005</v>
      </c>
      <c r="J1766" s="27">
        <v>62.95</v>
      </c>
      <c r="K1766" s="24"/>
      <c r="L1766" s="30">
        <v>62.05</v>
      </c>
    </row>
    <row r="1767" spans="1:12" x14ac:dyDescent="0.2">
      <c r="A1767" s="23">
        <v>38747</v>
      </c>
      <c r="B1767" s="27">
        <v>66.849999999999994</v>
      </c>
      <c r="C1767" s="28">
        <v>62.85</v>
      </c>
      <c r="D1767" s="28">
        <v>68.84</v>
      </c>
      <c r="E1767" s="26"/>
      <c r="F1767" s="25">
        <v>65.349999999999994</v>
      </c>
      <c r="G1767" s="25">
        <v>63.35</v>
      </c>
      <c r="H1767" s="25">
        <v>63.35</v>
      </c>
      <c r="I1767" s="25">
        <v>67.099999999999994</v>
      </c>
      <c r="J1767" s="27">
        <v>63.7</v>
      </c>
      <c r="K1767" s="24"/>
      <c r="L1767" s="30">
        <v>62.8</v>
      </c>
    </row>
    <row r="1768" spans="1:12" x14ac:dyDescent="0.2">
      <c r="A1768" s="23">
        <v>38748</v>
      </c>
      <c r="B1768" s="27">
        <v>66.42</v>
      </c>
      <c r="C1768" s="28">
        <v>62.42</v>
      </c>
      <c r="D1768" s="28">
        <v>68.41</v>
      </c>
      <c r="E1768" s="26"/>
      <c r="F1768" s="25">
        <v>64.92</v>
      </c>
      <c r="G1768" s="25">
        <v>62.92</v>
      </c>
      <c r="H1768" s="25">
        <v>62.92</v>
      </c>
      <c r="I1768" s="25">
        <v>66.67</v>
      </c>
      <c r="J1768" s="24">
        <v>63.2</v>
      </c>
      <c r="K1768" s="24"/>
      <c r="L1768" s="30">
        <v>62.3</v>
      </c>
    </row>
    <row r="1769" spans="1:12" x14ac:dyDescent="0.2">
      <c r="A1769" s="23">
        <v>38749</v>
      </c>
      <c r="B1769" s="27">
        <v>64.56</v>
      </c>
      <c r="C1769" s="28">
        <v>58.56</v>
      </c>
      <c r="D1769" s="28">
        <v>67.05</v>
      </c>
      <c r="E1769" s="26"/>
      <c r="F1769" s="25">
        <v>63.56</v>
      </c>
      <c r="G1769" s="25">
        <v>57.06</v>
      </c>
      <c r="H1769" s="25">
        <v>57.06</v>
      </c>
      <c r="I1769" s="25">
        <v>65.31</v>
      </c>
      <c r="J1769" s="27">
        <v>61.95</v>
      </c>
      <c r="K1769" s="24"/>
      <c r="L1769" s="30">
        <v>61.05</v>
      </c>
    </row>
    <row r="1770" spans="1:12" x14ac:dyDescent="0.2">
      <c r="A1770" s="23">
        <v>38750</v>
      </c>
      <c r="B1770" s="27">
        <v>62.68</v>
      </c>
      <c r="C1770" s="28">
        <v>56.68</v>
      </c>
      <c r="D1770" s="28">
        <v>65.17</v>
      </c>
      <c r="E1770" s="26"/>
      <c r="F1770" s="25">
        <v>61.68</v>
      </c>
      <c r="G1770" s="25">
        <v>55.18</v>
      </c>
      <c r="H1770" s="25">
        <v>55.18</v>
      </c>
      <c r="I1770" s="25">
        <v>63.43</v>
      </c>
      <c r="J1770" s="27">
        <v>60.2</v>
      </c>
      <c r="K1770" s="24"/>
      <c r="L1770" s="30">
        <v>59.05</v>
      </c>
    </row>
    <row r="1771" spans="1:12" x14ac:dyDescent="0.2">
      <c r="A1771" s="23">
        <v>38751</v>
      </c>
      <c r="B1771" s="27">
        <v>63.37</v>
      </c>
      <c r="C1771" s="28">
        <v>57.37</v>
      </c>
      <c r="D1771" s="28">
        <v>65.86</v>
      </c>
      <c r="E1771" s="26"/>
      <c r="F1771" s="25">
        <v>62.37</v>
      </c>
      <c r="G1771" s="25">
        <v>55.87</v>
      </c>
      <c r="H1771" s="25">
        <v>55.87</v>
      </c>
      <c r="I1771" s="25">
        <v>64.12</v>
      </c>
      <c r="J1771" s="27">
        <v>60.7</v>
      </c>
      <c r="K1771" s="24"/>
      <c r="L1771" s="30">
        <v>59.8</v>
      </c>
    </row>
    <row r="1772" spans="1:12" x14ac:dyDescent="0.2">
      <c r="A1772" s="23">
        <v>38754</v>
      </c>
      <c r="B1772" s="27">
        <v>63.11</v>
      </c>
      <c r="C1772" s="28">
        <v>57.11</v>
      </c>
      <c r="D1772" s="28">
        <v>65.599999999999994</v>
      </c>
      <c r="E1772" s="26"/>
      <c r="F1772" s="25">
        <v>62.11</v>
      </c>
      <c r="G1772" s="25">
        <v>55.61</v>
      </c>
      <c r="H1772" s="25">
        <v>55.61</v>
      </c>
      <c r="I1772" s="25">
        <v>63.86</v>
      </c>
      <c r="J1772" s="27">
        <v>60.45</v>
      </c>
      <c r="K1772" s="24"/>
      <c r="L1772" s="30">
        <v>59.55</v>
      </c>
    </row>
    <row r="1773" spans="1:12" x14ac:dyDescent="0.2">
      <c r="A1773" s="23">
        <v>38755</v>
      </c>
      <c r="B1773" s="27">
        <v>61.09</v>
      </c>
      <c r="C1773" s="28">
        <v>55.09</v>
      </c>
      <c r="D1773" s="28">
        <v>63.58</v>
      </c>
      <c r="E1773" s="26"/>
      <c r="F1773" s="25">
        <v>60.09</v>
      </c>
      <c r="G1773" s="25">
        <v>53.59</v>
      </c>
      <c r="H1773" s="25">
        <v>53.59</v>
      </c>
      <c r="I1773" s="25">
        <v>61.84</v>
      </c>
      <c r="J1773" s="27">
        <v>58.45</v>
      </c>
      <c r="K1773" s="24"/>
      <c r="L1773" s="30">
        <v>57.55</v>
      </c>
    </row>
    <row r="1774" spans="1:12" x14ac:dyDescent="0.2">
      <c r="A1774" s="23">
        <v>38756</v>
      </c>
      <c r="B1774" s="27">
        <v>60.55</v>
      </c>
      <c r="C1774" s="28">
        <v>54.55</v>
      </c>
      <c r="D1774" s="28">
        <v>63.04</v>
      </c>
      <c r="E1774" s="26"/>
      <c r="F1774" s="25">
        <v>59.55</v>
      </c>
      <c r="G1774" s="25">
        <v>53.05</v>
      </c>
      <c r="H1774" s="25">
        <v>53.05</v>
      </c>
      <c r="I1774" s="25">
        <v>61.3</v>
      </c>
      <c r="J1774" s="27">
        <v>57.95</v>
      </c>
      <c r="K1774" s="24"/>
      <c r="L1774" s="30">
        <v>56.8</v>
      </c>
    </row>
    <row r="1775" spans="1:12" x14ac:dyDescent="0.2">
      <c r="A1775" s="23">
        <v>38757</v>
      </c>
      <c r="B1775" s="27">
        <v>60.62</v>
      </c>
      <c r="C1775" s="28">
        <v>54.62</v>
      </c>
      <c r="D1775" s="28">
        <v>63.11</v>
      </c>
      <c r="E1775" s="26"/>
      <c r="F1775" s="25">
        <v>59.62</v>
      </c>
      <c r="G1775" s="25">
        <v>53.12</v>
      </c>
      <c r="H1775" s="25">
        <v>53.12</v>
      </c>
      <c r="I1775" s="25">
        <v>61.37</v>
      </c>
      <c r="J1775" s="27">
        <v>57.95</v>
      </c>
      <c r="K1775" s="24"/>
      <c r="L1775" s="30">
        <v>57.05</v>
      </c>
    </row>
    <row r="1776" spans="1:12" x14ac:dyDescent="0.2">
      <c r="A1776" s="23">
        <v>38758</v>
      </c>
      <c r="B1776" s="27">
        <v>59.84</v>
      </c>
      <c r="C1776" s="28">
        <v>53.84</v>
      </c>
      <c r="D1776" s="28">
        <v>62.33</v>
      </c>
      <c r="E1776" s="26"/>
      <c r="F1776" s="25">
        <v>58.84</v>
      </c>
      <c r="G1776" s="25">
        <v>52.34</v>
      </c>
      <c r="H1776" s="25">
        <v>52.34</v>
      </c>
      <c r="I1776" s="25">
        <v>60.59</v>
      </c>
      <c r="J1776" s="27">
        <v>57.2</v>
      </c>
      <c r="K1776" s="24"/>
      <c r="L1776" s="30">
        <v>56.3</v>
      </c>
    </row>
    <row r="1777" spans="1:12" x14ac:dyDescent="0.2">
      <c r="A1777" s="23">
        <v>38761</v>
      </c>
      <c r="B1777" s="27">
        <v>59.24</v>
      </c>
      <c r="C1777" s="28">
        <v>53.24</v>
      </c>
      <c r="D1777" s="28">
        <v>61.73</v>
      </c>
      <c r="E1777" s="26"/>
      <c r="F1777" s="25">
        <v>58.24</v>
      </c>
      <c r="G1777" s="25">
        <v>51.74</v>
      </c>
      <c r="H1777" s="25">
        <v>51.74</v>
      </c>
      <c r="I1777" s="25">
        <v>59.99</v>
      </c>
      <c r="J1777" s="27">
        <v>56.7</v>
      </c>
      <c r="K1777" s="24"/>
      <c r="L1777" s="30">
        <v>55.55</v>
      </c>
    </row>
    <row r="1778" spans="1:12" x14ac:dyDescent="0.2">
      <c r="A1778" s="23">
        <v>38762</v>
      </c>
      <c r="B1778" s="27">
        <v>57.57</v>
      </c>
      <c r="C1778" s="28">
        <v>51.57</v>
      </c>
      <c r="D1778" s="28">
        <v>60.06</v>
      </c>
      <c r="E1778" s="26"/>
      <c r="F1778" s="25">
        <v>56.57</v>
      </c>
      <c r="G1778" s="25">
        <v>50.07</v>
      </c>
      <c r="H1778" s="25">
        <v>50.07</v>
      </c>
      <c r="I1778" s="25">
        <v>58.32</v>
      </c>
      <c r="J1778" s="27">
        <v>54.95</v>
      </c>
      <c r="K1778" s="24"/>
      <c r="L1778" s="30">
        <v>53.8</v>
      </c>
    </row>
    <row r="1779" spans="1:12" x14ac:dyDescent="0.2">
      <c r="A1779" s="23">
        <v>38763</v>
      </c>
      <c r="B1779" s="27">
        <v>55.65</v>
      </c>
      <c r="C1779" s="28">
        <v>49.65</v>
      </c>
      <c r="D1779" s="28">
        <v>58.14</v>
      </c>
      <c r="E1779" s="26"/>
      <c r="F1779" s="25">
        <v>54.65</v>
      </c>
      <c r="G1779" s="25">
        <v>48.15</v>
      </c>
      <c r="H1779" s="25">
        <v>48.15</v>
      </c>
      <c r="I1779" s="25">
        <v>56.4</v>
      </c>
      <c r="J1779" s="27">
        <v>53.2</v>
      </c>
      <c r="K1779" s="24"/>
      <c r="L1779" s="30">
        <v>52.05</v>
      </c>
    </row>
    <row r="1780" spans="1:12" x14ac:dyDescent="0.2">
      <c r="A1780" s="23">
        <v>38764</v>
      </c>
      <c r="B1780" s="27">
        <v>56.46</v>
      </c>
      <c r="C1780" s="28">
        <v>50.46</v>
      </c>
      <c r="D1780" s="28">
        <v>58.95</v>
      </c>
      <c r="E1780" s="26"/>
      <c r="F1780" s="25">
        <v>55.46</v>
      </c>
      <c r="G1780" s="25">
        <v>48.96</v>
      </c>
      <c r="H1780" s="25">
        <v>48.96</v>
      </c>
      <c r="I1780" s="25">
        <v>57.21</v>
      </c>
      <c r="J1780" s="27">
        <v>53.95</v>
      </c>
      <c r="K1780" s="24"/>
      <c r="L1780" s="30">
        <v>52.8</v>
      </c>
    </row>
    <row r="1781" spans="1:12" x14ac:dyDescent="0.2">
      <c r="A1781" s="23">
        <v>38765</v>
      </c>
      <c r="B1781" s="27">
        <v>57.88</v>
      </c>
      <c r="C1781" s="28">
        <v>51.88</v>
      </c>
      <c r="D1781" s="28">
        <v>60.37</v>
      </c>
      <c r="E1781" s="26"/>
      <c r="F1781" s="25">
        <v>56.88</v>
      </c>
      <c r="G1781" s="25">
        <v>50.38</v>
      </c>
      <c r="H1781" s="25">
        <v>50.38</v>
      </c>
      <c r="I1781" s="25">
        <v>58.63</v>
      </c>
      <c r="J1781" s="27">
        <v>55.2</v>
      </c>
      <c r="K1781" s="24"/>
      <c r="L1781" s="30">
        <v>54.3</v>
      </c>
    </row>
    <row r="1782" spans="1:12" x14ac:dyDescent="0.2">
      <c r="A1782" s="23">
        <v>38769</v>
      </c>
      <c r="B1782" s="27">
        <v>59.1</v>
      </c>
      <c r="C1782" s="28">
        <v>53.1</v>
      </c>
      <c r="D1782" s="28">
        <v>61.59</v>
      </c>
      <c r="E1782" s="26"/>
      <c r="F1782" s="25">
        <v>58.1</v>
      </c>
      <c r="G1782" s="25">
        <v>51.6</v>
      </c>
      <c r="H1782" s="25">
        <v>51.6</v>
      </c>
      <c r="I1782" s="25">
        <v>59.85</v>
      </c>
      <c r="J1782" s="27">
        <v>56.45</v>
      </c>
      <c r="K1782" s="24"/>
      <c r="L1782" s="30">
        <v>55.55</v>
      </c>
    </row>
    <row r="1783" spans="1:12" x14ac:dyDescent="0.2">
      <c r="A1783" s="23">
        <v>38770</v>
      </c>
      <c r="B1783" s="27">
        <v>59.01</v>
      </c>
      <c r="C1783" s="28">
        <v>53.01</v>
      </c>
      <c r="D1783" s="28">
        <v>61.5</v>
      </c>
      <c r="E1783" s="26"/>
      <c r="F1783" s="25">
        <v>58.01</v>
      </c>
      <c r="G1783" s="25">
        <v>51.51</v>
      </c>
      <c r="H1783" s="25">
        <v>51.51</v>
      </c>
      <c r="I1783" s="25">
        <v>59.76</v>
      </c>
      <c r="J1783" s="27">
        <v>56.45</v>
      </c>
      <c r="K1783" s="24"/>
      <c r="L1783" s="30">
        <v>51.95</v>
      </c>
    </row>
    <row r="1784" spans="1:12" x14ac:dyDescent="0.2">
      <c r="A1784" s="23">
        <v>38771</v>
      </c>
      <c r="B1784" s="27">
        <v>58.54</v>
      </c>
      <c r="C1784" s="28">
        <v>52.54</v>
      </c>
      <c r="D1784" s="28">
        <v>61.03</v>
      </c>
      <c r="E1784" s="26"/>
      <c r="F1784" s="25">
        <v>57.54</v>
      </c>
      <c r="G1784" s="25">
        <v>51.04</v>
      </c>
      <c r="H1784" s="25">
        <v>51.04</v>
      </c>
      <c r="I1784" s="25">
        <v>59.29</v>
      </c>
      <c r="J1784" s="27">
        <v>55.95</v>
      </c>
      <c r="K1784" s="24"/>
      <c r="L1784" s="30">
        <v>51.45</v>
      </c>
    </row>
    <row r="1785" spans="1:12" x14ac:dyDescent="0.2">
      <c r="A1785" s="23">
        <v>38772</v>
      </c>
      <c r="B1785" s="27">
        <v>60.91</v>
      </c>
      <c r="C1785" s="28">
        <v>54.91</v>
      </c>
      <c r="D1785" s="28">
        <v>63.4</v>
      </c>
      <c r="E1785" s="26"/>
      <c r="F1785" s="25">
        <v>59.91</v>
      </c>
      <c r="G1785" s="25">
        <v>53.41</v>
      </c>
      <c r="H1785" s="25">
        <v>53.41</v>
      </c>
      <c r="I1785" s="25">
        <v>61.66</v>
      </c>
      <c r="J1785" s="27">
        <v>58.45</v>
      </c>
      <c r="K1785" s="24"/>
      <c r="L1785" s="30">
        <v>53.95</v>
      </c>
    </row>
    <row r="1786" spans="1:12" x14ac:dyDescent="0.2">
      <c r="A1786" s="23">
        <v>38775</v>
      </c>
      <c r="B1786" s="27">
        <v>59</v>
      </c>
      <c r="C1786" s="28">
        <v>53</v>
      </c>
      <c r="D1786" s="28">
        <v>61.49</v>
      </c>
      <c r="E1786" s="26"/>
      <c r="F1786" s="25">
        <v>58</v>
      </c>
      <c r="G1786" s="25">
        <v>51.5</v>
      </c>
      <c r="H1786" s="25">
        <v>51.5</v>
      </c>
      <c r="I1786" s="25">
        <v>59.75</v>
      </c>
      <c r="J1786" s="27">
        <v>56.45</v>
      </c>
      <c r="K1786" s="24"/>
      <c r="L1786" s="30">
        <v>51.95</v>
      </c>
    </row>
    <row r="1787" spans="1:12" x14ac:dyDescent="0.2">
      <c r="A1787" s="23">
        <v>38776</v>
      </c>
      <c r="B1787" s="27">
        <v>59.41</v>
      </c>
      <c r="C1787" s="28">
        <v>53.41</v>
      </c>
      <c r="D1787" s="28">
        <v>61.9</v>
      </c>
      <c r="E1787" s="26"/>
      <c r="F1787" s="25">
        <v>58.41</v>
      </c>
      <c r="G1787" s="25">
        <v>51.91</v>
      </c>
      <c r="H1787" s="25">
        <v>51.91</v>
      </c>
      <c r="I1787" s="25">
        <v>60.16</v>
      </c>
      <c r="J1787" s="27">
        <v>56.95</v>
      </c>
      <c r="K1787" s="24"/>
      <c r="L1787" s="30">
        <v>52.45</v>
      </c>
    </row>
    <row r="1788" spans="1:12" x14ac:dyDescent="0.2">
      <c r="A1788" s="23">
        <v>38777</v>
      </c>
      <c r="B1788" s="27">
        <v>59.47</v>
      </c>
      <c r="C1788" s="28">
        <v>52.97</v>
      </c>
      <c r="D1788" s="28">
        <v>62.46</v>
      </c>
      <c r="E1788" s="26"/>
      <c r="F1788" s="25">
        <v>58.47</v>
      </c>
      <c r="G1788" s="25">
        <v>51.97</v>
      </c>
      <c r="H1788" s="25">
        <v>51.97</v>
      </c>
      <c r="I1788" s="25">
        <v>60.72</v>
      </c>
      <c r="J1788" s="27">
        <v>57.45</v>
      </c>
      <c r="K1788" s="24"/>
      <c r="L1788" s="24">
        <v>52.95</v>
      </c>
    </row>
    <row r="1789" spans="1:12" x14ac:dyDescent="0.2">
      <c r="A1789" s="23">
        <v>38778</v>
      </c>
      <c r="B1789" s="27">
        <v>60.86</v>
      </c>
      <c r="C1789" s="28">
        <v>54.36</v>
      </c>
      <c r="D1789" s="28">
        <v>63.85</v>
      </c>
      <c r="E1789" s="26"/>
      <c r="F1789" s="25">
        <v>59.86</v>
      </c>
      <c r="G1789" s="25">
        <v>53.36</v>
      </c>
      <c r="H1789" s="25">
        <v>53.36</v>
      </c>
      <c r="I1789" s="25">
        <v>62.11</v>
      </c>
      <c r="J1789" s="27">
        <v>58.7</v>
      </c>
      <c r="K1789" s="24"/>
      <c r="L1789" s="24">
        <v>54.45</v>
      </c>
    </row>
    <row r="1790" spans="1:12" x14ac:dyDescent="0.2">
      <c r="A1790" s="23">
        <v>38779</v>
      </c>
      <c r="B1790" s="27">
        <v>61.17</v>
      </c>
      <c r="C1790" s="28">
        <v>54.67</v>
      </c>
      <c r="D1790" s="28">
        <v>64.16</v>
      </c>
      <c r="E1790" s="26"/>
      <c r="F1790" s="25">
        <v>60.17</v>
      </c>
      <c r="G1790" s="25">
        <v>53.67</v>
      </c>
      <c r="H1790" s="25">
        <v>53.67</v>
      </c>
      <c r="I1790" s="25">
        <v>62.42</v>
      </c>
      <c r="J1790" s="27">
        <v>59.2</v>
      </c>
      <c r="K1790" s="24"/>
      <c r="L1790" s="24">
        <v>53.95</v>
      </c>
    </row>
    <row r="1791" spans="1:12" x14ac:dyDescent="0.2">
      <c r="A1791" s="23">
        <v>38782</v>
      </c>
      <c r="B1791" s="27">
        <v>59.91</v>
      </c>
      <c r="C1791" s="28">
        <v>53.41</v>
      </c>
      <c r="D1791" s="28">
        <v>57.41</v>
      </c>
      <c r="E1791" s="26"/>
      <c r="F1791" s="25">
        <v>58.91</v>
      </c>
      <c r="G1791" s="25">
        <v>52.41</v>
      </c>
      <c r="H1791" s="25">
        <v>52.41</v>
      </c>
      <c r="I1791" s="25">
        <v>61.16</v>
      </c>
      <c r="J1791" s="27">
        <v>57.95</v>
      </c>
      <c r="K1791" s="24"/>
      <c r="L1791" s="24">
        <v>52.7</v>
      </c>
    </row>
    <row r="1792" spans="1:12" x14ac:dyDescent="0.2">
      <c r="A1792" s="23">
        <v>38783</v>
      </c>
      <c r="B1792" s="27">
        <v>59.08</v>
      </c>
      <c r="C1792" s="28">
        <v>52.58</v>
      </c>
      <c r="D1792" s="28">
        <v>56.58</v>
      </c>
      <c r="E1792" s="26"/>
      <c r="F1792" s="25">
        <v>58.08</v>
      </c>
      <c r="G1792" s="25">
        <v>51.58</v>
      </c>
      <c r="H1792" s="25">
        <v>51.58</v>
      </c>
      <c r="I1792" s="25">
        <v>60.33</v>
      </c>
      <c r="J1792" s="27">
        <v>56.95</v>
      </c>
      <c r="K1792" s="24"/>
      <c r="L1792" s="24">
        <v>51.95</v>
      </c>
    </row>
    <row r="1793" spans="1:12" x14ac:dyDescent="0.2">
      <c r="A1793" s="23">
        <v>38784</v>
      </c>
      <c r="B1793" s="27">
        <v>57.52</v>
      </c>
      <c r="C1793" s="28">
        <v>51.02</v>
      </c>
      <c r="D1793" s="28">
        <v>55.02</v>
      </c>
      <c r="E1793" s="26"/>
      <c r="F1793" s="25">
        <v>56.52</v>
      </c>
      <c r="G1793" s="25">
        <v>50.02</v>
      </c>
      <c r="H1793" s="25">
        <v>50.02</v>
      </c>
      <c r="I1793" s="25">
        <v>58.77</v>
      </c>
      <c r="J1793" s="27">
        <v>55.45</v>
      </c>
      <c r="K1793" s="24"/>
      <c r="L1793" s="24">
        <v>50.2</v>
      </c>
    </row>
    <row r="1794" spans="1:12" x14ac:dyDescent="0.2">
      <c r="A1794" s="23">
        <v>38785</v>
      </c>
      <c r="B1794" s="27">
        <v>57.97</v>
      </c>
      <c r="C1794" s="28">
        <v>51.47</v>
      </c>
      <c r="D1794" s="28">
        <v>55.47</v>
      </c>
      <c r="E1794" s="26"/>
      <c r="F1794" s="25">
        <v>56.97</v>
      </c>
      <c r="G1794" s="25">
        <v>50.47</v>
      </c>
      <c r="H1794" s="25">
        <v>50.47</v>
      </c>
      <c r="I1794" s="25">
        <v>59.22</v>
      </c>
      <c r="J1794" s="27">
        <v>55.95</v>
      </c>
      <c r="K1794" s="24"/>
      <c r="L1794" s="24">
        <v>50.7</v>
      </c>
    </row>
    <row r="1795" spans="1:12" x14ac:dyDescent="0.2">
      <c r="A1795" s="23">
        <v>38786</v>
      </c>
      <c r="B1795" s="27">
        <v>57.46</v>
      </c>
      <c r="C1795" s="28">
        <v>50.96</v>
      </c>
      <c r="D1795" s="28">
        <v>54.96</v>
      </c>
      <c r="E1795" s="26"/>
      <c r="F1795" s="25">
        <v>56.46</v>
      </c>
      <c r="G1795" s="25">
        <v>49.96</v>
      </c>
      <c r="H1795" s="25">
        <v>49.96</v>
      </c>
      <c r="I1795" s="25">
        <v>58.71</v>
      </c>
      <c r="J1795" s="27">
        <v>55.45</v>
      </c>
      <c r="K1795" s="24"/>
      <c r="L1795" s="24">
        <v>50.2</v>
      </c>
    </row>
    <row r="1796" spans="1:12" x14ac:dyDescent="0.2">
      <c r="A1796" s="23">
        <v>38789</v>
      </c>
      <c r="B1796" s="27">
        <v>59.27</v>
      </c>
      <c r="C1796" s="28">
        <v>52.77</v>
      </c>
      <c r="D1796" s="28">
        <v>51.77</v>
      </c>
      <c r="E1796" s="26"/>
      <c r="F1796" s="25">
        <v>58.27</v>
      </c>
      <c r="G1796" s="25">
        <v>51.77</v>
      </c>
      <c r="H1796" s="25">
        <v>51.77</v>
      </c>
      <c r="I1796" s="25">
        <v>60.52</v>
      </c>
      <c r="J1796" s="27">
        <v>57.2</v>
      </c>
      <c r="K1796" s="24"/>
      <c r="L1796" s="24">
        <v>51.95</v>
      </c>
    </row>
    <row r="1797" spans="1:12" x14ac:dyDescent="0.2">
      <c r="A1797" s="23">
        <v>38790</v>
      </c>
      <c r="B1797" s="27">
        <v>60.6</v>
      </c>
      <c r="C1797" s="28">
        <v>54.1</v>
      </c>
      <c r="D1797" s="28">
        <v>53.1</v>
      </c>
      <c r="E1797" s="26"/>
      <c r="F1797" s="25">
        <v>59.6</v>
      </c>
      <c r="G1797" s="25">
        <v>53.1</v>
      </c>
      <c r="H1797" s="25">
        <v>53.1</v>
      </c>
      <c r="I1797" s="25">
        <v>61.85</v>
      </c>
      <c r="J1797" s="27">
        <v>58.45</v>
      </c>
      <c r="K1797" s="24"/>
      <c r="L1797" s="24">
        <v>53.45</v>
      </c>
    </row>
    <row r="1798" spans="1:12" x14ac:dyDescent="0.2">
      <c r="A1798" s="23">
        <v>38791</v>
      </c>
      <c r="B1798" s="27">
        <v>59.67</v>
      </c>
      <c r="C1798" s="28">
        <v>53.17</v>
      </c>
      <c r="D1798" s="28">
        <v>52.17</v>
      </c>
      <c r="E1798" s="26"/>
      <c r="F1798" s="25">
        <v>58.67</v>
      </c>
      <c r="G1798" s="25">
        <v>52.17</v>
      </c>
      <c r="H1798" s="25">
        <v>52.17</v>
      </c>
      <c r="I1798" s="25">
        <v>60.92</v>
      </c>
      <c r="J1798" s="27">
        <v>57.7</v>
      </c>
      <c r="K1798" s="24"/>
      <c r="L1798" s="24">
        <v>52.45</v>
      </c>
    </row>
    <row r="1799" spans="1:12" x14ac:dyDescent="0.2">
      <c r="A1799" s="23">
        <v>38792</v>
      </c>
      <c r="B1799" s="27">
        <v>61.08</v>
      </c>
      <c r="C1799" s="28">
        <v>54.58</v>
      </c>
      <c r="D1799" s="28">
        <v>53.58</v>
      </c>
      <c r="E1799" s="26"/>
      <c r="F1799" s="25">
        <v>60.08</v>
      </c>
      <c r="G1799" s="25">
        <v>53.58</v>
      </c>
      <c r="H1799" s="25">
        <v>53.58</v>
      </c>
      <c r="I1799" s="25">
        <v>62.33</v>
      </c>
      <c r="J1799" s="27">
        <v>58.95</v>
      </c>
      <c r="K1799" s="24"/>
      <c r="L1799" s="24">
        <v>53.95</v>
      </c>
    </row>
    <row r="1800" spans="1:12" x14ac:dyDescent="0.2">
      <c r="A1800" s="23">
        <v>38793</v>
      </c>
      <c r="B1800" s="27">
        <v>60.27</v>
      </c>
      <c r="C1800" s="28">
        <v>53.77</v>
      </c>
      <c r="D1800" s="28">
        <v>52.77</v>
      </c>
      <c r="E1800" s="26"/>
      <c r="F1800" s="25">
        <v>59.27</v>
      </c>
      <c r="G1800" s="25">
        <v>52.77</v>
      </c>
      <c r="H1800" s="25">
        <v>52.77</v>
      </c>
      <c r="I1800" s="25">
        <v>61.52</v>
      </c>
      <c r="J1800" s="27">
        <v>58.2</v>
      </c>
      <c r="K1800" s="24"/>
      <c r="L1800" s="24">
        <v>52.95</v>
      </c>
    </row>
    <row r="1801" spans="1:12" x14ac:dyDescent="0.2">
      <c r="A1801" s="23">
        <v>38796</v>
      </c>
      <c r="B1801" s="27">
        <v>57.92</v>
      </c>
      <c r="C1801" s="28">
        <v>51.42</v>
      </c>
      <c r="D1801" s="28">
        <v>50.42</v>
      </c>
      <c r="E1801" s="26"/>
      <c r="F1801" s="25">
        <v>56.92</v>
      </c>
      <c r="G1801" s="25">
        <v>50.42</v>
      </c>
      <c r="H1801" s="25">
        <v>50.42</v>
      </c>
      <c r="I1801" s="25">
        <v>59.17</v>
      </c>
      <c r="J1801" s="27">
        <v>55.95</v>
      </c>
      <c r="K1801" s="24"/>
      <c r="L1801" s="24">
        <v>50.7</v>
      </c>
    </row>
    <row r="1802" spans="1:12" x14ac:dyDescent="0.2">
      <c r="A1802" s="23">
        <v>38797</v>
      </c>
      <c r="B1802" s="27">
        <v>58.07</v>
      </c>
      <c r="C1802" s="28">
        <v>51.57</v>
      </c>
      <c r="D1802" s="28">
        <v>50.57</v>
      </c>
      <c r="E1802" s="26"/>
      <c r="F1802" s="25">
        <v>57.07</v>
      </c>
      <c r="G1802" s="25">
        <v>50.57</v>
      </c>
      <c r="H1802" s="25">
        <v>50.57</v>
      </c>
      <c r="I1802" s="25">
        <v>59.32</v>
      </c>
      <c r="J1802" s="27">
        <v>55.95</v>
      </c>
      <c r="K1802" s="24"/>
      <c r="L1802" s="24">
        <v>50.95</v>
      </c>
    </row>
    <row r="1803" spans="1:12" x14ac:dyDescent="0.2">
      <c r="A1803" s="23">
        <v>38798</v>
      </c>
      <c r="B1803" s="27">
        <v>59.27</v>
      </c>
      <c r="C1803" s="28">
        <v>52.77</v>
      </c>
      <c r="D1803" s="28">
        <v>51.77</v>
      </c>
      <c r="E1803" s="26"/>
      <c r="F1803" s="25">
        <v>58.27</v>
      </c>
      <c r="G1803" s="25">
        <v>51.77</v>
      </c>
      <c r="H1803" s="25">
        <v>51.77</v>
      </c>
      <c r="I1803" s="25">
        <v>60.52</v>
      </c>
      <c r="J1803" s="27">
        <v>57.2</v>
      </c>
      <c r="K1803" s="24"/>
      <c r="L1803" s="24">
        <v>51.95</v>
      </c>
    </row>
    <row r="1804" spans="1:12" x14ac:dyDescent="0.2">
      <c r="A1804" s="23">
        <v>38799</v>
      </c>
      <c r="B1804" s="27">
        <v>61.41</v>
      </c>
      <c r="C1804" s="28">
        <v>54.91</v>
      </c>
      <c r="D1804" s="28">
        <v>53.91</v>
      </c>
      <c r="E1804" s="26"/>
      <c r="F1804" s="25">
        <v>60.41</v>
      </c>
      <c r="G1804" s="25">
        <v>53.91</v>
      </c>
      <c r="H1804" s="25">
        <v>53.91</v>
      </c>
      <c r="I1804" s="25">
        <v>62.66</v>
      </c>
      <c r="J1804" s="27">
        <v>59.45</v>
      </c>
      <c r="K1804" s="24"/>
      <c r="L1804" s="24"/>
    </row>
    <row r="1805" spans="1:12" x14ac:dyDescent="0.2">
      <c r="A1805" s="23">
        <v>38800</v>
      </c>
      <c r="B1805" s="27">
        <v>61.76</v>
      </c>
      <c r="C1805" s="28">
        <v>55.26</v>
      </c>
      <c r="D1805" s="28">
        <v>54.26</v>
      </c>
      <c r="E1805" s="26"/>
      <c r="F1805" s="25">
        <v>60.76</v>
      </c>
      <c r="G1805" s="25">
        <v>54.26</v>
      </c>
      <c r="H1805" s="25">
        <v>54.26</v>
      </c>
      <c r="I1805" s="25">
        <v>63.01</v>
      </c>
      <c r="J1805" s="27">
        <v>59.7</v>
      </c>
      <c r="K1805" s="24"/>
      <c r="L1805" s="24">
        <v>54.2</v>
      </c>
    </row>
    <row r="1806" spans="1:12" x14ac:dyDescent="0.2">
      <c r="A1806" s="23">
        <v>38803</v>
      </c>
      <c r="B1806" s="27">
        <v>61.66</v>
      </c>
      <c r="C1806" s="28">
        <v>55.16</v>
      </c>
      <c r="D1806" s="28">
        <v>54.16</v>
      </c>
      <c r="E1806" s="26"/>
      <c r="F1806" s="25">
        <v>60.66</v>
      </c>
      <c r="G1806" s="25">
        <v>54.16</v>
      </c>
      <c r="H1806" s="25">
        <v>54.16</v>
      </c>
      <c r="I1806" s="25">
        <v>62.91</v>
      </c>
      <c r="J1806" s="27">
        <v>59.7</v>
      </c>
      <c r="K1806" s="24"/>
      <c r="L1806" s="24">
        <v>54.45</v>
      </c>
    </row>
    <row r="1807" spans="1:12" x14ac:dyDescent="0.2">
      <c r="A1807" s="23">
        <v>38804</v>
      </c>
      <c r="B1807" s="27">
        <v>63.57</v>
      </c>
      <c r="C1807" s="28">
        <v>57.07</v>
      </c>
      <c r="D1807" s="28">
        <v>56.07</v>
      </c>
      <c r="E1807" s="26"/>
      <c r="F1807" s="25">
        <v>62.57</v>
      </c>
      <c r="G1807" s="25">
        <v>56.07</v>
      </c>
      <c r="H1807" s="25">
        <v>56.07</v>
      </c>
      <c r="I1807" s="25">
        <v>64.819999999999993</v>
      </c>
      <c r="J1807" s="27">
        <v>61.45</v>
      </c>
      <c r="K1807" s="24"/>
      <c r="L1807" s="24">
        <v>56.45</v>
      </c>
    </row>
    <row r="1808" spans="1:12" x14ac:dyDescent="0.2">
      <c r="A1808" s="23">
        <v>38805</v>
      </c>
      <c r="B1808" s="27">
        <v>63.95</v>
      </c>
      <c r="C1808" s="28">
        <v>57.45</v>
      </c>
      <c r="D1808" s="28">
        <v>56.45</v>
      </c>
      <c r="E1808" s="26"/>
      <c r="F1808" s="25">
        <v>62.95</v>
      </c>
      <c r="G1808" s="25">
        <v>56.45</v>
      </c>
      <c r="H1808" s="25">
        <v>56.45</v>
      </c>
      <c r="I1808" s="25">
        <v>65.2</v>
      </c>
      <c r="J1808" s="27">
        <v>61.95</v>
      </c>
      <c r="K1808" s="24"/>
      <c r="L1808" s="24">
        <v>56.7</v>
      </c>
    </row>
    <row r="1809" spans="1:12" x14ac:dyDescent="0.2">
      <c r="A1809" s="23">
        <v>38806</v>
      </c>
      <c r="B1809" s="27">
        <v>64.650000000000006</v>
      </c>
      <c r="C1809" s="28">
        <v>58.15</v>
      </c>
      <c r="D1809" s="28">
        <v>57.15</v>
      </c>
      <c r="E1809" s="26"/>
      <c r="F1809" s="25">
        <v>63.65</v>
      </c>
      <c r="G1809" s="25">
        <v>57.15</v>
      </c>
      <c r="H1809" s="25">
        <v>57.15</v>
      </c>
      <c r="I1809" s="25">
        <v>65.900000000000006</v>
      </c>
      <c r="J1809" s="27">
        <v>62.7</v>
      </c>
      <c r="K1809" s="24"/>
      <c r="L1809" s="24">
        <v>57.45</v>
      </c>
    </row>
    <row r="1810" spans="1:12" x14ac:dyDescent="0.2">
      <c r="A1810" s="23">
        <v>38807</v>
      </c>
      <c r="B1810" s="27">
        <v>64.13</v>
      </c>
      <c r="C1810" s="28">
        <v>57.63</v>
      </c>
      <c r="D1810" s="28">
        <v>56.63</v>
      </c>
      <c r="E1810" s="26"/>
      <c r="F1810" s="25">
        <v>63.13</v>
      </c>
      <c r="G1810" s="25">
        <v>56.63</v>
      </c>
      <c r="H1810" s="25">
        <v>56.63</v>
      </c>
      <c r="I1810" s="25">
        <v>65.38</v>
      </c>
      <c r="J1810" s="27">
        <v>61.95</v>
      </c>
      <c r="K1810" s="24"/>
      <c r="L1810" s="24">
        <v>56.95</v>
      </c>
    </row>
    <row r="1811" spans="1:12" x14ac:dyDescent="0.2">
      <c r="A1811" s="23">
        <v>38810</v>
      </c>
      <c r="B1811" s="27">
        <v>64.239999999999995</v>
      </c>
      <c r="C1811" s="28">
        <v>57.74</v>
      </c>
      <c r="D1811" s="28">
        <v>61.74</v>
      </c>
      <c r="E1811" s="26"/>
      <c r="F1811" s="25">
        <v>63.24</v>
      </c>
      <c r="G1811" s="25">
        <v>56.74</v>
      </c>
      <c r="H1811" s="25">
        <v>56.74</v>
      </c>
      <c r="I1811" s="25">
        <v>65.489999999999995</v>
      </c>
      <c r="J1811" s="27">
        <v>62.2</v>
      </c>
      <c r="K1811" s="24"/>
      <c r="L1811" s="24">
        <v>56.95</v>
      </c>
    </row>
    <row r="1812" spans="1:12" x14ac:dyDescent="0.2">
      <c r="A1812" s="23">
        <v>38811</v>
      </c>
      <c r="B1812" s="27">
        <v>63.73</v>
      </c>
      <c r="C1812" s="28">
        <v>57.23</v>
      </c>
      <c r="D1812" s="28">
        <v>61.23</v>
      </c>
      <c r="E1812" s="26"/>
      <c r="F1812" s="25">
        <v>62.73</v>
      </c>
      <c r="G1812" s="25">
        <v>56.23</v>
      </c>
      <c r="H1812" s="25">
        <v>56.23</v>
      </c>
      <c r="I1812" s="25">
        <v>64.98</v>
      </c>
      <c r="J1812" s="27">
        <v>61.7</v>
      </c>
      <c r="K1812" s="24"/>
      <c r="L1812" s="24">
        <v>56.45</v>
      </c>
    </row>
    <row r="1813" spans="1:12" x14ac:dyDescent="0.2">
      <c r="A1813" s="23">
        <v>38812</v>
      </c>
      <c r="B1813" s="27">
        <v>64.569999999999993</v>
      </c>
      <c r="C1813" s="28">
        <v>58.07</v>
      </c>
      <c r="D1813" s="28">
        <v>62.07</v>
      </c>
      <c r="E1813" s="26"/>
      <c r="F1813" s="25">
        <v>63.57</v>
      </c>
      <c r="G1813" s="25">
        <v>57.07</v>
      </c>
      <c r="H1813" s="25">
        <v>57.07</v>
      </c>
      <c r="I1813" s="25">
        <v>65.819999999999993</v>
      </c>
      <c r="J1813" s="27">
        <v>62.45</v>
      </c>
      <c r="K1813" s="24"/>
      <c r="L1813" s="24">
        <v>57.45</v>
      </c>
    </row>
    <row r="1814" spans="1:12" x14ac:dyDescent="0.2">
      <c r="A1814" s="23">
        <v>38813</v>
      </c>
      <c r="B1814" s="27">
        <v>65.44</v>
      </c>
      <c r="C1814" s="28">
        <v>58.94</v>
      </c>
      <c r="D1814" s="28">
        <v>62.94</v>
      </c>
      <c r="E1814" s="26"/>
      <c r="F1814" s="25">
        <v>64.44</v>
      </c>
      <c r="G1814" s="25">
        <v>57.94</v>
      </c>
      <c r="H1814" s="25">
        <v>57.94</v>
      </c>
      <c r="I1814" s="25">
        <v>66.69</v>
      </c>
      <c r="J1814" s="27">
        <v>63.45</v>
      </c>
      <c r="K1814" s="24"/>
      <c r="L1814" s="24">
        <v>58.2</v>
      </c>
    </row>
    <row r="1815" spans="1:12" x14ac:dyDescent="0.2">
      <c r="A1815" s="23">
        <v>38814</v>
      </c>
      <c r="B1815" s="27">
        <v>64.89</v>
      </c>
      <c r="C1815" s="28">
        <v>58.39</v>
      </c>
      <c r="D1815" s="28">
        <v>62.39</v>
      </c>
      <c r="E1815" s="26"/>
      <c r="F1815" s="25">
        <v>63.89</v>
      </c>
      <c r="G1815" s="25">
        <v>57.39</v>
      </c>
      <c r="H1815" s="25">
        <v>57.39</v>
      </c>
      <c r="I1815" s="25">
        <v>66.14</v>
      </c>
      <c r="J1815" s="27">
        <v>62.7</v>
      </c>
      <c r="K1815" s="24"/>
      <c r="L1815" s="24">
        <v>57.7</v>
      </c>
    </row>
    <row r="1816" spans="1:12" x14ac:dyDescent="0.2">
      <c r="A1816" s="23">
        <v>38817</v>
      </c>
      <c r="B1816" s="27">
        <v>66.239999999999995</v>
      </c>
      <c r="C1816" s="28">
        <v>59.74</v>
      </c>
      <c r="D1816" s="28">
        <v>63.74</v>
      </c>
      <c r="E1816" s="26"/>
      <c r="F1816" s="25">
        <v>65.239999999999995</v>
      </c>
      <c r="G1816" s="25">
        <v>58.74</v>
      </c>
      <c r="H1816" s="25">
        <v>58.74</v>
      </c>
      <c r="I1816" s="25">
        <v>67.489999999999995</v>
      </c>
      <c r="J1816" s="27">
        <v>64.2</v>
      </c>
      <c r="K1816" s="24"/>
      <c r="L1816" s="24">
        <v>58.95</v>
      </c>
    </row>
    <row r="1817" spans="1:12" x14ac:dyDescent="0.2">
      <c r="A1817" s="23">
        <v>38818</v>
      </c>
      <c r="B1817" s="27">
        <v>66.48</v>
      </c>
      <c r="C1817" s="28">
        <v>59.98</v>
      </c>
      <c r="D1817" s="28">
        <v>63.98</v>
      </c>
      <c r="E1817" s="26"/>
      <c r="F1817" s="25">
        <v>65.48</v>
      </c>
      <c r="G1817" s="25">
        <v>58.98</v>
      </c>
      <c r="H1817" s="25">
        <v>58.98</v>
      </c>
      <c r="I1817" s="25">
        <v>67.73</v>
      </c>
      <c r="J1817" s="27">
        <v>64.45</v>
      </c>
      <c r="K1817" s="24"/>
      <c r="L1817" s="24">
        <v>59.2</v>
      </c>
    </row>
    <row r="1818" spans="1:12" x14ac:dyDescent="0.2">
      <c r="A1818" s="23">
        <v>38819</v>
      </c>
      <c r="B1818" s="27">
        <v>66.12</v>
      </c>
      <c r="C1818" s="28">
        <v>59.62</v>
      </c>
      <c r="D1818" s="28">
        <v>63.62</v>
      </c>
      <c r="E1818" s="26"/>
      <c r="F1818" s="25">
        <v>65.12</v>
      </c>
      <c r="G1818" s="25">
        <v>58.62</v>
      </c>
      <c r="H1818" s="25">
        <v>58.62</v>
      </c>
      <c r="I1818" s="25">
        <v>67.37</v>
      </c>
      <c r="J1818" s="27">
        <v>63.95</v>
      </c>
      <c r="K1818" s="24"/>
      <c r="L1818" s="24">
        <v>58.95</v>
      </c>
    </row>
    <row r="1819" spans="1:12" x14ac:dyDescent="0.2">
      <c r="A1819" s="23">
        <v>38820</v>
      </c>
      <c r="B1819" s="27">
        <v>66.819999999999993</v>
      </c>
      <c r="C1819" s="28">
        <v>60.32</v>
      </c>
      <c r="D1819" s="28">
        <v>64.319999999999993</v>
      </c>
      <c r="E1819" s="26"/>
      <c r="F1819" s="25">
        <v>65.819999999999993</v>
      </c>
      <c r="G1819" s="25">
        <v>59.32</v>
      </c>
      <c r="H1819" s="25">
        <v>59.32</v>
      </c>
      <c r="I1819" s="25">
        <v>68.069999999999993</v>
      </c>
      <c r="J1819" s="27">
        <v>64.7</v>
      </c>
      <c r="K1819" s="24"/>
      <c r="L1819" s="24">
        <v>59.7</v>
      </c>
    </row>
    <row r="1820" spans="1:12" x14ac:dyDescent="0.2">
      <c r="A1820" s="23">
        <v>38824</v>
      </c>
      <c r="B1820" s="27">
        <v>67.900000000000006</v>
      </c>
      <c r="C1820" s="28">
        <v>61.4</v>
      </c>
      <c r="D1820" s="28">
        <v>65.400000000000006</v>
      </c>
      <c r="E1820" s="26"/>
      <c r="F1820" s="25">
        <v>66.900000000000006</v>
      </c>
      <c r="G1820" s="25">
        <v>60.4</v>
      </c>
      <c r="H1820" s="25">
        <v>60.4</v>
      </c>
      <c r="I1820" s="25">
        <v>69.150000000000006</v>
      </c>
      <c r="J1820" s="27">
        <v>65.95</v>
      </c>
      <c r="K1820" s="24"/>
      <c r="L1820" s="24">
        <v>60.7</v>
      </c>
    </row>
    <row r="1821" spans="1:12" x14ac:dyDescent="0.2">
      <c r="A1821" s="23">
        <v>38825</v>
      </c>
      <c r="B1821" s="27">
        <v>68.849999999999994</v>
      </c>
      <c r="C1821" s="28">
        <v>62.35</v>
      </c>
      <c r="D1821" s="28">
        <v>66.349999999999994</v>
      </c>
      <c r="E1821" s="26"/>
      <c r="F1821" s="25">
        <v>67.849999999999994</v>
      </c>
      <c r="G1821" s="25">
        <v>61.35</v>
      </c>
      <c r="H1821" s="25">
        <v>61.35</v>
      </c>
      <c r="I1821" s="25">
        <v>70.099999999999994</v>
      </c>
      <c r="J1821" s="27">
        <v>66.7</v>
      </c>
      <c r="K1821" s="24"/>
      <c r="L1821" s="24">
        <v>61.7</v>
      </c>
    </row>
    <row r="1822" spans="1:12" x14ac:dyDescent="0.2">
      <c r="A1822" s="23">
        <v>38826</v>
      </c>
      <c r="B1822" s="27">
        <v>69.67</v>
      </c>
      <c r="C1822" s="28">
        <v>63.17</v>
      </c>
      <c r="D1822" s="28">
        <v>67.17</v>
      </c>
      <c r="E1822" s="26"/>
      <c r="F1822" s="25">
        <v>68.67</v>
      </c>
      <c r="G1822" s="25">
        <v>62.17</v>
      </c>
      <c r="H1822" s="25">
        <v>62.17</v>
      </c>
      <c r="I1822" s="25">
        <v>70.92</v>
      </c>
      <c r="J1822" s="27">
        <v>67.7</v>
      </c>
      <c r="K1822" s="24"/>
      <c r="L1822" s="24">
        <v>62.45</v>
      </c>
    </row>
    <row r="1823" spans="1:12" x14ac:dyDescent="0.2">
      <c r="A1823" s="23">
        <v>38827</v>
      </c>
      <c r="B1823" s="27">
        <v>69.45</v>
      </c>
      <c r="C1823" s="28">
        <v>62.95</v>
      </c>
      <c r="D1823" s="28">
        <v>66.95</v>
      </c>
      <c r="E1823" s="26"/>
      <c r="F1823" s="25">
        <v>68.45</v>
      </c>
      <c r="G1823" s="25">
        <v>61.95</v>
      </c>
      <c r="H1823" s="25">
        <v>61.95</v>
      </c>
      <c r="I1823" s="25">
        <v>70.7</v>
      </c>
      <c r="J1823" s="27">
        <v>67.45</v>
      </c>
      <c r="K1823" s="24"/>
      <c r="L1823" s="24">
        <v>62.2</v>
      </c>
    </row>
    <row r="1824" spans="1:12" x14ac:dyDescent="0.2">
      <c r="A1824" s="23">
        <v>38828</v>
      </c>
      <c r="B1824" s="27">
        <v>72.67</v>
      </c>
      <c r="C1824" s="28">
        <v>66.17</v>
      </c>
      <c r="D1824" s="28">
        <v>70.17</v>
      </c>
      <c r="E1824" s="26"/>
      <c r="F1824" s="25">
        <v>71.67</v>
      </c>
      <c r="G1824" s="25">
        <v>65.17</v>
      </c>
      <c r="H1824" s="25">
        <v>65.17</v>
      </c>
      <c r="I1824" s="25">
        <v>73.92</v>
      </c>
      <c r="J1824" s="27">
        <v>70.7</v>
      </c>
      <c r="K1824" s="24"/>
      <c r="L1824" s="24">
        <v>65.45</v>
      </c>
    </row>
    <row r="1825" spans="1:12" x14ac:dyDescent="0.2">
      <c r="A1825" s="23">
        <v>38831</v>
      </c>
      <c r="B1825" s="27">
        <v>70.83</v>
      </c>
      <c r="C1825" s="28">
        <v>64.33</v>
      </c>
      <c r="D1825" s="28">
        <v>68.33</v>
      </c>
      <c r="E1825" s="26"/>
      <c r="F1825" s="25">
        <v>69.83</v>
      </c>
      <c r="G1825" s="25">
        <v>63.33</v>
      </c>
      <c r="H1825" s="25">
        <v>63.33</v>
      </c>
      <c r="I1825" s="25">
        <v>72.08</v>
      </c>
      <c r="J1825" s="27">
        <v>68.7</v>
      </c>
      <c r="K1825" s="24"/>
      <c r="L1825" s="24">
        <v>63.7</v>
      </c>
    </row>
    <row r="1826" spans="1:12" x14ac:dyDescent="0.2">
      <c r="A1826" s="23">
        <v>38832</v>
      </c>
      <c r="B1826" s="27">
        <v>70.38</v>
      </c>
      <c r="C1826" s="28">
        <v>63.88</v>
      </c>
      <c r="D1826" s="28">
        <v>67.88</v>
      </c>
      <c r="E1826" s="26"/>
      <c r="F1826" s="25">
        <v>69.38</v>
      </c>
      <c r="G1826" s="25">
        <v>62.88</v>
      </c>
      <c r="H1826" s="25">
        <v>62.88</v>
      </c>
      <c r="I1826" s="25">
        <v>71.63</v>
      </c>
      <c r="J1826" s="27">
        <v>68.2</v>
      </c>
      <c r="K1826" s="24"/>
      <c r="L1826" s="24">
        <v>63.2</v>
      </c>
    </row>
    <row r="1827" spans="1:12" x14ac:dyDescent="0.2">
      <c r="A1827" s="23">
        <v>38833</v>
      </c>
      <c r="B1827" s="27">
        <v>69.430000000000007</v>
      </c>
      <c r="C1827" s="28">
        <v>62.93</v>
      </c>
      <c r="D1827" s="28">
        <v>66.930000000000007</v>
      </c>
      <c r="E1827" s="26"/>
      <c r="F1827" s="25">
        <v>68.430000000000007</v>
      </c>
      <c r="G1827" s="25">
        <v>61.93</v>
      </c>
      <c r="H1827" s="25">
        <v>61.93</v>
      </c>
      <c r="I1827" s="25">
        <v>70.680000000000007</v>
      </c>
      <c r="J1827" s="27">
        <v>67.45</v>
      </c>
      <c r="K1827" s="24"/>
      <c r="L1827" s="24">
        <v>62.2</v>
      </c>
    </row>
    <row r="1828" spans="1:12" x14ac:dyDescent="0.2">
      <c r="A1828" s="23">
        <v>38834</v>
      </c>
      <c r="B1828" s="27">
        <v>68.47</v>
      </c>
      <c r="C1828" s="28">
        <v>61.97</v>
      </c>
      <c r="D1828" s="28">
        <v>65.97</v>
      </c>
      <c r="E1828" s="26"/>
      <c r="F1828" s="25">
        <v>67.47</v>
      </c>
      <c r="G1828" s="25">
        <v>60.97</v>
      </c>
      <c r="H1828" s="25">
        <v>60.97</v>
      </c>
      <c r="I1828" s="25">
        <v>69.72</v>
      </c>
      <c r="J1828" s="27">
        <v>66.45</v>
      </c>
      <c r="K1828" s="24"/>
      <c r="L1828" s="24">
        <v>61.2</v>
      </c>
    </row>
    <row r="1829" spans="1:12" x14ac:dyDescent="0.2">
      <c r="A1829" s="23">
        <v>38835</v>
      </c>
      <c r="B1829" s="27">
        <v>69.38</v>
      </c>
      <c r="C1829" s="28">
        <v>62.88</v>
      </c>
      <c r="D1829" s="28">
        <v>66.88</v>
      </c>
      <c r="E1829" s="26"/>
      <c r="F1829" s="25">
        <v>68.38</v>
      </c>
      <c r="G1829" s="25">
        <v>61.88</v>
      </c>
      <c r="H1829" s="25">
        <v>61.88</v>
      </c>
      <c r="I1829" s="25">
        <v>70.63</v>
      </c>
      <c r="J1829" s="27">
        <v>67.2</v>
      </c>
      <c r="K1829" s="24"/>
      <c r="L1829" s="24">
        <v>62.2</v>
      </c>
    </row>
    <row r="1830" spans="1:12" x14ac:dyDescent="0.2">
      <c r="A1830" s="23">
        <v>38838</v>
      </c>
      <c r="B1830" s="27">
        <v>71.2</v>
      </c>
      <c r="C1830" s="28">
        <v>64.7</v>
      </c>
      <c r="D1830" s="28">
        <v>68.7</v>
      </c>
      <c r="E1830" s="26"/>
      <c r="F1830" s="25">
        <v>70.2</v>
      </c>
      <c r="G1830" s="25">
        <v>63.7</v>
      </c>
      <c r="H1830" s="25">
        <v>63.7</v>
      </c>
      <c r="I1830" s="25">
        <v>72.45</v>
      </c>
      <c r="J1830" s="27">
        <v>69.2</v>
      </c>
      <c r="K1830" s="24"/>
      <c r="L1830" s="24">
        <v>63.95</v>
      </c>
    </row>
    <row r="1831" spans="1:12" x14ac:dyDescent="0.2">
      <c r="A1831" s="23">
        <v>38839</v>
      </c>
      <c r="B1831" s="27">
        <v>72.11</v>
      </c>
      <c r="C1831" s="28">
        <v>65.61</v>
      </c>
      <c r="D1831" s="28">
        <v>69.61</v>
      </c>
      <c r="E1831" s="26"/>
      <c r="F1831" s="25">
        <v>71.11</v>
      </c>
      <c r="G1831" s="25">
        <v>64.61</v>
      </c>
      <c r="H1831" s="25">
        <v>64.61</v>
      </c>
      <c r="I1831" s="25">
        <v>73.36</v>
      </c>
      <c r="J1831" s="27">
        <v>69.95</v>
      </c>
      <c r="K1831" s="24"/>
      <c r="L1831" s="24">
        <v>64.95</v>
      </c>
    </row>
    <row r="1832" spans="1:12" x14ac:dyDescent="0.2">
      <c r="A1832" s="23">
        <v>38840</v>
      </c>
      <c r="B1832" s="27">
        <v>69.78</v>
      </c>
      <c r="C1832" s="28">
        <v>63.28</v>
      </c>
      <c r="D1832" s="28">
        <v>67.28</v>
      </c>
      <c r="E1832" s="26"/>
      <c r="F1832" s="25">
        <v>68.78</v>
      </c>
      <c r="G1832" s="25">
        <v>62.28</v>
      </c>
      <c r="H1832" s="25">
        <v>62.28</v>
      </c>
      <c r="I1832" s="25">
        <v>71.03</v>
      </c>
      <c r="J1832" s="27">
        <v>67.7</v>
      </c>
      <c r="K1832" s="24"/>
      <c r="L1832" s="24">
        <v>62.45</v>
      </c>
    </row>
    <row r="1833" spans="1:12" x14ac:dyDescent="0.2">
      <c r="A1833" s="23">
        <v>38841</v>
      </c>
      <c r="B1833" s="27">
        <v>67.44</v>
      </c>
      <c r="C1833" s="28">
        <v>60.94</v>
      </c>
      <c r="D1833" s="28">
        <v>64.94</v>
      </c>
      <c r="E1833" s="26"/>
      <c r="F1833" s="25">
        <v>66.44</v>
      </c>
      <c r="G1833" s="25">
        <v>59.94</v>
      </c>
      <c r="H1833" s="25">
        <v>59.94</v>
      </c>
      <c r="I1833" s="25">
        <v>68.69</v>
      </c>
      <c r="J1833" s="27">
        <v>65.45</v>
      </c>
      <c r="K1833" s="24"/>
      <c r="L1833" s="24">
        <v>60.2</v>
      </c>
    </row>
    <row r="1834" spans="1:12" x14ac:dyDescent="0.2">
      <c r="A1834" s="23">
        <v>38842</v>
      </c>
      <c r="B1834" s="27">
        <v>67.69</v>
      </c>
      <c r="C1834" s="28">
        <v>61.19</v>
      </c>
      <c r="D1834" s="28">
        <v>65.19</v>
      </c>
      <c r="E1834" s="26"/>
      <c r="F1834" s="25">
        <v>66.69</v>
      </c>
      <c r="G1834" s="25">
        <v>60.19</v>
      </c>
      <c r="H1834" s="25">
        <v>60.19</v>
      </c>
      <c r="I1834" s="25">
        <v>68.94</v>
      </c>
      <c r="J1834" s="27">
        <v>65.7</v>
      </c>
      <c r="K1834" s="24"/>
      <c r="L1834" s="24">
        <v>60.45</v>
      </c>
    </row>
    <row r="1835" spans="1:12" x14ac:dyDescent="0.2">
      <c r="A1835" s="23">
        <v>38845</v>
      </c>
      <c r="B1835" s="27">
        <v>67.27</v>
      </c>
      <c r="C1835" s="28">
        <v>60.77</v>
      </c>
      <c r="D1835" s="28">
        <v>64.77</v>
      </c>
      <c r="E1835" s="26"/>
      <c r="F1835" s="25">
        <v>66.27</v>
      </c>
      <c r="G1835" s="25">
        <v>59.77</v>
      </c>
      <c r="H1835" s="25">
        <v>59.77</v>
      </c>
      <c r="I1835" s="25">
        <v>68.52</v>
      </c>
      <c r="J1835" s="27">
        <v>65.2</v>
      </c>
      <c r="K1835" s="24"/>
      <c r="L1835" s="24">
        <v>59.95</v>
      </c>
    </row>
    <row r="1836" spans="1:12" x14ac:dyDescent="0.2">
      <c r="A1836" s="23">
        <v>38846</v>
      </c>
      <c r="B1836" s="27">
        <v>68.19</v>
      </c>
      <c r="C1836" s="28">
        <v>61.69</v>
      </c>
      <c r="D1836" s="28">
        <v>65.69</v>
      </c>
      <c r="E1836" s="26"/>
      <c r="F1836" s="25">
        <v>67.19</v>
      </c>
      <c r="G1836" s="25">
        <v>60.69</v>
      </c>
      <c r="H1836" s="25">
        <v>60.69</v>
      </c>
      <c r="I1836" s="25">
        <v>69.44</v>
      </c>
      <c r="J1836" s="27">
        <v>66.2</v>
      </c>
      <c r="K1836" s="24"/>
      <c r="L1836" s="24">
        <v>60.95</v>
      </c>
    </row>
    <row r="1837" spans="1:12" x14ac:dyDescent="0.2">
      <c r="A1837" s="23">
        <v>38847</v>
      </c>
      <c r="B1837" s="27">
        <v>69.63</v>
      </c>
      <c r="C1837" s="28">
        <v>63.13</v>
      </c>
      <c r="D1837" s="28">
        <v>67.13</v>
      </c>
      <c r="E1837" s="26"/>
      <c r="F1837" s="25">
        <v>68.63</v>
      </c>
      <c r="G1837" s="25">
        <v>62.13</v>
      </c>
      <c r="H1837" s="25">
        <v>62.13</v>
      </c>
      <c r="I1837" s="25">
        <v>70.88</v>
      </c>
      <c r="J1837" s="27">
        <v>67.45</v>
      </c>
      <c r="K1837" s="24"/>
      <c r="L1837" s="24">
        <v>62.45</v>
      </c>
    </row>
    <row r="1838" spans="1:12" x14ac:dyDescent="0.2">
      <c r="A1838" s="23">
        <v>38848</v>
      </c>
      <c r="B1838" s="27">
        <v>70.819999999999993</v>
      </c>
      <c r="C1838" s="28">
        <v>64.319999999999993</v>
      </c>
      <c r="D1838" s="28">
        <v>68.319999999999993</v>
      </c>
      <c r="E1838" s="26"/>
      <c r="F1838" s="25">
        <v>69.819999999999993</v>
      </c>
      <c r="G1838" s="25">
        <v>63.32</v>
      </c>
      <c r="H1838" s="25">
        <v>63.32</v>
      </c>
      <c r="I1838" s="25">
        <v>72.069999999999993</v>
      </c>
      <c r="J1838" s="27">
        <v>68.7</v>
      </c>
      <c r="K1838" s="24"/>
      <c r="L1838" s="24">
        <v>63.7</v>
      </c>
    </row>
    <row r="1839" spans="1:12" x14ac:dyDescent="0.2">
      <c r="A1839" s="23">
        <v>38849</v>
      </c>
      <c r="B1839" s="27">
        <v>69.540000000000006</v>
      </c>
      <c r="C1839" s="28">
        <v>63.04</v>
      </c>
      <c r="D1839" s="28">
        <v>67.040000000000006</v>
      </c>
      <c r="E1839" s="26"/>
      <c r="F1839" s="25">
        <v>68.540000000000006</v>
      </c>
      <c r="G1839" s="25">
        <v>62.04</v>
      </c>
      <c r="H1839" s="25">
        <v>62.04</v>
      </c>
      <c r="I1839" s="25">
        <v>70.790000000000006</v>
      </c>
      <c r="J1839" s="27">
        <v>67.45</v>
      </c>
      <c r="K1839" s="24"/>
      <c r="L1839" s="24">
        <v>62.2</v>
      </c>
    </row>
    <row r="1840" spans="1:12" x14ac:dyDescent="0.2">
      <c r="A1840" s="23">
        <v>38852</v>
      </c>
      <c r="B1840" s="27">
        <v>66.91</v>
      </c>
      <c r="C1840" s="28">
        <v>60.41</v>
      </c>
      <c r="D1840" s="28">
        <v>64.41</v>
      </c>
      <c r="E1840" s="26"/>
      <c r="F1840" s="25">
        <v>65.91</v>
      </c>
      <c r="G1840" s="25">
        <v>59.41</v>
      </c>
      <c r="H1840" s="25">
        <v>59.41</v>
      </c>
      <c r="I1840" s="25">
        <v>68.16</v>
      </c>
      <c r="J1840" s="27">
        <v>64.95</v>
      </c>
      <c r="K1840" s="24"/>
      <c r="L1840" s="24">
        <v>59.7</v>
      </c>
    </row>
    <row r="1841" spans="1:12" x14ac:dyDescent="0.2">
      <c r="A1841" s="23">
        <v>38853</v>
      </c>
      <c r="B1841" s="27">
        <v>67.03</v>
      </c>
      <c r="C1841" s="28">
        <v>60.53</v>
      </c>
      <c r="D1841" s="28">
        <v>64.53</v>
      </c>
      <c r="E1841" s="26"/>
      <c r="F1841" s="25">
        <v>66.03</v>
      </c>
      <c r="G1841" s="25">
        <v>59.53</v>
      </c>
      <c r="H1841" s="25">
        <v>59.53</v>
      </c>
      <c r="I1841" s="25">
        <v>68.28</v>
      </c>
      <c r="J1841" s="27">
        <v>64.95</v>
      </c>
      <c r="K1841" s="24"/>
      <c r="L1841" s="24"/>
    </row>
    <row r="1842" spans="1:12" x14ac:dyDescent="0.2">
      <c r="A1842" s="23">
        <v>38854</v>
      </c>
      <c r="B1842" s="27">
        <v>66.19</v>
      </c>
      <c r="C1842" s="28">
        <v>59.69</v>
      </c>
      <c r="D1842" s="28">
        <v>63.69</v>
      </c>
      <c r="E1842" s="26"/>
      <c r="F1842" s="25">
        <v>65.19</v>
      </c>
      <c r="G1842" s="25">
        <v>58.69</v>
      </c>
      <c r="H1842" s="25">
        <v>58.69</v>
      </c>
      <c r="I1842" s="25">
        <v>67.44</v>
      </c>
      <c r="J1842" s="27">
        <v>64.2</v>
      </c>
      <c r="K1842" s="24"/>
      <c r="L1842" s="24">
        <v>58.95</v>
      </c>
    </row>
    <row r="1843" spans="1:12" x14ac:dyDescent="0.2">
      <c r="A1843" s="23">
        <v>38855</v>
      </c>
      <c r="B1843" s="27">
        <v>66.95</v>
      </c>
      <c r="C1843" s="28">
        <v>60.45</v>
      </c>
      <c r="D1843" s="28">
        <v>64.45</v>
      </c>
      <c r="E1843" s="26"/>
      <c r="F1843" s="25">
        <v>65.95</v>
      </c>
      <c r="G1843" s="25">
        <v>59.45</v>
      </c>
      <c r="H1843" s="25">
        <v>59.45</v>
      </c>
      <c r="I1843" s="25">
        <v>68.2</v>
      </c>
      <c r="J1843" s="27">
        <v>64.95</v>
      </c>
      <c r="K1843" s="24"/>
      <c r="L1843" s="24">
        <v>59.7</v>
      </c>
    </row>
    <row r="1844" spans="1:12" x14ac:dyDescent="0.2">
      <c r="A1844" s="23">
        <v>38856</v>
      </c>
      <c r="B1844" s="27">
        <v>66.03</v>
      </c>
      <c r="C1844" s="28">
        <v>59.53</v>
      </c>
      <c r="D1844" s="28">
        <v>63.53</v>
      </c>
      <c r="E1844" s="26"/>
      <c r="F1844" s="25">
        <v>65.03</v>
      </c>
      <c r="G1844" s="25">
        <v>58.53</v>
      </c>
      <c r="H1844" s="25">
        <v>58.53</v>
      </c>
      <c r="I1844" s="25">
        <v>67.28</v>
      </c>
      <c r="J1844" s="27">
        <v>63.95</v>
      </c>
      <c r="K1844" s="24"/>
      <c r="L1844" s="24">
        <v>58.7</v>
      </c>
    </row>
    <row r="1845" spans="1:12" x14ac:dyDescent="0.2">
      <c r="A1845" s="23">
        <v>38859</v>
      </c>
      <c r="B1845" s="27">
        <v>66.73</v>
      </c>
      <c r="C1845" s="28">
        <v>60.23</v>
      </c>
      <c r="D1845" s="28">
        <v>64.23</v>
      </c>
      <c r="E1845" s="26"/>
      <c r="F1845" s="25">
        <v>65.73</v>
      </c>
      <c r="G1845" s="25">
        <v>59.23</v>
      </c>
      <c r="H1845" s="25">
        <v>59.23</v>
      </c>
      <c r="I1845" s="25">
        <v>67.98</v>
      </c>
      <c r="J1845" s="27">
        <v>64.7</v>
      </c>
      <c r="K1845" s="24"/>
      <c r="L1845" s="24">
        <v>59.45</v>
      </c>
    </row>
    <row r="1846" spans="1:12" x14ac:dyDescent="0.2">
      <c r="A1846" s="23">
        <v>38860</v>
      </c>
      <c r="B1846" s="27">
        <v>69.260000000000005</v>
      </c>
      <c r="C1846" s="28">
        <v>62.76</v>
      </c>
      <c r="D1846" s="28">
        <v>66.760000000000005</v>
      </c>
      <c r="E1846" s="26"/>
      <c r="F1846" s="25">
        <v>68.260000000000005</v>
      </c>
      <c r="G1846" s="25">
        <v>61.76</v>
      </c>
      <c r="H1846" s="25">
        <v>61.76</v>
      </c>
      <c r="I1846" s="25">
        <v>70.510000000000005</v>
      </c>
      <c r="J1846" s="27">
        <v>67.2</v>
      </c>
      <c r="K1846" s="24"/>
      <c r="L1846" s="24">
        <v>61.95</v>
      </c>
    </row>
    <row r="1847" spans="1:12" x14ac:dyDescent="0.2">
      <c r="A1847" s="23">
        <v>38861</v>
      </c>
      <c r="B1847" s="27">
        <v>67.36</v>
      </c>
      <c r="C1847" s="28">
        <v>60.86</v>
      </c>
      <c r="D1847" s="28">
        <v>64.86</v>
      </c>
      <c r="E1847" s="26"/>
      <c r="F1847" s="25">
        <v>66.36</v>
      </c>
      <c r="G1847" s="25">
        <v>59.86</v>
      </c>
      <c r="H1847" s="25">
        <v>59.86</v>
      </c>
      <c r="I1847" s="25">
        <v>68.61</v>
      </c>
      <c r="J1847" s="27">
        <v>65.2</v>
      </c>
      <c r="K1847" s="24"/>
      <c r="L1847" s="24">
        <v>60.2</v>
      </c>
    </row>
    <row r="1848" spans="1:12" x14ac:dyDescent="0.2">
      <c r="A1848" s="23">
        <v>38862</v>
      </c>
      <c r="B1848" s="27">
        <v>68.819999999999993</v>
      </c>
      <c r="C1848" s="28">
        <v>62.32</v>
      </c>
      <c r="D1848" s="28">
        <v>66.319999999999993</v>
      </c>
      <c r="E1848" s="26"/>
      <c r="F1848" s="25">
        <v>67.819999999999993</v>
      </c>
      <c r="G1848" s="25">
        <v>61.32</v>
      </c>
      <c r="H1848" s="25">
        <v>61.32</v>
      </c>
      <c r="I1848" s="25">
        <v>70.069999999999993</v>
      </c>
      <c r="J1848" s="27">
        <v>66.7</v>
      </c>
      <c r="K1848" s="24"/>
      <c r="L1848" s="24">
        <v>61.7</v>
      </c>
    </row>
    <row r="1849" spans="1:12" x14ac:dyDescent="0.2">
      <c r="A1849" s="23">
        <v>38863</v>
      </c>
      <c r="B1849" s="27">
        <v>68.87</v>
      </c>
      <c r="C1849" s="28">
        <v>62.37</v>
      </c>
      <c r="D1849" s="28">
        <v>66.37</v>
      </c>
      <c r="E1849" s="26"/>
      <c r="F1849" s="25">
        <v>67.87</v>
      </c>
      <c r="G1849" s="25">
        <v>61.37</v>
      </c>
      <c r="H1849" s="25">
        <v>61.37</v>
      </c>
      <c r="I1849" s="25">
        <v>70.12</v>
      </c>
      <c r="J1849" s="27">
        <v>66.7</v>
      </c>
      <c r="K1849" s="24"/>
      <c r="L1849" s="24"/>
    </row>
    <row r="1850" spans="1:12" x14ac:dyDescent="0.2">
      <c r="A1850" s="23">
        <v>38867</v>
      </c>
      <c r="B1850" s="27">
        <v>69.53</v>
      </c>
      <c r="C1850" s="28">
        <v>63.03</v>
      </c>
      <c r="D1850" s="28">
        <v>67.03</v>
      </c>
      <c r="E1850" s="26"/>
      <c r="F1850" s="25">
        <v>68.53</v>
      </c>
      <c r="G1850" s="25">
        <v>62.03</v>
      </c>
      <c r="H1850" s="25">
        <v>62.03</v>
      </c>
      <c r="I1850" s="25">
        <v>70.78</v>
      </c>
      <c r="J1850" s="27">
        <v>67.45</v>
      </c>
      <c r="K1850" s="24"/>
      <c r="L1850" s="24">
        <v>62.2</v>
      </c>
    </row>
    <row r="1851" spans="1:12" x14ac:dyDescent="0.2">
      <c r="A1851" s="23">
        <v>38868</v>
      </c>
      <c r="B1851" s="27">
        <v>68.790000000000006</v>
      </c>
      <c r="C1851" s="28">
        <v>62.29</v>
      </c>
      <c r="D1851" s="28">
        <v>66.290000000000006</v>
      </c>
      <c r="E1851" s="26"/>
      <c r="F1851" s="25">
        <v>67.790000000000006</v>
      </c>
      <c r="G1851" s="25">
        <v>61.29</v>
      </c>
      <c r="H1851" s="25">
        <v>61.29</v>
      </c>
      <c r="I1851" s="25">
        <v>70.040000000000006</v>
      </c>
      <c r="J1851" s="27">
        <v>66.7</v>
      </c>
      <c r="K1851" s="24"/>
      <c r="L1851" s="24">
        <v>61.45</v>
      </c>
    </row>
    <row r="1852" spans="1:12" x14ac:dyDescent="0.2">
      <c r="A1852" s="23">
        <v>38869</v>
      </c>
      <c r="B1852" s="27">
        <v>66.84</v>
      </c>
      <c r="C1852" s="28">
        <v>61.34</v>
      </c>
      <c r="D1852" s="28">
        <v>65.34</v>
      </c>
      <c r="E1852" s="26"/>
      <c r="F1852" s="25">
        <v>65.84</v>
      </c>
      <c r="G1852" s="25">
        <v>60.34</v>
      </c>
      <c r="H1852" s="25">
        <v>60.34</v>
      </c>
      <c r="I1852" s="25">
        <v>68.09</v>
      </c>
      <c r="J1852" s="27">
        <v>65.7</v>
      </c>
      <c r="K1852" s="24"/>
      <c r="L1852" s="24">
        <v>60.7</v>
      </c>
    </row>
    <row r="1853" spans="1:12" x14ac:dyDescent="0.2">
      <c r="A1853" s="23">
        <v>38870</v>
      </c>
      <c r="B1853" s="27">
        <v>68.83</v>
      </c>
      <c r="C1853" s="28">
        <v>63.33</v>
      </c>
      <c r="D1853" s="28">
        <v>67.33</v>
      </c>
      <c r="E1853" s="26"/>
      <c r="F1853" s="25">
        <v>67.83</v>
      </c>
      <c r="G1853" s="25">
        <v>62.33</v>
      </c>
      <c r="H1853" s="25">
        <v>62.33</v>
      </c>
      <c r="I1853" s="25">
        <v>70.08</v>
      </c>
      <c r="J1853" s="27">
        <v>67.7</v>
      </c>
      <c r="K1853" s="24"/>
      <c r="L1853" s="24">
        <v>62.7</v>
      </c>
    </row>
    <row r="1854" spans="1:12" x14ac:dyDescent="0.2">
      <c r="A1854" s="23">
        <v>38873</v>
      </c>
      <c r="B1854" s="27">
        <v>69.099999999999994</v>
      </c>
      <c r="C1854" s="28">
        <v>63.6</v>
      </c>
      <c r="D1854" s="28">
        <v>67.599999999999994</v>
      </c>
      <c r="E1854" s="26"/>
      <c r="F1854" s="25">
        <v>68.099999999999994</v>
      </c>
      <c r="G1854" s="25">
        <v>62.6</v>
      </c>
      <c r="H1854" s="25">
        <v>62.6</v>
      </c>
      <c r="I1854" s="25">
        <v>70.349999999999994</v>
      </c>
      <c r="J1854" s="27">
        <v>67.95</v>
      </c>
      <c r="K1854" s="24"/>
      <c r="L1854" s="24">
        <v>62.95</v>
      </c>
    </row>
    <row r="1855" spans="1:12" x14ac:dyDescent="0.2">
      <c r="A1855" s="23">
        <v>38874</v>
      </c>
      <c r="B1855" s="27">
        <v>69</v>
      </c>
      <c r="C1855" s="28">
        <v>63.5</v>
      </c>
      <c r="D1855" s="28">
        <v>67.5</v>
      </c>
      <c r="E1855" s="26"/>
      <c r="F1855" s="25">
        <v>68</v>
      </c>
      <c r="G1855" s="25">
        <v>62.5</v>
      </c>
      <c r="H1855" s="25">
        <v>62.5</v>
      </c>
      <c r="I1855" s="25">
        <v>70.25</v>
      </c>
      <c r="J1855" s="27">
        <v>67.95</v>
      </c>
      <c r="K1855" s="24"/>
      <c r="L1855" s="24">
        <v>62.7</v>
      </c>
    </row>
    <row r="1856" spans="1:12" x14ac:dyDescent="0.2">
      <c r="A1856" s="23">
        <v>38875</v>
      </c>
      <c r="B1856" s="27">
        <v>67.319999999999993</v>
      </c>
      <c r="C1856" s="28">
        <v>61.82</v>
      </c>
      <c r="D1856" s="28">
        <v>65.819999999999993</v>
      </c>
      <c r="E1856" s="26"/>
      <c r="F1856" s="25">
        <v>66.319999999999993</v>
      </c>
      <c r="G1856" s="25">
        <v>60.82</v>
      </c>
      <c r="H1856" s="25">
        <v>60.82</v>
      </c>
      <c r="I1856" s="25">
        <v>68.569999999999993</v>
      </c>
      <c r="J1856" s="27">
        <v>66.2</v>
      </c>
      <c r="K1856" s="24"/>
      <c r="L1856" s="24">
        <v>61.2</v>
      </c>
    </row>
    <row r="1857" spans="1:12" x14ac:dyDescent="0.2">
      <c r="A1857" s="23">
        <v>38876</v>
      </c>
      <c r="B1857" s="27">
        <v>66.849999999999994</v>
      </c>
      <c r="C1857" s="28">
        <v>61.35</v>
      </c>
      <c r="D1857" s="28">
        <v>65.349999999999994</v>
      </c>
      <c r="E1857" s="26"/>
      <c r="F1857" s="25">
        <v>65.849999999999994</v>
      </c>
      <c r="G1857" s="25">
        <v>60.35</v>
      </c>
      <c r="H1857" s="25">
        <v>60.35</v>
      </c>
      <c r="I1857" s="25">
        <v>68.099999999999994</v>
      </c>
      <c r="J1857" s="27">
        <v>65.7</v>
      </c>
      <c r="K1857" s="24"/>
      <c r="L1857" s="24">
        <v>60.7</v>
      </c>
    </row>
    <row r="1858" spans="1:12" x14ac:dyDescent="0.2">
      <c r="A1858" s="23">
        <v>38877</v>
      </c>
      <c r="B1858" s="27">
        <v>68.13</v>
      </c>
      <c r="C1858" s="28">
        <v>62.63</v>
      </c>
      <c r="D1858" s="28">
        <v>66.63</v>
      </c>
      <c r="E1858" s="26"/>
      <c r="F1858" s="25">
        <v>67.13</v>
      </c>
      <c r="G1858" s="25">
        <v>61.63</v>
      </c>
      <c r="H1858" s="25">
        <v>61.63</v>
      </c>
      <c r="I1858" s="25">
        <v>69.38</v>
      </c>
      <c r="J1858" s="27">
        <v>66.95</v>
      </c>
      <c r="K1858" s="24"/>
      <c r="L1858" s="24">
        <v>61.95</v>
      </c>
    </row>
    <row r="1859" spans="1:12" x14ac:dyDescent="0.2">
      <c r="A1859" s="23">
        <v>38880</v>
      </c>
      <c r="B1859" s="27">
        <v>66.86</v>
      </c>
      <c r="C1859" s="28">
        <v>61.36</v>
      </c>
      <c r="D1859" s="28">
        <v>65.36</v>
      </c>
      <c r="E1859" s="26"/>
      <c r="F1859" s="25">
        <v>65.86</v>
      </c>
      <c r="G1859" s="25">
        <v>60.36</v>
      </c>
      <c r="H1859" s="25">
        <v>60.36</v>
      </c>
      <c r="I1859" s="25">
        <v>68.11</v>
      </c>
      <c r="J1859" s="27">
        <v>65.7</v>
      </c>
      <c r="K1859" s="24"/>
      <c r="L1859" s="24">
        <v>60.7</v>
      </c>
    </row>
    <row r="1860" spans="1:12" x14ac:dyDescent="0.2">
      <c r="A1860" s="23">
        <v>38881</v>
      </c>
      <c r="B1860" s="27">
        <v>65.06</v>
      </c>
      <c r="C1860" s="28">
        <v>59.56</v>
      </c>
      <c r="D1860" s="28">
        <v>63.56</v>
      </c>
      <c r="E1860" s="26"/>
      <c r="F1860" s="25">
        <v>64.06</v>
      </c>
      <c r="G1860" s="25">
        <v>58.56</v>
      </c>
      <c r="H1860" s="25">
        <v>58.56</v>
      </c>
      <c r="I1860" s="25">
        <v>66.31</v>
      </c>
      <c r="J1860" s="27">
        <v>63.95</v>
      </c>
      <c r="K1860" s="24"/>
      <c r="L1860" s="24">
        <v>58.95</v>
      </c>
    </row>
    <row r="1861" spans="1:12" x14ac:dyDescent="0.2">
      <c r="A1861" s="23">
        <v>38882</v>
      </c>
      <c r="B1861" s="27">
        <v>65.64</v>
      </c>
      <c r="C1861" s="28">
        <v>60.14</v>
      </c>
      <c r="D1861" s="28">
        <v>64.14</v>
      </c>
      <c r="E1861" s="26"/>
      <c r="F1861" s="25">
        <v>64.64</v>
      </c>
      <c r="G1861" s="25">
        <v>59.14</v>
      </c>
      <c r="H1861" s="25">
        <v>59.14</v>
      </c>
      <c r="I1861" s="25">
        <v>66.89</v>
      </c>
      <c r="J1861" s="27">
        <v>64.45</v>
      </c>
      <c r="K1861" s="24"/>
      <c r="L1861" s="24">
        <v>59.45</v>
      </c>
    </row>
    <row r="1862" spans="1:12" x14ac:dyDescent="0.2">
      <c r="A1862" s="23">
        <v>38883</v>
      </c>
      <c r="B1862" s="27">
        <v>66</v>
      </c>
      <c r="C1862" s="28">
        <v>60.5</v>
      </c>
      <c r="D1862" s="28">
        <v>64.5</v>
      </c>
      <c r="E1862" s="26"/>
      <c r="F1862" s="25">
        <v>65</v>
      </c>
      <c r="G1862" s="25">
        <v>59.5</v>
      </c>
      <c r="H1862" s="25">
        <v>59.5</v>
      </c>
      <c r="I1862" s="25">
        <v>67.25</v>
      </c>
      <c r="J1862" s="27">
        <v>64.95</v>
      </c>
      <c r="K1862" s="24"/>
      <c r="L1862" s="24">
        <v>59.7</v>
      </c>
    </row>
    <row r="1863" spans="1:12" x14ac:dyDescent="0.2">
      <c r="A1863" s="23">
        <v>38884</v>
      </c>
      <c r="B1863" s="27">
        <v>66.38</v>
      </c>
      <c r="C1863" s="28">
        <v>60.88</v>
      </c>
      <c r="D1863" s="28">
        <v>64.88</v>
      </c>
      <c r="E1863" s="26"/>
      <c r="F1863" s="25">
        <v>65.38</v>
      </c>
      <c r="G1863" s="25">
        <v>59.88</v>
      </c>
      <c r="H1863" s="25">
        <v>59.88</v>
      </c>
      <c r="I1863" s="25">
        <v>67.63</v>
      </c>
      <c r="J1863" s="27">
        <v>65.2</v>
      </c>
      <c r="K1863" s="24"/>
      <c r="L1863" s="24">
        <v>60.2</v>
      </c>
    </row>
    <row r="1864" spans="1:12" x14ac:dyDescent="0.2">
      <c r="A1864" s="23">
        <v>38887</v>
      </c>
      <c r="B1864" s="27">
        <v>65.48</v>
      </c>
      <c r="C1864" s="28">
        <v>59.98</v>
      </c>
      <c r="D1864" s="28">
        <v>63.98</v>
      </c>
      <c r="E1864" s="26"/>
      <c r="F1864" s="25">
        <v>64.48</v>
      </c>
      <c r="G1864" s="25">
        <v>58.98</v>
      </c>
      <c r="H1864" s="25">
        <v>58.98</v>
      </c>
      <c r="I1864" s="25">
        <v>66.73</v>
      </c>
      <c r="J1864" s="27">
        <v>64.45</v>
      </c>
      <c r="K1864" s="24"/>
      <c r="L1864" s="24">
        <v>59.2</v>
      </c>
    </row>
    <row r="1865" spans="1:12" x14ac:dyDescent="0.2">
      <c r="A1865" s="23">
        <v>38888</v>
      </c>
      <c r="B1865" s="27">
        <v>65.44</v>
      </c>
      <c r="C1865" s="28">
        <v>59.94</v>
      </c>
      <c r="D1865" s="28">
        <v>63.94</v>
      </c>
      <c r="E1865" s="26"/>
      <c r="F1865" s="25">
        <v>64.44</v>
      </c>
      <c r="G1865" s="25">
        <v>58.94</v>
      </c>
      <c r="H1865" s="25">
        <v>58.94</v>
      </c>
      <c r="I1865" s="25">
        <v>66.69</v>
      </c>
      <c r="J1865" s="27">
        <v>64.45</v>
      </c>
      <c r="K1865" s="24"/>
      <c r="L1865" s="24">
        <v>59.2</v>
      </c>
    </row>
    <row r="1866" spans="1:12" x14ac:dyDescent="0.2">
      <c r="A1866" s="23">
        <v>38889</v>
      </c>
      <c r="B1866" s="27">
        <v>66.83</v>
      </c>
      <c r="C1866" s="28">
        <v>61.33</v>
      </c>
      <c r="D1866" s="28">
        <v>65.33</v>
      </c>
      <c r="E1866" s="26"/>
      <c r="F1866" s="25">
        <v>65.83</v>
      </c>
      <c r="G1866" s="25">
        <v>60.33</v>
      </c>
      <c r="H1866" s="25">
        <v>60.33</v>
      </c>
      <c r="I1866" s="25">
        <v>68.08</v>
      </c>
      <c r="J1866" s="27">
        <v>65.7</v>
      </c>
      <c r="K1866" s="24"/>
      <c r="L1866" s="24">
        <v>60.7</v>
      </c>
    </row>
    <row r="1867" spans="1:12" x14ac:dyDescent="0.2">
      <c r="A1867" s="23">
        <v>38890</v>
      </c>
      <c r="B1867" s="27">
        <v>67.34</v>
      </c>
      <c r="C1867" s="28">
        <v>61.84</v>
      </c>
      <c r="D1867" s="28">
        <v>65.84</v>
      </c>
      <c r="E1867" s="26"/>
      <c r="F1867" s="25">
        <v>66.34</v>
      </c>
      <c r="G1867" s="25">
        <v>60.84</v>
      </c>
      <c r="H1867" s="25">
        <v>60.84</v>
      </c>
      <c r="I1867" s="25">
        <v>68.59</v>
      </c>
      <c r="J1867" s="27">
        <v>66.2</v>
      </c>
      <c r="K1867" s="24"/>
      <c r="L1867" s="24">
        <v>61.2</v>
      </c>
    </row>
    <row r="1868" spans="1:12" x14ac:dyDescent="0.2">
      <c r="A1868" s="23">
        <v>38891</v>
      </c>
      <c r="B1868" s="27">
        <v>67.37</v>
      </c>
      <c r="C1868" s="28">
        <v>61.87</v>
      </c>
      <c r="D1868" s="28">
        <v>65.87</v>
      </c>
      <c r="E1868" s="26"/>
      <c r="F1868" s="25">
        <v>66.37</v>
      </c>
      <c r="G1868" s="25">
        <v>60.87</v>
      </c>
      <c r="H1868" s="25">
        <v>60.87</v>
      </c>
      <c r="I1868" s="25">
        <v>68.62</v>
      </c>
      <c r="J1868" s="27">
        <v>66.2</v>
      </c>
      <c r="K1868" s="24"/>
      <c r="L1868" s="24"/>
    </row>
    <row r="1869" spans="1:12" x14ac:dyDescent="0.2">
      <c r="A1869" s="23">
        <v>38894</v>
      </c>
      <c r="B1869" s="27">
        <v>68.3</v>
      </c>
      <c r="C1869" s="28">
        <v>62.8</v>
      </c>
      <c r="D1869" s="28">
        <v>66.8</v>
      </c>
      <c r="E1869" s="26"/>
      <c r="F1869" s="25">
        <v>67.3</v>
      </c>
      <c r="G1869" s="25">
        <v>61.8</v>
      </c>
      <c r="H1869" s="25">
        <v>61.8</v>
      </c>
      <c r="I1869" s="25">
        <v>69.55</v>
      </c>
      <c r="J1869" s="27">
        <v>67.2</v>
      </c>
      <c r="K1869" s="24"/>
      <c r="L1869" s="24">
        <v>62.2</v>
      </c>
    </row>
    <row r="1870" spans="1:12" x14ac:dyDescent="0.2">
      <c r="A1870" s="23">
        <v>38895</v>
      </c>
      <c r="B1870" s="27">
        <v>68.42</v>
      </c>
      <c r="C1870" s="28">
        <v>62.92</v>
      </c>
      <c r="D1870" s="28">
        <v>66.92</v>
      </c>
      <c r="E1870" s="26"/>
      <c r="F1870" s="25">
        <v>67.42</v>
      </c>
      <c r="G1870" s="25">
        <v>61.92</v>
      </c>
      <c r="H1870" s="25">
        <v>61.92</v>
      </c>
      <c r="I1870" s="25">
        <v>69.67</v>
      </c>
      <c r="J1870" s="27">
        <v>67.45</v>
      </c>
      <c r="K1870" s="24"/>
      <c r="L1870" s="24"/>
    </row>
    <row r="1871" spans="1:12" x14ac:dyDescent="0.2">
      <c r="A1871" s="23">
        <v>38896</v>
      </c>
      <c r="B1871" s="27">
        <v>68.69</v>
      </c>
      <c r="C1871" s="28">
        <v>63.19</v>
      </c>
      <c r="D1871" s="28">
        <v>67.19</v>
      </c>
      <c r="E1871" s="26"/>
      <c r="F1871" s="25">
        <v>67.69</v>
      </c>
      <c r="G1871" s="25">
        <v>62.19</v>
      </c>
      <c r="H1871" s="25">
        <v>62.19</v>
      </c>
      <c r="I1871" s="25">
        <v>69.94</v>
      </c>
      <c r="J1871" s="27">
        <v>67.7</v>
      </c>
      <c r="K1871" s="24"/>
      <c r="L1871" s="24">
        <v>62.45</v>
      </c>
    </row>
    <row r="1872" spans="1:12" x14ac:dyDescent="0.2">
      <c r="A1872" s="23">
        <v>38897</v>
      </c>
      <c r="B1872" s="27">
        <v>70.02</v>
      </c>
      <c r="C1872" s="28">
        <v>64.52</v>
      </c>
      <c r="D1872" s="28">
        <v>68.52</v>
      </c>
      <c r="E1872" s="26"/>
      <c r="F1872" s="25">
        <v>69.02</v>
      </c>
      <c r="G1872" s="25">
        <v>63.52</v>
      </c>
      <c r="H1872" s="25">
        <v>63.52</v>
      </c>
      <c r="I1872" s="25">
        <v>71.27</v>
      </c>
      <c r="J1872" s="27">
        <v>68.95</v>
      </c>
      <c r="K1872" s="24"/>
      <c r="L1872" s="24">
        <v>63.7</v>
      </c>
    </row>
    <row r="1873" spans="1:12" x14ac:dyDescent="0.2">
      <c r="A1873" s="23">
        <v>38898</v>
      </c>
      <c r="B1873" s="27">
        <v>70.430000000000007</v>
      </c>
      <c r="C1873" s="28">
        <v>64.930000000000007</v>
      </c>
      <c r="D1873" s="28">
        <v>68.930000000000007</v>
      </c>
      <c r="E1873" s="26"/>
      <c r="F1873" s="25">
        <v>69.430000000000007</v>
      </c>
      <c r="G1873" s="25">
        <v>63.93</v>
      </c>
      <c r="H1873" s="25">
        <v>63.93</v>
      </c>
      <c r="I1873" s="25">
        <v>71.680000000000007</v>
      </c>
      <c r="J1873" s="27">
        <v>69.45</v>
      </c>
      <c r="K1873" s="24"/>
      <c r="L1873" s="24">
        <v>64.2</v>
      </c>
    </row>
    <row r="1874" spans="1:12" x14ac:dyDescent="0.2">
      <c r="A1874" s="23">
        <v>38903</v>
      </c>
      <c r="B1874" s="27">
        <v>71.69</v>
      </c>
      <c r="C1874" s="28">
        <v>65.69</v>
      </c>
      <c r="D1874" s="28">
        <v>70.19</v>
      </c>
      <c r="E1874" s="26"/>
      <c r="F1874" s="25">
        <v>70.69</v>
      </c>
      <c r="G1874" s="25">
        <v>65.19</v>
      </c>
      <c r="H1874" s="25">
        <v>65.19</v>
      </c>
      <c r="I1874" s="25">
        <v>72.94</v>
      </c>
      <c r="J1874" s="27">
        <v>70.599999999999994</v>
      </c>
      <c r="K1874" s="24"/>
      <c r="L1874" s="24">
        <v>65.45</v>
      </c>
    </row>
    <row r="1875" spans="1:12" x14ac:dyDescent="0.2">
      <c r="A1875" s="23">
        <v>38904</v>
      </c>
      <c r="B1875" s="27">
        <v>71.64</v>
      </c>
      <c r="C1875" s="28">
        <v>65.64</v>
      </c>
      <c r="D1875" s="28">
        <v>70.14</v>
      </c>
      <c r="E1875" s="26"/>
      <c r="F1875" s="25">
        <v>70.64</v>
      </c>
      <c r="G1875" s="25">
        <v>65.14</v>
      </c>
      <c r="H1875" s="25">
        <v>65.14</v>
      </c>
      <c r="I1875" s="25">
        <v>72.89</v>
      </c>
      <c r="J1875" s="27">
        <v>70.599999999999994</v>
      </c>
      <c r="K1875" s="24"/>
      <c r="L1875" s="24">
        <v>65.45</v>
      </c>
    </row>
    <row r="1876" spans="1:12" x14ac:dyDescent="0.2">
      <c r="A1876" s="23">
        <v>38905</v>
      </c>
      <c r="B1876" s="27">
        <v>70.59</v>
      </c>
      <c r="C1876" s="28">
        <v>64.59</v>
      </c>
      <c r="D1876" s="28">
        <v>69.09</v>
      </c>
      <c r="E1876" s="26"/>
      <c r="F1876" s="25">
        <v>69.59</v>
      </c>
      <c r="G1876" s="25">
        <v>64.09</v>
      </c>
      <c r="H1876" s="25">
        <v>64.09</v>
      </c>
      <c r="I1876" s="25">
        <v>71.84</v>
      </c>
      <c r="J1876" s="27">
        <v>69.5</v>
      </c>
      <c r="K1876" s="24"/>
      <c r="L1876" s="24">
        <v>64.45</v>
      </c>
    </row>
    <row r="1877" spans="1:12" x14ac:dyDescent="0.2">
      <c r="A1877" s="23">
        <v>38908</v>
      </c>
      <c r="B1877" s="27">
        <v>70.11</v>
      </c>
      <c r="C1877" s="28">
        <v>64.11</v>
      </c>
      <c r="D1877" s="28">
        <v>68.61</v>
      </c>
      <c r="E1877" s="26"/>
      <c r="F1877" s="25">
        <v>69.11</v>
      </c>
      <c r="G1877" s="25">
        <v>63.61</v>
      </c>
      <c r="H1877" s="25">
        <v>63.61</v>
      </c>
      <c r="I1877" s="25">
        <v>71.36</v>
      </c>
      <c r="J1877" s="27">
        <v>69</v>
      </c>
      <c r="K1877" s="24"/>
      <c r="L1877" s="24">
        <v>63.95</v>
      </c>
    </row>
    <row r="1878" spans="1:12" x14ac:dyDescent="0.2">
      <c r="A1878" s="23">
        <v>38909</v>
      </c>
      <c r="B1878" s="27">
        <v>70.66</v>
      </c>
      <c r="C1878" s="28">
        <v>64.66</v>
      </c>
      <c r="D1878" s="28">
        <v>69.16</v>
      </c>
      <c r="E1878" s="26"/>
      <c r="F1878" s="25">
        <v>69.66</v>
      </c>
      <c r="G1878" s="25">
        <v>64.16</v>
      </c>
      <c r="H1878" s="25">
        <v>64.16</v>
      </c>
      <c r="I1878" s="25">
        <v>71.91</v>
      </c>
      <c r="J1878" s="27">
        <v>69.599999999999994</v>
      </c>
      <c r="K1878" s="24"/>
      <c r="L1878" s="24">
        <v>64.45</v>
      </c>
    </row>
    <row r="1879" spans="1:12" x14ac:dyDescent="0.2">
      <c r="A1879" s="23">
        <v>38910</v>
      </c>
      <c r="B1879" s="27">
        <v>71.45</v>
      </c>
      <c r="C1879" s="28">
        <v>65.45</v>
      </c>
      <c r="D1879" s="28">
        <v>69.95</v>
      </c>
      <c r="E1879" s="26"/>
      <c r="F1879" s="25">
        <v>70.45</v>
      </c>
      <c r="G1879" s="25">
        <v>64.95</v>
      </c>
      <c r="H1879" s="25">
        <v>64.95</v>
      </c>
      <c r="I1879" s="25">
        <v>72.7</v>
      </c>
      <c r="J1879" s="27">
        <v>70.400000000000006</v>
      </c>
      <c r="K1879" s="24"/>
      <c r="L1879" s="24">
        <v>65.2</v>
      </c>
    </row>
    <row r="1880" spans="1:12" x14ac:dyDescent="0.2">
      <c r="A1880" s="23">
        <v>38911</v>
      </c>
      <c r="B1880" s="27">
        <v>73.2</v>
      </c>
      <c r="C1880" s="28">
        <v>67.2</v>
      </c>
      <c r="D1880" s="28">
        <v>71.7</v>
      </c>
      <c r="E1880" s="26"/>
      <c r="F1880" s="25">
        <v>72.2</v>
      </c>
      <c r="G1880" s="25">
        <v>66.7</v>
      </c>
      <c r="H1880" s="25">
        <v>66.7</v>
      </c>
      <c r="I1880" s="25">
        <v>74.45</v>
      </c>
      <c r="J1880" s="27">
        <v>72.099999999999994</v>
      </c>
      <c r="K1880" s="24"/>
      <c r="L1880" s="24">
        <v>66.95</v>
      </c>
    </row>
    <row r="1881" spans="1:12" x14ac:dyDescent="0.2">
      <c r="A1881" s="23">
        <v>38912</v>
      </c>
      <c r="B1881" s="27">
        <v>73.53</v>
      </c>
      <c r="C1881" s="28">
        <v>67.53</v>
      </c>
      <c r="D1881" s="28">
        <v>72.03</v>
      </c>
      <c r="E1881" s="26"/>
      <c r="F1881" s="25">
        <v>72.53</v>
      </c>
      <c r="G1881" s="25">
        <v>67.03</v>
      </c>
      <c r="H1881" s="25">
        <v>67.03</v>
      </c>
      <c r="I1881" s="25">
        <v>74.78</v>
      </c>
      <c r="J1881" s="27">
        <v>72.400000000000006</v>
      </c>
      <c r="K1881" s="24"/>
      <c r="L1881" s="24">
        <v>67.2</v>
      </c>
    </row>
    <row r="1882" spans="1:12" x14ac:dyDescent="0.2">
      <c r="A1882" s="23">
        <v>38915</v>
      </c>
      <c r="B1882" s="27">
        <v>71.8</v>
      </c>
      <c r="C1882" s="28">
        <v>65.8</v>
      </c>
      <c r="D1882" s="28">
        <v>70.3</v>
      </c>
      <c r="E1882" s="26"/>
      <c r="F1882" s="25">
        <v>70.8</v>
      </c>
      <c r="G1882" s="25">
        <v>65.3</v>
      </c>
      <c r="H1882" s="25">
        <v>65.3</v>
      </c>
      <c r="I1882" s="25">
        <v>73.05</v>
      </c>
      <c r="J1882" s="27">
        <v>70.7</v>
      </c>
      <c r="K1882" s="24"/>
      <c r="L1882" s="24">
        <v>65.7</v>
      </c>
    </row>
    <row r="1883" spans="1:12" x14ac:dyDescent="0.2">
      <c r="A1883" s="23">
        <v>38916</v>
      </c>
      <c r="B1883" s="27">
        <v>70.040000000000006</v>
      </c>
      <c r="C1883" s="28">
        <v>64.040000000000006</v>
      </c>
      <c r="D1883" s="28">
        <v>68.540000000000006</v>
      </c>
      <c r="E1883" s="26"/>
      <c r="F1883" s="25">
        <v>69.040000000000006</v>
      </c>
      <c r="G1883" s="25">
        <v>63.54</v>
      </c>
      <c r="H1883" s="25">
        <v>63.54</v>
      </c>
      <c r="I1883" s="25">
        <v>71.290000000000006</v>
      </c>
      <c r="J1883" s="27">
        <v>69</v>
      </c>
      <c r="K1883" s="24"/>
      <c r="L1883" s="24">
        <v>63.95</v>
      </c>
    </row>
    <row r="1884" spans="1:12" x14ac:dyDescent="0.2">
      <c r="A1884" s="23">
        <v>38917</v>
      </c>
      <c r="B1884" s="27">
        <v>69.16</v>
      </c>
      <c r="C1884" s="28">
        <v>63.16</v>
      </c>
      <c r="D1884" s="28">
        <v>67.66</v>
      </c>
      <c r="E1884" s="26"/>
      <c r="F1884" s="25">
        <v>68.16</v>
      </c>
      <c r="G1884" s="25">
        <v>62.66</v>
      </c>
      <c r="H1884" s="25">
        <v>62.66</v>
      </c>
      <c r="I1884" s="25">
        <v>70.41</v>
      </c>
      <c r="J1884" s="27">
        <v>68.099999999999994</v>
      </c>
      <c r="K1884" s="24"/>
      <c r="L1884" s="24">
        <v>62.95</v>
      </c>
    </row>
    <row r="1885" spans="1:12" x14ac:dyDescent="0.2">
      <c r="A1885" s="23">
        <v>38918</v>
      </c>
      <c r="B1885" s="27">
        <v>69.58</v>
      </c>
      <c r="C1885" s="28">
        <v>63.58</v>
      </c>
      <c r="D1885" s="28">
        <v>68.08</v>
      </c>
      <c r="E1885" s="26"/>
      <c r="F1885" s="25">
        <v>68.58</v>
      </c>
      <c r="G1885" s="25">
        <v>63.08</v>
      </c>
      <c r="H1885" s="25">
        <v>63.08</v>
      </c>
      <c r="I1885" s="25">
        <v>70.83</v>
      </c>
      <c r="J1885" s="27">
        <v>68.5</v>
      </c>
      <c r="K1885" s="24"/>
      <c r="L1885" s="24">
        <v>63.45</v>
      </c>
    </row>
    <row r="1886" spans="1:12" x14ac:dyDescent="0.2">
      <c r="A1886" s="23">
        <v>38919</v>
      </c>
      <c r="B1886" s="27">
        <v>70.930000000000007</v>
      </c>
      <c r="C1886" s="28">
        <v>64.930000000000007</v>
      </c>
      <c r="D1886" s="28">
        <v>69.430000000000007</v>
      </c>
      <c r="E1886" s="26"/>
      <c r="F1886" s="25">
        <v>69.930000000000007</v>
      </c>
      <c r="G1886" s="25">
        <v>64.430000000000007</v>
      </c>
      <c r="H1886" s="25">
        <v>64.430000000000007</v>
      </c>
      <c r="I1886" s="25">
        <v>72.180000000000007</v>
      </c>
      <c r="J1886" s="27">
        <v>69.8</v>
      </c>
      <c r="K1886" s="24"/>
      <c r="L1886" s="24">
        <v>64.7</v>
      </c>
    </row>
    <row r="1887" spans="1:12" x14ac:dyDescent="0.2">
      <c r="A1887" s="23">
        <v>38922</v>
      </c>
      <c r="B1887" s="27">
        <v>71.55</v>
      </c>
      <c r="C1887" s="28">
        <v>65.55</v>
      </c>
      <c r="D1887" s="28">
        <v>70.05</v>
      </c>
      <c r="E1887" s="26"/>
      <c r="F1887" s="25">
        <v>70.55</v>
      </c>
      <c r="G1887" s="25">
        <v>65.05</v>
      </c>
      <c r="H1887" s="25">
        <v>65.05</v>
      </c>
      <c r="I1887" s="25">
        <v>72.8</v>
      </c>
      <c r="J1887" s="27">
        <v>70.5</v>
      </c>
      <c r="K1887" s="24"/>
      <c r="L1887" s="24">
        <v>65.45</v>
      </c>
    </row>
    <row r="1888" spans="1:12" x14ac:dyDescent="0.2">
      <c r="A1888" s="23">
        <v>38923</v>
      </c>
      <c r="B1888" s="27">
        <v>70.25</v>
      </c>
      <c r="C1888" s="28">
        <v>64.25</v>
      </c>
      <c r="D1888" s="28">
        <v>68.75</v>
      </c>
      <c r="E1888" s="26"/>
      <c r="F1888" s="25">
        <v>69.25</v>
      </c>
      <c r="G1888" s="25">
        <v>63.75</v>
      </c>
      <c r="H1888" s="25">
        <v>63.75</v>
      </c>
      <c r="I1888" s="25">
        <v>71.5</v>
      </c>
      <c r="J1888" s="27">
        <v>69.2</v>
      </c>
      <c r="K1888" s="24"/>
      <c r="L1888" s="24">
        <v>64.2</v>
      </c>
    </row>
    <row r="1889" spans="1:12" x14ac:dyDescent="0.2">
      <c r="A1889" s="23">
        <v>38924</v>
      </c>
      <c r="B1889" s="27">
        <v>70.44</v>
      </c>
      <c r="C1889" s="28">
        <v>64.44</v>
      </c>
      <c r="D1889" s="28">
        <v>68.94</v>
      </c>
      <c r="E1889" s="26"/>
      <c r="F1889" s="25">
        <v>69.44</v>
      </c>
      <c r="G1889" s="25">
        <v>63.94</v>
      </c>
      <c r="H1889" s="25">
        <v>63.94</v>
      </c>
      <c r="I1889" s="25">
        <v>71.69</v>
      </c>
      <c r="J1889" s="27">
        <v>69.400000000000006</v>
      </c>
      <c r="K1889" s="24"/>
      <c r="L1889" s="24"/>
    </row>
    <row r="1890" spans="1:12" x14ac:dyDescent="0.2">
      <c r="A1890" s="23">
        <v>38925</v>
      </c>
      <c r="B1890" s="27">
        <v>71.040000000000006</v>
      </c>
      <c r="C1890" s="28">
        <v>65.040000000000006</v>
      </c>
      <c r="D1890" s="28">
        <v>69.540000000000006</v>
      </c>
      <c r="E1890" s="26"/>
      <c r="F1890" s="25">
        <v>70.040000000000006</v>
      </c>
      <c r="G1890" s="25">
        <v>64.540000000000006</v>
      </c>
      <c r="H1890" s="25">
        <v>64.540000000000006</v>
      </c>
      <c r="I1890" s="25">
        <v>72.290000000000006</v>
      </c>
      <c r="J1890" s="27">
        <v>70</v>
      </c>
      <c r="K1890" s="24"/>
      <c r="L1890" s="24">
        <v>64.95</v>
      </c>
    </row>
    <row r="1891" spans="1:12" x14ac:dyDescent="0.2">
      <c r="A1891" s="23">
        <v>38926</v>
      </c>
      <c r="B1891" s="27">
        <v>69.739999999999995</v>
      </c>
      <c r="C1891" s="28">
        <v>63.74</v>
      </c>
      <c r="D1891" s="28">
        <v>68.239999999999995</v>
      </c>
      <c r="E1891" s="26"/>
      <c r="F1891" s="25">
        <v>68.739999999999995</v>
      </c>
      <c r="G1891" s="25">
        <v>63.24</v>
      </c>
      <c r="H1891" s="25">
        <v>63.24</v>
      </c>
      <c r="I1891" s="25">
        <v>70.989999999999995</v>
      </c>
      <c r="J1891" s="27">
        <v>68.7</v>
      </c>
      <c r="K1891" s="24"/>
      <c r="L1891" s="24">
        <v>63.45</v>
      </c>
    </row>
    <row r="1892" spans="1:12" x14ac:dyDescent="0.2">
      <c r="A1892" s="23">
        <v>38929</v>
      </c>
      <c r="B1892" s="27">
        <v>70.900000000000006</v>
      </c>
      <c r="C1892" s="28">
        <v>64.900000000000006</v>
      </c>
      <c r="D1892" s="28">
        <v>69.400000000000006</v>
      </c>
      <c r="E1892" s="26"/>
      <c r="F1892" s="25">
        <v>69.900000000000006</v>
      </c>
      <c r="G1892" s="25">
        <v>64.400000000000006</v>
      </c>
      <c r="H1892" s="25">
        <v>64.400000000000006</v>
      </c>
      <c r="I1892" s="25">
        <v>72.150000000000006</v>
      </c>
      <c r="J1892" s="24">
        <v>69.8</v>
      </c>
      <c r="K1892" s="24"/>
      <c r="L1892" s="24">
        <v>64.7</v>
      </c>
    </row>
    <row r="1893" spans="1:12" x14ac:dyDescent="0.2">
      <c r="A1893" s="23">
        <v>38930</v>
      </c>
      <c r="B1893" s="27">
        <v>71.41</v>
      </c>
      <c r="C1893" s="28">
        <v>65.41</v>
      </c>
      <c r="D1893" s="28">
        <v>69.91</v>
      </c>
      <c r="E1893" s="26"/>
      <c r="F1893" s="25">
        <v>67.91</v>
      </c>
      <c r="G1893" s="25">
        <v>64.91</v>
      </c>
      <c r="H1893" s="25">
        <v>64.91</v>
      </c>
      <c r="I1893" s="25">
        <v>72.66</v>
      </c>
      <c r="J1893" s="27">
        <v>70.3</v>
      </c>
      <c r="K1893" s="24"/>
      <c r="L1893" s="24">
        <v>65.2</v>
      </c>
    </row>
    <row r="1894" spans="1:12" x14ac:dyDescent="0.2">
      <c r="A1894" s="23">
        <v>38931</v>
      </c>
      <c r="B1894" s="27">
        <v>72.31</v>
      </c>
      <c r="C1894" s="28">
        <v>66.31</v>
      </c>
      <c r="D1894" s="28">
        <v>70.81</v>
      </c>
      <c r="E1894" s="26"/>
      <c r="F1894" s="25">
        <v>68.81</v>
      </c>
      <c r="G1894" s="25">
        <v>65.81</v>
      </c>
      <c r="H1894" s="25">
        <v>65.81</v>
      </c>
      <c r="I1894" s="25">
        <v>73.56</v>
      </c>
      <c r="J1894" s="27">
        <v>71.2</v>
      </c>
      <c r="K1894" s="24"/>
      <c r="L1894" s="24">
        <v>66.2</v>
      </c>
    </row>
    <row r="1895" spans="1:12" x14ac:dyDescent="0.2">
      <c r="A1895" s="23">
        <v>38932</v>
      </c>
      <c r="B1895" s="27">
        <v>71.959999999999994</v>
      </c>
      <c r="C1895" s="28">
        <v>65.959999999999994</v>
      </c>
      <c r="D1895" s="28">
        <v>70.459999999999994</v>
      </c>
      <c r="E1895" s="26"/>
      <c r="F1895" s="25">
        <v>68.459999999999994</v>
      </c>
      <c r="G1895" s="25">
        <v>65.459999999999994</v>
      </c>
      <c r="H1895" s="25">
        <v>65.459999999999994</v>
      </c>
      <c r="I1895" s="25">
        <v>73.209999999999994</v>
      </c>
      <c r="J1895" s="27">
        <v>70.900000000000006</v>
      </c>
      <c r="K1895" s="24"/>
      <c r="L1895" s="24">
        <v>65.7</v>
      </c>
    </row>
    <row r="1896" spans="1:12" x14ac:dyDescent="0.2">
      <c r="A1896" s="23">
        <v>38933</v>
      </c>
      <c r="B1896" s="27">
        <v>71.260000000000005</v>
      </c>
      <c r="C1896" s="28">
        <v>65.260000000000005</v>
      </c>
      <c r="D1896" s="28">
        <v>69.760000000000005</v>
      </c>
      <c r="E1896" s="26"/>
      <c r="F1896" s="25">
        <v>66.260000000000005</v>
      </c>
      <c r="G1896" s="25">
        <v>64.760000000000005</v>
      </c>
      <c r="H1896" s="25">
        <v>64.760000000000005</v>
      </c>
      <c r="I1896" s="25">
        <v>72.510000000000005</v>
      </c>
      <c r="J1896" s="27">
        <v>70.2</v>
      </c>
      <c r="K1896" s="24"/>
      <c r="L1896" s="24">
        <v>64.95</v>
      </c>
    </row>
    <row r="1897" spans="1:12" x14ac:dyDescent="0.2">
      <c r="A1897" s="23">
        <v>38936</v>
      </c>
      <c r="B1897" s="27">
        <v>73.48</v>
      </c>
      <c r="C1897" s="28">
        <v>67.48</v>
      </c>
      <c r="D1897" s="28">
        <v>71.98</v>
      </c>
      <c r="E1897" s="26"/>
      <c r="F1897" s="25">
        <v>68.48</v>
      </c>
      <c r="G1897" s="25">
        <v>66.98</v>
      </c>
      <c r="H1897" s="25">
        <v>66.98</v>
      </c>
      <c r="I1897" s="25">
        <v>74.73</v>
      </c>
      <c r="J1897" s="27">
        <v>72.400000000000006</v>
      </c>
      <c r="K1897" s="24"/>
      <c r="L1897" s="24">
        <v>67.2</v>
      </c>
    </row>
    <row r="1898" spans="1:12" x14ac:dyDescent="0.2">
      <c r="A1898" s="23">
        <v>38937</v>
      </c>
      <c r="B1898" s="27">
        <v>72.81</v>
      </c>
      <c r="C1898" s="28">
        <v>66.81</v>
      </c>
      <c r="D1898" s="28">
        <v>71.31</v>
      </c>
      <c r="E1898" s="26"/>
      <c r="F1898" s="25">
        <v>67.81</v>
      </c>
      <c r="G1898" s="25">
        <v>66.31</v>
      </c>
      <c r="H1898" s="25">
        <v>66.31</v>
      </c>
      <c r="I1898" s="25">
        <v>74.06</v>
      </c>
      <c r="J1898" s="27">
        <v>71.7</v>
      </c>
      <c r="K1898" s="24"/>
      <c r="L1898" s="24">
        <v>66.7</v>
      </c>
    </row>
    <row r="1899" spans="1:12" x14ac:dyDescent="0.2">
      <c r="A1899" s="23">
        <v>38938</v>
      </c>
      <c r="B1899" s="27">
        <v>70.349999999999994</v>
      </c>
      <c r="C1899" s="28">
        <v>66.05</v>
      </c>
      <c r="D1899" s="28">
        <v>71.349999999999994</v>
      </c>
      <c r="E1899" s="26"/>
      <c r="F1899" s="25">
        <v>67.849999999999994</v>
      </c>
      <c r="G1899" s="25">
        <v>65.599999999999994</v>
      </c>
      <c r="H1899" s="25">
        <v>65.599999999999994</v>
      </c>
      <c r="I1899" s="25">
        <v>74.099999999999994</v>
      </c>
      <c r="J1899" s="27">
        <v>71.8</v>
      </c>
      <c r="K1899" s="24"/>
      <c r="L1899" s="24"/>
    </row>
    <row r="1900" spans="1:12" x14ac:dyDescent="0.2">
      <c r="A1900" s="23">
        <v>38939</v>
      </c>
      <c r="B1900" s="27">
        <v>68</v>
      </c>
      <c r="C1900" s="28">
        <v>63.7</v>
      </c>
      <c r="D1900" s="28">
        <v>69</v>
      </c>
      <c r="E1900" s="26"/>
      <c r="F1900" s="25">
        <v>65.5</v>
      </c>
      <c r="G1900" s="25">
        <v>63.25</v>
      </c>
      <c r="H1900" s="25">
        <v>63.25</v>
      </c>
      <c r="I1900" s="25">
        <v>71.75</v>
      </c>
      <c r="J1900" s="27">
        <v>69.400000000000006</v>
      </c>
      <c r="K1900" s="24"/>
      <c r="L1900" s="24">
        <v>64.2</v>
      </c>
    </row>
    <row r="1901" spans="1:12" x14ac:dyDescent="0.2">
      <c r="A1901" s="23">
        <v>38940</v>
      </c>
      <c r="B1901" s="27">
        <v>68.349999999999994</v>
      </c>
      <c r="C1901" s="28">
        <v>64.05</v>
      </c>
      <c r="D1901" s="28">
        <v>69.349999999999994</v>
      </c>
      <c r="E1901" s="26"/>
      <c r="F1901" s="25">
        <v>65.849999999999994</v>
      </c>
      <c r="G1901" s="25">
        <v>63.6</v>
      </c>
      <c r="H1901" s="25">
        <v>63.6</v>
      </c>
      <c r="I1901" s="25">
        <v>72.099999999999994</v>
      </c>
      <c r="J1901" s="27">
        <v>69.8</v>
      </c>
      <c r="K1901" s="24"/>
      <c r="L1901" s="24">
        <v>64.7</v>
      </c>
    </row>
    <row r="1902" spans="1:12" x14ac:dyDescent="0.2">
      <c r="A1902" s="23">
        <v>38943</v>
      </c>
      <c r="B1902" s="27">
        <v>67.53</v>
      </c>
      <c r="C1902" s="28">
        <v>63.23</v>
      </c>
      <c r="D1902" s="28">
        <v>68.53</v>
      </c>
      <c r="E1902" s="26"/>
      <c r="F1902" s="25">
        <v>65.03</v>
      </c>
      <c r="G1902" s="25">
        <v>62.78</v>
      </c>
      <c r="H1902" s="25">
        <v>62.78</v>
      </c>
      <c r="I1902" s="25">
        <v>71.28</v>
      </c>
      <c r="J1902" s="27">
        <v>68.900000000000006</v>
      </c>
      <c r="K1902" s="24"/>
      <c r="L1902" s="24">
        <v>63.95</v>
      </c>
    </row>
    <row r="1903" spans="1:12" x14ac:dyDescent="0.2">
      <c r="A1903" s="23">
        <v>38944</v>
      </c>
      <c r="B1903" s="27">
        <v>67.05</v>
      </c>
      <c r="C1903" s="28">
        <v>62.75</v>
      </c>
      <c r="D1903" s="28">
        <v>68.05</v>
      </c>
      <c r="E1903" s="26"/>
      <c r="F1903" s="25">
        <v>64.55</v>
      </c>
      <c r="G1903" s="25">
        <v>62.3</v>
      </c>
      <c r="H1903" s="25">
        <v>62.3</v>
      </c>
      <c r="I1903" s="25">
        <v>70.8</v>
      </c>
      <c r="J1903" s="27">
        <v>68.5</v>
      </c>
      <c r="K1903" s="24"/>
      <c r="L1903" s="24">
        <v>63.45</v>
      </c>
    </row>
    <row r="1904" spans="1:12" x14ac:dyDescent="0.2">
      <c r="A1904" s="23">
        <v>38945</v>
      </c>
      <c r="B1904" s="27">
        <v>65.89</v>
      </c>
      <c r="C1904" s="28">
        <v>61.59</v>
      </c>
      <c r="D1904" s="28">
        <v>66.89</v>
      </c>
      <c r="E1904" s="26"/>
      <c r="F1904" s="25">
        <v>63.39</v>
      </c>
      <c r="G1904" s="25">
        <v>61.14</v>
      </c>
      <c r="H1904" s="25">
        <v>61.14</v>
      </c>
      <c r="I1904" s="25">
        <v>69.64</v>
      </c>
      <c r="J1904" s="27">
        <v>67.3</v>
      </c>
      <c r="K1904" s="24"/>
      <c r="L1904" s="24">
        <v>62.2</v>
      </c>
    </row>
    <row r="1905" spans="1:12" x14ac:dyDescent="0.2">
      <c r="A1905" s="23">
        <v>38946</v>
      </c>
      <c r="B1905" s="27">
        <v>64.06</v>
      </c>
      <c r="C1905" s="28">
        <v>59.76</v>
      </c>
      <c r="D1905" s="28">
        <v>65.06</v>
      </c>
      <c r="E1905" s="26"/>
      <c r="F1905" s="25">
        <v>61.56</v>
      </c>
      <c r="G1905" s="25">
        <v>59.31</v>
      </c>
      <c r="H1905" s="25">
        <v>59.31</v>
      </c>
      <c r="I1905" s="25">
        <v>67.81</v>
      </c>
      <c r="J1905" s="27">
        <v>65.5</v>
      </c>
      <c r="K1905" s="24"/>
      <c r="L1905" s="24">
        <v>60.45</v>
      </c>
    </row>
    <row r="1906" spans="1:12" x14ac:dyDescent="0.2">
      <c r="A1906" s="23">
        <v>38947</v>
      </c>
      <c r="B1906" s="27">
        <v>65.14</v>
      </c>
      <c r="C1906" s="28">
        <v>60.84</v>
      </c>
      <c r="D1906" s="28">
        <v>66.14</v>
      </c>
      <c r="E1906" s="26"/>
      <c r="F1906" s="25">
        <v>62.64</v>
      </c>
      <c r="G1906" s="25">
        <v>60.39</v>
      </c>
      <c r="H1906" s="25">
        <v>60.39</v>
      </c>
      <c r="I1906" s="25">
        <v>68.89</v>
      </c>
      <c r="J1906" s="27">
        <v>66.599999999999994</v>
      </c>
      <c r="K1906" s="24"/>
      <c r="L1906" s="24">
        <v>61.45</v>
      </c>
    </row>
    <row r="1907" spans="1:12" x14ac:dyDescent="0.2">
      <c r="A1907" s="23">
        <v>38950</v>
      </c>
      <c r="B1907" s="27">
        <v>66.45</v>
      </c>
      <c r="C1907" s="28">
        <v>62.15</v>
      </c>
      <c r="D1907" s="28">
        <v>67.45</v>
      </c>
      <c r="E1907" s="26"/>
      <c r="F1907" s="25">
        <v>63.95</v>
      </c>
      <c r="G1907" s="25">
        <v>61.7</v>
      </c>
      <c r="H1907" s="25">
        <v>61.7</v>
      </c>
      <c r="I1907" s="25">
        <v>70.2</v>
      </c>
      <c r="J1907" s="27">
        <v>67.900000000000006</v>
      </c>
      <c r="K1907" s="24"/>
      <c r="L1907" s="24">
        <v>62.7</v>
      </c>
    </row>
    <row r="1908" spans="1:12" x14ac:dyDescent="0.2">
      <c r="A1908" s="23">
        <v>38951</v>
      </c>
      <c r="B1908" s="27">
        <v>66.63</v>
      </c>
      <c r="C1908" s="28">
        <v>62.33</v>
      </c>
      <c r="D1908" s="28">
        <v>67.63</v>
      </c>
      <c r="E1908" s="26"/>
      <c r="F1908" s="25">
        <v>64.13</v>
      </c>
      <c r="G1908" s="25">
        <v>61.88</v>
      </c>
      <c r="H1908" s="25">
        <v>61.88</v>
      </c>
      <c r="I1908" s="25">
        <v>70.38</v>
      </c>
      <c r="J1908" s="27">
        <v>68</v>
      </c>
      <c r="K1908" s="24"/>
      <c r="L1908" s="24">
        <v>62.95</v>
      </c>
    </row>
    <row r="1909" spans="1:12" x14ac:dyDescent="0.2">
      <c r="A1909" s="23">
        <v>38952</v>
      </c>
      <c r="B1909" s="27">
        <v>65.760000000000005</v>
      </c>
      <c r="C1909" s="28">
        <v>61.46</v>
      </c>
      <c r="D1909" s="28">
        <v>66.760000000000005</v>
      </c>
      <c r="E1909" s="26"/>
      <c r="F1909" s="25">
        <v>63.26</v>
      </c>
      <c r="G1909" s="25">
        <v>61.01</v>
      </c>
      <c r="H1909" s="25">
        <v>61.01</v>
      </c>
      <c r="I1909" s="25">
        <v>69.510000000000005</v>
      </c>
      <c r="J1909" s="27">
        <v>67.2</v>
      </c>
      <c r="K1909" s="24"/>
      <c r="L1909" s="24">
        <v>61.95</v>
      </c>
    </row>
    <row r="1910" spans="1:12" x14ac:dyDescent="0.2">
      <c r="A1910" s="23">
        <v>38953</v>
      </c>
      <c r="B1910" s="27">
        <v>66.36</v>
      </c>
      <c r="C1910" s="28">
        <v>62.06</v>
      </c>
      <c r="D1910" s="28">
        <v>67.36</v>
      </c>
      <c r="E1910" s="26"/>
      <c r="F1910" s="25">
        <v>63.86</v>
      </c>
      <c r="G1910" s="25">
        <v>61.61</v>
      </c>
      <c r="H1910" s="25">
        <v>61.61</v>
      </c>
      <c r="I1910" s="25">
        <v>70.11</v>
      </c>
      <c r="J1910" s="27">
        <v>67.8</v>
      </c>
      <c r="K1910" s="24"/>
      <c r="L1910" s="24">
        <v>62.7</v>
      </c>
    </row>
    <row r="1911" spans="1:12" x14ac:dyDescent="0.2">
      <c r="A1911" s="23">
        <v>38954</v>
      </c>
      <c r="B1911" s="27">
        <v>66.510000000000005</v>
      </c>
      <c r="C1911" s="28">
        <v>62.21</v>
      </c>
      <c r="D1911" s="28">
        <v>67.510000000000005</v>
      </c>
      <c r="E1911" s="26"/>
      <c r="F1911" s="25">
        <v>64.010000000000005</v>
      </c>
      <c r="G1911" s="25">
        <v>61.76</v>
      </c>
      <c r="H1911" s="25">
        <v>61.76</v>
      </c>
      <c r="I1911" s="25">
        <v>70.260000000000005</v>
      </c>
      <c r="J1911" s="27">
        <v>67.900000000000006</v>
      </c>
      <c r="K1911" s="24"/>
      <c r="L1911" s="24"/>
    </row>
    <row r="1912" spans="1:12" x14ac:dyDescent="0.2">
      <c r="A1912" s="23">
        <v>38957</v>
      </c>
      <c r="B1912" s="27">
        <v>64.61</v>
      </c>
      <c r="C1912" s="28">
        <v>60.31</v>
      </c>
      <c r="D1912" s="28">
        <v>65.61</v>
      </c>
      <c r="E1912" s="26"/>
      <c r="F1912" s="25">
        <v>62.11</v>
      </c>
      <c r="G1912" s="25">
        <v>59.86</v>
      </c>
      <c r="H1912" s="25">
        <v>59.86</v>
      </c>
      <c r="I1912" s="25">
        <v>68.36</v>
      </c>
      <c r="J1912" s="27">
        <v>66</v>
      </c>
      <c r="K1912" s="24"/>
      <c r="L1912" s="24">
        <v>60.95</v>
      </c>
    </row>
    <row r="1913" spans="1:12" x14ac:dyDescent="0.2">
      <c r="A1913" s="23">
        <v>38958</v>
      </c>
      <c r="B1913" s="27">
        <v>63.71</v>
      </c>
      <c r="C1913" s="28">
        <v>59.41</v>
      </c>
      <c r="D1913" s="28">
        <v>64.709999999999994</v>
      </c>
      <c r="E1913" s="26"/>
      <c r="F1913" s="25">
        <v>61.21</v>
      </c>
      <c r="G1913" s="25">
        <v>58.96</v>
      </c>
      <c r="H1913" s="25">
        <v>58.96</v>
      </c>
      <c r="I1913" s="25">
        <v>67.459999999999994</v>
      </c>
      <c r="J1913" s="27">
        <v>65.099999999999994</v>
      </c>
      <c r="K1913" s="24"/>
      <c r="L1913" s="24">
        <v>59.95</v>
      </c>
    </row>
    <row r="1914" spans="1:12" x14ac:dyDescent="0.2">
      <c r="A1914" s="23">
        <v>38959</v>
      </c>
      <c r="B1914" s="27">
        <v>64.03</v>
      </c>
      <c r="C1914" s="28">
        <v>59.73</v>
      </c>
      <c r="D1914" s="28">
        <v>65.03</v>
      </c>
      <c r="E1914" s="26"/>
      <c r="F1914" s="25">
        <v>61.53</v>
      </c>
      <c r="G1914" s="25">
        <v>59.28</v>
      </c>
      <c r="H1914" s="25">
        <v>59.28</v>
      </c>
      <c r="I1914" s="25">
        <v>67.78</v>
      </c>
      <c r="J1914" s="27">
        <v>65.400000000000006</v>
      </c>
      <c r="K1914" s="24"/>
      <c r="L1914" s="24">
        <v>60.45</v>
      </c>
    </row>
    <row r="1915" spans="1:12" x14ac:dyDescent="0.2">
      <c r="A1915" s="23">
        <v>38960</v>
      </c>
      <c r="B1915" s="27">
        <v>64.260000000000005</v>
      </c>
      <c r="C1915" s="28">
        <v>59.96</v>
      </c>
      <c r="D1915" s="28">
        <v>65.260000000000005</v>
      </c>
      <c r="E1915" s="26"/>
      <c r="F1915" s="25">
        <v>61.76</v>
      </c>
      <c r="G1915" s="25">
        <v>59.51</v>
      </c>
      <c r="H1915" s="25">
        <v>59.51</v>
      </c>
      <c r="I1915" s="25">
        <v>68.010000000000005</v>
      </c>
      <c r="J1915" s="27">
        <v>65.7</v>
      </c>
      <c r="K1915" s="24"/>
      <c r="L1915" s="24"/>
    </row>
    <row r="1916" spans="1:12" x14ac:dyDescent="0.2">
      <c r="A1916" s="23">
        <v>38961</v>
      </c>
      <c r="B1916" s="27">
        <v>63.19</v>
      </c>
      <c r="C1916" s="28">
        <v>58.89</v>
      </c>
      <c r="D1916" s="28">
        <v>64.19</v>
      </c>
      <c r="E1916" s="26"/>
      <c r="F1916" s="25">
        <v>58.44</v>
      </c>
      <c r="G1916" s="25">
        <v>58.44</v>
      </c>
      <c r="H1916" s="25">
        <v>58.44</v>
      </c>
      <c r="I1916" s="25">
        <v>66.94</v>
      </c>
      <c r="J1916" s="27">
        <v>64.599999999999994</v>
      </c>
      <c r="K1916" s="24"/>
      <c r="L1916" s="24">
        <v>59.45</v>
      </c>
    </row>
    <row r="1917" spans="1:12" x14ac:dyDescent="0.2">
      <c r="A1917" s="23">
        <v>38965</v>
      </c>
      <c r="B1917" s="27">
        <v>62.6</v>
      </c>
      <c r="C1917" s="28">
        <v>58.3</v>
      </c>
      <c r="D1917" s="28">
        <v>63.6</v>
      </c>
      <c r="E1917" s="26"/>
      <c r="F1917" s="25">
        <v>57.85</v>
      </c>
      <c r="G1917" s="25">
        <v>57.85</v>
      </c>
      <c r="H1917" s="25">
        <v>57.85</v>
      </c>
      <c r="I1917" s="25">
        <v>66.349999999999994</v>
      </c>
      <c r="J1917" s="27">
        <v>64</v>
      </c>
      <c r="K1917" s="24"/>
      <c r="L1917" s="24">
        <v>58.95</v>
      </c>
    </row>
    <row r="1918" spans="1:12" x14ac:dyDescent="0.2">
      <c r="A1918" s="23">
        <v>38966</v>
      </c>
      <c r="B1918" s="27">
        <v>61.5</v>
      </c>
      <c r="C1918" s="28">
        <v>56.95</v>
      </c>
      <c r="D1918" s="28">
        <v>62.5</v>
      </c>
      <c r="E1918" s="26"/>
      <c r="F1918" s="25">
        <v>56.75</v>
      </c>
      <c r="G1918" s="25">
        <v>56.75</v>
      </c>
      <c r="H1918" s="25">
        <v>56.75</v>
      </c>
      <c r="I1918" s="25">
        <v>65.25</v>
      </c>
      <c r="J1918" s="27">
        <v>62.9</v>
      </c>
      <c r="K1918" s="24"/>
      <c r="L1918" s="24">
        <v>57.7</v>
      </c>
    </row>
    <row r="1919" spans="1:12" x14ac:dyDescent="0.2">
      <c r="A1919" s="23">
        <v>38967</v>
      </c>
      <c r="B1919" s="27">
        <v>61.32</v>
      </c>
      <c r="C1919" s="28">
        <v>56.77</v>
      </c>
      <c r="D1919" s="28">
        <v>62.32</v>
      </c>
      <c r="E1919" s="26"/>
      <c r="F1919" s="25">
        <v>56.57</v>
      </c>
      <c r="G1919" s="25">
        <v>56.57</v>
      </c>
      <c r="H1919" s="25">
        <v>56.57</v>
      </c>
      <c r="I1919" s="25">
        <v>65.069999999999993</v>
      </c>
      <c r="J1919" s="27">
        <v>62.7</v>
      </c>
      <c r="K1919" s="24"/>
      <c r="L1919" s="24"/>
    </row>
    <row r="1920" spans="1:12" x14ac:dyDescent="0.2">
      <c r="A1920" s="23">
        <v>38968</v>
      </c>
      <c r="B1920" s="27">
        <v>60.25</v>
      </c>
      <c r="C1920" s="28">
        <v>55.7</v>
      </c>
      <c r="D1920" s="28">
        <v>61.25</v>
      </c>
      <c r="E1920" s="26"/>
      <c r="F1920" s="25">
        <v>55.5</v>
      </c>
      <c r="G1920" s="25">
        <v>55.5</v>
      </c>
      <c r="H1920" s="25">
        <v>55.5</v>
      </c>
      <c r="I1920" s="25">
        <v>64</v>
      </c>
      <c r="J1920" s="27">
        <v>61.7</v>
      </c>
      <c r="K1920" s="24"/>
      <c r="L1920" s="24">
        <v>56.45</v>
      </c>
    </row>
    <row r="1921" spans="1:12" x14ac:dyDescent="0.2">
      <c r="A1921" s="23">
        <v>38971</v>
      </c>
      <c r="B1921" s="27">
        <v>59.61</v>
      </c>
      <c r="C1921" s="28">
        <v>55.06</v>
      </c>
      <c r="D1921" s="28">
        <v>60.61</v>
      </c>
      <c r="E1921" s="26"/>
      <c r="F1921" s="25">
        <v>54.86</v>
      </c>
      <c r="G1921" s="25">
        <v>54.86</v>
      </c>
      <c r="H1921" s="25">
        <v>54.86</v>
      </c>
      <c r="I1921" s="25">
        <v>63.36</v>
      </c>
      <c r="J1921" s="27">
        <v>61</v>
      </c>
      <c r="K1921" s="24"/>
      <c r="L1921" s="24">
        <v>55.95</v>
      </c>
    </row>
    <row r="1922" spans="1:12" x14ac:dyDescent="0.2">
      <c r="A1922" s="23">
        <v>38972</v>
      </c>
      <c r="B1922" s="27">
        <v>57.76</v>
      </c>
      <c r="C1922" s="28">
        <v>53.21</v>
      </c>
      <c r="D1922" s="28">
        <v>58.76</v>
      </c>
      <c r="E1922" s="26"/>
      <c r="F1922" s="25">
        <v>53.01</v>
      </c>
      <c r="G1922" s="25">
        <v>53.01</v>
      </c>
      <c r="H1922" s="25">
        <v>53.01</v>
      </c>
      <c r="I1922" s="25">
        <v>61.51</v>
      </c>
      <c r="J1922" s="27">
        <v>59.2</v>
      </c>
      <c r="K1922" s="24"/>
      <c r="L1922" s="24">
        <v>53.95</v>
      </c>
    </row>
    <row r="1923" spans="1:12" x14ac:dyDescent="0.2">
      <c r="A1923" s="23">
        <v>38973</v>
      </c>
      <c r="B1923" s="27">
        <v>57.97</v>
      </c>
      <c r="C1923" s="28">
        <v>53.42</v>
      </c>
      <c r="D1923" s="28">
        <v>58.97</v>
      </c>
      <c r="E1923" s="26"/>
      <c r="F1923" s="25">
        <v>53.22</v>
      </c>
      <c r="G1923" s="25">
        <v>53.22</v>
      </c>
      <c r="H1923" s="25">
        <v>53.22</v>
      </c>
      <c r="I1923" s="25">
        <v>61.72</v>
      </c>
      <c r="J1923" s="27">
        <v>59.4</v>
      </c>
      <c r="K1923" s="24"/>
      <c r="L1923" s="24">
        <v>54.2</v>
      </c>
    </row>
    <row r="1924" spans="1:12" x14ac:dyDescent="0.2">
      <c r="A1924" s="23">
        <v>38974</v>
      </c>
      <c r="B1924" s="27">
        <v>57.22</v>
      </c>
      <c r="C1924" s="28">
        <v>52.67</v>
      </c>
      <c r="D1924" s="28">
        <v>58.22</v>
      </c>
      <c r="E1924" s="26"/>
      <c r="F1924" s="25">
        <v>52.47</v>
      </c>
      <c r="G1924" s="25">
        <v>52.47</v>
      </c>
      <c r="H1924" s="25">
        <v>52.47</v>
      </c>
      <c r="I1924" s="25">
        <v>60.97</v>
      </c>
      <c r="J1924" s="27">
        <v>58.6</v>
      </c>
      <c r="K1924" s="24"/>
      <c r="L1924" s="24">
        <v>53.45</v>
      </c>
    </row>
    <row r="1925" spans="1:12" x14ac:dyDescent="0.2">
      <c r="A1925" s="23">
        <v>38975</v>
      </c>
      <c r="B1925" s="27">
        <v>57.33</v>
      </c>
      <c r="C1925" s="28">
        <v>52.78</v>
      </c>
      <c r="D1925" s="28">
        <v>58.33</v>
      </c>
      <c r="E1925" s="26"/>
      <c r="F1925" s="25">
        <v>52.58</v>
      </c>
      <c r="G1925" s="25">
        <v>52.58</v>
      </c>
      <c r="H1925" s="25">
        <v>52.58</v>
      </c>
      <c r="I1925" s="25">
        <v>61.08</v>
      </c>
      <c r="J1925" s="27">
        <v>58.7</v>
      </c>
      <c r="K1925" s="24"/>
      <c r="L1925" s="24">
        <v>53.7</v>
      </c>
    </row>
    <row r="1926" spans="1:12" x14ac:dyDescent="0.2">
      <c r="A1926" s="23">
        <v>38978</v>
      </c>
      <c r="B1926" s="27">
        <v>57.8</v>
      </c>
      <c r="C1926" s="28">
        <v>53.25</v>
      </c>
      <c r="D1926" s="28">
        <v>58.8</v>
      </c>
      <c r="E1926" s="26"/>
      <c r="F1926" s="25">
        <v>53.05</v>
      </c>
      <c r="G1926" s="25">
        <v>53.05</v>
      </c>
      <c r="H1926" s="25">
        <v>53.05</v>
      </c>
      <c r="I1926" s="25">
        <v>61.55</v>
      </c>
      <c r="J1926" s="27">
        <v>59.2</v>
      </c>
      <c r="K1926" s="24"/>
      <c r="L1926" s="24">
        <v>54.2</v>
      </c>
    </row>
    <row r="1927" spans="1:12" x14ac:dyDescent="0.2">
      <c r="A1927" s="23">
        <v>38979</v>
      </c>
      <c r="B1927" s="27">
        <v>55.66</v>
      </c>
      <c r="C1927" s="28">
        <v>51.11</v>
      </c>
      <c r="D1927" s="28">
        <v>56.66</v>
      </c>
      <c r="E1927" s="26"/>
      <c r="F1927" s="25">
        <v>50.91</v>
      </c>
      <c r="G1927" s="25">
        <v>50.91</v>
      </c>
      <c r="H1927" s="25">
        <v>50.91</v>
      </c>
      <c r="I1927" s="25">
        <v>59.41</v>
      </c>
      <c r="J1927" s="27">
        <v>57.1</v>
      </c>
      <c r="K1927" s="24"/>
      <c r="L1927" s="24">
        <v>51.95</v>
      </c>
    </row>
    <row r="1928" spans="1:12" x14ac:dyDescent="0.2">
      <c r="A1928" s="23">
        <v>38980</v>
      </c>
      <c r="B1928" s="27">
        <v>54.46</v>
      </c>
      <c r="C1928" s="28">
        <v>49.91</v>
      </c>
      <c r="D1928" s="28">
        <v>55.46</v>
      </c>
      <c r="E1928" s="26"/>
      <c r="F1928" s="25">
        <v>49.71</v>
      </c>
      <c r="G1928" s="25">
        <v>49.71</v>
      </c>
      <c r="H1928" s="25">
        <v>49.71</v>
      </c>
      <c r="I1928" s="25">
        <v>58.21</v>
      </c>
      <c r="J1928" s="27">
        <v>55.9</v>
      </c>
      <c r="K1928" s="24"/>
      <c r="L1928" s="24">
        <v>50.7</v>
      </c>
    </row>
    <row r="1929" spans="1:12" x14ac:dyDescent="0.2">
      <c r="A1929" s="23">
        <v>38981</v>
      </c>
      <c r="B1929" s="27">
        <v>55.59</v>
      </c>
      <c r="C1929" s="28">
        <v>51.04</v>
      </c>
      <c r="D1929" s="28">
        <v>56.59</v>
      </c>
      <c r="E1929" s="26"/>
      <c r="F1929" s="25">
        <v>50.59</v>
      </c>
      <c r="G1929" s="25">
        <v>50.59</v>
      </c>
      <c r="H1929" s="25">
        <v>50.59</v>
      </c>
      <c r="I1929" s="25">
        <v>59.34</v>
      </c>
      <c r="J1929" s="27">
        <v>57</v>
      </c>
      <c r="K1929" s="24"/>
      <c r="L1929" s="24">
        <v>51.95</v>
      </c>
    </row>
    <row r="1930" spans="1:12" x14ac:dyDescent="0.2">
      <c r="A1930" s="23">
        <v>38982</v>
      </c>
      <c r="B1930" s="27">
        <v>54.55</v>
      </c>
      <c r="C1930" s="28">
        <v>50</v>
      </c>
      <c r="D1930" s="28">
        <v>55.55</v>
      </c>
      <c r="E1930" s="26"/>
      <c r="F1930" s="25">
        <v>49.55</v>
      </c>
      <c r="G1930" s="25">
        <v>49.55</v>
      </c>
      <c r="H1930" s="25">
        <v>49.55</v>
      </c>
      <c r="I1930" s="25">
        <v>58.3</v>
      </c>
      <c r="J1930" s="27">
        <v>56</v>
      </c>
      <c r="K1930" s="24"/>
      <c r="L1930" s="24">
        <v>50.95</v>
      </c>
    </row>
    <row r="1931" spans="1:12" x14ac:dyDescent="0.2">
      <c r="A1931" s="23">
        <v>38985</v>
      </c>
      <c r="B1931" s="27">
        <v>55.45</v>
      </c>
      <c r="C1931" s="28">
        <v>50.9</v>
      </c>
      <c r="D1931" s="28">
        <v>56.45</v>
      </c>
      <c r="E1931" s="26"/>
      <c r="F1931" s="25">
        <v>50.45</v>
      </c>
      <c r="G1931" s="25">
        <v>50.45</v>
      </c>
      <c r="H1931" s="25">
        <v>50.45</v>
      </c>
      <c r="I1931" s="25">
        <v>59.2</v>
      </c>
      <c r="J1931" s="27">
        <v>56.9</v>
      </c>
      <c r="K1931" s="24"/>
      <c r="L1931" s="24">
        <v>51.7</v>
      </c>
    </row>
    <row r="1932" spans="1:12" x14ac:dyDescent="0.2">
      <c r="A1932" s="23">
        <v>38986</v>
      </c>
      <c r="B1932" s="27">
        <v>55.01</v>
      </c>
      <c r="C1932" s="28">
        <v>50.46</v>
      </c>
      <c r="D1932" s="28">
        <v>56.01</v>
      </c>
      <c r="E1932" s="26"/>
      <c r="F1932" s="25">
        <v>50.01</v>
      </c>
      <c r="G1932" s="25">
        <v>50.01</v>
      </c>
      <c r="H1932" s="25">
        <v>50.01</v>
      </c>
      <c r="I1932" s="25">
        <v>58.76</v>
      </c>
      <c r="J1932" s="27">
        <v>56.4</v>
      </c>
      <c r="K1932" s="24"/>
      <c r="L1932" s="24">
        <v>51.2</v>
      </c>
    </row>
    <row r="1933" spans="1:12" x14ac:dyDescent="0.2">
      <c r="A1933" s="23">
        <v>38987</v>
      </c>
      <c r="B1933" s="27">
        <v>56.96</v>
      </c>
      <c r="C1933" s="28">
        <v>52.41</v>
      </c>
      <c r="D1933" s="28">
        <v>57.96</v>
      </c>
      <c r="E1933" s="26"/>
      <c r="F1933" s="25">
        <v>51.96</v>
      </c>
      <c r="G1933" s="25">
        <v>51.96</v>
      </c>
      <c r="H1933" s="25">
        <v>51.96</v>
      </c>
      <c r="I1933" s="25">
        <v>60.71</v>
      </c>
      <c r="J1933" s="27">
        <v>58.4</v>
      </c>
      <c r="K1933" s="24"/>
      <c r="L1933" s="24">
        <v>53.2</v>
      </c>
    </row>
    <row r="1934" spans="1:12" x14ac:dyDescent="0.2">
      <c r="A1934" s="23">
        <v>38988</v>
      </c>
      <c r="B1934" s="27">
        <v>56.76</v>
      </c>
      <c r="C1934" s="28">
        <v>52.21</v>
      </c>
      <c r="D1934" s="28">
        <v>57.76</v>
      </c>
      <c r="E1934" s="26"/>
      <c r="F1934" s="25">
        <v>51.76</v>
      </c>
      <c r="G1934" s="25">
        <v>51.76</v>
      </c>
      <c r="H1934" s="25">
        <v>51.76</v>
      </c>
      <c r="I1934" s="25">
        <v>60.51</v>
      </c>
      <c r="J1934" s="27">
        <v>58.2</v>
      </c>
      <c r="K1934" s="24"/>
      <c r="L1934" s="24">
        <v>52.95</v>
      </c>
    </row>
    <row r="1935" spans="1:12" x14ac:dyDescent="0.2">
      <c r="A1935" s="23">
        <v>38989</v>
      </c>
      <c r="B1935" s="27">
        <v>56.91</v>
      </c>
      <c r="C1935" s="28">
        <v>52.36</v>
      </c>
      <c r="D1935" s="28">
        <v>57.91</v>
      </c>
      <c r="E1935" s="26"/>
      <c r="F1935" s="25">
        <v>51.91</v>
      </c>
      <c r="G1935" s="25">
        <v>51.91</v>
      </c>
      <c r="H1935" s="25">
        <v>51.91</v>
      </c>
      <c r="I1935" s="25">
        <v>60.66</v>
      </c>
      <c r="J1935" s="24">
        <v>58.3</v>
      </c>
      <c r="K1935" s="24"/>
      <c r="L1935" s="24">
        <v>53.2</v>
      </c>
    </row>
    <row r="1936" spans="1:12" x14ac:dyDescent="0.2">
      <c r="A1936" s="23">
        <v>38991</v>
      </c>
      <c r="B1936" s="27">
        <v>56.91</v>
      </c>
      <c r="C1936" s="28">
        <v>52.36</v>
      </c>
      <c r="D1936" s="28">
        <v>57.91</v>
      </c>
      <c r="E1936" s="26"/>
      <c r="F1936" s="25">
        <v>50.41</v>
      </c>
      <c r="G1936" s="25">
        <v>50.41</v>
      </c>
      <c r="H1936" s="25">
        <v>50.41</v>
      </c>
      <c r="I1936" s="25">
        <v>60.41</v>
      </c>
      <c r="J1936" s="24"/>
      <c r="K1936" s="24"/>
      <c r="L1936" s="24"/>
    </row>
    <row r="1937" spans="1:12" x14ac:dyDescent="0.2">
      <c r="A1937" s="23">
        <v>38992</v>
      </c>
      <c r="B1937" s="27">
        <v>55.03</v>
      </c>
      <c r="C1937" s="28">
        <v>50.48</v>
      </c>
      <c r="D1937" s="28">
        <v>56.03</v>
      </c>
      <c r="E1937" s="26"/>
      <c r="F1937" s="25">
        <v>48.53</v>
      </c>
      <c r="G1937" s="25">
        <v>48.53</v>
      </c>
      <c r="H1937" s="25">
        <v>48.53</v>
      </c>
      <c r="I1937" s="25">
        <v>58.53</v>
      </c>
      <c r="J1937" s="27">
        <v>56.4</v>
      </c>
      <c r="K1937" s="24"/>
      <c r="L1937" s="24">
        <v>51.45</v>
      </c>
    </row>
    <row r="1938" spans="1:12" x14ac:dyDescent="0.2">
      <c r="A1938" s="23">
        <v>38993</v>
      </c>
      <c r="B1938" s="27">
        <v>52.68</v>
      </c>
      <c r="C1938" s="28">
        <v>48.13</v>
      </c>
      <c r="D1938" s="28">
        <v>53.68</v>
      </c>
      <c r="E1938" s="26"/>
      <c r="F1938" s="25">
        <v>46.18</v>
      </c>
      <c r="G1938" s="25">
        <v>46.18</v>
      </c>
      <c r="H1938" s="25">
        <v>46.18</v>
      </c>
      <c r="I1938" s="25">
        <v>56.18</v>
      </c>
      <c r="J1938" s="27">
        <v>54.1</v>
      </c>
      <c r="K1938" s="24"/>
      <c r="L1938" s="24">
        <v>48.95</v>
      </c>
    </row>
    <row r="1939" spans="1:12" x14ac:dyDescent="0.2">
      <c r="A1939" s="23">
        <v>38994</v>
      </c>
      <c r="B1939" s="27">
        <v>53.41</v>
      </c>
      <c r="C1939" s="28">
        <v>48.86</v>
      </c>
      <c r="D1939" s="28">
        <v>54.41</v>
      </c>
      <c r="E1939" s="26"/>
      <c r="F1939" s="25">
        <v>46.91</v>
      </c>
      <c r="G1939" s="25">
        <v>46.91</v>
      </c>
      <c r="H1939" s="25">
        <v>46.91</v>
      </c>
      <c r="I1939" s="25">
        <v>56.91</v>
      </c>
      <c r="J1939" s="27">
        <v>54.8</v>
      </c>
      <c r="K1939" s="24"/>
      <c r="L1939" s="24">
        <v>49.7</v>
      </c>
    </row>
    <row r="1940" spans="1:12" x14ac:dyDescent="0.2">
      <c r="A1940" s="23">
        <v>38995</v>
      </c>
      <c r="B1940" s="27">
        <v>54.03</v>
      </c>
      <c r="C1940" s="28">
        <v>49.48</v>
      </c>
      <c r="D1940" s="28">
        <v>55.03</v>
      </c>
      <c r="E1940" s="26"/>
      <c r="F1940" s="25">
        <v>47.53</v>
      </c>
      <c r="G1940" s="25">
        <v>47.53</v>
      </c>
      <c r="H1940" s="25">
        <v>47.53</v>
      </c>
      <c r="I1940" s="25">
        <v>57.53</v>
      </c>
      <c r="J1940" s="27">
        <v>55.4</v>
      </c>
      <c r="K1940" s="24"/>
      <c r="L1940" s="24">
        <v>50.2</v>
      </c>
    </row>
    <row r="1941" spans="1:12" x14ac:dyDescent="0.2">
      <c r="A1941" s="23">
        <v>38996</v>
      </c>
      <c r="B1941" s="27">
        <v>46.86</v>
      </c>
      <c r="C1941" s="28">
        <v>46.86</v>
      </c>
      <c r="D1941" s="28">
        <v>54.76</v>
      </c>
      <c r="E1941" s="26"/>
      <c r="F1941" s="25">
        <v>47.26</v>
      </c>
      <c r="G1941" s="25">
        <v>47.26</v>
      </c>
      <c r="H1941" s="25">
        <v>47.26</v>
      </c>
      <c r="I1941" s="25">
        <v>57.26</v>
      </c>
      <c r="J1941" s="27">
        <v>55.2</v>
      </c>
      <c r="K1941" s="24"/>
      <c r="L1941" s="24">
        <v>49.95</v>
      </c>
    </row>
    <row r="1942" spans="1:12" x14ac:dyDescent="0.2">
      <c r="A1942" s="23">
        <v>38999</v>
      </c>
      <c r="B1942" s="27">
        <v>47.06</v>
      </c>
      <c r="C1942" s="28">
        <v>47.06</v>
      </c>
      <c r="D1942" s="28">
        <v>54.96</v>
      </c>
      <c r="E1942" s="26"/>
      <c r="F1942" s="25">
        <v>47.46</v>
      </c>
      <c r="G1942" s="25">
        <v>47.46</v>
      </c>
      <c r="H1942" s="25">
        <v>47.46</v>
      </c>
      <c r="I1942" s="25">
        <v>57.46</v>
      </c>
      <c r="J1942" s="27">
        <v>55.4</v>
      </c>
      <c r="K1942" s="24"/>
      <c r="L1942" s="24">
        <v>50.2</v>
      </c>
    </row>
    <row r="1943" spans="1:12" x14ac:dyDescent="0.2">
      <c r="A1943" s="23">
        <v>39000</v>
      </c>
      <c r="B1943" s="27">
        <v>45.62</v>
      </c>
      <c r="C1943" s="28">
        <v>45.62</v>
      </c>
      <c r="D1943" s="28">
        <v>53.52</v>
      </c>
      <c r="E1943" s="26"/>
      <c r="F1943" s="25">
        <v>46.02</v>
      </c>
      <c r="G1943" s="25">
        <v>46.02</v>
      </c>
      <c r="H1943" s="25">
        <v>46.02</v>
      </c>
      <c r="I1943" s="25">
        <v>56.02</v>
      </c>
      <c r="J1943" s="27">
        <v>53.9</v>
      </c>
      <c r="K1943" s="24"/>
      <c r="L1943" s="24">
        <v>48.7</v>
      </c>
    </row>
    <row r="1944" spans="1:12" x14ac:dyDescent="0.2">
      <c r="A1944" s="23">
        <v>39001</v>
      </c>
      <c r="B1944" s="27">
        <v>44.69</v>
      </c>
      <c r="C1944" s="28">
        <v>44.69</v>
      </c>
      <c r="D1944" s="28">
        <v>52.59</v>
      </c>
      <c r="E1944" s="26"/>
      <c r="F1944" s="25">
        <v>45.09</v>
      </c>
      <c r="G1944" s="25">
        <v>45.09</v>
      </c>
      <c r="H1944" s="25">
        <v>45.09</v>
      </c>
      <c r="I1944" s="25">
        <v>55.09</v>
      </c>
      <c r="J1944" s="27">
        <v>53</v>
      </c>
      <c r="K1944" s="24"/>
      <c r="L1944" s="24">
        <v>47.95</v>
      </c>
    </row>
    <row r="1945" spans="1:12" x14ac:dyDescent="0.2">
      <c r="A1945" s="23">
        <v>39002</v>
      </c>
      <c r="B1945" s="27">
        <v>44.96</v>
      </c>
      <c r="C1945" s="28">
        <v>44.96</v>
      </c>
      <c r="D1945" s="28">
        <v>52.86</v>
      </c>
      <c r="E1945" s="26"/>
      <c r="F1945" s="25">
        <v>45.36</v>
      </c>
      <c r="G1945" s="25">
        <v>45.36</v>
      </c>
      <c r="H1945" s="25">
        <v>45.36</v>
      </c>
      <c r="I1945" s="25">
        <v>55.36</v>
      </c>
      <c r="J1945" s="27">
        <v>53.3</v>
      </c>
      <c r="K1945" s="24"/>
      <c r="L1945" s="24">
        <v>48.2</v>
      </c>
    </row>
    <row r="1946" spans="1:12" x14ac:dyDescent="0.2">
      <c r="A1946" s="23">
        <v>39003</v>
      </c>
      <c r="B1946" s="27">
        <v>45.67</v>
      </c>
      <c r="C1946" s="28">
        <v>45.67</v>
      </c>
      <c r="D1946" s="28">
        <v>53.57</v>
      </c>
      <c r="E1946" s="26"/>
      <c r="F1946" s="25">
        <v>46.07</v>
      </c>
      <c r="G1946" s="25">
        <v>46.07</v>
      </c>
      <c r="H1946" s="25">
        <v>46.07</v>
      </c>
      <c r="I1946" s="25">
        <v>56.07</v>
      </c>
      <c r="J1946" s="27">
        <v>54</v>
      </c>
      <c r="K1946" s="24"/>
      <c r="L1946" s="24">
        <v>48.95</v>
      </c>
    </row>
    <row r="1947" spans="1:12" x14ac:dyDescent="0.2">
      <c r="A1947" s="23">
        <v>39006</v>
      </c>
      <c r="B1947" s="27">
        <v>47.04</v>
      </c>
      <c r="C1947" s="28">
        <v>47.04</v>
      </c>
      <c r="D1947" s="28">
        <v>54.94</v>
      </c>
      <c r="E1947" s="26"/>
      <c r="F1947" s="25">
        <v>47.44</v>
      </c>
      <c r="G1947" s="25">
        <v>47.44</v>
      </c>
      <c r="H1947" s="25">
        <v>47.44</v>
      </c>
      <c r="I1947" s="25">
        <v>57.44</v>
      </c>
      <c r="J1947" s="27">
        <v>55.4</v>
      </c>
      <c r="K1947" s="24"/>
      <c r="L1947" s="24">
        <v>50.2</v>
      </c>
    </row>
    <row r="1948" spans="1:12" x14ac:dyDescent="0.2">
      <c r="A1948" s="23">
        <v>39007</v>
      </c>
      <c r="B1948" s="27">
        <v>46.03</v>
      </c>
      <c r="C1948" s="28">
        <v>46.03</v>
      </c>
      <c r="D1948" s="28">
        <v>53.93</v>
      </c>
      <c r="E1948" s="26"/>
      <c r="F1948" s="25">
        <v>46.43</v>
      </c>
      <c r="G1948" s="25">
        <v>46.43</v>
      </c>
      <c r="H1948" s="25">
        <v>46.43</v>
      </c>
      <c r="I1948" s="25">
        <v>56.43</v>
      </c>
      <c r="J1948" s="27">
        <v>54.3</v>
      </c>
      <c r="K1948" s="24"/>
      <c r="L1948" s="24">
        <v>49.2</v>
      </c>
    </row>
    <row r="1949" spans="1:12" x14ac:dyDescent="0.2">
      <c r="A1949" s="23">
        <v>39008</v>
      </c>
      <c r="B1949" s="27">
        <v>44.75</v>
      </c>
      <c r="C1949" s="28">
        <v>44.75</v>
      </c>
      <c r="D1949" s="28">
        <v>52.65</v>
      </c>
      <c r="E1949" s="26"/>
      <c r="F1949" s="25">
        <v>45.15</v>
      </c>
      <c r="G1949" s="25">
        <v>45.15</v>
      </c>
      <c r="H1949" s="25">
        <v>45.15</v>
      </c>
      <c r="I1949" s="25">
        <v>55.15</v>
      </c>
      <c r="J1949" s="27">
        <v>53.1</v>
      </c>
      <c r="K1949" s="24"/>
      <c r="L1949" s="24">
        <v>47.95</v>
      </c>
    </row>
    <row r="1950" spans="1:12" x14ac:dyDescent="0.2">
      <c r="A1950" s="23">
        <v>39009</v>
      </c>
      <c r="B1950" s="27">
        <v>45.6</v>
      </c>
      <c r="C1950" s="28">
        <v>45.6</v>
      </c>
      <c r="D1950" s="28">
        <v>53.5</v>
      </c>
      <c r="E1950" s="26"/>
      <c r="F1950" s="25">
        <v>46</v>
      </c>
      <c r="G1950" s="25">
        <v>46</v>
      </c>
      <c r="H1950" s="25">
        <v>46</v>
      </c>
      <c r="I1950" s="25">
        <v>55.75</v>
      </c>
      <c r="J1950" s="27">
        <v>53.9</v>
      </c>
      <c r="K1950" s="24"/>
      <c r="L1950" s="24">
        <v>48.7</v>
      </c>
    </row>
    <row r="1951" spans="1:12" x14ac:dyDescent="0.2">
      <c r="A1951" s="23">
        <v>39010</v>
      </c>
      <c r="B1951" s="27">
        <v>43.92</v>
      </c>
      <c r="C1951" s="28">
        <v>43.92</v>
      </c>
      <c r="D1951" s="28">
        <v>51.82</v>
      </c>
      <c r="E1951" s="26"/>
      <c r="F1951" s="25">
        <v>44.32</v>
      </c>
      <c r="G1951" s="25">
        <v>44.32</v>
      </c>
      <c r="H1951" s="25">
        <v>44.32</v>
      </c>
      <c r="I1951" s="25">
        <v>54.07</v>
      </c>
      <c r="J1951" s="27">
        <v>52.2</v>
      </c>
      <c r="K1951" s="24"/>
      <c r="L1951" s="24">
        <v>47.2</v>
      </c>
    </row>
    <row r="1952" spans="1:12" x14ac:dyDescent="0.2">
      <c r="A1952" s="23">
        <v>39013</v>
      </c>
      <c r="B1952" s="27">
        <v>45.91</v>
      </c>
      <c r="C1952" s="28">
        <v>45.91</v>
      </c>
      <c r="D1952" s="28">
        <v>53.81</v>
      </c>
      <c r="E1952" s="26"/>
      <c r="F1952" s="25">
        <v>46.31</v>
      </c>
      <c r="G1952" s="25">
        <v>46.31</v>
      </c>
      <c r="H1952" s="25">
        <v>46.31</v>
      </c>
      <c r="I1952" s="25">
        <v>56.06</v>
      </c>
      <c r="J1952" s="27">
        <v>54.2</v>
      </c>
      <c r="K1952" s="24"/>
      <c r="L1952" s="24">
        <v>49.2</v>
      </c>
    </row>
    <row r="1953" spans="1:12" x14ac:dyDescent="0.2">
      <c r="A1953" s="23">
        <v>39014</v>
      </c>
      <c r="B1953" s="27">
        <v>46.45</v>
      </c>
      <c r="C1953" s="28">
        <v>46.45</v>
      </c>
      <c r="D1953" s="28">
        <v>54.35</v>
      </c>
      <c r="E1953" s="26"/>
      <c r="F1953" s="25">
        <v>46.85</v>
      </c>
      <c r="G1953" s="25">
        <v>46.85</v>
      </c>
      <c r="H1953" s="25">
        <v>46.85</v>
      </c>
      <c r="I1953" s="25">
        <v>56.6</v>
      </c>
      <c r="J1953" s="27">
        <v>54.7</v>
      </c>
      <c r="K1953" s="24"/>
      <c r="L1953" s="24">
        <v>49.7</v>
      </c>
    </row>
    <row r="1954" spans="1:12" x14ac:dyDescent="0.2">
      <c r="A1954" s="23">
        <v>39015</v>
      </c>
      <c r="B1954" s="27">
        <v>48.5</v>
      </c>
      <c r="C1954" s="28">
        <v>48.5</v>
      </c>
      <c r="D1954" s="28">
        <v>56.4</v>
      </c>
      <c r="E1954" s="26"/>
      <c r="F1954" s="25">
        <v>48.9</v>
      </c>
      <c r="G1954" s="25">
        <v>48.9</v>
      </c>
      <c r="H1954" s="25">
        <v>48.9</v>
      </c>
      <c r="I1954" s="25">
        <v>58.65</v>
      </c>
      <c r="J1954" s="27">
        <v>56.8</v>
      </c>
      <c r="K1954" s="24"/>
      <c r="L1954" s="24">
        <v>51.7</v>
      </c>
    </row>
    <row r="1955" spans="1:12" x14ac:dyDescent="0.2">
      <c r="A1955" s="23">
        <v>39016</v>
      </c>
      <c r="B1955" s="27">
        <v>47.46</v>
      </c>
      <c r="C1955" s="28">
        <v>47.46</v>
      </c>
      <c r="D1955" s="28">
        <v>55.36</v>
      </c>
      <c r="E1955" s="26"/>
      <c r="F1955" s="25">
        <v>47.86</v>
      </c>
      <c r="G1955" s="25">
        <v>47.86</v>
      </c>
      <c r="H1955" s="25">
        <v>47.86</v>
      </c>
      <c r="I1955" s="25">
        <v>57.61</v>
      </c>
      <c r="J1955" s="27">
        <v>55.8</v>
      </c>
      <c r="K1955" s="24"/>
      <c r="L1955" s="24">
        <v>50.7</v>
      </c>
    </row>
    <row r="1956" spans="1:12" x14ac:dyDescent="0.2">
      <c r="A1956" s="23">
        <v>39017</v>
      </c>
      <c r="B1956" s="27">
        <v>47.85</v>
      </c>
      <c r="C1956" s="28">
        <v>47.85</v>
      </c>
      <c r="D1956" s="28">
        <v>55.75</v>
      </c>
      <c r="E1956" s="26"/>
      <c r="F1956" s="25">
        <v>48.25</v>
      </c>
      <c r="G1956" s="25">
        <v>48.25</v>
      </c>
      <c r="H1956" s="25">
        <v>48.25</v>
      </c>
      <c r="I1956" s="25">
        <v>58</v>
      </c>
      <c r="J1956" s="27">
        <v>56.2</v>
      </c>
      <c r="K1956" s="24"/>
      <c r="L1956" s="24">
        <v>50.95</v>
      </c>
    </row>
    <row r="1957" spans="1:12" x14ac:dyDescent="0.2">
      <c r="A1957" s="23">
        <v>39020</v>
      </c>
      <c r="B1957" s="27">
        <v>45.46</v>
      </c>
      <c r="C1957" s="28">
        <v>45.46</v>
      </c>
      <c r="D1957" s="28">
        <v>53.36</v>
      </c>
      <c r="E1957" s="26"/>
      <c r="F1957" s="25">
        <v>45.86</v>
      </c>
      <c r="G1957" s="25">
        <v>45.86</v>
      </c>
      <c r="H1957" s="25">
        <v>45.86</v>
      </c>
      <c r="I1957" s="25">
        <v>55.61</v>
      </c>
      <c r="J1957" s="27">
        <v>53.8</v>
      </c>
      <c r="K1957" s="24"/>
      <c r="L1957" s="24">
        <v>48.7</v>
      </c>
    </row>
    <row r="1958" spans="1:12" x14ac:dyDescent="0.2">
      <c r="A1958" s="23">
        <v>39021</v>
      </c>
      <c r="B1958" s="27">
        <v>45.83</v>
      </c>
      <c r="C1958" s="28">
        <v>45.83</v>
      </c>
      <c r="D1958" s="28">
        <v>53.73</v>
      </c>
      <c r="E1958" s="26"/>
      <c r="F1958" s="25">
        <v>46.23</v>
      </c>
      <c r="G1958" s="25">
        <v>46.23</v>
      </c>
      <c r="H1958" s="25">
        <v>46.23</v>
      </c>
      <c r="I1958" s="25">
        <v>55.98</v>
      </c>
      <c r="J1958" s="27">
        <v>54.1</v>
      </c>
      <c r="K1958" s="24"/>
      <c r="L1958" s="24">
        <v>48.95</v>
      </c>
    </row>
    <row r="1959" spans="1:12" x14ac:dyDescent="0.2">
      <c r="A1959" s="23">
        <v>39022</v>
      </c>
      <c r="B1959" s="27">
        <v>45.81</v>
      </c>
      <c r="C1959" s="28">
        <v>45.81</v>
      </c>
      <c r="D1959" s="28">
        <v>53.71</v>
      </c>
      <c r="E1959" s="26"/>
      <c r="F1959" s="25">
        <v>45.81</v>
      </c>
      <c r="G1959" s="25">
        <v>45.81</v>
      </c>
      <c r="H1959" s="25">
        <v>45.81</v>
      </c>
      <c r="I1959" s="25">
        <v>55.71</v>
      </c>
      <c r="J1959" s="27">
        <v>54.1</v>
      </c>
      <c r="K1959" s="24"/>
      <c r="L1959" s="24">
        <v>48.95</v>
      </c>
    </row>
    <row r="1960" spans="1:12" x14ac:dyDescent="0.2">
      <c r="A1960" s="23">
        <v>39023</v>
      </c>
      <c r="B1960" s="27">
        <v>44.98</v>
      </c>
      <c r="C1960" s="28">
        <v>44.98</v>
      </c>
      <c r="D1960" s="28">
        <v>52.88</v>
      </c>
      <c r="E1960" s="26"/>
      <c r="F1960" s="25">
        <v>44.98</v>
      </c>
      <c r="G1960" s="25">
        <v>44.98</v>
      </c>
      <c r="H1960" s="25">
        <v>44.98</v>
      </c>
      <c r="I1960" s="25">
        <v>54.88</v>
      </c>
      <c r="J1960" s="27">
        <v>53.3</v>
      </c>
      <c r="K1960" s="24"/>
      <c r="L1960" s="24">
        <v>48.2</v>
      </c>
    </row>
    <row r="1961" spans="1:12" x14ac:dyDescent="0.2">
      <c r="A1961" s="23">
        <v>39024</v>
      </c>
      <c r="B1961" s="27">
        <v>46.24</v>
      </c>
      <c r="C1961" s="28">
        <v>46.24</v>
      </c>
      <c r="D1961" s="28">
        <v>54.14</v>
      </c>
      <c r="E1961" s="26"/>
      <c r="F1961" s="25">
        <v>46.24</v>
      </c>
      <c r="G1961" s="25">
        <v>46.24</v>
      </c>
      <c r="H1961" s="25">
        <v>46.24</v>
      </c>
      <c r="I1961" s="25">
        <v>56.14</v>
      </c>
      <c r="J1961" s="27">
        <v>54.6</v>
      </c>
      <c r="K1961" s="24"/>
      <c r="L1961" s="24">
        <v>49.45</v>
      </c>
    </row>
    <row r="1962" spans="1:12" x14ac:dyDescent="0.2">
      <c r="A1962" s="23">
        <v>39027</v>
      </c>
      <c r="B1962" s="27">
        <v>47.12</v>
      </c>
      <c r="C1962" s="28">
        <v>47.02</v>
      </c>
      <c r="D1962" s="28">
        <v>53.42</v>
      </c>
      <c r="E1962" s="26"/>
      <c r="F1962" s="25">
        <v>47.12</v>
      </c>
      <c r="G1962" s="25">
        <v>47.12</v>
      </c>
      <c r="H1962" s="25">
        <v>47.12</v>
      </c>
      <c r="I1962" s="25">
        <v>57.02</v>
      </c>
      <c r="J1962" s="27">
        <v>55.4</v>
      </c>
      <c r="K1962" s="24"/>
      <c r="L1962" s="24">
        <v>50.2</v>
      </c>
    </row>
    <row r="1963" spans="1:12" x14ac:dyDescent="0.2">
      <c r="A1963" s="23">
        <v>39028</v>
      </c>
      <c r="B1963" s="27">
        <v>46.03</v>
      </c>
      <c r="C1963" s="28">
        <v>45.93</v>
      </c>
      <c r="D1963" s="28">
        <v>52.33</v>
      </c>
      <c r="E1963" s="26"/>
      <c r="F1963" s="25">
        <v>46.03</v>
      </c>
      <c r="G1963" s="25">
        <v>45.93</v>
      </c>
      <c r="H1963" s="25">
        <v>45.93</v>
      </c>
      <c r="I1963" s="25">
        <v>55.93</v>
      </c>
      <c r="J1963" s="27">
        <v>54.3</v>
      </c>
      <c r="K1963" s="24"/>
      <c r="L1963" s="24">
        <v>49.2</v>
      </c>
    </row>
    <row r="1964" spans="1:12" x14ac:dyDescent="0.2">
      <c r="A1964" s="23">
        <v>39029</v>
      </c>
      <c r="B1964" s="27">
        <v>46.93</v>
      </c>
      <c r="C1964" s="28">
        <v>46.83</v>
      </c>
      <c r="D1964" s="28">
        <v>53.23</v>
      </c>
      <c r="E1964" s="26"/>
      <c r="F1964" s="25">
        <v>46.93</v>
      </c>
      <c r="G1964" s="25">
        <v>46.83</v>
      </c>
      <c r="H1964" s="25">
        <v>46.83</v>
      </c>
      <c r="I1964" s="25">
        <v>56.83</v>
      </c>
      <c r="J1964" s="27">
        <v>55.2</v>
      </c>
      <c r="K1964" s="24"/>
      <c r="L1964" s="24">
        <v>50.2</v>
      </c>
    </row>
    <row r="1965" spans="1:12" x14ac:dyDescent="0.2">
      <c r="A1965" s="23">
        <v>39030</v>
      </c>
      <c r="B1965" s="27">
        <v>48.16</v>
      </c>
      <c r="C1965" s="28">
        <v>48.16</v>
      </c>
      <c r="D1965" s="28">
        <v>54.56</v>
      </c>
      <c r="E1965" s="26"/>
      <c r="F1965" s="25">
        <v>48.26</v>
      </c>
      <c r="G1965" s="25">
        <v>48.16</v>
      </c>
      <c r="H1965" s="25">
        <v>48.16</v>
      </c>
      <c r="I1965" s="25">
        <v>58.16</v>
      </c>
      <c r="J1965" s="27">
        <v>56.6</v>
      </c>
      <c r="K1965" s="24"/>
      <c r="L1965" s="24">
        <v>51.45</v>
      </c>
    </row>
    <row r="1966" spans="1:12" x14ac:dyDescent="0.2">
      <c r="A1966" s="23">
        <v>39031</v>
      </c>
      <c r="B1966" s="27">
        <v>46.59</v>
      </c>
      <c r="C1966" s="28">
        <v>46.59</v>
      </c>
      <c r="D1966" s="28">
        <v>52.99</v>
      </c>
      <c r="E1966" s="26"/>
      <c r="F1966" s="25">
        <v>46.59</v>
      </c>
      <c r="G1966" s="25">
        <v>46.59</v>
      </c>
      <c r="H1966" s="25">
        <v>46.59</v>
      </c>
      <c r="I1966" s="25">
        <v>56.59</v>
      </c>
      <c r="J1966" s="27">
        <v>55</v>
      </c>
      <c r="K1966" s="24"/>
      <c r="L1966" s="24">
        <v>49.95</v>
      </c>
    </row>
    <row r="1967" spans="1:12" x14ac:dyDescent="0.2">
      <c r="A1967" s="23">
        <v>39034</v>
      </c>
      <c r="B1967" s="27">
        <v>45.58</v>
      </c>
      <c r="C1967" s="28">
        <v>45.58</v>
      </c>
      <c r="D1967" s="28">
        <v>51.98</v>
      </c>
      <c r="E1967" s="26"/>
      <c r="F1967" s="25">
        <v>45.58</v>
      </c>
      <c r="G1967" s="25">
        <v>45.58</v>
      </c>
      <c r="H1967" s="25">
        <v>45.58</v>
      </c>
      <c r="I1967" s="25">
        <v>55.58</v>
      </c>
      <c r="J1967" s="27">
        <v>54</v>
      </c>
      <c r="K1967" s="24"/>
      <c r="L1967" s="24">
        <v>48.95</v>
      </c>
    </row>
    <row r="1968" spans="1:12" x14ac:dyDescent="0.2">
      <c r="A1968" s="23">
        <v>39035</v>
      </c>
      <c r="B1968" s="27">
        <v>45.28</v>
      </c>
      <c r="C1968" s="28">
        <v>45.28</v>
      </c>
      <c r="D1968" s="28">
        <v>51.68</v>
      </c>
      <c r="E1968" s="26"/>
      <c r="F1968" s="25">
        <v>45.28</v>
      </c>
      <c r="G1968" s="25">
        <v>45.28</v>
      </c>
      <c r="H1968" s="25">
        <v>45.28</v>
      </c>
      <c r="I1968" s="25">
        <v>55.28</v>
      </c>
      <c r="J1968" s="27">
        <v>53.7</v>
      </c>
      <c r="K1968" s="24"/>
      <c r="L1968" s="24">
        <v>48.7</v>
      </c>
    </row>
    <row r="1969" spans="1:12" x14ac:dyDescent="0.2">
      <c r="A1969" s="23">
        <v>39036</v>
      </c>
      <c r="B1969" s="27">
        <v>45.76</v>
      </c>
      <c r="C1969" s="28">
        <v>45.76</v>
      </c>
      <c r="D1969" s="28">
        <v>52.16</v>
      </c>
      <c r="E1969" s="26"/>
      <c r="F1969" s="25">
        <v>45.76</v>
      </c>
      <c r="G1969" s="25">
        <v>45.76</v>
      </c>
      <c r="H1969" s="25">
        <v>45.76</v>
      </c>
      <c r="I1969" s="25">
        <v>55.76</v>
      </c>
      <c r="J1969" s="27">
        <v>54.2</v>
      </c>
      <c r="K1969" s="24"/>
      <c r="L1969" s="24">
        <v>48.95</v>
      </c>
    </row>
    <row r="1970" spans="1:12" x14ac:dyDescent="0.2">
      <c r="A1970" s="23">
        <v>39037</v>
      </c>
      <c r="B1970" s="27">
        <v>43.26</v>
      </c>
      <c r="C1970" s="28">
        <v>43.26</v>
      </c>
      <c r="D1970" s="28">
        <v>49.66</v>
      </c>
      <c r="E1970" s="26"/>
      <c r="F1970" s="25">
        <v>43.26</v>
      </c>
      <c r="G1970" s="25">
        <v>43.26</v>
      </c>
      <c r="H1970" s="25">
        <v>43.26</v>
      </c>
      <c r="I1970" s="25">
        <v>53.26</v>
      </c>
      <c r="J1970" s="27">
        <v>51.7</v>
      </c>
      <c r="K1970" s="24"/>
      <c r="L1970" s="24">
        <v>46.45</v>
      </c>
    </row>
    <row r="1971" spans="1:12" x14ac:dyDescent="0.2">
      <c r="A1971" s="23">
        <v>39038</v>
      </c>
      <c r="B1971" s="27">
        <v>42.81</v>
      </c>
      <c r="C1971" s="28">
        <v>42.81</v>
      </c>
      <c r="D1971" s="28">
        <v>49.21</v>
      </c>
      <c r="E1971" s="26"/>
      <c r="F1971" s="25">
        <v>42.81</v>
      </c>
      <c r="G1971" s="25">
        <v>42.81</v>
      </c>
      <c r="H1971" s="25">
        <v>42.81</v>
      </c>
      <c r="I1971" s="25">
        <v>52.81</v>
      </c>
      <c r="J1971" s="27">
        <v>51.2</v>
      </c>
      <c r="K1971" s="24"/>
      <c r="L1971" s="24">
        <v>46.2</v>
      </c>
    </row>
    <row r="1972" spans="1:12" x14ac:dyDescent="0.2">
      <c r="A1972" s="23">
        <v>39041</v>
      </c>
      <c r="B1972" s="27">
        <v>45.8</v>
      </c>
      <c r="C1972" s="28">
        <v>45.8</v>
      </c>
      <c r="D1972" s="28">
        <v>52.2</v>
      </c>
      <c r="E1972" s="26"/>
      <c r="F1972" s="25">
        <v>45.8</v>
      </c>
      <c r="G1972" s="25">
        <v>45.8</v>
      </c>
      <c r="H1972" s="25">
        <v>45.8</v>
      </c>
      <c r="I1972" s="25">
        <v>55.8</v>
      </c>
      <c r="J1972" s="27">
        <v>54.2</v>
      </c>
      <c r="K1972" s="24"/>
      <c r="L1972" s="24">
        <v>49.2</v>
      </c>
    </row>
    <row r="1973" spans="1:12" x14ac:dyDescent="0.2">
      <c r="A1973" s="23">
        <v>39042</v>
      </c>
      <c r="B1973" s="27">
        <v>47.17</v>
      </c>
      <c r="C1973" s="28">
        <v>47.17</v>
      </c>
      <c r="D1973" s="28">
        <v>53.57</v>
      </c>
      <c r="E1973" s="26"/>
      <c r="F1973" s="25">
        <v>47.17</v>
      </c>
      <c r="G1973" s="25">
        <v>47.17</v>
      </c>
      <c r="H1973" s="25">
        <v>47.17</v>
      </c>
      <c r="I1973" s="25">
        <v>57.17</v>
      </c>
      <c r="J1973" s="27">
        <v>55.6</v>
      </c>
      <c r="K1973" s="24"/>
      <c r="L1973" s="24">
        <v>50.45</v>
      </c>
    </row>
    <row r="1974" spans="1:12" x14ac:dyDescent="0.2">
      <c r="A1974" s="23">
        <v>39043</v>
      </c>
      <c r="B1974" s="27">
        <v>46.24</v>
      </c>
      <c r="C1974" s="28">
        <v>46.24</v>
      </c>
      <c r="D1974" s="28">
        <v>52.64</v>
      </c>
      <c r="E1974" s="26"/>
      <c r="F1974" s="25">
        <v>46.24</v>
      </c>
      <c r="G1974" s="25">
        <v>46.24</v>
      </c>
      <c r="H1974" s="25">
        <v>46.24</v>
      </c>
      <c r="I1974" s="25">
        <v>56.24</v>
      </c>
      <c r="J1974" s="27">
        <v>54.7</v>
      </c>
      <c r="K1974" s="24"/>
      <c r="L1974" s="24">
        <v>49.45</v>
      </c>
    </row>
    <row r="1975" spans="1:12" x14ac:dyDescent="0.2">
      <c r="A1975" s="23">
        <v>39048</v>
      </c>
      <c r="B1975" s="27">
        <v>47.32</v>
      </c>
      <c r="C1975" s="28">
        <v>47.32</v>
      </c>
      <c r="D1975" s="28">
        <v>53.72</v>
      </c>
      <c r="E1975" s="26"/>
      <c r="F1975" s="25">
        <v>47.32</v>
      </c>
      <c r="G1975" s="25">
        <v>47.32</v>
      </c>
      <c r="H1975" s="25">
        <v>47.32</v>
      </c>
      <c r="I1975" s="25">
        <v>57.32</v>
      </c>
      <c r="J1975" s="27">
        <v>55.7</v>
      </c>
      <c r="K1975" s="24"/>
      <c r="L1975" s="24">
        <v>50.7</v>
      </c>
    </row>
    <row r="1976" spans="1:12" x14ac:dyDescent="0.2">
      <c r="A1976" s="23">
        <v>39049</v>
      </c>
      <c r="B1976" s="27">
        <v>47.99</v>
      </c>
      <c r="C1976" s="28">
        <v>47.99</v>
      </c>
      <c r="D1976" s="28">
        <v>54.39</v>
      </c>
      <c r="E1976" s="26"/>
      <c r="F1976" s="25">
        <v>47.99</v>
      </c>
      <c r="G1976" s="25">
        <v>47.99</v>
      </c>
      <c r="H1976" s="25">
        <v>47.99</v>
      </c>
      <c r="I1976" s="25">
        <v>57.99</v>
      </c>
      <c r="J1976" s="27">
        <v>56.4</v>
      </c>
      <c r="K1976" s="24"/>
      <c r="L1976" s="24">
        <v>51.2</v>
      </c>
    </row>
    <row r="1977" spans="1:12" x14ac:dyDescent="0.2">
      <c r="A1977" s="23">
        <v>39050</v>
      </c>
      <c r="B1977" s="27">
        <v>49.46</v>
      </c>
      <c r="C1977" s="28">
        <v>49.46</v>
      </c>
      <c r="D1977" s="28">
        <v>55.86</v>
      </c>
      <c r="E1977" s="26"/>
      <c r="F1977" s="25">
        <v>49.46</v>
      </c>
      <c r="G1977" s="25">
        <v>49.46</v>
      </c>
      <c r="H1977" s="25">
        <v>49.46</v>
      </c>
      <c r="I1977" s="25">
        <v>59.46</v>
      </c>
      <c r="J1977" s="27">
        <v>57.9</v>
      </c>
      <c r="K1977" s="24"/>
      <c r="L1977" s="24">
        <v>52.7</v>
      </c>
    </row>
    <row r="1978" spans="1:12" x14ac:dyDescent="0.2">
      <c r="A1978" s="23">
        <v>39051</v>
      </c>
      <c r="B1978" s="27">
        <v>50.13</v>
      </c>
      <c r="C1978" s="28">
        <v>50.13</v>
      </c>
      <c r="D1978" s="28">
        <v>56.53</v>
      </c>
      <c r="E1978" s="26"/>
      <c r="F1978" s="25">
        <v>50.13</v>
      </c>
      <c r="G1978" s="25">
        <v>50.13</v>
      </c>
      <c r="H1978" s="25">
        <v>50.13</v>
      </c>
      <c r="I1978" s="25">
        <v>60.13</v>
      </c>
      <c r="J1978" s="24">
        <v>58.5</v>
      </c>
      <c r="K1978" s="24"/>
      <c r="L1978" s="24">
        <v>53.45</v>
      </c>
    </row>
    <row r="1979" spans="1:12" x14ac:dyDescent="0.2">
      <c r="A1979" s="23">
        <v>39052</v>
      </c>
      <c r="B1979" s="27">
        <v>49.68</v>
      </c>
      <c r="C1979" s="28">
        <v>49.68</v>
      </c>
      <c r="D1979" s="28">
        <v>56.03</v>
      </c>
      <c r="E1979" s="26"/>
      <c r="F1979" s="25">
        <v>49.68</v>
      </c>
      <c r="G1979" s="25">
        <v>49.68</v>
      </c>
      <c r="H1979" s="25">
        <v>49.68</v>
      </c>
      <c r="I1979" s="25">
        <v>59.43</v>
      </c>
      <c r="J1979" s="27">
        <v>58.8</v>
      </c>
      <c r="K1979" s="24"/>
      <c r="L1979" s="24">
        <v>53.7</v>
      </c>
    </row>
    <row r="1980" spans="1:12" x14ac:dyDescent="0.2">
      <c r="A1980" s="23">
        <v>39055</v>
      </c>
      <c r="B1980" s="27">
        <v>48.69</v>
      </c>
      <c r="C1980" s="28">
        <v>48.69</v>
      </c>
      <c r="D1980" s="28">
        <v>55.84</v>
      </c>
      <c r="E1980" s="26"/>
      <c r="F1980" s="25">
        <v>48.69</v>
      </c>
      <c r="G1980" s="25">
        <v>48.69</v>
      </c>
      <c r="H1980" s="25">
        <v>48.69</v>
      </c>
      <c r="I1980" s="25">
        <v>58.44</v>
      </c>
      <c r="J1980" s="27">
        <v>57.9</v>
      </c>
      <c r="K1980" s="24"/>
      <c r="L1980" s="24">
        <v>52.7</v>
      </c>
    </row>
    <row r="1981" spans="1:12" x14ac:dyDescent="0.2">
      <c r="A1981" s="23">
        <v>39056</v>
      </c>
      <c r="B1981" s="27">
        <v>48.68</v>
      </c>
      <c r="C1981" s="28">
        <v>48.68</v>
      </c>
      <c r="D1981" s="28">
        <v>55.03</v>
      </c>
      <c r="E1981" s="26"/>
      <c r="F1981" s="25">
        <v>48.68</v>
      </c>
      <c r="G1981" s="25">
        <v>48.68</v>
      </c>
      <c r="H1981" s="25">
        <v>48.68</v>
      </c>
      <c r="I1981" s="25">
        <v>58.43</v>
      </c>
      <c r="J1981" s="27">
        <v>57.8</v>
      </c>
      <c r="K1981" s="24"/>
      <c r="L1981" s="24"/>
    </row>
    <row r="1982" spans="1:12" x14ac:dyDescent="0.2">
      <c r="A1982" s="23">
        <v>39057</v>
      </c>
      <c r="B1982" s="27">
        <v>48.44</v>
      </c>
      <c r="C1982" s="28">
        <v>48.44</v>
      </c>
      <c r="D1982" s="28">
        <v>54.79</v>
      </c>
      <c r="E1982" s="26"/>
      <c r="F1982" s="25">
        <v>48.44</v>
      </c>
      <c r="G1982" s="25">
        <v>48.44</v>
      </c>
      <c r="H1982" s="25">
        <v>48.44</v>
      </c>
      <c r="I1982" s="25">
        <v>58.19</v>
      </c>
      <c r="J1982" s="27">
        <v>57.6</v>
      </c>
      <c r="K1982" s="24"/>
      <c r="L1982" s="24">
        <v>52.45</v>
      </c>
    </row>
    <row r="1983" spans="1:12" x14ac:dyDescent="0.2">
      <c r="A1983" s="23">
        <v>39058</v>
      </c>
      <c r="B1983" s="27">
        <v>48.74</v>
      </c>
      <c r="C1983" s="28">
        <v>48.74</v>
      </c>
      <c r="D1983" s="28">
        <v>55.09</v>
      </c>
      <c r="E1983" s="26"/>
      <c r="F1983" s="25">
        <v>48.74</v>
      </c>
      <c r="G1983" s="25">
        <v>48.74</v>
      </c>
      <c r="H1983" s="25">
        <v>48.74</v>
      </c>
      <c r="I1983" s="25">
        <v>58.49</v>
      </c>
      <c r="J1983" s="27">
        <v>57.9</v>
      </c>
      <c r="K1983" s="24"/>
      <c r="L1983" s="24">
        <v>52.7</v>
      </c>
    </row>
    <row r="1984" spans="1:12" x14ac:dyDescent="0.2">
      <c r="A1984" s="23">
        <v>39059</v>
      </c>
      <c r="B1984" s="27">
        <v>48.28</v>
      </c>
      <c r="C1984" s="28">
        <v>48.28</v>
      </c>
      <c r="D1984" s="28">
        <v>54.63</v>
      </c>
      <c r="E1984" s="26"/>
      <c r="F1984" s="25">
        <v>48.28</v>
      </c>
      <c r="G1984" s="25">
        <v>48.28</v>
      </c>
      <c r="H1984" s="25">
        <v>48.28</v>
      </c>
      <c r="I1984" s="25">
        <v>58.03</v>
      </c>
      <c r="J1984" s="27">
        <v>57.4</v>
      </c>
      <c r="K1984" s="24"/>
      <c r="L1984" s="24">
        <v>52.45</v>
      </c>
    </row>
    <row r="1985" spans="1:12" x14ac:dyDescent="0.2">
      <c r="A1985" s="23">
        <v>39062</v>
      </c>
      <c r="B1985" s="27">
        <v>47.47</v>
      </c>
      <c r="C1985" s="28">
        <v>47.47</v>
      </c>
      <c r="D1985" s="28">
        <v>53.82</v>
      </c>
      <c r="E1985" s="26"/>
      <c r="F1985" s="25">
        <v>47.47</v>
      </c>
      <c r="G1985" s="25">
        <v>47.47</v>
      </c>
      <c r="H1985" s="25">
        <v>47.47</v>
      </c>
      <c r="I1985" s="25">
        <v>57.22</v>
      </c>
      <c r="J1985" s="27">
        <v>56.6</v>
      </c>
      <c r="K1985" s="24"/>
      <c r="L1985" s="24">
        <v>51.45</v>
      </c>
    </row>
    <row r="1986" spans="1:12" x14ac:dyDescent="0.2">
      <c r="A1986" s="23">
        <v>39063</v>
      </c>
      <c r="B1986" s="27">
        <v>47.27</v>
      </c>
      <c r="C1986" s="28">
        <v>47.27</v>
      </c>
      <c r="D1986" s="28">
        <v>53.62</v>
      </c>
      <c r="E1986" s="26"/>
      <c r="F1986" s="25">
        <v>47.27</v>
      </c>
      <c r="G1986" s="25">
        <v>47.27</v>
      </c>
      <c r="H1986" s="25">
        <v>47.27</v>
      </c>
      <c r="I1986" s="25">
        <v>57.02</v>
      </c>
      <c r="J1986" s="27">
        <v>56.4</v>
      </c>
      <c r="K1986" s="24"/>
      <c r="L1986" s="24">
        <v>51.2</v>
      </c>
    </row>
    <row r="1987" spans="1:12" x14ac:dyDescent="0.2">
      <c r="A1987" s="23">
        <v>39064</v>
      </c>
      <c r="B1987" s="27">
        <v>47.62</v>
      </c>
      <c r="C1987" s="28">
        <v>47.62</v>
      </c>
      <c r="D1987" s="28">
        <v>53.97</v>
      </c>
      <c r="E1987" s="26"/>
      <c r="F1987" s="25">
        <v>47.62</v>
      </c>
      <c r="G1987" s="25">
        <v>47.62</v>
      </c>
      <c r="H1987" s="25">
        <v>47.62</v>
      </c>
      <c r="I1987" s="25">
        <v>57.37</v>
      </c>
      <c r="J1987" s="27">
        <v>56.8</v>
      </c>
      <c r="K1987" s="24"/>
      <c r="L1987" s="24">
        <v>51.7</v>
      </c>
    </row>
    <row r="1988" spans="1:12" x14ac:dyDescent="0.2">
      <c r="A1988" s="23">
        <v>39065</v>
      </c>
      <c r="B1988" s="27">
        <v>48.76</v>
      </c>
      <c r="C1988" s="28">
        <v>48.76</v>
      </c>
      <c r="D1988" s="28">
        <v>55.11</v>
      </c>
      <c r="E1988" s="26"/>
      <c r="F1988" s="25">
        <v>48.76</v>
      </c>
      <c r="G1988" s="25">
        <v>48.76</v>
      </c>
      <c r="H1988" s="25">
        <v>48.76</v>
      </c>
      <c r="I1988" s="25">
        <v>58.51</v>
      </c>
      <c r="J1988" s="27">
        <v>57.9</v>
      </c>
      <c r="K1988" s="24"/>
      <c r="L1988" s="24">
        <v>52.7</v>
      </c>
    </row>
    <row r="1989" spans="1:12" x14ac:dyDescent="0.2">
      <c r="A1989" s="23">
        <v>39066</v>
      </c>
      <c r="B1989" s="27">
        <v>49.68</v>
      </c>
      <c r="C1989" s="28">
        <v>49.68</v>
      </c>
      <c r="D1989" s="28">
        <v>56.03</v>
      </c>
      <c r="E1989" s="26"/>
      <c r="F1989" s="25">
        <v>49.68</v>
      </c>
      <c r="G1989" s="25">
        <v>49.68</v>
      </c>
      <c r="H1989" s="25">
        <v>49.68</v>
      </c>
      <c r="I1989" s="25">
        <v>59.43</v>
      </c>
      <c r="J1989" s="27">
        <v>58.8</v>
      </c>
      <c r="K1989" s="24"/>
      <c r="L1989" s="24">
        <v>53.7</v>
      </c>
    </row>
    <row r="1990" spans="1:12" x14ac:dyDescent="0.2">
      <c r="A1990" s="23">
        <v>39069</v>
      </c>
      <c r="B1990" s="27">
        <v>48.46</v>
      </c>
      <c r="C1990" s="28">
        <v>48.46</v>
      </c>
      <c r="D1990" s="28">
        <v>54.81</v>
      </c>
      <c r="E1990" s="26"/>
      <c r="F1990" s="25">
        <v>48.46</v>
      </c>
      <c r="G1990" s="25">
        <v>48.46</v>
      </c>
      <c r="H1990" s="25">
        <v>48.46</v>
      </c>
      <c r="I1990" s="25">
        <v>58.21</v>
      </c>
      <c r="J1990" s="27">
        <v>57.6</v>
      </c>
      <c r="K1990" s="24"/>
      <c r="L1990" s="24">
        <v>52.45</v>
      </c>
    </row>
    <row r="1991" spans="1:12" x14ac:dyDescent="0.2">
      <c r="A1991" s="23">
        <v>39070</v>
      </c>
      <c r="B1991" s="27">
        <v>49.4</v>
      </c>
      <c r="C1991" s="28">
        <v>49.4</v>
      </c>
      <c r="D1991" s="28">
        <v>55.75</v>
      </c>
      <c r="E1991" s="26"/>
      <c r="F1991" s="25">
        <v>49.4</v>
      </c>
      <c r="G1991" s="25">
        <v>49.4</v>
      </c>
      <c r="H1991" s="25">
        <v>49.4</v>
      </c>
      <c r="I1991" s="25">
        <v>59.15</v>
      </c>
      <c r="J1991" s="27">
        <v>58.6</v>
      </c>
      <c r="K1991" s="24"/>
      <c r="L1991" s="24">
        <v>53.45</v>
      </c>
    </row>
    <row r="1992" spans="1:12" x14ac:dyDescent="0.2">
      <c r="A1992" s="23">
        <v>39071</v>
      </c>
      <c r="B1992" s="27">
        <v>49.97</v>
      </c>
      <c r="C1992" s="28">
        <v>49.97</v>
      </c>
      <c r="D1992" s="28">
        <v>56.32</v>
      </c>
      <c r="E1992" s="26"/>
      <c r="F1992" s="25">
        <v>49.97</v>
      </c>
      <c r="G1992" s="25">
        <v>49.97</v>
      </c>
      <c r="H1992" s="25">
        <v>49.97</v>
      </c>
      <c r="I1992" s="25">
        <v>59.72</v>
      </c>
      <c r="J1992" s="27">
        <v>59.1</v>
      </c>
      <c r="K1992" s="24"/>
      <c r="L1992" s="24">
        <v>53.95</v>
      </c>
    </row>
    <row r="1993" spans="1:12" x14ac:dyDescent="0.2">
      <c r="A1993" s="23">
        <v>39072</v>
      </c>
      <c r="B1993" s="27">
        <v>48.91</v>
      </c>
      <c r="C1993" s="28">
        <v>48.91</v>
      </c>
      <c r="D1993" s="28">
        <v>55.26</v>
      </c>
      <c r="E1993" s="26"/>
      <c r="F1993" s="25">
        <v>48.91</v>
      </c>
      <c r="G1993" s="25">
        <v>48.91</v>
      </c>
      <c r="H1993" s="25">
        <v>48.91</v>
      </c>
      <c r="I1993" s="25">
        <v>58.66</v>
      </c>
      <c r="J1993" s="27">
        <v>58.1</v>
      </c>
      <c r="K1993" s="24"/>
      <c r="L1993" s="24">
        <v>52.95</v>
      </c>
    </row>
    <row r="1994" spans="1:12" x14ac:dyDescent="0.2">
      <c r="A1994" s="23">
        <v>39073</v>
      </c>
      <c r="B1994" s="27">
        <v>48.66</v>
      </c>
      <c r="C1994" s="28">
        <v>48.66</v>
      </c>
      <c r="D1994" s="28">
        <v>55.01</v>
      </c>
      <c r="E1994" s="26"/>
      <c r="F1994" s="25">
        <v>48.66</v>
      </c>
      <c r="G1994" s="25">
        <v>48.66</v>
      </c>
      <c r="H1994" s="25">
        <v>48.66</v>
      </c>
      <c r="I1994" s="25">
        <v>58.41</v>
      </c>
      <c r="J1994" s="27">
        <v>57.8</v>
      </c>
      <c r="K1994" s="24"/>
      <c r="L1994" s="24">
        <v>52.7</v>
      </c>
    </row>
    <row r="1995" spans="1:12" x14ac:dyDescent="0.2">
      <c r="A1995" s="23">
        <v>39077</v>
      </c>
      <c r="B1995" s="27">
        <v>47.35</v>
      </c>
      <c r="C1995" s="28">
        <v>47.35</v>
      </c>
      <c r="D1995" s="28">
        <v>53.7</v>
      </c>
      <c r="E1995" s="26"/>
      <c r="F1995" s="25">
        <v>47.35</v>
      </c>
      <c r="G1995" s="25">
        <v>47.35</v>
      </c>
      <c r="H1995" s="25">
        <v>47.35</v>
      </c>
      <c r="I1995" s="25">
        <v>57.1</v>
      </c>
      <c r="J1995" s="27">
        <v>56.5</v>
      </c>
      <c r="K1995" s="24"/>
      <c r="L1995" s="24">
        <v>51.45</v>
      </c>
    </row>
    <row r="1996" spans="1:12" x14ac:dyDescent="0.2">
      <c r="A1996" s="23">
        <v>39078</v>
      </c>
      <c r="B1996" s="27">
        <v>46.59</v>
      </c>
      <c r="C1996" s="28">
        <v>46.59</v>
      </c>
      <c r="D1996" s="28">
        <v>52.94</v>
      </c>
      <c r="E1996" s="26"/>
      <c r="F1996" s="25">
        <v>46.59</v>
      </c>
      <c r="G1996" s="25">
        <v>46.59</v>
      </c>
      <c r="H1996" s="25">
        <v>46.59</v>
      </c>
      <c r="I1996" s="25">
        <v>56.34</v>
      </c>
      <c r="J1996" s="27">
        <v>55.8</v>
      </c>
      <c r="K1996" s="24"/>
      <c r="L1996" s="24">
        <v>50.7</v>
      </c>
    </row>
    <row r="1997" spans="1:12" x14ac:dyDescent="0.2">
      <c r="A1997" s="23">
        <v>39079</v>
      </c>
      <c r="B1997" s="27">
        <v>46.78</v>
      </c>
      <c r="C1997" s="28">
        <v>46.78</v>
      </c>
      <c r="D1997" s="28">
        <v>53.13</v>
      </c>
      <c r="E1997" s="26"/>
      <c r="F1997" s="25">
        <v>46.28</v>
      </c>
      <c r="G1997" s="25">
        <v>46.28</v>
      </c>
      <c r="H1997" s="25">
        <v>46.28</v>
      </c>
      <c r="I1997" s="25">
        <v>56.53</v>
      </c>
      <c r="J1997" s="27">
        <v>55.9</v>
      </c>
      <c r="K1997" s="24"/>
      <c r="L1997" s="24"/>
    </row>
    <row r="1998" spans="1:12" x14ac:dyDescent="0.2">
      <c r="A1998" s="23">
        <v>39080</v>
      </c>
      <c r="B1998" s="27">
        <v>47.3</v>
      </c>
      <c r="C1998" s="28">
        <v>47.3</v>
      </c>
      <c r="D1998" s="28">
        <v>53.65</v>
      </c>
      <c r="E1998" s="26"/>
      <c r="F1998" s="25">
        <v>46.8</v>
      </c>
      <c r="G1998" s="25">
        <v>46.8</v>
      </c>
      <c r="H1998" s="25">
        <v>46.8</v>
      </c>
      <c r="I1998" s="25">
        <v>57.05</v>
      </c>
      <c r="J1998" s="24">
        <v>56.5</v>
      </c>
      <c r="K1998" s="24"/>
      <c r="L1998" s="24">
        <v>51.45</v>
      </c>
    </row>
    <row r="1999" spans="1:12" x14ac:dyDescent="0.2">
      <c r="A1999" s="23">
        <v>39084</v>
      </c>
      <c r="B1999" s="27">
        <v>47.45</v>
      </c>
      <c r="C1999" s="28">
        <v>47.45</v>
      </c>
      <c r="D1999" s="28">
        <v>54.25</v>
      </c>
      <c r="E1999" s="26"/>
      <c r="F1999" s="29"/>
      <c r="G1999" s="29"/>
      <c r="H1999" s="29"/>
      <c r="I1999" s="29"/>
      <c r="J1999" s="27">
        <v>56.5</v>
      </c>
      <c r="K1999" s="24"/>
      <c r="L1999" s="24"/>
    </row>
    <row r="2000" spans="1:12" x14ac:dyDescent="0.2">
      <c r="A2000" s="23">
        <v>39085</v>
      </c>
      <c r="B2000" s="27">
        <v>44.72</v>
      </c>
      <c r="C2000" s="28">
        <v>44.72</v>
      </c>
      <c r="D2000" s="28">
        <v>51.52</v>
      </c>
      <c r="E2000" s="26"/>
      <c r="F2000" s="25">
        <v>44.07</v>
      </c>
      <c r="G2000" s="25">
        <v>44.07</v>
      </c>
      <c r="H2000" s="25">
        <v>44.07</v>
      </c>
      <c r="I2000" s="25">
        <v>54.32</v>
      </c>
      <c r="J2000" s="27">
        <v>53.7</v>
      </c>
      <c r="K2000" s="24"/>
      <c r="L2000" s="24">
        <v>48.7</v>
      </c>
    </row>
    <row r="2001" spans="1:12" x14ac:dyDescent="0.2">
      <c r="A2001" s="23">
        <v>39086</v>
      </c>
      <c r="B2001" s="27">
        <v>41.99</v>
      </c>
      <c r="C2001" s="28">
        <v>41.99</v>
      </c>
      <c r="D2001" s="28">
        <v>48.79</v>
      </c>
      <c r="E2001" s="26"/>
      <c r="F2001" s="25">
        <v>41.34</v>
      </c>
      <c r="G2001" s="25">
        <v>41.34</v>
      </c>
      <c r="H2001" s="25">
        <v>41.34</v>
      </c>
      <c r="I2001" s="25">
        <v>51.59</v>
      </c>
      <c r="J2001" s="27">
        <v>51</v>
      </c>
      <c r="K2001" s="24"/>
      <c r="L2001" s="24">
        <v>45.95</v>
      </c>
    </row>
    <row r="2002" spans="1:12" x14ac:dyDescent="0.2">
      <c r="A2002" s="23">
        <v>39087</v>
      </c>
      <c r="B2002" s="27">
        <v>42.71</v>
      </c>
      <c r="C2002" s="28">
        <v>42.71</v>
      </c>
      <c r="D2002" s="28">
        <v>49.51</v>
      </c>
      <c r="E2002" s="26"/>
      <c r="F2002" s="25">
        <v>42.06</v>
      </c>
      <c r="G2002" s="25">
        <v>42.06</v>
      </c>
      <c r="H2002" s="25">
        <v>42.06</v>
      </c>
      <c r="I2002" s="25">
        <v>52.31</v>
      </c>
      <c r="J2002" s="27">
        <v>51.7</v>
      </c>
      <c r="K2002" s="24"/>
      <c r="L2002" s="24">
        <v>46.7</v>
      </c>
    </row>
    <row r="2003" spans="1:12" x14ac:dyDescent="0.2">
      <c r="A2003" s="23">
        <v>39090</v>
      </c>
      <c r="B2003" s="27">
        <v>42.49</v>
      </c>
      <c r="C2003" s="28">
        <v>42.49</v>
      </c>
      <c r="D2003" s="28">
        <v>49.29</v>
      </c>
      <c r="E2003" s="26"/>
      <c r="F2003" s="25">
        <v>41.84</v>
      </c>
      <c r="G2003" s="25">
        <v>41.84</v>
      </c>
      <c r="H2003" s="25">
        <v>41.84</v>
      </c>
      <c r="I2003" s="25">
        <v>52.09</v>
      </c>
      <c r="J2003" s="27">
        <v>51.5</v>
      </c>
      <c r="K2003" s="24"/>
      <c r="L2003" s="24">
        <v>46.45</v>
      </c>
    </row>
    <row r="2004" spans="1:12" x14ac:dyDescent="0.2">
      <c r="A2004" s="23">
        <v>39091</v>
      </c>
      <c r="B2004" s="27">
        <v>42.04</v>
      </c>
      <c r="C2004" s="28">
        <v>42.04</v>
      </c>
      <c r="D2004" s="28">
        <v>48.84</v>
      </c>
      <c r="E2004" s="26"/>
      <c r="F2004" s="25">
        <v>41.39</v>
      </c>
      <c r="G2004" s="25">
        <v>41.39</v>
      </c>
      <c r="H2004" s="25">
        <v>41.39</v>
      </c>
      <c r="I2004" s="25">
        <v>51.64</v>
      </c>
      <c r="J2004" s="27">
        <v>51.1</v>
      </c>
      <c r="K2004" s="24"/>
      <c r="L2004" s="24">
        <v>45.95</v>
      </c>
    </row>
    <row r="2005" spans="1:12" x14ac:dyDescent="0.2">
      <c r="A2005" s="23">
        <v>39092</v>
      </c>
      <c r="B2005" s="27">
        <v>40.42</v>
      </c>
      <c r="C2005" s="28">
        <v>40.42</v>
      </c>
      <c r="D2005" s="28">
        <v>47.22</v>
      </c>
      <c r="E2005" s="26"/>
      <c r="F2005" s="25">
        <v>39.770000000000003</v>
      </c>
      <c r="G2005" s="25">
        <v>39.770000000000003</v>
      </c>
      <c r="H2005" s="25">
        <v>39.770000000000003</v>
      </c>
      <c r="I2005" s="25">
        <v>50.02</v>
      </c>
      <c r="J2005" s="27">
        <v>49.4</v>
      </c>
      <c r="K2005" s="24"/>
      <c r="L2005" s="24">
        <v>44.2</v>
      </c>
    </row>
    <row r="2006" spans="1:12" x14ac:dyDescent="0.2">
      <c r="A2006" s="23">
        <v>39093</v>
      </c>
      <c r="B2006" s="27">
        <v>38.28</v>
      </c>
      <c r="C2006" s="28">
        <v>38.28</v>
      </c>
      <c r="D2006" s="28">
        <v>45.08</v>
      </c>
      <c r="E2006" s="26"/>
      <c r="F2006" s="25">
        <v>37.630000000000003</v>
      </c>
      <c r="G2006" s="25">
        <v>37.630000000000003</v>
      </c>
      <c r="H2006" s="25">
        <v>37.630000000000003</v>
      </c>
      <c r="I2006" s="25">
        <v>47.88</v>
      </c>
      <c r="J2006" s="27">
        <v>47.3</v>
      </c>
      <c r="K2006" s="24"/>
      <c r="L2006" s="24">
        <v>42.2</v>
      </c>
    </row>
    <row r="2007" spans="1:12" x14ac:dyDescent="0.2">
      <c r="A2007" s="23">
        <v>39094</v>
      </c>
      <c r="B2007" s="27">
        <v>39.39</v>
      </c>
      <c r="C2007" s="28">
        <v>39.39</v>
      </c>
      <c r="D2007" s="28">
        <v>46.19</v>
      </c>
      <c r="E2007" s="26"/>
      <c r="F2007" s="25">
        <v>38.74</v>
      </c>
      <c r="G2007" s="25">
        <v>38.74</v>
      </c>
      <c r="H2007" s="25">
        <v>38.74</v>
      </c>
      <c r="I2007" s="25">
        <v>48.99</v>
      </c>
      <c r="J2007" s="27">
        <v>48.4</v>
      </c>
      <c r="K2007" s="24"/>
      <c r="L2007" s="24">
        <v>43.2</v>
      </c>
    </row>
    <row r="2008" spans="1:12" x14ac:dyDescent="0.2">
      <c r="A2008" s="23">
        <v>39098</v>
      </c>
      <c r="B2008" s="27">
        <v>37.61</v>
      </c>
      <c r="C2008" s="28">
        <v>37.61</v>
      </c>
      <c r="D2008" s="28">
        <v>44.41</v>
      </c>
      <c r="E2008" s="26"/>
      <c r="F2008" s="25">
        <v>36.96</v>
      </c>
      <c r="G2008" s="25">
        <v>36.96</v>
      </c>
      <c r="H2008" s="25">
        <v>36.96</v>
      </c>
      <c r="I2008" s="25">
        <v>47.21</v>
      </c>
      <c r="J2008" s="27">
        <v>46.6</v>
      </c>
      <c r="K2008" s="24"/>
      <c r="L2008" s="24">
        <v>41.45</v>
      </c>
    </row>
    <row r="2009" spans="1:12" x14ac:dyDescent="0.2">
      <c r="A2009" s="23">
        <v>39099</v>
      </c>
      <c r="B2009" s="27">
        <v>38.64</v>
      </c>
      <c r="C2009" s="28">
        <v>38.64</v>
      </c>
      <c r="D2009" s="28">
        <v>45.44</v>
      </c>
      <c r="E2009" s="26"/>
      <c r="F2009" s="25">
        <v>37.99</v>
      </c>
      <c r="G2009" s="25">
        <v>37.99</v>
      </c>
      <c r="H2009" s="25">
        <v>37.99</v>
      </c>
      <c r="I2009" s="25">
        <v>48.24</v>
      </c>
      <c r="J2009" s="27">
        <v>47.7</v>
      </c>
      <c r="K2009" s="24"/>
      <c r="L2009" s="24">
        <v>42.45</v>
      </c>
    </row>
    <row r="2010" spans="1:12" x14ac:dyDescent="0.2">
      <c r="A2010" s="23">
        <v>39100</v>
      </c>
      <c r="B2010" s="27">
        <v>36.880000000000003</v>
      </c>
      <c r="C2010" s="28">
        <v>36.880000000000003</v>
      </c>
      <c r="D2010" s="28">
        <v>43.68</v>
      </c>
      <c r="E2010" s="26"/>
      <c r="F2010" s="25">
        <v>36.229999999999997</v>
      </c>
      <c r="G2010" s="25">
        <v>36.229999999999997</v>
      </c>
      <c r="H2010" s="25">
        <v>36.229999999999997</v>
      </c>
      <c r="I2010" s="25">
        <v>46.48</v>
      </c>
      <c r="J2010" s="27">
        <v>45.9</v>
      </c>
      <c r="K2010" s="24"/>
      <c r="L2010" s="24">
        <v>40.700000000000003</v>
      </c>
    </row>
    <row r="2011" spans="1:12" x14ac:dyDescent="0.2">
      <c r="A2011" s="23">
        <v>39101</v>
      </c>
      <c r="B2011" s="27">
        <v>38.39</v>
      </c>
      <c r="C2011" s="28">
        <v>38.39</v>
      </c>
      <c r="D2011" s="28">
        <v>45.19</v>
      </c>
      <c r="E2011" s="26"/>
      <c r="F2011" s="25">
        <v>37.74</v>
      </c>
      <c r="G2011" s="25">
        <v>37.74</v>
      </c>
      <c r="H2011" s="25">
        <v>37.74</v>
      </c>
      <c r="I2011" s="25">
        <v>47.99</v>
      </c>
      <c r="J2011" s="27">
        <v>47.4</v>
      </c>
      <c r="K2011" s="24"/>
      <c r="L2011" s="24">
        <v>42.2</v>
      </c>
    </row>
    <row r="2012" spans="1:12" x14ac:dyDescent="0.2">
      <c r="A2012" s="23">
        <v>39104</v>
      </c>
      <c r="B2012" s="27">
        <v>37.53</v>
      </c>
      <c r="C2012" s="28">
        <v>37.53</v>
      </c>
      <c r="D2012" s="28">
        <v>44.33</v>
      </c>
      <c r="E2012" s="26"/>
      <c r="F2012" s="25">
        <v>36.880000000000003</v>
      </c>
      <c r="G2012" s="25">
        <v>36.880000000000003</v>
      </c>
      <c r="H2012" s="25">
        <v>36.880000000000003</v>
      </c>
      <c r="I2012" s="25">
        <v>47.13</v>
      </c>
      <c r="J2012" s="27">
        <v>46.5</v>
      </c>
      <c r="K2012" s="24"/>
      <c r="L2012" s="24">
        <v>41.45</v>
      </c>
    </row>
    <row r="2013" spans="1:12" x14ac:dyDescent="0.2">
      <c r="A2013" s="23">
        <v>39105</v>
      </c>
      <c r="B2013" s="27">
        <v>41.44</v>
      </c>
      <c r="C2013" s="28">
        <v>41.44</v>
      </c>
      <c r="D2013" s="28">
        <v>48.24</v>
      </c>
      <c r="E2013" s="26"/>
      <c r="F2013" s="25">
        <v>40.79</v>
      </c>
      <c r="G2013" s="25">
        <v>40.79</v>
      </c>
      <c r="H2013" s="25">
        <v>40.79</v>
      </c>
      <c r="I2013" s="25">
        <v>51.04</v>
      </c>
      <c r="J2013" s="27">
        <v>50.5</v>
      </c>
      <c r="K2013" s="24"/>
      <c r="L2013" s="24">
        <v>45.45</v>
      </c>
    </row>
    <row r="2014" spans="1:12" x14ac:dyDescent="0.2">
      <c r="A2014" s="23">
        <v>39106</v>
      </c>
      <c r="B2014" s="27">
        <v>41.77</v>
      </c>
      <c r="C2014" s="28">
        <v>41.77</v>
      </c>
      <c r="D2014" s="28">
        <v>48.57</v>
      </c>
      <c r="E2014" s="26"/>
      <c r="F2014" s="25">
        <v>41.12</v>
      </c>
      <c r="G2014" s="25">
        <v>41.12</v>
      </c>
      <c r="H2014" s="25">
        <v>41.12</v>
      </c>
      <c r="I2014" s="25">
        <v>51.37</v>
      </c>
      <c r="J2014" s="27">
        <v>50.8</v>
      </c>
      <c r="K2014" s="24"/>
      <c r="L2014" s="24">
        <v>45.7</v>
      </c>
    </row>
    <row r="2015" spans="1:12" x14ac:dyDescent="0.2">
      <c r="A2015" s="23">
        <v>39107</v>
      </c>
      <c r="B2015" s="27">
        <v>40.630000000000003</v>
      </c>
      <c r="C2015" s="28">
        <v>40.630000000000003</v>
      </c>
      <c r="D2015" s="28">
        <v>47.43</v>
      </c>
      <c r="E2015" s="26"/>
      <c r="F2015" s="25">
        <v>39.979999999999997</v>
      </c>
      <c r="G2015" s="25">
        <v>39.979999999999997</v>
      </c>
      <c r="H2015" s="25">
        <v>39.979999999999997</v>
      </c>
      <c r="I2015" s="25">
        <v>50.23</v>
      </c>
      <c r="J2015" s="27">
        <v>49.6</v>
      </c>
      <c r="K2015" s="24"/>
      <c r="L2015" s="24">
        <v>44.45</v>
      </c>
    </row>
    <row r="2016" spans="1:12" x14ac:dyDescent="0.2">
      <c r="A2016" s="23">
        <v>39108</v>
      </c>
      <c r="B2016" s="27">
        <v>41.82</v>
      </c>
      <c r="C2016" s="28">
        <v>41.82</v>
      </c>
      <c r="D2016" s="28">
        <v>48.62</v>
      </c>
      <c r="E2016" s="26"/>
      <c r="F2016" s="25">
        <v>41.17</v>
      </c>
      <c r="G2016" s="25">
        <v>41.17</v>
      </c>
      <c r="H2016" s="25">
        <v>41.17</v>
      </c>
      <c r="I2016" s="25">
        <v>51.42</v>
      </c>
      <c r="J2016" s="27">
        <v>50.8</v>
      </c>
      <c r="K2016" s="24"/>
      <c r="L2016" s="24">
        <v>45.7</v>
      </c>
    </row>
    <row r="2017" spans="1:12" x14ac:dyDescent="0.2">
      <c r="A2017" s="23">
        <v>39111</v>
      </c>
      <c r="B2017" s="27">
        <v>40.409999999999997</v>
      </c>
      <c r="C2017" s="28">
        <v>40.409999999999997</v>
      </c>
      <c r="D2017" s="28">
        <v>47.21</v>
      </c>
      <c r="E2017" s="26"/>
      <c r="F2017" s="25">
        <v>39.76</v>
      </c>
      <c r="G2017" s="25">
        <v>39.76</v>
      </c>
      <c r="H2017" s="25">
        <v>39.76</v>
      </c>
      <c r="I2017" s="25">
        <v>50.01</v>
      </c>
      <c r="J2017" s="27">
        <v>49.4</v>
      </c>
      <c r="K2017" s="24"/>
      <c r="L2017" s="24">
        <v>44.2</v>
      </c>
    </row>
    <row r="2018" spans="1:12" x14ac:dyDescent="0.2">
      <c r="A2018" s="23">
        <v>39112</v>
      </c>
      <c r="B2018" s="27">
        <v>43.37</v>
      </c>
      <c r="C2018" s="28">
        <v>43.37</v>
      </c>
      <c r="D2018" s="28">
        <v>50.17</v>
      </c>
      <c r="E2018" s="26"/>
      <c r="F2018" s="25">
        <v>42.72</v>
      </c>
      <c r="G2018" s="25">
        <v>42.72</v>
      </c>
      <c r="H2018" s="25">
        <v>42.72</v>
      </c>
      <c r="I2018" s="25">
        <v>52.97</v>
      </c>
      <c r="J2018" s="27">
        <v>52.4</v>
      </c>
      <c r="K2018" s="24"/>
      <c r="L2018" s="24">
        <v>47.2</v>
      </c>
    </row>
    <row r="2019" spans="1:12" x14ac:dyDescent="0.2">
      <c r="A2019" s="23">
        <v>39113</v>
      </c>
      <c r="B2019" s="27">
        <v>44.54</v>
      </c>
      <c r="C2019" s="28">
        <v>44.54</v>
      </c>
      <c r="D2019" s="28">
        <v>51.34</v>
      </c>
      <c r="E2019" s="26"/>
      <c r="F2019" s="25">
        <v>43.89</v>
      </c>
      <c r="G2019" s="25">
        <v>43.89</v>
      </c>
      <c r="H2019" s="25">
        <v>43.89</v>
      </c>
      <c r="I2019" s="25">
        <v>54.14</v>
      </c>
      <c r="J2019" s="27">
        <v>53.6</v>
      </c>
      <c r="K2019" s="24"/>
      <c r="L2019" s="24">
        <v>48.45</v>
      </c>
    </row>
    <row r="2020" spans="1:12" x14ac:dyDescent="0.2">
      <c r="A2020" s="23">
        <v>39114</v>
      </c>
      <c r="B2020" s="27">
        <v>43.95</v>
      </c>
      <c r="C2020" s="28">
        <v>43.95</v>
      </c>
      <c r="D2020" s="28">
        <v>50.5</v>
      </c>
      <c r="E2020" s="26"/>
      <c r="F2020" s="25">
        <v>43.05</v>
      </c>
      <c r="G2020" s="25">
        <v>43.05</v>
      </c>
      <c r="H2020" s="25">
        <v>43.05</v>
      </c>
      <c r="I2020" s="25">
        <v>53.3</v>
      </c>
      <c r="J2020" s="27">
        <v>52.7</v>
      </c>
      <c r="K2020" s="24"/>
      <c r="L2020" s="24">
        <v>47.7</v>
      </c>
    </row>
    <row r="2021" spans="1:12" x14ac:dyDescent="0.2">
      <c r="A2021" s="23">
        <v>39115</v>
      </c>
      <c r="B2021" s="27">
        <v>45.67</v>
      </c>
      <c r="C2021" s="28">
        <v>45.67</v>
      </c>
      <c r="D2021" s="28">
        <v>52.22</v>
      </c>
      <c r="E2021" s="26"/>
      <c r="F2021" s="25">
        <v>44.77</v>
      </c>
      <c r="G2021" s="25">
        <v>44.77</v>
      </c>
      <c r="H2021" s="25">
        <v>44.77</v>
      </c>
      <c r="I2021" s="25">
        <v>55.02</v>
      </c>
      <c r="J2021" s="27">
        <v>54.4</v>
      </c>
      <c r="K2021" s="24"/>
      <c r="L2021" s="24">
        <v>49.2</v>
      </c>
    </row>
    <row r="2022" spans="1:12" x14ac:dyDescent="0.2">
      <c r="A2022" s="23">
        <v>39118</v>
      </c>
      <c r="B2022" s="27">
        <v>45.39</v>
      </c>
      <c r="C2022" s="28">
        <v>45.39</v>
      </c>
      <c r="D2022" s="28">
        <v>51.94</v>
      </c>
      <c r="E2022" s="26"/>
      <c r="F2022" s="25">
        <v>44.49</v>
      </c>
      <c r="G2022" s="25">
        <v>44.49</v>
      </c>
      <c r="H2022" s="25">
        <v>44.49</v>
      </c>
      <c r="I2022" s="25">
        <v>54.74</v>
      </c>
      <c r="J2022" s="27">
        <v>54.2</v>
      </c>
      <c r="K2022" s="24"/>
      <c r="L2022" s="24">
        <v>48.95</v>
      </c>
    </row>
    <row r="2023" spans="1:12" x14ac:dyDescent="0.2">
      <c r="A2023" s="23">
        <v>39119</v>
      </c>
      <c r="B2023" s="27">
        <v>45.53</v>
      </c>
      <c r="C2023" s="28">
        <v>45.53</v>
      </c>
      <c r="D2023" s="28">
        <v>52.08</v>
      </c>
      <c r="E2023" s="26"/>
      <c r="F2023" s="25">
        <v>44.63</v>
      </c>
      <c r="G2023" s="25">
        <v>44.63</v>
      </c>
      <c r="H2023" s="25">
        <v>44.63</v>
      </c>
      <c r="I2023" s="25">
        <v>54.88</v>
      </c>
      <c r="J2023" s="27">
        <v>54.3</v>
      </c>
      <c r="K2023" s="24"/>
      <c r="L2023" s="24">
        <v>49.2</v>
      </c>
    </row>
    <row r="2024" spans="1:12" x14ac:dyDescent="0.2">
      <c r="A2024" s="23">
        <v>39120</v>
      </c>
      <c r="B2024" s="27">
        <v>44.36</v>
      </c>
      <c r="C2024" s="28">
        <v>44.36</v>
      </c>
      <c r="D2024" s="28">
        <v>50.91</v>
      </c>
      <c r="E2024" s="26"/>
      <c r="F2024" s="25">
        <v>43.46</v>
      </c>
      <c r="G2024" s="25">
        <v>43.46</v>
      </c>
      <c r="H2024" s="25">
        <v>43.46</v>
      </c>
      <c r="I2024" s="25">
        <v>53.71</v>
      </c>
      <c r="J2024" s="27">
        <v>53.1</v>
      </c>
      <c r="K2024" s="24"/>
      <c r="L2024" s="24">
        <v>47.95</v>
      </c>
    </row>
    <row r="2025" spans="1:12" x14ac:dyDescent="0.2">
      <c r="A2025" s="23">
        <v>39121</v>
      </c>
      <c r="B2025" s="27">
        <v>46.36</v>
      </c>
      <c r="C2025" s="28">
        <v>46.36</v>
      </c>
      <c r="D2025" s="28">
        <v>52.91</v>
      </c>
      <c r="E2025" s="26"/>
      <c r="F2025" s="25">
        <v>45.46</v>
      </c>
      <c r="G2025" s="25">
        <v>45.46</v>
      </c>
      <c r="H2025" s="25">
        <v>45.46</v>
      </c>
      <c r="I2025" s="25">
        <v>55.71</v>
      </c>
      <c r="J2025" s="27">
        <v>55.1</v>
      </c>
      <c r="K2025" s="24"/>
      <c r="L2025" s="24">
        <v>49.95</v>
      </c>
    </row>
    <row r="2026" spans="1:12" x14ac:dyDescent="0.2">
      <c r="A2026" s="23">
        <v>39122</v>
      </c>
      <c r="B2026" s="27">
        <v>46.54</v>
      </c>
      <c r="C2026" s="28">
        <v>46.54</v>
      </c>
      <c r="D2026" s="28">
        <v>53.09</v>
      </c>
      <c r="E2026" s="26"/>
      <c r="F2026" s="25">
        <v>45.64</v>
      </c>
      <c r="G2026" s="25">
        <v>45.64</v>
      </c>
      <c r="H2026" s="25">
        <v>45.64</v>
      </c>
      <c r="I2026" s="25">
        <v>55.89</v>
      </c>
      <c r="J2026" s="27">
        <v>55.3</v>
      </c>
      <c r="K2026" s="24"/>
      <c r="L2026" s="24">
        <v>50.2</v>
      </c>
    </row>
    <row r="2027" spans="1:12" x14ac:dyDescent="0.2">
      <c r="A2027" s="23">
        <v>39125</v>
      </c>
      <c r="B2027" s="27">
        <v>44.46</v>
      </c>
      <c r="C2027" s="28">
        <v>44.46</v>
      </c>
      <c r="D2027" s="28">
        <v>51.01</v>
      </c>
      <c r="E2027" s="26"/>
      <c r="F2027" s="25">
        <v>43.56</v>
      </c>
      <c r="G2027" s="25">
        <v>43.56</v>
      </c>
      <c r="H2027" s="25">
        <v>43.56</v>
      </c>
      <c r="I2027" s="25">
        <v>53.81</v>
      </c>
      <c r="J2027" s="27">
        <v>53.2</v>
      </c>
      <c r="K2027" s="24"/>
      <c r="L2027" s="24">
        <v>48.2</v>
      </c>
    </row>
    <row r="2028" spans="1:12" x14ac:dyDescent="0.2">
      <c r="A2028" s="23">
        <v>39126</v>
      </c>
      <c r="B2028" s="27">
        <v>45.71</v>
      </c>
      <c r="C2028" s="28">
        <v>45.71</v>
      </c>
      <c r="D2028" s="28">
        <v>52.26</v>
      </c>
      <c r="E2028" s="26"/>
      <c r="F2028" s="25">
        <v>44.81</v>
      </c>
      <c r="G2028" s="25">
        <v>44.81</v>
      </c>
      <c r="H2028" s="25">
        <v>44.81</v>
      </c>
      <c r="I2028" s="25">
        <v>55.06</v>
      </c>
      <c r="J2028" s="27">
        <v>54.5</v>
      </c>
      <c r="K2028" s="24"/>
      <c r="L2028" s="24">
        <v>49.45</v>
      </c>
    </row>
    <row r="2029" spans="1:12" x14ac:dyDescent="0.2">
      <c r="A2029" s="23">
        <v>39127</v>
      </c>
      <c r="B2029" s="27">
        <v>44.65</v>
      </c>
      <c r="C2029" s="28">
        <v>44.65</v>
      </c>
      <c r="D2029" s="28">
        <v>51.2</v>
      </c>
      <c r="E2029" s="26"/>
      <c r="F2029" s="25">
        <v>43.75</v>
      </c>
      <c r="G2029" s="25">
        <v>43.75</v>
      </c>
      <c r="H2029" s="25">
        <v>43.75</v>
      </c>
      <c r="I2029" s="25">
        <v>54</v>
      </c>
      <c r="J2029" s="27">
        <v>53.4</v>
      </c>
      <c r="K2029" s="24"/>
      <c r="L2029" s="24">
        <v>48.2</v>
      </c>
    </row>
    <row r="2030" spans="1:12" x14ac:dyDescent="0.2">
      <c r="A2030" s="23">
        <v>39128</v>
      </c>
      <c r="B2030" s="27">
        <v>44.64</v>
      </c>
      <c r="C2030" s="28">
        <v>44.64</v>
      </c>
      <c r="D2030" s="28">
        <v>51.19</v>
      </c>
      <c r="E2030" s="26"/>
      <c r="F2030" s="25">
        <v>43.74</v>
      </c>
      <c r="G2030" s="25">
        <v>43.74</v>
      </c>
      <c r="H2030" s="25">
        <v>43.74</v>
      </c>
      <c r="I2030" s="25">
        <v>53.99</v>
      </c>
      <c r="J2030" s="27">
        <v>53.4</v>
      </c>
      <c r="K2030" s="24"/>
      <c r="L2030" s="24"/>
    </row>
    <row r="2031" spans="1:12" x14ac:dyDescent="0.2">
      <c r="A2031" s="23">
        <v>39129</v>
      </c>
      <c r="B2031" s="27">
        <v>46.04</v>
      </c>
      <c r="C2031" s="28">
        <v>46.04</v>
      </c>
      <c r="D2031" s="28">
        <v>52.59</v>
      </c>
      <c r="E2031" s="26"/>
      <c r="F2031" s="25">
        <v>45.14</v>
      </c>
      <c r="G2031" s="25">
        <v>45.14</v>
      </c>
      <c r="H2031" s="25">
        <v>45.14</v>
      </c>
      <c r="I2031" s="25">
        <v>55.39</v>
      </c>
      <c r="J2031" s="27">
        <v>54.8</v>
      </c>
      <c r="K2031" s="24"/>
      <c r="L2031" s="24">
        <v>49.7</v>
      </c>
    </row>
    <row r="2032" spans="1:12" x14ac:dyDescent="0.2">
      <c r="A2032" s="23">
        <v>39133</v>
      </c>
      <c r="B2032" s="27">
        <v>44.72</v>
      </c>
      <c r="C2032" s="28">
        <v>44.72</v>
      </c>
      <c r="D2032" s="28">
        <v>51.27</v>
      </c>
      <c r="E2032" s="26"/>
      <c r="F2032" s="25">
        <v>43.82</v>
      </c>
      <c r="G2032" s="25">
        <v>43.82</v>
      </c>
      <c r="H2032" s="25">
        <v>43.82</v>
      </c>
      <c r="I2032" s="25">
        <v>54.07</v>
      </c>
      <c r="J2032" s="27">
        <v>53.5</v>
      </c>
      <c r="K2032" s="24"/>
      <c r="L2032" s="24">
        <v>48.2</v>
      </c>
    </row>
    <row r="2033" spans="1:12" x14ac:dyDescent="0.2">
      <c r="A2033" s="23">
        <v>39134</v>
      </c>
      <c r="B2033" s="27">
        <v>46.72</v>
      </c>
      <c r="C2033" s="28">
        <v>46.72</v>
      </c>
      <c r="D2033" s="28">
        <v>53.27</v>
      </c>
      <c r="E2033" s="26"/>
      <c r="F2033" s="25">
        <v>45.82</v>
      </c>
      <c r="G2033" s="25">
        <v>45.82</v>
      </c>
      <c r="H2033" s="25">
        <v>45.82</v>
      </c>
      <c r="I2033" s="25">
        <v>56.07</v>
      </c>
      <c r="J2033" s="27">
        <v>55.5</v>
      </c>
      <c r="K2033" s="24"/>
      <c r="L2033" s="24">
        <v>50.45</v>
      </c>
    </row>
    <row r="2034" spans="1:12" x14ac:dyDescent="0.2">
      <c r="A2034" s="23">
        <v>39135</v>
      </c>
      <c r="B2034" s="27">
        <v>47.6</v>
      </c>
      <c r="C2034" s="28">
        <v>47.6</v>
      </c>
      <c r="D2034" s="28">
        <v>54.15</v>
      </c>
      <c r="E2034" s="26"/>
      <c r="F2034" s="25">
        <v>46.7</v>
      </c>
      <c r="G2034" s="25">
        <v>46.7</v>
      </c>
      <c r="H2034" s="25">
        <v>46.7</v>
      </c>
      <c r="I2034" s="25">
        <v>56.95</v>
      </c>
      <c r="J2034" s="27">
        <v>56.4</v>
      </c>
      <c r="K2034" s="24"/>
      <c r="L2034" s="24">
        <v>51.2</v>
      </c>
    </row>
    <row r="2035" spans="1:12" x14ac:dyDescent="0.2">
      <c r="A2035" s="23">
        <v>39136</v>
      </c>
      <c r="B2035" s="27">
        <v>47.79</v>
      </c>
      <c r="C2035" s="28">
        <v>47.79</v>
      </c>
      <c r="D2035" s="28">
        <v>54.34</v>
      </c>
      <c r="E2035" s="26"/>
      <c r="F2035" s="25">
        <v>46.89</v>
      </c>
      <c r="G2035" s="25">
        <v>46.89</v>
      </c>
      <c r="H2035" s="25">
        <v>46.89</v>
      </c>
      <c r="I2035" s="25">
        <v>57.14</v>
      </c>
      <c r="J2035" s="27">
        <v>56.6</v>
      </c>
      <c r="K2035" s="24"/>
      <c r="L2035" s="24">
        <v>51.45</v>
      </c>
    </row>
    <row r="2036" spans="1:12" x14ac:dyDescent="0.2">
      <c r="A2036" s="23">
        <v>39139</v>
      </c>
      <c r="B2036" s="27">
        <v>48.04</v>
      </c>
      <c r="C2036" s="28">
        <v>48.04</v>
      </c>
      <c r="D2036" s="28">
        <v>54.59</v>
      </c>
      <c r="E2036" s="26"/>
      <c r="F2036" s="25">
        <v>47.14</v>
      </c>
      <c r="G2036" s="25">
        <v>47.14</v>
      </c>
      <c r="H2036" s="25">
        <v>47.14</v>
      </c>
      <c r="I2036" s="25">
        <v>57.39</v>
      </c>
      <c r="J2036" s="27">
        <v>56.8</v>
      </c>
      <c r="K2036" s="24"/>
      <c r="L2036" s="24">
        <v>51.7</v>
      </c>
    </row>
    <row r="2037" spans="1:12" x14ac:dyDescent="0.2">
      <c r="A2037" s="23">
        <v>39140</v>
      </c>
      <c r="B2037" s="27">
        <v>48.11</v>
      </c>
      <c r="C2037" s="28">
        <v>48.11</v>
      </c>
      <c r="D2037" s="28">
        <v>54.66</v>
      </c>
      <c r="E2037" s="26"/>
      <c r="F2037" s="25">
        <v>48.11</v>
      </c>
      <c r="G2037" s="25">
        <v>48.11</v>
      </c>
      <c r="H2037" s="25">
        <v>48.11</v>
      </c>
      <c r="I2037" s="25">
        <v>57.46</v>
      </c>
      <c r="J2037" s="27">
        <v>56.9</v>
      </c>
      <c r="K2037" s="24"/>
      <c r="L2037" s="24"/>
    </row>
    <row r="2038" spans="1:12" x14ac:dyDescent="0.2">
      <c r="A2038" s="23">
        <v>39141</v>
      </c>
      <c r="B2038" s="27">
        <v>48.44</v>
      </c>
      <c r="C2038" s="28">
        <v>48.44</v>
      </c>
      <c r="D2038" s="28">
        <v>54.99</v>
      </c>
      <c r="E2038" s="26"/>
      <c r="F2038" s="25">
        <v>48.44</v>
      </c>
      <c r="G2038" s="25">
        <v>48.44</v>
      </c>
      <c r="H2038" s="25">
        <v>48.44</v>
      </c>
      <c r="I2038" s="25">
        <v>57.79</v>
      </c>
      <c r="J2038" s="27">
        <v>57.2</v>
      </c>
      <c r="K2038" s="24"/>
      <c r="L2038" s="24">
        <v>52.2</v>
      </c>
    </row>
    <row r="2039" spans="1:12" x14ac:dyDescent="0.2">
      <c r="A2039" s="23">
        <v>39142</v>
      </c>
      <c r="B2039" s="27">
        <v>48.65</v>
      </c>
      <c r="C2039" s="28">
        <v>48.65</v>
      </c>
      <c r="D2039" s="28">
        <v>55.2</v>
      </c>
      <c r="E2039" s="26"/>
      <c r="F2039" s="25">
        <v>48.65</v>
      </c>
      <c r="G2039" s="25">
        <v>48.65</v>
      </c>
      <c r="H2039" s="25">
        <v>48.65</v>
      </c>
      <c r="I2039" s="25">
        <v>58</v>
      </c>
      <c r="J2039" s="27">
        <v>57.4</v>
      </c>
      <c r="K2039" s="24"/>
      <c r="L2039" s="24">
        <v>52.2</v>
      </c>
    </row>
    <row r="2040" spans="1:12" x14ac:dyDescent="0.2">
      <c r="A2040" s="23">
        <v>39143</v>
      </c>
      <c r="B2040" s="27">
        <v>48.29</v>
      </c>
      <c r="C2040" s="28">
        <v>48.29</v>
      </c>
      <c r="D2040" s="28">
        <v>54.84</v>
      </c>
      <c r="E2040" s="26"/>
      <c r="F2040" s="25">
        <v>48.29</v>
      </c>
      <c r="G2040" s="25">
        <v>48.29</v>
      </c>
      <c r="H2040" s="25">
        <v>48.29</v>
      </c>
      <c r="I2040" s="25">
        <v>57.64</v>
      </c>
      <c r="J2040" s="27">
        <v>57.1</v>
      </c>
      <c r="K2040" s="24"/>
      <c r="L2040" s="24">
        <v>51.95</v>
      </c>
    </row>
    <row r="2041" spans="1:12" x14ac:dyDescent="0.2">
      <c r="A2041" s="23">
        <v>39146</v>
      </c>
      <c r="B2041" s="27">
        <v>46.72</v>
      </c>
      <c r="C2041" s="28">
        <v>46.72</v>
      </c>
      <c r="D2041" s="28">
        <v>53.27</v>
      </c>
      <c r="E2041" s="26"/>
      <c r="F2041" s="25">
        <v>46.72</v>
      </c>
      <c r="G2041" s="25">
        <v>46.72</v>
      </c>
      <c r="H2041" s="25">
        <v>46.72</v>
      </c>
      <c r="I2041" s="25">
        <v>56.07</v>
      </c>
      <c r="J2041" s="27">
        <v>55.5</v>
      </c>
      <c r="K2041" s="24"/>
      <c r="L2041" s="24">
        <v>50.45</v>
      </c>
    </row>
    <row r="2042" spans="1:12" x14ac:dyDescent="0.2">
      <c r="A2042" s="23">
        <v>39147</v>
      </c>
      <c r="B2042" s="27">
        <v>48.69</v>
      </c>
      <c r="C2042" s="28">
        <v>48.69</v>
      </c>
      <c r="D2042" s="28">
        <v>54.39</v>
      </c>
      <c r="E2042" s="26"/>
      <c r="F2042" s="25">
        <v>47.34</v>
      </c>
      <c r="G2042" s="25">
        <v>47.34</v>
      </c>
      <c r="H2042" s="25">
        <v>47.34</v>
      </c>
      <c r="I2042" s="25">
        <v>56.69</v>
      </c>
      <c r="J2042" s="27">
        <v>56.1</v>
      </c>
      <c r="K2042" s="24"/>
      <c r="L2042" s="24">
        <v>50.95</v>
      </c>
    </row>
    <row r="2043" spans="1:12" x14ac:dyDescent="0.2">
      <c r="A2043" s="23">
        <v>39148</v>
      </c>
      <c r="B2043" s="27">
        <v>49.82</v>
      </c>
      <c r="C2043" s="28">
        <v>49.82</v>
      </c>
      <c r="D2043" s="28">
        <v>55.52</v>
      </c>
      <c r="E2043" s="26"/>
      <c r="F2043" s="25">
        <v>48.47</v>
      </c>
      <c r="G2043" s="25">
        <v>48.47</v>
      </c>
      <c r="H2043" s="25">
        <v>48.47</v>
      </c>
      <c r="I2043" s="25">
        <v>57.82</v>
      </c>
      <c r="J2043" s="27">
        <v>57.2</v>
      </c>
      <c r="K2043" s="24"/>
      <c r="L2043" s="24">
        <v>52.2</v>
      </c>
    </row>
    <row r="2044" spans="1:12" x14ac:dyDescent="0.2">
      <c r="A2044" s="23">
        <v>39149</v>
      </c>
      <c r="B2044" s="27">
        <v>49.64</v>
      </c>
      <c r="C2044" s="28">
        <v>49.64</v>
      </c>
      <c r="D2044" s="28">
        <v>55.34</v>
      </c>
      <c r="E2044" s="26"/>
      <c r="F2044" s="25">
        <v>48.29</v>
      </c>
      <c r="G2044" s="25">
        <v>48.29</v>
      </c>
      <c r="H2044" s="25">
        <v>48.29</v>
      </c>
      <c r="I2044" s="25">
        <v>57.64</v>
      </c>
      <c r="J2044" s="27">
        <v>57.1</v>
      </c>
      <c r="K2044" s="24"/>
      <c r="L2044" s="24">
        <v>51.95</v>
      </c>
    </row>
    <row r="2045" spans="1:12" x14ac:dyDescent="0.2">
      <c r="A2045" s="23">
        <v>39150</v>
      </c>
      <c r="B2045" s="27">
        <v>48.05</v>
      </c>
      <c r="C2045" s="28">
        <v>48.05</v>
      </c>
      <c r="D2045" s="28">
        <v>53.75</v>
      </c>
      <c r="E2045" s="26"/>
      <c r="F2045" s="25">
        <v>46.7</v>
      </c>
      <c r="G2045" s="25">
        <v>46.7</v>
      </c>
      <c r="H2045" s="25">
        <v>46.7</v>
      </c>
      <c r="I2045" s="25">
        <v>56.05</v>
      </c>
      <c r="J2045" s="27">
        <v>55.5</v>
      </c>
      <c r="K2045" s="24"/>
      <c r="L2045" s="24">
        <v>50.45</v>
      </c>
    </row>
    <row r="2046" spans="1:12" x14ac:dyDescent="0.2">
      <c r="A2046" s="23">
        <v>39153</v>
      </c>
      <c r="B2046" s="27">
        <v>46.91</v>
      </c>
      <c r="C2046" s="28">
        <v>46.91</v>
      </c>
      <c r="D2046" s="28">
        <v>52.61</v>
      </c>
      <c r="E2046" s="26"/>
      <c r="F2046" s="25">
        <v>45.56</v>
      </c>
      <c r="G2046" s="25">
        <v>45.56</v>
      </c>
      <c r="H2046" s="25">
        <v>45.56</v>
      </c>
      <c r="I2046" s="25">
        <v>54.91</v>
      </c>
      <c r="J2046" s="27">
        <v>54.3</v>
      </c>
      <c r="K2046" s="24"/>
      <c r="L2046" s="24">
        <v>49.2</v>
      </c>
    </row>
    <row r="2047" spans="1:12" x14ac:dyDescent="0.2">
      <c r="A2047" s="23">
        <v>39154</v>
      </c>
      <c r="B2047" s="27">
        <v>45.93</v>
      </c>
      <c r="C2047" s="28">
        <v>45.93</v>
      </c>
      <c r="D2047" s="28">
        <v>51.63</v>
      </c>
      <c r="E2047" s="26"/>
      <c r="F2047" s="25">
        <v>44.58</v>
      </c>
      <c r="G2047" s="25">
        <v>44.58</v>
      </c>
      <c r="H2047" s="25">
        <v>44.58</v>
      </c>
      <c r="I2047" s="25">
        <v>53.93</v>
      </c>
      <c r="J2047" s="27">
        <v>53.3</v>
      </c>
      <c r="K2047" s="24"/>
      <c r="L2047" s="24">
        <v>48.2</v>
      </c>
    </row>
    <row r="2048" spans="1:12" x14ac:dyDescent="0.2">
      <c r="A2048" s="23">
        <v>39155</v>
      </c>
      <c r="B2048" s="27">
        <v>46.16</v>
      </c>
      <c r="C2048" s="28">
        <v>46.16</v>
      </c>
      <c r="D2048" s="28">
        <v>51.86</v>
      </c>
      <c r="E2048" s="26"/>
      <c r="F2048" s="25">
        <v>44.81</v>
      </c>
      <c r="G2048" s="25">
        <v>44.81</v>
      </c>
      <c r="H2048" s="25">
        <v>44.81</v>
      </c>
      <c r="I2048" s="25">
        <v>54.16</v>
      </c>
      <c r="J2048" s="27">
        <v>53.6</v>
      </c>
      <c r="K2048" s="24"/>
      <c r="L2048" s="24">
        <v>48.45</v>
      </c>
    </row>
    <row r="2049" spans="1:12" x14ac:dyDescent="0.2">
      <c r="A2049" s="23">
        <v>39156</v>
      </c>
      <c r="B2049" s="27">
        <v>45.55</v>
      </c>
      <c r="C2049" s="28">
        <v>45.55</v>
      </c>
      <c r="D2049" s="28">
        <v>51.25</v>
      </c>
      <c r="E2049" s="26"/>
      <c r="F2049" s="25">
        <v>44.2</v>
      </c>
      <c r="G2049" s="25">
        <v>44.2</v>
      </c>
      <c r="H2049" s="25">
        <v>44.2</v>
      </c>
      <c r="I2049" s="25">
        <v>53.55</v>
      </c>
      <c r="J2049" s="27">
        <v>53</v>
      </c>
      <c r="K2049" s="24"/>
      <c r="L2049" s="24">
        <v>47.95</v>
      </c>
    </row>
    <row r="2050" spans="1:12" x14ac:dyDescent="0.2">
      <c r="A2050" s="23">
        <v>39157</v>
      </c>
      <c r="B2050" s="27">
        <v>45.11</v>
      </c>
      <c r="C2050" s="28">
        <v>45.11</v>
      </c>
      <c r="D2050" s="28">
        <v>50.81</v>
      </c>
      <c r="E2050" s="26"/>
      <c r="F2050" s="25">
        <v>43.76</v>
      </c>
      <c r="G2050" s="25">
        <v>43.76</v>
      </c>
      <c r="H2050" s="25">
        <v>43.76</v>
      </c>
      <c r="I2050" s="25">
        <v>53.11</v>
      </c>
      <c r="J2050" s="27">
        <v>52.5</v>
      </c>
      <c r="K2050" s="24"/>
      <c r="L2050" s="24">
        <v>47.45</v>
      </c>
    </row>
    <row r="2051" spans="1:12" x14ac:dyDescent="0.2">
      <c r="A2051" s="23">
        <v>39160</v>
      </c>
      <c r="B2051" s="27">
        <v>44.59</v>
      </c>
      <c r="C2051" s="28">
        <v>44.59</v>
      </c>
      <c r="D2051" s="28">
        <v>50.29</v>
      </c>
      <c r="E2051" s="26"/>
      <c r="F2051" s="25">
        <v>43.24</v>
      </c>
      <c r="G2051" s="25">
        <v>43.24</v>
      </c>
      <c r="H2051" s="25">
        <v>43.24</v>
      </c>
      <c r="I2051" s="25">
        <v>52.59</v>
      </c>
      <c r="J2051" s="27">
        <v>52</v>
      </c>
      <c r="K2051" s="24"/>
      <c r="L2051" s="24">
        <v>46.95</v>
      </c>
    </row>
    <row r="2052" spans="1:12" x14ac:dyDescent="0.2">
      <c r="A2052" s="23">
        <v>39161</v>
      </c>
      <c r="B2052" s="27">
        <v>44.73</v>
      </c>
      <c r="C2052" s="28">
        <v>44.73</v>
      </c>
      <c r="D2052" s="28">
        <v>50.43</v>
      </c>
      <c r="E2052" s="26"/>
      <c r="F2052" s="25">
        <v>43.38</v>
      </c>
      <c r="G2052" s="25">
        <v>43.38</v>
      </c>
      <c r="H2052" s="25">
        <v>43.38</v>
      </c>
      <c r="I2052" s="25">
        <v>52.73</v>
      </c>
      <c r="J2052" s="27">
        <v>52.1</v>
      </c>
      <c r="K2052" s="24"/>
      <c r="L2052" s="24"/>
    </row>
    <row r="2053" spans="1:12" x14ac:dyDescent="0.2">
      <c r="A2053" s="23">
        <v>39162</v>
      </c>
      <c r="B2053" s="27">
        <v>47.61</v>
      </c>
      <c r="C2053" s="28">
        <v>47.61</v>
      </c>
      <c r="D2053" s="28">
        <v>53.31</v>
      </c>
      <c r="E2053" s="26"/>
      <c r="F2053" s="25">
        <v>46.26</v>
      </c>
      <c r="G2053" s="25">
        <v>46.26</v>
      </c>
      <c r="H2053" s="25">
        <v>46.26</v>
      </c>
      <c r="I2053" s="25">
        <v>55.61</v>
      </c>
      <c r="J2053" s="27">
        <v>55</v>
      </c>
      <c r="K2053" s="24"/>
      <c r="L2053" s="24">
        <v>49.95</v>
      </c>
    </row>
    <row r="2054" spans="1:12" x14ac:dyDescent="0.2">
      <c r="A2054" s="23">
        <v>39163</v>
      </c>
      <c r="B2054" s="27">
        <v>49.69</v>
      </c>
      <c r="C2054" s="28">
        <v>49.69</v>
      </c>
      <c r="D2054" s="28">
        <v>55.39</v>
      </c>
      <c r="E2054" s="26"/>
      <c r="F2054" s="25">
        <v>48.34</v>
      </c>
      <c r="G2054" s="25">
        <v>48.34</v>
      </c>
      <c r="H2054" s="25">
        <v>48.34</v>
      </c>
      <c r="I2054" s="25">
        <v>57.69</v>
      </c>
      <c r="J2054" s="27">
        <v>57.1</v>
      </c>
      <c r="K2054" s="24"/>
      <c r="L2054" s="24">
        <v>51.95</v>
      </c>
    </row>
    <row r="2055" spans="1:12" x14ac:dyDescent="0.2">
      <c r="A2055" s="23">
        <v>39164</v>
      </c>
      <c r="B2055" s="27">
        <v>50.28</v>
      </c>
      <c r="C2055" s="28">
        <v>50.28</v>
      </c>
      <c r="D2055" s="28">
        <v>55.98</v>
      </c>
      <c r="E2055" s="26"/>
      <c r="F2055" s="25">
        <v>48.93</v>
      </c>
      <c r="G2055" s="25">
        <v>48.93</v>
      </c>
      <c r="H2055" s="25">
        <v>48.93</v>
      </c>
      <c r="I2055" s="25">
        <v>58.28</v>
      </c>
      <c r="J2055" s="27">
        <v>57.7</v>
      </c>
      <c r="K2055" s="24"/>
      <c r="L2055" s="24">
        <v>52.45</v>
      </c>
    </row>
    <row r="2056" spans="1:12" x14ac:dyDescent="0.2">
      <c r="A2056" s="23">
        <v>39167</v>
      </c>
      <c r="B2056" s="27">
        <v>50.91</v>
      </c>
      <c r="C2056" s="28">
        <v>50.91</v>
      </c>
      <c r="D2056" s="28">
        <v>56.61</v>
      </c>
      <c r="E2056" s="26"/>
      <c r="F2056" s="25">
        <v>49.56</v>
      </c>
      <c r="G2056" s="25">
        <v>49.56</v>
      </c>
      <c r="H2056" s="25">
        <v>49.56</v>
      </c>
      <c r="I2056" s="25">
        <v>58.91</v>
      </c>
      <c r="J2056" s="27">
        <v>58.3</v>
      </c>
      <c r="K2056" s="24"/>
      <c r="L2056" s="24">
        <v>53.2</v>
      </c>
    </row>
    <row r="2057" spans="1:12" x14ac:dyDescent="0.2">
      <c r="A2057" s="23">
        <v>39168</v>
      </c>
      <c r="B2057" s="27">
        <v>50.93</v>
      </c>
      <c r="C2057" s="28">
        <v>50.93</v>
      </c>
      <c r="D2057" s="28">
        <v>56.63</v>
      </c>
      <c r="E2057" s="26"/>
      <c r="F2057" s="25">
        <v>49.58</v>
      </c>
      <c r="G2057" s="25">
        <v>49.58</v>
      </c>
      <c r="H2057" s="25">
        <v>49.58</v>
      </c>
      <c r="I2057" s="25">
        <v>58.93</v>
      </c>
      <c r="J2057" s="27">
        <v>58.3</v>
      </c>
      <c r="K2057" s="24"/>
      <c r="L2057" s="24"/>
    </row>
    <row r="2058" spans="1:12" x14ac:dyDescent="0.2">
      <c r="A2058" s="23">
        <v>39169</v>
      </c>
      <c r="B2058" s="27">
        <v>52.08</v>
      </c>
      <c r="C2058" s="28">
        <v>52.08</v>
      </c>
      <c r="D2058" s="28">
        <v>57.78</v>
      </c>
      <c r="E2058" s="26"/>
      <c r="F2058" s="25">
        <v>50.73</v>
      </c>
      <c r="G2058" s="25">
        <v>50.73</v>
      </c>
      <c r="H2058" s="25">
        <v>50.73</v>
      </c>
      <c r="I2058" s="25">
        <v>60.08</v>
      </c>
      <c r="J2058" s="27">
        <v>59.5</v>
      </c>
      <c r="K2058" s="24"/>
      <c r="L2058" s="24">
        <v>54.45</v>
      </c>
    </row>
    <row r="2059" spans="1:12" x14ac:dyDescent="0.2">
      <c r="A2059" s="23">
        <v>39170</v>
      </c>
      <c r="B2059" s="27">
        <v>54.03</v>
      </c>
      <c r="C2059" s="28">
        <v>54.03</v>
      </c>
      <c r="D2059" s="28">
        <v>59.73</v>
      </c>
      <c r="E2059" s="26"/>
      <c r="F2059" s="25">
        <v>52.68</v>
      </c>
      <c r="G2059" s="25">
        <v>52.68</v>
      </c>
      <c r="H2059" s="25">
        <v>52.68</v>
      </c>
      <c r="I2059" s="25">
        <v>62.03</v>
      </c>
      <c r="J2059" s="27">
        <v>61.4</v>
      </c>
      <c r="K2059" s="24"/>
      <c r="L2059" s="24">
        <v>56.2</v>
      </c>
    </row>
    <row r="2060" spans="1:12" x14ac:dyDescent="0.2">
      <c r="A2060" s="23">
        <v>39171</v>
      </c>
      <c r="B2060" s="27">
        <v>53.87</v>
      </c>
      <c r="C2060" s="28">
        <v>53.87</v>
      </c>
      <c r="D2060" s="28">
        <v>59.57</v>
      </c>
      <c r="E2060" s="26"/>
      <c r="F2060" s="25">
        <v>52.52</v>
      </c>
      <c r="G2060" s="25">
        <v>52.52</v>
      </c>
      <c r="H2060" s="25">
        <v>52.52</v>
      </c>
      <c r="I2060" s="25">
        <v>61.87</v>
      </c>
      <c r="J2060" s="27">
        <v>61.3</v>
      </c>
      <c r="K2060" s="24"/>
      <c r="L2060" s="24"/>
    </row>
    <row r="2061" spans="1:12" x14ac:dyDescent="0.2">
      <c r="A2061" s="23">
        <v>39174</v>
      </c>
      <c r="B2061" s="27">
        <v>53.94</v>
      </c>
      <c r="C2061" s="28">
        <v>53.94</v>
      </c>
      <c r="D2061" s="28">
        <v>59.64</v>
      </c>
      <c r="E2061" s="26"/>
      <c r="F2061" s="25">
        <v>52.59</v>
      </c>
      <c r="G2061" s="25">
        <v>52.59</v>
      </c>
      <c r="H2061" s="25">
        <v>52.59</v>
      </c>
      <c r="I2061" s="25">
        <v>61.94</v>
      </c>
      <c r="J2061" s="27">
        <v>61.4</v>
      </c>
      <c r="K2061" s="24"/>
      <c r="L2061" s="24">
        <v>56.2</v>
      </c>
    </row>
    <row r="2062" spans="1:12" x14ac:dyDescent="0.2">
      <c r="A2062" s="23">
        <v>39175</v>
      </c>
      <c r="B2062" s="27">
        <v>52.64</v>
      </c>
      <c r="C2062" s="28">
        <v>52.64</v>
      </c>
      <c r="D2062" s="28">
        <v>58.34</v>
      </c>
      <c r="E2062" s="26"/>
      <c r="F2062" s="25">
        <v>51.29</v>
      </c>
      <c r="G2062" s="25">
        <v>51.29</v>
      </c>
      <c r="H2062" s="25">
        <v>51.29</v>
      </c>
      <c r="I2062" s="25">
        <v>60.64</v>
      </c>
      <c r="J2062" s="27">
        <v>60.1</v>
      </c>
      <c r="K2062" s="24"/>
      <c r="L2062" s="24">
        <v>54.95</v>
      </c>
    </row>
    <row r="2063" spans="1:12" x14ac:dyDescent="0.2">
      <c r="A2063" s="23">
        <v>39176</v>
      </c>
      <c r="B2063" s="27">
        <v>52.38</v>
      </c>
      <c r="C2063" s="28">
        <v>52.38</v>
      </c>
      <c r="D2063" s="28">
        <v>58.08</v>
      </c>
      <c r="E2063" s="26"/>
      <c r="F2063" s="25">
        <v>51.03</v>
      </c>
      <c r="G2063" s="25">
        <v>51.03</v>
      </c>
      <c r="H2063" s="25">
        <v>51.03</v>
      </c>
      <c r="I2063" s="25">
        <v>60.38</v>
      </c>
      <c r="J2063" s="27">
        <v>59.8</v>
      </c>
      <c r="K2063" s="24"/>
      <c r="L2063" s="24">
        <v>54.7</v>
      </c>
    </row>
    <row r="2064" spans="1:12" x14ac:dyDescent="0.2">
      <c r="A2064" s="23">
        <v>39177</v>
      </c>
      <c r="B2064" s="27">
        <v>52.28</v>
      </c>
      <c r="C2064" s="28">
        <v>52.28</v>
      </c>
      <c r="D2064" s="28">
        <v>56.78</v>
      </c>
      <c r="E2064" s="26"/>
      <c r="F2064" s="25">
        <v>50.93</v>
      </c>
      <c r="G2064" s="25">
        <v>50.93</v>
      </c>
      <c r="H2064" s="25">
        <v>50.93</v>
      </c>
      <c r="I2064" s="25">
        <v>60.28</v>
      </c>
      <c r="J2064" s="27">
        <v>59.7</v>
      </c>
      <c r="K2064" s="24"/>
      <c r="L2064" s="24"/>
    </row>
    <row r="2065" spans="1:12" x14ac:dyDescent="0.2">
      <c r="A2065" s="23">
        <v>39181</v>
      </c>
      <c r="B2065" s="27">
        <v>49.51</v>
      </c>
      <c r="C2065" s="28">
        <v>49.51</v>
      </c>
      <c r="D2065" s="28">
        <v>54.01</v>
      </c>
      <c r="E2065" s="26"/>
      <c r="F2065" s="25">
        <v>48.16</v>
      </c>
      <c r="G2065" s="25">
        <v>48.16</v>
      </c>
      <c r="H2065" s="25">
        <v>48.16</v>
      </c>
      <c r="I2065" s="25">
        <v>57.51</v>
      </c>
      <c r="J2065" s="27">
        <v>56.9</v>
      </c>
      <c r="K2065" s="24"/>
      <c r="L2065" s="24">
        <v>46.7</v>
      </c>
    </row>
    <row r="2066" spans="1:12" x14ac:dyDescent="0.2">
      <c r="A2066" s="23">
        <v>39182</v>
      </c>
      <c r="B2066" s="27">
        <v>49.89</v>
      </c>
      <c r="C2066" s="28">
        <v>49.89</v>
      </c>
      <c r="D2066" s="28">
        <v>54.39</v>
      </c>
      <c r="E2066" s="26"/>
      <c r="F2066" s="25">
        <v>48.54</v>
      </c>
      <c r="G2066" s="25">
        <v>48.54</v>
      </c>
      <c r="H2066" s="25">
        <v>48.54</v>
      </c>
      <c r="I2066" s="25">
        <v>57.89</v>
      </c>
      <c r="J2066" s="27">
        <v>57.3</v>
      </c>
      <c r="K2066" s="24"/>
      <c r="L2066" s="24">
        <v>47.2</v>
      </c>
    </row>
    <row r="2067" spans="1:12" x14ac:dyDescent="0.2">
      <c r="A2067" s="23">
        <v>39183</v>
      </c>
      <c r="B2067" s="27">
        <v>50.01</v>
      </c>
      <c r="C2067" s="28">
        <v>50.01</v>
      </c>
      <c r="D2067" s="28">
        <v>54.51</v>
      </c>
      <c r="E2067" s="26"/>
      <c r="F2067" s="25">
        <v>48.66</v>
      </c>
      <c r="G2067" s="25">
        <v>48.66</v>
      </c>
      <c r="H2067" s="25">
        <v>48.66</v>
      </c>
      <c r="I2067" s="25">
        <v>58.01</v>
      </c>
      <c r="J2067" s="27">
        <v>57.4</v>
      </c>
      <c r="K2067" s="24"/>
      <c r="L2067" s="24"/>
    </row>
    <row r="2068" spans="1:12" x14ac:dyDescent="0.2">
      <c r="A2068" s="23">
        <v>39184</v>
      </c>
      <c r="B2068" s="27">
        <v>51.85</v>
      </c>
      <c r="C2068" s="28">
        <v>51.85</v>
      </c>
      <c r="D2068" s="28">
        <v>56.35</v>
      </c>
      <c r="E2068" s="26"/>
      <c r="F2068" s="25">
        <v>50.5</v>
      </c>
      <c r="G2068" s="25">
        <v>50.5</v>
      </c>
      <c r="H2068" s="25">
        <v>50.5</v>
      </c>
      <c r="I2068" s="25">
        <v>59.85</v>
      </c>
      <c r="J2068" s="27">
        <v>59.3</v>
      </c>
      <c r="K2068" s="24"/>
      <c r="L2068" s="24">
        <v>49.2</v>
      </c>
    </row>
    <row r="2069" spans="1:12" x14ac:dyDescent="0.2">
      <c r="A2069" s="23">
        <v>39185</v>
      </c>
      <c r="B2069" s="27">
        <v>51.63</v>
      </c>
      <c r="C2069" s="28">
        <v>51.63</v>
      </c>
      <c r="D2069" s="28">
        <v>56.13</v>
      </c>
      <c r="E2069" s="26"/>
      <c r="F2069" s="25">
        <v>50.28</v>
      </c>
      <c r="G2069" s="25">
        <v>50.28</v>
      </c>
      <c r="H2069" s="25">
        <v>50.28</v>
      </c>
      <c r="I2069" s="25">
        <v>59.63</v>
      </c>
      <c r="J2069" s="27">
        <v>59</v>
      </c>
      <c r="K2069" s="24"/>
      <c r="L2069" s="24">
        <v>48.95</v>
      </c>
    </row>
    <row r="2070" spans="1:12" x14ac:dyDescent="0.2">
      <c r="A2070" s="23">
        <v>39188</v>
      </c>
      <c r="B2070" s="27">
        <v>51.61</v>
      </c>
      <c r="C2070" s="28">
        <v>51.61</v>
      </c>
      <c r="D2070" s="28">
        <v>56.11</v>
      </c>
      <c r="E2070" s="26"/>
      <c r="F2070" s="25">
        <v>50.26</v>
      </c>
      <c r="G2070" s="25">
        <v>50.26</v>
      </c>
      <c r="H2070" s="25">
        <v>50.26</v>
      </c>
      <c r="I2070" s="25">
        <v>59.61</v>
      </c>
      <c r="J2070" s="27">
        <v>59</v>
      </c>
      <c r="K2070" s="24"/>
      <c r="L2070" s="24"/>
    </row>
    <row r="2071" spans="1:12" x14ac:dyDescent="0.2">
      <c r="A2071" s="23">
        <v>39189</v>
      </c>
      <c r="B2071" s="27">
        <v>51.1</v>
      </c>
      <c r="C2071" s="28">
        <v>51.1</v>
      </c>
      <c r="D2071" s="28">
        <v>55.6</v>
      </c>
      <c r="E2071" s="26"/>
      <c r="F2071" s="25">
        <v>49.75</v>
      </c>
      <c r="G2071" s="25">
        <v>49.75</v>
      </c>
      <c r="H2071" s="25">
        <v>49.75</v>
      </c>
      <c r="I2071" s="25">
        <v>59.1</v>
      </c>
      <c r="J2071" s="27">
        <v>58.5</v>
      </c>
      <c r="K2071" s="24"/>
      <c r="L2071" s="24">
        <v>48.45</v>
      </c>
    </row>
    <row r="2072" spans="1:12" x14ac:dyDescent="0.2">
      <c r="A2072" s="23">
        <v>39190</v>
      </c>
      <c r="B2072" s="27">
        <v>51.13</v>
      </c>
      <c r="C2072" s="28">
        <v>51.13</v>
      </c>
      <c r="D2072" s="28">
        <v>55.63</v>
      </c>
      <c r="E2072" s="26"/>
      <c r="F2072" s="25">
        <v>49.78</v>
      </c>
      <c r="G2072" s="25">
        <v>49.78</v>
      </c>
      <c r="H2072" s="25">
        <v>49.78</v>
      </c>
      <c r="I2072" s="25">
        <v>59.13</v>
      </c>
      <c r="J2072" s="27">
        <v>58.5</v>
      </c>
      <c r="K2072" s="24"/>
      <c r="L2072" s="24"/>
    </row>
    <row r="2073" spans="1:12" x14ac:dyDescent="0.2">
      <c r="A2073" s="23">
        <v>39191</v>
      </c>
      <c r="B2073" s="27">
        <v>49.83</v>
      </c>
      <c r="C2073" s="28">
        <v>49.83</v>
      </c>
      <c r="D2073" s="28">
        <v>54.33</v>
      </c>
      <c r="E2073" s="26"/>
      <c r="F2073" s="25">
        <v>48.48</v>
      </c>
      <c r="G2073" s="25">
        <v>48.48</v>
      </c>
      <c r="H2073" s="25">
        <v>48.48</v>
      </c>
      <c r="I2073" s="25">
        <v>57.83</v>
      </c>
      <c r="J2073" s="27">
        <v>57.2</v>
      </c>
      <c r="K2073" s="24"/>
      <c r="L2073" s="24">
        <v>47.2</v>
      </c>
    </row>
    <row r="2074" spans="1:12" x14ac:dyDescent="0.2">
      <c r="A2074" s="23">
        <v>39192</v>
      </c>
      <c r="B2074" s="27">
        <v>51.38</v>
      </c>
      <c r="C2074" s="28">
        <v>51.38</v>
      </c>
      <c r="D2074" s="28">
        <v>55.88</v>
      </c>
      <c r="E2074" s="26"/>
      <c r="F2074" s="25">
        <v>50.03</v>
      </c>
      <c r="G2074" s="25">
        <v>50.03</v>
      </c>
      <c r="H2074" s="25">
        <v>50.03</v>
      </c>
      <c r="I2074" s="25">
        <v>59.38</v>
      </c>
      <c r="J2074" s="27">
        <v>58.8</v>
      </c>
      <c r="K2074" s="24"/>
      <c r="L2074" s="24">
        <v>48.7</v>
      </c>
    </row>
    <row r="2075" spans="1:12" x14ac:dyDescent="0.2">
      <c r="A2075" s="23">
        <v>39195</v>
      </c>
      <c r="B2075" s="27">
        <v>53.89</v>
      </c>
      <c r="C2075" s="28">
        <v>53.89</v>
      </c>
      <c r="D2075" s="28">
        <v>58.39</v>
      </c>
      <c r="E2075" s="26"/>
      <c r="F2075" s="25">
        <v>52.54</v>
      </c>
      <c r="G2075" s="25">
        <v>52.54</v>
      </c>
      <c r="H2075" s="25">
        <v>52.54</v>
      </c>
      <c r="I2075" s="25">
        <v>61.89</v>
      </c>
      <c r="J2075" s="27">
        <v>61.3</v>
      </c>
      <c r="K2075" s="24"/>
      <c r="L2075" s="24">
        <v>51.2</v>
      </c>
    </row>
    <row r="2076" spans="1:12" x14ac:dyDescent="0.2">
      <c r="A2076" s="23">
        <v>39196</v>
      </c>
      <c r="B2076" s="27">
        <v>52.58</v>
      </c>
      <c r="C2076" s="28">
        <v>52.58</v>
      </c>
      <c r="D2076" s="28">
        <v>57.08</v>
      </c>
      <c r="E2076" s="26"/>
      <c r="F2076" s="25">
        <v>51.23</v>
      </c>
      <c r="G2076" s="25">
        <v>51.23</v>
      </c>
      <c r="H2076" s="25">
        <v>51.23</v>
      </c>
      <c r="I2076" s="25">
        <v>60.58</v>
      </c>
      <c r="J2076" s="27">
        <v>60</v>
      </c>
      <c r="K2076" s="24"/>
      <c r="L2076" s="24">
        <v>49.95</v>
      </c>
    </row>
    <row r="2077" spans="1:12" x14ac:dyDescent="0.2">
      <c r="A2077" s="23">
        <v>39197</v>
      </c>
      <c r="B2077" s="27">
        <v>53.84</v>
      </c>
      <c r="C2077" s="28">
        <v>53.84</v>
      </c>
      <c r="D2077" s="28">
        <v>58.34</v>
      </c>
      <c r="E2077" s="26"/>
      <c r="F2077" s="25">
        <v>52.49</v>
      </c>
      <c r="G2077" s="25">
        <v>52.49</v>
      </c>
      <c r="H2077" s="25">
        <v>52.49</v>
      </c>
      <c r="I2077" s="25">
        <v>61.84</v>
      </c>
      <c r="J2077" s="27">
        <v>61.3</v>
      </c>
      <c r="K2077" s="24"/>
      <c r="L2077" s="24">
        <v>51.2</v>
      </c>
    </row>
    <row r="2078" spans="1:12" x14ac:dyDescent="0.2">
      <c r="A2078" s="23">
        <v>39198</v>
      </c>
      <c r="B2078" s="27">
        <v>53.06</v>
      </c>
      <c r="C2078" s="28">
        <v>53.06</v>
      </c>
      <c r="D2078" s="28">
        <v>57.56</v>
      </c>
      <c r="E2078" s="26"/>
      <c r="F2078" s="25">
        <v>51.71</v>
      </c>
      <c r="G2078" s="25">
        <v>51.71</v>
      </c>
      <c r="H2078" s="25">
        <v>51.71</v>
      </c>
      <c r="I2078" s="25">
        <v>61.06</v>
      </c>
      <c r="J2078" s="27">
        <v>60.5</v>
      </c>
      <c r="K2078" s="24"/>
      <c r="L2078" s="24">
        <v>50.2</v>
      </c>
    </row>
    <row r="2079" spans="1:12" x14ac:dyDescent="0.2">
      <c r="A2079" s="23">
        <v>39199</v>
      </c>
      <c r="B2079" s="27">
        <v>54.46</v>
      </c>
      <c r="C2079" s="28">
        <v>54.46</v>
      </c>
      <c r="D2079" s="28">
        <v>58.96</v>
      </c>
      <c r="E2079" s="26"/>
      <c r="F2079" s="25">
        <v>53.11</v>
      </c>
      <c r="G2079" s="25">
        <v>53.11</v>
      </c>
      <c r="H2079" s="25">
        <v>53.11</v>
      </c>
      <c r="I2079" s="25">
        <v>62.46</v>
      </c>
      <c r="J2079" s="27">
        <v>61.9</v>
      </c>
      <c r="K2079" s="24"/>
      <c r="L2079" s="24">
        <v>51.7</v>
      </c>
    </row>
    <row r="2080" spans="1:12" x14ac:dyDescent="0.2">
      <c r="A2080" s="23">
        <v>39202</v>
      </c>
      <c r="B2080" s="27">
        <v>53.71</v>
      </c>
      <c r="C2080" s="28">
        <v>53.71</v>
      </c>
      <c r="D2080" s="28">
        <v>58.21</v>
      </c>
      <c r="E2080" s="26"/>
      <c r="F2080" s="25">
        <v>52.36</v>
      </c>
      <c r="G2080" s="25">
        <v>52.36</v>
      </c>
      <c r="H2080" s="25">
        <v>52.36</v>
      </c>
      <c r="I2080" s="25">
        <v>61.71</v>
      </c>
      <c r="J2080" s="24">
        <v>61.1</v>
      </c>
      <c r="K2080" s="24"/>
      <c r="L2080" s="24">
        <v>50.95</v>
      </c>
    </row>
    <row r="2081" spans="1:12" x14ac:dyDescent="0.2">
      <c r="A2081" s="23">
        <v>39203</v>
      </c>
      <c r="B2081" s="27">
        <v>52.4</v>
      </c>
      <c r="C2081" s="28">
        <v>52.4</v>
      </c>
      <c r="D2081" s="28">
        <v>56.9</v>
      </c>
      <c r="E2081" s="26"/>
      <c r="F2081" s="25">
        <v>51.05</v>
      </c>
      <c r="G2081" s="25">
        <v>51.05</v>
      </c>
      <c r="H2081" s="25">
        <v>51.05</v>
      </c>
      <c r="I2081" s="25">
        <v>60.4</v>
      </c>
      <c r="J2081" s="27">
        <v>59.8</v>
      </c>
      <c r="K2081" s="24"/>
      <c r="L2081" s="24">
        <v>49.7</v>
      </c>
    </row>
    <row r="2082" spans="1:12" x14ac:dyDescent="0.2">
      <c r="A2082" s="23">
        <v>39204</v>
      </c>
      <c r="B2082" s="27">
        <v>51.68</v>
      </c>
      <c r="C2082" s="28">
        <v>51.68</v>
      </c>
      <c r="D2082" s="28">
        <v>56.18</v>
      </c>
      <c r="E2082" s="26"/>
      <c r="F2082" s="25">
        <v>50.33</v>
      </c>
      <c r="G2082" s="25">
        <v>50.33</v>
      </c>
      <c r="H2082" s="25">
        <v>50.33</v>
      </c>
      <c r="I2082" s="25">
        <v>59.68</v>
      </c>
      <c r="J2082" s="27">
        <v>59.1</v>
      </c>
      <c r="K2082" s="24"/>
      <c r="L2082" s="24">
        <v>48.95</v>
      </c>
    </row>
    <row r="2083" spans="1:12" x14ac:dyDescent="0.2">
      <c r="A2083" s="23">
        <v>39205</v>
      </c>
      <c r="B2083" s="27">
        <v>51.19</v>
      </c>
      <c r="C2083" s="28">
        <v>51.19</v>
      </c>
      <c r="D2083" s="28">
        <v>55.69</v>
      </c>
      <c r="E2083" s="26"/>
      <c r="F2083" s="25">
        <v>49.84</v>
      </c>
      <c r="G2083" s="25">
        <v>49.84</v>
      </c>
      <c r="H2083" s="25">
        <v>49.84</v>
      </c>
      <c r="I2083" s="25">
        <v>59.19</v>
      </c>
      <c r="J2083" s="27">
        <v>58.6</v>
      </c>
      <c r="K2083" s="24"/>
      <c r="L2083" s="24">
        <v>48.45</v>
      </c>
    </row>
    <row r="2084" spans="1:12" x14ac:dyDescent="0.2">
      <c r="A2084" s="23">
        <v>39206</v>
      </c>
      <c r="B2084" s="27">
        <v>49.93</v>
      </c>
      <c r="C2084" s="28">
        <v>49.93</v>
      </c>
      <c r="D2084" s="28">
        <v>54.43</v>
      </c>
      <c r="E2084" s="26"/>
      <c r="F2084" s="25">
        <v>48.58</v>
      </c>
      <c r="G2084" s="25">
        <v>48.58</v>
      </c>
      <c r="H2084" s="25">
        <v>48.58</v>
      </c>
      <c r="I2084" s="25">
        <v>57.93</v>
      </c>
      <c r="J2084" s="27">
        <v>57.3</v>
      </c>
      <c r="K2084" s="24"/>
      <c r="L2084" s="24">
        <v>47.2</v>
      </c>
    </row>
    <row r="2085" spans="1:12" x14ac:dyDescent="0.2">
      <c r="A2085" s="23">
        <v>39209</v>
      </c>
      <c r="B2085" s="27">
        <v>49.47</v>
      </c>
      <c r="C2085" s="28">
        <v>49.47</v>
      </c>
      <c r="D2085" s="28">
        <v>53.97</v>
      </c>
      <c r="E2085" s="26"/>
      <c r="F2085" s="25">
        <v>48.12</v>
      </c>
      <c r="G2085" s="25">
        <v>48.12</v>
      </c>
      <c r="H2085" s="25">
        <v>48.12</v>
      </c>
      <c r="I2085" s="25">
        <v>57.47</v>
      </c>
      <c r="J2085" s="27">
        <v>56.9</v>
      </c>
      <c r="K2085" s="24"/>
      <c r="L2085" s="24">
        <v>46.7</v>
      </c>
    </row>
    <row r="2086" spans="1:12" x14ac:dyDescent="0.2">
      <c r="A2086" s="23">
        <v>39210</v>
      </c>
      <c r="B2086" s="27">
        <v>50.26</v>
      </c>
      <c r="C2086" s="28">
        <v>50.26</v>
      </c>
      <c r="D2086" s="28">
        <v>54.76</v>
      </c>
      <c r="E2086" s="26"/>
      <c r="F2086" s="25">
        <v>48.91</v>
      </c>
      <c r="G2086" s="25">
        <v>48.91</v>
      </c>
      <c r="H2086" s="25">
        <v>48.91</v>
      </c>
      <c r="I2086" s="25">
        <v>58.26</v>
      </c>
      <c r="J2086" s="27">
        <v>57.7</v>
      </c>
      <c r="K2086" s="24"/>
      <c r="L2086" s="24">
        <v>47.45</v>
      </c>
    </row>
    <row r="2087" spans="1:12" x14ac:dyDescent="0.2">
      <c r="A2087" s="23">
        <v>39211</v>
      </c>
      <c r="B2087" s="27">
        <v>49.55</v>
      </c>
      <c r="C2087" s="28">
        <v>49.55</v>
      </c>
      <c r="D2087" s="28">
        <v>54.05</v>
      </c>
      <c r="E2087" s="26"/>
      <c r="F2087" s="25">
        <v>48.2</v>
      </c>
      <c r="G2087" s="25">
        <v>48.2</v>
      </c>
      <c r="H2087" s="25">
        <v>48.2</v>
      </c>
      <c r="I2087" s="25">
        <v>57.55</v>
      </c>
      <c r="J2087" s="27">
        <v>57</v>
      </c>
      <c r="K2087" s="24"/>
      <c r="L2087" s="24">
        <v>46.95</v>
      </c>
    </row>
    <row r="2088" spans="1:12" x14ac:dyDescent="0.2">
      <c r="A2088" s="23">
        <v>39212</v>
      </c>
      <c r="B2088" s="27">
        <v>49.81</v>
      </c>
      <c r="C2088" s="28">
        <v>49.81</v>
      </c>
      <c r="D2088" s="28">
        <v>54.31</v>
      </c>
      <c r="E2088" s="26"/>
      <c r="F2088" s="25">
        <v>48.46</v>
      </c>
      <c r="G2088" s="25">
        <v>48.46</v>
      </c>
      <c r="H2088" s="25">
        <v>48.46</v>
      </c>
      <c r="I2088" s="25">
        <v>57.56</v>
      </c>
      <c r="J2088" s="27">
        <v>57.2</v>
      </c>
      <c r="K2088" s="24"/>
      <c r="L2088" s="24">
        <v>47.2</v>
      </c>
    </row>
    <row r="2089" spans="1:12" x14ac:dyDescent="0.2">
      <c r="A2089" s="23">
        <v>39213</v>
      </c>
      <c r="B2089" s="27">
        <v>50.37</v>
      </c>
      <c r="C2089" s="28">
        <v>50.37</v>
      </c>
      <c r="D2089" s="28">
        <v>54.87</v>
      </c>
      <c r="E2089" s="26"/>
      <c r="F2089" s="25">
        <v>49.02</v>
      </c>
      <c r="G2089" s="25">
        <v>49.02</v>
      </c>
      <c r="H2089" s="25">
        <v>49.02</v>
      </c>
      <c r="I2089" s="25">
        <v>58.12</v>
      </c>
      <c r="J2089" s="27">
        <v>57.8</v>
      </c>
      <c r="K2089" s="24"/>
      <c r="L2089" s="24">
        <v>47.7</v>
      </c>
    </row>
    <row r="2090" spans="1:12" x14ac:dyDescent="0.2">
      <c r="A2090" s="23">
        <v>39216</v>
      </c>
      <c r="B2090" s="27">
        <v>50.46</v>
      </c>
      <c r="C2090" s="28">
        <v>50.46</v>
      </c>
      <c r="D2090" s="28">
        <v>54.96</v>
      </c>
      <c r="E2090" s="26"/>
      <c r="F2090" s="25">
        <v>49.11</v>
      </c>
      <c r="G2090" s="25">
        <v>49.11</v>
      </c>
      <c r="H2090" s="25">
        <v>49.11</v>
      </c>
      <c r="I2090" s="25">
        <v>58.21</v>
      </c>
      <c r="J2090" s="27">
        <v>57.9</v>
      </c>
      <c r="K2090" s="24"/>
      <c r="L2090" s="24"/>
    </row>
    <row r="2091" spans="1:12" x14ac:dyDescent="0.2">
      <c r="A2091" s="23">
        <v>39217</v>
      </c>
      <c r="B2091" s="27">
        <v>51.17</v>
      </c>
      <c r="C2091" s="28">
        <v>51.17</v>
      </c>
      <c r="D2091" s="28">
        <v>55.67</v>
      </c>
      <c r="E2091" s="26"/>
      <c r="F2091" s="25">
        <v>49.82</v>
      </c>
      <c r="G2091" s="25">
        <v>49.82</v>
      </c>
      <c r="H2091" s="25">
        <v>49.82</v>
      </c>
      <c r="I2091" s="25">
        <v>58.92</v>
      </c>
      <c r="J2091" s="27">
        <v>58.6</v>
      </c>
      <c r="K2091" s="24"/>
      <c r="L2091" s="24">
        <v>48.45</v>
      </c>
    </row>
    <row r="2092" spans="1:12" x14ac:dyDescent="0.2">
      <c r="A2092" s="23">
        <v>39218</v>
      </c>
      <c r="B2092" s="27">
        <v>50.55</v>
      </c>
      <c r="C2092" s="28">
        <v>50.55</v>
      </c>
      <c r="D2092" s="28">
        <v>55.05</v>
      </c>
      <c r="E2092" s="26"/>
      <c r="F2092" s="25">
        <v>49.2</v>
      </c>
      <c r="G2092" s="25">
        <v>49.2</v>
      </c>
      <c r="H2092" s="25">
        <v>49.2</v>
      </c>
      <c r="I2092" s="25">
        <v>58.3</v>
      </c>
      <c r="J2092" s="27">
        <v>58</v>
      </c>
      <c r="K2092" s="24"/>
      <c r="L2092" s="24">
        <v>47.95</v>
      </c>
    </row>
    <row r="2093" spans="1:12" x14ac:dyDescent="0.2">
      <c r="A2093" s="23">
        <v>39219</v>
      </c>
      <c r="B2093" s="27">
        <v>52.86</v>
      </c>
      <c r="C2093" s="28">
        <v>52.86</v>
      </c>
      <c r="D2093" s="28">
        <v>57.36</v>
      </c>
      <c r="E2093" s="26"/>
      <c r="F2093" s="25">
        <v>51.51</v>
      </c>
      <c r="G2093" s="25">
        <v>51.51</v>
      </c>
      <c r="H2093" s="25">
        <v>51.51</v>
      </c>
      <c r="I2093" s="25">
        <v>60.61</v>
      </c>
      <c r="J2093" s="27">
        <v>60.3</v>
      </c>
      <c r="K2093" s="24"/>
      <c r="L2093" s="24">
        <v>50.2</v>
      </c>
    </row>
    <row r="2094" spans="1:12" x14ac:dyDescent="0.2">
      <c r="A2094" s="23">
        <v>39220</v>
      </c>
      <c r="B2094" s="27">
        <v>52.94</v>
      </c>
      <c r="C2094" s="28">
        <v>52.94</v>
      </c>
      <c r="D2094" s="28">
        <v>57.44</v>
      </c>
      <c r="E2094" s="26"/>
      <c r="F2094" s="25">
        <v>51.59</v>
      </c>
      <c r="G2094" s="25">
        <v>51.59</v>
      </c>
      <c r="H2094" s="25">
        <v>51.59</v>
      </c>
      <c r="I2094" s="25">
        <v>60.69</v>
      </c>
      <c r="J2094" s="27">
        <v>60.4</v>
      </c>
      <c r="K2094" s="24"/>
      <c r="L2094" s="24"/>
    </row>
    <row r="2095" spans="1:12" x14ac:dyDescent="0.2">
      <c r="A2095" s="23">
        <v>39223</v>
      </c>
      <c r="B2095" s="27">
        <v>54.27</v>
      </c>
      <c r="C2095" s="28">
        <v>54.27</v>
      </c>
      <c r="D2095" s="28">
        <v>58.77</v>
      </c>
      <c r="E2095" s="26"/>
      <c r="F2095" s="25">
        <v>52.92</v>
      </c>
      <c r="G2095" s="25">
        <v>52.92</v>
      </c>
      <c r="H2095" s="25">
        <v>52.92</v>
      </c>
      <c r="I2095" s="25">
        <v>62.02</v>
      </c>
      <c r="J2095" s="27">
        <v>61.7</v>
      </c>
      <c r="K2095" s="24"/>
      <c r="L2095" s="24">
        <v>51.45</v>
      </c>
    </row>
    <row r="2096" spans="1:12" x14ac:dyDescent="0.2">
      <c r="A2096" s="23">
        <v>39224</v>
      </c>
      <c r="B2096" s="27">
        <v>52.97</v>
      </c>
      <c r="C2096" s="28">
        <v>52.97</v>
      </c>
      <c r="D2096" s="28">
        <v>57.47</v>
      </c>
      <c r="E2096" s="26"/>
      <c r="F2096" s="25">
        <v>51.62</v>
      </c>
      <c r="G2096" s="25">
        <v>51.62</v>
      </c>
      <c r="H2096" s="25">
        <v>51.62</v>
      </c>
      <c r="I2096" s="25">
        <v>60.72</v>
      </c>
      <c r="J2096" s="27">
        <v>60.4</v>
      </c>
      <c r="K2096" s="24"/>
      <c r="L2096" s="24">
        <v>50.2</v>
      </c>
    </row>
    <row r="2097" spans="1:12" x14ac:dyDescent="0.2">
      <c r="A2097" s="23">
        <v>39225</v>
      </c>
      <c r="B2097" s="27">
        <v>53.77</v>
      </c>
      <c r="C2097" s="28">
        <v>53.77</v>
      </c>
      <c r="D2097" s="28">
        <v>58.27</v>
      </c>
      <c r="E2097" s="26"/>
      <c r="F2097" s="25">
        <v>52.42</v>
      </c>
      <c r="G2097" s="25">
        <v>52.42</v>
      </c>
      <c r="H2097" s="25">
        <v>52.42</v>
      </c>
      <c r="I2097" s="25">
        <v>61.52</v>
      </c>
      <c r="J2097" s="27">
        <v>61.2</v>
      </c>
      <c r="K2097" s="24"/>
      <c r="L2097" s="24">
        <v>50.95</v>
      </c>
    </row>
    <row r="2098" spans="1:12" x14ac:dyDescent="0.2">
      <c r="A2098" s="23">
        <v>39226</v>
      </c>
      <c r="B2098" s="27">
        <v>52.18</v>
      </c>
      <c r="C2098" s="28">
        <v>52.18</v>
      </c>
      <c r="D2098" s="28">
        <v>56.68</v>
      </c>
      <c r="E2098" s="26"/>
      <c r="F2098" s="25">
        <v>50.83</v>
      </c>
      <c r="G2098" s="25">
        <v>50.83</v>
      </c>
      <c r="H2098" s="25">
        <v>50.83</v>
      </c>
      <c r="I2098" s="25">
        <v>59.93</v>
      </c>
      <c r="J2098" s="27">
        <v>59.7</v>
      </c>
      <c r="K2098" s="24"/>
      <c r="L2098" s="24">
        <v>49.45</v>
      </c>
    </row>
    <row r="2099" spans="1:12" x14ac:dyDescent="0.2">
      <c r="A2099" s="23">
        <v>39227</v>
      </c>
      <c r="B2099" s="27">
        <v>53.2</v>
      </c>
      <c r="C2099" s="28">
        <v>53.2</v>
      </c>
      <c r="D2099" s="28">
        <v>57.7</v>
      </c>
      <c r="E2099" s="26"/>
      <c r="F2099" s="25">
        <v>51.85</v>
      </c>
      <c r="G2099" s="25">
        <v>51.85</v>
      </c>
      <c r="H2099" s="25">
        <v>51.85</v>
      </c>
      <c r="I2099" s="25">
        <v>60.95</v>
      </c>
      <c r="J2099" s="27">
        <v>60.6</v>
      </c>
      <c r="K2099" s="24"/>
      <c r="L2099" s="24">
        <v>50.45</v>
      </c>
    </row>
    <row r="2100" spans="1:12" x14ac:dyDescent="0.2">
      <c r="A2100" s="23">
        <v>39231</v>
      </c>
      <c r="B2100" s="27">
        <v>51.15</v>
      </c>
      <c r="C2100" s="28">
        <v>51.15</v>
      </c>
      <c r="D2100" s="28">
        <v>55.65</v>
      </c>
      <c r="E2100" s="26"/>
      <c r="F2100" s="25">
        <v>49.8</v>
      </c>
      <c r="G2100" s="25">
        <v>49.8</v>
      </c>
      <c r="H2100" s="25">
        <v>49.8</v>
      </c>
      <c r="I2100" s="25">
        <v>58.9</v>
      </c>
      <c r="J2100" s="27">
        <v>58.6</v>
      </c>
      <c r="K2100" s="24"/>
      <c r="L2100" s="24">
        <v>48.45</v>
      </c>
    </row>
    <row r="2101" spans="1:12" x14ac:dyDescent="0.2">
      <c r="A2101" s="23">
        <v>39232</v>
      </c>
      <c r="B2101" s="27">
        <v>51.49</v>
      </c>
      <c r="C2101" s="28">
        <v>51.49</v>
      </c>
      <c r="D2101" s="28">
        <v>55.99</v>
      </c>
      <c r="E2101" s="26"/>
      <c r="F2101" s="25">
        <v>50.14</v>
      </c>
      <c r="G2101" s="25">
        <v>50.14</v>
      </c>
      <c r="H2101" s="25">
        <v>50.14</v>
      </c>
      <c r="I2101" s="25">
        <v>59.24</v>
      </c>
      <c r="J2101" s="27">
        <v>58.9</v>
      </c>
      <c r="K2101" s="24"/>
      <c r="L2101" s="24">
        <v>48.7</v>
      </c>
    </row>
    <row r="2102" spans="1:12" x14ac:dyDescent="0.2">
      <c r="A2102" s="23">
        <v>39233</v>
      </c>
      <c r="B2102" s="27">
        <v>52.01</v>
      </c>
      <c r="C2102" s="28">
        <v>52.01</v>
      </c>
      <c r="D2102" s="28">
        <v>56.51</v>
      </c>
      <c r="E2102" s="26"/>
      <c r="F2102" s="25">
        <v>50.66</v>
      </c>
      <c r="G2102" s="25">
        <v>50.66</v>
      </c>
      <c r="H2102" s="25">
        <v>50.66</v>
      </c>
      <c r="I2102" s="25">
        <v>59.76</v>
      </c>
      <c r="J2102" s="27">
        <v>59.4</v>
      </c>
      <c r="K2102" s="24"/>
      <c r="L2102" s="24">
        <v>49.2</v>
      </c>
    </row>
    <row r="2103" spans="1:12" x14ac:dyDescent="0.2">
      <c r="A2103" s="23">
        <v>39234</v>
      </c>
      <c r="B2103" s="27">
        <v>53.08</v>
      </c>
      <c r="C2103" s="28">
        <v>53.08</v>
      </c>
      <c r="D2103" s="28">
        <v>57.58</v>
      </c>
      <c r="E2103" s="26"/>
      <c r="F2103" s="25">
        <v>51.73</v>
      </c>
      <c r="G2103" s="25">
        <v>51.73</v>
      </c>
      <c r="H2103" s="25">
        <v>51.73</v>
      </c>
      <c r="I2103" s="25">
        <v>60.83</v>
      </c>
      <c r="J2103" s="27">
        <v>60.5</v>
      </c>
      <c r="K2103" s="24"/>
      <c r="L2103" s="24">
        <v>50.45</v>
      </c>
    </row>
    <row r="2104" spans="1:12" x14ac:dyDescent="0.2">
      <c r="A2104" s="23">
        <v>39237</v>
      </c>
      <c r="B2104" s="27">
        <v>54.21</v>
      </c>
      <c r="C2104" s="28">
        <v>54.21</v>
      </c>
      <c r="D2104" s="28">
        <v>58.71</v>
      </c>
      <c r="E2104" s="26"/>
      <c r="F2104" s="25">
        <v>52.86</v>
      </c>
      <c r="G2104" s="25">
        <v>52.86</v>
      </c>
      <c r="H2104" s="25">
        <v>52.86</v>
      </c>
      <c r="I2104" s="25">
        <v>61.96</v>
      </c>
      <c r="J2104" s="27">
        <v>61.6</v>
      </c>
      <c r="K2104" s="24"/>
      <c r="L2104" s="24">
        <v>51.45</v>
      </c>
    </row>
    <row r="2105" spans="1:12" x14ac:dyDescent="0.2">
      <c r="A2105" s="23">
        <v>39238</v>
      </c>
      <c r="B2105" s="27">
        <v>53.61</v>
      </c>
      <c r="C2105" s="28">
        <v>53.61</v>
      </c>
      <c r="D2105" s="28">
        <v>58.11</v>
      </c>
      <c r="E2105" s="26"/>
      <c r="F2105" s="25">
        <v>52.26</v>
      </c>
      <c r="G2105" s="25">
        <v>52.26</v>
      </c>
      <c r="H2105" s="25">
        <v>52.26</v>
      </c>
      <c r="I2105" s="25">
        <v>61.36</v>
      </c>
      <c r="J2105" s="27">
        <v>61</v>
      </c>
      <c r="K2105" s="24"/>
      <c r="L2105" s="24">
        <v>50.95</v>
      </c>
    </row>
    <row r="2106" spans="1:12" x14ac:dyDescent="0.2">
      <c r="A2106" s="23">
        <v>39239</v>
      </c>
      <c r="B2106" s="27">
        <v>53.96</v>
      </c>
      <c r="C2106" s="28">
        <v>53.96</v>
      </c>
      <c r="D2106" s="28">
        <v>58.46</v>
      </c>
      <c r="E2106" s="26"/>
      <c r="F2106" s="25">
        <v>52.61</v>
      </c>
      <c r="G2106" s="25">
        <v>52.61</v>
      </c>
      <c r="H2106" s="25">
        <v>52.61</v>
      </c>
      <c r="I2106" s="25">
        <v>61.71</v>
      </c>
      <c r="J2106" s="27">
        <v>61.4</v>
      </c>
      <c r="K2106" s="24"/>
      <c r="L2106" s="24">
        <v>51.2</v>
      </c>
    </row>
    <row r="2107" spans="1:12" x14ac:dyDescent="0.2">
      <c r="A2107" s="23">
        <v>39240</v>
      </c>
      <c r="B2107" s="27">
        <v>55.43</v>
      </c>
      <c r="C2107" s="28">
        <v>55.43</v>
      </c>
      <c r="D2107" s="28">
        <v>58.43</v>
      </c>
      <c r="E2107" s="26"/>
      <c r="F2107" s="25">
        <v>53.58</v>
      </c>
      <c r="G2107" s="25">
        <v>53.58</v>
      </c>
      <c r="H2107" s="25">
        <v>53.58</v>
      </c>
      <c r="I2107" s="25">
        <v>62.68</v>
      </c>
      <c r="J2107" s="27">
        <v>62.3</v>
      </c>
      <c r="K2107" s="24"/>
      <c r="L2107" s="24">
        <v>52.2</v>
      </c>
    </row>
    <row r="2108" spans="1:12" x14ac:dyDescent="0.2">
      <c r="A2108" s="23">
        <v>39241</v>
      </c>
      <c r="B2108" s="27">
        <v>53.26</v>
      </c>
      <c r="C2108" s="28">
        <v>53.26</v>
      </c>
      <c r="D2108" s="28">
        <v>56.26</v>
      </c>
      <c r="E2108" s="26"/>
      <c r="F2108" s="25">
        <v>51.41</v>
      </c>
      <c r="G2108" s="25">
        <v>51.41</v>
      </c>
      <c r="H2108" s="25">
        <v>51.41</v>
      </c>
      <c r="I2108" s="25">
        <v>60.51</v>
      </c>
      <c r="J2108" s="27">
        <v>60.2</v>
      </c>
      <c r="K2108" s="24"/>
      <c r="L2108" s="24">
        <v>49.95</v>
      </c>
    </row>
    <row r="2109" spans="1:12" x14ac:dyDescent="0.2">
      <c r="A2109" s="23">
        <v>39244</v>
      </c>
      <c r="B2109" s="27">
        <v>54.47</v>
      </c>
      <c r="C2109" s="28">
        <v>54.47</v>
      </c>
      <c r="D2109" s="28">
        <v>57.47</v>
      </c>
      <c r="E2109" s="26"/>
      <c r="F2109" s="25">
        <v>52.62</v>
      </c>
      <c r="G2109" s="25">
        <v>52.62</v>
      </c>
      <c r="H2109" s="25">
        <v>52.62</v>
      </c>
      <c r="I2109" s="25">
        <v>61.72</v>
      </c>
      <c r="J2109" s="27">
        <v>61.4</v>
      </c>
      <c r="K2109" s="24"/>
      <c r="L2109" s="24">
        <v>51.2</v>
      </c>
    </row>
    <row r="2110" spans="1:12" x14ac:dyDescent="0.2">
      <c r="A2110" s="23">
        <v>39245</v>
      </c>
      <c r="B2110" s="27">
        <v>53.85</v>
      </c>
      <c r="C2110" s="28">
        <v>53.85</v>
      </c>
      <c r="D2110" s="28">
        <v>56.85</v>
      </c>
      <c r="E2110" s="26"/>
      <c r="F2110" s="25">
        <v>52</v>
      </c>
      <c r="G2110" s="25">
        <v>52</v>
      </c>
      <c r="H2110" s="25">
        <v>52</v>
      </c>
      <c r="I2110" s="25">
        <v>61.1</v>
      </c>
      <c r="J2110" s="27">
        <v>60.8</v>
      </c>
      <c r="K2110" s="24"/>
      <c r="L2110" s="24">
        <v>50.7</v>
      </c>
    </row>
    <row r="2111" spans="1:12" x14ac:dyDescent="0.2">
      <c r="A2111" s="23">
        <v>39246</v>
      </c>
      <c r="B2111" s="27">
        <v>54.76</v>
      </c>
      <c r="C2111" s="28">
        <v>54.76</v>
      </c>
      <c r="D2111" s="28">
        <v>57.76</v>
      </c>
      <c r="E2111" s="26"/>
      <c r="F2111" s="25">
        <v>52.91</v>
      </c>
      <c r="G2111" s="25">
        <v>52.91</v>
      </c>
      <c r="H2111" s="25">
        <v>52.91</v>
      </c>
      <c r="I2111" s="25">
        <v>62.01</v>
      </c>
      <c r="J2111" s="27">
        <v>61.7</v>
      </c>
      <c r="K2111" s="24"/>
      <c r="L2111" s="24">
        <v>51.45</v>
      </c>
    </row>
    <row r="2112" spans="1:12" x14ac:dyDescent="0.2">
      <c r="A2112" s="23">
        <v>39247</v>
      </c>
      <c r="B2112" s="27">
        <v>56.15</v>
      </c>
      <c r="C2112" s="28">
        <v>56.15</v>
      </c>
      <c r="D2112" s="28">
        <v>59.15</v>
      </c>
      <c r="E2112" s="26"/>
      <c r="F2112" s="25">
        <v>54.3</v>
      </c>
      <c r="G2112" s="25">
        <v>54.3</v>
      </c>
      <c r="H2112" s="25">
        <v>54.3</v>
      </c>
      <c r="I2112" s="25">
        <v>63.4</v>
      </c>
      <c r="J2112" s="27">
        <v>63.1</v>
      </c>
      <c r="K2112" s="24"/>
      <c r="L2112" s="24">
        <v>52.95</v>
      </c>
    </row>
    <row r="2113" spans="1:12" x14ac:dyDescent="0.2">
      <c r="A2113" s="23">
        <v>39248</v>
      </c>
      <c r="B2113" s="27">
        <v>56.5</v>
      </c>
      <c r="C2113" s="28">
        <v>56.5</v>
      </c>
      <c r="D2113" s="28">
        <v>59.5</v>
      </c>
      <c r="E2113" s="26"/>
      <c r="F2113" s="25">
        <v>54.65</v>
      </c>
      <c r="G2113" s="25">
        <v>54.65</v>
      </c>
      <c r="H2113" s="25">
        <v>54.65</v>
      </c>
      <c r="I2113" s="25">
        <v>63.75</v>
      </c>
      <c r="J2113" s="27">
        <v>63.4</v>
      </c>
      <c r="K2113" s="24"/>
      <c r="L2113" s="24">
        <v>53.2</v>
      </c>
    </row>
    <row r="2114" spans="1:12" x14ac:dyDescent="0.2">
      <c r="A2114" s="23">
        <v>39251</v>
      </c>
      <c r="B2114" s="27">
        <v>57.59</v>
      </c>
      <c r="C2114" s="28">
        <v>57.59</v>
      </c>
      <c r="D2114" s="28">
        <v>60.59</v>
      </c>
      <c r="E2114" s="26"/>
      <c r="F2114" s="25">
        <v>55.74</v>
      </c>
      <c r="G2114" s="25">
        <v>55.74</v>
      </c>
      <c r="H2114" s="25">
        <v>55.74</v>
      </c>
      <c r="I2114" s="25">
        <v>64.84</v>
      </c>
      <c r="J2114" s="27">
        <v>64.5</v>
      </c>
      <c r="K2114" s="24"/>
      <c r="L2114" s="24">
        <v>54.45</v>
      </c>
    </row>
    <row r="2115" spans="1:12" x14ac:dyDescent="0.2">
      <c r="A2115" s="23">
        <v>39252</v>
      </c>
      <c r="B2115" s="27">
        <v>57.6</v>
      </c>
      <c r="C2115" s="28">
        <v>57.6</v>
      </c>
      <c r="D2115" s="28">
        <v>60.6</v>
      </c>
      <c r="E2115" s="26"/>
      <c r="F2115" s="25">
        <v>55.75</v>
      </c>
      <c r="G2115" s="25">
        <v>55.75</v>
      </c>
      <c r="H2115" s="25">
        <v>55.75</v>
      </c>
      <c r="I2115" s="25">
        <v>64.849999999999994</v>
      </c>
      <c r="J2115" s="27">
        <v>64.5</v>
      </c>
      <c r="K2115" s="24"/>
      <c r="L2115" s="24"/>
    </row>
    <row r="2116" spans="1:12" x14ac:dyDescent="0.2">
      <c r="A2116" s="23">
        <v>39253</v>
      </c>
      <c r="B2116" s="27">
        <v>56.69</v>
      </c>
      <c r="C2116" s="28">
        <v>56.69</v>
      </c>
      <c r="D2116" s="28">
        <v>59.69</v>
      </c>
      <c r="E2116" s="26"/>
      <c r="F2116" s="25">
        <v>54.84</v>
      </c>
      <c r="G2116" s="25">
        <v>54.84</v>
      </c>
      <c r="H2116" s="25">
        <v>54.84</v>
      </c>
      <c r="I2116" s="25">
        <v>63.94</v>
      </c>
      <c r="J2116" s="27">
        <v>63.6</v>
      </c>
      <c r="K2116" s="24"/>
      <c r="L2116" s="24">
        <v>53.45</v>
      </c>
    </row>
    <row r="2117" spans="1:12" x14ac:dyDescent="0.2">
      <c r="A2117" s="23">
        <v>39254</v>
      </c>
      <c r="B2117" s="27">
        <v>57.15</v>
      </c>
      <c r="C2117" s="28">
        <v>57.15</v>
      </c>
      <c r="D2117" s="28">
        <v>60.15</v>
      </c>
      <c r="E2117" s="26"/>
      <c r="F2117" s="25">
        <v>55.3</v>
      </c>
      <c r="G2117" s="25">
        <v>55.3</v>
      </c>
      <c r="H2117" s="25">
        <v>55.3</v>
      </c>
      <c r="I2117" s="25">
        <v>64.400000000000006</v>
      </c>
      <c r="J2117" s="27">
        <v>64.099999999999994</v>
      </c>
      <c r="K2117" s="24"/>
      <c r="L2117" s="24">
        <v>53.95</v>
      </c>
    </row>
    <row r="2118" spans="1:12" x14ac:dyDescent="0.2">
      <c r="A2118" s="23">
        <v>39255</v>
      </c>
      <c r="B2118" s="27">
        <v>57.64</v>
      </c>
      <c r="C2118" s="28">
        <v>57.64</v>
      </c>
      <c r="D2118" s="28">
        <v>60.64</v>
      </c>
      <c r="E2118" s="26"/>
      <c r="F2118" s="25">
        <v>55.79</v>
      </c>
      <c r="G2118" s="25">
        <v>55.79</v>
      </c>
      <c r="H2118" s="25">
        <v>55.79</v>
      </c>
      <c r="I2118" s="25">
        <v>64.89</v>
      </c>
      <c r="J2118" s="27">
        <v>64.599999999999994</v>
      </c>
      <c r="K2118" s="24"/>
      <c r="L2118" s="24">
        <v>54.45</v>
      </c>
    </row>
    <row r="2119" spans="1:12" x14ac:dyDescent="0.2">
      <c r="A2119" s="23">
        <v>39258</v>
      </c>
      <c r="B2119" s="27">
        <v>57.68</v>
      </c>
      <c r="C2119" s="28">
        <v>57.68</v>
      </c>
      <c r="D2119" s="28">
        <v>60.68</v>
      </c>
      <c r="E2119" s="26"/>
      <c r="F2119" s="25">
        <v>55.83</v>
      </c>
      <c r="G2119" s="25">
        <v>55.83</v>
      </c>
      <c r="H2119" s="25">
        <v>55.83</v>
      </c>
      <c r="I2119" s="25">
        <v>64.930000000000007</v>
      </c>
      <c r="J2119" s="27">
        <v>64.599999999999994</v>
      </c>
      <c r="K2119" s="24"/>
      <c r="L2119" s="24"/>
    </row>
    <row r="2120" spans="1:12" x14ac:dyDescent="0.2">
      <c r="A2120" s="23">
        <v>39259</v>
      </c>
      <c r="B2120" s="27">
        <v>56.27</v>
      </c>
      <c r="C2120" s="28">
        <v>56.27</v>
      </c>
      <c r="D2120" s="28">
        <v>59.27</v>
      </c>
      <c r="E2120" s="26"/>
      <c r="F2120" s="25">
        <v>54.42</v>
      </c>
      <c r="G2120" s="25">
        <v>54.42</v>
      </c>
      <c r="H2120" s="25">
        <v>54.42</v>
      </c>
      <c r="I2120" s="25">
        <v>63.52</v>
      </c>
      <c r="J2120" s="27">
        <v>63.2</v>
      </c>
      <c r="K2120" s="24"/>
      <c r="L2120" s="24">
        <v>52.95</v>
      </c>
    </row>
    <row r="2121" spans="1:12" x14ac:dyDescent="0.2">
      <c r="A2121" s="23">
        <v>39260</v>
      </c>
      <c r="B2121" s="27">
        <v>57.47</v>
      </c>
      <c r="C2121" s="28">
        <v>57.47</v>
      </c>
      <c r="D2121" s="28">
        <v>60.47</v>
      </c>
      <c r="E2121" s="26"/>
      <c r="F2121" s="25">
        <v>55.62</v>
      </c>
      <c r="G2121" s="25">
        <v>55.62</v>
      </c>
      <c r="H2121" s="25">
        <v>55.62</v>
      </c>
      <c r="I2121" s="25">
        <v>64.72</v>
      </c>
      <c r="J2121" s="27">
        <v>64.400000000000006</v>
      </c>
      <c r="K2121" s="24"/>
      <c r="L2121" s="24">
        <v>54.2</v>
      </c>
    </row>
    <row r="2122" spans="1:12" x14ac:dyDescent="0.2">
      <c r="A2122" s="23">
        <v>39261</v>
      </c>
      <c r="B2122" s="27">
        <v>58.07</v>
      </c>
      <c r="C2122" s="28">
        <v>58.07</v>
      </c>
      <c r="D2122" s="28">
        <v>61.07</v>
      </c>
      <c r="E2122" s="26"/>
      <c r="F2122" s="25">
        <v>56.22</v>
      </c>
      <c r="G2122" s="25">
        <v>56.22</v>
      </c>
      <c r="H2122" s="25">
        <v>56.22</v>
      </c>
      <c r="I2122" s="25">
        <v>65.319999999999993</v>
      </c>
      <c r="J2122" s="27">
        <v>65</v>
      </c>
      <c r="K2122" s="24"/>
      <c r="L2122" s="24">
        <v>54.95</v>
      </c>
    </row>
    <row r="2123" spans="1:12" x14ac:dyDescent="0.2">
      <c r="A2123" s="23">
        <v>39262</v>
      </c>
      <c r="B2123" s="27">
        <v>59.18</v>
      </c>
      <c r="C2123" s="28">
        <v>59.18</v>
      </c>
      <c r="D2123" s="28">
        <v>62.18</v>
      </c>
      <c r="E2123" s="26"/>
      <c r="F2123" s="25">
        <v>57.33</v>
      </c>
      <c r="G2123" s="25">
        <v>57.33</v>
      </c>
      <c r="H2123" s="25">
        <v>57.33</v>
      </c>
      <c r="I2123" s="25">
        <v>66.430000000000007</v>
      </c>
      <c r="J2123" s="27">
        <v>66.099999999999994</v>
      </c>
      <c r="K2123" s="24"/>
      <c r="L2123" s="24">
        <v>55.95</v>
      </c>
    </row>
    <row r="2124" spans="1:12" x14ac:dyDescent="0.2">
      <c r="A2124" s="23">
        <v>39265</v>
      </c>
      <c r="B2124" s="27">
        <v>59.59</v>
      </c>
      <c r="C2124" s="28">
        <v>59.59</v>
      </c>
      <c r="D2124" s="28">
        <v>62.59</v>
      </c>
      <c r="E2124" s="26"/>
      <c r="F2124" s="25">
        <v>57.74</v>
      </c>
      <c r="G2124" s="25">
        <v>57.74</v>
      </c>
      <c r="H2124" s="25">
        <v>57.74</v>
      </c>
      <c r="I2124" s="25">
        <v>66.84</v>
      </c>
      <c r="J2124" s="27">
        <v>66.5</v>
      </c>
      <c r="K2124" s="24"/>
      <c r="L2124" s="24">
        <v>56.45</v>
      </c>
    </row>
    <row r="2125" spans="1:12" x14ac:dyDescent="0.2">
      <c r="A2125" s="23">
        <v>39266</v>
      </c>
      <c r="B2125" s="27">
        <v>59.91</v>
      </c>
      <c r="C2125" s="28">
        <v>59.91</v>
      </c>
      <c r="D2125" s="28">
        <v>62.91</v>
      </c>
      <c r="E2125" s="26"/>
      <c r="F2125" s="25">
        <v>58.06</v>
      </c>
      <c r="G2125" s="25">
        <v>58.06</v>
      </c>
      <c r="H2125" s="25">
        <v>58.06</v>
      </c>
      <c r="I2125" s="25">
        <v>67.16</v>
      </c>
      <c r="J2125" s="27">
        <v>66.8</v>
      </c>
      <c r="K2125" s="24"/>
      <c r="L2125" s="24">
        <v>56.7</v>
      </c>
    </row>
    <row r="2126" spans="1:12" x14ac:dyDescent="0.2">
      <c r="A2126" s="23">
        <v>39268</v>
      </c>
      <c r="B2126" s="27">
        <v>60.31</v>
      </c>
      <c r="C2126" s="28">
        <v>60.31</v>
      </c>
      <c r="D2126" s="28">
        <v>63.31</v>
      </c>
      <c r="E2126" s="26"/>
      <c r="F2126" s="25">
        <v>58.46</v>
      </c>
      <c r="G2126" s="25">
        <v>58.46</v>
      </c>
      <c r="H2126" s="25">
        <v>58.46</v>
      </c>
      <c r="I2126" s="25">
        <v>65.31</v>
      </c>
      <c r="J2126" s="27">
        <v>67.2</v>
      </c>
      <c r="K2126" s="24"/>
      <c r="L2126" s="24">
        <v>57.2</v>
      </c>
    </row>
    <row r="2127" spans="1:12" x14ac:dyDescent="0.2">
      <c r="A2127" s="23">
        <v>39269</v>
      </c>
      <c r="B2127" s="27">
        <v>61.31</v>
      </c>
      <c r="C2127" s="28">
        <v>61.31</v>
      </c>
      <c r="D2127" s="28">
        <v>64.31</v>
      </c>
      <c r="E2127" s="26"/>
      <c r="F2127" s="25">
        <v>59.46</v>
      </c>
      <c r="G2127" s="25">
        <v>59.46</v>
      </c>
      <c r="H2127" s="25">
        <v>59.46</v>
      </c>
      <c r="I2127" s="25">
        <v>66.31</v>
      </c>
      <c r="J2127" s="27">
        <v>68.2</v>
      </c>
      <c r="K2127" s="24"/>
      <c r="L2127" s="24">
        <v>57.95</v>
      </c>
    </row>
    <row r="2128" spans="1:12" x14ac:dyDescent="0.2">
      <c r="A2128" s="23">
        <v>39272</v>
      </c>
      <c r="B2128" s="27">
        <v>60.69</v>
      </c>
      <c r="C2128" s="28">
        <v>60.69</v>
      </c>
      <c r="D2128" s="28">
        <v>63.69</v>
      </c>
      <c r="E2128" s="26"/>
      <c r="F2128" s="25">
        <v>58.84</v>
      </c>
      <c r="G2128" s="25">
        <v>58.84</v>
      </c>
      <c r="H2128" s="25">
        <v>58.84</v>
      </c>
      <c r="I2128" s="25">
        <v>65.69</v>
      </c>
      <c r="J2128" s="27">
        <v>67.599999999999994</v>
      </c>
      <c r="K2128" s="24"/>
      <c r="L2128" s="24">
        <v>57.45</v>
      </c>
    </row>
    <row r="2129" spans="1:12" x14ac:dyDescent="0.2">
      <c r="A2129" s="23">
        <v>39273</v>
      </c>
      <c r="B2129" s="27">
        <v>61.31</v>
      </c>
      <c r="C2129" s="28">
        <v>61.31</v>
      </c>
      <c r="D2129" s="28">
        <v>64.31</v>
      </c>
      <c r="E2129" s="26"/>
      <c r="F2129" s="25">
        <v>59.46</v>
      </c>
      <c r="G2129" s="25">
        <v>59.46</v>
      </c>
      <c r="H2129" s="25">
        <v>59.46</v>
      </c>
      <c r="I2129" s="25">
        <v>66.31</v>
      </c>
      <c r="J2129" s="27">
        <v>68.2</v>
      </c>
      <c r="K2129" s="24"/>
      <c r="L2129" s="24">
        <v>58.2</v>
      </c>
    </row>
    <row r="2130" spans="1:12" x14ac:dyDescent="0.2">
      <c r="A2130" s="23">
        <v>39274</v>
      </c>
      <c r="B2130" s="27">
        <v>61.06</v>
      </c>
      <c r="C2130" s="28">
        <v>61.06</v>
      </c>
      <c r="D2130" s="28">
        <v>64.06</v>
      </c>
      <c r="E2130" s="26"/>
      <c r="F2130" s="25">
        <v>59.21</v>
      </c>
      <c r="G2130" s="25">
        <v>59.21</v>
      </c>
      <c r="H2130" s="25">
        <v>59.21</v>
      </c>
      <c r="I2130" s="25">
        <v>66.06</v>
      </c>
      <c r="J2130" s="27">
        <v>68</v>
      </c>
      <c r="K2130" s="24"/>
      <c r="L2130" s="24">
        <v>57.95</v>
      </c>
    </row>
    <row r="2131" spans="1:12" x14ac:dyDescent="0.2">
      <c r="A2131" s="23">
        <v>39275</v>
      </c>
      <c r="B2131" s="27">
        <v>61</v>
      </c>
      <c r="C2131" s="28">
        <v>61</v>
      </c>
      <c r="D2131" s="28">
        <v>64.5</v>
      </c>
      <c r="E2131" s="26"/>
      <c r="F2131" s="25">
        <v>59.15</v>
      </c>
      <c r="G2131" s="25">
        <v>59.15</v>
      </c>
      <c r="H2131" s="25">
        <v>59.15</v>
      </c>
      <c r="I2131" s="25">
        <v>66</v>
      </c>
      <c r="J2131" s="27">
        <v>67.900000000000006</v>
      </c>
      <c r="K2131" s="24"/>
      <c r="L2131" s="24">
        <v>57.7</v>
      </c>
    </row>
    <row r="2132" spans="1:12" x14ac:dyDescent="0.2">
      <c r="A2132" s="23">
        <v>39276</v>
      </c>
      <c r="B2132" s="27">
        <v>62.43</v>
      </c>
      <c r="C2132" s="28">
        <v>62.43</v>
      </c>
      <c r="D2132" s="28">
        <v>65.930000000000007</v>
      </c>
      <c r="E2132" s="26"/>
      <c r="F2132" s="25">
        <v>60.58</v>
      </c>
      <c r="G2132" s="25">
        <v>60.58</v>
      </c>
      <c r="H2132" s="25">
        <v>60.58</v>
      </c>
      <c r="I2132" s="25">
        <v>67.430000000000007</v>
      </c>
      <c r="J2132" s="27">
        <v>69.400000000000006</v>
      </c>
      <c r="K2132" s="24"/>
      <c r="L2132" s="24">
        <v>59.2</v>
      </c>
    </row>
    <row r="2133" spans="1:12" x14ac:dyDescent="0.2">
      <c r="A2133" s="23">
        <v>39279</v>
      </c>
      <c r="B2133" s="27">
        <v>62.65</v>
      </c>
      <c r="C2133" s="28">
        <v>62.65</v>
      </c>
      <c r="D2133" s="28">
        <v>66.150000000000006</v>
      </c>
      <c r="E2133" s="26"/>
      <c r="F2133" s="25">
        <v>60.8</v>
      </c>
      <c r="G2133" s="25">
        <v>60.8</v>
      </c>
      <c r="H2133" s="25">
        <v>60.8</v>
      </c>
      <c r="I2133" s="25">
        <v>67.650000000000006</v>
      </c>
      <c r="J2133" s="27">
        <v>69.599999999999994</v>
      </c>
      <c r="K2133" s="24"/>
      <c r="L2133" s="24">
        <v>59.45</v>
      </c>
    </row>
    <row r="2134" spans="1:12" x14ac:dyDescent="0.2">
      <c r="A2134" s="23">
        <v>39280</v>
      </c>
      <c r="B2134" s="27">
        <v>62.52</v>
      </c>
      <c r="C2134" s="28">
        <v>62.52</v>
      </c>
      <c r="D2134" s="28">
        <v>66.02</v>
      </c>
      <c r="E2134" s="26"/>
      <c r="F2134" s="25">
        <v>60.67</v>
      </c>
      <c r="G2134" s="25">
        <v>60.67</v>
      </c>
      <c r="H2134" s="25">
        <v>60.67</v>
      </c>
      <c r="I2134" s="25">
        <v>67.52</v>
      </c>
      <c r="J2134" s="27">
        <v>69.400000000000006</v>
      </c>
      <c r="K2134" s="24"/>
      <c r="L2134" s="24">
        <v>59.2</v>
      </c>
    </row>
    <row r="2135" spans="1:12" x14ac:dyDescent="0.2">
      <c r="A2135" s="23">
        <v>39281</v>
      </c>
      <c r="B2135" s="27">
        <v>63.55</v>
      </c>
      <c r="C2135" s="28">
        <v>63.55</v>
      </c>
      <c r="D2135" s="28">
        <v>67.05</v>
      </c>
      <c r="E2135" s="26"/>
      <c r="F2135" s="25">
        <v>61.7</v>
      </c>
      <c r="G2135" s="25">
        <v>61.7</v>
      </c>
      <c r="H2135" s="25">
        <v>61.7</v>
      </c>
      <c r="I2135" s="25">
        <v>68.55</v>
      </c>
      <c r="J2135" s="27">
        <v>70.5</v>
      </c>
      <c r="K2135" s="24"/>
      <c r="L2135" s="24">
        <v>60.45</v>
      </c>
    </row>
    <row r="2136" spans="1:12" x14ac:dyDescent="0.2">
      <c r="A2136" s="23">
        <v>39282</v>
      </c>
      <c r="B2136" s="27">
        <v>64.42</v>
      </c>
      <c r="C2136" s="28">
        <v>64.42</v>
      </c>
      <c r="D2136" s="28">
        <v>67.92</v>
      </c>
      <c r="E2136" s="26"/>
      <c r="F2136" s="25">
        <v>62.57</v>
      </c>
      <c r="G2136" s="25">
        <v>62.57</v>
      </c>
      <c r="H2136" s="25">
        <v>62.57</v>
      </c>
      <c r="I2136" s="25">
        <v>69.42</v>
      </c>
      <c r="J2136" s="27">
        <v>71.3</v>
      </c>
      <c r="K2136" s="24"/>
      <c r="L2136" s="24">
        <v>61.2</v>
      </c>
    </row>
    <row r="2137" spans="1:12" x14ac:dyDescent="0.2">
      <c r="A2137" s="23">
        <v>39283</v>
      </c>
      <c r="B2137" s="27">
        <v>64.069999999999993</v>
      </c>
      <c r="C2137" s="28">
        <v>64.069999999999993</v>
      </c>
      <c r="D2137" s="28">
        <v>67.569999999999993</v>
      </c>
      <c r="E2137" s="26"/>
      <c r="F2137" s="25">
        <v>62.22</v>
      </c>
      <c r="G2137" s="25">
        <v>62.22</v>
      </c>
      <c r="H2137" s="25">
        <v>62.22</v>
      </c>
      <c r="I2137" s="25">
        <v>69.069999999999993</v>
      </c>
      <c r="J2137" s="27">
        <v>71</v>
      </c>
      <c r="K2137" s="24"/>
      <c r="L2137" s="24">
        <v>60.95</v>
      </c>
    </row>
    <row r="2138" spans="1:12" x14ac:dyDescent="0.2">
      <c r="A2138" s="23">
        <v>39286</v>
      </c>
      <c r="B2138" s="27">
        <v>63.39</v>
      </c>
      <c r="C2138" s="28">
        <v>63.39</v>
      </c>
      <c r="D2138" s="28">
        <v>66.89</v>
      </c>
      <c r="E2138" s="26"/>
      <c r="F2138" s="25">
        <v>61.54</v>
      </c>
      <c r="G2138" s="25">
        <v>61.54</v>
      </c>
      <c r="H2138" s="25">
        <v>61.54</v>
      </c>
      <c r="I2138" s="25">
        <v>68.39</v>
      </c>
      <c r="J2138" s="27">
        <v>70.3</v>
      </c>
      <c r="K2138" s="24"/>
      <c r="L2138" s="24">
        <v>60.2</v>
      </c>
    </row>
    <row r="2139" spans="1:12" x14ac:dyDescent="0.2">
      <c r="A2139" s="23">
        <v>39287</v>
      </c>
      <c r="B2139" s="27">
        <v>62.06</v>
      </c>
      <c r="C2139" s="28">
        <v>62.06</v>
      </c>
      <c r="D2139" s="28">
        <v>65.56</v>
      </c>
      <c r="E2139" s="26"/>
      <c r="F2139" s="25">
        <v>60.21</v>
      </c>
      <c r="G2139" s="25">
        <v>60.21</v>
      </c>
      <c r="H2139" s="25">
        <v>60.21</v>
      </c>
      <c r="I2139" s="25">
        <v>67.06</v>
      </c>
      <c r="J2139" s="27">
        <v>69</v>
      </c>
      <c r="K2139" s="24"/>
      <c r="L2139" s="24">
        <v>58.95</v>
      </c>
    </row>
    <row r="2140" spans="1:12" x14ac:dyDescent="0.2">
      <c r="A2140" s="23">
        <v>39288</v>
      </c>
      <c r="B2140" s="27">
        <v>64.38</v>
      </c>
      <c r="C2140" s="28">
        <v>64.38</v>
      </c>
      <c r="D2140" s="28">
        <v>67.88</v>
      </c>
      <c r="E2140" s="26"/>
      <c r="F2140" s="25">
        <v>62.53</v>
      </c>
      <c r="G2140" s="25">
        <v>62.53</v>
      </c>
      <c r="H2140" s="25">
        <v>62.53</v>
      </c>
      <c r="I2140" s="25">
        <v>69.38</v>
      </c>
      <c r="J2140" s="27">
        <v>71.3</v>
      </c>
      <c r="K2140" s="24"/>
      <c r="L2140" s="24">
        <v>61.2</v>
      </c>
    </row>
    <row r="2141" spans="1:12" x14ac:dyDescent="0.2">
      <c r="A2141" s="23">
        <v>39289</v>
      </c>
      <c r="B2141" s="27">
        <v>63.45</v>
      </c>
      <c r="C2141" s="28">
        <v>63.45</v>
      </c>
      <c r="D2141" s="28">
        <v>66.95</v>
      </c>
      <c r="E2141" s="26"/>
      <c r="F2141" s="25">
        <v>61.6</v>
      </c>
      <c r="G2141" s="25">
        <v>61.6</v>
      </c>
      <c r="H2141" s="25">
        <v>61.6</v>
      </c>
      <c r="I2141" s="25">
        <v>68.45</v>
      </c>
      <c r="J2141" s="27">
        <v>70.400000000000006</v>
      </c>
      <c r="K2141" s="24"/>
      <c r="L2141" s="24">
        <v>60.2</v>
      </c>
    </row>
    <row r="2142" spans="1:12" x14ac:dyDescent="0.2">
      <c r="A2142" s="23">
        <v>39290</v>
      </c>
      <c r="B2142" s="27">
        <v>65.52</v>
      </c>
      <c r="C2142" s="28">
        <v>65.52</v>
      </c>
      <c r="D2142" s="28">
        <v>69.02</v>
      </c>
      <c r="E2142" s="26"/>
      <c r="F2142" s="25">
        <v>63.67</v>
      </c>
      <c r="G2142" s="25">
        <v>63.67</v>
      </c>
      <c r="H2142" s="25">
        <v>63.67</v>
      </c>
      <c r="I2142" s="25">
        <v>70.52</v>
      </c>
      <c r="J2142" s="27">
        <v>72.400000000000006</v>
      </c>
      <c r="K2142" s="24"/>
      <c r="L2142" s="24">
        <v>62.2</v>
      </c>
    </row>
    <row r="2143" spans="1:12" x14ac:dyDescent="0.2">
      <c r="A2143" s="23">
        <v>39293</v>
      </c>
      <c r="B2143" s="27">
        <v>65.33</v>
      </c>
      <c r="C2143" s="28">
        <v>65.33</v>
      </c>
      <c r="D2143" s="28">
        <v>68.83</v>
      </c>
      <c r="E2143" s="26"/>
      <c r="F2143" s="25">
        <v>63.48</v>
      </c>
      <c r="G2143" s="25">
        <v>63.48</v>
      </c>
      <c r="H2143" s="25">
        <v>63.48</v>
      </c>
      <c r="I2143" s="25">
        <v>70.33</v>
      </c>
      <c r="J2143" s="27">
        <v>72.2</v>
      </c>
      <c r="K2143" s="24"/>
      <c r="L2143" s="24"/>
    </row>
    <row r="2144" spans="1:12" x14ac:dyDescent="0.2">
      <c r="A2144" s="23">
        <v>39294</v>
      </c>
      <c r="B2144" s="27">
        <v>66.709999999999994</v>
      </c>
      <c r="C2144" s="28">
        <v>66.709999999999994</v>
      </c>
      <c r="D2144" s="28">
        <v>70.209999999999994</v>
      </c>
      <c r="E2144" s="26"/>
      <c r="F2144" s="25">
        <v>64.86</v>
      </c>
      <c r="G2144" s="25">
        <v>64.86</v>
      </c>
      <c r="H2144" s="25">
        <v>64.86</v>
      </c>
      <c r="I2144" s="25">
        <v>71.709999999999994</v>
      </c>
      <c r="J2144" s="27">
        <v>73.599999999999994</v>
      </c>
      <c r="K2144" s="24"/>
      <c r="L2144" s="24">
        <v>63.45</v>
      </c>
    </row>
    <row r="2145" spans="1:12" x14ac:dyDescent="0.2">
      <c r="A2145" s="23">
        <v>39295</v>
      </c>
      <c r="B2145" s="27">
        <v>65.03</v>
      </c>
      <c r="C2145" s="28">
        <v>65.03</v>
      </c>
      <c r="D2145" s="28">
        <v>68.53</v>
      </c>
      <c r="E2145" s="26"/>
      <c r="F2145" s="25">
        <v>63.18</v>
      </c>
      <c r="G2145" s="25">
        <v>63.18</v>
      </c>
      <c r="H2145" s="25">
        <v>63.18</v>
      </c>
      <c r="I2145" s="25">
        <v>69.03</v>
      </c>
      <c r="J2145" s="27">
        <v>71.900000000000006</v>
      </c>
      <c r="K2145" s="24"/>
      <c r="L2145" s="24">
        <v>61.7</v>
      </c>
    </row>
    <row r="2146" spans="1:12" x14ac:dyDescent="0.2">
      <c r="A2146" s="23">
        <v>39296</v>
      </c>
      <c r="B2146" s="27">
        <v>65.36</v>
      </c>
      <c r="C2146" s="28">
        <v>65.36</v>
      </c>
      <c r="D2146" s="28">
        <v>68.86</v>
      </c>
      <c r="E2146" s="26"/>
      <c r="F2146" s="25">
        <v>63.51</v>
      </c>
      <c r="G2146" s="25">
        <v>63.51</v>
      </c>
      <c r="H2146" s="25">
        <v>63.51</v>
      </c>
      <c r="I2146" s="25">
        <v>69.36</v>
      </c>
      <c r="J2146" s="27">
        <v>72.3</v>
      </c>
      <c r="K2146" s="24"/>
      <c r="L2146" s="24">
        <v>62.2</v>
      </c>
    </row>
    <row r="2147" spans="1:12" x14ac:dyDescent="0.2">
      <c r="A2147" s="23">
        <v>39297</v>
      </c>
      <c r="B2147" s="27">
        <v>62.98</v>
      </c>
      <c r="C2147" s="28">
        <v>62.98</v>
      </c>
      <c r="D2147" s="28">
        <v>67.48</v>
      </c>
      <c r="E2147" s="26"/>
      <c r="F2147" s="25">
        <v>62.13</v>
      </c>
      <c r="G2147" s="25">
        <v>62.13</v>
      </c>
      <c r="H2147" s="25">
        <v>62.13</v>
      </c>
      <c r="I2147" s="25">
        <v>67.98</v>
      </c>
      <c r="J2147" s="27">
        <v>70.900000000000006</v>
      </c>
      <c r="K2147" s="24"/>
      <c r="L2147" s="24">
        <v>60.7</v>
      </c>
    </row>
    <row r="2148" spans="1:12" x14ac:dyDescent="0.2">
      <c r="A2148" s="23">
        <v>39300</v>
      </c>
      <c r="B2148" s="27">
        <v>59.56</v>
      </c>
      <c r="C2148" s="28">
        <v>59.56</v>
      </c>
      <c r="D2148" s="28">
        <v>64.06</v>
      </c>
      <c r="E2148" s="26"/>
      <c r="F2148" s="25">
        <v>58.71</v>
      </c>
      <c r="G2148" s="25">
        <v>58.71</v>
      </c>
      <c r="H2148" s="25">
        <v>58.71</v>
      </c>
      <c r="I2148" s="25">
        <v>64.56</v>
      </c>
      <c r="J2148" s="27">
        <v>67.5</v>
      </c>
      <c r="K2148" s="24"/>
      <c r="L2148" s="24">
        <v>57.45</v>
      </c>
    </row>
    <row r="2149" spans="1:12" x14ac:dyDescent="0.2">
      <c r="A2149" s="23">
        <v>39301</v>
      </c>
      <c r="B2149" s="27">
        <v>59.92</v>
      </c>
      <c r="C2149" s="28">
        <v>59.92</v>
      </c>
      <c r="D2149" s="28">
        <v>64.42</v>
      </c>
      <c r="E2149" s="26"/>
      <c r="F2149" s="25">
        <v>59.07</v>
      </c>
      <c r="G2149" s="25">
        <v>59.07</v>
      </c>
      <c r="H2149" s="25">
        <v>59.07</v>
      </c>
      <c r="I2149" s="25">
        <v>64.92</v>
      </c>
      <c r="J2149" s="27">
        <v>67.8</v>
      </c>
      <c r="K2149" s="24"/>
      <c r="L2149" s="24">
        <v>57.7</v>
      </c>
    </row>
    <row r="2150" spans="1:12" x14ac:dyDescent="0.2">
      <c r="A2150" s="23">
        <v>39302</v>
      </c>
      <c r="B2150" s="27">
        <v>59.65</v>
      </c>
      <c r="C2150" s="28">
        <v>59.65</v>
      </c>
      <c r="D2150" s="28">
        <v>64.150000000000006</v>
      </c>
      <c r="E2150" s="26"/>
      <c r="F2150" s="25">
        <v>58.8</v>
      </c>
      <c r="G2150" s="25">
        <v>58.8</v>
      </c>
      <c r="H2150" s="25">
        <v>58.8</v>
      </c>
      <c r="I2150" s="25">
        <v>64.650000000000006</v>
      </c>
      <c r="J2150" s="27">
        <v>67.599999999999994</v>
      </c>
      <c r="K2150" s="24"/>
      <c r="L2150" s="24">
        <v>57.45</v>
      </c>
    </row>
    <row r="2151" spans="1:12" x14ac:dyDescent="0.2">
      <c r="A2151" s="23">
        <v>39303</v>
      </c>
      <c r="B2151" s="27">
        <v>59.09</v>
      </c>
      <c r="C2151" s="28">
        <v>59.09</v>
      </c>
      <c r="D2151" s="28">
        <v>63.59</v>
      </c>
      <c r="E2151" s="26"/>
      <c r="F2151" s="25">
        <v>58.24</v>
      </c>
      <c r="G2151" s="25">
        <v>58.24</v>
      </c>
      <c r="H2151" s="25">
        <v>58.24</v>
      </c>
      <c r="I2151" s="25">
        <v>64.09</v>
      </c>
      <c r="J2151" s="27">
        <v>67</v>
      </c>
      <c r="K2151" s="24"/>
      <c r="L2151" s="24">
        <v>56.95</v>
      </c>
    </row>
    <row r="2152" spans="1:12" x14ac:dyDescent="0.2">
      <c r="A2152" s="23">
        <v>39304</v>
      </c>
      <c r="B2152" s="27">
        <v>58.97</v>
      </c>
      <c r="C2152" s="28">
        <v>58.97</v>
      </c>
      <c r="D2152" s="28">
        <v>63.47</v>
      </c>
      <c r="E2152" s="26"/>
      <c r="F2152" s="25">
        <v>58.12</v>
      </c>
      <c r="G2152" s="25">
        <v>58.12</v>
      </c>
      <c r="H2152" s="25">
        <v>58.12</v>
      </c>
      <c r="I2152" s="25">
        <v>63.97</v>
      </c>
      <c r="J2152" s="27">
        <v>66.900000000000006</v>
      </c>
      <c r="K2152" s="24"/>
      <c r="L2152" s="24">
        <v>56.7</v>
      </c>
    </row>
    <row r="2153" spans="1:12" x14ac:dyDescent="0.2">
      <c r="A2153" s="23">
        <v>39307</v>
      </c>
      <c r="B2153" s="27">
        <v>59.12</v>
      </c>
      <c r="C2153" s="28">
        <v>59.12</v>
      </c>
      <c r="D2153" s="28">
        <v>63.62</v>
      </c>
      <c r="E2153" s="26"/>
      <c r="F2153" s="25">
        <v>58.27</v>
      </c>
      <c r="G2153" s="25">
        <v>58.27</v>
      </c>
      <c r="H2153" s="25">
        <v>58.27</v>
      </c>
      <c r="I2153" s="25">
        <v>64.12</v>
      </c>
      <c r="J2153" s="27">
        <v>67</v>
      </c>
      <c r="K2153" s="24"/>
      <c r="L2153" s="24">
        <v>56.95</v>
      </c>
    </row>
    <row r="2154" spans="1:12" x14ac:dyDescent="0.2">
      <c r="A2154" s="23">
        <v>39308</v>
      </c>
      <c r="B2154" s="27">
        <v>59.88</v>
      </c>
      <c r="C2154" s="28">
        <v>59.88</v>
      </c>
      <c r="D2154" s="28">
        <v>64.38</v>
      </c>
      <c r="E2154" s="26"/>
      <c r="F2154" s="25">
        <v>59.03</v>
      </c>
      <c r="G2154" s="25">
        <v>59.03</v>
      </c>
      <c r="H2154" s="25">
        <v>59.03</v>
      </c>
      <c r="I2154" s="25">
        <v>64.88</v>
      </c>
      <c r="J2154" s="27">
        <v>67.8</v>
      </c>
      <c r="K2154" s="24"/>
      <c r="L2154" s="24">
        <v>57.7</v>
      </c>
    </row>
    <row r="2155" spans="1:12" x14ac:dyDescent="0.2">
      <c r="A2155" s="23">
        <v>39309</v>
      </c>
      <c r="B2155" s="27">
        <v>60.83</v>
      </c>
      <c r="C2155" s="28">
        <v>60.83</v>
      </c>
      <c r="D2155" s="28">
        <v>65.33</v>
      </c>
      <c r="E2155" s="26"/>
      <c r="F2155" s="25">
        <v>59.98</v>
      </c>
      <c r="G2155" s="25">
        <v>59.98</v>
      </c>
      <c r="H2155" s="25">
        <v>59.98</v>
      </c>
      <c r="I2155" s="25">
        <v>65.83</v>
      </c>
      <c r="J2155" s="27">
        <v>68.7</v>
      </c>
      <c r="K2155" s="24"/>
      <c r="L2155" s="24">
        <v>58.7</v>
      </c>
    </row>
    <row r="2156" spans="1:12" x14ac:dyDescent="0.2">
      <c r="A2156" s="23">
        <v>39310</v>
      </c>
      <c r="B2156" s="27">
        <v>58.5</v>
      </c>
      <c r="C2156" s="28">
        <v>58.5</v>
      </c>
      <c r="D2156" s="28">
        <v>63</v>
      </c>
      <c r="E2156" s="26"/>
      <c r="F2156" s="25">
        <v>57.65</v>
      </c>
      <c r="G2156" s="25">
        <v>57.65</v>
      </c>
      <c r="H2156" s="25">
        <v>57.65</v>
      </c>
      <c r="I2156" s="25">
        <v>63.5</v>
      </c>
      <c r="J2156" s="27">
        <v>66.400000000000006</v>
      </c>
      <c r="K2156" s="24"/>
      <c r="L2156" s="24">
        <v>56.2</v>
      </c>
    </row>
    <row r="2157" spans="1:12" x14ac:dyDescent="0.2">
      <c r="A2157" s="23">
        <v>39311</v>
      </c>
      <c r="B2157" s="27">
        <v>59.48</v>
      </c>
      <c r="C2157" s="28">
        <v>59.48</v>
      </c>
      <c r="D2157" s="28">
        <v>63.98</v>
      </c>
      <c r="E2157" s="26"/>
      <c r="F2157" s="25">
        <v>58.63</v>
      </c>
      <c r="G2157" s="25">
        <v>58.63</v>
      </c>
      <c r="H2157" s="25">
        <v>58.63</v>
      </c>
      <c r="I2157" s="25">
        <v>64.48</v>
      </c>
      <c r="J2157" s="27">
        <v>67.400000000000006</v>
      </c>
      <c r="K2157" s="24"/>
      <c r="L2157" s="24">
        <v>57.2</v>
      </c>
    </row>
    <row r="2158" spans="1:12" x14ac:dyDescent="0.2">
      <c r="A2158" s="23">
        <v>39314</v>
      </c>
      <c r="B2158" s="27">
        <v>58.62</v>
      </c>
      <c r="C2158" s="28">
        <v>58.62</v>
      </c>
      <c r="D2158" s="28">
        <v>63.12</v>
      </c>
      <c r="E2158" s="26"/>
      <c r="F2158" s="25">
        <v>57.77</v>
      </c>
      <c r="G2158" s="25">
        <v>57.77</v>
      </c>
      <c r="H2158" s="25">
        <v>57.77</v>
      </c>
      <c r="I2158" s="25">
        <v>63.62</v>
      </c>
      <c r="J2158" s="27">
        <v>66.5</v>
      </c>
      <c r="K2158" s="24"/>
      <c r="L2158" s="24">
        <v>56.45</v>
      </c>
    </row>
    <row r="2159" spans="1:12" x14ac:dyDescent="0.2">
      <c r="A2159" s="23">
        <v>39315</v>
      </c>
      <c r="B2159" s="27">
        <v>56.97</v>
      </c>
      <c r="C2159" s="28">
        <v>56.97</v>
      </c>
      <c r="D2159" s="28">
        <v>61.47</v>
      </c>
      <c r="E2159" s="26"/>
      <c r="F2159" s="25">
        <v>56.12</v>
      </c>
      <c r="G2159" s="25">
        <v>56.12</v>
      </c>
      <c r="H2159" s="25">
        <v>56.12</v>
      </c>
      <c r="I2159" s="25">
        <v>61.97</v>
      </c>
      <c r="J2159" s="27">
        <v>64.900000000000006</v>
      </c>
      <c r="K2159" s="24"/>
      <c r="L2159" s="24">
        <v>54.7</v>
      </c>
    </row>
    <row r="2160" spans="1:12" x14ac:dyDescent="0.2">
      <c r="A2160" s="23">
        <v>39316</v>
      </c>
      <c r="B2160" s="27">
        <v>56.76</v>
      </c>
      <c r="C2160" s="28">
        <v>56.76</v>
      </c>
      <c r="D2160" s="28">
        <v>61.26</v>
      </c>
      <c r="E2160" s="26"/>
      <c r="F2160" s="25">
        <v>55.91</v>
      </c>
      <c r="G2160" s="25">
        <v>55.91</v>
      </c>
      <c r="H2160" s="25">
        <v>55.91</v>
      </c>
      <c r="I2160" s="25">
        <v>61.76</v>
      </c>
      <c r="J2160" s="27">
        <v>64.7</v>
      </c>
      <c r="K2160" s="24"/>
      <c r="L2160" s="24">
        <v>54.45</v>
      </c>
    </row>
    <row r="2161" spans="1:12" x14ac:dyDescent="0.2">
      <c r="A2161" s="23">
        <v>39317</v>
      </c>
      <c r="B2161" s="27">
        <v>57.33</v>
      </c>
      <c r="C2161" s="28">
        <v>57.33</v>
      </c>
      <c r="D2161" s="28">
        <v>61.83</v>
      </c>
      <c r="E2161" s="26"/>
      <c r="F2161" s="25">
        <v>56.48</v>
      </c>
      <c r="G2161" s="25">
        <v>56.48</v>
      </c>
      <c r="H2161" s="25">
        <v>56.48</v>
      </c>
      <c r="I2161" s="25">
        <v>62.33</v>
      </c>
      <c r="J2161" s="27">
        <v>65.2</v>
      </c>
      <c r="K2161" s="24"/>
      <c r="L2161" s="24">
        <v>55.2</v>
      </c>
    </row>
    <row r="2162" spans="1:12" x14ac:dyDescent="0.2">
      <c r="A2162" s="23">
        <v>39318</v>
      </c>
      <c r="B2162" s="27">
        <v>58.59</v>
      </c>
      <c r="C2162" s="28">
        <v>58.59</v>
      </c>
      <c r="D2162" s="28">
        <v>63.09</v>
      </c>
      <c r="E2162" s="26"/>
      <c r="F2162" s="25">
        <v>57.74</v>
      </c>
      <c r="G2162" s="25">
        <v>57.74</v>
      </c>
      <c r="H2162" s="25">
        <v>57.74</v>
      </c>
      <c r="I2162" s="25">
        <v>63.59</v>
      </c>
      <c r="J2162" s="27">
        <v>66.5</v>
      </c>
      <c r="K2162" s="24"/>
      <c r="L2162" s="24">
        <v>56.45</v>
      </c>
    </row>
    <row r="2163" spans="1:12" x14ac:dyDescent="0.2">
      <c r="A2163" s="23">
        <v>39321</v>
      </c>
      <c r="B2163" s="27">
        <v>59.47</v>
      </c>
      <c r="C2163" s="28">
        <v>59.47</v>
      </c>
      <c r="D2163" s="28">
        <v>63.97</v>
      </c>
      <c r="E2163" s="26"/>
      <c r="F2163" s="25">
        <v>58.62</v>
      </c>
      <c r="G2163" s="25">
        <v>58.62</v>
      </c>
      <c r="H2163" s="25">
        <v>58.62</v>
      </c>
      <c r="I2163" s="25">
        <v>64.47</v>
      </c>
      <c r="J2163" s="27">
        <v>67.400000000000006</v>
      </c>
      <c r="K2163" s="24"/>
      <c r="L2163" s="24">
        <v>57.2</v>
      </c>
    </row>
    <row r="2164" spans="1:12" x14ac:dyDescent="0.2">
      <c r="A2164" s="23">
        <v>39322</v>
      </c>
      <c r="B2164" s="27">
        <v>59.23</v>
      </c>
      <c r="C2164" s="28">
        <v>59.23</v>
      </c>
      <c r="D2164" s="28">
        <v>63.73</v>
      </c>
      <c r="E2164" s="26"/>
      <c r="F2164" s="25">
        <v>58.38</v>
      </c>
      <c r="G2164" s="25">
        <v>58.38</v>
      </c>
      <c r="H2164" s="25">
        <v>58.38</v>
      </c>
      <c r="I2164" s="25">
        <v>64.23</v>
      </c>
      <c r="J2164" s="27">
        <v>67.099999999999994</v>
      </c>
      <c r="K2164" s="24"/>
      <c r="L2164" s="24">
        <v>56.95</v>
      </c>
    </row>
    <row r="2165" spans="1:12" x14ac:dyDescent="0.2">
      <c r="A2165" s="23">
        <v>39323</v>
      </c>
      <c r="B2165" s="27">
        <v>61.01</v>
      </c>
      <c r="C2165" s="28">
        <v>61.01</v>
      </c>
      <c r="D2165" s="28">
        <v>65.510000000000005</v>
      </c>
      <c r="E2165" s="26"/>
      <c r="F2165" s="25">
        <v>60.16</v>
      </c>
      <c r="G2165" s="25">
        <v>60.16</v>
      </c>
      <c r="H2165" s="25">
        <v>60.16</v>
      </c>
      <c r="I2165" s="25">
        <v>66.010000000000005</v>
      </c>
      <c r="J2165" s="27">
        <v>68.900000000000006</v>
      </c>
      <c r="K2165" s="24"/>
      <c r="L2165" s="24">
        <v>58.7</v>
      </c>
    </row>
    <row r="2166" spans="1:12" x14ac:dyDescent="0.2">
      <c r="A2166" s="23">
        <v>39324</v>
      </c>
      <c r="B2166" s="27">
        <v>60.86</v>
      </c>
      <c r="C2166" s="28">
        <v>60.86</v>
      </c>
      <c r="D2166" s="28">
        <v>65.36</v>
      </c>
      <c r="E2166" s="26"/>
      <c r="F2166" s="25">
        <v>60.01</v>
      </c>
      <c r="G2166" s="25">
        <v>60.01</v>
      </c>
      <c r="H2166" s="25">
        <v>60.01</v>
      </c>
      <c r="I2166" s="25">
        <v>65.86</v>
      </c>
      <c r="J2166" s="27">
        <v>68.8</v>
      </c>
      <c r="K2166" s="24"/>
      <c r="L2166" s="24"/>
    </row>
    <row r="2167" spans="1:12" x14ac:dyDescent="0.2">
      <c r="A2167" s="23">
        <v>39325</v>
      </c>
      <c r="B2167" s="27">
        <v>61.54</v>
      </c>
      <c r="C2167" s="28">
        <v>61.54</v>
      </c>
      <c r="D2167" s="28">
        <v>66.040000000000006</v>
      </c>
      <c r="E2167" s="26"/>
      <c r="F2167" s="25">
        <v>60.69</v>
      </c>
      <c r="G2167" s="25">
        <v>60.69</v>
      </c>
      <c r="H2167" s="25">
        <v>60.69</v>
      </c>
      <c r="I2167" s="25">
        <v>66.540000000000006</v>
      </c>
      <c r="J2167" s="27">
        <v>69.5</v>
      </c>
      <c r="K2167" s="24"/>
      <c r="L2167" s="24">
        <v>59.45</v>
      </c>
    </row>
    <row r="2168" spans="1:12" x14ac:dyDescent="0.2">
      <c r="A2168" s="23">
        <v>39329</v>
      </c>
      <c r="B2168" s="27">
        <v>62.58</v>
      </c>
      <c r="C2168" s="28">
        <v>62.58</v>
      </c>
      <c r="D2168" s="28">
        <v>67.08</v>
      </c>
      <c r="E2168" s="26"/>
      <c r="F2168" s="25">
        <v>61.73</v>
      </c>
      <c r="G2168" s="25">
        <v>61.73</v>
      </c>
      <c r="H2168" s="25">
        <v>67.58</v>
      </c>
      <c r="I2168" s="25">
        <v>75.08</v>
      </c>
      <c r="J2168" s="27">
        <v>70.5</v>
      </c>
      <c r="K2168" s="24"/>
      <c r="L2168" s="24">
        <v>60.45</v>
      </c>
    </row>
    <row r="2169" spans="1:12" x14ac:dyDescent="0.2">
      <c r="A2169" s="23">
        <v>39330</v>
      </c>
      <c r="B2169" s="27">
        <v>63.23</v>
      </c>
      <c r="C2169" s="28">
        <v>63.23</v>
      </c>
      <c r="D2169" s="28">
        <v>67.73</v>
      </c>
      <c r="E2169" s="26"/>
      <c r="F2169" s="25">
        <v>62.38</v>
      </c>
      <c r="G2169" s="25">
        <v>62.38</v>
      </c>
      <c r="H2169" s="25">
        <v>67.23</v>
      </c>
      <c r="I2169" s="25">
        <v>75.73</v>
      </c>
      <c r="J2169" s="27">
        <v>71.099999999999994</v>
      </c>
      <c r="K2169" s="24"/>
      <c r="L2169" s="24">
        <v>60.95</v>
      </c>
    </row>
    <row r="2170" spans="1:12" x14ac:dyDescent="0.2">
      <c r="A2170" s="23">
        <v>39331</v>
      </c>
      <c r="B2170" s="27">
        <v>63.8</v>
      </c>
      <c r="C2170" s="28">
        <v>63.8</v>
      </c>
      <c r="D2170" s="28">
        <v>67.8</v>
      </c>
      <c r="E2170" s="26"/>
      <c r="F2170" s="25">
        <v>62.95</v>
      </c>
      <c r="G2170" s="25">
        <v>62.95</v>
      </c>
      <c r="H2170" s="25">
        <v>67.8</v>
      </c>
      <c r="I2170" s="25">
        <v>76.3</v>
      </c>
      <c r="J2170" s="27">
        <v>71.7</v>
      </c>
      <c r="K2170" s="24"/>
      <c r="L2170" s="24">
        <v>61.45</v>
      </c>
    </row>
    <row r="2171" spans="1:12" x14ac:dyDescent="0.2">
      <c r="A2171" s="23">
        <v>39332</v>
      </c>
      <c r="B2171" s="27">
        <v>64.2</v>
      </c>
      <c r="C2171" s="28">
        <v>64.2</v>
      </c>
      <c r="D2171" s="28">
        <v>68.2</v>
      </c>
      <c r="E2171" s="26"/>
      <c r="F2171" s="25">
        <v>63.35</v>
      </c>
      <c r="G2171" s="25">
        <v>63.35</v>
      </c>
      <c r="H2171" s="25">
        <v>68.2</v>
      </c>
      <c r="I2171" s="25">
        <v>76.7</v>
      </c>
      <c r="J2171" s="27">
        <v>72.099999999999994</v>
      </c>
      <c r="K2171" s="24"/>
      <c r="L2171" s="24">
        <v>61.95</v>
      </c>
    </row>
    <row r="2172" spans="1:12" x14ac:dyDescent="0.2">
      <c r="A2172" s="23">
        <v>39335</v>
      </c>
      <c r="B2172" s="27">
        <v>64.989999999999995</v>
      </c>
      <c r="C2172" s="28">
        <v>64.989999999999995</v>
      </c>
      <c r="D2172" s="28">
        <v>68.989999999999995</v>
      </c>
      <c r="E2172" s="26"/>
      <c r="F2172" s="25">
        <v>64.14</v>
      </c>
      <c r="G2172" s="25">
        <v>64.14</v>
      </c>
      <c r="H2172" s="25">
        <v>68.989999999999995</v>
      </c>
      <c r="I2172" s="25">
        <v>77.489999999999995</v>
      </c>
      <c r="J2172" s="27">
        <v>72.900000000000006</v>
      </c>
      <c r="K2172" s="24"/>
      <c r="L2172" s="24">
        <v>62.7</v>
      </c>
    </row>
    <row r="2173" spans="1:12" x14ac:dyDescent="0.2">
      <c r="A2173" s="23">
        <v>39336</v>
      </c>
      <c r="B2173" s="27">
        <v>65.73</v>
      </c>
      <c r="C2173" s="28">
        <v>65.73</v>
      </c>
      <c r="D2173" s="28">
        <v>69.73</v>
      </c>
      <c r="E2173" s="26"/>
      <c r="F2173" s="25">
        <v>64.88</v>
      </c>
      <c r="G2173" s="25">
        <v>64.88</v>
      </c>
      <c r="H2173" s="25">
        <v>69.73</v>
      </c>
      <c r="I2173" s="25">
        <v>78.23</v>
      </c>
      <c r="J2173" s="27">
        <v>73.7</v>
      </c>
      <c r="K2173" s="24"/>
      <c r="L2173" s="24">
        <v>63.45</v>
      </c>
    </row>
    <row r="2174" spans="1:12" x14ac:dyDescent="0.2">
      <c r="A2174" s="23">
        <v>39337</v>
      </c>
      <c r="B2174" s="27">
        <v>67.41</v>
      </c>
      <c r="C2174" s="28">
        <v>67.41</v>
      </c>
      <c r="D2174" s="28">
        <v>71.41</v>
      </c>
      <c r="E2174" s="26"/>
      <c r="F2174" s="25">
        <v>66.56</v>
      </c>
      <c r="G2174" s="25">
        <v>66.56</v>
      </c>
      <c r="H2174" s="25">
        <v>71.41</v>
      </c>
      <c r="I2174" s="25">
        <v>79.91</v>
      </c>
      <c r="J2174" s="27">
        <v>75.3</v>
      </c>
      <c r="K2174" s="24"/>
      <c r="L2174" s="24">
        <v>65.2</v>
      </c>
    </row>
    <row r="2175" spans="1:12" x14ac:dyDescent="0.2">
      <c r="A2175" s="23">
        <v>39338</v>
      </c>
      <c r="B2175" s="27">
        <v>67.59</v>
      </c>
      <c r="C2175" s="28">
        <v>67.59</v>
      </c>
      <c r="D2175" s="28">
        <v>71.59</v>
      </c>
      <c r="E2175" s="26"/>
      <c r="F2175" s="25">
        <v>66.739999999999995</v>
      </c>
      <c r="G2175" s="25">
        <v>66.739999999999995</v>
      </c>
      <c r="H2175" s="25">
        <v>71.59</v>
      </c>
      <c r="I2175" s="25">
        <v>80.09</v>
      </c>
      <c r="J2175" s="27">
        <v>75.5</v>
      </c>
      <c r="K2175" s="24"/>
      <c r="L2175" s="24">
        <v>65.45</v>
      </c>
    </row>
    <row r="2176" spans="1:12" x14ac:dyDescent="0.2">
      <c r="A2176" s="23">
        <v>39339</v>
      </c>
      <c r="B2176" s="27">
        <v>66.599999999999994</v>
      </c>
      <c r="C2176" s="28">
        <v>66.599999999999994</v>
      </c>
      <c r="D2176" s="28">
        <v>70.599999999999994</v>
      </c>
      <c r="E2176" s="26"/>
      <c r="F2176" s="25">
        <v>65.75</v>
      </c>
      <c r="G2176" s="25">
        <v>65.75</v>
      </c>
      <c r="H2176" s="25">
        <v>70.599999999999994</v>
      </c>
      <c r="I2176" s="25">
        <v>79.099999999999994</v>
      </c>
      <c r="J2176" s="27">
        <v>74.5</v>
      </c>
      <c r="K2176" s="24"/>
      <c r="L2176" s="24">
        <v>64.45</v>
      </c>
    </row>
    <row r="2177" spans="1:12" x14ac:dyDescent="0.2">
      <c r="A2177" s="23">
        <v>39342</v>
      </c>
      <c r="B2177" s="27">
        <v>68.069999999999993</v>
      </c>
      <c r="C2177" s="28">
        <v>68.069999999999993</v>
      </c>
      <c r="D2177" s="28">
        <v>72.069999999999993</v>
      </c>
      <c r="E2177" s="26"/>
      <c r="F2177" s="25">
        <v>67.22</v>
      </c>
      <c r="G2177" s="25">
        <v>67.22</v>
      </c>
      <c r="H2177" s="25">
        <v>72.069999999999993</v>
      </c>
      <c r="I2177" s="25">
        <v>80.569999999999993</v>
      </c>
      <c r="J2177" s="27">
        <v>76</v>
      </c>
      <c r="K2177" s="24"/>
      <c r="L2177" s="24">
        <v>65.95</v>
      </c>
    </row>
    <row r="2178" spans="1:12" x14ac:dyDescent="0.2">
      <c r="A2178" s="23">
        <v>39343</v>
      </c>
      <c r="B2178" s="27">
        <v>69.010000000000005</v>
      </c>
      <c r="C2178" s="28">
        <v>69.010000000000005</v>
      </c>
      <c r="D2178" s="28">
        <v>73.010000000000005</v>
      </c>
      <c r="E2178" s="26"/>
      <c r="F2178" s="25">
        <v>68.16</v>
      </c>
      <c r="G2178" s="25">
        <v>68.16</v>
      </c>
      <c r="H2178" s="25">
        <v>73.010000000000005</v>
      </c>
      <c r="I2178" s="25">
        <v>81.510000000000005</v>
      </c>
      <c r="J2178" s="27">
        <v>76.900000000000006</v>
      </c>
      <c r="K2178" s="24"/>
      <c r="L2178" s="24">
        <v>66.7</v>
      </c>
    </row>
    <row r="2179" spans="1:12" x14ac:dyDescent="0.2">
      <c r="A2179" s="23">
        <v>39344</v>
      </c>
      <c r="B2179" s="27">
        <v>69.430000000000007</v>
      </c>
      <c r="C2179" s="28">
        <v>69.430000000000007</v>
      </c>
      <c r="D2179" s="28">
        <v>73.430000000000007</v>
      </c>
      <c r="E2179" s="26"/>
      <c r="F2179" s="25">
        <v>68.58</v>
      </c>
      <c r="G2179" s="25">
        <v>68.58</v>
      </c>
      <c r="H2179" s="25">
        <v>73.430000000000007</v>
      </c>
      <c r="I2179" s="25">
        <v>81.93</v>
      </c>
      <c r="J2179" s="27">
        <v>77.3</v>
      </c>
      <c r="K2179" s="24"/>
      <c r="L2179" s="24">
        <v>67.2</v>
      </c>
    </row>
    <row r="2180" spans="1:12" x14ac:dyDescent="0.2">
      <c r="A2180" s="23">
        <v>39345</v>
      </c>
      <c r="B2180" s="27">
        <v>70.819999999999993</v>
      </c>
      <c r="C2180" s="28">
        <v>70.819999999999993</v>
      </c>
      <c r="D2180" s="28">
        <v>74.819999999999993</v>
      </c>
      <c r="E2180" s="26"/>
      <c r="F2180" s="25">
        <v>69.97</v>
      </c>
      <c r="G2180" s="25">
        <v>69.97</v>
      </c>
      <c r="H2180" s="25">
        <v>74.819999999999993</v>
      </c>
      <c r="I2180" s="25">
        <v>83.32</v>
      </c>
      <c r="J2180" s="27">
        <v>78.7</v>
      </c>
      <c r="K2180" s="24"/>
      <c r="L2180" s="24">
        <v>68.45</v>
      </c>
    </row>
    <row r="2181" spans="1:12" x14ac:dyDescent="0.2">
      <c r="A2181" s="23">
        <v>39346</v>
      </c>
      <c r="B2181" s="27">
        <v>69.12</v>
      </c>
      <c r="C2181" s="28">
        <v>69.12</v>
      </c>
      <c r="D2181" s="28">
        <v>73.12</v>
      </c>
      <c r="E2181" s="26"/>
      <c r="F2181" s="25">
        <v>68.27</v>
      </c>
      <c r="G2181" s="25">
        <v>68.27</v>
      </c>
      <c r="H2181" s="25">
        <v>73.12</v>
      </c>
      <c r="I2181" s="25">
        <v>81.62</v>
      </c>
      <c r="J2181" s="27">
        <v>77</v>
      </c>
      <c r="K2181" s="24"/>
      <c r="L2181" s="24">
        <v>66.95</v>
      </c>
    </row>
    <row r="2182" spans="1:12" x14ac:dyDescent="0.2">
      <c r="A2182" s="23">
        <v>39349</v>
      </c>
      <c r="B2182" s="27">
        <v>68.45</v>
      </c>
      <c r="C2182" s="28">
        <v>68.45</v>
      </c>
      <c r="D2182" s="28">
        <v>72.45</v>
      </c>
      <c r="E2182" s="26"/>
      <c r="F2182" s="25">
        <v>67.599999999999994</v>
      </c>
      <c r="G2182" s="25">
        <v>67.599999999999994</v>
      </c>
      <c r="H2182" s="25">
        <v>72.45</v>
      </c>
      <c r="I2182" s="25">
        <v>80.95</v>
      </c>
      <c r="J2182" s="27">
        <v>76.400000000000006</v>
      </c>
      <c r="K2182" s="24"/>
      <c r="L2182" s="24">
        <v>66.2</v>
      </c>
    </row>
    <row r="2183" spans="1:12" x14ac:dyDescent="0.2">
      <c r="A2183" s="23">
        <v>39350</v>
      </c>
      <c r="B2183" s="27">
        <v>67.03</v>
      </c>
      <c r="C2183" s="28">
        <v>67.03</v>
      </c>
      <c r="D2183" s="28">
        <v>71.03</v>
      </c>
      <c r="E2183" s="26"/>
      <c r="F2183" s="25">
        <v>66.180000000000007</v>
      </c>
      <c r="G2183" s="25">
        <v>66.180000000000007</v>
      </c>
      <c r="H2183" s="25">
        <v>71.03</v>
      </c>
      <c r="I2183" s="25">
        <v>79.53</v>
      </c>
      <c r="J2183" s="27">
        <v>74.900000000000006</v>
      </c>
      <c r="K2183" s="24"/>
      <c r="L2183" s="24">
        <v>64.7</v>
      </c>
    </row>
    <row r="2184" spans="1:12" x14ac:dyDescent="0.2">
      <c r="A2184" s="23">
        <v>39351</v>
      </c>
      <c r="B2184" s="27">
        <v>67.8</v>
      </c>
      <c r="C2184" s="28">
        <v>67.8</v>
      </c>
      <c r="D2184" s="28">
        <v>71.8</v>
      </c>
      <c r="E2184" s="26"/>
      <c r="F2184" s="25">
        <v>66.95</v>
      </c>
      <c r="G2184" s="25">
        <v>66.95</v>
      </c>
      <c r="H2184" s="25">
        <v>71.8</v>
      </c>
      <c r="I2184" s="25">
        <v>80.3</v>
      </c>
      <c r="J2184" s="27">
        <v>75.7</v>
      </c>
      <c r="K2184" s="24"/>
      <c r="L2184" s="24">
        <v>65.45</v>
      </c>
    </row>
    <row r="2185" spans="1:12" x14ac:dyDescent="0.2">
      <c r="A2185" s="23">
        <v>39352</v>
      </c>
      <c r="B2185" s="27">
        <v>70.38</v>
      </c>
      <c r="C2185" s="28">
        <v>70.38</v>
      </c>
      <c r="D2185" s="28">
        <v>74.38</v>
      </c>
      <c r="E2185" s="26"/>
      <c r="F2185" s="29"/>
      <c r="G2185" s="29"/>
      <c r="H2185" s="29"/>
      <c r="I2185" s="29"/>
      <c r="J2185" s="27">
        <v>78.3</v>
      </c>
      <c r="K2185" s="24"/>
      <c r="L2185" s="24">
        <v>68.2</v>
      </c>
    </row>
    <row r="2186" spans="1:12" x14ac:dyDescent="0.2">
      <c r="A2186" s="23">
        <v>39353</v>
      </c>
      <c r="B2186" s="27">
        <v>69.16</v>
      </c>
      <c r="C2186" s="28">
        <v>69.16</v>
      </c>
      <c r="D2186" s="28">
        <v>73.16</v>
      </c>
      <c r="E2186" s="26"/>
      <c r="F2186" s="29"/>
      <c r="G2186" s="29"/>
      <c r="H2186" s="29"/>
      <c r="I2186" s="29"/>
      <c r="J2186" s="24">
        <v>77.099999999999994</v>
      </c>
      <c r="K2186" s="24"/>
      <c r="L2186" s="24">
        <v>66.95</v>
      </c>
    </row>
    <row r="2187" spans="1:12" x14ac:dyDescent="0.2">
      <c r="A2187" s="23">
        <v>39356</v>
      </c>
      <c r="B2187" s="27">
        <v>67.739999999999995</v>
      </c>
      <c r="C2187" s="28">
        <v>67.739999999999995</v>
      </c>
      <c r="D2187" s="28">
        <v>71.739999999999995</v>
      </c>
      <c r="E2187" s="26"/>
      <c r="F2187" s="25">
        <v>66.89</v>
      </c>
      <c r="G2187" s="25">
        <v>66.89</v>
      </c>
      <c r="H2187" s="25">
        <v>66.89</v>
      </c>
      <c r="I2187" s="25">
        <v>71.739999999999995</v>
      </c>
      <c r="J2187" s="27">
        <v>75.7</v>
      </c>
      <c r="K2187" s="24"/>
      <c r="L2187" s="24">
        <v>65.45</v>
      </c>
    </row>
    <row r="2188" spans="1:12" x14ac:dyDescent="0.2">
      <c r="A2188" s="23">
        <v>39357</v>
      </c>
      <c r="B2188" s="27">
        <v>67.55</v>
      </c>
      <c r="C2188" s="28">
        <v>67.55</v>
      </c>
      <c r="D2188" s="28">
        <v>71.55</v>
      </c>
      <c r="E2188" s="26"/>
      <c r="F2188" s="25">
        <v>66.7</v>
      </c>
      <c r="G2188" s="25">
        <v>66.7</v>
      </c>
      <c r="H2188" s="25">
        <v>66.7</v>
      </c>
      <c r="I2188" s="25">
        <v>71.55</v>
      </c>
      <c r="J2188" s="27">
        <v>75.5</v>
      </c>
      <c r="K2188" s="24"/>
      <c r="L2188" s="24">
        <v>65.2</v>
      </c>
    </row>
    <row r="2189" spans="1:12" x14ac:dyDescent="0.2">
      <c r="A2189" s="23">
        <v>39358</v>
      </c>
      <c r="B2189" s="27">
        <v>67.44</v>
      </c>
      <c r="C2189" s="28">
        <v>67.44</v>
      </c>
      <c r="D2189" s="28">
        <v>71.44</v>
      </c>
      <c r="E2189" s="26"/>
      <c r="F2189" s="25">
        <v>66.59</v>
      </c>
      <c r="G2189" s="25">
        <v>66.59</v>
      </c>
      <c r="H2189" s="25">
        <v>66.59</v>
      </c>
      <c r="I2189" s="25">
        <v>71.44</v>
      </c>
      <c r="J2189" s="27">
        <v>75.400000000000006</v>
      </c>
      <c r="K2189" s="24"/>
      <c r="L2189" s="24">
        <v>65.2</v>
      </c>
    </row>
    <row r="2190" spans="1:12" x14ac:dyDescent="0.2">
      <c r="A2190" s="23">
        <v>39359</v>
      </c>
      <c r="B2190" s="27">
        <v>68.94</v>
      </c>
      <c r="C2190" s="28">
        <v>68.94</v>
      </c>
      <c r="D2190" s="28">
        <v>72.94</v>
      </c>
      <c r="E2190" s="26"/>
      <c r="F2190" s="25">
        <v>68.09</v>
      </c>
      <c r="G2190" s="25">
        <v>68.09</v>
      </c>
      <c r="H2190" s="25">
        <v>68.09</v>
      </c>
      <c r="I2190" s="25">
        <v>72.94</v>
      </c>
      <c r="J2190" s="27">
        <v>76.900000000000006</v>
      </c>
      <c r="K2190" s="24"/>
      <c r="L2190" s="24">
        <v>66.7</v>
      </c>
    </row>
    <row r="2191" spans="1:12" x14ac:dyDescent="0.2">
      <c r="A2191" s="23">
        <v>39360</v>
      </c>
      <c r="B2191" s="27">
        <v>67.22</v>
      </c>
      <c r="C2191" s="28">
        <v>67.22</v>
      </c>
      <c r="D2191" s="28">
        <v>71.22</v>
      </c>
      <c r="E2191" s="26"/>
      <c r="F2191" s="25">
        <v>67.87</v>
      </c>
      <c r="G2191" s="25">
        <v>67.87</v>
      </c>
      <c r="H2191" s="25">
        <v>67.87</v>
      </c>
      <c r="I2191" s="25">
        <v>72.72</v>
      </c>
      <c r="J2191" s="27">
        <v>76.599999999999994</v>
      </c>
      <c r="K2191" s="24"/>
      <c r="L2191" s="24">
        <v>66.45</v>
      </c>
    </row>
    <row r="2192" spans="1:12" x14ac:dyDescent="0.2">
      <c r="A2192" s="23">
        <v>39363</v>
      </c>
      <c r="B2192" s="27">
        <v>65.02</v>
      </c>
      <c r="C2192" s="28">
        <v>65.02</v>
      </c>
      <c r="D2192" s="28">
        <v>69.02</v>
      </c>
      <c r="E2192" s="26"/>
      <c r="F2192" s="25">
        <v>65.67</v>
      </c>
      <c r="G2192" s="25">
        <v>65.67</v>
      </c>
      <c r="H2192" s="25">
        <v>65.67</v>
      </c>
      <c r="I2192" s="25">
        <v>70.52</v>
      </c>
      <c r="J2192" s="27">
        <v>74.400000000000006</v>
      </c>
      <c r="K2192" s="24"/>
      <c r="L2192" s="24">
        <v>64.2</v>
      </c>
    </row>
    <row r="2193" spans="1:12" x14ac:dyDescent="0.2">
      <c r="A2193" s="23">
        <v>39364</v>
      </c>
      <c r="B2193" s="27">
        <v>66.260000000000005</v>
      </c>
      <c r="C2193" s="28">
        <v>66.260000000000005</v>
      </c>
      <c r="D2193" s="28">
        <v>70.260000000000005</v>
      </c>
      <c r="E2193" s="26"/>
      <c r="F2193" s="25">
        <v>66.91</v>
      </c>
      <c r="G2193" s="25">
        <v>66.91</v>
      </c>
      <c r="H2193" s="25">
        <v>66.91</v>
      </c>
      <c r="I2193" s="25">
        <v>71.760000000000005</v>
      </c>
      <c r="J2193" s="27">
        <v>75.7</v>
      </c>
      <c r="K2193" s="24"/>
      <c r="L2193" s="24">
        <v>65.45</v>
      </c>
    </row>
    <row r="2194" spans="1:12" x14ac:dyDescent="0.2">
      <c r="A2194" s="23">
        <v>39365</v>
      </c>
      <c r="B2194" s="27">
        <v>67.3</v>
      </c>
      <c r="C2194" s="28">
        <v>67.3</v>
      </c>
      <c r="D2194" s="28">
        <v>71.3</v>
      </c>
      <c r="E2194" s="26"/>
      <c r="F2194" s="25">
        <v>67.95</v>
      </c>
      <c r="G2194" s="25">
        <v>67.95</v>
      </c>
      <c r="H2194" s="25">
        <v>67.95</v>
      </c>
      <c r="I2194" s="25">
        <v>72.8</v>
      </c>
      <c r="J2194" s="27">
        <v>76.7</v>
      </c>
      <c r="K2194" s="24"/>
      <c r="L2194" s="24">
        <v>66.45</v>
      </c>
    </row>
    <row r="2195" spans="1:12" x14ac:dyDescent="0.2">
      <c r="A2195" s="23">
        <v>39366</v>
      </c>
      <c r="B2195" s="27">
        <v>69.08</v>
      </c>
      <c r="C2195" s="28">
        <v>69.08</v>
      </c>
      <c r="D2195" s="28">
        <v>73.08</v>
      </c>
      <c r="E2195" s="26"/>
      <c r="F2195" s="25">
        <v>69.73</v>
      </c>
      <c r="G2195" s="25">
        <v>69.73</v>
      </c>
      <c r="H2195" s="25">
        <v>69.73</v>
      </c>
      <c r="I2195" s="25">
        <v>74.58</v>
      </c>
      <c r="J2195" s="27">
        <v>78.5</v>
      </c>
      <c r="K2195" s="24"/>
      <c r="L2195" s="24">
        <v>68.2</v>
      </c>
    </row>
    <row r="2196" spans="1:12" x14ac:dyDescent="0.2">
      <c r="A2196" s="23">
        <v>39367</v>
      </c>
      <c r="B2196" s="27">
        <v>69.69</v>
      </c>
      <c r="C2196" s="28">
        <v>69.69</v>
      </c>
      <c r="D2196" s="28">
        <v>73.69</v>
      </c>
      <c r="E2196" s="26"/>
      <c r="F2196" s="25">
        <v>70.34</v>
      </c>
      <c r="G2196" s="25">
        <v>70.34</v>
      </c>
      <c r="H2196" s="25">
        <v>70.34</v>
      </c>
      <c r="I2196" s="25">
        <v>75.19</v>
      </c>
      <c r="J2196" s="27">
        <v>79.099999999999994</v>
      </c>
      <c r="K2196" s="24"/>
      <c r="L2196" s="24">
        <v>68.95</v>
      </c>
    </row>
    <row r="2197" spans="1:12" x14ac:dyDescent="0.2">
      <c r="A2197" s="23">
        <v>39370</v>
      </c>
      <c r="B2197" s="27">
        <v>72.13</v>
      </c>
      <c r="C2197" s="28">
        <v>72.13</v>
      </c>
      <c r="D2197" s="28">
        <v>76.13</v>
      </c>
      <c r="E2197" s="26"/>
      <c r="F2197" s="25">
        <v>72.78</v>
      </c>
      <c r="G2197" s="25">
        <v>72.78</v>
      </c>
      <c r="H2197" s="25">
        <v>72.78</v>
      </c>
      <c r="I2197" s="25">
        <v>77.63</v>
      </c>
      <c r="J2197" s="27">
        <v>81.5</v>
      </c>
      <c r="K2197" s="24"/>
      <c r="L2197" s="24">
        <v>71.2</v>
      </c>
    </row>
    <row r="2198" spans="1:12" x14ac:dyDescent="0.2">
      <c r="A2198" s="23">
        <v>39371</v>
      </c>
      <c r="B2198" s="27">
        <v>73.61</v>
      </c>
      <c r="C2198" s="28">
        <v>73.61</v>
      </c>
      <c r="D2198" s="28">
        <v>77.61</v>
      </c>
      <c r="E2198" s="26"/>
      <c r="F2198" s="25">
        <v>74.260000000000005</v>
      </c>
      <c r="G2198" s="25">
        <v>74.260000000000005</v>
      </c>
      <c r="H2198" s="25">
        <v>74.260000000000005</v>
      </c>
      <c r="I2198" s="25">
        <v>79.11</v>
      </c>
      <c r="J2198" s="27">
        <v>83</v>
      </c>
      <c r="K2198" s="24"/>
      <c r="L2198" s="24">
        <v>72.7</v>
      </c>
    </row>
    <row r="2199" spans="1:12" x14ac:dyDescent="0.2">
      <c r="A2199" s="23">
        <v>39372</v>
      </c>
      <c r="B2199" s="27">
        <v>73.400000000000006</v>
      </c>
      <c r="C2199" s="28">
        <v>73.400000000000006</v>
      </c>
      <c r="D2199" s="28">
        <v>77.400000000000006</v>
      </c>
      <c r="E2199" s="26"/>
      <c r="F2199" s="25">
        <v>74.05</v>
      </c>
      <c r="G2199" s="25">
        <v>74.05</v>
      </c>
      <c r="H2199" s="25">
        <v>74.05</v>
      </c>
      <c r="I2199" s="25">
        <v>78.900000000000006</v>
      </c>
      <c r="J2199" s="27">
        <v>82.8</v>
      </c>
      <c r="K2199" s="24"/>
      <c r="L2199" s="24">
        <v>72.45</v>
      </c>
    </row>
    <row r="2200" spans="1:12" x14ac:dyDescent="0.2">
      <c r="A2200" s="23">
        <v>39373</v>
      </c>
      <c r="B2200" s="27">
        <v>75.47</v>
      </c>
      <c r="C2200" s="28">
        <v>75.47</v>
      </c>
      <c r="D2200" s="28">
        <v>79.47</v>
      </c>
      <c r="E2200" s="26"/>
      <c r="F2200" s="25">
        <v>76.12</v>
      </c>
      <c r="G2200" s="25">
        <v>76.12</v>
      </c>
      <c r="H2200" s="25">
        <v>76.12</v>
      </c>
      <c r="I2200" s="25">
        <v>80.97</v>
      </c>
      <c r="J2200" s="27">
        <v>84.9</v>
      </c>
      <c r="K2200" s="24"/>
      <c r="L2200" s="24">
        <v>74.7</v>
      </c>
    </row>
    <row r="2201" spans="1:12" x14ac:dyDescent="0.2">
      <c r="A2201" s="23">
        <v>39374</v>
      </c>
      <c r="B2201" s="27">
        <v>74.599999999999994</v>
      </c>
      <c r="C2201" s="28">
        <v>74.599999999999994</v>
      </c>
      <c r="D2201" s="28">
        <v>78.599999999999994</v>
      </c>
      <c r="E2201" s="26"/>
      <c r="F2201" s="25">
        <v>75.25</v>
      </c>
      <c r="G2201" s="25">
        <v>75.25</v>
      </c>
      <c r="H2201" s="25">
        <v>75.25</v>
      </c>
      <c r="I2201" s="25">
        <v>80.099999999999994</v>
      </c>
      <c r="J2201" s="27">
        <v>84</v>
      </c>
      <c r="K2201" s="24"/>
      <c r="L2201" s="24">
        <v>73.7</v>
      </c>
    </row>
    <row r="2202" spans="1:12" x14ac:dyDescent="0.2">
      <c r="A2202" s="23">
        <v>39377</v>
      </c>
      <c r="B2202" s="27">
        <v>73.56</v>
      </c>
      <c r="C2202" s="28">
        <v>73.56</v>
      </c>
      <c r="D2202" s="28">
        <v>77.56</v>
      </c>
      <c r="E2202" s="26"/>
      <c r="F2202" s="25">
        <v>74.209999999999994</v>
      </c>
      <c r="G2202" s="25">
        <v>74.209999999999994</v>
      </c>
      <c r="H2202" s="25">
        <v>74.209999999999994</v>
      </c>
      <c r="I2202" s="25">
        <v>79.06</v>
      </c>
      <c r="J2202" s="27">
        <v>83</v>
      </c>
      <c r="K2202" s="24"/>
      <c r="L2202" s="24">
        <v>72.7</v>
      </c>
    </row>
    <row r="2203" spans="1:12" x14ac:dyDescent="0.2">
      <c r="A2203" s="23">
        <v>39378</v>
      </c>
      <c r="B2203" s="27">
        <v>71.27</v>
      </c>
      <c r="C2203" s="28">
        <v>71.27</v>
      </c>
      <c r="D2203" s="28">
        <v>75.27</v>
      </c>
      <c r="E2203" s="26"/>
      <c r="F2203" s="25">
        <v>71.92</v>
      </c>
      <c r="G2203" s="25">
        <v>71.92</v>
      </c>
      <c r="H2203" s="25">
        <v>71.92</v>
      </c>
      <c r="I2203" s="25">
        <v>76.77</v>
      </c>
      <c r="J2203" s="27">
        <v>80.7</v>
      </c>
      <c r="K2203" s="24"/>
      <c r="L2203" s="24">
        <v>70.45</v>
      </c>
    </row>
    <row r="2204" spans="1:12" x14ac:dyDescent="0.2">
      <c r="A2204" s="23">
        <v>39379</v>
      </c>
      <c r="B2204" s="27">
        <v>73.099999999999994</v>
      </c>
      <c r="C2204" s="28">
        <v>73.099999999999994</v>
      </c>
      <c r="D2204" s="28">
        <v>77.099999999999994</v>
      </c>
      <c r="E2204" s="26"/>
      <c r="F2204" s="25">
        <v>73.75</v>
      </c>
      <c r="G2204" s="25">
        <v>73.75</v>
      </c>
      <c r="H2204" s="25">
        <v>73.75</v>
      </c>
      <c r="I2204" s="25">
        <v>78.599999999999994</v>
      </c>
      <c r="J2204" s="27">
        <v>82.5</v>
      </c>
      <c r="K2204" s="24"/>
      <c r="L2204" s="24">
        <v>72.2</v>
      </c>
    </row>
    <row r="2205" spans="1:12" x14ac:dyDescent="0.2">
      <c r="A2205" s="23">
        <v>39380</v>
      </c>
      <c r="B2205" s="27">
        <v>76.459999999999994</v>
      </c>
      <c r="C2205" s="28">
        <v>76.459999999999994</v>
      </c>
      <c r="D2205" s="28">
        <v>80.459999999999994</v>
      </c>
      <c r="E2205" s="26"/>
      <c r="F2205" s="25">
        <v>77.11</v>
      </c>
      <c r="G2205" s="25">
        <v>77.11</v>
      </c>
      <c r="H2205" s="25">
        <v>77.11</v>
      </c>
      <c r="I2205" s="25">
        <v>81.96</v>
      </c>
      <c r="J2205" s="27">
        <v>85.9</v>
      </c>
      <c r="K2205" s="24"/>
      <c r="L2205" s="24">
        <v>75.7</v>
      </c>
    </row>
    <row r="2206" spans="1:12" x14ac:dyDescent="0.2">
      <c r="A2206" s="23">
        <v>39381</v>
      </c>
      <c r="B2206" s="27">
        <v>77.86</v>
      </c>
      <c r="C2206" s="28">
        <v>77.86</v>
      </c>
      <c r="D2206" s="28">
        <v>81.86</v>
      </c>
      <c r="E2206" s="26"/>
      <c r="F2206" s="25">
        <v>78.510000000000005</v>
      </c>
      <c r="G2206" s="25">
        <v>78.510000000000005</v>
      </c>
      <c r="H2206" s="25">
        <v>78.510000000000005</v>
      </c>
      <c r="I2206" s="25">
        <v>83.36</v>
      </c>
      <c r="J2206" s="27">
        <v>87.3</v>
      </c>
      <c r="K2206" s="24"/>
      <c r="L2206" s="24">
        <v>76.95</v>
      </c>
    </row>
    <row r="2207" spans="1:12" x14ac:dyDescent="0.2">
      <c r="A2207" s="23">
        <v>39384</v>
      </c>
      <c r="B2207" s="27">
        <v>79.53</v>
      </c>
      <c r="C2207" s="28">
        <v>79.53</v>
      </c>
      <c r="D2207" s="28">
        <v>83.53</v>
      </c>
      <c r="E2207" s="26"/>
      <c r="F2207" s="25">
        <v>80.180000000000007</v>
      </c>
      <c r="G2207" s="25">
        <v>80.180000000000007</v>
      </c>
      <c r="H2207" s="25">
        <v>80.180000000000007</v>
      </c>
      <c r="I2207" s="25">
        <v>85.03</v>
      </c>
      <c r="J2207" s="27">
        <v>88.9</v>
      </c>
      <c r="K2207" s="24"/>
      <c r="L2207" s="24">
        <v>78.7</v>
      </c>
    </row>
    <row r="2208" spans="1:12" x14ac:dyDescent="0.2">
      <c r="A2208" s="23">
        <v>39385</v>
      </c>
      <c r="B2208" s="27">
        <v>76.38</v>
      </c>
      <c r="C2208" s="28">
        <v>76.38</v>
      </c>
      <c r="D2208" s="28">
        <v>80.38</v>
      </c>
      <c r="E2208" s="26"/>
      <c r="F2208" s="25">
        <v>77.03</v>
      </c>
      <c r="G2208" s="25">
        <v>77.03</v>
      </c>
      <c r="H2208" s="25">
        <v>77.03</v>
      </c>
      <c r="I2208" s="25">
        <v>81.88</v>
      </c>
      <c r="J2208" s="27">
        <v>85.8</v>
      </c>
      <c r="K2208" s="24"/>
      <c r="L2208" s="24">
        <v>75.7</v>
      </c>
    </row>
    <row r="2209" spans="1:12" x14ac:dyDescent="0.2">
      <c r="A2209" s="23">
        <v>39386</v>
      </c>
      <c r="B2209" s="27">
        <v>80.53</v>
      </c>
      <c r="C2209" s="28">
        <v>80.53</v>
      </c>
      <c r="D2209" s="28">
        <v>84.53</v>
      </c>
      <c r="E2209" s="26"/>
      <c r="F2209" s="25">
        <v>81.180000000000007</v>
      </c>
      <c r="G2209" s="25">
        <v>81.180000000000007</v>
      </c>
      <c r="H2209" s="25">
        <v>81.180000000000007</v>
      </c>
      <c r="I2209" s="25">
        <v>86.03</v>
      </c>
      <c r="J2209" s="27">
        <v>89.9</v>
      </c>
      <c r="K2209" s="24"/>
      <c r="L2209" s="24">
        <v>79.7</v>
      </c>
    </row>
    <row r="2210" spans="1:12" x14ac:dyDescent="0.2">
      <c r="A2210" s="23">
        <v>39387</v>
      </c>
      <c r="B2210" s="27">
        <v>79.489999999999995</v>
      </c>
      <c r="C2210" s="28">
        <v>79.489999999999995</v>
      </c>
      <c r="D2210" s="28">
        <v>83.49</v>
      </c>
      <c r="E2210" s="26"/>
      <c r="F2210" s="25">
        <v>80.14</v>
      </c>
      <c r="G2210" s="25">
        <v>80.14</v>
      </c>
      <c r="H2210" s="25">
        <v>80.14</v>
      </c>
      <c r="I2210" s="25">
        <v>84.99</v>
      </c>
      <c r="J2210" s="27">
        <v>88.9</v>
      </c>
      <c r="K2210" s="24"/>
      <c r="L2210" s="24">
        <v>78.7</v>
      </c>
    </row>
    <row r="2211" spans="1:12" x14ac:dyDescent="0.2">
      <c r="A2211" s="23">
        <v>39388</v>
      </c>
      <c r="B2211" s="27">
        <v>81.93</v>
      </c>
      <c r="C2211" s="28">
        <v>81.93</v>
      </c>
      <c r="D2211" s="28">
        <v>85.93</v>
      </c>
      <c r="E2211" s="26"/>
      <c r="F2211" s="25">
        <v>82.58</v>
      </c>
      <c r="G2211" s="25">
        <v>82.58</v>
      </c>
      <c r="H2211" s="25">
        <v>82.58</v>
      </c>
      <c r="I2211" s="25">
        <v>87.43</v>
      </c>
      <c r="J2211" s="27">
        <v>91.3</v>
      </c>
      <c r="K2211" s="24"/>
      <c r="L2211" s="24">
        <v>81.2</v>
      </c>
    </row>
    <row r="2212" spans="1:12" x14ac:dyDescent="0.2">
      <c r="A2212" s="23">
        <v>39391</v>
      </c>
      <c r="B2212" s="27">
        <v>79.98</v>
      </c>
      <c r="C2212" s="28">
        <v>79.98</v>
      </c>
      <c r="D2212" s="28">
        <v>83.98</v>
      </c>
      <c r="E2212" s="26"/>
      <c r="F2212" s="25">
        <v>80.63</v>
      </c>
      <c r="G2212" s="25">
        <v>80.63</v>
      </c>
      <c r="H2212" s="25">
        <v>80.63</v>
      </c>
      <c r="I2212" s="25">
        <v>85.48</v>
      </c>
      <c r="J2212" s="27">
        <v>89.4</v>
      </c>
      <c r="K2212" s="24"/>
      <c r="L2212" s="24">
        <v>79.2</v>
      </c>
    </row>
    <row r="2213" spans="1:12" x14ac:dyDescent="0.2">
      <c r="A2213" s="23">
        <v>39392</v>
      </c>
      <c r="B2213" s="27">
        <v>82.7</v>
      </c>
      <c r="C2213" s="28">
        <v>82.7</v>
      </c>
      <c r="D2213" s="28">
        <v>86.7</v>
      </c>
      <c r="E2213" s="26"/>
      <c r="F2213" s="25">
        <v>83.35</v>
      </c>
      <c r="G2213" s="25">
        <v>83.35</v>
      </c>
      <c r="H2213" s="25">
        <v>83.35</v>
      </c>
      <c r="I2213" s="25">
        <v>88.2</v>
      </c>
      <c r="J2213" s="27">
        <v>92.1</v>
      </c>
      <c r="K2213" s="24"/>
      <c r="L2213" s="24">
        <v>81.95</v>
      </c>
    </row>
    <row r="2214" spans="1:12" x14ac:dyDescent="0.2">
      <c r="A2214" s="23">
        <v>39393</v>
      </c>
      <c r="B2214" s="27">
        <v>82.37</v>
      </c>
      <c r="C2214" s="28">
        <v>82.37</v>
      </c>
      <c r="D2214" s="28">
        <v>86.37</v>
      </c>
      <c r="E2214" s="26"/>
      <c r="F2214" s="25">
        <v>83.02</v>
      </c>
      <c r="G2214" s="25">
        <v>83.02</v>
      </c>
      <c r="H2214" s="25">
        <v>83.02</v>
      </c>
      <c r="I2214" s="25">
        <v>87.87</v>
      </c>
      <c r="J2214" s="27">
        <v>91.8</v>
      </c>
      <c r="K2214" s="24"/>
      <c r="L2214" s="24">
        <v>81.45</v>
      </c>
    </row>
    <row r="2215" spans="1:12" x14ac:dyDescent="0.2">
      <c r="A2215" s="23">
        <v>39394</v>
      </c>
      <c r="B2215" s="27">
        <v>81.459999999999994</v>
      </c>
      <c r="C2215" s="28">
        <v>81.459999999999994</v>
      </c>
      <c r="D2215" s="28">
        <v>85.46</v>
      </c>
      <c r="E2215" s="26"/>
      <c r="F2215" s="25">
        <v>82.11</v>
      </c>
      <c r="G2215" s="25">
        <v>82.11</v>
      </c>
      <c r="H2215" s="25">
        <v>82.11</v>
      </c>
      <c r="I2215" s="25">
        <v>86.96</v>
      </c>
      <c r="J2215" s="27">
        <v>90.9</v>
      </c>
      <c r="K2215" s="24"/>
      <c r="L2215" s="24">
        <v>80.7</v>
      </c>
    </row>
    <row r="2216" spans="1:12" x14ac:dyDescent="0.2">
      <c r="A2216" s="23">
        <v>39395</v>
      </c>
      <c r="B2216" s="27">
        <v>82.32</v>
      </c>
      <c r="C2216" s="28">
        <v>82.32</v>
      </c>
      <c r="D2216" s="28">
        <v>86.32</v>
      </c>
      <c r="E2216" s="26"/>
      <c r="F2216" s="25">
        <v>82.97</v>
      </c>
      <c r="G2216" s="25">
        <v>82.97</v>
      </c>
      <c r="H2216" s="25">
        <v>82.97</v>
      </c>
      <c r="I2216" s="25">
        <v>87.82</v>
      </c>
      <c r="J2216" s="27">
        <v>91.7</v>
      </c>
      <c r="K2216" s="24"/>
      <c r="L2216" s="24">
        <v>81.45</v>
      </c>
    </row>
    <row r="2217" spans="1:12" x14ac:dyDescent="0.2">
      <c r="A2217" s="23">
        <v>39398</v>
      </c>
      <c r="B2217" s="27">
        <v>80.62</v>
      </c>
      <c r="C2217" s="28">
        <v>80.62</v>
      </c>
      <c r="D2217" s="28">
        <v>84.62</v>
      </c>
      <c r="E2217" s="26"/>
      <c r="F2217" s="25">
        <v>81.27</v>
      </c>
      <c r="G2217" s="25">
        <v>81.27</v>
      </c>
      <c r="H2217" s="25">
        <v>81.27</v>
      </c>
      <c r="I2217" s="25">
        <v>86.12</v>
      </c>
      <c r="J2217" s="27">
        <v>90</v>
      </c>
      <c r="K2217" s="24"/>
      <c r="L2217" s="24">
        <v>79.7</v>
      </c>
    </row>
    <row r="2218" spans="1:12" x14ac:dyDescent="0.2">
      <c r="A2218" s="23">
        <v>39399</v>
      </c>
      <c r="B2218" s="27">
        <v>77.17</v>
      </c>
      <c r="C2218" s="28">
        <v>77.17</v>
      </c>
      <c r="D2218" s="28">
        <v>81.17</v>
      </c>
      <c r="E2218" s="26"/>
      <c r="F2218" s="25">
        <v>77.819999999999993</v>
      </c>
      <c r="G2218" s="25">
        <v>77.819999999999993</v>
      </c>
      <c r="H2218" s="25">
        <v>77.819999999999993</v>
      </c>
      <c r="I2218" s="25">
        <v>82.67</v>
      </c>
      <c r="J2218" s="27">
        <v>86.6</v>
      </c>
      <c r="K2218" s="24"/>
      <c r="L2218" s="24">
        <v>76.2</v>
      </c>
    </row>
    <row r="2219" spans="1:12" x14ac:dyDescent="0.2">
      <c r="A2219" s="23">
        <v>39400</v>
      </c>
      <c r="B2219" s="27">
        <v>80.09</v>
      </c>
      <c r="C2219" s="28">
        <v>80.09</v>
      </c>
      <c r="D2219" s="28">
        <v>84.09</v>
      </c>
      <c r="E2219" s="26"/>
      <c r="F2219" s="25">
        <v>80.739999999999995</v>
      </c>
      <c r="G2219" s="25">
        <v>80.739999999999995</v>
      </c>
      <c r="H2219" s="25">
        <v>80.739999999999995</v>
      </c>
      <c r="I2219" s="25">
        <v>85.59</v>
      </c>
      <c r="J2219" s="27">
        <v>89.5</v>
      </c>
      <c r="K2219" s="24"/>
      <c r="L2219" s="24">
        <v>79.2</v>
      </c>
    </row>
    <row r="2220" spans="1:12" x14ac:dyDescent="0.2">
      <c r="A2220" s="23">
        <v>39401</v>
      </c>
      <c r="B2220" s="27">
        <v>79.430000000000007</v>
      </c>
      <c r="C2220" s="28">
        <v>79.430000000000007</v>
      </c>
      <c r="D2220" s="28">
        <v>83.43</v>
      </c>
      <c r="E2220" s="26"/>
      <c r="F2220" s="25">
        <v>80.08</v>
      </c>
      <c r="G2220" s="25">
        <v>80.08</v>
      </c>
      <c r="H2220" s="25">
        <v>80.08</v>
      </c>
      <c r="I2220" s="25">
        <v>84.93</v>
      </c>
      <c r="J2220" s="27">
        <v>88.8</v>
      </c>
      <c r="K2220" s="24"/>
      <c r="L2220" s="24">
        <v>78.7</v>
      </c>
    </row>
    <row r="2221" spans="1:12" x14ac:dyDescent="0.2">
      <c r="A2221" s="23">
        <v>39402</v>
      </c>
      <c r="B2221" s="27">
        <v>81.099999999999994</v>
      </c>
      <c r="C2221" s="28">
        <v>81.099999999999994</v>
      </c>
      <c r="D2221" s="28">
        <v>85.1</v>
      </c>
      <c r="E2221" s="26"/>
      <c r="F2221" s="25">
        <v>81.75</v>
      </c>
      <c r="G2221" s="25">
        <v>81.75</v>
      </c>
      <c r="H2221" s="25">
        <v>81.75</v>
      </c>
      <c r="I2221" s="25">
        <v>86.6</v>
      </c>
      <c r="J2221" s="27">
        <v>90.5</v>
      </c>
      <c r="K2221" s="24"/>
      <c r="L2221" s="24">
        <v>80.2</v>
      </c>
    </row>
    <row r="2222" spans="1:12" x14ac:dyDescent="0.2">
      <c r="A2222" s="23">
        <v>39405</v>
      </c>
      <c r="B2222" s="27">
        <v>80.64</v>
      </c>
      <c r="C2222" s="28">
        <v>80.64</v>
      </c>
      <c r="D2222" s="28">
        <v>84.64</v>
      </c>
      <c r="E2222" s="26"/>
      <c r="F2222" s="25">
        <v>81.290000000000006</v>
      </c>
      <c r="G2222" s="25">
        <v>81.290000000000006</v>
      </c>
      <c r="H2222" s="25">
        <v>81.290000000000006</v>
      </c>
      <c r="I2222" s="25">
        <v>86.14</v>
      </c>
      <c r="J2222" s="27">
        <v>90.1</v>
      </c>
      <c r="K2222" s="24"/>
      <c r="L2222" s="24">
        <v>79.7</v>
      </c>
    </row>
    <row r="2223" spans="1:12" x14ac:dyDescent="0.2">
      <c r="A2223" s="23">
        <v>39406</v>
      </c>
      <c r="B2223" s="27">
        <v>84.03</v>
      </c>
      <c r="C2223" s="28">
        <v>84.03</v>
      </c>
      <c r="D2223" s="28">
        <v>88.03</v>
      </c>
      <c r="E2223" s="26"/>
      <c r="F2223" s="25">
        <v>84.68</v>
      </c>
      <c r="G2223" s="25">
        <v>84.68</v>
      </c>
      <c r="H2223" s="25">
        <v>84.68</v>
      </c>
      <c r="I2223" s="25">
        <v>89.53</v>
      </c>
      <c r="J2223" s="27">
        <v>93.4</v>
      </c>
      <c r="K2223" s="24"/>
      <c r="L2223" s="24">
        <v>83.2</v>
      </c>
    </row>
    <row r="2224" spans="1:12" x14ac:dyDescent="0.2">
      <c r="A2224" s="23">
        <v>39407</v>
      </c>
      <c r="B2224" s="27">
        <v>83.29</v>
      </c>
      <c r="C2224" s="28">
        <v>83.29</v>
      </c>
      <c r="D2224" s="28">
        <v>87.29</v>
      </c>
      <c r="E2224" s="26"/>
      <c r="F2224" s="25">
        <v>83.94</v>
      </c>
      <c r="G2224" s="25">
        <v>83.94</v>
      </c>
      <c r="H2224" s="25">
        <v>83.94</v>
      </c>
      <c r="I2224" s="25">
        <v>88.79</v>
      </c>
      <c r="J2224" s="27">
        <v>92.7</v>
      </c>
      <c r="K2224" s="24"/>
      <c r="L2224" s="24">
        <v>82.45</v>
      </c>
    </row>
    <row r="2225" spans="1:12" x14ac:dyDescent="0.2">
      <c r="A2225" s="23">
        <v>39409</v>
      </c>
      <c r="B2225" s="27">
        <v>84.18</v>
      </c>
      <c r="C2225" s="28">
        <v>84.18</v>
      </c>
      <c r="D2225" s="28">
        <v>88.18</v>
      </c>
      <c r="E2225" s="26"/>
      <c r="F2225" s="25">
        <v>84.83</v>
      </c>
      <c r="G2225" s="25">
        <v>84.83</v>
      </c>
      <c r="H2225" s="25">
        <v>84.83</v>
      </c>
      <c r="I2225" s="25">
        <v>89.68</v>
      </c>
      <c r="J2225" s="27">
        <v>93.6</v>
      </c>
      <c r="K2225" s="24"/>
      <c r="L2225" s="24">
        <v>83.45</v>
      </c>
    </row>
    <row r="2226" spans="1:12" x14ac:dyDescent="0.2">
      <c r="A2226" s="23">
        <v>39412</v>
      </c>
      <c r="B2226" s="27">
        <v>83.7</v>
      </c>
      <c r="C2226" s="28">
        <v>83.7</v>
      </c>
      <c r="D2226" s="28">
        <v>87.7</v>
      </c>
      <c r="E2226" s="26"/>
      <c r="F2226" s="25">
        <v>84.35</v>
      </c>
      <c r="G2226" s="25">
        <v>84.35</v>
      </c>
      <c r="H2226" s="25">
        <v>84.35</v>
      </c>
      <c r="I2226" s="25">
        <v>89.2</v>
      </c>
      <c r="J2226" s="27">
        <v>93.1</v>
      </c>
      <c r="K2226" s="24"/>
      <c r="L2226" s="24">
        <v>82.95</v>
      </c>
    </row>
    <row r="2227" spans="1:12" x14ac:dyDescent="0.2">
      <c r="A2227" s="23">
        <v>39413</v>
      </c>
      <c r="B2227" s="27">
        <v>80.42</v>
      </c>
      <c r="C2227" s="28">
        <v>80.42</v>
      </c>
      <c r="D2227" s="28">
        <v>84.42</v>
      </c>
      <c r="E2227" s="26"/>
      <c r="F2227" s="25">
        <v>81.069999999999993</v>
      </c>
      <c r="G2227" s="25">
        <v>81.069999999999993</v>
      </c>
      <c r="H2227" s="25">
        <v>81.069999999999993</v>
      </c>
      <c r="I2227" s="25">
        <v>85.92</v>
      </c>
      <c r="J2227" s="27">
        <v>89.8</v>
      </c>
      <c r="K2227" s="24"/>
      <c r="L2227" s="24">
        <v>79.7</v>
      </c>
    </row>
    <row r="2228" spans="1:12" x14ac:dyDescent="0.2">
      <c r="A2228" s="23">
        <v>39414</v>
      </c>
      <c r="B2228" s="27">
        <v>76.62</v>
      </c>
      <c r="C2228" s="28">
        <v>76.62</v>
      </c>
      <c r="D2228" s="28">
        <v>80.62</v>
      </c>
      <c r="E2228" s="26"/>
      <c r="F2228" s="25">
        <v>77.27</v>
      </c>
      <c r="G2228" s="25">
        <v>77.27</v>
      </c>
      <c r="H2228" s="25">
        <v>77.27</v>
      </c>
      <c r="I2228" s="25">
        <v>82.12</v>
      </c>
      <c r="J2228" s="27">
        <v>86</v>
      </c>
      <c r="K2228" s="24"/>
      <c r="L2228" s="24">
        <v>75.7</v>
      </c>
    </row>
    <row r="2229" spans="1:12" x14ac:dyDescent="0.2">
      <c r="A2229" s="23">
        <v>39415</v>
      </c>
      <c r="B2229" s="27">
        <v>77.010000000000005</v>
      </c>
      <c r="C2229" s="28">
        <v>77.010000000000005</v>
      </c>
      <c r="D2229" s="28">
        <v>81.010000000000005</v>
      </c>
      <c r="E2229" s="26"/>
      <c r="F2229" s="25">
        <v>77.66</v>
      </c>
      <c r="G2229" s="25">
        <v>77.66</v>
      </c>
      <c r="H2229" s="25">
        <v>77.66</v>
      </c>
      <c r="I2229" s="25">
        <v>82.51</v>
      </c>
      <c r="J2229" s="27">
        <v>86.4</v>
      </c>
      <c r="K2229" s="24"/>
      <c r="L2229" s="24">
        <v>76.2</v>
      </c>
    </row>
    <row r="2230" spans="1:12" x14ac:dyDescent="0.2">
      <c r="A2230" s="23">
        <v>39416</v>
      </c>
      <c r="B2230" s="27">
        <v>74.709999999999994</v>
      </c>
      <c r="C2230" s="28">
        <v>74.709999999999994</v>
      </c>
      <c r="D2230" s="28">
        <v>78.709999999999994</v>
      </c>
      <c r="E2230" s="26"/>
      <c r="F2230" s="25">
        <v>75.36</v>
      </c>
      <c r="G2230" s="25">
        <v>75.36</v>
      </c>
      <c r="H2230" s="25">
        <v>75.36</v>
      </c>
      <c r="I2230" s="25">
        <v>80.209999999999994</v>
      </c>
      <c r="J2230" s="27">
        <v>84.1</v>
      </c>
      <c r="K2230" s="24"/>
      <c r="L2230" s="24">
        <v>73.95</v>
      </c>
    </row>
    <row r="2231" spans="1:12" x14ac:dyDescent="0.2">
      <c r="A2231" s="23">
        <v>39419</v>
      </c>
      <c r="B2231" s="27">
        <v>75.31</v>
      </c>
      <c r="C2231" s="28">
        <v>75.31</v>
      </c>
      <c r="D2231" s="28">
        <v>79.31</v>
      </c>
      <c r="E2231" s="26"/>
      <c r="F2231" s="25">
        <v>75.959999999999994</v>
      </c>
      <c r="G2231" s="25">
        <v>75.959999999999994</v>
      </c>
      <c r="H2231" s="25">
        <v>75.959999999999994</v>
      </c>
      <c r="I2231" s="25">
        <v>78.31</v>
      </c>
      <c r="J2231" s="27">
        <v>84.7</v>
      </c>
      <c r="K2231" s="24"/>
      <c r="L2231" s="24">
        <v>74.45</v>
      </c>
    </row>
    <row r="2232" spans="1:12" x14ac:dyDescent="0.2">
      <c r="A2232" s="23">
        <v>39420</v>
      </c>
      <c r="B2232" s="27">
        <v>74.319999999999993</v>
      </c>
      <c r="C2232" s="28">
        <v>74.319999999999993</v>
      </c>
      <c r="D2232" s="28">
        <v>78.319999999999993</v>
      </c>
      <c r="E2232" s="26"/>
      <c r="F2232" s="25">
        <v>74.97</v>
      </c>
      <c r="G2232" s="25">
        <v>74.97</v>
      </c>
      <c r="H2232" s="25">
        <v>74.97</v>
      </c>
      <c r="I2232" s="25">
        <v>77.319999999999993</v>
      </c>
      <c r="J2232" s="27">
        <v>83.7</v>
      </c>
      <c r="K2232" s="24"/>
      <c r="L2232" s="24">
        <v>73.45</v>
      </c>
    </row>
    <row r="2233" spans="1:12" x14ac:dyDescent="0.2">
      <c r="A2233" s="23">
        <v>39421</v>
      </c>
      <c r="B2233" s="27">
        <v>73.489999999999995</v>
      </c>
      <c r="C2233" s="28">
        <v>73.489999999999995</v>
      </c>
      <c r="D2233" s="28">
        <v>77.489999999999995</v>
      </c>
      <c r="E2233" s="26"/>
      <c r="F2233" s="25">
        <v>74.14</v>
      </c>
      <c r="G2233" s="25">
        <v>74.14</v>
      </c>
      <c r="H2233" s="25">
        <v>74.14</v>
      </c>
      <c r="I2233" s="25">
        <v>76.489999999999995</v>
      </c>
      <c r="J2233" s="27">
        <v>82.9</v>
      </c>
      <c r="K2233" s="24"/>
      <c r="L2233" s="24">
        <v>72.7</v>
      </c>
    </row>
    <row r="2234" spans="1:12" x14ac:dyDescent="0.2">
      <c r="A2234" s="23">
        <v>39422</v>
      </c>
      <c r="B2234" s="27">
        <v>76.73</v>
      </c>
      <c r="C2234" s="28">
        <v>75.73</v>
      </c>
      <c r="D2234" s="28">
        <v>78.23</v>
      </c>
      <c r="E2234" s="26"/>
      <c r="F2234" s="25">
        <v>76.88</v>
      </c>
      <c r="G2234" s="25">
        <v>76.88</v>
      </c>
      <c r="H2234" s="25">
        <v>76.88</v>
      </c>
      <c r="I2234" s="25">
        <v>79.23</v>
      </c>
      <c r="J2234" s="27">
        <v>85.6</v>
      </c>
      <c r="K2234" s="24"/>
      <c r="L2234" s="24">
        <v>75.45</v>
      </c>
    </row>
    <row r="2235" spans="1:12" x14ac:dyDescent="0.2">
      <c r="A2235" s="23">
        <v>39423</v>
      </c>
      <c r="B2235" s="27">
        <v>74.78</v>
      </c>
      <c r="C2235" s="28">
        <v>73.78</v>
      </c>
      <c r="D2235" s="28">
        <v>76.28</v>
      </c>
      <c r="E2235" s="26"/>
      <c r="F2235" s="25">
        <v>74.930000000000007</v>
      </c>
      <c r="G2235" s="25">
        <v>74.930000000000007</v>
      </c>
      <c r="H2235" s="25">
        <v>74.930000000000007</v>
      </c>
      <c r="I2235" s="25">
        <v>77.28</v>
      </c>
      <c r="J2235" s="27">
        <v>83.7</v>
      </c>
      <c r="K2235" s="24"/>
      <c r="L2235" s="24">
        <v>73.45</v>
      </c>
    </row>
    <row r="2236" spans="1:12" x14ac:dyDescent="0.2">
      <c r="A2236" s="23">
        <v>39426</v>
      </c>
      <c r="B2236" s="27">
        <v>74.36</v>
      </c>
      <c r="C2236" s="28">
        <v>73.36</v>
      </c>
      <c r="D2236" s="28">
        <v>75.86</v>
      </c>
      <c r="E2236" s="26"/>
      <c r="F2236" s="25">
        <v>73.36</v>
      </c>
      <c r="G2236" s="25">
        <v>73.36</v>
      </c>
      <c r="H2236" s="25">
        <v>73.36</v>
      </c>
      <c r="I2236" s="25">
        <v>76.86</v>
      </c>
      <c r="J2236" s="27">
        <v>83.3</v>
      </c>
      <c r="K2236" s="24"/>
      <c r="L2236" s="24">
        <v>72.95</v>
      </c>
    </row>
    <row r="2237" spans="1:12" x14ac:dyDescent="0.2">
      <c r="A2237" s="23">
        <v>39427</v>
      </c>
      <c r="B2237" s="27">
        <v>76.52</v>
      </c>
      <c r="C2237" s="28">
        <v>75.52</v>
      </c>
      <c r="D2237" s="28">
        <v>78.02</v>
      </c>
      <c r="E2237" s="26"/>
      <c r="F2237" s="25">
        <v>75.52</v>
      </c>
      <c r="G2237" s="25">
        <v>75.52</v>
      </c>
      <c r="H2237" s="25">
        <v>75.52</v>
      </c>
      <c r="I2237" s="25">
        <v>79.02</v>
      </c>
      <c r="J2237" s="27">
        <v>85.4</v>
      </c>
      <c r="K2237" s="24"/>
      <c r="L2237" s="24">
        <v>75.2</v>
      </c>
    </row>
    <row r="2238" spans="1:12" x14ac:dyDescent="0.2">
      <c r="A2238" s="23">
        <v>39428</v>
      </c>
      <c r="B2238" s="27">
        <v>80.89</v>
      </c>
      <c r="C2238" s="28">
        <v>79.89</v>
      </c>
      <c r="D2238" s="28">
        <v>82.39</v>
      </c>
      <c r="E2238" s="26"/>
      <c r="F2238" s="25">
        <v>79.89</v>
      </c>
      <c r="G2238" s="25">
        <v>79.89</v>
      </c>
      <c r="H2238" s="25">
        <v>79.89</v>
      </c>
      <c r="I2238" s="25">
        <v>83.39</v>
      </c>
      <c r="J2238" s="27">
        <v>89.8</v>
      </c>
      <c r="K2238" s="24"/>
      <c r="L2238" s="24">
        <v>79.45</v>
      </c>
    </row>
    <row r="2239" spans="1:12" x14ac:dyDescent="0.2">
      <c r="A2239" s="23">
        <v>39429</v>
      </c>
      <c r="B2239" s="27">
        <v>78.75</v>
      </c>
      <c r="C2239" s="28">
        <v>77.75</v>
      </c>
      <c r="D2239" s="28">
        <v>80.25</v>
      </c>
      <c r="E2239" s="26"/>
      <c r="F2239" s="25">
        <v>77.75</v>
      </c>
      <c r="G2239" s="25">
        <v>77.75</v>
      </c>
      <c r="H2239" s="25">
        <v>77.75</v>
      </c>
      <c r="I2239" s="25">
        <v>81.25</v>
      </c>
      <c r="J2239" s="27">
        <v>87.7</v>
      </c>
      <c r="K2239" s="24"/>
      <c r="L2239" s="24">
        <v>77.45</v>
      </c>
    </row>
    <row r="2240" spans="1:12" x14ac:dyDescent="0.2">
      <c r="A2240" s="23">
        <v>39430</v>
      </c>
      <c r="B2240" s="27">
        <v>77.77</v>
      </c>
      <c r="C2240" s="28">
        <v>76.77</v>
      </c>
      <c r="D2240" s="28">
        <v>79.27</v>
      </c>
      <c r="E2240" s="26"/>
      <c r="F2240" s="25">
        <v>76.77</v>
      </c>
      <c r="G2240" s="25">
        <v>76.77</v>
      </c>
      <c r="H2240" s="25">
        <v>76.77</v>
      </c>
      <c r="I2240" s="25">
        <v>80.27</v>
      </c>
      <c r="J2240" s="27">
        <v>86.7</v>
      </c>
      <c r="K2240" s="24"/>
      <c r="L2240" s="24">
        <v>76.45</v>
      </c>
    </row>
    <row r="2241" spans="1:12" x14ac:dyDescent="0.2">
      <c r="A2241" s="23">
        <v>39433</v>
      </c>
      <c r="B2241" s="27">
        <v>77.13</v>
      </c>
      <c r="C2241" s="28">
        <v>76.13</v>
      </c>
      <c r="D2241" s="28">
        <v>78.63</v>
      </c>
      <c r="E2241" s="26"/>
      <c r="F2241" s="25">
        <v>76.13</v>
      </c>
      <c r="G2241" s="25">
        <v>76.13</v>
      </c>
      <c r="H2241" s="25">
        <v>76.13</v>
      </c>
      <c r="I2241" s="25">
        <v>79.63</v>
      </c>
      <c r="J2241" s="27">
        <v>86</v>
      </c>
      <c r="K2241" s="24"/>
      <c r="L2241" s="24">
        <v>75.7</v>
      </c>
    </row>
    <row r="2242" spans="1:12" x14ac:dyDescent="0.2">
      <c r="A2242" s="23">
        <v>39434</v>
      </c>
      <c r="B2242" s="27">
        <v>76.989999999999995</v>
      </c>
      <c r="C2242" s="28">
        <v>75.989999999999995</v>
      </c>
      <c r="D2242" s="28">
        <v>78.489999999999995</v>
      </c>
      <c r="E2242" s="26"/>
      <c r="F2242" s="25">
        <v>75.989999999999995</v>
      </c>
      <c r="G2242" s="25">
        <v>75.989999999999995</v>
      </c>
      <c r="H2242" s="25">
        <v>75.989999999999995</v>
      </c>
      <c r="I2242" s="25">
        <v>79.489999999999995</v>
      </c>
      <c r="J2242" s="27">
        <v>85.9</v>
      </c>
      <c r="K2242" s="24"/>
      <c r="L2242" s="24">
        <v>75.7</v>
      </c>
    </row>
    <row r="2243" spans="1:12" x14ac:dyDescent="0.2">
      <c r="A2243" s="23">
        <v>39435</v>
      </c>
      <c r="B2243" s="27">
        <v>77.739999999999995</v>
      </c>
      <c r="C2243" s="28">
        <v>76.739999999999995</v>
      </c>
      <c r="D2243" s="28">
        <v>79.239999999999995</v>
      </c>
      <c r="E2243" s="26"/>
      <c r="F2243" s="25">
        <v>76.739999999999995</v>
      </c>
      <c r="G2243" s="25">
        <v>76.739999999999995</v>
      </c>
      <c r="H2243" s="25">
        <v>76.739999999999995</v>
      </c>
      <c r="I2243" s="25">
        <v>80.239999999999995</v>
      </c>
      <c r="J2243" s="27">
        <v>86.7</v>
      </c>
      <c r="K2243" s="24"/>
      <c r="L2243" s="24">
        <v>76.45</v>
      </c>
    </row>
    <row r="2244" spans="1:12" x14ac:dyDescent="0.2">
      <c r="A2244" s="23">
        <v>39436</v>
      </c>
      <c r="B2244" s="27">
        <v>77.56</v>
      </c>
      <c r="C2244" s="28">
        <v>76.56</v>
      </c>
      <c r="D2244" s="28">
        <v>79.06</v>
      </c>
      <c r="E2244" s="26"/>
      <c r="F2244" s="25">
        <v>76.56</v>
      </c>
      <c r="G2244" s="25">
        <v>76.56</v>
      </c>
      <c r="H2244" s="25">
        <v>76.56</v>
      </c>
      <c r="I2244" s="25">
        <v>80.06</v>
      </c>
      <c r="J2244" s="27">
        <v>86.5</v>
      </c>
      <c r="K2244" s="24"/>
      <c r="L2244" s="24">
        <v>76.2</v>
      </c>
    </row>
    <row r="2245" spans="1:12" x14ac:dyDescent="0.2">
      <c r="A2245" s="23">
        <v>39437</v>
      </c>
      <c r="B2245" s="27">
        <v>79.81</v>
      </c>
      <c r="C2245" s="28">
        <v>78.81</v>
      </c>
      <c r="D2245" s="28">
        <v>81.31</v>
      </c>
      <c r="E2245" s="26"/>
      <c r="F2245" s="25">
        <v>78.81</v>
      </c>
      <c r="G2245" s="25">
        <v>78.81</v>
      </c>
      <c r="H2245" s="25">
        <v>78.81</v>
      </c>
      <c r="I2245" s="25">
        <v>82.31</v>
      </c>
      <c r="J2245" s="27">
        <v>88.7</v>
      </c>
      <c r="K2245" s="24"/>
      <c r="L2245" s="24">
        <v>78.45</v>
      </c>
    </row>
    <row r="2246" spans="1:12" x14ac:dyDescent="0.2">
      <c r="A2246" s="23">
        <v>39440</v>
      </c>
      <c r="B2246" s="27">
        <v>80.63</v>
      </c>
      <c r="C2246" s="28">
        <v>79.63</v>
      </c>
      <c r="D2246" s="28">
        <v>82.13</v>
      </c>
      <c r="E2246" s="26"/>
      <c r="F2246" s="25">
        <v>79.63</v>
      </c>
      <c r="G2246" s="25">
        <v>79.63</v>
      </c>
      <c r="H2246" s="25">
        <v>79.63</v>
      </c>
      <c r="I2246" s="25">
        <v>83.13</v>
      </c>
      <c r="J2246" s="27">
        <v>89.5</v>
      </c>
      <c r="K2246" s="24"/>
      <c r="L2246" s="24">
        <v>79.2</v>
      </c>
    </row>
    <row r="2247" spans="1:12" x14ac:dyDescent="0.2">
      <c r="A2247" s="23">
        <v>39442</v>
      </c>
      <c r="B2247" s="27">
        <v>82.47</v>
      </c>
      <c r="C2247" s="28">
        <v>81.47</v>
      </c>
      <c r="D2247" s="28">
        <v>83.97</v>
      </c>
      <c r="E2247" s="26"/>
      <c r="F2247" s="25">
        <v>81.47</v>
      </c>
      <c r="G2247" s="25">
        <v>81.47</v>
      </c>
      <c r="H2247" s="25">
        <v>81.47</v>
      </c>
      <c r="I2247" s="25">
        <v>84.97</v>
      </c>
      <c r="J2247" s="27">
        <v>91.4</v>
      </c>
      <c r="K2247" s="24"/>
      <c r="L2247" s="24">
        <v>81.2</v>
      </c>
    </row>
    <row r="2248" spans="1:12" x14ac:dyDescent="0.2">
      <c r="A2248" s="23">
        <v>39443</v>
      </c>
      <c r="B2248" s="27">
        <v>83.12</v>
      </c>
      <c r="C2248" s="28">
        <v>82.12</v>
      </c>
      <c r="D2248" s="28">
        <v>84.62</v>
      </c>
      <c r="E2248" s="26"/>
      <c r="F2248" s="25">
        <v>82.12</v>
      </c>
      <c r="G2248" s="25">
        <v>82.12</v>
      </c>
      <c r="H2248" s="25">
        <v>82.12</v>
      </c>
      <c r="I2248" s="25">
        <v>85.62</v>
      </c>
      <c r="J2248" s="27">
        <v>92</v>
      </c>
      <c r="K2248" s="24"/>
      <c r="L2248" s="24">
        <v>81.7</v>
      </c>
    </row>
    <row r="2249" spans="1:12" x14ac:dyDescent="0.2">
      <c r="A2249" s="23">
        <v>39444</v>
      </c>
      <c r="B2249" s="27">
        <v>82.5</v>
      </c>
      <c r="C2249" s="28">
        <v>81.5</v>
      </c>
      <c r="D2249" s="28">
        <v>84</v>
      </c>
      <c r="E2249" s="26"/>
      <c r="F2249" s="25">
        <v>81.5</v>
      </c>
      <c r="G2249" s="25">
        <v>81.5</v>
      </c>
      <c r="H2249" s="25">
        <v>81.5</v>
      </c>
      <c r="I2249" s="25">
        <v>85</v>
      </c>
      <c r="J2249" s="27">
        <v>91.4</v>
      </c>
      <c r="K2249" s="24"/>
      <c r="L2249" s="24">
        <v>81.2</v>
      </c>
    </row>
    <row r="2250" spans="1:12" x14ac:dyDescent="0.2">
      <c r="A2250" s="23">
        <v>39447</v>
      </c>
      <c r="B2250" s="27">
        <v>82.48</v>
      </c>
      <c r="C2250" s="28">
        <v>81.48</v>
      </c>
      <c r="D2250" s="28">
        <v>83.98</v>
      </c>
      <c r="E2250" s="26"/>
      <c r="F2250" s="25">
        <v>81.48</v>
      </c>
      <c r="G2250" s="25">
        <v>81.48</v>
      </c>
      <c r="H2250" s="25">
        <v>81.48</v>
      </c>
      <c r="I2250" s="25">
        <v>84.98</v>
      </c>
      <c r="J2250" s="27">
        <v>91.4</v>
      </c>
      <c r="K2250" s="24"/>
      <c r="L2250" s="24"/>
    </row>
    <row r="2251" spans="1:12" x14ac:dyDescent="0.2">
      <c r="A2251" s="23">
        <v>39449</v>
      </c>
      <c r="B2251" s="27">
        <v>86.12</v>
      </c>
      <c r="C2251" s="28">
        <v>85.12</v>
      </c>
      <c r="D2251" s="28">
        <v>87.62</v>
      </c>
      <c r="E2251" s="26"/>
      <c r="F2251" s="25">
        <v>85.12</v>
      </c>
      <c r="G2251" s="25">
        <v>85.12</v>
      </c>
      <c r="H2251" s="25">
        <v>85.12</v>
      </c>
      <c r="I2251" s="25">
        <v>88.62</v>
      </c>
      <c r="J2251" s="27">
        <v>95</v>
      </c>
      <c r="K2251" s="24"/>
      <c r="L2251" s="24">
        <v>84.7</v>
      </c>
    </row>
    <row r="2252" spans="1:12" x14ac:dyDescent="0.2">
      <c r="A2252" s="23">
        <v>39450</v>
      </c>
      <c r="B2252" s="27">
        <v>85.68</v>
      </c>
      <c r="C2252" s="28">
        <v>84.68</v>
      </c>
      <c r="D2252" s="28">
        <v>87.18</v>
      </c>
      <c r="E2252" s="26"/>
      <c r="F2252" s="25">
        <v>84.68</v>
      </c>
      <c r="G2252" s="25">
        <v>84.68</v>
      </c>
      <c r="H2252" s="25">
        <v>84.68</v>
      </c>
      <c r="I2252" s="25">
        <v>88.18</v>
      </c>
      <c r="J2252" s="27">
        <v>94.6</v>
      </c>
      <c r="K2252" s="24"/>
      <c r="L2252" s="24">
        <v>84.45</v>
      </c>
    </row>
    <row r="2253" spans="1:12" x14ac:dyDescent="0.2">
      <c r="A2253" s="23">
        <v>39451</v>
      </c>
      <c r="B2253" s="27">
        <v>84.41</v>
      </c>
      <c r="C2253" s="28">
        <v>83.41</v>
      </c>
      <c r="D2253" s="28">
        <v>85.91</v>
      </c>
      <c r="E2253" s="26"/>
      <c r="F2253" s="25">
        <v>83.41</v>
      </c>
      <c r="G2253" s="25">
        <v>83.41</v>
      </c>
      <c r="H2253" s="25">
        <v>83.41</v>
      </c>
      <c r="I2253" s="25">
        <v>86.91</v>
      </c>
      <c r="J2253" s="27">
        <v>93.3</v>
      </c>
      <c r="K2253" s="24"/>
      <c r="L2253" s="24">
        <v>83.2</v>
      </c>
    </row>
    <row r="2254" spans="1:12" x14ac:dyDescent="0.2">
      <c r="A2254" s="23">
        <v>39454</v>
      </c>
      <c r="B2254" s="27">
        <v>81.59</v>
      </c>
      <c r="C2254" s="28">
        <v>80.59</v>
      </c>
      <c r="D2254" s="28">
        <v>83.09</v>
      </c>
      <c r="E2254" s="26"/>
      <c r="F2254" s="25">
        <v>80.59</v>
      </c>
      <c r="G2254" s="25">
        <v>80.59</v>
      </c>
      <c r="H2254" s="25">
        <v>80.59</v>
      </c>
      <c r="I2254" s="25">
        <v>84.09</v>
      </c>
      <c r="J2254" s="27">
        <v>90.5</v>
      </c>
      <c r="K2254" s="24"/>
      <c r="L2254" s="24">
        <v>80.2</v>
      </c>
    </row>
    <row r="2255" spans="1:12" x14ac:dyDescent="0.2">
      <c r="A2255" s="23">
        <v>39455</v>
      </c>
      <c r="B2255" s="27">
        <v>82.83</v>
      </c>
      <c r="C2255" s="28">
        <v>81.83</v>
      </c>
      <c r="D2255" s="28">
        <v>84.33</v>
      </c>
      <c r="E2255" s="26"/>
      <c r="F2255" s="25">
        <v>81.83</v>
      </c>
      <c r="G2255" s="25">
        <v>81.83</v>
      </c>
      <c r="H2255" s="25">
        <v>81.83</v>
      </c>
      <c r="I2255" s="25">
        <v>85.33</v>
      </c>
      <c r="J2255" s="27">
        <v>91.7</v>
      </c>
      <c r="K2255" s="24"/>
      <c r="L2255" s="24">
        <v>81.45</v>
      </c>
    </row>
    <row r="2256" spans="1:12" x14ac:dyDescent="0.2">
      <c r="A2256" s="23">
        <v>39456</v>
      </c>
      <c r="B2256" s="27">
        <v>82.17</v>
      </c>
      <c r="C2256" s="28">
        <v>81.17</v>
      </c>
      <c r="D2256" s="28">
        <v>83.67</v>
      </c>
      <c r="E2256" s="26"/>
      <c r="F2256" s="25">
        <v>81.17</v>
      </c>
      <c r="G2256" s="25">
        <v>81.17</v>
      </c>
      <c r="H2256" s="25">
        <v>81.17</v>
      </c>
      <c r="I2256" s="25">
        <v>84.67</v>
      </c>
      <c r="J2256" s="27">
        <v>91.1</v>
      </c>
      <c r="K2256" s="24"/>
      <c r="L2256" s="24">
        <v>80.95</v>
      </c>
    </row>
    <row r="2257" spans="1:12" x14ac:dyDescent="0.2">
      <c r="A2257" s="23">
        <v>39457</v>
      </c>
      <c r="B2257" s="27">
        <v>80.209999999999994</v>
      </c>
      <c r="C2257" s="28">
        <v>79.209999999999994</v>
      </c>
      <c r="D2257" s="28">
        <v>81.709999999999994</v>
      </c>
      <c r="E2257" s="26"/>
      <c r="F2257" s="25">
        <v>79.209999999999994</v>
      </c>
      <c r="G2257" s="25">
        <v>79.209999999999994</v>
      </c>
      <c r="H2257" s="25">
        <v>79.209999999999994</v>
      </c>
      <c r="I2257" s="25">
        <v>82.71</v>
      </c>
      <c r="J2257" s="27">
        <v>89.1</v>
      </c>
      <c r="K2257" s="24"/>
      <c r="L2257" s="31">
        <v>78.95</v>
      </c>
    </row>
    <row r="2258" spans="1:12" x14ac:dyDescent="0.2">
      <c r="A2258" s="23">
        <v>39458</v>
      </c>
      <c r="B2258" s="27">
        <v>79.19</v>
      </c>
      <c r="C2258" s="28">
        <v>78.19</v>
      </c>
      <c r="D2258" s="28">
        <v>80.69</v>
      </c>
      <c r="E2258" s="26"/>
      <c r="F2258" s="25">
        <v>78.19</v>
      </c>
      <c r="G2258" s="25">
        <v>78.19</v>
      </c>
      <c r="H2258" s="25">
        <v>78.19</v>
      </c>
      <c r="I2258" s="25">
        <v>81.69</v>
      </c>
      <c r="J2258" s="27">
        <v>88.1</v>
      </c>
      <c r="K2258" s="24"/>
      <c r="L2258" s="24">
        <v>77.95</v>
      </c>
    </row>
    <row r="2259" spans="1:12" x14ac:dyDescent="0.2">
      <c r="A2259" s="23">
        <v>39461</v>
      </c>
      <c r="B2259" s="27">
        <v>80.7</v>
      </c>
      <c r="C2259" s="28">
        <v>79.7</v>
      </c>
      <c r="D2259" s="28">
        <v>82.2</v>
      </c>
      <c r="E2259" s="26"/>
      <c r="F2259" s="25">
        <v>79.7</v>
      </c>
      <c r="G2259" s="25">
        <v>79.7</v>
      </c>
      <c r="H2259" s="25">
        <v>79.7</v>
      </c>
      <c r="I2259" s="25">
        <v>83.2</v>
      </c>
      <c r="J2259" s="27">
        <v>89.6</v>
      </c>
      <c r="K2259" s="24"/>
      <c r="L2259" s="24">
        <v>79.45</v>
      </c>
    </row>
    <row r="2260" spans="1:12" x14ac:dyDescent="0.2">
      <c r="A2260" s="23">
        <v>39462</v>
      </c>
      <c r="B2260" s="27">
        <v>78.400000000000006</v>
      </c>
      <c r="C2260" s="28">
        <v>77.400000000000006</v>
      </c>
      <c r="D2260" s="28">
        <v>79.900000000000006</v>
      </c>
      <c r="E2260" s="26"/>
      <c r="F2260" s="25">
        <v>77.400000000000006</v>
      </c>
      <c r="G2260" s="25">
        <v>77.400000000000006</v>
      </c>
      <c r="H2260" s="25">
        <v>77.400000000000006</v>
      </c>
      <c r="I2260" s="25">
        <v>80.900000000000006</v>
      </c>
      <c r="J2260" s="27">
        <v>87.3</v>
      </c>
      <c r="K2260" s="24"/>
      <c r="L2260" s="24">
        <v>76.95</v>
      </c>
    </row>
    <row r="2261" spans="1:12" x14ac:dyDescent="0.2">
      <c r="A2261" s="23">
        <v>39463</v>
      </c>
      <c r="B2261" s="27">
        <v>77.34</v>
      </c>
      <c r="C2261" s="28">
        <v>76.34</v>
      </c>
      <c r="D2261" s="28">
        <v>78.84</v>
      </c>
      <c r="E2261" s="26"/>
      <c r="F2261" s="25">
        <v>76.34</v>
      </c>
      <c r="G2261" s="25">
        <v>76.34</v>
      </c>
      <c r="H2261" s="25">
        <v>76.34</v>
      </c>
      <c r="I2261" s="25">
        <v>79.84</v>
      </c>
      <c r="J2261" s="27">
        <v>86.3</v>
      </c>
      <c r="K2261" s="24"/>
      <c r="L2261" s="24">
        <v>75.95</v>
      </c>
    </row>
    <row r="2262" spans="1:12" x14ac:dyDescent="0.2">
      <c r="A2262" s="23">
        <v>39464</v>
      </c>
      <c r="B2262" s="27">
        <v>76.63</v>
      </c>
      <c r="C2262" s="28">
        <v>75.63</v>
      </c>
      <c r="D2262" s="28">
        <v>78.13</v>
      </c>
      <c r="E2262" s="26"/>
      <c r="F2262" s="25">
        <v>75.63</v>
      </c>
      <c r="G2262" s="25">
        <v>75.63</v>
      </c>
      <c r="H2262" s="25">
        <v>75.63</v>
      </c>
      <c r="I2262" s="25">
        <v>79.13</v>
      </c>
      <c r="J2262" s="27">
        <v>85.5</v>
      </c>
      <c r="K2262" s="24"/>
      <c r="L2262" s="24">
        <v>75.2</v>
      </c>
    </row>
    <row r="2263" spans="1:12" x14ac:dyDescent="0.2">
      <c r="A2263" s="23">
        <v>39465</v>
      </c>
      <c r="B2263" s="27">
        <v>77.069999999999993</v>
      </c>
      <c r="C2263" s="28">
        <v>76.069999999999993</v>
      </c>
      <c r="D2263" s="28">
        <v>78.569999999999993</v>
      </c>
      <c r="E2263" s="26"/>
      <c r="F2263" s="25">
        <v>76.069999999999993</v>
      </c>
      <c r="G2263" s="25">
        <v>76.069999999999993</v>
      </c>
      <c r="H2263" s="25">
        <v>76.069999999999993</v>
      </c>
      <c r="I2263" s="25">
        <v>79.569999999999993</v>
      </c>
      <c r="J2263" s="27">
        <v>86</v>
      </c>
      <c r="K2263" s="24"/>
      <c r="L2263" s="24">
        <v>75.7</v>
      </c>
    </row>
    <row r="2264" spans="1:12" x14ac:dyDescent="0.2">
      <c r="A2264" s="23">
        <v>39469</v>
      </c>
      <c r="B2264" s="27">
        <v>76.349999999999994</v>
      </c>
      <c r="C2264" s="28">
        <v>75.349999999999994</v>
      </c>
      <c r="D2264" s="28">
        <v>77.849999999999994</v>
      </c>
      <c r="E2264" s="26"/>
      <c r="F2264" s="25">
        <v>75.349999999999994</v>
      </c>
      <c r="G2264" s="25">
        <v>75.349999999999994</v>
      </c>
      <c r="H2264" s="25">
        <v>75.349999999999994</v>
      </c>
      <c r="I2264" s="25">
        <v>78.849999999999994</v>
      </c>
      <c r="J2264" s="27">
        <v>85.3</v>
      </c>
      <c r="K2264" s="24"/>
      <c r="L2264" s="24">
        <v>74.95</v>
      </c>
    </row>
    <row r="2265" spans="1:12" x14ac:dyDescent="0.2">
      <c r="A2265" s="23">
        <v>39470</v>
      </c>
      <c r="B2265" s="27">
        <v>73.489999999999995</v>
      </c>
      <c r="C2265" s="28">
        <v>72.489999999999995</v>
      </c>
      <c r="D2265" s="28">
        <v>74.989999999999995</v>
      </c>
      <c r="E2265" s="26"/>
      <c r="F2265" s="25">
        <v>72.489999999999995</v>
      </c>
      <c r="G2265" s="25">
        <v>72.489999999999995</v>
      </c>
      <c r="H2265" s="25">
        <v>72.489999999999995</v>
      </c>
      <c r="I2265" s="25">
        <v>75.989999999999995</v>
      </c>
      <c r="J2265" s="27">
        <v>82.4</v>
      </c>
      <c r="K2265" s="24"/>
      <c r="L2265" s="24">
        <v>72.2</v>
      </c>
    </row>
    <row r="2266" spans="1:12" x14ac:dyDescent="0.2">
      <c r="A2266" s="23">
        <v>39471</v>
      </c>
      <c r="B2266" s="27">
        <v>75.91</v>
      </c>
      <c r="C2266" s="28">
        <v>74.91</v>
      </c>
      <c r="D2266" s="28">
        <v>77.41</v>
      </c>
      <c r="E2266" s="26"/>
      <c r="F2266" s="25">
        <v>74.91</v>
      </c>
      <c r="G2266" s="25">
        <v>74.91</v>
      </c>
      <c r="H2266" s="25">
        <v>74.91</v>
      </c>
      <c r="I2266" s="25">
        <v>78.41</v>
      </c>
      <c r="J2266" s="27">
        <v>84.8</v>
      </c>
      <c r="K2266" s="24"/>
      <c r="L2266" s="24">
        <v>74.7</v>
      </c>
    </row>
    <row r="2267" spans="1:12" x14ac:dyDescent="0.2">
      <c r="A2267" s="23">
        <v>39472</v>
      </c>
      <c r="B2267" s="27">
        <v>77.209999999999994</v>
      </c>
      <c r="C2267" s="28">
        <v>76.209999999999994</v>
      </c>
      <c r="D2267" s="28">
        <v>78.709999999999994</v>
      </c>
      <c r="E2267" s="26"/>
      <c r="F2267" s="25">
        <v>76.209999999999994</v>
      </c>
      <c r="G2267" s="25">
        <v>76.209999999999994</v>
      </c>
      <c r="H2267" s="25">
        <v>76.209999999999994</v>
      </c>
      <c r="I2267" s="25">
        <v>79.709999999999994</v>
      </c>
      <c r="J2267" s="27">
        <v>86.1</v>
      </c>
      <c r="K2267" s="24"/>
      <c r="L2267" s="24">
        <v>75.95</v>
      </c>
    </row>
    <row r="2268" spans="1:12" x14ac:dyDescent="0.2">
      <c r="A2268" s="23">
        <v>39475</v>
      </c>
      <c r="B2268" s="27">
        <v>77.489999999999995</v>
      </c>
      <c r="C2268" s="28">
        <v>76.489999999999995</v>
      </c>
      <c r="D2268" s="28">
        <v>78.989999999999995</v>
      </c>
      <c r="E2268" s="26"/>
      <c r="F2268" s="25">
        <v>76.489999999999995</v>
      </c>
      <c r="G2268" s="25">
        <v>76.489999999999995</v>
      </c>
      <c r="H2268" s="25">
        <v>76.489999999999995</v>
      </c>
      <c r="I2268" s="25">
        <v>79.989999999999995</v>
      </c>
      <c r="J2268" s="27">
        <v>86.4</v>
      </c>
      <c r="K2268" s="24"/>
      <c r="L2268" s="24">
        <v>76.2</v>
      </c>
    </row>
    <row r="2269" spans="1:12" x14ac:dyDescent="0.2">
      <c r="A2269" s="23">
        <v>39476</v>
      </c>
      <c r="B2269" s="27">
        <v>78.14</v>
      </c>
      <c r="C2269" s="28">
        <v>77.14</v>
      </c>
      <c r="D2269" s="28">
        <v>79.64</v>
      </c>
      <c r="E2269" s="26"/>
      <c r="F2269" s="25">
        <v>77.14</v>
      </c>
      <c r="G2269" s="25">
        <v>77.14</v>
      </c>
      <c r="H2269" s="25">
        <v>77.14</v>
      </c>
      <c r="I2269" s="25">
        <v>80.64</v>
      </c>
      <c r="J2269" s="27">
        <v>87.1</v>
      </c>
      <c r="K2269" s="24"/>
      <c r="L2269" s="24">
        <v>76.7</v>
      </c>
    </row>
    <row r="2270" spans="1:12" x14ac:dyDescent="0.2">
      <c r="A2270" s="23">
        <v>39477</v>
      </c>
      <c r="B2270" s="27">
        <v>78.83</v>
      </c>
      <c r="C2270" s="28">
        <v>77.83</v>
      </c>
      <c r="D2270" s="28">
        <v>80.33</v>
      </c>
      <c r="E2270" s="26"/>
      <c r="F2270" s="25">
        <v>77.83</v>
      </c>
      <c r="G2270" s="25">
        <v>77.83</v>
      </c>
      <c r="H2270" s="25">
        <v>77.83</v>
      </c>
      <c r="I2270" s="25">
        <v>81.33</v>
      </c>
      <c r="J2270" s="27">
        <v>87.7</v>
      </c>
      <c r="K2270" s="24"/>
      <c r="L2270" s="24">
        <v>77.45</v>
      </c>
    </row>
    <row r="2271" spans="1:12" x14ac:dyDescent="0.2">
      <c r="A2271" s="23">
        <v>39478</v>
      </c>
      <c r="B2271" s="27">
        <v>78.25</v>
      </c>
      <c r="C2271" s="28">
        <v>77.25</v>
      </c>
      <c r="D2271" s="28">
        <v>79.75</v>
      </c>
      <c r="E2271" s="26"/>
      <c r="F2271" s="25">
        <v>77.25</v>
      </c>
      <c r="G2271" s="25">
        <v>77.25</v>
      </c>
      <c r="H2271" s="25">
        <v>77.25</v>
      </c>
      <c r="I2271" s="25">
        <v>80.75</v>
      </c>
      <c r="J2271" s="27">
        <v>87.2</v>
      </c>
      <c r="K2271" s="24"/>
      <c r="L2271" s="24">
        <v>76.95</v>
      </c>
    </row>
    <row r="2272" spans="1:12" x14ac:dyDescent="0.2">
      <c r="A2272" s="23">
        <v>39479</v>
      </c>
      <c r="B2272" s="27">
        <v>75.459999999999994</v>
      </c>
      <c r="C2272" s="28">
        <v>74.459999999999994</v>
      </c>
      <c r="D2272" s="28">
        <v>76.959999999999994</v>
      </c>
      <c r="E2272" s="26"/>
      <c r="F2272" s="25">
        <v>74.459999999999994</v>
      </c>
      <c r="G2272" s="25">
        <v>74.459999999999994</v>
      </c>
      <c r="H2272" s="25">
        <v>74.459999999999994</v>
      </c>
      <c r="I2272" s="25">
        <v>77.959999999999994</v>
      </c>
      <c r="J2272" s="27">
        <v>84.4</v>
      </c>
      <c r="K2272" s="24"/>
      <c r="L2272" s="24">
        <v>74.2</v>
      </c>
    </row>
    <row r="2273" spans="1:12" x14ac:dyDescent="0.2">
      <c r="A2273" s="23">
        <v>39482</v>
      </c>
      <c r="B2273" s="27">
        <v>76.52</v>
      </c>
      <c r="C2273" s="28">
        <v>75.52</v>
      </c>
      <c r="D2273" s="28">
        <v>78.02</v>
      </c>
      <c r="E2273" s="26"/>
      <c r="F2273" s="25">
        <v>75.52</v>
      </c>
      <c r="G2273" s="25">
        <v>75.52</v>
      </c>
      <c r="H2273" s="25">
        <v>75.52</v>
      </c>
      <c r="I2273" s="25">
        <v>79.02</v>
      </c>
      <c r="J2273" s="27">
        <v>85.4</v>
      </c>
      <c r="K2273" s="24"/>
      <c r="L2273" s="24">
        <v>75.2</v>
      </c>
    </row>
    <row r="2274" spans="1:12" x14ac:dyDescent="0.2">
      <c r="A2274" s="23">
        <v>39483</v>
      </c>
      <c r="B2274" s="27">
        <v>74.91</v>
      </c>
      <c r="C2274" s="28">
        <v>73.91</v>
      </c>
      <c r="D2274" s="28">
        <v>76.41</v>
      </c>
      <c r="E2274" s="26"/>
      <c r="F2274" s="25">
        <v>73.91</v>
      </c>
      <c r="G2274" s="25">
        <v>73.91</v>
      </c>
      <c r="H2274" s="25">
        <v>73.91</v>
      </c>
      <c r="I2274" s="25">
        <v>77.41</v>
      </c>
      <c r="J2274" s="27">
        <v>83.8</v>
      </c>
      <c r="K2274" s="24"/>
      <c r="L2274" s="24">
        <v>73.7</v>
      </c>
    </row>
    <row r="2275" spans="1:12" x14ac:dyDescent="0.2">
      <c r="A2275" s="23">
        <v>39484</v>
      </c>
      <c r="B2275" s="27">
        <v>73.64</v>
      </c>
      <c r="C2275" s="28">
        <v>72.64</v>
      </c>
      <c r="D2275" s="28">
        <v>75.14</v>
      </c>
      <c r="E2275" s="26"/>
      <c r="F2275" s="25">
        <v>72.64</v>
      </c>
      <c r="G2275" s="25">
        <v>72.64</v>
      </c>
      <c r="H2275" s="25">
        <v>72.64</v>
      </c>
      <c r="I2275" s="25">
        <v>76.14</v>
      </c>
      <c r="J2275" s="27">
        <v>82.6</v>
      </c>
      <c r="K2275" s="24"/>
      <c r="L2275" s="24">
        <v>72.2</v>
      </c>
    </row>
    <row r="2276" spans="1:12" x14ac:dyDescent="0.2">
      <c r="A2276" s="23">
        <v>39485</v>
      </c>
      <c r="B2276" s="27">
        <v>74.61</v>
      </c>
      <c r="C2276" s="28">
        <v>73.61</v>
      </c>
      <c r="D2276" s="28">
        <v>76.11</v>
      </c>
      <c r="E2276" s="26"/>
      <c r="F2276" s="25">
        <v>73.61</v>
      </c>
      <c r="G2276" s="25">
        <v>73.61</v>
      </c>
      <c r="H2276" s="25">
        <v>73.61</v>
      </c>
      <c r="I2276" s="25">
        <v>77.11</v>
      </c>
      <c r="J2276" s="27">
        <v>83.5</v>
      </c>
      <c r="K2276" s="24"/>
      <c r="L2276" s="24">
        <v>73.2</v>
      </c>
    </row>
    <row r="2277" spans="1:12" x14ac:dyDescent="0.2">
      <c r="A2277" s="23">
        <v>39486</v>
      </c>
      <c r="B2277" s="27">
        <v>78.27</v>
      </c>
      <c r="C2277" s="28">
        <v>77.27</v>
      </c>
      <c r="D2277" s="28">
        <v>79.77</v>
      </c>
      <c r="E2277" s="26"/>
      <c r="F2277" s="25">
        <v>77.27</v>
      </c>
      <c r="G2277" s="25">
        <v>77.27</v>
      </c>
      <c r="H2277" s="25">
        <v>77.27</v>
      </c>
      <c r="I2277" s="25">
        <v>80.77</v>
      </c>
      <c r="J2277" s="27">
        <v>87.2</v>
      </c>
      <c r="K2277" s="24"/>
      <c r="L2277" s="24">
        <v>76.95</v>
      </c>
    </row>
    <row r="2278" spans="1:12" x14ac:dyDescent="0.2">
      <c r="A2278" s="23">
        <v>39489</v>
      </c>
      <c r="B2278" s="27">
        <v>80.09</v>
      </c>
      <c r="C2278" s="28">
        <v>79.09</v>
      </c>
      <c r="D2278" s="28">
        <v>81.59</v>
      </c>
      <c r="E2278" s="26"/>
      <c r="F2278" s="25">
        <v>79.09</v>
      </c>
      <c r="G2278" s="25">
        <v>79.09</v>
      </c>
      <c r="H2278" s="25">
        <v>79.09</v>
      </c>
      <c r="I2278" s="25">
        <v>82.59</v>
      </c>
      <c r="J2278" s="27">
        <v>89</v>
      </c>
      <c r="K2278" s="24"/>
      <c r="L2278" s="24">
        <v>78.7</v>
      </c>
    </row>
    <row r="2279" spans="1:12" x14ac:dyDescent="0.2">
      <c r="A2279" s="23">
        <v>39490</v>
      </c>
      <c r="B2279" s="27">
        <v>79.28</v>
      </c>
      <c r="C2279" s="28">
        <v>78.28</v>
      </c>
      <c r="D2279" s="28">
        <v>80.78</v>
      </c>
      <c r="E2279" s="26"/>
      <c r="F2279" s="25">
        <v>78.28</v>
      </c>
      <c r="G2279" s="25">
        <v>78.28</v>
      </c>
      <c r="H2279" s="25">
        <v>78.28</v>
      </c>
      <c r="I2279" s="25">
        <v>81.78</v>
      </c>
      <c r="J2279" s="27">
        <v>88.2</v>
      </c>
      <c r="K2279" s="24"/>
      <c r="L2279" s="24">
        <v>77.95</v>
      </c>
    </row>
    <row r="2280" spans="1:12" x14ac:dyDescent="0.2">
      <c r="A2280" s="23">
        <v>39491</v>
      </c>
      <c r="B2280" s="27">
        <v>79.77</v>
      </c>
      <c r="C2280" s="28">
        <v>78.77</v>
      </c>
      <c r="D2280" s="28">
        <v>81.27</v>
      </c>
      <c r="E2280" s="26"/>
      <c r="F2280" s="25">
        <v>78.77</v>
      </c>
      <c r="G2280" s="25">
        <v>78.77</v>
      </c>
      <c r="H2280" s="25">
        <v>78.77</v>
      </c>
      <c r="I2280" s="25">
        <v>82.27</v>
      </c>
      <c r="J2280" s="27">
        <v>88.7</v>
      </c>
      <c r="K2280" s="24"/>
      <c r="L2280" s="24">
        <v>78.45</v>
      </c>
    </row>
    <row r="2281" spans="1:12" x14ac:dyDescent="0.2">
      <c r="A2281" s="23">
        <v>39492</v>
      </c>
      <c r="B2281" s="27">
        <v>81.96</v>
      </c>
      <c r="C2281" s="28">
        <v>80.959999999999994</v>
      </c>
      <c r="D2281" s="28">
        <v>83.46</v>
      </c>
      <c r="E2281" s="26"/>
      <c r="F2281" s="25">
        <v>80.959999999999994</v>
      </c>
      <c r="G2281" s="25">
        <v>80.959999999999994</v>
      </c>
      <c r="H2281" s="25">
        <v>80.959999999999994</v>
      </c>
      <c r="I2281" s="25">
        <v>84.46</v>
      </c>
      <c r="J2281" s="27">
        <v>90.9</v>
      </c>
      <c r="K2281" s="24"/>
      <c r="L2281" s="24">
        <v>80.7</v>
      </c>
    </row>
    <row r="2282" spans="1:12" x14ac:dyDescent="0.2">
      <c r="A2282" s="23">
        <v>39493</v>
      </c>
      <c r="B2282" s="27">
        <v>82</v>
      </c>
      <c r="C2282" s="28">
        <v>81</v>
      </c>
      <c r="D2282" s="28">
        <v>83.5</v>
      </c>
      <c r="E2282" s="26"/>
      <c r="F2282" s="25">
        <v>81</v>
      </c>
      <c r="G2282" s="25">
        <v>81</v>
      </c>
      <c r="H2282" s="25">
        <v>81</v>
      </c>
      <c r="I2282" s="25">
        <v>84.5</v>
      </c>
      <c r="J2282" s="27">
        <v>90.9</v>
      </c>
      <c r="K2282" s="24"/>
      <c r="L2282" s="24"/>
    </row>
    <row r="2283" spans="1:12" x14ac:dyDescent="0.2">
      <c r="A2283" s="23">
        <v>39497</v>
      </c>
      <c r="B2283" s="27">
        <v>86.51</v>
      </c>
      <c r="C2283" s="28">
        <v>85.51</v>
      </c>
      <c r="D2283" s="28">
        <v>88.01</v>
      </c>
      <c r="E2283" s="26"/>
      <c r="F2283" s="25">
        <v>85.51</v>
      </c>
      <c r="G2283" s="25">
        <v>85.51</v>
      </c>
      <c r="H2283" s="25">
        <v>85.51</v>
      </c>
      <c r="I2283" s="25">
        <v>89.01</v>
      </c>
      <c r="J2283" s="27">
        <v>95.4</v>
      </c>
      <c r="K2283" s="24"/>
      <c r="L2283" s="24">
        <v>85.2</v>
      </c>
    </row>
    <row r="2284" spans="1:12" x14ac:dyDescent="0.2">
      <c r="A2284" s="23">
        <v>39498</v>
      </c>
      <c r="B2284" s="27">
        <v>87.24</v>
      </c>
      <c r="C2284" s="28">
        <v>86.24</v>
      </c>
      <c r="D2284" s="28">
        <v>88.74</v>
      </c>
      <c r="E2284" s="26"/>
      <c r="F2284" s="25">
        <v>86.24</v>
      </c>
      <c r="G2284" s="25">
        <v>86.24</v>
      </c>
      <c r="H2284" s="25">
        <v>86.24</v>
      </c>
      <c r="I2284" s="25">
        <v>89.74</v>
      </c>
      <c r="J2284" s="27">
        <v>96.2</v>
      </c>
      <c r="K2284" s="24"/>
      <c r="L2284" s="24">
        <v>85.95</v>
      </c>
    </row>
    <row r="2285" spans="1:12" x14ac:dyDescent="0.2">
      <c r="A2285" s="23">
        <v>39499</v>
      </c>
      <c r="B2285" s="27">
        <v>84.73</v>
      </c>
      <c r="C2285" s="28">
        <v>83.73</v>
      </c>
      <c r="D2285" s="28">
        <v>86.23</v>
      </c>
      <c r="E2285" s="26"/>
      <c r="F2285" s="25">
        <v>83.73</v>
      </c>
      <c r="G2285" s="25">
        <v>83.73</v>
      </c>
      <c r="H2285" s="25">
        <v>83.73</v>
      </c>
      <c r="I2285" s="25">
        <v>87.23</v>
      </c>
      <c r="J2285" s="27">
        <v>93.6</v>
      </c>
      <c r="K2285" s="24"/>
      <c r="L2285" s="24">
        <v>83.45</v>
      </c>
    </row>
    <row r="2286" spans="1:12" x14ac:dyDescent="0.2">
      <c r="A2286" s="23">
        <v>39500</v>
      </c>
      <c r="B2286" s="27">
        <v>85.31</v>
      </c>
      <c r="C2286" s="28">
        <v>84.31</v>
      </c>
      <c r="D2286" s="28">
        <v>86.81</v>
      </c>
      <c r="E2286" s="26"/>
      <c r="F2286" s="25">
        <v>84.31</v>
      </c>
      <c r="G2286" s="25">
        <v>84.31</v>
      </c>
      <c r="H2286" s="25">
        <v>84.31</v>
      </c>
      <c r="I2286" s="25">
        <v>87.81</v>
      </c>
      <c r="J2286" s="27">
        <v>94.2</v>
      </c>
      <c r="K2286" s="24"/>
      <c r="L2286" s="24">
        <v>83.95</v>
      </c>
    </row>
    <row r="2287" spans="1:12" x14ac:dyDescent="0.2">
      <c r="A2287" s="23">
        <v>39503</v>
      </c>
      <c r="B2287" s="27">
        <v>85.73</v>
      </c>
      <c r="C2287" s="28">
        <v>84.73</v>
      </c>
      <c r="D2287" s="28">
        <v>87.23</v>
      </c>
      <c r="E2287" s="26"/>
      <c r="F2287" s="25">
        <v>84.73</v>
      </c>
      <c r="G2287" s="25">
        <v>84.73</v>
      </c>
      <c r="H2287" s="25">
        <v>84.73</v>
      </c>
      <c r="I2287" s="25">
        <v>88.23</v>
      </c>
      <c r="J2287" s="27">
        <v>94.6</v>
      </c>
      <c r="K2287" s="24"/>
      <c r="L2287" s="24">
        <v>84.45</v>
      </c>
    </row>
    <row r="2288" spans="1:12" x14ac:dyDescent="0.2">
      <c r="A2288" s="23">
        <v>39504</v>
      </c>
      <c r="B2288" s="27">
        <v>87.38</v>
      </c>
      <c r="C2288" s="28">
        <v>86.38</v>
      </c>
      <c r="D2288" s="28">
        <v>88.88</v>
      </c>
      <c r="E2288" s="26"/>
      <c r="F2288" s="25">
        <v>86.38</v>
      </c>
      <c r="G2288" s="25">
        <v>86.38</v>
      </c>
      <c r="H2288" s="25">
        <v>86.38</v>
      </c>
      <c r="I2288" s="25">
        <v>89.88</v>
      </c>
      <c r="J2288" s="27">
        <v>96.3</v>
      </c>
      <c r="K2288" s="24"/>
      <c r="L2288" s="24">
        <v>85.95</v>
      </c>
    </row>
    <row r="2289" spans="1:12" x14ac:dyDescent="0.2">
      <c r="A2289" s="23">
        <v>39505</v>
      </c>
      <c r="B2289" s="27">
        <v>86.14</v>
      </c>
      <c r="C2289" s="28">
        <v>85.14</v>
      </c>
      <c r="D2289" s="28">
        <v>87.64</v>
      </c>
      <c r="E2289" s="26"/>
      <c r="F2289" s="25">
        <v>85.14</v>
      </c>
      <c r="G2289" s="25">
        <v>85.14</v>
      </c>
      <c r="H2289" s="25">
        <v>85.14</v>
      </c>
      <c r="I2289" s="25">
        <v>88.64</v>
      </c>
      <c r="J2289" s="27">
        <v>95.1</v>
      </c>
      <c r="K2289" s="24"/>
      <c r="L2289" s="24">
        <v>84.7</v>
      </c>
    </row>
    <row r="2290" spans="1:12" x14ac:dyDescent="0.2">
      <c r="A2290" s="23">
        <v>39506</v>
      </c>
      <c r="B2290" s="27">
        <v>89.09</v>
      </c>
      <c r="C2290" s="28">
        <v>88.09</v>
      </c>
      <c r="D2290" s="28">
        <v>90.59</v>
      </c>
      <c r="E2290" s="26"/>
      <c r="F2290" s="25">
        <v>88.09</v>
      </c>
      <c r="G2290" s="25">
        <v>88.09</v>
      </c>
      <c r="H2290" s="25">
        <v>88.09</v>
      </c>
      <c r="I2290" s="25">
        <v>91.59</v>
      </c>
      <c r="J2290" s="27">
        <v>98</v>
      </c>
      <c r="K2290" s="24"/>
      <c r="L2290" s="24">
        <v>87.7</v>
      </c>
    </row>
    <row r="2291" spans="1:12" x14ac:dyDescent="0.2">
      <c r="A2291" s="23">
        <v>39507</v>
      </c>
      <c r="B2291" s="27">
        <v>88.34</v>
      </c>
      <c r="C2291" s="28">
        <v>87.34</v>
      </c>
      <c r="D2291" s="28">
        <v>89.84</v>
      </c>
      <c r="E2291" s="26"/>
      <c r="F2291" s="25">
        <v>87.34</v>
      </c>
      <c r="G2291" s="25">
        <v>87.34</v>
      </c>
      <c r="H2291" s="25">
        <v>87.34</v>
      </c>
      <c r="I2291" s="25">
        <v>90.84</v>
      </c>
      <c r="J2291" s="24">
        <v>97.3</v>
      </c>
      <c r="K2291" s="24"/>
      <c r="L2291" s="24">
        <v>86.95</v>
      </c>
    </row>
    <row r="2292" spans="1:12" x14ac:dyDescent="0.2">
      <c r="A2292" s="23">
        <v>39510</v>
      </c>
      <c r="B2292" s="27">
        <v>88.95</v>
      </c>
      <c r="C2292" s="28">
        <v>87.95</v>
      </c>
      <c r="D2292" s="28">
        <v>90.45</v>
      </c>
      <c r="E2292" s="26"/>
      <c r="F2292" s="25">
        <v>87.95</v>
      </c>
      <c r="G2292" s="25">
        <v>87.95</v>
      </c>
      <c r="H2292" s="25">
        <v>87.95</v>
      </c>
      <c r="I2292" s="25">
        <v>91.45</v>
      </c>
      <c r="J2292" s="27">
        <v>97.9</v>
      </c>
      <c r="K2292" s="24"/>
      <c r="L2292" s="24">
        <v>87.7</v>
      </c>
    </row>
    <row r="2293" spans="1:12" x14ac:dyDescent="0.2">
      <c r="A2293" s="23">
        <v>39511</v>
      </c>
      <c r="B2293" s="27">
        <v>86.02</v>
      </c>
      <c r="C2293" s="28">
        <v>85.02</v>
      </c>
      <c r="D2293" s="28">
        <v>87.52</v>
      </c>
      <c r="E2293" s="26"/>
      <c r="F2293" s="25">
        <v>85.02</v>
      </c>
      <c r="G2293" s="25">
        <v>85.02</v>
      </c>
      <c r="H2293" s="25">
        <v>85.02</v>
      </c>
      <c r="I2293" s="25">
        <v>88.52</v>
      </c>
      <c r="J2293" s="27">
        <v>94.9</v>
      </c>
      <c r="K2293" s="24"/>
      <c r="L2293" s="24">
        <v>84.7</v>
      </c>
    </row>
    <row r="2294" spans="1:12" x14ac:dyDescent="0.2">
      <c r="A2294" s="23">
        <v>39512</v>
      </c>
      <c r="B2294" s="27">
        <v>91.02</v>
      </c>
      <c r="C2294" s="28">
        <v>90.02</v>
      </c>
      <c r="D2294" s="28">
        <v>92.52</v>
      </c>
      <c r="E2294" s="26"/>
      <c r="F2294" s="25">
        <v>90.02</v>
      </c>
      <c r="G2294" s="25">
        <v>90.02</v>
      </c>
      <c r="H2294" s="25">
        <v>90.02</v>
      </c>
      <c r="I2294" s="25">
        <v>93.52</v>
      </c>
      <c r="J2294" s="27">
        <v>99.9</v>
      </c>
      <c r="K2294" s="24"/>
      <c r="L2294" s="24">
        <v>89.7</v>
      </c>
    </row>
    <row r="2295" spans="1:12" x14ac:dyDescent="0.2">
      <c r="A2295" s="23">
        <v>39513</v>
      </c>
      <c r="B2295" s="27">
        <v>92.47</v>
      </c>
      <c r="C2295" s="28">
        <v>91.47</v>
      </c>
      <c r="D2295" s="28">
        <v>93.97</v>
      </c>
      <c r="E2295" s="26"/>
      <c r="F2295" s="25">
        <v>90.97</v>
      </c>
      <c r="G2295" s="25">
        <v>90.97</v>
      </c>
      <c r="H2295" s="25">
        <v>90.97</v>
      </c>
      <c r="I2295" s="25">
        <v>94.47</v>
      </c>
      <c r="J2295" s="27">
        <v>100.9</v>
      </c>
      <c r="K2295" s="24"/>
      <c r="L2295" s="24">
        <v>90.7</v>
      </c>
    </row>
    <row r="2296" spans="1:12" x14ac:dyDescent="0.2">
      <c r="A2296" s="23">
        <v>39514</v>
      </c>
      <c r="B2296" s="27">
        <v>92.15</v>
      </c>
      <c r="C2296" s="28">
        <v>91.15</v>
      </c>
      <c r="D2296" s="28">
        <v>93.65</v>
      </c>
      <c r="E2296" s="26"/>
      <c r="F2296" s="25">
        <v>90.65</v>
      </c>
      <c r="G2296" s="25">
        <v>90.65</v>
      </c>
      <c r="H2296" s="25">
        <v>90.65</v>
      </c>
      <c r="I2296" s="25">
        <v>94.15</v>
      </c>
      <c r="J2296" s="27">
        <v>100.6</v>
      </c>
      <c r="K2296" s="24"/>
      <c r="L2296" s="24">
        <v>90.45</v>
      </c>
    </row>
    <row r="2297" spans="1:12" x14ac:dyDescent="0.2">
      <c r="A2297" s="23">
        <v>39517</v>
      </c>
      <c r="B2297" s="27">
        <v>94.9</v>
      </c>
      <c r="C2297" s="28">
        <v>93.9</v>
      </c>
      <c r="D2297" s="28">
        <v>96.4</v>
      </c>
      <c r="E2297" s="26"/>
      <c r="F2297" s="25">
        <v>93.4</v>
      </c>
      <c r="G2297" s="25">
        <v>93.4</v>
      </c>
      <c r="H2297" s="25">
        <v>93.4</v>
      </c>
      <c r="I2297" s="25">
        <v>96.9</v>
      </c>
      <c r="J2297" s="27">
        <v>103.3</v>
      </c>
      <c r="K2297" s="24"/>
      <c r="L2297" s="24">
        <v>93.2</v>
      </c>
    </row>
    <row r="2298" spans="1:12" x14ac:dyDescent="0.2">
      <c r="A2298" s="23">
        <v>39518</v>
      </c>
      <c r="B2298" s="27">
        <v>95.75</v>
      </c>
      <c r="C2298" s="28">
        <v>94.75</v>
      </c>
      <c r="D2298" s="28">
        <v>97.25</v>
      </c>
      <c r="E2298" s="26"/>
      <c r="F2298" s="25">
        <v>94.25</v>
      </c>
      <c r="G2298" s="25">
        <v>94.25</v>
      </c>
      <c r="H2298" s="25">
        <v>94.25</v>
      </c>
      <c r="I2298" s="25">
        <v>97.75</v>
      </c>
      <c r="J2298" s="27">
        <v>104.2</v>
      </c>
      <c r="K2298" s="24"/>
      <c r="L2298" s="24">
        <v>93.95</v>
      </c>
    </row>
    <row r="2299" spans="1:12" x14ac:dyDescent="0.2">
      <c r="A2299" s="23">
        <v>39519</v>
      </c>
      <c r="B2299" s="27">
        <v>96.92</v>
      </c>
      <c r="C2299" s="28">
        <v>95.92</v>
      </c>
      <c r="D2299" s="28">
        <v>98.42</v>
      </c>
      <c r="E2299" s="26"/>
      <c r="F2299" s="25">
        <v>95.42</v>
      </c>
      <c r="G2299" s="25">
        <v>95.42</v>
      </c>
      <c r="H2299" s="25">
        <v>95.42</v>
      </c>
      <c r="I2299" s="25">
        <v>98.92</v>
      </c>
      <c r="J2299" s="27">
        <v>105.3</v>
      </c>
      <c r="K2299" s="24"/>
      <c r="L2299" s="24">
        <v>94.95</v>
      </c>
    </row>
    <row r="2300" spans="1:12" x14ac:dyDescent="0.2">
      <c r="A2300" s="23">
        <v>39520</v>
      </c>
      <c r="B2300" s="27">
        <v>97.33</v>
      </c>
      <c r="C2300" s="28">
        <v>96.33</v>
      </c>
      <c r="D2300" s="28">
        <v>98.83</v>
      </c>
      <c r="E2300" s="26"/>
      <c r="F2300" s="25">
        <v>95.83</v>
      </c>
      <c r="G2300" s="25">
        <v>95.83</v>
      </c>
      <c r="H2300" s="25">
        <v>95.83</v>
      </c>
      <c r="I2300" s="25">
        <v>99.33</v>
      </c>
      <c r="J2300" s="27">
        <v>105.7</v>
      </c>
      <c r="K2300" s="24"/>
      <c r="L2300" s="24">
        <v>95.45</v>
      </c>
    </row>
    <row r="2301" spans="1:12" x14ac:dyDescent="0.2">
      <c r="A2301" s="23">
        <v>39521</v>
      </c>
      <c r="B2301" s="27">
        <v>97.21</v>
      </c>
      <c r="C2301" s="28">
        <v>96.21</v>
      </c>
      <c r="D2301" s="28">
        <v>98.71</v>
      </c>
      <c r="E2301" s="26"/>
      <c r="F2301" s="25">
        <v>95.71</v>
      </c>
      <c r="G2301" s="25">
        <v>95.71</v>
      </c>
      <c r="H2301" s="25">
        <v>95.71</v>
      </c>
      <c r="I2301" s="25">
        <v>99.21</v>
      </c>
      <c r="J2301" s="27">
        <v>105.6</v>
      </c>
      <c r="K2301" s="24"/>
      <c r="L2301" s="24"/>
    </row>
    <row r="2302" spans="1:12" x14ac:dyDescent="0.2">
      <c r="A2302" s="23">
        <v>39524</v>
      </c>
      <c r="B2302" s="27">
        <v>92.68</v>
      </c>
      <c r="C2302" s="28">
        <v>91.68</v>
      </c>
      <c r="D2302" s="28">
        <v>94.18</v>
      </c>
      <c r="E2302" s="26"/>
      <c r="F2302" s="25">
        <v>91.18</v>
      </c>
      <c r="G2302" s="25">
        <v>91.18</v>
      </c>
      <c r="H2302" s="25">
        <v>91.18</v>
      </c>
      <c r="I2302" s="25">
        <v>94.68</v>
      </c>
      <c r="J2302" s="27">
        <v>101.1</v>
      </c>
      <c r="K2302" s="24"/>
      <c r="L2302" s="24">
        <v>90.95</v>
      </c>
    </row>
    <row r="2303" spans="1:12" x14ac:dyDescent="0.2">
      <c r="A2303" s="23">
        <v>39525</v>
      </c>
      <c r="B2303" s="27">
        <v>96.42</v>
      </c>
      <c r="C2303" s="28">
        <v>95.42</v>
      </c>
      <c r="D2303" s="28">
        <v>97.92</v>
      </c>
      <c r="E2303" s="26"/>
      <c r="F2303" s="25">
        <v>94.92</v>
      </c>
      <c r="G2303" s="25">
        <v>94.92</v>
      </c>
      <c r="H2303" s="25">
        <v>94.92</v>
      </c>
      <c r="I2303" s="25">
        <v>98.42</v>
      </c>
      <c r="J2303" s="27">
        <v>104.8</v>
      </c>
      <c r="K2303" s="24"/>
      <c r="L2303" s="24">
        <v>94.7</v>
      </c>
    </row>
    <row r="2304" spans="1:12" x14ac:dyDescent="0.2">
      <c r="A2304" s="23">
        <v>39526</v>
      </c>
      <c r="B2304" s="27">
        <v>91.48</v>
      </c>
      <c r="C2304" s="28">
        <v>90.48</v>
      </c>
      <c r="D2304" s="28">
        <v>92.98</v>
      </c>
      <c r="E2304" s="26"/>
      <c r="F2304" s="25">
        <v>89.98</v>
      </c>
      <c r="G2304" s="25">
        <v>89.98</v>
      </c>
      <c r="H2304" s="25">
        <v>89.98</v>
      </c>
      <c r="I2304" s="25">
        <v>93.48</v>
      </c>
      <c r="J2304" s="27">
        <v>99.9</v>
      </c>
      <c r="K2304" s="24"/>
      <c r="L2304" s="24">
        <v>89.7</v>
      </c>
    </row>
    <row r="2305" spans="1:12" x14ac:dyDescent="0.2">
      <c r="A2305" s="23">
        <v>39527</v>
      </c>
      <c r="B2305" s="27">
        <v>88.84</v>
      </c>
      <c r="C2305" s="28">
        <v>87.84</v>
      </c>
      <c r="D2305" s="28">
        <v>90.34</v>
      </c>
      <c r="E2305" s="26"/>
      <c r="F2305" s="25">
        <v>87.34</v>
      </c>
      <c r="G2305" s="25">
        <v>87.34</v>
      </c>
      <c r="H2305" s="25">
        <v>87.34</v>
      </c>
      <c r="I2305" s="25">
        <v>90.84</v>
      </c>
      <c r="J2305" s="27">
        <v>97.3</v>
      </c>
      <c r="K2305" s="24"/>
      <c r="L2305" s="24">
        <v>86.95</v>
      </c>
    </row>
    <row r="2306" spans="1:12" x14ac:dyDescent="0.2">
      <c r="A2306" s="23">
        <v>39531</v>
      </c>
      <c r="B2306" s="27">
        <v>87.86</v>
      </c>
      <c r="C2306" s="28">
        <v>86.86</v>
      </c>
      <c r="D2306" s="28">
        <v>89.36</v>
      </c>
      <c r="E2306" s="26"/>
      <c r="F2306" s="25">
        <v>86.36</v>
      </c>
      <c r="G2306" s="25">
        <v>86.36</v>
      </c>
      <c r="H2306" s="25">
        <v>86.36</v>
      </c>
      <c r="I2306" s="25">
        <v>89.86</v>
      </c>
      <c r="J2306" s="27">
        <v>96.3</v>
      </c>
      <c r="K2306" s="24"/>
      <c r="L2306" s="24">
        <v>85.95</v>
      </c>
    </row>
    <row r="2307" spans="1:12" x14ac:dyDescent="0.2">
      <c r="A2307" s="23">
        <v>39532</v>
      </c>
      <c r="B2307" s="27">
        <v>88.22</v>
      </c>
      <c r="C2307" s="28">
        <v>87.22</v>
      </c>
      <c r="D2307" s="28">
        <v>89.72</v>
      </c>
      <c r="E2307" s="26"/>
      <c r="F2307" s="25">
        <v>86.72</v>
      </c>
      <c r="G2307" s="25">
        <v>86.72</v>
      </c>
      <c r="H2307" s="25">
        <v>86.72</v>
      </c>
      <c r="I2307" s="25">
        <v>90.22</v>
      </c>
      <c r="J2307" s="27">
        <v>96.6</v>
      </c>
      <c r="K2307" s="24"/>
      <c r="L2307" s="24">
        <v>86.45</v>
      </c>
    </row>
    <row r="2308" spans="1:12" x14ac:dyDescent="0.2">
      <c r="A2308" s="23">
        <v>39533</v>
      </c>
      <c r="B2308" s="27">
        <v>92.9</v>
      </c>
      <c r="C2308" s="28">
        <v>91.9</v>
      </c>
      <c r="D2308" s="28">
        <v>94.4</v>
      </c>
      <c r="E2308" s="26"/>
      <c r="F2308" s="25">
        <v>91.4</v>
      </c>
      <c r="G2308" s="25">
        <v>91.4</v>
      </c>
      <c r="H2308" s="25">
        <v>91.4</v>
      </c>
      <c r="I2308" s="25">
        <v>94.9</v>
      </c>
      <c r="J2308" s="27">
        <v>101.3</v>
      </c>
      <c r="K2308" s="24"/>
      <c r="L2308" s="24">
        <v>90.95</v>
      </c>
    </row>
    <row r="2309" spans="1:12" x14ac:dyDescent="0.2">
      <c r="A2309" s="23">
        <v>39534</v>
      </c>
      <c r="B2309" s="27">
        <v>94.58</v>
      </c>
      <c r="C2309" s="28">
        <v>93.58</v>
      </c>
      <c r="D2309" s="28">
        <v>96.08</v>
      </c>
      <c r="E2309" s="26"/>
      <c r="F2309" s="25">
        <v>93.08</v>
      </c>
      <c r="G2309" s="25">
        <v>93.08</v>
      </c>
      <c r="H2309" s="25">
        <v>93.08</v>
      </c>
      <c r="I2309" s="25">
        <v>96.58</v>
      </c>
      <c r="J2309" s="27">
        <v>103</v>
      </c>
      <c r="K2309" s="24"/>
      <c r="L2309" s="24">
        <v>92.7</v>
      </c>
    </row>
    <row r="2310" spans="1:12" x14ac:dyDescent="0.2">
      <c r="A2310" s="23">
        <v>39535</v>
      </c>
      <c r="B2310" s="27">
        <v>92.62</v>
      </c>
      <c r="C2310" s="28">
        <v>91.62</v>
      </c>
      <c r="D2310" s="28">
        <v>94.12</v>
      </c>
      <c r="E2310" s="26"/>
      <c r="F2310" s="25">
        <v>91.12</v>
      </c>
      <c r="G2310" s="25">
        <v>91.12</v>
      </c>
      <c r="H2310" s="25">
        <v>91.12</v>
      </c>
      <c r="I2310" s="25">
        <v>94.62</v>
      </c>
      <c r="J2310" s="27">
        <v>101</v>
      </c>
      <c r="K2310" s="24"/>
      <c r="L2310" s="24">
        <v>90.7</v>
      </c>
    </row>
    <row r="2311" spans="1:12" x14ac:dyDescent="0.2">
      <c r="A2311" s="23">
        <v>39538</v>
      </c>
      <c r="B2311" s="27">
        <v>88.58</v>
      </c>
      <c r="C2311" s="28">
        <v>87.58</v>
      </c>
      <c r="D2311" s="28">
        <v>90.08</v>
      </c>
      <c r="E2311" s="26"/>
      <c r="F2311" s="25">
        <v>87.08</v>
      </c>
      <c r="G2311" s="25">
        <v>87.08</v>
      </c>
      <c r="H2311" s="25">
        <v>87.08</v>
      </c>
      <c r="I2311" s="25">
        <v>90.58</v>
      </c>
      <c r="J2311" s="27">
        <v>97</v>
      </c>
      <c r="K2311" s="24"/>
      <c r="L2311" s="24">
        <v>86.7</v>
      </c>
    </row>
    <row r="2312" spans="1:12" x14ac:dyDescent="0.2">
      <c r="A2312" s="23">
        <v>39539</v>
      </c>
      <c r="B2312" s="27">
        <v>87.98</v>
      </c>
      <c r="C2312" s="28">
        <v>86.98</v>
      </c>
      <c r="D2312" s="28">
        <v>89.48</v>
      </c>
      <c r="E2312" s="26"/>
      <c r="F2312" s="25">
        <v>86.48</v>
      </c>
      <c r="G2312" s="25">
        <v>86.48</v>
      </c>
      <c r="H2312" s="25">
        <v>86.48</v>
      </c>
      <c r="I2312" s="25">
        <v>89.98</v>
      </c>
      <c r="J2312" s="27">
        <v>96.4</v>
      </c>
      <c r="K2312" s="24"/>
      <c r="L2312" s="24">
        <v>86.2</v>
      </c>
    </row>
    <row r="2313" spans="1:12" x14ac:dyDescent="0.2">
      <c r="A2313" s="23">
        <v>39540</v>
      </c>
      <c r="B2313" s="27">
        <v>91.83</v>
      </c>
      <c r="C2313" s="28">
        <v>90.83</v>
      </c>
      <c r="D2313" s="28">
        <v>93.33</v>
      </c>
      <c r="E2313" s="26"/>
      <c r="F2313" s="29"/>
      <c r="G2313" s="29"/>
      <c r="H2313" s="29"/>
      <c r="I2313" s="29"/>
      <c r="J2313" s="27">
        <v>100.2</v>
      </c>
      <c r="K2313" s="24"/>
      <c r="L2313" s="24">
        <v>89.95</v>
      </c>
    </row>
    <row r="2314" spans="1:12" x14ac:dyDescent="0.2">
      <c r="A2314" s="23">
        <v>39541</v>
      </c>
      <c r="B2314" s="27">
        <v>90.83</v>
      </c>
      <c r="C2314" s="28">
        <v>89.83</v>
      </c>
      <c r="D2314" s="28">
        <v>92.33</v>
      </c>
      <c r="E2314" s="26"/>
      <c r="F2314" s="29"/>
      <c r="G2314" s="29"/>
      <c r="H2314" s="29"/>
      <c r="I2314" s="29"/>
      <c r="J2314" s="27">
        <v>99.2</v>
      </c>
      <c r="K2314" s="24"/>
      <c r="L2314" s="24">
        <v>88.95</v>
      </c>
    </row>
    <row r="2315" spans="1:12" x14ac:dyDescent="0.2">
      <c r="A2315" s="23">
        <v>39542</v>
      </c>
      <c r="B2315" s="27">
        <v>93.23</v>
      </c>
      <c r="C2315" s="28">
        <v>92.23</v>
      </c>
      <c r="D2315" s="28">
        <v>94.73</v>
      </c>
      <c r="E2315" s="26"/>
      <c r="F2315" s="29"/>
      <c r="G2315" s="29"/>
      <c r="H2315" s="29"/>
      <c r="I2315" s="29"/>
      <c r="J2315" s="27">
        <v>101.6</v>
      </c>
      <c r="K2315" s="24"/>
      <c r="L2315" s="24">
        <v>91.45</v>
      </c>
    </row>
    <row r="2316" spans="1:12" x14ac:dyDescent="0.2">
      <c r="A2316" s="23">
        <v>39545</v>
      </c>
      <c r="B2316" s="27">
        <v>97.09</v>
      </c>
      <c r="C2316" s="28">
        <v>96.09</v>
      </c>
      <c r="D2316" s="28">
        <v>97.59</v>
      </c>
      <c r="E2316" s="26"/>
      <c r="F2316" s="29"/>
      <c r="G2316" s="29"/>
      <c r="H2316" s="29"/>
      <c r="I2316" s="29"/>
      <c r="J2316" s="27">
        <v>104.5</v>
      </c>
      <c r="K2316" s="24"/>
      <c r="L2316" s="24">
        <v>94.2</v>
      </c>
    </row>
    <row r="2317" spans="1:12" x14ac:dyDescent="0.2">
      <c r="A2317" s="23">
        <v>39546</v>
      </c>
      <c r="B2317" s="27">
        <v>96.5</v>
      </c>
      <c r="C2317" s="28">
        <v>95.5</v>
      </c>
      <c r="D2317" s="28">
        <v>97</v>
      </c>
      <c r="E2317" s="26"/>
      <c r="F2317" s="29"/>
      <c r="G2317" s="29"/>
      <c r="H2317" s="29"/>
      <c r="I2317" s="29"/>
      <c r="J2317" s="27">
        <v>103.9</v>
      </c>
      <c r="K2317" s="24"/>
      <c r="L2317" s="24">
        <v>93.7</v>
      </c>
    </row>
    <row r="2318" spans="1:12" x14ac:dyDescent="0.2">
      <c r="A2318" s="23">
        <v>39547</v>
      </c>
      <c r="B2318" s="27">
        <v>98.87</v>
      </c>
      <c r="C2318" s="28">
        <v>97.87</v>
      </c>
      <c r="D2318" s="28">
        <v>99.37</v>
      </c>
      <c r="E2318" s="26"/>
      <c r="F2318" s="29"/>
      <c r="G2318" s="29"/>
      <c r="H2318" s="29"/>
      <c r="I2318" s="29"/>
      <c r="J2318" s="27">
        <v>106.3</v>
      </c>
      <c r="K2318" s="24"/>
      <c r="L2318" s="31">
        <v>95.95</v>
      </c>
    </row>
    <row r="2319" spans="1:12" x14ac:dyDescent="0.2">
      <c r="A2319" s="23">
        <v>39548</v>
      </c>
      <c r="B2319" s="27">
        <v>98.11</v>
      </c>
      <c r="C2319" s="28">
        <v>97.11</v>
      </c>
      <c r="D2319" s="28">
        <v>98.61</v>
      </c>
      <c r="E2319" s="26"/>
      <c r="F2319" s="29"/>
      <c r="G2319" s="29"/>
      <c r="H2319" s="29"/>
      <c r="I2319" s="29"/>
      <c r="J2319" s="27">
        <v>105.5</v>
      </c>
      <c r="K2319" s="24"/>
      <c r="L2319" s="24">
        <v>95.2</v>
      </c>
    </row>
    <row r="2320" spans="1:12" x14ac:dyDescent="0.2">
      <c r="A2320" s="23">
        <v>39549</v>
      </c>
      <c r="B2320" s="27">
        <v>98.14</v>
      </c>
      <c r="C2320" s="28">
        <v>97.14</v>
      </c>
      <c r="D2320" s="28">
        <v>98.64</v>
      </c>
      <c r="E2320" s="26"/>
      <c r="F2320" s="29"/>
      <c r="G2320" s="29"/>
      <c r="H2320" s="29"/>
      <c r="I2320" s="29"/>
      <c r="J2320" s="27">
        <v>105.6</v>
      </c>
      <c r="K2320" s="24"/>
      <c r="L2320" s="24"/>
    </row>
    <row r="2321" spans="1:12" x14ac:dyDescent="0.2">
      <c r="A2321" s="23">
        <v>39552</v>
      </c>
      <c r="B2321" s="27">
        <v>99.76</v>
      </c>
      <c r="C2321" s="28">
        <v>98.76</v>
      </c>
      <c r="D2321" s="28">
        <v>100.26</v>
      </c>
      <c r="E2321" s="26"/>
      <c r="F2321" s="29"/>
      <c r="G2321" s="29"/>
      <c r="H2321" s="29"/>
      <c r="I2321" s="29"/>
      <c r="J2321" s="27">
        <v>107.2</v>
      </c>
      <c r="K2321" s="24"/>
      <c r="L2321" s="24">
        <v>96.95</v>
      </c>
    </row>
    <row r="2322" spans="1:12" x14ac:dyDescent="0.2">
      <c r="A2322" s="23">
        <v>39553</v>
      </c>
      <c r="B2322" s="27">
        <v>101.79</v>
      </c>
      <c r="C2322" s="28">
        <v>100.79</v>
      </c>
      <c r="D2322" s="28">
        <v>102.29</v>
      </c>
      <c r="E2322" s="26"/>
      <c r="F2322" s="29"/>
      <c r="G2322" s="29"/>
      <c r="H2322" s="29"/>
      <c r="I2322" s="29"/>
      <c r="J2322" s="27">
        <v>109.2</v>
      </c>
      <c r="K2322" s="24"/>
      <c r="L2322" s="24">
        <v>98.98</v>
      </c>
    </row>
    <row r="2323" spans="1:12" x14ac:dyDescent="0.2">
      <c r="A2323" s="23">
        <v>39554</v>
      </c>
      <c r="B2323" s="27">
        <v>102.93</v>
      </c>
      <c r="C2323" s="28">
        <v>101.93</v>
      </c>
      <c r="D2323" s="28">
        <v>103.43</v>
      </c>
      <c r="E2323" s="26"/>
      <c r="F2323" s="29"/>
      <c r="G2323" s="29"/>
      <c r="H2323" s="29"/>
      <c r="I2323" s="29"/>
      <c r="J2323" s="27">
        <v>110.3</v>
      </c>
      <c r="K2323" s="24"/>
      <c r="L2323" s="24">
        <v>100.2</v>
      </c>
    </row>
    <row r="2324" spans="1:12" x14ac:dyDescent="0.2">
      <c r="A2324" s="23">
        <v>39555</v>
      </c>
      <c r="B2324" s="27">
        <v>102.86</v>
      </c>
      <c r="C2324" s="28">
        <v>101.86</v>
      </c>
      <c r="D2324" s="28">
        <v>103.36</v>
      </c>
      <c r="E2324" s="26"/>
      <c r="F2324" s="29"/>
      <c r="G2324" s="29"/>
      <c r="H2324" s="29"/>
      <c r="I2324" s="29"/>
      <c r="J2324" s="27">
        <v>110.3</v>
      </c>
      <c r="K2324" s="24"/>
      <c r="L2324" s="24"/>
    </row>
    <row r="2325" spans="1:12" x14ac:dyDescent="0.2">
      <c r="A2325" s="23">
        <v>39556</v>
      </c>
      <c r="B2325" s="27">
        <v>104.69</v>
      </c>
      <c r="C2325" s="28">
        <v>103.69</v>
      </c>
      <c r="D2325" s="28">
        <v>105.19</v>
      </c>
      <c r="E2325" s="26"/>
      <c r="F2325" s="29"/>
      <c r="G2325" s="29"/>
      <c r="H2325" s="29"/>
      <c r="I2325" s="29"/>
      <c r="J2325" s="27">
        <v>112.1</v>
      </c>
      <c r="K2325" s="24"/>
      <c r="L2325" s="24">
        <v>101.95</v>
      </c>
    </row>
    <row r="2326" spans="1:12" x14ac:dyDescent="0.2">
      <c r="A2326" s="23">
        <v>39559</v>
      </c>
      <c r="B2326" s="27">
        <v>105.48</v>
      </c>
      <c r="C2326" s="28">
        <v>104.48</v>
      </c>
      <c r="D2326" s="28">
        <v>105.98</v>
      </c>
      <c r="E2326" s="26"/>
      <c r="F2326" s="29"/>
      <c r="G2326" s="29"/>
      <c r="H2326" s="29"/>
      <c r="I2326" s="29"/>
      <c r="J2326" s="27">
        <v>112.9</v>
      </c>
      <c r="K2326" s="24"/>
      <c r="L2326" s="24">
        <v>102.7</v>
      </c>
    </row>
    <row r="2327" spans="1:12" x14ac:dyDescent="0.2">
      <c r="A2327" s="23">
        <v>39560</v>
      </c>
      <c r="B2327" s="27">
        <v>107.37</v>
      </c>
      <c r="C2327" s="28">
        <v>106.37</v>
      </c>
      <c r="D2327" s="28">
        <v>107.87</v>
      </c>
      <c r="E2327" s="26"/>
      <c r="F2327" s="29"/>
      <c r="G2327" s="29"/>
      <c r="H2327" s="29"/>
      <c r="I2327" s="29"/>
      <c r="J2327" s="27">
        <v>114.8</v>
      </c>
      <c r="K2327" s="24"/>
      <c r="L2327" s="24">
        <v>104.45</v>
      </c>
    </row>
    <row r="2328" spans="1:12" x14ac:dyDescent="0.2">
      <c r="A2328" s="23">
        <v>39561</v>
      </c>
      <c r="B2328" s="27">
        <v>106.3</v>
      </c>
      <c r="C2328" s="28">
        <v>105.3</v>
      </c>
      <c r="D2328" s="28">
        <v>106.8</v>
      </c>
      <c r="E2328" s="26"/>
      <c r="F2328" s="29"/>
      <c r="G2328" s="29"/>
      <c r="H2328" s="29"/>
      <c r="I2328" s="29"/>
      <c r="J2328" s="27">
        <v>113.7</v>
      </c>
      <c r="K2328" s="24"/>
      <c r="L2328" s="24">
        <v>103.45</v>
      </c>
    </row>
    <row r="2329" spans="1:12" x14ac:dyDescent="0.2">
      <c r="A2329" s="23">
        <v>39562</v>
      </c>
      <c r="B2329" s="27">
        <v>104.06</v>
      </c>
      <c r="C2329" s="28">
        <v>103.06</v>
      </c>
      <c r="D2329" s="28">
        <v>104.56</v>
      </c>
      <c r="E2329" s="26"/>
      <c r="F2329" s="29"/>
      <c r="G2329" s="29"/>
      <c r="H2329" s="29"/>
      <c r="I2329" s="29"/>
      <c r="J2329" s="27">
        <v>111.5</v>
      </c>
      <c r="K2329" s="24"/>
      <c r="L2329" s="24">
        <v>101.2</v>
      </c>
    </row>
    <row r="2330" spans="1:12" x14ac:dyDescent="0.2">
      <c r="A2330" s="23">
        <v>39563</v>
      </c>
      <c r="B2330" s="27">
        <v>106.52</v>
      </c>
      <c r="C2330" s="28">
        <v>105.52</v>
      </c>
      <c r="D2330" s="28">
        <v>107.02</v>
      </c>
      <c r="E2330" s="26"/>
      <c r="F2330" s="29"/>
      <c r="G2330" s="29"/>
      <c r="H2330" s="29"/>
      <c r="I2330" s="29"/>
      <c r="J2330" s="27">
        <v>113.9</v>
      </c>
      <c r="K2330" s="24"/>
      <c r="L2330" s="24">
        <v>103.7</v>
      </c>
    </row>
    <row r="2331" spans="1:12" x14ac:dyDescent="0.2">
      <c r="A2331" s="23">
        <v>39566</v>
      </c>
      <c r="B2331" s="27">
        <v>106.75</v>
      </c>
      <c r="C2331" s="28">
        <v>105.75</v>
      </c>
      <c r="D2331" s="28">
        <v>107.25</v>
      </c>
      <c r="E2331" s="26"/>
      <c r="F2331" s="29"/>
      <c r="G2331" s="29"/>
      <c r="H2331" s="29"/>
      <c r="I2331" s="29"/>
      <c r="J2331" s="27">
        <v>114.2</v>
      </c>
      <c r="K2331" s="24"/>
      <c r="L2331" s="24">
        <v>103.95</v>
      </c>
    </row>
    <row r="2332" spans="1:12" x14ac:dyDescent="0.2">
      <c r="A2332" s="23">
        <v>39567</v>
      </c>
      <c r="B2332" s="27">
        <v>103.63</v>
      </c>
      <c r="C2332" s="28">
        <v>102.63</v>
      </c>
      <c r="D2332" s="28">
        <v>104.13</v>
      </c>
      <c r="E2332" s="26"/>
      <c r="F2332" s="29"/>
      <c r="G2332" s="29"/>
      <c r="H2332" s="29"/>
      <c r="I2332" s="29"/>
      <c r="J2332" s="27">
        <v>111</v>
      </c>
      <c r="K2332" s="24"/>
      <c r="L2332" s="24">
        <v>100.95</v>
      </c>
    </row>
    <row r="2333" spans="1:12" x14ac:dyDescent="0.2">
      <c r="A2333" s="23">
        <v>39568</v>
      </c>
      <c r="B2333" s="27">
        <v>101.46</v>
      </c>
      <c r="C2333" s="28">
        <v>100.46</v>
      </c>
      <c r="D2333" s="28">
        <v>101.96</v>
      </c>
      <c r="E2333" s="26"/>
      <c r="F2333" s="29"/>
      <c r="G2333" s="29"/>
      <c r="H2333" s="29"/>
      <c r="I2333" s="29"/>
      <c r="J2333" s="27">
        <v>108.9</v>
      </c>
      <c r="K2333" s="24"/>
      <c r="L2333" s="24">
        <v>98.7</v>
      </c>
    </row>
    <row r="2334" spans="1:12" x14ac:dyDescent="0.2">
      <c r="A2334" s="23">
        <v>39569</v>
      </c>
      <c r="B2334" s="27">
        <v>100.52</v>
      </c>
      <c r="C2334" s="28">
        <v>99.52</v>
      </c>
      <c r="D2334" s="28">
        <v>101.02</v>
      </c>
      <c r="E2334" s="26"/>
      <c r="F2334" s="25">
        <v>98.02</v>
      </c>
      <c r="G2334" s="25">
        <v>98.02</v>
      </c>
      <c r="H2334" s="25">
        <v>98.02</v>
      </c>
      <c r="I2334" s="25">
        <v>101.52</v>
      </c>
      <c r="J2334" s="27">
        <v>107.9</v>
      </c>
      <c r="K2334" s="24"/>
      <c r="L2334" s="24">
        <v>97.7</v>
      </c>
    </row>
    <row r="2335" spans="1:12" x14ac:dyDescent="0.2">
      <c r="A2335" s="23">
        <v>39570</v>
      </c>
      <c r="B2335" s="27">
        <v>104.32</v>
      </c>
      <c r="C2335" s="28">
        <v>103.32</v>
      </c>
      <c r="D2335" s="28">
        <v>104.82</v>
      </c>
      <c r="E2335" s="26"/>
      <c r="F2335" s="25">
        <v>101.82</v>
      </c>
      <c r="G2335" s="25">
        <v>101.82</v>
      </c>
      <c r="H2335" s="25">
        <v>101.82</v>
      </c>
      <c r="I2335" s="25">
        <v>105.32</v>
      </c>
      <c r="J2335" s="27">
        <v>111.7</v>
      </c>
      <c r="K2335" s="24"/>
      <c r="L2335" s="24">
        <v>101.45</v>
      </c>
    </row>
    <row r="2336" spans="1:12" x14ac:dyDescent="0.2">
      <c r="A2336" s="23">
        <v>39573</v>
      </c>
      <c r="B2336" s="27">
        <v>107.97</v>
      </c>
      <c r="C2336" s="28">
        <v>106.97</v>
      </c>
      <c r="D2336" s="28">
        <v>108.47</v>
      </c>
      <c r="E2336" s="26"/>
      <c r="F2336" s="25">
        <v>105.47</v>
      </c>
      <c r="G2336" s="25">
        <v>105.47</v>
      </c>
      <c r="H2336" s="25">
        <v>105.47</v>
      </c>
      <c r="I2336" s="25">
        <v>108.97</v>
      </c>
      <c r="J2336" s="27">
        <v>115.4</v>
      </c>
      <c r="K2336" s="24"/>
      <c r="L2336" s="24">
        <v>105.2</v>
      </c>
    </row>
    <row r="2337" spans="1:12" x14ac:dyDescent="0.2">
      <c r="A2337" s="23">
        <v>39574</v>
      </c>
      <c r="B2337" s="27">
        <v>109.84</v>
      </c>
      <c r="C2337" s="28">
        <v>108.84</v>
      </c>
      <c r="D2337" s="28">
        <v>110.34</v>
      </c>
      <c r="E2337" s="26"/>
      <c r="F2337" s="25">
        <v>107.34</v>
      </c>
      <c r="G2337" s="25">
        <v>107.34</v>
      </c>
      <c r="H2337" s="25">
        <v>107.34</v>
      </c>
      <c r="I2337" s="25">
        <v>110.84</v>
      </c>
      <c r="J2337" s="27">
        <v>117.3</v>
      </c>
      <c r="K2337" s="24"/>
      <c r="L2337" s="24">
        <v>106.95</v>
      </c>
    </row>
    <row r="2338" spans="1:12" x14ac:dyDescent="0.2">
      <c r="A2338" s="23">
        <v>39575</v>
      </c>
      <c r="B2338" s="27">
        <v>111.53</v>
      </c>
      <c r="C2338" s="28">
        <v>110.53</v>
      </c>
      <c r="D2338" s="28">
        <v>112.03</v>
      </c>
      <c r="E2338" s="26"/>
      <c r="F2338" s="25">
        <v>109.03</v>
      </c>
      <c r="G2338" s="25">
        <v>109.03</v>
      </c>
      <c r="H2338" s="25">
        <v>109.03</v>
      </c>
      <c r="I2338" s="25">
        <v>112.53</v>
      </c>
      <c r="J2338" s="27">
        <v>118.9</v>
      </c>
      <c r="K2338" s="24"/>
      <c r="L2338" s="24">
        <v>108.7</v>
      </c>
    </row>
    <row r="2339" spans="1:12" x14ac:dyDescent="0.2">
      <c r="A2339" s="23">
        <v>39576</v>
      </c>
      <c r="B2339" s="27">
        <v>111.69</v>
      </c>
      <c r="C2339" s="28">
        <v>110.69</v>
      </c>
      <c r="D2339" s="28">
        <v>112.19</v>
      </c>
      <c r="E2339" s="26"/>
      <c r="F2339" s="25">
        <v>109.19</v>
      </c>
      <c r="G2339" s="25">
        <v>109.19</v>
      </c>
      <c r="H2339" s="25">
        <v>109.19</v>
      </c>
      <c r="I2339" s="25">
        <v>112.69</v>
      </c>
      <c r="J2339" s="27">
        <v>119.1</v>
      </c>
      <c r="K2339" s="24"/>
      <c r="L2339" s="24">
        <v>108.95</v>
      </c>
    </row>
    <row r="2340" spans="1:12" x14ac:dyDescent="0.2">
      <c r="A2340" s="23">
        <v>39577</v>
      </c>
      <c r="B2340" s="27">
        <v>113.96</v>
      </c>
      <c r="C2340" s="28">
        <v>112.96</v>
      </c>
      <c r="D2340" s="28">
        <v>114.46</v>
      </c>
      <c r="E2340" s="26"/>
      <c r="F2340" s="25">
        <v>111.46</v>
      </c>
      <c r="G2340" s="25">
        <v>111.46</v>
      </c>
      <c r="H2340" s="25">
        <v>111.46</v>
      </c>
      <c r="I2340" s="25">
        <v>114.96</v>
      </c>
      <c r="J2340" s="27">
        <v>121.4</v>
      </c>
      <c r="K2340" s="24"/>
      <c r="L2340" s="24">
        <v>111.2</v>
      </c>
    </row>
    <row r="2341" spans="1:12" x14ac:dyDescent="0.2">
      <c r="A2341" s="23">
        <v>39580</v>
      </c>
      <c r="B2341" s="27">
        <v>112.23</v>
      </c>
      <c r="C2341" s="28">
        <v>111.23</v>
      </c>
      <c r="D2341" s="28">
        <v>112.73</v>
      </c>
      <c r="E2341" s="26"/>
      <c r="F2341" s="25">
        <v>109.73</v>
      </c>
      <c r="G2341" s="25">
        <v>109.73</v>
      </c>
      <c r="H2341" s="25">
        <v>109.73</v>
      </c>
      <c r="I2341" s="25">
        <v>113.23</v>
      </c>
      <c r="J2341" s="27">
        <v>119.6</v>
      </c>
      <c r="K2341" s="24"/>
      <c r="L2341" s="24">
        <v>109.45</v>
      </c>
    </row>
    <row r="2342" spans="1:12" x14ac:dyDescent="0.2">
      <c r="A2342" s="23">
        <v>39581</v>
      </c>
      <c r="B2342" s="27">
        <v>113.8</v>
      </c>
      <c r="C2342" s="28">
        <v>112.8</v>
      </c>
      <c r="D2342" s="28">
        <v>114.3</v>
      </c>
      <c r="E2342" s="26"/>
      <c r="F2342" s="25">
        <v>111.3</v>
      </c>
      <c r="G2342" s="25">
        <v>111.3</v>
      </c>
      <c r="H2342" s="25">
        <v>111.3</v>
      </c>
      <c r="I2342" s="25">
        <v>114.8</v>
      </c>
      <c r="J2342" s="27">
        <v>121.2</v>
      </c>
      <c r="K2342" s="24"/>
      <c r="L2342" s="24">
        <v>110.45</v>
      </c>
    </row>
    <row r="2343" spans="1:12" x14ac:dyDescent="0.2">
      <c r="A2343" s="23">
        <v>39582</v>
      </c>
      <c r="B2343" s="27">
        <v>112.22</v>
      </c>
      <c r="C2343" s="28">
        <v>111.22</v>
      </c>
      <c r="D2343" s="28">
        <v>112.72</v>
      </c>
      <c r="E2343" s="26"/>
      <c r="F2343" s="25">
        <v>109.72</v>
      </c>
      <c r="G2343" s="25">
        <v>109.72</v>
      </c>
      <c r="H2343" s="25">
        <v>109.72</v>
      </c>
      <c r="I2343" s="25">
        <v>113.22</v>
      </c>
      <c r="J2343" s="27">
        <v>119.6</v>
      </c>
      <c r="K2343" s="24"/>
      <c r="L2343" s="24">
        <v>108.95</v>
      </c>
    </row>
    <row r="2344" spans="1:12" x14ac:dyDescent="0.2">
      <c r="A2344" s="23">
        <v>39583</v>
      </c>
      <c r="B2344" s="27">
        <v>112.12</v>
      </c>
      <c r="C2344" s="28">
        <v>111.12</v>
      </c>
      <c r="D2344" s="28">
        <v>112.62</v>
      </c>
      <c r="E2344" s="26"/>
      <c r="F2344" s="25">
        <v>109.62</v>
      </c>
      <c r="G2344" s="25">
        <v>109.62</v>
      </c>
      <c r="H2344" s="25">
        <v>109.62</v>
      </c>
      <c r="I2344" s="25">
        <v>113.12</v>
      </c>
      <c r="J2344" s="27">
        <v>119.5</v>
      </c>
      <c r="K2344" s="24"/>
      <c r="L2344" s="24">
        <v>108.7</v>
      </c>
    </row>
    <row r="2345" spans="1:12" x14ac:dyDescent="0.2">
      <c r="A2345" s="23">
        <v>39584</v>
      </c>
      <c r="B2345" s="27">
        <v>114.29</v>
      </c>
      <c r="C2345" s="28">
        <v>113.29</v>
      </c>
      <c r="D2345" s="28">
        <v>114.79</v>
      </c>
      <c r="E2345" s="26"/>
      <c r="F2345" s="25">
        <v>111.79</v>
      </c>
      <c r="G2345" s="25">
        <v>111.79</v>
      </c>
      <c r="H2345" s="25">
        <v>111.79</v>
      </c>
      <c r="I2345" s="25">
        <v>115.29</v>
      </c>
      <c r="J2345" s="27">
        <v>121.7</v>
      </c>
      <c r="K2345" s="24"/>
      <c r="L2345" s="24">
        <v>110.95</v>
      </c>
    </row>
    <row r="2346" spans="1:12" x14ac:dyDescent="0.2">
      <c r="A2346" s="23">
        <v>39587</v>
      </c>
      <c r="B2346" s="27">
        <v>115.05</v>
      </c>
      <c r="C2346" s="28">
        <v>114.05</v>
      </c>
      <c r="D2346" s="28">
        <v>115.55</v>
      </c>
      <c r="E2346" s="26"/>
      <c r="F2346" s="25">
        <v>112.55</v>
      </c>
      <c r="G2346" s="25">
        <v>112.55</v>
      </c>
      <c r="H2346" s="25">
        <v>112.55</v>
      </c>
      <c r="I2346" s="25">
        <v>116.05</v>
      </c>
      <c r="J2346" s="27">
        <v>122.5</v>
      </c>
      <c r="K2346" s="24"/>
      <c r="L2346" s="24">
        <v>111.7</v>
      </c>
    </row>
    <row r="2347" spans="1:12" x14ac:dyDescent="0.2">
      <c r="A2347" s="23">
        <v>39588</v>
      </c>
      <c r="B2347" s="27">
        <v>117.07</v>
      </c>
      <c r="C2347" s="28">
        <v>116.07</v>
      </c>
      <c r="D2347" s="28">
        <v>117.57</v>
      </c>
      <c r="E2347" s="26"/>
      <c r="F2347" s="25">
        <v>114.57</v>
      </c>
      <c r="G2347" s="25">
        <v>114.57</v>
      </c>
      <c r="H2347" s="25">
        <v>114.57</v>
      </c>
      <c r="I2347" s="25">
        <v>118.07</v>
      </c>
      <c r="J2347" s="27">
        <v>124.5</v>
      </c>
      <c r="K2347" s="24"/>
      <c r="L2347" s="24">
        <v>113.7</v>
      </c>
    </row>
    <row r="2348" spans="1:12" x14ac:dyDescent="0.2">
      <c r="A2348" s="23">
        <v>39589</v>
      </c>
      <c r="B2348" s="27">
        <v>121.17</v>
      </c>
      <c r="C2348" s="28">
        <v>120.17</v>
      </c>
      <c r="D2348" s="28">
        <v>121.67</v>
      </c>
      <c r="E2348" s="26"/>
      <c r="F2348" s="25">
        <v>118.67</v>
      </c>
      <c r="G2348" s="25">
        <v>118.67</v>
      </c>
      <c r="H2348" s="25">
        <v>118.67</v>
      </c>
      <c r="I2348" s="25">
        <v>122.17</v>
      </c>
      <c r="J2348" s="27">
        <v>128.6</v>
      </c>
      <c r="K2348" s="24"/>
      <c r="L2348" s="24">
        <v>117.95</v>
      </c>
    </row>
    <row r="2349" spans="1:12" x14ac:dyDescent="0.2">
      <c r="A2349" s="23">
        <v>39590</v>
      </c>
      <c r="B2349" s="27">
        <v>118.81</v>
      </c>
      <c r="C2349" s="28">
        <v>117.81</v>
      </c>
      <c r="D2349" s="28">
        <v>119.31</v>
      </c>
      <c r="E2349" s="26"/>
      <c r="F2349" s="25">
        <v>116.31</v>
      </c>
      <c r="G2349" s="25">
        <v>116.31</v>
      </c>
      <c r="H2349" s="25">
        <v>116.31</v>
      </c>
      <c r="I2349" s="25">
        <v>119.81</v>
      </c>
      <c r="J2349" s="27">
        <v>126.2</v>
      </c>
      <c r="K2349" s="24"/>
      <c r="L2349" s="24">
        <v>115.45</v>
      </c>
    </row>
    <row r="2350" spans="1:12" x14ac:dyDescent="0.2">
      <c r="A2350" s="23">
        <v>39591</v>
      </c>
      <c r="B2350" s="27">
        <v>120.19</v>
      </c>
      <c r="C2350" s="28">
        <v>119.19</v>
      </c>
      <c r="D2350" s="28">
        <v>120.69</v>
      </c>
      <c r="E2350" s="26"/>
      <c r="F2350" s="25">
        <v>117.69</v>
      </c>
      <c r="G2350" s="25">
        <v>117.69</v>
      </c>
      <c r="H2350" s="25">
        <v>117.69</v>
      </c>
      <c r="I2350" s="25">
        <v>121.19</v>
      </c>
      <c r="J2350" s="27">
        <v>127.6</v>
      </c>
      <c r="K2350" s="24"/>
      <c r="L2350" s="24">
        <v>116.95</v>
      </c>
    </row>
    <row r="2351" spans="1:12" x14ac:dyDescent="0.2">
      <c r="A2351" s="23">
        <v>39595</v>
      </c>
      <c r="B2351" s="27">
        <v>116.85</v>
      </c>
      <c r="C2351" s="28">
        <v>115.85</v>
      </c>
      <c r="D2351" s="28">
        <v>117.35</v>
      </c>
      <c r="E2351" s="26"/>
      <c r="F2351" s="25">
        <v>114.35</v>
      </c>
      <c r="G2351" s="25">
        <v>114.35</v>
      </c>
      <c r="H2351" s="25">
        <v>114.35</v>
      </c>
      <c r="I2351" s="25">
        <v>117.85</v>
      </c>
      <c r="J2351" s="27">
        <v>124.3</v>
      </c>
      <c r="K2351" s="24"/>
      <c r="L2351" s="24">
        <v>113.45</v>
      </c>
    </row>
    <row r="2352" spans="1:12" x14ac:dyDescent="0.2">
      <c r="A2352" s="23">
        <v>39596</v>
      </c>
      <c r="B2352" s="27">
        <v>119.03</v>
      </c>
      <c r="C2352" s="28">
        <v>118.03</v>
      </c>
      <c r="D2352" s="28">
        <v>119.53</v>
      </c>
      <c r="E2352" s="26"/>
      <c r="F2352" s="25">
        <v>116.53</v>
      </c>
      <c r="G2352" s="25">
        <v>116.53</v>
      </c>
      <c r="H2352" s="25">
        <v>116.53</v>
      </c>
      <c r="I2352" s="25">
        <v>120.03</v>
      </c>
      <c r="J2352" s="27">
        <v>126.4</v>
      </c>
      <c r="K2352" s="24"/>
      <c r="L2352" s="24">
        <v>115.7</v>
      </c>
    </row>
    <row r="2353" spans="1:12" x14ac:dyDescent="0.2">
      <c r="A2353" s="23">
        <v>39597</v>
      </c>
      <c r="B2353" s="27">
        <v>114.62</v>
      </c>
      <c r="C2353" s="28">
        <v>113.62</v>
      </c>
      <c r="D2353" s="28">
        <v>115.12</v>
      </c>
      <c r="E2353" s="26"/>
      <c r="F2353" s="25">
        <v>112.12</v>
      </c>
      <c r="G2353" s="25">
        <v>112.12</v>
      </c>
      <c r="H2353" s="25">
        <v>112.12</v>
      </c>
      <c r="I2353" s="25">
        <v>115.62</v>
      </c>
      <c r="J2353" s="27">
        <v>122</v>
      </c>
      <c r="K2353" s="24"/>
      <c r="L2353" s="24">
        <v>111.2</v>
      </c>
    </row>
    <row r="2354" spans="1:12" x14ac:dyDescent="0.2">
      <c r="A2354" s="23">
        <v>39598</v>
      </c>
      <c r="B2354" s="27">
        <v>115.35</v>
      </c>
      <c r="C2354" s="28">
        <v>114.35</v>
      </c>
      <c r="D2354" s="28">
        <v>115.85</v>
      </c>
      <c r="E2354" s="26"/>
      <c r="F2354" s="25">
        <v>112.85</v>
      </c>
      <c r="G2354" s="25">
        <v>112.85</v>
      </c>
      <c r="H2354" s="25">
        <v>112.85</v>
      </c>
      <c r="I2354" s="25">
        <v>116.35</v>
      </c>
      <c r="J2354" s="27">
        <v>122.8</v>
      </c>
      <c r="K2354" s="24"/>
      <c r="L2354" s="24">
        <v>111.95</v>
      </c>
    </row>
    <row r="2355" spans="1:12" x14ac:dyDescent="0.2">
      <c r="A2355" s="23">
        <v>39601</v>
      </c>
      <c r="B2355" s="27">
        <v>115.76</v>
      </c>
      <c r="C2355" s="28">
        <v>114.76</v>
      </c>
      <c r="D2355" s="28">
        <v>116.26</v>
      </c>
      <c r="E2355" s="26"/>
      <c r="F2355" s="25">
        <v>113.26</v>
      </c>
      <c r="G2355" s="25">
        <v>113.26</v>
      </c>
      <c r="H2355" s="25">
        <v>113.26</v>
      </c>
      <c r="I2355" s="25">
        <v>116.76</v>
      </c>
      <c r="J2355" s="27">
        <v>123.2</v>
      </c>
      <c r="K2355" s="24"/>
      <c r="L2355" s="24">
        <v>112.45</v>
      </c>
    </row>
    <row r="2356" spans="1:12" x14ac:dyDescent="0.2">
      <c r="A2356" s="23">
        <v>39602</v>
      </c>
      <c r="B2356" s="27">
        <v>112.31</v>
      </c>
      <c r="C2356" s="28">
        <v>111.31</v>
      </c>
      <c r="D2356" s="28">
        <v>112.81</v>
      </c>
      <c r="E2356" s="26"/>
      <c r="F2356" s="25">
        <v>109.81</v>
      </c>
      <c r="G2356" s="25">
        <v>109.81</v>
      </c>
      <c r="H2356" s="25">
        <v>109.81</v>
      </c>
      <c r="I2356" s="25">
        <v>113.31</v>
      </c>
      <c r="J2356" s="27">
        <v>119.7</v>
      </c>
      <c r="K2356" s="24"/>
      <c r="L2356" s="24">
        <v>108.95</v>
      </c>
    </row>
    <row r="2357" spans="1:12" x14ac:dyDescent="0.2">
      <c r="A2357" s="23">
        <v>39603</v>
      </c>
      <c r="B2357" s="27">
        <v>110.3</v>
      </c>
      <c r="C2357" s="28">
        <v>109.3</v>
      </c>
      <c r="D2357" s="28">
        <v>110.8</v>
      </c>
      <c r="E2357" s="26"/>
      <c r="F2357" s="25">
        <v>107.8</v>
      </c>
      <c r="G2357" s="25">
        <v>107.8</v>
      </c>
      <c r="H2357" s="25">
        <v>107.8</v>
      </c>
      <c r="I2357" s="25">
        <v>111.3</v>
      </c>
      <c r="J2357" s="27">
        <v>117.7</v>
      </c>
      <c r="K2357" s="24"/>
      <c r="L2357" s="24">
        <v>106.95</v>
      </c>
    </row>
    <row r="2358" spans="1:12" x14ac:dyDescent="0.2">
      <c r="A2358" s="23">
        <v>39604</v>
      </c>
      <c r="B2358" s="27">
        <v>115.79</v>
      </c>
      <c r="C2358" s="28">
        <v>114.79</v>
      </c>
      <c r="D2358" s="28">
        <v>116.29</v>
      </c>
      <c r="E2358" s="26"/>
      <c r="F2358" s="25">
        <v>113.29</v>
      </c>
      <c r="G2358" s="25">
        <v>113.29</v>
      </c>
      <c r="H2358" s="25">
        <v>113.29</v>
      </c>
      <c r="I2358" s="25">
        <v>116.79</v>
      </c>
      <c r="J2358" s="27">
        <v>123.2</v>
      </c>
      <c r="K2358" s="24"/>
      <c r="L2358" s="24">
        <v>112.45</v>
      </c>
    </row>
    <row r="2359" spans="1:12" x14ac:dyDescent="0.2">
      <c r="A2359" s="23">
        <v>39605</v>
      </c>
      <c r="B2359" s="27">
        <v>126.54</v>
      </c>
      <c r="C2359" s="28">
        <v>125.54</v>
      </c>
      <c r="D2359" s="28">
        <v>127.04</v>
      </c>
      <c r="E2359" s="26"/>
      <c r="F2359" s="25">
        <v>124.04</v>
      </c>
      <c r="G2359" s="25">
        <v>124.04</v>
      </c>
      <c r="H2359" s="25">
        <v>124.04</v>
      </c>
      <c r="I2359" s="25">
        <v>127.54</v>
      </c>
      <c r="J2359" s="27">
        <v>134</v>
      </c>
      <c r="K2359" s="24"/>
      <c r="L2359" s="24">
        <v>123.2</v>
      </c>
    </row>
    <row r="2360" spans="1:12" x14ac:dyDescent="0.2">
      <c r="A2360" s="23">
        <v>39608</v>
      </c>
      <c r="B2360" s="27">
        <v>122.35</v>
      </c>
      <c r="C2360" s="28">
        <v>121.35</v>
      </c>
      <c r="D2360" s="28">
        <v>122.85</v>
      </c>
      <c r="E2360" s="26"/>
      <c r="F2360" s="25">
        <v>119.85</v>
      </c>
      <c r="G2360" s="25">
        <v>119.85</v>
      </c>
      <c r="H2360" s="25">
        <v>119.85</v>
      </c>
      <c r="I2360" s="25">
        <v>123.35</v>
      </c>
      <c r="J2360" s="27">
        <v>129.80000000000001</v>
      </c>
      <c r="K2360" s="24"/>
      <c r="L2360" s="24">
        <v>119.2</v>
      </c>
    </row>
    <row r="2361" spans="1:12" x14ac:dyDescent="0.2">
      <c r="A2361" s="23">
        <v>39609</v>
      </c>
      <c r="B2361" s="27">
        <v>119.31</v>
      </c>
      <c r="C2361" s="28">
        <v>118.31</v>
      </c>
      <c r="D2361" s="28">
        <v>119.81</v>
      </c>
      <c r="E2361" s="26"/>
      <c r="F2361" s="25">
        <v>116.81</v>
      </c>
      <c r="G2361" s="25">
        <v>116.81</v>
      </c>
      <c r="H2361" s="25">
        <v>116.81</v>
      </c>
      <c r="I2361" s="25">
        <v>120.31</v>
      </c>
      <c r="J2361" s="27">
        <v>126.7</v>
      </c>
      <c r="K2361" s="24"/>
      <c r="L2361" s="24">
        <v>115.95</v>
      </c>
    </row>
    <row r="2362" spans="1:12" x14ac:dyDescent="0.2">
      <c r="A2362" s="23">
        <v>39610</v>
      </c>
      <c r="B2362" s="27">
        <v>124.38</v>
      </c>
      <c r="C2362" s="28">
        <v>123.38</v>
      </c>
      <c r="D2362" s="28">
        <v>124.88</v>
      </c>
      <c r="E2362" s="26"/>
      <c r="F2362" s="25">
        <v>121.88</v>
      </c>
      <c r="G2362" s="25">
        <v>121.88</v>
      </c>
      <c r="H2362" s="25">
        <v>121.88</v>
      </c>
      <c r="I2362" s="25">
        <v>125.38</v>
      </c>
      <c r="J2362" s="27">
        <v>131.80000000000001</v>
      </c>
      <c r="K2362" s="24"/>
      <c r="L2362" s="24">
        <v>120.95</v>
      </c>
    </row>
    <row r="2363" spans="1:12" x14ac:dyDescent="0.2">
      <c r="A2363" s="23">
        <v>39611</v>
      </c>
      <c r="B2363" s="27">
        <v>124.74</v>
      </c>
      <c r="C2363" s="28">
        <v>123.74</v>
      </c>
      <c r="D2363" s="28">
        <v>125.24</v>
      </c>
      <c r="E2363" s="26"/>
      <c r="F2363" s="25">
        <v>122.24</v>
      </c>
      <c r="G2363" s="25">
        <v>122.24</v>
      </c>
      <c r="H2363" s="25">
        <v>122.24</v>
      </c>
      <c r="I2363" s="25">
        <v>125.74</v>
      </c>
      <c r="J2363" s="27">
        <v>132.19999999999999</v>
      </c>
      <c r="K2363" s="24"/>
      <c r="L2363" s="24">
        <v>121.45</v>
      </c>
    </row>
    <row r="2364" spans="1:12" x14ac:dyDescent="0.2">
      <c r="A2364" s="23">
        <v>39612</v>
      </c>
      <c r="B2364" s="27">
        <v>122.86</v>
      </c>
      <c r="C2364" s="28">
        <v>121.86</v>
      </c>
      <c r="D2364" s="28">
        <v>123.36</v>
      </c>
      <c r="E2364" s="26"/>
      <c r="F2364" s="25">
        <v>120.36</v>
      </c>
      <c r="G2364" s="25">
        <v>120.36</v>
      </c>
      <c r="H2364" s="25">
        <v>120.36</v>
      </c>
      <c r="I2364" s="25">
        <v>123.86</v>
      </c>
      <c r="J2364" s="27">
        <v>130.30000000000001</v>
      </c>
      <c r="K2364" s="24"/>
      <c r="L2364" s="24">
        <v>119.45</v>
      </c>
    </row>
    <row r="2365" spans="1:12" x14ac:dyDescent="0.2">
      <c r="A2365" s="23">
        <v>39615</v>
      </c>
      <c r="B2365" s="27">
        <v>122.61</v>
      </c>
      <c r="C2365" s="28">
        <v>121.61</v>
      </c>
      <c r="D2365" s="28">
        <v>123.11</v>
      </c>
      <c r="E2365" s="26"/>
      <c r="F2365" s="25">
        <v>120.11</v>
      </c>
      <c r="G2365" s="25">
        <v>120.11</v>
      </c>
      <c r="H2365" s="25">
        <v>120.11</v>
      </c>
      <c r="I2365" s="25">
        <v>123.61</v>
      </c>
      <c r="J2365" s="27">
        <v>130</v>
      </c>
      <c r="K2365" s="24"/>
      <c r="L2365" s="24"/>
    </row>
    <row r="2366" spans="1:12" x14ac:dyDescent="0.2">
      <c r="A2366" s="23">
        <v>39616</v>
      </c>
      <c r="B2366" s="27">
        <v>122.01</v>
      </c>
      <c r="C2366" s="28">
        <v>121.01</v>
      </c>
      <c r="D2366" s="28">
        <v>122.51</v>
      </c>
      <c r="E2366" s="26"/>
      <c r="F2366" s="25">
        <v>119.51</v>
      </c>
      <c r="G2366" s="25">
        <v>119.51</v>
      </c>
      <c r="H2366" s="25">
        <v>119.51</v>
      </c>
      <c r="I2366" s="25">
        <v>123.01</v>
      </c>
      <c r="J2366" s="27">
        <v>129.4</v>
      </c>
      <c r="K2366" s="24"/>
      <c r="L2366" s="24">
        <v>118.7</v>
      </c>
    </row>
    <row r="2367" spans="1:12" x14ac:dyDescent="0.2">
      <c r="A2367" s="23">
        <v>39617</v>
      </c>
      <c r="B2367" s="27">
        <v>124.68</v>
      </c>
      <c r="C2367" s="28">
        <v>123.68</v>
      </c>
      <c r="D2367" s="28">
        <v>125.18</v>
      </c>
      <c r="E2367" s="26"/>
      <c r="F2367" s="25">
        <v>122.18</v>
      </c>
      <c r="G2367" s="25">
        <v>122.18</v>
      </c>
      <c r="H2367" s="25">
        <v>122.18</v>
      </c>
      <c r="I2367" s="25">
        <v>125.68</v>
      </c>
      <c r="J2367" s="27">
        <v>132.1</v>
      </c>
      <c r="K2367" s="24"/>
      <c r="L2367" s="24">
        <v>121.45</v>
      </c>
    </row>
    <row r="2368" spans="1:12" x14ac:dyDescent="0.2">
      <c r="A2368" s="23">
        <v>39618</v>
      </c>
      <c r="B2368" s="27">
        <v>119.93</v>
      </c>
      <c r="C2368" s="28">
        <v>118.93</v>
      </c>
      <c r="D2368" s="28">
        <v>120.43</v>
      </c>
      <c r="E2368" s="26"/>
      <c r="F2368" s="25">
        <v>117.43</v>
      </c>
      <c r="G2368" s="25">
        <v>117.43</v>
      </c>
      <c r="H2368" s="25">
        <v>117.43</v>
      </c>
      <c r="I2368" s="25">
        <v>120.93</v>
      </c>
      <c r="J2368" s="27">
        <v>127.3</v>
      </c>
      <c r="K2368" s="24"/>
      <c r="L2368" s="24">
        <v>116.7</v>
      </c>
    </row>
    <row r="2369" spans="1:12" x14ac:dyDescent="0.2">
      <c r="A2369" s="23">
        <v>39619</v>
      </c>
      <c r="B2369" s="27">
        <v>122.62</v>
      </c>
      <c r="C2369" s="28">
        <v>121.62</v>
      </c>
      <c r="D2369" s="28">
        <v>123.12</v>
      </c>
      <c r="E2369" s="26"/>
      <c r="F2369" s="25">
        <v>120.12</v>
      </c>
      <c r="G2369" s="25">
        <v>120.12</v>
      </c>
      <c r="H2369" s="25">
        <v>120.12</v>
      </c>
      <c r="I2369" s="25">
        <v>123.62</v>
      </c>
      <c r="J2369" s="27">
        <v>130</v>
      </c>
      <c r="K2369" s="24"/>
      <c r="L2369" s="24">
        <v>119.7</v>
      </c>
    </row>
    <row r="2370" spans="1:12" x14ac:dyDescent="0.2">
      <c r="A2370" s="23">
        <v>39622</v>
      </c>
      <c r="B2370" s="27">
        <v>124.74</v>
      </c>
      <c r="C2370" s="28">
        <v>123.74</v>
      </c>
      <c r="D2370" s="28">
        <v>125.24</v>
      </c>
      <c r="E2370" s="26"/>
      <c r="F2370" s="25">
        <v>122.24</v>
      </c>
      <c r="G2370" s="25">
        <v>122.24</v>
      </c>
      <c r="H2370" s="25">
        <v>122.24</v>
      </c>
      <c r="I2370" s="25">
        <v>125.74</v>
      </c>
      <c r="J2370" s="27">
        <v>132.19999999999999</v>
      </c>
      <c r="K2370" s="24"/>
      <c r="L2370" s="24">
        <v>121.45</v>
      </c>
    </row>
    <row r="2371" spans="1:12" x14ac:dyDescent="0.2">
      <c r="A2371" s="23">
        <v>39623</v>
      </c>
      <c r="B2371" s="27">
        <v>125</v>
      </c>
      <c r="C2371" s="28">
        <v>124</v>
      </c>
      <c r="D2371" s="28">
        <v>125.5</v>
      </c>
      <c r="E2371" s="26"/>
      <c r="F2371" s="25">
        <v>122.5</v>
      </c>
      <c r="G2371" s="25">
        <v>122.5</v>
      </c>
      <c r="H2371" s="25">
        <v>122.5</v>
      </c>
      <c r="I2371" s="25">
        <v>126</v>
      </c>
      <c r="J2371" s="27">
        <v>132.4</v>
      </c>
      <c r="K2371" s="24"/>
      <c r="L2371" s="24">
        <v>121.7</v>
      </c>
    </row>
    <row r="2372" spans="1:12" x14ac:dyDescent="0.2">
      <c r="A2372" s="23">
        <v>39624</v>
      </c>
      <c r="B2372" s="27">
        <v>122.55</v>
      </c>
      <c r="C2372" s="28">
        <v>121.55</v>
      </c>
      <c r="D2372" s="28">
        <v>123.05</v>
      </c>
      <c r="E2372" s="26"/>
      <c r="F2372" s="25">
        <v>120.05</v>
      </c>
      <c r="G2372" s="25">
        <v>120.05</v>
      </c>
      <c r="H2372" s="25">
        <v>120.05</v>
      </c>
      <c r="I2372" s="25">
        <v>123.55</v>
      </c>
      <c r="J2372" s="27">
        <v>130</v>
      </c>
      <c r="K2372" s="24"/>
      <c r="L2372" s="24">
        <v>119.2</v>
      </c>
    </row>
    <row r="2373" spans="1:12" x14ac:dyDescent="0.2">
      <c r="A2373" s="23">
        <v>39625</v>
      </c>
      <c r="B2373" s="27">
        <v>127.64</v>
      </c>
      <c r="C2373" s="28">
        <v>126.64</v>
      </c>
      <c r="D2373" s="28">
        <v>128.13999999999999</v>
      </c>
      <c r="E2373" s="26"/>
      <c r="F2373" s="25">
        <v>125.14</v>
      </c>
      <c r="G2373" s="25">
        <v>125.14</v>
      </c>
      <c r="H2373" s="25">
        <v>125.14</v>
      </c>
      <c r="I2373" s="25">
        <v>128.63999999999999</v>
      </c>
      <c r="J2373" s="27">
        <v>135.1</v>
      </c>
      <c r="K2373" s="24"/>
      <c r="L2373" s="24">
        <v>124.2</v>
      </c>
    </row>
    <row r="2374" spans="1:12" x14ac:dyDescent="0.2">
      <c r="A2374" s="23">
        <v>39626</v>
      </c>
      <c r="B2374" s="27">
        <v>128.21</v>
      </c>
      <c r="C2374" s="28">
        <v>127.21</v>
      </c>
      <c r="D2374" s="28">
        <v>128.71</v>
      </c>
      <c r="E2374" s="26"/>
      <c r="F2374" s="25">
        <v>125.71</v>
      </c>
      <c r="G2374" s="25">
        <v>125.71</v>
      </c>
      <c r="H2374" s="25">
        <v>125.71</v>
      </c>
      <c r="I2374" s="25">
        <v>129.21</v>
      </c>
      <c r="J2374" s="27">
        <v>135.6</v>
      </c>
      <c r="K2374" s="24"/>
      <c r="L2374" s="24">
        <v>124.95</v>
      </c>
    </row>
    <row r="2375" spans="1:12" x14ac:dyDescent="0.2">
      <c r="A2375" s="23">
        <v>39629</v>
      </c>
      <c r="B2375" s="27">
        <v>128</v>
      </c>
      <c r="C2375" s="28">
        <v>127</v>
      </c>
      <c r="D2375" s="28">
        <v>128.5</v>
      </c>
      <c r="E2375" s="26"/>
      <c r="F2375" s="25">
        <v>125.5</v>
      </c>
      <c r="G2375" s="25">
        <v>125.5</v>
      </c>
      <c r="H2375" s="25">
        <v>125.5</v>
      </c>
      <c r="I2375" s="25">
        <v>129</v>
      </c>
      <c r="J2375" s="27">
        <v>135.4</v>
      </c>
      <c r="K2375" s="24"/>
      <c r="L2375" s="24">
        <v>124.7</v>
      </c>
    </row>
    <row r="2376" spans="1:12" x14ac:dyDescent="0.2">
      <c r="A2376" s="23">
        <v>39630</v>
      </c>
      <c r="B2376" s="27">
        <v>128.97</v>
      </c>
      <c r="C2376" s="28">
        <v>127.97</v>
      </c>
      <c r="D2376" s="28">
        <v>129.47</v>
      </c>
      <c r="E2376" s="26"/>
      <c r="F2376" s="25">
        <v>126.47</v>
      </c>
      <c r="G2376" s="25">
        <v>126.47</v>
      </c>
      <c r="H2376" s="25">
        <v>126.47</v>
      </c>
      <c r="I2376" s="25">
        <v>129.97</v>
      </c>
      <c r="J2376" s="27">
        <v>136.4</v>
      </c>
      <c r="K2376" s="24"/>
      <c r="L2376" s="24">
        <v>125.7</v>
      </c>
    </row>
    <row r="2377" spans="1:12" x14ac:dyDescent="0.2">
      <c r="A2377" s="23">
        <v>39631</v>
      </c>
      <c r="B2377" s="27">
        <v>131.57</v>
      </c>
      <c r="C2377" s="28">
        <v>130.57</v>
      </c>
      <c r="D2377" s="28">
        <v>132.07</v>
      </c>
      <c r="E2377" s="26"/>
      <c r="F2377" s="25">
        <v>129.07</v>
      </c>
      <c r="G2377" s="25">
        <v>129.07</v>
      </c>
      <c r="H2377" s="25">
        <v>129.07</v>
      </c>
      <c r="I2377" s="25">
        <v>132.57</v>
      </c>
      <c r="J2377" s="27">
        <v>139</v>
      </c>
      <c r="K2377" s="24"/>
      <c r="L2377" s="24">
        <v>128.19999999999999</v>
      </c>
    </row>
    <row r="2378" spans="1:12" x14ac:dyDescent="0.2">
      <c r="A2378" s="23">
        <v>39632</v>
      </c>
      <c r="B2378" s="27">
        <v>133.29</v>
      </c>
      <c r="C2378" s="28">
        <v>132.29</v>
      </c>
      <c r="D2378" s="28">
        <v>133.79</v>
      </c>
      <c r="E2378" s="26"/>
      <c r="F2378" s="25">
        <v>130.79</v>
      </c>
      <c r="G2378" s="25">
        <v>130.79</v>
      </c>
      <c r="H2378" s="25">
        <v>130.79</v>
      </c>
      <c r="I2378" s="25">
        <v>134.29</v>
      </c>
      <c r="J2378" s="27">
        <v>140.69999999999999</v>
      </c>
      <c r="K2378" s="24"/>
      <c r="L2378" s="24">
        <v>129.94999999999999</v>
      </c>
    </row>
    <row r="2379" spans="1:12" x14ac:dyDescent="0.2">
      <c r="A2379" s="23">
        <v>39636</v>
      </c>
      <c r="B2379" s="27">
        <v>129.37</v>
      </c>
      <c r="C2379" s="28">
        <v>128.37</v>
      </c>
      <c r="D2379" s="28">
        <v>129.87</v>
      </c>
      <c r="E2379" s="26"/>
      <c r="F2379" s="25">
        <v>126.87</v>
      </c>
      <c r="G2379" s="25">
        <v>126.87</v>
      </c>
      <c r="H2379" s="25">
        <v>126.87</v>
      </c>
      <c r="I2379" s="25">
        <v>130.37</v>
      </c>
      <c r="J2379" s="27">
        <v>136.80000000000001</v>
      </c>
      <c r="K2379" s="24"/>
      <c r="L2379" s="24">
        <v>125.95</v>
      </c>
    </row>
    <row r="2380" spans="1:12" x14ac:dyDescent="0.2">
      <c r="A2380" s="23">
        <v>39637</v>
      </c>
      <c r="B2380" s="27">
        <v>123.04</v>
      </c>
      <c r="C2380" s="28">
        <v>122.04</v>
      </c>
      <c r="D2380" s="28">
        <v>124.54</v>
      </c>
      <c r="E2380" s="26"/>
      <c r="F2380" s="25">
        <v>121.54</v>
      </c>
      <c r="G2380" s="25">
        <v>121.54</v>
      </c>
      <c r="H2380" s="25">
        <v>121.54</v>
      </c>
      <c r="I2380" s="25">
        <v>125.04</v>
      </c>
      <c r="J2380" s="27">
        <v>131.5</v>
      </c>
      <c r="K2380" s="24"/>
      <c r="L2380" s="24">
        <v>120.7</v>
      </c>
    </row>
    <row r="2381" spans="1:12" x14ac:dyDescent="0.2">
      <c r="A2381" s="23">
        <v>39638</v>
      </c>
      <c r="B2381" s="27">
        <v>123.05</v>
      </c>
      <c r="C2381" s="28">
        <v>122.05</v>
      </c>
      <c r="D2381" s="28">
        <v>124.55</v>
      </c>
      <c r="E2381" s="26"/>
      <c r="F2381" s="25">
        <v>121.55</v>
      </c>
      <c r="G2381" s="25">
        <v>121.55</v>
      </c>
      <c r="H2381" s="25">
        <v>121.55</v>
      </c>
      <c r="I2381" s="25">
        <v>125.05</v>
      </c>
      <c r="J2381" s="27">
        <v>131.5</v>
      </c>
      <c r="K2381" s="24"/>
      <c r="L2381" s="24"/>
    </row>
    <row r="2382" spans="1:12" x14ac:dyDescent="0.2">
      <c r="A2382" s="23">
        <v>39639</v>
      </c>
      <c r="B2382" s="27">
        <v>128.65</v>
      </c>
      <c r="C2382" s="28">
        <v>127.65</v>
      </c>
      <c r="D2382" s="28">
        <v>130.15</v>
      </c>
      <c r="E2382" s="26"/>
      <c r="F2382" s="25">
        <v>127.15</v>
      </c>
      <c r="G2382" s="25">
        <v>127.15</v>
      </c>
      <c r="H2382" s="25">
        <v>127.15</v>
      </c>
      <c r="I2382" s="25">
        <v>130.65</v>
      </c>
      <c r="J2382" s="27">
        <v>137.1</v>
      </c>
      <c r="K2382" s="24"/>
      <c r="L2382" s="24">
        <v>126.45</v>
      </c>
    </row>
    <row r="2383" spans="1:12" x14ac:dyDescent="0.2">
      <c r="A2383" s="23">
        <v>39640</v>
      </c>
      <c r="B2383" s="27">
        <v>132.08000000000001</v>
      </c>
      <c r="C2383" s="28">
        <v>131.08000000000001</v>
      </c>
      <c r="D2383" s="28">
        <v>133.58000000000001</v>
      </c>
      <c r="E2383" s="26"/>
      <c r="F2383" s="25">
        <v>130.58000000000001</v>
      </c>
      <c r="G2383" s="25">
        <v>130.58000000000001</v>
      </c>
      <c r="H2383" s="25">
        <v>130.58000000000001</v>
      </c>
      <c r="I2383" s="25">
        <v>134.08000000000001</v>
      </c>
      <c r="J2383" s="27">
        <v>140.5</v>
      </c>
      <c r="K2383" s="24"/>
      <c r="L2383" s="24">
        <v>129.69999999999999</v>
      </c>
    </row>
    <row r="2384" spans="1:12" x14ac:dyDescent="0.2">
      <c r="A2384" s="23">
        <v>39643</v>
      </c>
      <c r="B2384" s="27">
        <v>132.18</v>
      </c>
      <c r="C2384" s="28">
        <v>131.18</v>
      </c>
      <c r="D2384" s="28">
        <v>133.68</v>
      </c>
      <c r="E2384" s="26"/>
      <c r="F2384" s="25">
        <v>130.68</v>
      </c>
      <c r="G2384" s="25">
        <v>130.68</v>
      </c>
      <c r="H2384" s="25">
        <v>130.68</v>
      </c>
      <c r="I2384" s="25">
        <v>134.18</v>
      </c>
      <c r="J2384" s="27">
        <v>140.6</v>
      </c>
      <c r="K2384" s="24"/>
      <c r="L2384" s="24">
        <v>129.94999999999999</v>
      </c>
    </row>
    <row r="2385" spans="1:12" x14ac:dyDescent="0.2">
      <c r="A2385" s="23">
        <v>39644</v>
      </c>
      <c r="B2385" s="27">
        <v>125.74</v>
      </c>
      <c r="C2385" s="28">
        <v>124.74</v>
      </c>
      <c r="D2385" s="28">
        <v>127.24</v>
      </c>
      <c r="E2385" s="26"/>
      <c r="F2385" s="25">
        <v>124.24</v>
      </c>
      <c r="G2385" s="25">
        <v>124.24</v>
      </c>
      <c r="H2385" s="25">
        <v>124.24</v>
      </c>
      <c r="I2385" s="25">
        <v>127.74</v>
      </c>
      <c r="J2385" s="27">
        <v>134.19999999999999</v>
      </c>
      <c r="K2385" s="24"/>
      <c r="L2385" s="24">
        <v>123.45</v>
      </c>
    </row>
    <row r="2386" spans="1:12" x14ac:dyDescent="0.2">
      <c r="A2386" s="23">
        <v>39645</v>
      </c>
      <c r="B2386" s="27">
        <v>121.6</v>
      </c>
      <c r="C2386" s="28">
        <v>120.6</v>
      </c>
      <c r="D2386" s="28">
        <v>123.1</v>
      </c>
      <c r="E2386" s="26"/>
      <c r="F2386" s="25">
        <v>120.1</v>
      </c>
      <c r="G2386" s="25">
        <v>120.1</v>
      </c>
      <c r="H2386" s="25">
        <v>120.1</v>
      </c>
      <c r="I2386" s="25">
        <v>123.6</v>
      </c>
      <c r="J2386" s="27">
        <v>130</v>
      </c>
      <c r="K2386" s="24"/>
      <c r="L2386" s="24">
        <v>119.2</v>
      </c>
    </row>
    <row r="2387" spans="1:12" x14ac:dyDescent="0.2">
      <c r="A2387" s="23">
        <v>39646</v>
      </c>
      <c r="B2387" s="27">
        <v>116.29</v>
      </c>
      <c r="C2387" s="28">
        <v>115.29</v>
      </c>
      <c r="D2387" s="28">
        <v>117.79</v>
      </c>
      <c r="E2387" s="26"/>
      <c r="F2387" s="25">
        <v>114.79</v>
      </c>
      <c r="G2387" s="25">
        <v>114.79</v>
      </c>
      <c r="H2387" s="25">
        <v>114.79</v>
      </c>
      <c r="I2387" s="25">
        <v>118.29</v>
      </c>
      <c r="J2387" s="27">
        <v>124.7</v>
      </c>
      <c r="K2387" s="24"/>
      <c r="L2387" s="24">
        <v>113.95</v>
      </c>
    </row>
    <row r="2388" spans="1:12" x14ac:dyDescent="0.2">
      <c r="A2388" s="23">
        <v>39647</v>
      </c>
      <c r="B2388" s="27">
        <v>115.88</v>
      </c>
      <c r="C2388" s="28">
        <v>114.88</v>
      </c>
      <c r="D2388" s="28">
        <v>117.38</v>
      </c>
      <c r="E2388" s="26"/>
      <c r="F2388" s="25">
        <v>114.38</v>
      </c>
      <c r="G2388" s="25">
        <v>114.38</v>
      </c>
      <c r="H2388" s="25">
        <v>114.38</v>
      </c>
      <c r="I2388" s="25">
        <v>117.88</v>
      </c>
      <c r="J2388" s="27">
        <v>124.3</v>
      </c>
      <c r="K2388" s="24"/>
      <c r="L2388" s="24">
        <v>113.7</v>
      </c>
    </row>
    <row r="2389" spans="1:12" x14ac:dyDescent="0.2">
      <c r="A2389" s="23">
        <v>39650</v>
      </c>
      <c r="B2389" s="27">
        <v>118.04</v>
      </c>
      <c r="C2389" s="28">
        <v>117.04</v>
      </c>
      <c r="D2389" s="28">
        <v>119.54</v>
      </c>
      <c r="E2389" s="26"/>
      <c r="F2389" s="25">
        <v>116.54</v>
      </c>
      <c r="G2389" s="25">
        <v>116.54</v>
      </c>
      <c r="H2389" s="25">
        <v>116.54</v>
      </c>
      <c r="I2389" s="25">
        <v>120.04</v>
      </c>
      <c r="J2389" s="27">
        <v>126.5</v>
      </c>
      <c r="K2389" s="24"/>
      <c r="L2389" s="24">
        <v>115.7</v>
      </c>
    </row>
    <row r="2390" spans="1:12" x14ac:dyDescent="0.2">
      <c r="A2390" s="23">
        <v>39651</v>
      </c>
      <c r="B2390" s="27">
        <v>114.95</v>
      </c>
      <c r="C2390" s="28">
        <v>113.95</v>
      </c>
      <c r="D2390" s="28">
        <v>116.45</v>
      </c>
      <c r="E2390" s="26"/>
      <c r="F2390" s="25">
        <v>113.45</v>
      </c>
      <c r="G2390" s="25">
        <v>113.45</v>
      </c>
      <c r="H2390" s="25">
        <v>113.45</v>
      </c>
      <c r="I2390" s="25">
        <v>116.95</v>
      </c>
      <c r="J2390" s="27">
        <v>123.4</v>
      </c>
      <c r="K2390" s="24"/>
      <c r="L2390" s="24">
        <v>112.7</v>
      </c>
    </row>
    <row r="2391" spans="1:12" x14ac:dyDescent="0.2">
      <c r="A2391" s="23">
        <v>39652</v>
      </c>
      <c r="B2391" s="27">
        <v>111.44</v>
      </c>
      <c r="C2391" s="28">
        <v>110.44</v>
      </c>
      <c r="D2391" s="28">
        <v>112.94</v>
      </c>
      <c r="E2391" s="26"/>
      <c r="F2391" s="25">
        <v>109.94</v>
      </c>
      <c r="G2391" s="25">
        <v>109.94</v>
      </c>
      <c r="H2391" s="25">
        <v>109.94</v>
      </c>
      <c r="I2391" s="25">
        <v>113.44</v>
      </c>
      <c r="J2391" s="27">
        <v>119.9</v>
      </c>
      <c r="K2391" s="24"/>
      <c r="L2391" s="24">
        <v>109.2</v>
      </c>
    </row>
    <row r="2392" spans="1:12" x14ac:dyDescent="0.2">
      <c r="A2392" s="23">
        <v>39653</v>
      </c>
      <c r="B2392" s="27">
        <v>112.49</v>
      </c>
      <c r="C2392" s="28">
        <v>111.49</v>
      </c>
      <c r="D2392" s="28">
        <v>113.99</v>
      </c>
      <c r="E2392" s="26"/>
      <c r="F2392" s="25">
        <v>110.99</v>
      </c>
      <c r="G2392" s="25">
        <v>110.99</v>
      </c>
      <c r="H2392" s="25">
        <v>110.99</v>
      </c>
      <c r="I2392" s="25">
        <v>114.49</v>
      </c>
      <c r="J2392" s="27">
        <v>120.9</v>
      </c>
      <c r="K2392" s="24"/>
      <c r="L2392" s="24">
        <v>110.2</v>
      </c>
    </row>
    <row r="2393" spans="1:12" x14ac:dyDescent="0.2">
      <c r="A2393" s="23">
        <v>39654</v>
      </c>
      <c r="B2393" s="27">
        <v>110.26</v>
      </c>
      <c r="C2393" s="28">
        <v>109.26</v>
      </c>
      <c r="D2393" s="28">
        <v>111.76</v>
      </c>
      <c r="E2393" s="26"/>
      <c r="F2393" s="25">
        <v>108.76</v>
      </c>
      <c r="G2393" s="25">
        <v>108.76</v>
      </c>
      <c r="H2393" s="25">
        <v>108.76</v>
      </c>
      <c r="I2393" s="25">
        <v>112.26</v>
      </c>
      <c r="J2393" s="27">
        <v>118.7</v>
      </c>
      <c r="K2393" s="24"/>
      <c r="L2393" s="24">
        <v>107.95</v>
      </c>
    </row>
    <row r="2394" spans="1:12" x14ac:dyDescent="0.2">
      <c r="A2394" s="23">
        <v>39657</v>
      </c>
      <c r="B2394" s="27">
        <v>111.73</v>
      </c>
      <c r="C2394" s="28">
        <v>110.73</v>
      </c>
      <c r="D2394" s="28">
        <v>113.23</v>
      </c>
      <c r="E2394" s="26"/>
      <c r="F2394" s="25">
        <v>110.23</v>
      </c>
      <c r="G2394" s="25">
        <v>110.23</v>
      </c>
      <c r="H2394" s="25">
        <v>110.23</v>
      </c>
      <c r="I2394" s="25">
        <v>110.73</v>
      </c>
      <c r="J2394" s="27">
        <v>120.1</v>
      </c>
      <c r="K2394" s="24"/>
      <c r="L2394" s="24">
        <v>109.45</v>
      </c>
    </row>
    <row r="2395" spans="1:12" x14ac:dyDescent="0.2">
      <c r="A2395" s="23">
        <v>39658</v>
      </c>
      <c r="B2395" s="27">
        <v>109.19</v>
      </c>
      <c r="C2395" s="28">
        <v>108.19</v>
      </c>
      <c r="D2395" s="28">
        <v>110.69</v>
      </c>
      <c r="E2395" s="26"/>
      <c r="F2395" s="25">
        <v>107.69</v>
      </c>
      <c r="G2395" s="25">
        <v>107.69</v>
      </c>
      <c r="H2395" s="25">
        <v>107.69</v>
      </c>
      <c r="I2395" s="25">
        <v>108.19</v>
      </c>
      <c r="J2395" s="27">
        <v>117.6</v>
      </c>
      <c r="K2395" s="24"/>
      <c r="L2395" s="24">
        <v>106.95</v>
      </c>
    </row>
    <row r="2396" spans="1:12" x14ac:dyDescent="0.2">
      <c r="A2396" s="23">
        <v>39659</v>
      </c>
      <c r="B2396" s="27">
        <v>113.77</v>
      </c>
      <c r="C2396" s="28">
        <v>112.77</v>
      </c>
      <c r="D2396" s="28">
        <v>115.27</v>
      </c>
      <c r="E2396" s="26"/>
      <c r="F2396" s="25">
        <v>112.27</v>
      </c>
      <c r="G2396" s="25">
        <v>112.27</v>
      </c>
      <c r="H2396" s="25">
        <v>112.27</v>
      </c>
      <c r="I2396" s="25">
        <v>112.77</v>
      </c>
      <c r="J2396" s="27">
        <v>122.2</v>
      </c>
      <c r="K2396" s="24"/>
      <c r="L2396" s="24">
        <v>111.45</v>
      </c>
    </row>
    <row r="2397" spans="1:12" x14ac:dyDescent="0.2">
      <c r="A2397" s="23">
        <v>39660</v>
      </c>
      <c r="B2397" s="27">
        <v>111.08</v>
      </c>
      <c r="C2397" s="28">
        <v>110.08</v>
      </c>
      <c r="D2397" s="28">
        <v>112.58</v>
      </c>
      <c r="E2397" s="26"/>
      <c r="F2397" s="25">
        <v>109.58</v>
      </c>
      <c r="G2397" s="25">
        <v>109.58</v>
      </c>
      <c r="H2397" s="25">
        <v>109.58</v>
      </c>
      <c r="I2397" s="25">
        <v>110.08</v>
      </c>
      <c r="J2397" s="27">
        <v>119.5</v>
      </c>
      <c r="K2397" s="24"/>
      <c r="L2397" s="24">
        <v>108.7</v>
      </c>
    </row>
    <row r="2398" spans="1:12" x14ac:dyDescent="0.2">
      <c r="A2398" s="23">
        <v>39661</v>
      </c>
      <c r="B2398" s="27">
        <v>112.1</v>
      </c>
      <c r="C2398" s="28">
        <v>111.1</v>
      </c>
      <c r="D2398" s="28">
        <v>113.6</v>
      </c>
      <c r="E2398" s="26"/>
      <c r="F2398" s="25">
        <v>110.6</v>
      </c>
      <c r="G2398" s="25">
        <v>110.6</v>
      </c>
      <c r="H2398" s="25">
        <v>110.6</v>
      </c>
      <c r="I2398" s="25">
        <v>109.1</v>
      </c>
      <c r="J2398" s="27">
        <v>120.5</v>
      </c>
      <c r="K2398" s="24"/>
      <c r="L2398" s="24">
        <v>109.7</v>
      </c>
    </row>
    <row r="2399" spans="1:12" x14ac:dyDescent="0.2">
      <c r="A2399" s="23">
        <v>39664</v>
      </c>
      <c r="B2399" s="27">
        <v>108.41</v>
      </c>
      <c r="C2399" s="28">
        <v>107.41</v>
      </c>
      <c r="D2399" s="28">
        <v>109.91</v>
      </c>
      <c r="E2399" s="26"/>
      <c r="F2399" s="25">
        <v>106.91</v>
      </c>
      <c r="G2399" s="25">
        <v>106.91</v>
      </c>
      <c r="H2399" s="25">
        <v>106.91</v>
      </c>
      <c r="I2399" s="25">
        <v>105.41</v>
      </c>
      <c r="J2399" s="27">
        <v>116.8</v>
      </c>
      <c r="K2399" s="24"/>
      <c r="L2399" s="24">
        <v>106.2</v>
      </c>
    </row>
    <row r="2400" spans="1:12" x14ac:dyDescent="0.2">
      <c r="A2400" s="23">
        <v>39665</v>
      </c>
      <c r="B2400" s="27">
        <v>106.17</v>
      </c>
      <c r="C2400" s="28">
        <v>105.17</v>
      </c>
      <c r="D2400" s="28">
        <v>107.67</v>
      </c>
      <c r="E2400" s="26"/>
      <c r="F2400" s="25">
        <v>104.67</v>
      </c>
      <c r="G2400" s="25">
        <v>104.67</v>
      </c>
      <c r="H2400" s="25">
        <v>104.67</v>
      </c>
      <c r="I2400" s="25">
        <v>103.17</v>
      </c>
      <c r="J2400" s="27">
        <v>114.6</v>
      </c>
      <c r="K2400" s="24"/>
      <c r="L2400" s="24">
        <v>103.95</v>
      </c>
    </row>
    <row r="2401" spans="1:12" x14ac:dyDescent="0.2">
      <c r="A2401" s="23">
        <v>39666</v>
      </c>
      <c r="B2401" s="27">
        <v>105.58</v>
      </c>
      <c r="C2401" s="28">
        <v>104.58</v>
      </c>
      <c r="D2401" s="28">
        <v>107.08</v>
      </c>
      <c r="E2401" s="26"/>
      <c r="F2401" s="25">
        <v>104.08</v>
      </c>
      <c r="G2401" s="25">
        <v>104.08</v>
      </c>
      <c r="H2401" s="25">
        <v>104.08</v>
      </c>
      <c r="I2401" s="25">
        <v>102.58</v>
      </c>
      <c r="J2401" s="27">
        <v>114</v>
      </c>
      <c r="K2401" s="24"/>
      <c r="L2401" s="24">
        <v>103.2</v>
      </c>
    </row>
    <row r="2402" spans="1:12" x14ac:dyDescent="0.2">
      <c r="A2402" s="23">
        <v>39667</v>
      </c>
      <c r="B2402" s="27">
        <v>107.02</v>
      </c>
      <c r="C2402" s="28">
        <v>106.02</v>
      </c>
      <c r="D2402" s="28">
        <v>108.52</v>
      </c>
      <c r="E2402" s="26"/>
      <c r="F2402" s="25">
        <v>105.52</v>
      </c>
      <c r="G2402" s="25">
        <v>105.52</v>
      </c>
      <c r="H2402" s="25">
        <v>105.52</v>
      </c>
      <c r="I2402" s="25">
        <v>104.02</v>
      </c>
      <c r="J2402" s="27">
        <v>115.4</v>
      </c>
      <c r="K2402" s="24"/>
      <c r="L2402" s="24">
        <v>104.7</v>
      </c>
    </row>
    <row r="2403" spans="1:12" x14ac:dyDescent="0.2">
      <c r="A2403" s="23">
        <v>39668</v>
      </c>
      <c r="B2403" s="27">
        <v>102.2</v>
      </c>
      <c r="C2403" s="28">
        <v>101.2</v>
      </c>
      <c r="D2403" s="28">
        <v>103.7</v>
      </c>
      <c r="E2403" s="26"/>
      <c r="F2403" s="25">
        <v>100.7</v>
      </c>
      <c r="G2403" s="25">
        <v>100.7</v>
      </c>
      <c r="H2403" s="25">
        <v>100.7</v>
      </c>
      <c r="I2403" s="25">
        <v>99.2</v>
      </c>
      <c r="J2403" s="27">
        <v>110.6</v>
      </c>
      <c r="K2403" s="24"/>
      <c r="L2403" s="24">
        <v>99.95</v>
      </c>
    </row>
    <row r="2404" spans="1:12" x14ac:dyDescent="0.2">
      <c r="A2404" s="23">
        <v>39671</v>
      </c>
      <c r="B2404" s="27">
        <v>101.45</v>
      </c>
      <c r="C2404" s="28">
        <v>100.45</v>
      </c>
      <c r="D2404" s="28">
        <v>102.95</v>
      </c>
      <c r="E2404" s="26"/>
      <c r="F2404" s="25">
        <v>99.95</v>
      </c>
      <c r="G2404" s="25">
        <v>99.95</v>
      </c>
      <c r="H2404" s="25">
        <v>99.95</v>
      </c>
      <c r="I2404" s="25">
        <v>98.45</v>
      </c>
      <c r="J2404" s="27">
        <v>109.9</v>
      </c>
      <c r="K2404" s="24"/>
      <c r="L2404" s="24">
        <v>99.2</v>
      </c>
    </row>
    <row r="2405" spans="1:12" x14ac:dyDescent="0.2">
      <c r="A2405" s="23">
        <v>39672</v>
      </c>
      <c r="B2405" s="27">
        <v>100.01</v>
      </c>
      <c r="C2405" s="28">
        <v>99.01</v>
      </c>
      <c r="D2405" s="28">
        <v>101.51</v>
      </c>
      <c r="E2405" s="26"/>
      <c r="F2405" s="25">
        <v>98.51</v>
      </c>
      <c r="G2405" s="25">
        <v>98.51</v>
      </c>
      <c r="H2405" s="25">
        <v>98.51</v>
      </c>
      <c r="I2405" s="25">
        <v>97.01</v>
      </c>
      <c r="J2405" s="27">
        <v>108.4</v>
      </c>
      <c r="K2405" s="24"/>
      <c r="L2405" s="24">
        <v>97.7</v>
      </c>
    </row>
    <row r="2406" spans="1:12" x14ac:dyDescent="0.2">
      <c r="A2406" s="23">
        <v>39673</v>
      </c>
      <c r="B2406" s="27">
        <v>103</v>
      </c>
      <c r="C2406" s="28">
        <v>102</v>
      </c>
      <c r="D2406" s="28">
        <v>103</v>
      </c>
      <c r="E2406" s="26"/>
      <c r="F2406" s="25">
        <v>101.5</v>
      </c>
      <c r="G2406" s="25">
        <v>101.5</v>
      </c>
      <c r="H2406" s="25">
        <v>101.5</v>
      </c>
      <c r="I2406" s="25">
        <v>100</v>
      </c>
      <c r="J2406" s="27">
        <v>111.4</v>
      </c>
      <c r="K2406" s="24"/>
      <c r="L2406" s="24">
        <v>100.7</v>
      </c>
    </row>
    <row r="2407" spans="1:12" x14ac:dyDescent="0.2">
      <c r="A2407" s="23">
        <v>39674</v>
      </c>
      <c r="B2407" s="27">
        <v>102.01</v>
      </c>
      <c r="C2407" s="28">
        <v>101.01</v>
      </c>
      <c r="D2407" s="28">
        <v>102.01</v>
      </c>
      <c r="E2407" s="26"/>
      <c r="F2407" s="25">
        <v>100.51</v>
      </c>
      <c r="G2407" s="25">
        <v>100.51</v>
      </c>
      <c r="H2407" s="25">
        <v>100.51</v>
      </c>
      <c r="I2407" s="25">
        <v>99.01</v>
      </c>
      <c r="J2407" s="27">
        <v>110.4</v>
      </c>
      <c r="K2407" s="24"/>
      <c r="L2407" s="24">
        <v>99.7</v>
      </c>
    </row>
    <row r="2408" spans="1:12" x14ac:dyDescent="0.2">
      <c r="A2408" s="23">
        <v>39675</v>
      </c>
      <c r="B2408" s="27">
        <v>100.77</v>
      </c>
      <c r="C2408" s="28">
        <v>99.77</v>
      </c>
      <c r="D2408" s="28">
        <v>100.77</v>
      </c>
      <c r="E2408" s="26"/>
      <c r="F2408" s="25">
        <v>99.27</v>
      </c>
      <c r="G2408" s="25">
        <v>99.27</v>
      </c>
      <c r="H2408" s="25">
        <v>99.27</v>
      </c>
      <c r="I2408" s="25">
        <v>97.77</v>
      </c>
      <c r="J2408" s="27">
        <v>109.2</v>
      </c>
      <c r="K2408" s="24"/>
      <c r="L2408" s="24">
        <v>98.45</v>
      </c>
    </row>
    <row r="2409" spans="1:12" x14ac:dyDescent="0.2">
      <c r="A2409" s="23">
        <v>39678</v>
      </c>
      <c r="B2409" s="27">
        <v>99.87</v>
      </c>
      <c r="C2409" s="28">
        <v>98.87</v>
      </c>
      <c r="D2409" s="28">
        <v>99.87</v>
      </c>
      <c r="E2409" s="26"/>
      <c r="F2409" s="25">
        <v>98.37</v>
      </c>
      <c r="G2409" s="25">
        <v>98.37</v>
      </c>
      <c r="H2409" s="25">
        <v>98.37</v>
      </c>
      <c r="I2409" s="25">
        <v>96.87</v>
      </c>
      <c r="J2409" s="27">
        <v>108.3</v>
      </c>
      <c r="K2409" s="24"/>
      <c r="L2409" s="24">
        <v>97.45</v>
      </c>
    </row>
    <row r="2410" spans="1:12" x14ac:dyDescent="0.2">
      <c r="A2410" s="23">
        <v>39679</v>
      </c>
      <c r="B2410" s="27">
        <v>101.53</v>
      </c>
      <c r="C2410" s="28">
        <v>100.53</v>
      </c>
      <c r="D2410" s="28">
        <v>101.53</v>
      </c>
      <c r="E2410" s="26"/>
      <c r="F2410" s="25">
        <v>100.03</v>
      </c>
      <c r="G2410" s="25">
        <v>100.03</v>
      </c>
      <c r="H2410" s="25">
        <v>100.03</v>
      </c>
      <c r="I2410" s="25">
        <v>98.53</v>
      </c>
      <c r="J2410" s="27">
        <v>109.9</v>
      </c>
      <c r="K2410" s="24"/>
      <c r="L2410" s="24">
        <v>99.2</v>
      </c>
    </row>
    <row r="2411" spans="1:12" x14ac:dyDescent="0.2">
      <c r="A2411" s="23">
        <v>39680</v>
      </c>
      <c r="B2411" s="27">
        <v>101.98</v>
      </c>
      <c r="C2411" s="28">
        <v>100.98</v>
      </c>
      <c r="D2411" s="28">
        <v>101.98</v>
      </c>
      <c r="E2411" s="26"/>
      <c r="F2411" s="25">
        <v>100.48</v>
      </c>
      <c r="G2411" s="25">
        <v>100.48</v>
      </c>
      <c r="H2411" s="25">
        <v>100.48</v>
      </c>
      <c r="I2411" s="25">
        <v>98.98</v>
      </c>
      <c r="J2411" s="27">
        <v>110.4</v>
      </c>
      <c r="K2411" s="24"/>
      <c r="L2411" s="24">
        <v>99.7</v>
      </c>
    </row>
    <row r="2412" spans="1:12" x14ac:dyDescent="0.2">
      <c r="A2412" s="23">
        <v>39681</v>
      </c>
      <c r="B2412" s="27">
        <v>108.18</v>
      </c>
      <c r="C2412" s="28">
        <v>107.18</v>
      </c>
      <c r="D2412" s="28">
        <v>108.18</v>
      </c>
      <c r="E2412" s="26"/>
      <c r="F2412" s="25">
        <v>106.68</v>
      </c>
      <c r="G2412" s="25">
        <v>106.68</v>
      </c>
      <c r="H2412" s="25">
        <v>106.68</v>
      </c>
      <c r="I2412" s="25">
        <v>105.18</v>
      </c>
      <c r="J2412" s="27">
        <v>116.6</v>
      </c>
      <c r="K2412" s="24"/>
      <c r="L2412" s="24">
        <v>105.7</v>
      </c>
    </row>
    <row r="2413" spans="1:12" x14ac:dyDescent="0.2">
      <c r="A2413" s="23">
        <v>39682</v>
      </c>
      <c r="B2413" s="27">
        <v>101.59</v>
      </c>
      <c r="C2413" s="28">
        <v>100.59</v>
      </c>
      <c r="D2413" s="28">
        <v>101.59</v>
      </c>
      <c r="E2413" s="26"/>
      <c r="F2413" s="25">
        <v>100.09</v>
      </c>
      <c r="G2413" s="25">
        <v>100.09</v>
      </c>
      <c r="H2413" s="25">
        <v>100.09</v>
      </c>
      <c r="I2413" s="25">
        <v>98.59</v>
      </c>
      <c r="J2413" s="27">
        <v>110</v>
      </c>
      <c r="K2413" s="24"/>
      <c r="L2413" s="24">
        <v>99.2</v>
      </c>
    </row>
    <row r="2414" spans="1:12" x14ac:dyDescent="0.2">
      <c r="A2414" s="23">
        <v>39685</v>
      </c>
      <c r="B2414" s="27">
        <v>102.11</v>
      </c>
      <c r="C2414" s="28">
        <v>101.11</v>
      </c>
      <c r="D2414" s="28">
        <v>102.11</v>
      </c>
      <c r="E2414" s="26"/>
      <c r="F2414" s="25">
        <v>97.61</v>
      </c>
      <c r="G2414" s="25">
        <v>97.61</v>
      </c>
      <c r="H2414" s="25">
        <v>97.61</v>
      </c>
      <c r="I2414" s="25">
        <v>99.11</v>
      </c>
      <c r="J2414" s="27">
        <v>110.5</v>
      </c>
      <c r="K2414" s="24"/>
      <c r="L2414" s="24">
        <v>99.7</v>
      </c>
    </row>
    <row r="2415" spans="1:12" x14ac:dyDescent="0.2">
      <c r="A2415" s="23">
        <v>39686</v>
      </c>
      <c r="B2415" s="27">
        <v>103.27</v>
      </c>
      <c r="C2415" s="28">
        <v>102.27</v>
      </c>
      <c r="D2415" s="28">
        <v>103.27</v>
      </c>
      <c r="E2415" s="26"/>
      <c r="F2415" s="25">
        <v>98.77</v>
      </c>
      <c r="G2415" s="25">
        <v>98.77</v>
      </c>
      <c r="H2415" s="25">
        <v>98.77</v>
      </c>
      <c r="I2415" s="25">
        <v>100.27</v>
      </c>
      <c r="J2415" s="27">
        <v>111.7</v>
      </c>
      <c r="K2415" s="24"/>
      <c r="L2415" s="24">
        <v>100.95</v>
      </c>
    </row>
    <row r="2416" spans="1:12" x14ac:dyDescent="0.2">
      <c r="A2416" s="23">
        <v>39687</v>
      </c>
      <c r="B2416" s="27">
        <v>105.15</v>
      </c>
      <c r="C2416" s="28">
        <v>104.15</v>
      </c>
      <c r="D2416" s="28">
        <v>105.15</v>
      </c>
      <c r="E2416" s="26"/>
      <c r="F2416" s="25">
        <v>100.65</v>
      </c>
      <c r="G2416" s="25">
        <v>100.65</v>
      </c>
      <c r="H2416" s="25">
        <v>100.65</v>
      </c>
      <c r="I2416" s="25">
        <v>102.15</v>
      </c>
      <c r="J2416" s="27">
        <v>113.6</v>
      </c>
      <c r="K2416" s="24"/>
      <c r="L2416" s="24">
        <v>102.95</v>
      </c>
    </row>
    <row r="2417" spans="1:12" x14ac:dyDescent="0.2">
      <c r="A2417" s="23">
        <v>39688</v>
      </c>
      <c r="B2417" s="27">
        <v>102.59</v>
      </c>
      <c r="C2417" s="28">
        <v>101.59</v>
      </c>
      <c r="D2417" s="28">
        <v>102.59</v>
      </c>
      <c r="E2417" s="26"/>
      <c r="F2417" s="25">
        <v>98.09</v>
      </c>
      <c r="G2417" s="25">
        <v>98.09</v>
      </c>
      <c r="H2417" s="25">
        <v>98.09</v>
      </c>
      <c r="I2417" s="25">
        <v>99.59</v>
      </c>
      <c r="J2417" s="27">
        <v>111</v>
      </c>
      <c r="K2417" s="24"/>
      <c r="L2417" s="24">
        <v>100.2</v>
      </c>
    </row>
    <row r="2418" spans="1:12" x14ac:dyDescent="0.2">
      <c r="A2418" s="23">
        <v>39689</v>
      </c>
      <c r="B2418" s="27">
        <v>102.46</v>
      </c>
      <c r="C2418" s="28">
        <v>101.46</v>
      </c>
      <c r="D2418" s="28">
        <v>102.46</v>
      </c>
      <c r="E2418" s="26"/>
      <c r="F2418" s="25">
        <v>97.96</v>
      </c>
      <c r="G2418" s="25">
        <v>97.96</v>
      </c>
      <c r="H2418" s="25">
        <v>97.96</v>
      </c>
      <c r="I2418" s="25">
        <v>99.46</v>
      </c>
      <c r="J2418" s="27">
        <v>110.9</v>
      </c>
      <c r="K2418" s="24"/>
      <c r="L2418" s="24">
        <v>94.45</v>
      </c>
    </row>
    <row r="2419" spans="1:12" x14ac:dyDescent="0.2">
      <c r="A2419" s="23">
        <v>39693</v>
      </c>
      <c r="B2419" s="27">
        <v>96.71</v>
      </c>
      <c r="C2419" s="28">
        <v>95.71</v>
      </c>
      <c r="D2419" s="28">
        <v>96.71</v>
      </c>
      <c r="E2419" s="26"/>
      <c r="F2419" s="25">
        <v>92.71</v>
      </c>
      <c r="G2419" s="25">
        <v>92.71</v>
      </c>
      <c r="H2419" s="25">
        <v>92.71</v>
      </c>
      <c r="I2419" s="25">
        <v>93.71</v>
      </c>
      <c r="J2419" s="27">
        <v>105.1</v>
      </c>
      <c r="K2419" s="24"/>
      <c r="L2419" s="24">
        <v>94.45</v>
      </c>
    </row>
    <row r="2420" spans="1:12" x14ac:dyDescent="0.2">
      <c r="A2420" s="23">
        <v>39694</v>
      </c>
      <c r="B2420" s="27">
        <v>96.35</v>
      </c>
      <c r="C2420" s="28">
        <v>95.35</v>
      </c>
      <c r="D2420" s="28">
        <v>96.35</v>
      </c>
      <c r="E2420" s="26"/>
      <c r="F2420" s="25">
        <v>92.35</v>
      </c>
      <c r="G2420" s="25">
        <v>92.35</v>
      </c>
      <c r="H2420" s="25">
        <v>92.35</v>
      </c>
      <c r="I2420" s="25">
        <v>93.35</v>
      </c>
      <c r="J2420" s="27">
        <v>104.8</v>
      </c>
      <c r="K2420" s="24"/>
      <c r="L2420" s="24">
        <v>93.95</v>
      </c>
    </row>
    <row r="2421" spans="1:12" x14ac:dyDescent="0.2">
      <c r="A2421" s="23">
        <v>39695</v>
      </c>
      <c r="B2421" s="27">
        <v>94.89</v>
      </c>
      <c r="C2421" s="28">
        <v>93.89</v>
      </c>
      <c r="D2421" s="28">
        <v>94.89</v>
      </c>
      <c r="E2421" s="26"/>
      <c r="F2421" s="25">
        <v>90.89</v>
      </c>
      <c r="G2421" s="25">
        <v>90.89</v>
      </c>
      <c r="H2421" s="25">
        <v>90.89</v>
      </c>
      <c r="I2421" s="25">
        <v>91.89</v>
      </c>
      <c r="J2421" s="27">
        <v>103.3</v>
      </c>
      <c r="K2421" s="24"/>
      <c r="L2421" s="24">
        <v>92.45</v>
      </c>
    </row>
    <row r="2422" spans="1:12" x14ac:dyDescent="0.2">
      <c r="A2422" s="23">
        <v>39696</v>
      </c>
      <c r="B2422" s="27">
        <v>93.23</v>
      </c>
      <c r="C2422" s="28">
        <v>92.23</v>
      </c>
      <c r="D2422" s="28">
        <v>93.23</v>
      </c>
      <c r="E2422" s="26"/>
      <c r="F2422" s="25">
        <v>89.23</v>
      </c>
      <c r="G2422" s="25">
        <v>89.23</v>
      </c>
      <c r="H2422" s="25">
        <v>89.23</v>
      </c>
      <c r="I2422" s="25">
        <v>90.23</v>
      </c>
      <c r="J2422" s="27">
        <v>101.6</v>
      </c>
      <c r="K2422" s="24"/>
      <c r="L2422" s="24">
        <v>90.95</v>
      </c>
    </row>
    <row r="2423" spans="1:12" x14ac:dyDescent="0.2">
      <c r="A2423" s="23">
        <v>39699</v>
      </c>
      <c r="B2423" s="27">
        <v>93.34</v>
      </c>
      <c r="C2423" s="28">
        <v>92.34</v>
      </c>
      <c r="D2423" s="28">
        <v>93.34</v>
      </c>
      <c r="E2423" s="26"/>
      <c r="F2423" s="25">
        <v>89.34</v>
      </c>
      <c r="G2423" s="25">
        <v>89.34</v>
      </c>
      <c r="H2423" s="25">
        <v>89.34</v>
      </c>
      <c r="I2423" s="25">
        <v>90.34</v>
      </c>
      <c r="J2423" s="27">
        <v>101.8</v>
      </c>
      <c r="K2423" s="24"/>
      <c r="L2423" s="24"/>
    </row>
    <row r="2424" spans="1:12" x14ac:dyDescent="0.2">
      <c r="A2424" s="23">
        <v>39700</v>
      </c>
      <c r="B2424" s="27">
        <v>90.26</v>
      </c>
      <c r="C2424" s="28">
        <v>89.26</v>
      </c>
      <c r="D2424" s="28">
        <v>90.26</v>
      </c>
      <c r="E2424" s="26"/>
      <c r="F2424" s="25">
        <v>86.26</v>
      </c>
      <c r="G2424" s="25">
        <v>86.26</v>
      </c>
      <c r="H2424" s="25">
        <v>86.26</v>
      </c>
      <c r="I2424" s="25">
        <v>87.26</v>
      </c>
      <c r="J2424" s="27">
        <v>98.7</v>
      </c>
      <c r="K2424" s="24"/>
      <c r="L2424" s="24">
        <v>87.95</v>
      </c>
    </row>
    <row r="2425" spans="1:12" x14ac:dyDescent="0.2">
      <c r="A2425" s="23">
        <v>39701</v>
      </c>
      <c r="B2425" s="27">
        <v>89.58</v>
      </c>
      <c r="C2425" s="28">
        <v>88.58</v>
      </c>
      <c r="D2425" s="28">
        <v>89.58</v>
      </c>
      <c r="E2425" s="26"/>
      <c r="F2425" s="25">
        <v>85.58</v>
      </c>
      <c r="G2425" s="25">
        <v>85.58</v>
      </c>
      <c r="H2425" s="25">
        <v>85.58</v>
      </c>
      <c r="I2425" s="25">
        <v>86.58</v>
      </c>
      <c r="J2425" s="27">
        <v>98</v>
      </c>
      <c r="K2425" s="24"/>
      <c r="L2425" s="24">
        <v>87.2</v>
      </c>
    </row>
    <row r="2426" spans="1:12" x14ac:dyDescent="0.2">
      <c r="A2426" s="23">
        <v>39702</v>
      </c>
      <c r="B2426" s="27">
        <v>87.87</v>
      </c>
      <c r="C2426" s="28">
        <v>86.87</v>
      </c>
      <c r="D2426" s="28">
        <v>87.87</v>
      </c>
      <c r="E2426" s="26"/>
      <c r="F2426" s="25">
        <v>83.87</v>
      </c>
      <c r="G2426" s="25">
        <v>83.87</v>
      </c>
      <c r="H2426" s="25">
        <v>83.87</v>
      </c>
      <c r="I2426" s="25">
        <v>84.87</v>
      </c>
      <c r="J2426" s="27">
        <v>96.3</v>
      </c>
      <c r="K2426" s="24"/>
      <c r="L2426" s="24">
        <v>85.45</v>
      </c>
    </row>
    <row r="2427" spans="1:12" x14ac:dyDescent="0.2">
      <c r="A2427" s="23">
        <v>39703</v>
      </c>
      <c r="B2427" s="27">
        <v>88.18</v>
      </c>
      <c r="C2427" s="28">
        <v>87.18</v>
      </c>
      <c r="D2427" s="28">
        <v>88.18</v>
      </c>
      <c r="E2427" s="26"/>
      <c r="F2427" s="25">
        <v>84.18</v>
      </c>
      <c r="G2427" s="25">
        <v>84.18</v>
      </c>
      <c r="H2427" s="25">
        <v>84.18</v>
      </c>
      <c r="I2427" s="25">
        <v>85.18</v>
      </c>
      <c r="J2427" s="27">
        <v>96.6</v>
      </c>
      <c r="K2427" s="24"/>
      <c r="L2427" s="24">
        <v>85.95</v>
      </c>
    </row>
    <row r="2428" spans="1:12" x14ac:dyDescent="0.2">
      <c r="A2428" s="23">
        <v>39706</v>
      </c>
      <c r="B2428" s="27">
        <v>82.71</v>
      </c>
      <c r="C2428" s="28">
        <v>80.709999999999994</v>
      </c>
      <c r="D2428" s="28">
        <v>81.709999999999994</v>
      </c>
      <c r="E2428" s="26"/>
      <c r="F2428" s="25">
        <v>78.709999999999994</v>
      </c>
      <c r="G2428" s="25">
        <v>78.709999999999994</v>
      </c>
      <c r="H2428" s="25">
        <v>78.709999999999994</v>
      </c>
      <c r="I2428" s="25">
        <v>79.709999999999994</v>
      </c>
      <c r="J2428" s="27">
        <v>91.1</v>
      </c>
      <c r="K2428" s="24"/>
      <c r="L2428" s="24">
        <v>80.45</v>
      </c>
    </row>
    <row r="2429" spans="1:12" x14ac:dyDescent="0.2">
      <c r="A2429" s="23">
        <v>39707</v>
      </c>
      <c r="B2429" s="27">
        <v>78.150000000000006</v>
      </c>
      <c r="C2429" s="28">
        <v>76.150000000000006</v>
      </c>
      <c r="D2429" s="28">
        <v>77.150000000000006</v>
      </c>
      <c r="E2429" s="26"/>
      <c r="F2429" s="25">
        <v>74.650000000000006</v>
      </c>
      <c r="G2429" s="25">
        <v>74.650000000000006</v>
      </c>
      <c r="H2429" s="25">
        <v>74.650000000000006</v>
      </c>
      <c r="I2429" s="25">
        <v>75.150000000000006</v>
      </c>
      <c r="J2429" s="27">
        <v>86.6</v>
      </c>
      <c r="K2429" s="24"/>
      <c r="L2429" s="24">
        <v>75.7</v>
      </c>
    </row>
    <row r="2430" spans="1:12" x14ac:dyDescent="0.2">
      <c r="A2430" s="23">
        <v>39708</v>
      </c>
      <c r="B2430" s="27">
        <v>84.16</v>
      </c>
      <c r="C2430" s="28">
        <v>82.16</v>
      </c>
      <c r="D2430" s="28">
        <v>83.16</v>
      </c>
      <c r="E2430" s="26"/>
      <c r="F2430" s="25">
        <v>80.66</v>
      </c>
      <c r="G2430" s="25">
        <v>80.66</v>
      </c>
      <c r="H2430" s="25">
        <v>80.66</v>
      </c>
      <c r="I2430" s="25">
        <v>81.16</v>
      </c>
      <c r="J2430" s="27">
        <v>92.6</v>
      </c>
      <c r="K2430" s="24"/>
      <c r="L2430" s="24">
        <v>81.7</v>
      </c>
    </row>
    <row r="2431" spans="1:12" x14ac:dyDescent="0.2">
      <c r="A2431" s="23">
        <v>39709</v>
      </c>
      <c r="B2431" s="27">
        <v>84.88</v>
      </c>
      <c r="C2431" s="28">
        <v>82.88</v>
      </c>
      <c r="D2431" s="28">
        <v>83.88</v>
      </c>
      <c r="E2431" s="26"/>
      <c r="F2431" s="25">
        <v>81.38</v>
      </c>
      <c r="G2431" s="25">
        <v>81.38</v>
      </c>
      <c r="H2431" s="25">
        <v>81.38</v>
      </c>
      <c r="I2431" s="25">
        <v>81.88</v>
      </c>
      <c r="J2431" s="27">
        <v>93.3</v>
      </c>
      <c r="K2431" s="24"/>
      <c r="L2431" s="24">
        <v>82.45</v>
      </c>
    </row>
    <row r="2432" spans="1:12" x14ac:dyDescent="0.2">
      <c r="A2432" s="23">
        <v>39710</v>
      </c>
      <c r="B2432" s="27">
        <v>91.55</v>
      </c>
      <c r="C2432" s="28">
        <v>89.55</v>
      </c>
      <c r="D2432" s="28">
        <v>90.55</v>
      </c>
      <c r="E2432" s="26"/>
      <c r="F2432" s="25">
        <v>88.05</v>
      </c>
      <c r="G2432" s="25">
        <v>88.05</v>
      </c>
      <c r="H2432" s="25">
        <v>88.05</v>
      </c>
      <c r="I2432" s="25">
        <v>88.55</v>
      </c>
      <c r="J2432" s="27">
        <v>100</v>
      </c>
      <c r="K2432" s="24"/>
      <c r="L2432" s="24">
        <v>89.2</v>
      </c>
    </row>
    <row r="2433" spans="1:12" x14ac:dyDescent="0.2">
      <c r="A2433" s="23">
        <v>39713</v>
      </c>
      <c r="B2433" s="27">
        <v>107.92</v>
      </c>
      <c r="C2433" s="28">
        <v>105.92</v>
      </c>
      <c r="D2433" s="28">
        <v>106.92</v>
      </c>
      <c r="E2433" s="26"/>
      <c r="F2433" s="25">
        <v>104.42</v>
      </c>
      <c r="G2433" s="25">
        <v>104.42</v>
      </c>
      <c r="H2433" s="25">
        <v>104.42</v>
      </c>
      <c r="I2433" s="25">
        <v>104.92</v>
      </c>
      <c r="J2433" s="27">
        <v>116.3</v>
      </c>
      <c r="K2433" s="24"/>
      <c r="L2433" s="24">
        <v>105.7</v>
      </c>
    </row>
    <row r="2434" spans="1:12" x14ac:dyDescent="0.2">
      <c r="A2434" s="23">
        <v>39714</v>
      </c>
      <c r="B2434" s="27">
        <v>93.61</v>
      </c>
      <c r="C2434" s="28">
        <v>91.61</v>
      </c>
      <c r="D2434" s="28">
        <v>92.61</v>
      </c>
      <c r="E2434" s="26"/>
      <c r="F2434" s="25">
        <v>90.11</v>
      </c>
      <c r="G2434" s="25">
        <v>90.11</v>
      </c>
      <c r="H2434" s="25">
        <v>90.11</v>
      </c>
      <c r="I2434" s="25">
        <v>90.61</v>
      </c>
      <c r="J2434" s="27">
        <v>102</v>
      </c>
      <c r="K2434" s="24"/>
      <c r="L2434" s="24">
        <v>91.2</v>
      </c>
    </row>
    <row r="2435" spans="1:12" x14ac:dyDescent="0.2">
      <c r="A2435" s="23">
        <v>39715</v>
      </c>
      <c r="B2435" s="27">
        <v>92.73</v>
      </c>
      <c r="C2435" s="28">
        <v>90.73</v>
      </c>
      <c r="D2435" s="28">
        <v>91.73</v>
      </c>
      <c r="E2435" s="26"/>
      <c r="F2435" s="25">
        <v>89.23</v>
      </c>
      <c r="G2435" s="25">
        <v>89.23</v>
      </c>
      <c r="H2435" s="25">
        <v>89.23</v>
      </c>
      <c r="I2435" s="25">
        <v>89.73</v>
      </c>
      <c r="J2435" s="27">
        <v>101.1</v>
      </c>
      <c r="K2435" s="24"/>
      <c r="L2435" s="24">
        <v>90.45</v>
      </c>
    </row>
    <row r="2436" spans="1:12" x14ac:dyDescent="0.2">
      <c r="A2436" s="23">
        <v>39716</v>
      </c>
      <c r="B2436" s="27">
        <v>95.02</v>
      </c>
      <c r="C2436" s="28">
        <v>93.02</v>
      </c>
      <c r="D2436" s="28">
        <v>94.02</v>
      </c>
      <c r="E2436" s="26"/>
      <c r="F2436" s="25">
        <v>91.52</v>
      </c>
      <c r="G2436" s="25">
        <v>91.52</v>
      </c>
      <c r="H2436" s="25">
        <v>91.52</v>
      </c>
      <c r="I2436" s="25">
        <v>92.02</v>
      </c>
      <c r="J2436" s="27">
        <v>103.4</v>
      </c>
      <c r="K2436" s="24"/>
      <c r="L2436" s="24">
        <v>92.7</v>
      </c>
    </row>
    <row r="2437" spans="1:12" x14ac:dyDescent="0.2">
      <c r="A2437" s="23">
        <v>39717</v>
      </c>
      <c r="B2437" s="27">
        <v>93.89</v>
      </c>
      <c r="C2437" s="28">
        <v>91.89</v>
      </c>
      <c r="D2437" s="28">
        <v>92.89</v>
      </c>
      <c r="E2437" s="26"/>
      <c r="F2437" s="25">
        <v>90.39</v>
      </c>
      <c r="G2437" s="25">
        <v>90.39</v>
      </c>
      <c r="H2437" s="25">
        <v>90.39</v>
      </c>
      <c r="I2437" s="25">
        <v>90.89</v>
      </c>
      <c r="J2437" s="27">
        <v>102.3</v>
      </c>
      <c r="K2437" s="24"/>
      <c r="L2437" s="24">
        <v>91.7</v>
      </c>
    </row>
    <row r="2438" spans="1:12" x14ac:dyDescent="0.2">
      <c r="A2438" s="23">
        <v>39720</v>
      </c>
      <c r="B2438" s="27">
        <v>83.37</v>
      </c>
      <c r="C2438" s="28">
        <v>81.37</v>
      </c>
      <c r="D2438" s="28">
        <v>82.37</v>
      </c>
      <c r="E2438" s="26"/>
      <c r="F2438" s="25">
        <v>79.87</v>
      </c>
      <c r="G2438" s="25">
        <v>79.87</v>
      </c>
      <c r="H2438" s="25">
        <v>79.87</v>
      </c>
      <c r="I2438" s="25">
        <v>80.37</v>
      </c>
      <c r="J2438" s="27">
        <v>91.8</v>
      </c>
      <c r="K2438" s="24"/>
      <c r="L2438" s="24">
        <v>80.95</v>
      </c>
    </row>
    <row r="2439" spans="1:12" x14ac:dyDescent="0.2">
      <c r="A2439" s="23">
        <v>39721</v>
      </c>
      <c r="B2439" s="27">
        <v>87.64</v>
      </c>
      <c r="C2439" s="28">
        <v>85.64</v>
      </c>
      <c r="D2439" s="28">
        <v>86.64</v>
      </c>
      <c r="E2439" s="26"/>
      <c r="F2439" s="25">
        <v>84.14</v>
      </c>
      <c r="G2439" s="25">
        <v>84.14</v>
      </c>
      <c r="H2439" s="25">
        <v>84.14</v>
      </c>
      <c r="I2439" s="25">
        <v>84.64</v>
      </c>
      <c r="J2439" s="27">
        <v>96.1</v>
      </c>
      <c r="K2439" s="24"/>
      <c r="L2439" s="24">
        <v>85.2</v>
      </c>
    </row>
    <row r="2440" spans="1:12" x14ac:dyDescent="0.2">
      <c r="A2440" s="23">
        <v>39722</v>
      </c>
      <c r="B2440" s="27">
        <v>85.53</v>
      </c>
      <c r="C2440" s="28">
        <v>83.53</v>
      </c>
      <c r="D2440" s="28">
        <v>84.53</v>
      </c>
      <c r="E2440" s="26"/>
      <c r="F2440" s="25">
        <v>82.03</v>
      </c>
      <c r="G2440" s="25">
        <v>82.03</v>
      </c>
      <c r="H2440" s="25">
        <v>82.03</v>
      </c>
      <c r="I2440" s="25">
        <v>82.53</v>
      </c>
      <c r="J2440" s="27">
        <v>93.9</v>
      </c>
      <c r="K2440" s="24"/>
      <c r="L2440" s="24">
        <v>83.2</v>
      </c>
    </row>
    <row r="2441" spans="1:12" x14ac:dyDescent="0.2">
      <c r="A2441" s="23">
        <v>39723</v>
      </c>
      <c r="B2441" s="27">
        <v>80.97</v>
      </c>
      <c r="C2441" s="28">
        <v>78.97</v>
      </c>
      <c r="D2441" s="28">
        <v>79.97</v>
      </c>
      <c r="E2441" s="26"/>
      <c r="F2441" s="25">
        <v>77.47</v>
      </c>
      <c r="G2441" s="25">
        <v>77.47</v>
      </c>
      <c r="H2441" s="25">
        <v>77.47</v>
      </c>
      <c r="I2441" s="25">
        <v>77.97</v>
      </c>
      <c r="J2441" s="27">
        <v>89.4</v>
      </c>
      <c r="K2441" s="24"/>
      <c r="L2441" s="24">
        <v>78.7</v>
      </c>
    </row>
    <row r="2442" spans="1:12" x14ac:dyDescent="0.2">
      <c r="A2442" s="23">
        <v>39724</v>
      </c>
      <c r="B2442" s="27">
        <v>80.88</v>
      </c>
      <c r="C2442" s="28">
        <v>78.88</v>
      </c>
      <c r="D2442" s="28">
        <v>79.88</v>
      </c>
      <c r="E2442" s="26"/>
      <c r="F2442" s="25">
        <v>77.38</v>
      </c>
      <c r="G2442" s="25">
        <v>77.38</v>
      </c>
      <c r="H2442" s="25">
        <v>77.38</v>
      </c>
      <c r="I2442" s="25">
        <v>77.88</v>
      </c>
      <c r="J2442" s="27">
        <v>89.3</v>
      </c>
      <c r="K2442" s="24"/>
      <c r="L2442" s="24">
        <v>78.45</v>
      </c>
    </row>
    <row r="2443" spans="1:12" x14ac:dyDescent="0.2">
      <c r="A2443" s="23">
        <v>39727</v>
      </c>
      <c r="B2443" s="27">
        <v>74.81</v>
      </c>
      <c r="C2443" s="28">
        <v>72.81</v>
      </c>
      <c r="D2443" s="28">
        <v>73.81</v>
      </c>
      <c r="E2443" s="26"/>
      <c r="F2443" s="25">
        <v>71.31</v>
      </c>
      <c r="G2443" s="25">
        <v>71.31</v>
      </c>
      <c r="H2443" s="25">
        <v>71.31</v>
      </c>
      <c r="I2443" s="25">
        <v>71.81</v>
      </c>
      <c r="J2443" s="27">
        <v>83.2</v>
      </c>
      <c r="K2443" s="24"/>
      <c r="L2443" s="24">
        <v>72.45</v>
      </c>
    </row>
    <row r="2444" spans="1:12" x14ac:dyDescent="0.2">
      <c r="A2444" s="23">
        <v>39728</v>
      </c>
      <c r="B2444" s="27">
        <v>77.06</v>
      </c>
      <c r="C2444" s="28">
        <v>75.06</v>
      </c>
      <c r="D2444" s="28">
        <v>76.06</v>
      </c>
      <c r="E2444" s="26"/>
      <c r="F2444" s="25">
        <v>73.56</v>
      </c>
      <c r="G2444" s="25">
        <v>73.56</v>
      </c>
      <c r="H2444" s="25">
        <v>73.56</v>
      </c>
      <c r="I2444" s="25">
        <v>74.06</v>
      </c>
      <c r="J2444" s="27">
        <v>85.5</v>
      </c>
      <c r="K2444" s="24"/>
      <c r="L2444" s="24">
        <v>74.7</v>
      </c>
    </row>
    <row r="2445" spans="1:12" x14ac:dyDescent="0.2">
      <c r="A2445" s="23">
        <v>39729</v>
      </c>
      <c r="B2445" s="27">
        <v>75.95</v>
      </c>
      <c r="C2445" s="28">
        <v>73.95</v>
      </c>
      <c r="D2445" s="28">
        <v>74.95</v>
      </c>
      <c r="E2445" s="26"/>
      <c r="F2445" s="25">
        <v>72.45</v>
      </c>
      <c r="G2445" s="25">
        <v>72.45</v>
      </c>
      <c r="H2445" s="25">
        <v>72.45</v>
      </c>
      <c r="I2445" s="25">
        <v>72.95</v>
      </c>
      <c r="J2445" s="27">
        <v>84.4</v>
      </c>
      <c r="K2445" s="24"/>
      <c r="L2445" s="24">
        <v>73.7</v>
      </c>
    </row>
    <row r="2446" spans="1:12" x14ac:dyDescent="0.2">
      <c r="A2446" s="23">
        <v>39730</v>
      </c>
      <c r="B2446" s="27">
        <v>73.59</v>
      </c>
      <c r="C2446" s="28">
        <v>71.59</v>
      </c>
      <c r="D2446" s="28">
        <v>72.59</v>
      </c>
      <c r="E2446" s="26"/>
      <c r="F2446" s="25">
        <v>70.09</v>
      </c>
      <c r="G2446" s="25">
        <v>70.09</v>
      </c>
      <c r="H2446" s="25">
        <v>70.09</v>
      </c>
      <c r="I2446" s="25">
        <v>70.59</v>
      </c>
      <c r="J2446" s="27">
        <v>82</v>
      </c>
      <c r="K2446" s="24"/>
      <c r="L2446" s="31">
        <v>71.2</v>
      </c>
    </row>
    <row r="2447" spans="1:12" x14ac:dyDescent="0.2">
      <c r="A2447" s="23">
        <v>39731</v>
      </c>
      <c r="B2447" s="27">
        <v>64.7</v>
      </c>
      <c r="C2447" s="28">
        <v>62.7</v>
      </c>
      <c r="D2447" s="28">
        <v>63.7</v>
      </c>
      <c r="E2447" s="26"/>
      <c r="F2447" s="25">
        <v>61.2</v>
      </c>
      <c r="G2447" s="25">
        <v>61.2</v>
      </c>
      <c r="H2447" s="25">
        <v>61.2</v>
      </c>
      <c r="I2447" s="25">
        <v>61.7</v>
      </c>
      <c r="J2447" s="27">
        <v>73.099999999999994</v>
      </c>
      <c r="K2447" s="24"/>
      <c r="L2447" s="24">
        <v>62.45</v>
      </c>
    </row>
    <row r="2448" spans="1:12" x14ac:dyDescent="0.2">
      <c r="A2448" s="23">
        <v>39734</v>
      </c>
      <c r="B2448" s="27">
        <v>68.19</v>
      </c>
      <c r="C2448" s="28">
        <v>66.19</v>
      </c>
      <c r="D2448" s="28">
        <v>67.19</v>
      </c>
      <c r="E2448" s="26"/>
      <c r="F2448" s="25">
        <v>64.69</v>
      </c>
      <c r="G2448" s="25">
        <v>64.69</v>
      </c>
      <c r="H2448" s="25">
        <v>64.69</v>
      </c>
      <c r="I2448" s="25">
        <v>65.19</v>
      </c>
      <c r="J2448" s="27">
        <v>76.599999999999994</v>
      </c>
      <c r="K2448" s="24"/>
      <c r="L2448" s="24">
        <v>65.95</v>
      </c>
    </row>
    <row r="2449" spans="1:12" x14ac:dyDescent="0.2">
      <c r="A2449" s="23">
        <v>39735</v>
      </c>
      <c r="B2449" s="27">
        <v>65.63</v>
      </c>
      <c r="C2449" s="28">
        <v>63.63</v>
      </c>
      <c r="D2449" s="28">
        <v>64.63</v>
      </c>
      <c r="E2449" s="26"/>
      <c r="F2449" s="25">
        <v>62.13</v>
      </c>
      <c r="G2449" s="25">
        <v>62.13</v>
      </c>
      <c r="H2449" s="25">
        <v>62.13</v>
      </c>
      <c r="I2449" s="25">
        <v>62.63</v>
      </c>
      <c r="J2449" s="27">
        <v>74</v>
      </c>
      <c r="K2449" s="24"/>
      <c r="L2449" s="24">
        <v>63.2</v>
      </c>
    </row>
    <row r="2450" spans="1:12" x14ac:dyDescent="0.2">
      <c r="A2450" s="23">
        <v>39736</v>
      </c>
      <c r="B2450" s="27">
        <v>61.54</v>
      </c>
      <c r="C2450" s="28">
        <v>59.04</v>
      </c>
      <c r="D2450" s="28">
        <v>59.54</v>
      </c>
      <c r="E2450" s="26"/>
      <c r="F2450" s="25">
        <v>58.04</v>
      </c>
      <c r="G2450" s="25">
        <v>58.04</v>
      </c>
      <c r="H2450" s="25">
        <v>58.04</v>
      </c>
      <c r="I2450" s="25">
        <v>58.54</v>
      </c>
      <c r="J2450" s="27">
        <v>70</v>
      </c>
      <c r="K2450" s="24"/>
      <c r="L2450" s="24">
        <v>59.2</v>
      </c>
    </row>
    <row r="2451" spans="1:12" x14ac:dyDescent="0.2">
      <c r="A2451" s="23">
        <v>39737</v>
      </c>
      <c r="B2451" s="27">
        <v>56.85</v>
      </c>
      <c r="C2451" s="28">
        <v>54.35</v>
      </c>
      <c r="D2451" s="28">
        <v>54.85</v>
      </c>
      <c r="E2451" s="26"/>
      <c r="F2451" s="25">
        <v>53.35</v>
      </c>
      <c r="G2451" s="25">
        <v>53.35</v>
      </c>
      <c r="H2451" s="25">
        <v>53.35</v>
      </c>
      <c r="I2451" s="25">
        <v>53.85</v>
      </c>
      <c r="J2451" s="27">
        <v>65.3</v>
      </c>
      <c r="K2451" s="24"/>
      <c r="L2451" s="24">
        <v>54.45</v>
      </c>
    </row>
    <row r="2452" spans="1:12" x14ac:dyDescent="0.2">
      <c r="A2452" s="23">
        <v>39738</v>
      </c>
      <c r="B2452" s="27">
        <v>58.85</v>
      </c>
      <c r="C2452" s="28">
        <v>56.35</v>
      </c>
      <c r="D2452" s="28">
        <v>56.85</v>
      </c>
      <c r="E2452" s="26"/>
      <c r="F2452" s="25">
        <v>55.35</v>
      </c>
      <c r="G2452" s="25">
        <v>55.35</v>
      </c>
      <c r="H2452" s="25">
        <v>55.35</v>
      </c>
      <c r="I2452" s="25">
        <v>55.85</v>
      </c>
      <c r="J2452" s="27">
        <v>67.3</v>
      </c>
      <c r="K2452" s="24"/>
      <c r="L2452" s="24">
        <v>56.45</v>
      </c>
    </row>
    <row r="2453" spans="1:12" x14ac:dyDescent="0.2">
      <c r="A2453" s="23">
        <v>39741</v>
      </c>
      <c r="B2453" s="27">
        <v>61.25</v>
      </c>
      <c r="C2453" s="28">
        <v>58.75</v>
      </c>
      <c r="D2453" s="28">
        <v>59.25</v>
      </c>
      <c r="E2453" s="26"/>
      <c r="F2453" s="25">
        <v>57.75</v>
      </c>
      <c r="G2453" s="25">
        <v>57.75</v>
      </c>
      <c r="H2453" s="25">
        <v>57.75</v>
      </c>
      <c r="I2453" s="25">
        <v>58.25</v>
      </c>
      <c r="J2453" s="27">
        <v>69.7</v>
      </c>
      <c r="K2453" s="24"/>
      <c r="L2453" s="24">
        <v>58.95</v>
      </c>
    </row>
    <row r="2454" spans="1:12" x14ac:dyDescent="0.2">
      <c r="A2454" s="23">
        <v>39742</v>
      </c>
      <c r="B2454" s="27">
        <v>57.89</v>
      </c>
      <c r="C2454" s="28">
        <v>55.39</v>
      </c>
      <c r="D2454" s="28">
        <v>55.89</v>
      </c>
      <c r="E2454" s="26"/>
      <c r="F2454" s="25">
        <v>54.39</v>
      </c>
      <c r="G2454" s="25">
        <v>54.39</v>
      </c>
      <c r="H2454" s="25">
        <v>54.39</v>
      </c>
      <c r="I2454" s="25">
        <v>54.89</v>
      </c>
      <c r="J2454" s="27">
        <v>66.3</v>
      </c>
      <c r="K2454" s="24"/>
      <c r="L2454" s="24">
        <v>55.7</v>
      </c>
    </row>
    <row r="2455" spans="1:12" x14ac:dyDescent="0.2">
      <c r="A2455" s="23">
        <v>39743</v>
      </c>
      <c r="B2455" s="27">
        <v>53.75</v>
      </c>
      <c r="C2455" s="28">
        <v>51.25</v>
      </c>
      <c r="D2455" s="28">
        <v>51.75</v>
      </c>
      <c r="E2455" s="26"/>
      <c r="F2455" s="25">
        <v>50.25</v>
      </c>
      <c r="G2455" s="25">
        <v>50.25</v>
      </c>
      <c r="H2455" s="25">
        <v>50.25</v>
      </c>
      <c r="I2455" s="25">
        <v>50.75</v>
      </c>
      <c r="J2455" s="27">
        <v>62.2</v>
      </c>
      <c r="K2455" s="24"/>
      <c r="L2455" s="24">
        <v>51.45</v>
      </c>
    </row>
    <row r="2456" spans="1:12" x14ac:dyDescent="0.2">
      <c r="A2456" s="23">
        <v>39744</v>
      </c>
      <c r="B2456" s="27">
        <v>54.84</v>
      </c>
      <c r="C2456" s="28">
        <v>52.34</v>
      </c>
      <c r="D2456" s="28">
        <v>52.84</v>
      </c>
      <c r="E2456" s="26"/>
      <c r="F2456" s="25">
        <v>51.34</v>
      </c>
      <c r="G2456" s="25">
        <v>51.34</v>
      </c>
      <c r="H2456" s="25">
        <v>51.34</v>
      </c>
      <c r="I2456" s="25">
        <v>51.84</v>
      </c>
      <c r="J2456" s="27">
        <v>63.3</v>
      </c>
      <c r="K2456" s="24"/>
      <c r="L2456" s="24">
        <v>52.45</v>
      </c>
    </row>
    <row r="2457" spans="1:12" x14ac:dyDescent="0.2">
      <c r="A2457" s="23">
        <v>39745</v>
      </c>
      <c r="B2457" s="27">
        <v>51.15</v>
      </c>
      <c r="C2457" s="28">
        <v>48.65</v>
      </c>
      <c r="D2457" s="28">
        <v>49.15</v>
      </c>
      <c r="E2457" s="26"/>
      <c r="F2457" s="25">
        <v>47.65</v>
      </c>
      <c r="G2457" s="25">
        <v>47.65</v>
      </c>
      <c r="H2457" s="25">
        <v>47.65</v>
      </c>
      <c r="I2457" s="25">
        <v>48.15</v>
      </c>
      <c r="J2457" s="27">
        <v>59.6</v>
      </c>
      <c r="K2457" s="24"/>
      <c r="L2457" s="24">
        <v>48.95</v>
      </c>
    </row>
    <row r="2458" spans="1:12" x14ac:dyDescent="0.2">
      <c r="A2458" s="23">
        <v>39748</v>
      </c>
      <c r="B2458" s="27">
        <v>50.22</v>
      </c>
      <c r="C2458" s="28">
        <v>47.72</v>
      </c>
      <c r="D2458" s="28">
        <v>48.22</v>
      </c>
      <c r="E2458" s="26"/>
      <c r="F2458" s="25">
        <v>46.72</v>
      </c>
      <c r="G2458" s="25">
        <v>46.72</v>
      </c>
      <c r="H2458" s="25">
        <v>46.72</v>
      </c>
      <c r="I2458" s="25">
        <v>47.22</v>
      </c>
      <c r="J2458" s="27">
        <v>58.6</v>
      </c>
      <c r="K2458" s="24"/>
      <c r="L2458" s="24">
        <v>47.95</v>
      </c>
    </row>
    <row r="2459" spans="1:12" x14ac:dyDescent="0.2">
      <c r="A2459" s="23">
        <v>39749</v>
      </c>
      <c r="B2459" s="27">
        <v>49.73</v>
      </c>
      <c r="C2459" s="28">
        <v>47.23</v>
      </c>
      <c r="D2459" s="28">
        <v>47.73</v>
      </c>
      <c r="E2459" s="26"/>
      <c r="F2459" s="25">
        <v>46.23</v>
      </c>
      <c r="G2459" s="25">
        <v>46.23</v>
      </c>
      <c r="H2459" s="25">
        <v>46.23</v>
      </c>
      <c r="I2459" s="25">
        <v>46.73</v>
      </c>
      <c r="J2459" s="27">
        <v>58.1</v>
      </c>
      <c r="K2459" s="24"/>
      <c r="L2459" s="24">
        <v>47.45</v>
      </c>
    </row>
    <row r="2460" spans="1:12" x14ac:dyDescent="0.2">
      <c r="A2460" s="23">
        <v>39750</v>
      </c>
      <c r="B2460" s="27">
        <v>54.5</v>
      </c>
      <c r="C2460" s="28">
        <v>52</v>
      </c>
      <c r="D2460" s="28">
        <v>52.5</v>
      </c>
      <c r="E2460" s="26"/>
      <c r="F2460" s="25">
        <v>51</v>
      </c>
      <c r="G2460" s="25">
        <v>51</v>
      </c>
      <c r="H2460" s="25">
        <v>51</v>
      </c>
      <c r="I2460" s="25">
        <v>51.5</v>
      </c>
      <c r="J2460" s="27">
        <v>62.9</v>
      </c>
      <c r="K2460" s="24"/>
      <c r="L2460" s="24">
        <v>52.2</v>
      </c>
    </row>
    <row r="2461" spans="1:12" x14ac:dyDescent="0.2">
      <c r="A2461" s="23">
        <v>39751</v>
      </c>
      <c r="B2461" s="27">
        <v>52.96</v>
      </c>
      <c r="C2461" s="28">
        <v>50.46</v>
      </c>
      <c r="D2461" s="28">
        <v>50.96</v>
      </c>
      <c r="E2461" s="26"/>
      <c r="F2461" s="25">
        <v>49.46</v>
      </c>
      <c r="G2461" s="25">
        <v>49.46</v>
      </c>
      <c r="H2461" s="25">
        <v>49.46</v>
      </c>
      <c r="I2461" s="25">
        <v>49.96</v>
      </c>
      <c r="J2461" s="27">
        <v>61.4</v>
      </c>
      <c r="K2461" s="24"/>
      <c r="L2461" s="24">
        <v>50.7</v>
      </c>
    </row>
    <row r="2462" spans="1:12" x14ac:dyDescent="0.2">
      <c r="A2462" s="23">
        <v>39752</v>
      </c>
      <c r="B2462" s="27">
        <v>54.81</v>
      </c>
      <c r="C2462" s="28">
        <v>52.31</v>
      </c>
      <c r="D2462" s="28">
        <v>52.81</v>
      </c>
      <c r="E2462" s="26"/>
      <c r="F2462" s="25">
        <v>51.31</v>
      </c>
      <c r="G2462" s="25">
        <v>51.31</v>
      </c>
      <c r="H2462" s="25">
        <v>51.31</v>
      </c>
      <c r="I2462" s="25">
        <v>51.81</v>
      </c>
      <c r="J2462" s="27">
        <v>63.2</v>
      </c>
      <c r="K2462" s="24"/>
      <c r="L2462" s="24">
        <v>52.45</v>
      </c>
    </row>
    <row r="2463" spans="1:12" x14ac:dyDescent="0.2">
      <c r="A2463" s="23">
        <v>39755</v>
      </c>
      <c r="B2463" s="27">
        <v>49.41</v>
      </c>
      <c r="C2463" s="28">
        <v>48.41</v>
      </c>
      <c r="D2463" s="28">
        <v>48.91</v>
      </c>
      <c r="E2463" s="26"/>
      <c r="F2463" s="25">
        <v>47.41</v>
      </c>
      <c r="G2463" s="25">
        <v>47.41</v>
      </c>
      <c r="H2463" s="25">
        <v>47.41</v>
      </c>
      <c r="I2463" s="25">
        <v>47.91</v>
      </c>
      <c r="J2463" s="27">
        <v>59.3</v>
      </c>
      <c r="K2463" s="24"/>
      <c r="L2463" s="24">
        <v>48.7</v>
      </c>
    </row>
    <row r="2464" spans="1:12" x14ac:dyDescent="0.2">
      <c r="A2464" s="23">
        <v>39756</v>
      </c>
      <c r="B2464" s="27">
        <v>56.03</v>
      </c>
      <c r="C2464" s="28">
        <v>55.03</v>
      </c>
      <c r="D2464" s="28">
        <v>55.53</v>
      </c>
      <c r="E2464" s="26"/>
      <c r="F2464" s="25">
        <v>54.03</v>
      </c>
      <c r="G2464" s="25">
        <v>54.03</v>
      </c>
      <c r="H2464" s="25">
        <v>54.03</v>
      </c>
      <c r="I2464" s="25">
        <v>54.53</v>
      </c>
      <c r="J2464" s="27">
        <v>65.900000000000006</v>
      </c>
      <c r="K2464" s="24"/>
      <c r="L2464" s="24">
        <v>55.2</v>
      </c>
    </row>
    <row r="2465" spans="1:12" x14ac:dyDescent="0.2">
      <c r="A2465" s="23">
        <v>39757</v>
      </c>
      <c r="B2465" s="27">
        <v>50.8</v>
      </c>
      <c r="C2465" s="28">
        <v>49.8</v>
      </c>
      <c r="D2465" s="28">
        <v>50.3</v>
      </c>
      <c r="E2465" s="26"/>
      <c r="F2465" s="25">
        <v>48.8</v>
      </c>
      <c r="G2465" s="25">
        <v>48.8</v>
      </c>
      <c r="H2465" s="25">
        <v>48.8</v>
      </c>
      <c r="I2465" s="25">
        <v>49.3</v>
      </c>
      <c r="J2465" s="27">
        <v>60.7</v>
      </c>
      <c r="K2465" s="24"/>
      <c r="L2465" s="24">
        <v>49.95</v>
      </c>
    </row>
    <row r="2466" spans="1:12" x14ac:dyDescent="0.2">
      <c r="A2466" s="23">
        <v>39758</v>
      </c>
      <c r="B2466" s="27">
        <v>46.27</v>
      </c>
      <c r="C2466" s="28">
        <v>45.27</v>
      </c>
      <c r="D2466" s="28">
        <v>45.77</v>
      </c>
      <c r="E2466" s="26"/>
      <c r="F2466" s="25">
        <v>44.27</v>
      </c>
      <c r="G2466" s="25">
        <v>44.27</v>
      </c>
      <c r="H2466" s="25">
        <v>44.27</v>
      </c>
      <c r="I2466" s="25">
        <v>44.77</v>
      </c>
      <c r="J2466" s="27">
        <v>56.2</v>
      </c>
      <c r="K2466" s="24"/>
      <c r="L2466" s="24">
        <v>45.45</v>
      </c>
    </row>
    <row r="2467" spans="1:12" x14ac:dyDescent="0.2">
      <c r="A2467" s="23">
        <v>39759</v>
      </c>
      <c r="B2467" s="27">
        <v>46.54</v>
      </c>
      <c r="C2467" s="28">
        <v>45.54</v>
      </c>
      <c r="D2467" s="28">
        <v>46.04</v>
      </c>
      <c r="E2467" s="26"/>
      <c r="F2467" s="25">
        <v>44.54</v>
      </c>
      <c r="G2467" s="25">
        <v>44.54</v>
      </c>
      <c r="H2467" s="25">
        <v>44.54</v>
      </c>
      <c r="I2467" s="25">
        <v>45.04</v>
      </c>
      <c r="J2467" s="27">
        <v>56.5</v>
      </c>
      <c r="K2467" s="24"/>
      <c r="L2467" s="24">
        <v>45.7</v>
      </c>
    </row>
    <row r="2468" spans="1:12" x14ac:dyDescent="0.2">
      <c r="A2468" s="23">
        <v>39762</v>
      </c>
      <c r="B2468" s="27">
        <v>47.91</v>
      </c>
      <c r="C2468" s="28">
        <v>46.91</v>
      </c>
      <c r="D2468" s="28">
        <v>47.41</v>
      </c>
      <c r="E2468" s="26"/>
      <c r="F2468" s="25">
        <v>45.91</v>
      </c>
      <c r="G2468" s="25">
        <v>45.91</v>
      </c>
      <c r="H2468" s="25">
        <v>45.91</v>
      </c>
      <c r="I2468" s="25">
        <v>46.41</v>
      </c>
      <c r="J2468" s="27">
        <v>57.8</v>
      </c>
      <c r="K2468" s="24"/>
      <c r="L2468" s="24">
        <v>47.2</v>
      </c>
    </row>
    <row r="2469" spans="1:12" x14ac:dyDescent="0.2">
      <c r="A2469" s="23">
        <v>39763</v>
      </c>
      <c r="B2469" s="27">
        <v>44.83</v>
      </c>
      <c r="C2469" s="28">
        <v>43.83</v>
      </c>
      <c r="D2469" s="28">
        <v>44.33</v>
      </c>
      <c r="E2469" s="26"/>
      <c r="F2469" s="25">
        <v>42.83</v>
      </c>
      <c r="G2469" s="25">
        <v>42.83</v>
      </c>
      <c r="H2469" s="25">
        <v>42.83</v>
      </c>
      <c r="I2469" s="25">
        <v>43.33</v>
      </c>
      <c r="J2469" s="27">
        <v>54.7</v>
      </c>
      <c r="K2469" s="24"/>
      <c r="L2469" s="24">
        <v>43.95</v>
      </c>
    </row>
    <row r="2470" spans="1:12" x14ac:dyDescent="0.2">
      <c r="A2470" s="23">
        <v>39764</v>
      </c>
      <c r="B2470" s="27">
        <v>41.66</v>
      </c>
      <c r="C2470" s="28">
        <v>40.659999999999997</v>
      </c>
      <c r="D2470" s="28">
        <v>41.16</v>
      </c>
      <c r="E2470" s="26"/>
      <c r="F2470" s="25">
        <v>39.659999999999997</v>
      </c>
      <c r="G2470" s="25">
        <v>39.659999999999997</v>
      </c>
      <c r="H2470" s="25">
        <v>39.659999999999997</v>
      </c>
      <c r="I2470" s="25">
        <v>40.159999999999997</v>
      </c>
      <c r="J2470" s="27">
        <v>51.6</v>
      </c>
      <c r="K2470" s="24"/>
      <c r="L2470" s="24">
        <v>40.950000000000003</v>
      </c>
    </row>
    <row r="2471" spans="1:12" x14ac:dyDescent="0.2">
      <c r="A2471" s="23">
        <v>39765</v>
      </c>
      <c r="B2471" s="27">
        <v>43.74</v>
      </c>
      <c r="C2471" s="28">
        <v>42.74</v>
      </c>
      <c r="D2471" s="28">
        <v>43.24</v>
      </c>
      <c r="E2471" s="26"/>
      <c r="F2471" s="25">
        <v>41.74</v>
      </c>
      <c r="G2471" s="25">
        <v>41.74</v>
      </c>
      <c r="H2471" s="25">
        <v>41.74</v>
      </c>
      <c r="I2471" s="25">
        <v>42.24</v>
      </c>
      <c r="J2471" s="27">
        <v>53.7</v>
      </c>
      <c r="K2471" s="24"/>
      <c r="L2471" s="24">
        <v>42.95</v>
      </c>
    </row>
    <row r="2472" spans="1:12" x14ac:dyDescent="0.2">
      <c r="A2472" s="23">
        <v>39766</v>
      </c>
      <c r="B2472" s="27">
        <v>42.54</v>
      </c>
      <c r="C2472" s="28">
        <v>41.54</v>
      </c>
      <c r="D2472" s="28">
        <v>42.04</v>
      </c>
      <c r="E2472" s="26"/>
      <c r="F2472" s="25">
        <v>40.54</v>
      </c>
      <c r="G2472" s="25">
        <v>40.54</v>
      </c>
      <c r="H2472" s="25">
        <v>40.54</v>
      </c>
      <c r="I2472" s="25">
        <v>41.04</v>
      </c>
      <c r="J2472" s="27">
        <v>52.5</v>
      </c>
      <c r="K2472" s="24"/>
      <c r="L2472" s="24">
        <v>41.7</v>
      </c>
    </row>
    <row r="2473" spans="1:12" x14ac:dyDescent="0.2">
      <c r="A2473" s="23">
        <v>39769</v>
      </c>
      <c r="B2473" s="27">
        <v>40.450000000000003</v>
      </c>
      <c r="C2473" s="28">
        <v>39.450000000000003</v>
      </c>
      <c r="D2473" s="28">
        <v>39.950000000000003</v>
      </c>
      <c r="E2473" s="26"/>
      <c r="F2473" s="25">
        <v>38.450000000000003</v>
      </c>
      <c r="G2473" s="25">
        <v>38.450000000000003</v>
      </c>
      <c r="H2473" s="25">
        <v>38.450000000000003</v>
      </c>
      <c r="I2473" s="25">
        <v>38.950000000000003</v>
      </c>
      <c r="J2473" s="27">
        <v>50.4</v>
      </c>
      <c r="K2473" s="24"/>
      <c r="L2473" s="24">
        <v>39.700000000000003</v>
      </c>
    </row>
    <row r="2474" spans="1:12" x14ac:dyDescent="0.2">
      <c r="A2474" s="23">
        <v>39770</v>
      </c>
      <c r="B2474" s="27">
        <v>39.89</v>
      </c>
      <c r="C2474" s="28">
        <v>38.89</v>
      </c>
      <c r="D2474" s="28">
        <v>39.39</v>
      </c>
      <c r="E2474" s="26"/>
      <c r="F2474" s="25">
        <v>37.89</v>
      </c>
      <c r="G2474" s="25">
        <v>37.89</v>
      </c>
      <c r="H2474" s="25">
        <v>37.89</v>
      </c>
      <c r="I2474" s="25">
        <v>38.39</v>
      </c>
      <c r="J2474" s="27">
        <v>49.8</v>
      </c>
      <c r="K2474" s="24"/>
      <c r="L2474" s="24">
        <v>38.950000000000003</v>
      </c>
    </row>
    <row r="2475" spans="1:12" x14ac:dyDescent="0.2">
      <c r="A2475" s="23">
        <v>39771</v>
      </c>
      <c r="B2475" s="27">
        <v>39.119999999999997</v>
      </c>
      <c r="C2475" s="28">
        <v>38.119999999999997</v>
      </c>
      <c r="D2475" s="28">
        <v>38.619999999999997</v>
      </c>
      <c r="E2475" s="26"/>
      <c r="F2475" s="25">
        <v>37.119999999999997</v>
      </c>
      <c r="G2475" s="25">
        <v>37.119999999999997</v>
      </c>
      <c r="H2475" s="25">
        <v>37.119999999999997</v>
      </c>
      <c r="I2475" s="25">
        <v>37.619999999999997</v>
      </c>
      <c r="J2475" s="27">
        <v>49</v>
      </c>
      <c r="K2475" s="24"/>
      <c r="L2475" s="24">
        <v>38.200000000000003</v>
      </c>
    </row>
    <row r="2476" spans="1:12" x14ac:dyDescent="0.2">
      <c r="A2476" s="23">
        <v>39772</v>
      </c>
      <c r="B2476" s="27">
        <v>35.119999999999997</v>
      </c>
      <c r="C2476" s="28">
        <v>34.119999999999997</v>
      </c>
      <c r="D2476" s="28">
        <v>34.619999999999997</v>
      </c>
      <c r="E2476" s="26"/>
      <c r="F2476" s="25">
        <v>33.119999999999997</v>
      </c>
      <c r="G2476" s="25">
        <v>33.119999999999997</v>
      </c>
      <c r="H2476" s="25">
        <v>33.119999999999997</v>
      </c>
      <c r="I2476" s="25">
        <v>33.619999999999997</v>
      </c>
      <c r="J2476" s="27">
        <v>45</v>
      </c>
      <c r="K2476" s="24"/>
      <c r="L2476" s="24">
        <v>34.200000000000003</v>
      </c>
    </row>
    <row r="2477" spans="1:12" x14ac:dyDescent="0.2">
      <c r="A2477" s="23">
        <v>39773</v>
      </c>
      <c r="B2477" s="27">
        <v>35.43</v>
      </c>
      <c r="C2477" s="28">
        <v>34.43</v>
      </c>
      <c r="D2477" s="28">
        <v>34.93</v>
      </c>
      <c r="E2477" s="26"/>
      <c r="F2477" s="25">
        <v>33.43</v>
      </c>
      <c r="G2477" s="25">
        <v>33.43</v>
      </c>
      <c r="H2477" s="25">
        <v>33.43</v>
      </c>
      <c r="I2477" s="25">
        <v>33.93</v>
      </c>
      <c r="J2477" s="27">
        <v>45.3</v>
      </c>
      <c r="K2477" s="24"/>
      <c r="L2477" s="24">
        <v>34.700000000000003</v>
      </c>
    </row>
    <row r="2478" spans="1:12" x14ac:dyDescent="0.2">
      <c r="A2478" s="23">
        <v>39776</v>
      </c>
      <c r="B2478" s="27">
        <v>40</v>
      </c>
      <c r="C2478" s="28">
        <v>39</v>
      </c>
      <c r="D2478" s="28">
        <v>39.5</v>
      </c>
      <c r="E2478" s="26"/>
      <c r="F2478" s="25">
        <v>38</v>
      </c>
      <c r="G2478" s="25">
        <v>38</v>
      </c>
      <c r="H2478" s="25">
        <v>38</v>
      </c>
      <c r="I2478" s="25">
        <v>38.5</v>
      </c>
      <c r="J2478" s="27">
        <v>49.9</v>
      </c>
      <c r="K2478" s="24"/>
      <c r="L2478" s="24">
        <v>39.200000000000003</v>
      </c>
    </row>
    <row r="2479" spans="1:12" x14ac:dyDescent="0.2">
      <c r="A2479" s="23">
        <v>39777</v>
      </c>
      <c r="B2479" s="27">
        <v>36.270000000000003</v>
      </c>
      <c r="C2479" s="28">
        <v>35.270000000000003</v>
      </c>
      <c r="D2479" s="28">
        <v>35.770000000000003</v>
      </c>
      <c r="E2479" s="26"/>
      <c r="F2479" s="25">
        <v>34.270000000000003</v>
      </c>
      <c r="G2479" s="25">
        <v>34.270000000000003</v>
      </c>
      <c r="H2479" s="25">
        <v>34.270000000000003</v>
      </c>
      <c r="I2479" s="25">
        <v>34.770000000000003</v>
      </c>
      <c r="J2479" s="27">
        <v>46.2</v>
      </c>
      <c r="K2479" s="24"/>
      <c r="L2479" s="24">
        <v>35.450000000000003</v>
      </c>
    </row>
    <row r="2480" spans="1:12" x14ac:dyDescent="0.2">
      <c r="A2480" s="23">
        <v>39778</v>
      </c>
      <c r="B2480" s="27">
        <v>39.94</v>
      </c>
      <c r="C2480" s="28">
        <v>38.94</v>
      </c>
      <c r="D2480" s="28">
        <v>39.44</v>
      </c>
      <c r="E2480" s="26"/>
      <c r="F2480" s="25">
        <v>37.94</v>
      </c>
      <c r="G2480" s="25">
        <v>37.94</v>
      </c>
      <c r="H2480" s="25">
        <v>37.94</v>
      </c>
      <c r="I2480" s="25">
        <v>38.44</v>
      </c>
      <c r="J2480" s="27">
        <v>49.9</v>
      </c>
      <c r="K2480" s="24"/>
      <c r="L2480" s="24">
        <v>39.200000000000003</v>
      </c>
    </row>
    <row r="2481" spans="1:12" x14ac:dyDescent="0.2">
      <c r="A2481" s="23">
        <v>39780</v>
      </c>
      <c r="B2481" s="27">
        <v>39.93</v>
      </c>
      <c r="C2481" s="28">
        <v>38.93</v>
      </c>
      <c r="D2481" s="28">
        <v>39.43</v>
      </c>
      <c r="E2481" s="26"/>
      <c r="F2481" s="25">
        <v>37.93</v>
      </c>
      <c r="G2481" s="25">
        <v>37.93</v>
      </c>
      <c r="H2481" s="25">
        <v>37.93</v>
      </c>
      <c r="I2481" s="25">
        <v>38.43</v>
      </c>
      <c r="J2481" s="24">
        <v>49.8</v>
      </c>
      <c r="K2481" s="24"/>
      <c r="L2481" s="24"/>
    </row>
    <row r="2482" spans="1:12" x14ac:dyDescent="0.2">
      <c r="A2482" s="23">
        <v>39783</v>
      </c>
      <c r="B2482" s="27">
        <v>34.78</v>
      </c>
      <c r="C2482" s="28">
        <v>33.78</v>
      </c>
      <c r="D2482" s="28">
        <v>34.28</v>
      </c>
      <c r="E2482" s="26"/>
      <c r="F2482" s="25">
        <v>32.78</v>
      </c>
      <c r="G2482" s="25">
        <v>32.78</v>
      </c>
      <c r="H2482" s="25">
        <v>32.78</v>
      </c>
      <c r="I2482" s="25">
        <v>33.28</v>
      </c>
      <c r="J2482" s="27">
        <v>44.7</v>
      </c>
      <c r="K2482" s="24"/>
      <c r="L2482" s="24">
        <v>33.950000000000003</v>
      </c>
    </row>
    <row r="2483" spans="1:12" x14ac:dyDescent="0.2">
      <c r="A2483" s="23">
        <v>39784</v>
      </c>
      <c r="B2483" s="27">
        <v>32.46</v>
      </c>
      <c r="C2483" s="28">
        <v>31.46</v>
      </c>
      <c r="D2483" s="28">
        <v>31.96</v>
      </c>
      <c r="E2483" s="26"/>
      <c r="F2483" s="25">
        <v>30.46</v>
      </c>
      <c r="G2483" s="25">
        <v>30.46</v>
      </c>
      <c r="H2483" s="25">
        <v>30.46</v>
      </c>
      <c r="I2483" s="25">
        <v>30.96</v>
      </c>
      <c r="J2483" s="27">
        <v>42.4</v>
      </c>
      <c r="K2483" s="24"/>
      <c r="L2483" s="24">
        <v>31.7</v>
      </c>
    </row>
    <row r="2484" spans="1:12" x14ac:dyDescent="0.2">
      <c r="A2484" s="23">
        <v>39785</v>
      </c>
      <c r="B2484" s="27">
        <v>32.29</v>
      </c>
      <c r="C2484" s="28">
        <v>31.29</v>
      </c>
      <c r="D2484" s="28">
        <v>31.79</v>
      </c>
      <c r="E2484" s="26"/>
      <c r="F2484" s="25">
        <v>30.29</v>
      </c>
      <c r="G2484" s="25">
        <v>30.29</v>
      </c>
      <c r="H2484" s="25">
        <v>30.29</v>
      </c>
      <c r="I2484" s="25">
        <v>30.79</v>
      </c>
      <c r="J2484" s="27">
        <v>42.2</v>
      </c>
      <c r="K2484" s="24"/>
      <c r="L2484" s="24">
        <v>31.45</v>
      </c>
    </row>
    <row r="2485" spans="1:12" x14ac:dyDescent="0.2">
      <c r="A2485" s="23">
        <v>39786</v>
      </c>
      <c r="B2485" s="27">
        <v>29.17</v>
      </c>
      <c r="C2485" s="28">
        <v>28.17</v>
      </c>
      <c r="D2485" s="28">
        <v>28.67</v>
      </c>
      <c r="E2485" s="26"/>
      <c r="F2485" s="25">
        <v>27.17</v>
      </c>
      <c r="G2485" s="25">
        <v>27.17</v>
      </c>
      <c r="H2485" s="25">
        <v>27.17</v>
      </c>
      <c r="I2485" s="25">
        <v>27.67</v>
      </c>
      <c r="J2485" s="27">
        <v>39.1</v>
      </c>
      <c r="K2485" s="24"/>
      <c r="L2485" s="24">
        <v>28.45</v>
      </c>
    </row>
    <row r="2486" spans="1:12" x14ac:dyDescent="0.2">
      <c r="A2486" s="23">
        <v>39787</v>
      </c>
      <c r="B2486" s="27">
        <v>26.31</v>
      </c>
      <c r="C2486" s="28">
        <v>25.31</v>
      </c>
      <c r="D2486" s="28">
        <v>25.81</v>
      </c>
      <c r="E2486" s="26"/>
      <c r="F2486" s="25">
        <v>24.31</v>
      </c>
      <c r="G2486" s="25">
        <v>24.31</v>
      </c>
      <c r="H2486" s="25">
        <v>24.31</v>
      </c>
      <c r="I2486" s="25">
        <v>24.81</v>
      </c>
      <c r="J2486" s="27">
        <v>36.200000000000003</v>
      </c>
      <c r="K2486" s="24"/>
      <c r="L2486" s="24">
        <v>25.45</v>
      </c>
    </row>
    <row r="2487" spans="1:12" x14ac:dyDescent="0.2">
      <c r="A2487" s="23">
        <v>39790</v>
      </c>
      <c r="B2487" s="27">
        <v>28.71</v>
      </c>
      <c r="C2487" s="28">
        <v>27.71</v>
      </c>
      <c r="D2487" s="28">
        <v>27.96</v>
      </c>
      <c r="E2487" s="26"/>
      <c r="F2487" s="25">
        <v>27.21</v>
      </c>
      <c r="G2487" s="25">
        <v>27.21</v>
      </c>
      <c r="H2487" s="25">
        <v>27.21</v>
      </c>
      <c r="I2487" s="25">
        <v>27.71</v>
      </c>
      <c r="J2487" s="27">
        <v>39.1</v>
      </c>
      <c r="K2487" s="24"/>
      <c r="L2487" s="24">
        <v>28.45</v>
      </c>
    </row>
    <row r="2488" spans="1:12" x14ac:dyDescent="0.2">
      <c r="A2488" s="23">
        <v>39791</v>
      </c>
      <c r="B2488" s="27">
        <v>27.07</v>
      </c>
      <c r="C2488" s="28">
        <v>26.07</v>
      </c>
      <c r="D2488" s="28">
        <v>26.32</v>
      </c>
      <c r="E2488" s="26"/>
      <c r="F2488" s="25">
        <v>25.57</v>
      </c>
      <c r="G2488" s="25">
        <v>25.57</v>
      </c>
      <c r="H2488" s="25">
        <v>25.57</v>
      </c>
      <c r="I2488" s="25">
        <v>26.07</v>
      </c>
      <c r="J2488" s="27">
        <v>37.5</v>
      </c>
      <c r="K2488" s="24"/>
      <c r="L2488" s="24">
        <v>26.7</v>
      </c>
    </row>
    <row r="2489" spans="1:12" x14ac:dyDescent="0.2">
      <c r="A2489" s="23">
        <v>39792</v>
      </c>
      <c r="B2489" s="27">
        <v>28.52</v>
      </c>
      <c r="C2489" s="28">
        <v>27.52</v>
      </c>
      <c r="D2489" s="28">
        <v>27.77</v>
      </c>
      <c r="E2489" s="26"/>
      <c r="F2489" s="25">
        <v>27.02</v>
      </c>
      <c r="G2489" s="25">
        <v>27.02</v>
      </c>
      <c r="H2489" s="25">
        <v>27.02</v>
      </c>
      <c r="I2489" s="25">
        <v>27.52</v>
      </c>
      <c r="J2489" s="27">
        <v>38.9</v>
      </c>
      <c r="K2489" s="24"/>
      <c r="L2489" s="24">
        <v>28.2</v>
      </c>
    </row>
    <row r="2490" spans="1:12" x14ac:dyDescent="0.2">
      <c r="A2490" s="23">
        <v>39793</v>
      </c>
      <c r="B2490" s="27">
        <v>32.979999999999997</v>
      </c>
      <c r="C2490" s="28">
        <v>31.98</v>
      </c>
      <c r="D2490" s="28">
        <v>32.229999999999997</v>
      </c>
      <c r="E2490" s="26"/>
      <c r="F2490" s="25">
        <v>31.48</v>
      </c>
      <c r="G2490" s="25">
        <v>31.48</v>
      </c>
      <c r="H2490" s="25">
        <v>31.48</v>
      </c>
      <c r="I2490" s="25">
        <v>31.98</v>
      </c>
      <c r="J2490" s="27">
        <v>43.4</v>
      </c>
      <c r="K2490" s="24"/>
      <c r="L2490" s="24">
        <v>32.700000000000003</v>
      </c>
    </row>
    <row r="2491" spans="1:12" x14ac:dyDescent="0.2">
      <c r="A2491" s="23">
        <v>39794</v>
      </c>
      <c r="B2491" s="27">
        <v>31.28</v>
      </c>
      <c r="C2491" s="28">
        <v>30.28</v>
      </c>
      <c r="D2491" s="28">
        <v>30.53</v>
      </c>
      <c r="E2491" s="26"/>
      <c r="F2491" s="25">
        <v>29.78</v>
      </c>
      <c r="G2491" s="25">
        <v>29.78</v>
      </c>
      <c r="H2491" s="25">
        <v>29.78</v>
      </c>
      <c r="I2491" s="25">
        <v>30.28</v>
      </c>
      <c r="J2491" s="27">
        <v>41.7</v>
      </c>
      <c r="K2491" s="24"/>
      <c r="L2491" s="24">
        <v>30.95</v>
      </c>
    </row>
    <row r="2492" spans="1:12" x14ac:dyDescent="0.2">
      <c r="A2492" s="23">
        <v>39797</v>
      </c>
      <c r="B2492" s="27">
        <v>29.51</v>
      </c>
      <c r="C2492" s="28">
        <v>28.51</v>
      </c>
      <c r="D2492" s="28">
        <v>28.76</v>
      </c>
      <c r="E2492" s="26"/>
      <c r="F2492" s="25">
        <v>28.01</v>
      </c>
      <c r="G2492" s="25">
        <v>28.01</v>
      </c>
      <c r="H2492" s="25">
        <v>28.01</v>
      </c>
      <c r="I2492" s="25">
        <v>28.51</v>
      </c>
      <c r="J2492" s="27">
        <v>39.9</v>
      </c>
      <c r="K2492" s="24"/>
      <c r="L2492" s="24">
        <v>29.2</v>
      </c>
    </row>
    <row r="2493" spans="1:12" x14ac:dyDescent="0.2">
      <c r="A2493" s="23">
        <v>39798</v>
      </c>
      <c r="B2493" s="27">
        <v>28.6</v>
      </c>
      <c r="C2493" s="28">
        <v>27.6</v>
      </c>
      <c r="D2493" s="28">
        <v>27.85</v>
      </c>
      <c r="E2493" s="26"/>
      <c r="F2493" s="25">
        <v>27.1</v>
      </c>
      <c r="G2493" s="25">
        <v>27.1</v>
      </c>
      <c r="H2493" s="25">
        <v>27.1</v>
      </c>
      <c r="I2493" s="25">
        <v>27.6</v>
      </c>
      <c r="J2493" s="27">
        <v>39</v>
      </c>
      <c r="K2493" s="24"/>
      <c r="L2493" s="24">
        <v>28.2</v>
      </c>
    </row>
    <row r="2494" spans="1:12" x14ac:dyDescent="0.2">
      <c r="A2494" s="23">
        <v>39799</v>
      </c>
      <c r="B2494" s="27">
        <v>25.06</v>
      </c>
      <c r="C2494" s="28">
        <v>24.06</v>
      </c>
      <c r="D2494" s="28">
        <v>24.31</v>
      </c>
      <c r="E2494" s="26"/>
      <c r="F2494" s="25">
        <v>23.56</v>
      </c>
      <c r="G2494" s="25">
        <v>23.56</v>
      </c>
      <c r="H2494" s="25">
        <v>23.56</v>
      </c>
      <c r="I2494" s="25">
        <v>24.06</v>
      </c>
      <c r="J2494" s="27">
        <v>35.5</v>
      </c>
      <c r="K2494" s="24"/>
      <c r="L2494" s="24">
        <v>24.7</v>
      </c>
    </row>
    <row r="2495" spans="1:12" x14ac:dyDescent="0.2">
      <c r="A2495" s="23">
        <v>39800</v>
      </c>
      <c r="B2495" s="27">
        <v>21.22</v>
      </c>
      <c r="C2495" s="28">
        <v>20.22</v>
      </c>
      <c r="D2495" s="28">
        <v>20.47</v>
      </c>
      <c r="E2495" s="26"/>
      <c r="F2495" s="25">
        <v>19.72</v>
      </c>
      <c r="G2495" s="25">
        <v>19.72</v>
      </c>
      <c r="H2495" s="25">
        <v>19.72</v>
      </c>
      <c r="I2495" s="25">
        <v>20.22</v>
      </c>
      <c r="J2495" s="27">
        <v>31.6</v>
      </c>
      <c r="K2495" s="24"/>
      <c r="L2495" s="24">
        <v>20.95</v>
      </c>
    </row>
    <row r="2496" spans="1:12" x14ac:dyDescent="0.2">
      <c r="A2496" s="23">
        <v>39801</v>
      </c>
      <c r="B2496" s="27">
        <v>18.87</v>
      </c>
      <c r="C2496" s="28">
        <v>17.87</v>
      </c>
      <c r="D2496" s="28">
        <v>18.12</v>
      </c>
      <c r="E2496" s="26"/>
      <c r="F2496" s="25">
        <v>17.37</v>
      </c>
      <c r="G2496" s="25">
        <v>17.37</v>
      </c>
      <c r="H2496" s="25">
        <v>17.37</v>
      </c>
      <c r="I2496" s="25">
        <v>17.87</v>
      </c>
      <c r="J2496" s="27">
        <v>29.3</v>
      </c>
      <c r="K2496" s="24"/>
      <c r="L2496" s="24">
        <v>18.45</v>
      </c>
    </row>
    <row r="2497" spans="1:12" x14ac:dyDescent="0.2">
      <c r="A2497" s="23">
        <v>39804</v>
      </c>
      <c r="B2497" s="27">
        <v>24.91</v>
      </c>
      <c r="C2497" s="28">
        <v>23.91</v>
      </c>
      <c r="D2497" s="28">
        <v>24.16</v>
      </c>
      <c r="E2497" s="26"/>
      <c r="F2497" s="25">
        <v>23.41</v>
      </c>
      <c r="G2497" s="25">
        <v>23.41</v>
      </c>
      <c r="H2497" s="25">
        <v>23.41</v>
      </c>
      <c r="I2497" s="25">
        <v>23.91</v>
      </c>
      <c r="J2497" s="27">
        <v>35.299999999999997</v>
      </c>
      <c r="K2497" s="24"/>
      <c r="L2497" s="24">
        <v>24.7</v>
      </c>
    </row>
    <row r="2498" spans="1:12" x14ac:dyDescent="0.2">
      <c r="A2498" s="23">
        <v>39805</v>
      </c>
      <c r="B2498" s="27">
        <v>23.98</v>
      </c>
      <c r="C2498" s="28">
        <v>22.98</v>
      </c>
      <c r="D2498" s="28">
        <v>23.23</v>
      </c>
      <c r="E2498" s="26"/>
      <c r="F2498" s="25">
        <v>22.48</v>
      </c>
      <c r="G2498" s="25">
        <v>22.48</v>
      </c>
      <c r="H2498" s="25">
        <v>22.48</v>
      </c>
      <c r="I2498" s="25">
        <v>22.98</v>
      </c>
      <c r="J2498" s="27">
        <v>34.4</v>
      </c>
      <c r="K2498" s="24"/>
      <c r="L2498" s="24">
        <v>23.7</v>
      </c>
    </row>
    <row r="2499" spans="1:12" x14ac:dyDescent="0.2">
      <c r="A2499" s="23">
        <v>39806</v>
      </c>
      <c r="B2499" s="27">
        <v>20.350000000000001</v>
      </c>
      <c r="C2499" s="28">
        <v>19.350000000000001</v>
      </c>
      <c r="D2499" s="28">
        <v>19.600000000000001</v>
      </c>
      <c r="E2499" s="26"/>
      <c r="F2499" s="25">
        <v>18.850000000000001</v>
      </c>
      <c r="G2499" s="25">
        <v>18.850000000000001</v>
      </c>
      <c r="H2499" s="25">
        <v>18.850000000000001</v>
      </c>
      <c r="I2499" s="25">
        <v>19.350000000000001</v>
      </c>
      <c r="J2499" s="27">
        <v>30.8</v>
      </c>
      <c r="K2499" s="24"/>
      <c r="L2499" s="24">
        <v>19.95</v>
      </c>
    </row>
    <row r="2500" spans="1:12" x14ac:dyDescent="0.2">
      <c r="A2500" s="23">
        <v>39808</v>
      </c>
      <c r="B2500" s="27">
        <v>22.71</v>
      </c>
      <c r="C2500" s="28">
        <v>21.71</v>
      </c>
      <c r="D2500" s="28">
        <v>21.96</v>
      </c>
      <c r="E2500" s="26"/>
      <c r="F2500" s="25">
        <v>21.21</v>
      </c>
      <c r="G2500" s="25">
        <v>21.21</v>
      </c>
      <c r="H2500" s="25">
        <v>21.21</v>
      </c>
      <c r="I2500" s="25">
        <v>21.71</v>
      </c>
      <c r="J2500" s="27">
        <v>33.1</v>
      </c>
      <c r="K2500" s="24"/>
      <c r="L2500" s="24">
        <v>22.45</v>
      </c>
    </row>
    <row r="2501" spans="1:12" x14ac:dyDescent="0.2">
      <c r="A2501" s="23">
        <v>39811</v>
      </c>
      <c r="B2501" s="27">
        <v>25.02</v>
      </c>
      <c r="C2501" s="28">
        <v>24.02</v>
      </c>
      <c r="D2501" s="28">
        <v>24.27</v>
      </c>
      <c r="E2501" s="26"/>
      <c r="F2501" s="25">
        <v>23.52</v>
      </c>
      <c r="G2501" s="25">
        <v>23.52</v>
      </c>
      <c r="H2501" s="25">
        <v>23.52</v>
      </c>
      <c r="I2501" s="25">
        <v>24.02</v>
      </c>
      <c r="J2501" s="27">
        <v>35.4</v>
      </c>
      <c r="K2501" s="24"/>
      <c r="L2501" s="24">
        <v>24.7</v>
      </c>
    </row>
    <row r="2502" spans="1:12" x14ac:dyDescent="0.2">
      <c r="A2502" s="23">
        <v>39812</v>
      </c>
      <c r="B2502" s="27">
        <v>24.03</v>
      </c>
      <c r="C2502" s="28">
        <v>23.03</v>
      </c>
      <c r="D2502" s="28">
        <v>23.28</v>
      </c>
      <c r="E2502" s="26"/>
      <c r="F2502" s="25">
        <v>22.53</v>
      </c>
      <c r="G2502" s="25">
        <v>22.53</v>
      </c>
      <c r="H2502" s="25">
        <v>22.53</v>
      </c>
      <c r="I2502" s="25">
        <v>23.03</v>
      </c>
      <c r="J2502" s="27">
        <v>34.4</v>
      </c>
      <c r="K2502" s="24"/>
      <c r="L2502" s="24">
        <v>23.7</v>
      </c>
    </row>
    <row r="2503" spans="1:12" x14ac:dyDescent="0.2">
      <c r="A2503" s="23">
        <v>39813</v>
      </c>
      <c r="B2503" s="27">
        <v>29.6</v>
      </c>
      <c r="C2503" s="28">
        <v>28.6</v>
      </c>
      <c r="D2503" s="28">
        <v>28.85</v>
      </c>
      <c r="E2503" s="26"/>
      <c r="F2503" s="25">
        <v>28.1</v>
      </c>
      <c r="G2503" s="25">
        <v>28.1</v>
      </c>
      <c r="H2503" s="25">
        <v>28.1</v>
      </c>
      <c r="I2503" s="25">
        <v>28.6</v>
      </c>
      <c r="J2503" s="27">
        <v>40</v>
      </c>
      <c r="K2503" s="24"/>
      <c r="L2503" s="24">
        <v>29.2</v>
      </c>
    </row>
    <row r="2504" spans="1:12" x14ac:dyDescent="0.2">
      <c r="A2504" s="23">
        <v>39815</v>
      </c>
      <c r="B2504" s="27">
        <v>31.34</v>
      </c>
      <c r="C2504" s="28">
        <v>30.34</v>
      </c>
      <c r="D2504" s="28">
        <v>30.59</v>
      </c>
      <c r="E2504" s="26"/>
      <c r="F2504" s="25">
        <v>29.84</v>
      </c>
      <c r="G2504" s="25">
        <v>29.84</v>
      </c>
      <c r="H2504" s="25">
        <v>29.84</v>
      </c>
      <c r="I2504" s="25">
        <v>30.34</v>
      </c>
      <c r="J2504" s="27">
        <v>41.8</v>
      </c>
      <c r="K2504" s="24"/>
      <c r="L2504" s="24">
        <v>30.95</v>
      </c>
    </row>
    <row r="2505" spans="1:12" x14ac:dyDescent="0.2">
      <c r="A2505" s="23">
        <v>39818</v>
      </c>
      <c r="B2505" s="27">
        <v>33.81</v>
      </c>
      <c r="C2505" s="28">
        <v>32.81</v>
      </c>
      <c r="D2505" s="28">
        <v>33.06</v>
      </c>
      <c r="E2505" s="26"/>
      <c r="F2505" s="25">
        <v>32.31</v>
      </c>
      <c r="G2505" s="25">
        <v>32.31</v>
      </c>
      <c r="H2505" s="25">
        <v>32.31</v>
      </c>
      <c r="I2505" s="25">
        <v>32.81</v>
      </c>
      <c r="J2505" s="27">
        <v>44.2</v>
      </c>
      <c r="K2505" s="24"/>
      <c r="L2505" s="24">
        <v>33.450000000000003</v>
      </c>
    </row>
    <row r="2506" spans="1:12" x14ac:dyDescent="0.2">
      <c r="A2506" s="23">
        <v>39819</v>
      </c>
      <c r="B2506" s="27">
        <v>33.58</v>
      </c>
      <c r="C2506" s="28">
        <v>32.58</v>
      </c>
      <c r="D2506" s="28">
        <v>32.83</v>
      </c>
      <c r="E2506" s="26"/>
      <c r="F2506" s="25">
        <v>32.08</v>
      </c>
      <c r="G2506" s="25">
        <v>32.08</v>
      </c>
      <c r="H2506" s="25">
        <v>32.08</v>
      </c>
      <c r="I2506" s="25">
        <v>32.58</v>
      </c>
      <c r="J2506" s="27">
        <v>44</v>
      </c>
      <c r="K2506" s="24"/>
      <c r="L2506" s="24">
        <v>33.200000000000003</v>
      </c>
    </row>
    <row r="2507" spans="1:12" x14ac:dyDescent="0.2">
      <c r="A2507" s="23">
        <v>39820</v>
      </c>
      <c r="B2507" s="27">
        <v>27.63</v>
      </c>
      <c r="C2507" s="28">
        <v>26.63</v>
      </c>
      <c r="D2507" s="28">
        <v>26.88</v>
      </c>
      <c r="E2507" s="26"/>
      <c r="F2507" s="25">
        <v>26.13</v>
      </c>
      <c r="G2507" s="25">
        <v>26.13</v>
      </c>
      <c r="H2507" s="25">
        <v>26.13</v>
      </c>
      <c r="I2507" s="25">
        <v>26.63</v>
      </c>
      <c r="J2507" s="27">
        <v>38</v>
      </c>
      <c r="K2507" s="24"/>
      <c r="L2507" s="24">
        <v>27.45</v>
      </c>
    </row>
    <row r="2508" spans="1:12" x14ac:dyDescent="0.2">
      <c r="A2508" s="23">
        <v>39821</v>
      </c>
      <c r="B2508" s="27">
        <v>26.7</v>
      </c>
      <c r="C2508" s="28">
        <v>25.7</v>
      </c>
      <c r="D2508" s="28">
        <v>25.95</v>
      </c>
      <c r="E2508" s="26"/>
      <c r="F2508" s="25">
        <v>25.2</v>
      </c>
      <c r="G2508" s="25">
        <v>25.2</v>
      </c>
      <c r="H2508" s="25">
        <v>25.2</v>
      </c>
      <c r="I2508" s="25">
        <v>25.7</v>
      </c>
      <c r="J2508" s="27">
        <v>37.1</v>
      </c>
      <c r="K2508" s="24"/>
      <c r="L2508" s="24">
        <v>46.45</v>
      </c>
    </row>
    <row r="2509" spans="1:12" x14ac:dyDescent="0.2">
      <c r="A2509" s="23">
        <v>39822</v>
      </c>
      <c r="B2509" s="27">
        <v>25.83</v>
      </c>
      <c r="C2509" s="28">
        <v>24.83</v>
      </c>
      <c r="D2509" s="28">
        <v>25.08</v>
      </c>
      <c r="E2509" s="26"/>
      <c r="F2509" s="25">
        <v>24.33</v>
      </c>
      <c r="G2509" s="25">
        <v>24.33</v>
      </c>
      <c r="H2509" s="25">
        <v>24.33</v>
      </c>
      <c r="I2509" s="25">
        <v>24.83</v>
      </c>
      <c r="J2509" s="27">
        <v>36.200000000000003</v>
      </c>
      <c r="K2509" s="24"/>
      <c r="L2509" s="24">
        <v>25.45</v>
      </c>
    </row>
    <row r="2510" spans="1:12" x14ac:dyDescent="0.2">
      <c r="A2510" s="23">
        <v>39825</v>
      </c>
      <c r="B2510" s="27">
        <v>22.59</v>
      </c>
      <c r="C2510" s="28">
        <v>21.59</v>
      </c>
      <c r="D2510" s="28">
        <v>21.84</v>
      </c>
      <c r="E2510" s="26"/>
      <c r="F2510" s="25">
        <v>21.09</v>
      </c>
      <c r="G2510" s="25">
        <v>21.09</v>
      </c>
      <c r="H2510" s="25">
        <v>21.09</v>
      </c>
      <c r="I2510" s="25">
        <v>21.59</v>
      </c>
      <c r="J2510" s="27">
        <v>33</v>
      </c>
      <c r="K2510" s="24"/>
      <c r="L2510" s="24">
        <v>22.2</v>
      </c>
    </row>
    <row r="2511" spans="1:12" x14ac:dyDescent="0.2">
      <c r="A2511" s="23">
        <v>39826</v>
      </c>
      <c r="B2511" s="27">
        <v>22.78</v>
      </c>
      <c r="C2511" s="28">
        <v>21.78</v>
      </c>
      <c r="D2511" s="28">
        <v>22.03</v>
      </c>
      <c r="E2511" s="26"/>
      <c r="F2511" s="25">
        <v>21.28</v>
      </c>
      <c r="G2511" s="25">
        <v>21.28</v>
      </c>
      <c r="H2511" s="25">
        <v>21.28</v>
      </c>
      <c r="I2511" s="25">
        <v>21.78</v>
      </c>
      <c r="J2511" s="27">
        <v>33.200000000000003</v>
      </c>
      <c r="K2511" s="24"/>
      <c r="L2511" s="24">
        <v>22.45</v>
      </c>
    </row>
    <row r="2512" spans="1:12" x14ac:dyDescent="0.2">
      <c r="A2512" s="23">
        <v>39827</v>
      </c>
      <c r="B2512" s="27">
        <v>22.28</v>
      </c>
      <c r="C2512" s="28">
        <v>21.28</v>
      </c>
      <c r="D2512" s="28">
        <v>21.53</v>
      </c>
      <c r="E2512" s="26"/>
      <c r="F2512" s="25">
        <v>20.78</v>
      </c>
      <c r="G2512" s="25">
        <v>20.78</v>
      </c>
      <c r="H2512" s="25">
        <v>20.78</v>
      </c>
      <c r="I2512" s="25">
        <v>21.28</v>
      </c>
      <c r="J2512" s="27">
        <v>32.700000000000003</v>
      </c>
      <c r="K2512" s="24"/>
      <c r="L2512" s="24">
        <v>21.95</v>
      </c>
    </row>
    <row r="2513" spans="1:12" x14ac:dyDescent="0.2">
      <c r="A2513" s="23">
        <v>39828</v>
      </c>
      <c r="B2513" s="27">
        <v>20.399999999999999</v>
      </c>
      <c r="C2513" s="28">
        <v>19.399999999999999</v>
      </c>
      <c r="D2513" s="28">
        <v>19.649999999999999</v>
      </c>
      <c r="E2513" s="26"/>
      <c r="F2513" s="25">
        <v>18.899999999999999</v>
      </c>
      <c r="G2513" s="25">
        <v>18.899999999999999</v>
      </c>
      <c r="H2513" s="25">
        <v>18.899999999999999</v>
      </c>
      <c r="I2513" s="25">
        <v>19.399999999999999</v>
      </c>
      <c r="J2513" s="27">
        <v>30.8</v>
      </c>
      <c r="K2513" s="24"/>
      <c r="L2513" s="24">
        <v>20.2</v>
      </c>
    </row>
    <row r="2514" spans="1:12" x14ac:dyDescent="0.2">
      <c r="A2514" s="23">
        <v>39829</v>
      </c>
      <c r="B2514" s="27">
        <v>22.26</v>
      </c>
      <c r="C2514" s="28">
        <v>21.26</v>
      </c>
      <c r="D2514" s="28">
        <v>21.76</v>
      </c>
      <c r="E2514" s="26"/>
      <c r="F2514" s="25">
        <v>20.010000000000002</v>
      </c>
      <c r="G2514" s="25">
        <v>20.010000000000002</v>
      </c>
      <c r="H2514" s="25">
        <v>20.010000000000002</v>
      </c>
      <c r="I2514" s="25">
        <v>20.51</v>
      </c>
      <c r="J2514" s="27">
        <v>31.9</v>
      </c>
      <c r="K2514" s="24"/>
      <c r="L2514" s="24">
        <v>21.2</v>
      </c>
    </row>
    <row r="2515" spans="1:12" x14ac:dyDescent="0.2">
      <c r="A2515" s="23">
        <v>39833</v>
      </c>
      <c r="B2515" s="27">
        <v>24.49</v>
      </c>
      <c r="C2515" s="28">
        <v>23.49</v>
      </c>
      <c r="D2515" s="28">
        <v>23.99</v>
      </c>
      <c r="E2515" s="26"/>
      <c r="F2515" s="25">
        <v>22.24</v>
      </c>
      <c r="G2515" s="25">
        <v>22.24</v>
      </c>
      <c r="H2515" s="25">
        <v>22.24</v>
      </c>
      <c r="I2515" s="25">
        <v>22.74</v>
      </c>
      <c r="J2515" s="27">
        <v>34.200000000000003</v>
      </c>
      <c r="K2515" s="24"/>
      <c r="L2515" s="24">
        <v>23.45</v>
      </c>
    </row>
    <row r="2516" spans="1:12" x14ac:dyDescent="0.2">
      <c r="A2516" s="23">
        <v>39834</v>
      </c>
      <c r="B2516" s="27">
        <v>29.3</v>
      </c>
      <c r="C2516" s="28">
        <v>28.3</v>
      </c>
      <c r="D2516" s="28">
        <v>28.8</v>
      </c>
      <c r="E2516" s="26"/>
      <c r="F2516" s="25">
        <v>27.05</v>
      </c>
      <c r="G2516" s="25">
        <v>27.05</v>
      </c>
      <c r="H2516" s="25">
        <v>27.05</v>
      </c>
      <c r="I2516" s="25">
        <v>27.55</v>
      </c>
      <c r="J2516" s="27">
        <v>39</v>
      </c>
      <c r="K2516" s="24"/>
      <c r="L2516" s="24">
        <v>28.2</v>
      </c>
    </row>
    <row r="2517" spans="1:12" x14ac:dyDescent="0.2">
      <c r="A2517" s="23">
        <v>39835</v>
      </c>
      <c r="B2517" s="27">
        <v>29.42</v>
      </c>
      <c r="C2517" s="28">
        <v>28.42</v>
      </c>
      <c r="D2517" s="28">
        <v>28.92</v>
      </c>
      <c r="E2517" s="26"/>
      <c r="F2517" s="25">
        <v>27.17</v>
      </c>
      <c r="G2517" s="25">
        <v>27.17</v>
      </c>
      <c r="H2517" s="25">
        <v>27.17</v>
      </c>
      <c r="I2517" s="25">
        <v>27.67</v>
      </c>
      <c r="J2517" s="27">
        <v>39.1</v>
      </c>
      <c r="K2517" s="24"/>
      <c r="L2517" s="24">
        <v>28.2</v>
      </c>
    </row>
    <row r="2518" spans="1:12" x14ac:dyDescent="0.2">
      <c r="A2518" s="23">
        <v>39836</v>
      </c>
      <c r="B2518" s="27">
        <v>32.22</v>
      </c>
      <c r="C2518" s="28">
        <v>31.22</v>
      </c>
      <c r="D2518" s="28">
        <v>31.72</v>
      </c>
      <c r="E2518" s="26"/>
      <c r="F2518" s="25">
        <v>29.97</v>
      </c>
      <c r="G2518" s="25">
        <v>29.97</v>
      </c>
      <c r="H2518" s="25">
        <v>29.97</v>
      </c>
      <c r="I2518" s="25">
        <v>30.47</v>
      </c>
      <c r="J2518" s="27">
        <v>41.9</v>
      </c>
      <c r="K2518" s="24"/>
      <c r="L2518" s="24">
        <v>31.2</v>
      </c>
    </row>
    <row r="2519" spans="1:12" x14ac:dyDescent="0.2">
      <c r="A2519" s="23">
        <v>39839</v>
      </c>
      <c r="B2519" s="27">
        <v>31.48</v>
      </c>
      <c r="C2519" s="28">
        <v>30.48</v>
      </c>
      <c r="D2519" s="28">
        <v>30.98</v>
      </c>
      <c r="E2519" s="26"/>
      <c r="F2519" s="25">
        <v>29.23</v>
      </c>
      <c r="G2519" s="25">
        <v>29.23</v>
      </c>
      <c r="H2519" s="25">
        <v>29.23</v>
      </c>
      <c r="I2519" s="25">
        <v>29.73</v>
      </c>
      <c r="J2519" s="27">
        <v>41.1</v>
      </c>
      <c r="K2519" s="24"/>
      <c r="L2519" s="24">
        <v>30.45</v>
      </c>
    </row>
    <row r="2520" spans="1:12" x14ac:dyDescent="0.2">
      <c r="A2520" s="23">
        <v>39840</v>
      </c>
      <c r="B2520" s="27">
        <v>27.33</v>
      </c>
      <c r="C2520" s="28">
        <v>26.33</v>
      </c>
      <c r="D2520" s="28">
        <v>26.83</v>
      </c>
      <c r="E2520" s="26"/>
      <c r="F2520" s="25">
        <v>25.08</v>
      </c>
      <c r="G2520" s="25">
        <v>25.08</v>
      </c>
      <c r="H2520" s="25">
        <v>25.08</v>
      </c>
      <c r="I2520" s="25">
        <v>25.58</v>
      </c>
      <c r="J2520" s="27">
        <v>37</v>
      </c>
      <c r="K2520" s="24"/>
      <c r="L2520" s="24">
        <v>26.2</v>
      </c>
    </row>
    <row r="2521" spans="1:12" x14ac:dyDescent="0.2">
      <c r="A2521" s="23">
        <v>39841</v>
      </c>
      <c r="B2521" s="27">
        <v>27.91</v>
      </c>
      <c r="C2521" s="28">
        <v>26.91</v>
      </c>
      <c r="D2521" s="28">
        <v>27.41</v>
      </c>
      <c r="E2521" s="26"/>
      <c r="F2521" s="25">
        <v>25.66</v>
      </c>
      <c r="G2521" s="25">
        <v>25.66</v>
      </c>
      <c r="H2521" s="25">
        <v>25.66</v>
      </c>
      <c r="I2521" s="25">
        <v>26.16</v>
      </c>
      <c r="J2521" s="27">
        <v>37.6</v>
      </c>
      <c r="K2521" s="24"/>
      <c r="L2521" s="24">
        <v>26.95</v>
      </c>
    </row>
    <row r="2522" spans="1:12" x14ac:dyDescent="0.2">
      <c r="A2522" s="23">
        <v>39842</v>
      </c>
      <c r="B2522" s="27">
        <v>27.19</v>
      </c>
      <c r="C2522" s="28">
        <v>26.19</v>
      </c>
      <c r="D2522" s="28">
        <v>26.69</v>
      </c>
      <c r="E2522" s="26"/>
      <c r="F2522" s="25">
        <v>24.94</v>
      </c>
      <c r="G2522" s="25">
        <v>24.94</v>
      </c>
      <c r="H2522" s="25">
        <v>24.94</v>
      </c>
      <c r="I2522" s="25">
        <v>25.44</v>
      </c>
      <c r="J2522" s="27">
        <v>36.9</v>
      </c>
      <c r="K2522" s="24"/>
      <c r="L2522" s="24">
        <v>26.2</v>
      </c>
    </row>
    <row r="2523" spans="1:12" x14ac:dyDescent="0.2">
      <c r="A2523" s="23">
        <v>39843</v>
      </c>
      <c r="B2523" s="27">
        <v>27.43</v>
      </c>
      <c r="C2523" s="28">
        <v>26.43</v>
      </c>
      <c r="D2523" s="28">
        <v>26.93</v>
      </c>
      <c r="E2523" s="26"/>
      <c r="F2523" s="25">
        <v>25.18</v>
      </c>
      <c r="G2523" s="25">
        <v>25.18</v>
      </c>
      <c r="H2523" s="25">
        <v>25.18</v>
      </c>
      <c r="I2523" s="25">
        <v>25.68</v>
      </c>
      <c r="J2523" s="27">
        <v>37.1</v>
      </c>
      <c r="K2523" s="24"/>
      <c r="L2523" s="24">
        <v>26.45</v>
      </c>
    </row>
    <row r="2524" spans="1:12" x14ac:dyDescent="0.2">
      <c r="A2524" s="23">
        <v>39846</v>
      </c>
      <c r="B2524" s="27">
        <v>25.83</v>
      </c>
      <c r="C2524" s="28">
        <v>24.83</v>
      </c>
      <c r="D2524" s="28">
        <v>25.33</v>
      </c>
      <c r="E2524" s="26"/>
      <c r="F2524" s="25">
        <v>23.58</v>
      </c>
      <c r="G2524" s="25">
        <v>23.58</v>
      </c>
      <c r="H2524" s="25">
        <v>23.58</v>
      </c>
      <c r="I2524" s="25">
        <v>24.08</v>
      </c>
      <c r="J2524" s="27">
        <v>35.5</v>
      </c>
      <c r="K2524" s="24"/>
      <c r="L2524" s="24">
        <v>24.7</v>
      </c>
    </row>
    <row r="2525" spans="1:12" x14ac:dyDescent="0.2">
      <c r="A2525" s="23">
        <v>39847</v>
      </c>
      <c r="B2525" s="27">
        <v>26.53</v>
      </c>
      <c r="C2525" s="28">
        <v>25.53</v>
      </c>
      <c r="D2525" s="28">
        <v>26.03</v>
      </c>
      <c r="E2525" s="26"/>
      <c r="F2525" s="25">
        <v>24.28</v>
      </c>
      <c r="G2525" s="25">
        <v>24.28</v>
      </c>
      <c r="H2525" s="25">
        <v>24.28</v>
      </c>
      <c r="I2525" s="25">
        <v>24.78</v>
      </c>
      <c r="J2525" s="27">
        <v>36.200000000000003</v>
      </c>
      <c r="K2525" s="24"/>
      <c r="L2525" s="24">
        <v>25.45</v>
      </c>
    </row>
    <row r="2526" spans="1:12" x14ac:dyDescent="0.2">
      <c r="A2526" s="23">
        <v>39848</v>
      </c>
      <c r="B2526" s="27">
        <v>26.07</v>
      </c>
      <c r="C2526" s="28">
        <v>25.07</v>
      </c>
      <c r="D2526" s="28">
        <v>25.57</v>
      </c>
      <c r="E2526" s="26"/>
      <c r="F2526" s="25">
        <v>23.82</v>
      </c>
      <c r="G2526" s="25">
        <v>23.82</v>
      </c>
      <c r="H2526" s="25">
        <v>23.82</v>
      </c>
      <c r="I2526" s="25">
        <v>25.32</v>
      </c>
      <c r="J2526" s="27">
        <v>35.700000000000003</v>
      </c>
      <c r="K2526" s="24"/>
      <c r="L2526" s="24">
        <v>24.95</v>
      </c>
    </row>
    <row r="2527" spans="1:12" x14ac:dyDescent="0.2">
      <c r="A2527" s="23">
        <v>39849</v>
      </c>
      <c r="B2527" s="27">
        <v>26.92</v>
      </c>
      <c r="C2527" s="28">
        <v>25.92</v>
      </c>
      <c r="D2527" s="28">
        <v>26.42</v>
      </c>
      <c r="E2527" s="26"/>
      <c r="F2527" s="25">
        <v>24.67</v>
      </c>
      <c r="G2527" s="25">
        <v>24.67</v>
      </c>
      <c r="H2527" s="25">
        <v>24.67</v>
      </c>
      <c r="I2527" s="25">
        <v>26.17</v>
      </c>
      <c r="J2527" s="27">
        <v>36.6</v>
      </c>
      <c r="K2527" s="24"/>
      <c r="L2527" s="24">
        <v>25.95</v>
      </c>
    </row>
    <row r="2528" spans="1:12" x14ac:dyDescent="0.2">
      <c r="A2528" s="23">
        <v>39850</v>
      </c>
      <c r="B2528" s="27">
        <v>25.92</v>
      </c>
      <c r="C2528" s="28">
        <v>24.92</v>
      </c>
      <c r="D2528" s="28">
        <v>25.42</v>
      </c>
      <c r="E2528" s="26"/>
      <c r="F2528" s="25">
        <v>23.67</v>
      </c>
      <c r="G2528" s="25">
        <v>23.67</v>
      </c>
      <c r="H2528" s="25">
        <v>23.67</v>
      </c>
      <c r="I2528" s="25">
        <v>25.17</v>
      </c>
      <c r="J2528" s="27">
        <v>35.6</v>
      </c>
      <c r="K2528" s="24"/>
      <c r="L2528" s="24">
        <v>24.95</v>
      </c>
    </row>
    <row r="2529" spans="1:12" x14ac:dyDescent="0.2">
      <c r="A2529" s="23">
        <v>39853</v>
      </c>
      <c r="B2529" s="27">
        <v>25.31</v>
      </c>
      <c r="C2529" s="28">
        <v>24.31</v>
      </c>
      <c r="D2529" s="28">
        <v>24.81</v>
      </c>
      <c r="E2529" s="26"/>
      <c r="F2529" s="25">
        <v>23.06</v>
      </c>
      <c r="G2529" s="25">
        <v>23.06</v>
      </c>
      <c r="H2529" s="25">
        <v>23.06</v>
      </c>
      <c r="I2529" s="25">
        <v>24.56</v>
      </c>
      <c r="J2529" s="27">
        <v>35</v>
      </c>
      <c r="K2529" s="24"/>
      <c r="L2529" s="24">
        <v>24.2</v>
      </c>
    </row>
    <row r="2530" spans="1:12" x14ac:dyDescent="0.2">
      <c r="A2530" s="23">
        <v>39854</v>
      </c>
      <c r="B2530" s="27">
        <v>23.3</v>
      </c>
      <c r="C2530" s="28">
        <v>22.3</v>
      </c>
      <c r="D2530" s="28">
        <v>22.8</v>
      </c>
      <c r="E2530" s="26"/>
      <c r="F2530" s="25">
        <v>21.05</v>
      </c>
      <c r="G2530" s="25">
        <v>21.05</v>
      </c>
      <c r="H2530" s="25">
        <v>21.05</v>
      </c>
      <c r="I2530" s="25">
        <v>22.55</v>
      </c>
      <c r="J2530" s="27">
        <v>33</v>
      </c>
      <c r="K2530" s="24"/>
      <c r="L2530" s="24">
        <v>22.2</v>
      </c>
    </row>
    <row r="2531" spans="1:12" x14ac:dyDescent="0.2">
      <c r="A2531" s="23">
        <v>39855</v>
      </c>
      <c r="B2531" s="27">
        <v>21.69</v>
      </c>
      <c r="C2531" s="28">
        <v>20.69</v>
      </c>
      <c r="D2531" s="28">
        <v>21.19</v>
      </c>
      <c r="E2531" s="26"/>
      <c r="F2531" s="25">
        <v>19.440000000000001</v>
      </c>
      <c r="G2531" s="25">
        <v>19.440000000000001</v>
      </c>
      <c r="H2531" s="25">
        <v>19.440000000000001</v>
      </c>
      <c r="I2531" s="25">
        <v>20.94</v>
      </c>
      <c r="J2531" s="27">
        <v>31.4</v>
      </c>
      <c r="K2531" s="24"/>
      <c r="L2531" s="24">
        <v>20.45</v>
      </c>
    </row>
    <row r="2532" spans="1:12" x14ac:dyDescent="0.2">
      <c r="A2532" s="23">
        <v>39856</v>
      </c>
      <c r="B2532" s="27">
        <v>20.98</v>
      </c>
      <c r="C2532" s="28">
        <v>19.98</v>
      </c>
      <c r="D2532" s="28">
        <v>20.23</v>
      </c>
      <c r="E2532" s="26"/>
      <c r="F2532" s="25">
        <v>17.73</v>
      </c>
      <c r="G2532" s="25">
        <v>17.73</v>
      </c>
      <c r="H2532" s="25">
        <v>17.73</v>
      </c>
      <c r="I2532" s="25">
        <v>19.23</v>
      </c>
      <c r="J2532" s="27">
        <v>29.4</v>
      </c>
      <c r="K2532" s="24"/>
      <c r="L2532" s="24">
        <v>18.7</v>
      </c>
    </row>
    <row r="2533" spans="1:12" x14ac:dyDescent="0.2">
      <c r="A2533" s="23">
        <v>39857</v>
      </c>
      <c r="B2533" s="27">
        <v>24.51</v>
      </c>
      <c r="C2533" s="28">
        <v>23.51</v>
      </c>
      <c r="D2533" s="28">
        <v>23.76</v>
      </c>
      <c r="E2533" s="26"/>
      <c r="F2533" s="25">
        <v>21.51</v>
      </c>
      <c r="G2533" s="25">
        <v>21.51</v>
      </c>
      <c r="H2533" s="25">
        <v>21.51</v>
      </c>
      <c r="I2533" s="25">
        <v>23.01</v>
      </c>
      <c r="J2533" s="27">
        <v>32.9</v>
      </c>
      <c r="K2533" s="24"/>
      <c r="L2533" s="24">
        <v>22.2</v>
      </c>
    </row>
    <row r="2534" spans="1:12" x14ac:dyDescent="0.2">
      <c r="A2534" s="23">
        <v>39861</v>
      </c>
      <c r="B2534" s="27">
        <v>21.93</v>
      </c>
      <c r="C2534" s="28">
        <v>20.93</v>
      </c>
      <c r="D2534" s="28">
        <v>21.18</v>
      </c>
      <c r="E2534" s="26"/>
      <c r="F2534" s="25">
        <v>19.18</v>
      </c>
      <c r="G2534" s="25">
        <v>19.18</v>
      </c>
      <c r="H2534" s="25">
        <v>19.18</v>
      </c>
      <c r="I2534" s="25">
        <v>20.68</v>
      </c>
      <c r="J2534" s="27">
        <v>30.3</v>
      </c>
      <c r="K2534" s="24"/>
      <c r="L2534" s="24">
        <v>19.7</v>
      </c>
    </row>
    <row r="2535" spans="1:12" x14ac:dyDescent="0.2">
      <c r="A2535" s="23">
        <v>39862</v>
      </c>
      <c r="B2535" s="27">
        <v>21.62</v>
      </c>
      <c r="C2535" s="28">
        <v>20.62</v>
      </c>
      <c r="D2535" s="28">
        <v>20.87</v>
      </c>
      <c r="E2535" s="26"/>
      <c r="F2535" s="25">
        <v>19.12</v>
      </c>
      <c r="G2535" s="25">
        <v>19.12</v>
      </c>
      <c r="H2535" s="25">
        <v>19.12</v>
      </c>
      <c r="I2535" s="25">
        <v>20.62</v>
      </c>
      <c r="J2535" s="27">
        <v>30</v>
      </c>
      <c r="K2535" s="24"/>
      <c r="L2535" s="24">
        <v>19.2</v>
      </c>
    </row>
    <row r="2536" spans="1:12" x14ac:dyDescent="0.2">
      <c r="A2536" s="23">
        <v>39863</v>
      </c>
      <c r="B2536" s="27">
        <v>26.48</v>
      </c>
      <c r="C2536" s="28">
        <v>25.48</v>
      </c>
      <c r="D2536" s="28">
        <v>25.73</v>
      </c>
      <c r="E2536" s="26"/>
      <c r="F2536" s="25">
        <v>24.23</v>
      </c>
      <c r="G2536" s="25">
        <v>24.23</v>
      </c>
      <c r="H2536" s="25">
        <v>24.23</v>
      </c>
      <c r="I2536" s="25">
        <v>25.73</v>
      </c>
      <c r="J2536" s="27">
        <v>34.9</v>
      </c>
      <c r="K2536" s="24"/>
      <c r="L2536" s="24">
        <v>24.2</v>
      </c>
    </row>
    <row r="2537" spans="1:12" x14ac:dyDescent="0.2">
      <c r="A2537" s="23">
        <v>39864</v>
      </c>
      <c r="B2537" s="27">
        <v>25.94</v>
      </c>
      <c r="C2537" s="28">
        <v>24.94</v>
      </c>
      <c r="D2537" s="28">
        <v>25.19</v>
      </c>
      <c r="E2537" s="26"/>
      <c r="F2537" s="25">
        <v>23.94</v>
      </c>
      <c r="G2537" s="25">
        <v>23.94</v>
      </c>
      <c r="H2537" s="25">
        <v>23.94</v>
      </c>
      <c r="I2537" s="25">
        <v>25.44</v>
      </c>
      <c r="J2537" s="27">
        <v>34.4</v>
      </c>
      <c r="K2537" s="24"/>
      <c r="L2537" s="24">
        <v>23.45</v>
      </c>
    </row>
    <row r="2538" spans="1:12" x14ac:dyDescent="0.2">
      <c r="A2538" s="23">
        <v>39867</v>
      </c>
      <c r="B2538" s="27">
        <v>25.44</v>
      </c>
      <c r="C2538" s="28">
        <v>24.44</v>
      </c>
      <c r="D2538" s="28">
        <v>24.69</v>
      </c>
      <c r="E2538" s="26"/>
      <c r="F2538" s="25">
        <v>23.69</v>
      </c>
      <c r="G2538" s="25">
        <v>23.69</v>
      </c>
      <c r="H2538" s="25">
        <v>23.69</v>
      </c>
      <c r="I2538" s="25">
        <v>24.94</v>
      </c>
      <c r="J2538" s="27">
        <v>33.9</v>
      </c>
      <c r="K2538" s="24"/>
      <c r="L2538" s="24">
        <v>22.95</v>
      </c>
    </row>
    <row r="2539" spans="1:12" x14ac:dyDescent="0.2">
      <c r="A2539" s="23">
        <v>39868</v>
      </c>
      <c r="B2539" s="27">
        <v>26.96</v>
      </c>
      <c r="C2539" s="28">
        <v>25.96</v>
      </c>
      <c r="D2539" s="28">
        <v>26.21</v>
      </c>
      <c r="E2539" s="26"/>
      <c r="F2539" s="25">
        <v>25.46</v>
      </c>
      <c r="G2539" s="25">
        <v>25.46</v>
      </c>
      <c r="H2539" s="25">
        <v>25.46</v>
      </c>
      <c r="I2539" s="25">
        <v>26.46</v>
      </c>
      <c r="J2539" s="27">
        <v>35.4</v>
      </c>
      <c r="K2539" s="24"/>
      <c r="L2539" s="24">
        <v>24.7</v>
      </c>
    </row>
    <row r="2540" spans="1:12" x14ac:dyDescent="0.2">
      <c r="A2540" s="23">
        <v>39869</v>
      </c>
      <c r="B2540" s="27">
        <v>29.5</v>
      </c>
      <c r="C2540" s="28">
        <v>28.5</v>
      </c>
      <c r="D2540" s="28">
        <v>28.75</v>
      </c>
      <c r="E2540" s="26"/>
      <c r="F2540" s="25">
        <v>28.25</v>
      </c>
      <c r="G2540" s="25">
        <v>28.25</v>
      </c>
      <c r="H2540" s="25">
        <v>28.25</v>
      </c>
      <c r="I2540" s="25">
        <v>29</v>
      </c>
      <c r="J2540" s="27">
        <v>37.9</v>
      </c>
      <c r="K2540" s="24"/>
      <c r="L2540" s="24">
        <v>27.2</v>
      </c>
    </row>
    <row r="2541" spans="1:12" x14ac:dyDescent="0.2">
      <c r="A2541" s="23">
        <v>39870</v>
      </c>
      <c r="B2541" s="27">
        <v>32.22</v>
      </c>
      <c r="C2541" s="28">
        <v>31.22</v>
      </c>
      <c r="D2541" s="28">
        <v>31.47</v>
      </c>
      <c r="E2541" s="26"/>
      <c r="F2541" s="25">
        <v>30.97</v>
      </c>
      <c r="G2541" s="25">
        <v>30.97</v>
      </c>
      <c r="H2541" s="25">
        <v>30.97</v>
      </c>
      <c r="I2541" s="25">
        <v>31.72</v>
      </c>
      <c r="J2541" s="27">
        <v>40.6</v>
      </c>
      <c r="K2541" s="24"/>
      <c r="L2541" s="24">
        <v>29.95</v>
      </c>
    </row>
    <row r="2542" spans="1:12" x14ac:dyDescent="0.2">
      <c r="A2542" s="23">
        <v>39871</v>
      </c>
      <c r="B2542" s="27">
        <v>31.76</v>
      </c>
      <c r="C2542" s="28">
        <v>30.76</v>
      </c>
      <c r="D2542" s="28">
        <v>31.01</v>
      </c>
      <c r="E2542" s="26"/>
      <c r="F2542" s="25">
        <v>30.51</v>
      </c>
      <c r="G2542" s="25">
        <v>30.51</v>
      </c>
      <c r="H2542" s="25">
        <v>30.51</v>
      </c>
      <c r="I2542" s="25">
        <v>31.26</v>
      </c>
      <c r="J2542" s="24">
        <v>40.200000000000003</v>
      </c>
      <c r="K2542" s="24"/>
      <c r="L2542" s="24">
        <v>29.45</v>
      </c>
    </row>
    <row r="2543" spans="1:12" x14ac:dyDescent="0.2">
      <c r="A2543" s="23">
        <v>39874</v>
      </c>
      <c r="B2543" s="27">
        <v>27.15</v>
      </c>
      <c r="C2543" s="28">
        <v>26.15</v>
      </c>
      <c r="D2543" s="28">
        <v>26.4</v>
      </c>
      <c r="E2543" s="26"/>
      <c r="F2543" s="25">
        <v>25.9</v>
      </c>
      <c r="G2543" s="25">
        <v>25.9</v>
      </c>
      <c r="H2543" s="25">
        <v>25.9</v>
      </c>
      <c r="I2543" s="25">
        <v>26.65</v>
      </c>
      <c r="J2543" s="27">
        <v>35.6</v>
      </c>
      <c r="K2543" s="24"/>
      <c r="L2543" s="24">
        <v>24.7</v>
      </c>
    </row>
    <row r="2544" spans="1:12" x14ac:dyDescent="0.2">
      <c r="A2544" s="23">
        <v>39875</v>
      </c>
      <c r="B2544" s="27">
        <v>28.65</v>
      </c>
      <c r="C2544" s="28">
        <v>27.65</v>
      </c>
      <c r="D2544" s="28">
        <v>27.9</v>
      </c>
      <c r="E2544" s="26"/>
      <c r="F2544" s="25">
        <v>27.4</v>
      </c>
      <c r="G2544" s="25">
        <v>27.4</v>
      </c>
      <c r="H2544" s="25">
        <v>27.4</v>
      </c>
      <c r="I2544" s="25">
        <v>28.15</v>
      </c>
      <c r="J2544" s="27">
        <v>37.1</v>
      </c>
      <c r="K2544" s="24"/>
      <c r="L2544" s="24">
        <v>26.45</v>
      </c>
    </row>
    <row r="2545" spans="1:12" x14ac:dyDescent="0.2">
      <c r="A2545" s="23">
        <v>39876</v>
      </c>
      <c r="B2545" s="27">
        <v>32.380000000000003</v>
      </c>
      <c r="C2545" s="28">
        <v>31.38</v>
      </c>
      <c r="D2545" s="28">
        <v>31.63</v>
      </c>
      <c r="E2545" s="26"/>
      <c r="F2545" s="25">
        <v>31.13</v>
      </c>
      <c r="G2545" s="25">
        <v>31.13</v>
      </c>
      <c r="H2545" s="25">
        <v>31.13</v>
      </c>
      <c r="I2545" s="25">
        <v>31.88</v>
      </c>
      <c r="J2545" s="27">
        <v>40.799999999999997</v>
      </c>
      <c r="K2545" s="24"/>
      <c r="L2545" s="24">
        <v>29.95</v>
      </c>
    </row>
    <row r="2546" spans="1:12" x14ac:dyDescent="0.2">
      <c r="A2546" s="23">
        <v>39877</v>
      </c>
      <c r="B2546" s="27">
        <v>30.61</v>
      </c>
      <c r="C2546" s="28">
        <v>29.61</v>
      </c>
      <c r="D2546" s="28">
        <v>29.86</v>
      </c>
      <c r="E2546" s="26"/>
      <c r="F2546" s="25">
        <v>29.36</v>
      </c>
      <c r="G2546" s="25">
        <v>29.36</v>
      </c>
      <c r="H2546" s="25">
        <v>29.36</v>
      </c>
      <c r="I2546" s="25">
        <v>30.11</v>
      </c>
      <c r="J2546" s="27">
        <v>39</v>
      </c>
      <c r="K2546" s="24"/>
      <c r="L2546" s="24">
        <v>28.2</v>
      </c>
    </row>
    <row r="2547" spans="1:12" x14ac:dyDescent="0.2">
      <c r="A2547" s="23">
        <v>39878</v>
      </c>
      <c r="B2547" s="27">
        <v>32.520000000000003</v>
      </c>
      <c r="C2547" s="28">
        <v>31.52</v>
      </c>
      <c r="D2547" s="28">
        <v>31.77</v>
      </c>
      <c r="E2547" s="26"/>
      <c r="F2547" s="25">
        <v>31.27</v>
      </c>
      <c r="G2547" s="25">
        <v>31.27</v>
      </c>
      <c r="H2547" s="25">
        <v>31.27</v>
      </c>
      <c r="I2547" s="25">
        <v>32.020000000000003</v>
      </c>
      <c r="J2547" s="27">
        <v>40.9</v>
      </c>
      <c r="K2547" s="24"/>
      <c r="L2547" s="24">
        <v>30.2</v>
      </c>
    </row>
    <row r="2548" spans="1:12" x14ac:dyDescent="0.2">
      <c r="A2548" s="23">
        <v>39881</v>
      </c>
      <c r="B2548" s="27">
        <v>34.07</v>
      </c>
      <c r="C2548" s="28">
        <v>33.07</v>
      </c>
      <c r="D2548" s="28">
        <v>33.32</v>
      </c>
      <c r="E2548" s="26"/>
      <c r="F2548" s="25">
        <v>32.82</v>
      </c>
      <c r="G2548" s="25">
        <v>32.82</v>
      </c>
      <c r="H2548" s="25">
        <v>32.82</v>
      </c>
      <c r="I2548" s="25">
        <v>33.57</v>
      </c>
      <c r="J2548" s="27">
        <v>42.5</v>
      </c>
      <c r="K2548" s="24"/>
      <c r="L2548" s="24">
        <v>31.7</v>
      </c>
    </row>
    <row r="2549" spans="1:12" x14ac:dyDescent="0.2">
      <c r="A2549" s="23">
        <v>39882</v>
      </c>
      <c r="B2549" s="27">
        <v>32.71</v>
      </c>
      <c r="C2549" s="28">
        <v>31.71</v>
      </c>
      <c r="D2549" s="28">
        <v>31.96</v>
      </c>
      <c r="E2549" s="26"/>
      <c r="F2549" s="25">
        <v>31.46</v>
      </c>
      <c r="G2549" s="25">
        <v>31.46</v>
      </c>
      <c r="H2549" s="25">
        <v>31.46</v>
      </c>
      <c r="I2549" s="25">
        <v>32.21</v>
      </c>
      <c r="J2549" s="27">
        <v>41.1</v>
      </c>
      <c r="K2549" s="24"/>
      <c r="L2549" s="24">
        <v>30.45</v>
      </c>
    </row>
    <row r="2550" spans="1:12" x14ac:dyDescent="0.2">
      <c r="A2550" s="23">
        <v>39883</v>
      </c>
      <c r="B2550" s="27">
        <v>29.33</v>
      </c>
      <c r="C2550" s="28">
        <v>28.33</v>
      </c>
      <c r="D2550" s="28">
        <v>28.58</v>
      </c>
      <c r="E2550" s="26"/>
      <c r="F2550" s="25">
        <v>28.08</v>
      </c>
      <c r="G2550" s="25">
        <v>28.08</v>
      </c>
      <c r="H2550" s="25">
        <v>28.08</v>
      </c>
      <c r="I2550" s="25">
        <v>28.83</v>
      </c>
      <c r="J2550" s="27">
        <v>37.700000000000003</v>
      </c>
      <c r="K2550" s="24"/>
      <c r="L2550" s="24">
        <v>26.95</v>
      </c>
    </row>
    <row r="2551" spans="1:12" x14ac:dyDescent="0.2">
      <c r="A2551" s="23">
        <v>39884</v>
      </c>
      <c r="B2551" s="27">
        <v>34.03</v>
      </c>
      <c r="C2551" s="28">
        <v>33.03</v>
      </c>
      <c r="D2551" s="28">
        <v>33.28</v>
      </c>
      <c r="E2551" s="26"/>
      <c r="F2551" s="25">
        <v>32.78</v>
      </c>
      <c r="G2551" s="25">
        <v>32.78</v>
      </c>
      <c r="H2551" s="25">
        <v>32.78</v>
      </c>
      <c r="I2551" s="25">
        <v>33.53</v>
      </c>
      <c r="J2551" s="27">
        <v>42.4</v>
      </c>
      <c r="K2551" s="24"/>
      <c r="L2551" s="24">
        <v>31.7</v>
      </c>
    </row>
    <row r="2552" spans="1:12" x14ac:dyDescent="0.2">
      <c r="A2552" s="23">
        <v>39885</v>
      </c>
      <c r="B2552" s="27">
        <v>33.25</v>
      </c>
      <c r="C2552" s="28">
        <v>32.25</v>
      </c>
      <c r="D2552" s="28">
        <v>32.5</v>
      </c>
      <c r="E2552" s="26"/>
      <c r="F2552" s="25">
        <v>32</v>
      </c>
      <c r="G2552" s="25">
        <v>32</v>
      </c>
      <c r="H2552" s="25">
        <v>32</v>
      </c>
      <c r="I2552" s="25">
        <v>32.75</v>
      </c>
      <c r="J2552" s="27">
        <v>41.7</v>
      </c>
      <c r="K2552" s="24"/>
      <c r="L2552" s="24">
        <v>30.95</v>
      </c>
    </row>
    <row r="2553" spans="1:12" x14ac:dyDescent="0.2">
      <c r="A2553" s="23">
        <v>39888</v>
      </c>
      <c r="B2553" s="27">
        <v>35.299999999999997</v>
      </c>
      <c r="C2553" s="28">
        <v>34.35</v>
      </c>
      <c r="D2553" s="28">
        <v>35.1</v>
      </c>
      <c r="E2553" s="26"/>
      <c r="F2553" s="25">
        <v>33.1</v>
      </c>
      <c r="G2553" s="25">
        <v>33.1</v>
      </c>
      <c r="H2553" s="25">
        <v>33.1</v>
      </c>
      <c r="I2553" s="25">
        <v>33.85</v>
      </c>
      <c r="J2553" s="27">
        <v>42.8</v>
      </c>
      <c r="K2553" s="24"/>
      <c r="L2553" s="24">
        <v>31.95</v>
      </c>
    </row>
    <row r="2554" spans="1:12" x14ac:dyDescent="0.2">
      <c r="A2554" s="23">
        <v>39889</v>
      </c>
      <c r="B2554" s="27">
        <v>37.159999999999997</v>
      </c>
      <c r="C2554" s="28">
        <v>36.159999999999997</v>
      </c>
      <c r="D2554" s="28">
        <v>36.909999999999997</v>
      </c>
      <c r="E2554" s="26"/>
      <c r="F2554" s="25">
        <v>34.909999999999997</v>
      </c>
      <c r="G2554" s="25">
        <v>34.909999999999997</v>
      </c>
      <c r="H2554" s="25">
        <v>34.909999999999997</v>
      </c>
      <c r="I2554" s="25">
        <v>35.659999999999997</v>
      </c>
      <c r="J2554" s="27">
        <v>44.6</v>
      </c>
      <c r="K2554" s="24"/>
      <c r="L2554" s="24">
        <v>33.950000000000003</v>
      </c>
    </row>
    <row r="2555" spans="1:12" x14ac:dyDescent="0.2">
      <c r="A2555" s="23">
        <v>39890</v>
      </c>
      <c r="B2555" s="27">
        <v>36.14</v>
      </c>
      <c r="C2555" s="28">
        <v>35.14</v>
      </c>
      <c r="D2555" s="28">
        <v>35.89</v>
      </c>
      <c r="E2555" s="26"/>
      <c r="F2555" s="25">
        <v>33.89</v>
      </c>
      <c r="G2555" s="25">
        <v>33.89</v>
      </c>
      <c r="H2555" s="25">
        <v>33.89</v>
      </c>
      <c r="I2555" s="25">
        <v>34.64</v>
      </c>
      <c r="J2555" s="27">
        <v>43.6</v>
      </c>
      <c r="K2555" s="24"/>
      <c r="L2555" s="24">
        <v>32.950000000000003</v>
      </c>
    </row>
    <row r="2556" spans="1:12" x14ac:dyDescent="0.2">
      <c r="A2556" s="23">
        <v>39891</v>
      </c>
      <c r="B2556" s="27">
        <v>39.61</v>
      </c>
      <c r="C2556" s="28">
        <v>38.61</v>
      </c>
      <c r="D2556" s="28">
        <v>39.36</v>
      </c>
      <c r="E2556" s="26"/>
      <c r="F2556" s="25">
        <v>37.36</v>
      </c>
      <c r="G2556" s="25">
        <v>37.36</v>
      </c>
      <c r="H2556" s="25">
        <v>37.36</v>
      </c>
      <c r="I2556" s="25">
        <v>38.11</v>
      </c>
      <c r="J2556" s="27">
        <v>47</v>
      </c>
      <c r="K2556" s="24"/>
      <c r="L2556" s="24">
        <v>36.200000000000003</v>
      </c>
    </row>
    <row r="2557" spans="1:12" x14ac:dyDescent="0.2">
      <c r="A2557" s="23">
        <v>39892</v>
      </c>
      <c r="B2557" s="27">
        <v>39.06</v>
      </c>
      <c r="C2557" s="28">
        <v>38.06</v>
      </c>
      <c r="D2557" s="28">
        <v>38.81</v>
      </c>
      <c r="E2557" s="26"/>
      <c r="F2557" s="25">
        <v>36.81</v>
      </c>
      <c r="G2557" s="25">
        <v>36.81</v>
      </c>
      <c r="H2557" s="25">
        <v>36.81</v>
      </c>
      <c r="I2557" s="25">
        <v>37.56</v>
      </c>
      <c r="J2557" s="27">
        <v>46.5</v>
      </c>
      <c r="K2557" s="24"/>
      <c r="L2557" s="24">
        <v>35.700000000000003</v>
      </c>
    </row>
    <row r="2558" spans="1:12" x14ac:dyDescent="0.2">
      <c r="A2558" s="23">
        <v>39895</v>
      </c>
      <c r="B2558" s="27">
        <v>41.8</v>
      </c>
      <c r="C2558" s="28">
        <v>40.799999999999997</v>
      </c>
      <c r="D2558" s="28">
        <v>41.55</v>
      </c>
      <c r="E2558" s="26"/>
      <c r="F2558" s="25">
        <v>39.549999999999997</v>
      </c>
      <c r="G2558" s="25">
        <v>39.549999999999997</v>
      </c>
      <c r="H2558" s="25">
        <v>39.549999999999997</v>
      </c>
      <c r="I2558" s="25">
        <v>40.299999999999997</v>
      </c>
      <c r="J2558" s="27">
        <v>49.2</v>
      </c>
      <c r="K2558" s="24"/>
      <c r="L2558" s="24">
        <v>38.450000000000003</v>
      </c>
    </row>
    <row r="2559" spans="1:12" x14ac:dyDescent="0.2">
      <c r="A2559" s="23">
        <v>39896</v>
      </c>
      <c r="B2559" s="27">
        <v>41.98</v>
      </c>
      <c r="C2559" s="28">
        <v>40.98</v>
      </c>
      <c r="D2559" s="28">
        <v>41.73</v>
      </c>
      <c r="E2559" s="26"/>
      <c r="F2559" s="25">
        <v>39.729999999999997</v>
      </c>
      <c r="G2559" s="25">
        <v>39.729999999999997</v>
      </c>
      <c r="H2559" s="25">
        <v>39.729999999999997</v>
      </c>
      <c r="I2559" s="25">
        <v>40.479999999999997</v>
      </c>
      <c r="J2559" s="27">
        <v>49.4</v>
      </c>
      <c r="K2559" s="24"/>
      <c r="L2559" s="24">
        <v>38.700000000000003</v>
      </c>
    </row>
    <row r="2560" spans="1:12" x14ac:dyDescent="0.2">
      <c r="A2560" s="23">
        <v>39897</v>
      </c>
      <c r="B2560" s="27">
        <v>40.770000000000003</v>
      </c>
      <c r="C2560" s="28">
        <v>39.770000000000003</v>
      </c>
      <c r="D2560" s="28">
        <v>40.520000000000003</v>
      </c>
      <c r="E2560" s="26"/>
      <c r="F2560" s="25">
        <v>38.520000000000003</v>
      </c>
      <c r="G2560" s="25">
        <v>38.520000000000003</v>
      </c>
      <c r="H2560" s="25">
        <v>38.520000000000003</v>
      </c>
      <c r="I2560" s="25">
        <v>39.270000000000003</v>
      </c>
      <c r="J2560" s="27">
        <v>48.2</v>
      </c>
      <c r="K2560" s="24"/>
      <c r="L2560" s="24">
        <v>37.450000000000003</v>
      </c>
    </row>
    <row r="2561" spans="1:12" x14ac:dyDescent="0.2">
      <c r="A2561" s="23">
        <v>39898</v>
      </c>
      <c r="B2561" s="27">
        <v>42.34</v>
      </c>
      <c r="C2561" s="28">
        <v>41.34</v>
      </c>
      <c r="D2561" s="28">
        <v>42.09</v>
      </c>
      <c r="E2561" s="26"/>
      <c r="F2561" s="25">
        <v>40.090000000000003</v>
      </c>
      <c r="G2561" s="25">
        <v>40.090000000000003</v>
      </c>
      <c r="H2561" s="25">
        <v>40.090000000000003</v>
      </c>
      <c r="I2561" s="25">
        <v>40.840000000000003</v>
      </c>
      <c r="J2561" s="27">
        <v>49.8</v>
      </c>
      <c r="K2561" s="24"/>
      <c r="L2561" s="24">
        <v>38.950000000000003</v>
      </c>
    </row>
    <row r="2562" spans="1:12" x14ac:dyDescent="0.2">
      <c r="A2562" s="23">
        <v>39899</v>
      </c>
      <c r="B2562" s="27">
        <v>40.380000000000003</v>
      </c>
      <c r="C2562" s="28">
        <v>39.380000000000003</v>
      </c>
      <c r="D2562" s="28">
        <v>40.130000000000003</v>
      </c>
      <c r="E2562" s="26"/>
      <c r="F2562" s="25">
        <v>38.130000000000003</v>
      </c>
      <c r="G2562" s="25">
        <v>38.130000000000003</v>
      </c>
      <c r="H2562" s="25">
        <v>38.130000000000003</v>
      </c>
      <c r="I2562" s="25">
        <v>38.880000000000003</v>
      </c>
      <c r="J2562" s="27">
        <v>47.8</v>
      </c>
      <c r="K2562" s="24"/>
      <c r="L2562" s="24">
        <v>37.200000000000003</v>
      </c>
    </row>
    <row r="2563" spans="1:12" x14ac:dyDescent="0.2">
      <c r="A2563" s="23">
        <v>39902</v>
      </c>
      <c r="B2563" s="27">
        <v>36.409999999999997</v>
      </c>
      <c r="C2563" s="28">
        <v>35.409999999999997</v>
      </c>
      <c r="D2563" s="28">
        <v>36.159999999999997</v>
      </c>
      <c r="E2563" s="26"/>
      <c r="F2563" s="25">
        <v>34.159999999999997</v>
      </c>
      <c r="G2563" s="25">
        <v>34.159999999999997</v>
      </c>
      <c r="H2563" s="25">
        <v>34.159999999999997</v>
      </c>
      <c r="I2563" s="25">
        <v>34.909999999999997</v>
      </c>
      <c r="J2563" s="27">
        <v>43.8</v>
      </c>
      <c r="K2563" s="24"/>
      <c r="L2563" s="24">
        <v>33.200000000000003</v>
      </c>
    </row>
    <row r="2564" spans="1:12" x14ac:dyDescent="0.2">
      <c r="A2564" s="23">
        <v>39903</v>
      </c>
      <c r="B2564" s="27">
        <v>37.659999999999997</v>
      </c>
      <c r="C2564" s="28">
        <v>36.659999999999997</v>
      </c>
      <c r="D2564" s="28">
        <v>37.409999999999997</v>
      </c>
      <c r="E2564" s="26"/>
      <c r="F2564" s="25">
        <v>35.409999999999997</v>
      </c>
      <c r="G2564" s="25">
        <v>35.409999999999997</v>
      </c>
      <c r="H2564" s="25">
        <v>35.409999999999997</v>
      </c>
      <c r="I2564" s="25">
        <v>36.159999999999997</v>
      </c>
      <c r="J2564" s="27">
        <v>45.1</v>
      </c>
      <c r="K2564" s="24"/>
      <c r="L2564" s="24">
        <v>34.200000000000003</v>
      </c>
    </row>
    <row r="2565" spans="1:12" x14ac:dyDescent="0.2">
      <c r="A2565" s="23">
        <v>39904</v>
      </c>
      <c r="B2565" s="27">
        <v>36.39</v>
      </c>
      <c r="C2565" s="28">
        <v>35.39</v>
      </c>
      <c r="D2565" s="28">
        <v>36.14</v>
      </c>
      <c r="E2565" s="26"/>
      <c r="F2565" s="25">
        <v>34.14</v>
      </c>
      <c r="G2565" s="25">
        <v>34.14</v>
      </c>
      <c r="H2565" s="25">
        <v>34.14</v>
      </c>
      <c r="I2565" s="25">
        <v>34.89</v>
      </c>
      <c r="J2565" s="27">
        <v>43.8</v>
      </c>
      <c r="K2565" s="24"/>
      <c r="L2565" s="24">
        <v>32.950000000000003</v>
      </c>
    </row>
    <row r="2566" spans="1:12" x14ac:dyDescent="0.2">
      <c r="A2566" s="23">
        <v>39905</v>
      </c>
      <c r="B2566" s="27">
        <v>40.64</v>
      </c>
      <c r="C2566" s="28">
        <v>39.64</v>
      </c>
      <c r="D2566" s="28">
        <v>40.39</v>
      </c>
      <c r="E2566" s="26"/>
      <c r="F2566" s="25">
        <v>38.39</v>
      </c>
      <c r="G2566" s="25">
        <v>38.39</v>
      </c>
      <c r="H2566" s="25">
        <v>38.39</v>
      </c>
      <c r="I2566" s="25">
        <v>39.14</v>
      </c>
      <c r="J2566" s="27">
        <v>48.1</v>
      </c>
      <c r="K2566" s="24"/>
      <c r="L2566" s="24">
        <v>37.200000000000003</v>
      </c>
    </row>
    <row r="2567" spans="1:12" x14ac:dyDescent="0.2">
      <c r="A2567" s="23">
        <v>39906</v>
      </c>
      <c r="B2567" s="27">
        <v>40.51</v>
      </c>
      <c r="C2567" s="28">
        <v>39.51</v>
      </c>
      <c r="D2567" s="28">
        <v>40.26</v>
      </c>
      <c r="E2567" s="26"/>
      <c r="F2567" s="25">
        <v>38.26</v>
      </c>
      <c r="G2567" s="25">
        <v>38.26</v>
      </c>
      <c r="H2567" s="25">
        <v>38.26</v>
      </c>
      <c r="I2567" s="25">
        <v>39.01</v>
      </c>
      <c r="J2567" s="27">
        <v>47.9</v>
      </c>
      <c r="K2567" s="24"/>
      <c r="L2567" s="24"/>
    </row>
    <row r="2568" spans="1:12" x14ac:dyDescent="0.2">
      <c r="A2568" s="23">
        <v>39909</v>
      </c>
      <c r="B2568" s="27">
        <v>39.049999999999997</v>
      </c>
      <c r="C2568" s="28">
        <v>38.049999999999997</v>
      </c>
      <c r="D2568" s="28">
        <v>38.799999999999997</v>
      </c>
      <c r="E2568" s="26"/>
      <c r="F2568" s="25">
        <v>36.799999999999997</v>
      </c>
      <c r="G2568" s="25">
        <v>36.799999999999997</v>
      </c>
      <c r="H2568" s="25">
        <v>36.799999999999997</v>
      </c>
      <c r="I2568" s="25">
        <v>37.549999999999997</v>
      </c>
      <c r="J2568" s="27">
        <v>46.5</v>
      </c>
      <c r="K2568" s="24"/>
      <c r="L2568" s="24">
        <v>35.700000000000003</v>
      </c>
    </row>
    <row r="2569" spans="1:12" x14ac:dyDescent="0.2">
      <c r="A2569" s="23">
        <v>39910</v>
      </c>
      <c r="B2569" s="27">
        <v>37.15</v>
      </c>
      <c r="C2569" s="28">
        <v>36.15</v>
      </c>
      <c r="D2569" s="28">
        <v>36.9</v>
      </c>
      <c r="E2569" s="26"/>
      <c r="F2569" s="25">
        <v>34.9</v>
      </c>
      <c r="G2569" s="25">
        <v>34.9</v>
      </c>
      <c r="H2569" s="25">
        <v>34.9</v>
      </c>
      <c r="I2569" s="25">
        <v>35.65</v>
      </c>
      <c r="J2569" s="27">
        <v>44.6</v>
      </c>
      <c r="K2569" s="24"/>
      <c r="L2569" s="24">
        <v>33.950000000000003</v>
      </c>
    </row>
    <row r="2570" spans="1:12" x14ac:dyDescent="0.2">
      <c r="A2570" s="23">
        <v>39911</v>
      </c>
      <c r="B2570" s="27">
        <v>37.380000000000003</v>
      </c>
      <c r="C2570" s="28">
        <v>36.380000000000003</v>
      </c>
      <c r="D2570" s="28">
        <v>37.130000000000003</v>
      </c>
      <c r="E2570" s="26"/>
      <c r="F2570" s="25">
        <v>35.130000000000003</v>
      </c>
      <c r="G2570" s="25">
        <v>35.130000000000003</v>
      </c>
      <c r="H2570" s="25">
        <v>35.130000000000003</v>
      </c>
      <c r="I2570" s="25">
        <v>35.880000000000003</v>
      </c>
      <c r="J2570" s="27">
        <v>44.8</v>
      </c>
      <c r="K2570" s="24"/>
      <c r="L2570" s="24"/>
    </row>
    <row r="2571" spans="1:12" x14ac:dyDescent="0.2">
      <c r="A2571" s="23">
        <v>39912</v>
      </c>
      <c r="B2571" s="27">
        <v>40.24</v>
      </c>
      <c r="C2571" s="28">
        <v>39.24</v>
      </c>
      <c r="D2571" s="28">
        <v>39.99</v>
      </c>
      <c r="E2571" s="26"/>
      <c r="F2571" s="25">
        <v>37.99</v>
      </c>
      <c r="G2571" s="25">
        <v>37.99</v>
      </c>
      <c r="H2571" s="25">
        <v>37.99</v>
      </c>
      <c r="I2571" s="25">
        <v>38.74</v>
      </c>
      <c r="J2571" s="27">
        <v>47.7</v>
      </c>
      <c r="K2571" s="24"/>
      <c r="L2571" s="24">
        <v>36.950000000000003</v>
      </c>
    </row>
    <row r="2572" spans="1:12" x14ac:dyDescent="0.2">
      <c r="A2572" s="23">
        <v>39916</v>
      </c>
      <c r="B2572" s="27">
        <v>39.049999999999997</v>
      </c>
      <c r="C2572" s="28">
        <v>38.049999999999997</v>
      </c>
      <c r="D2572" s="28">
        <v>39.049999999999997</v>
      </c>
      <c r="E2572" s="26"/>
      <c r="F2572" s="25">
        <v>35.799999999999997</v>
      </c>
      <c r="G2572" s="25">
        <v>35.799999999999997</v>
      </c>
      <c r="H2572" s="25">
        <v>35.799999999999997</v>
      </c>
      <c r="I2572" s="25">
        <v>36.549999999999997</v>
      </c>
      <c r="J2572" s="27">
        <v>45.5</v>
      </c>
      <c r="K2572" s="24"/>
      <c r="L2572" s="24">
        <v>34.700000000000003</v>
      </c>
    </row>
    <row r="2573" spans="1:12" x14ac:dyDescent="0.2">
      <c r="A2573" s="23">
        <v>39917</v>
      </c>
      <c r="B2573" s="27">
        <v>38.409999999999997</v>
      </c>
      <c r="C2573" s="28">
        <v>37.409999999999997</v>
      </c>
      <c r="D2573" s="28">
        <v>38.409999999999997</v>
      </c>
      <c r="E2573" s="26"/>
      <c r="F2573" s="25">
        <v>35.159999999999997</v>
      </c>
      <c r="G2573" s="25">
        <v>35.159999999999997</v>
      </c>
      <c r="H2573" s="25">
        <v>35.159999999999997</v>
      </c>
      <c r="I2573" s="25">
        <v>35.909999999999997</v>
      </c>
      <c r="J2573" s="27">
        <v>44.8</v>
      </c>
      <c r="K2573" s="24"/>
      <c r="L2573" s="24">
        <v>34.200000000000003</v>
      </c>
    </row>
    <row r="2574" spans="1:12" x14ac:dyDescent="0.2">
      <c r="A2574" s="23">
        <v>39918</v>
      </c>
      <c r="B2574" s="27">
        <v>38.25</v>
      </c>
      <c r="C2574" s="28">
        <v>37.25</v>
      </c>
      <c r="D2574" s="28">
        <v>38.25</v>
      </c>
      <c r="E2574" s="26"/>
      <c r="F2574" s="25">
        <v>35</v>
      </c>
      <c r="G2574" s="25">
        <v>35</v>
      </c>
      <c r="H2574" s="25">
        <v>35</v>
      </c>
      <c r="I2574" s="25">
        <v>37.5</v>
      </c>
      <c r="J2574" s="27">
        <v>44.7</v>
      </c>
      <c r="K2574" s="24"/>
      <c r="L2574" s="24">
        <v>33.950000000000003</v>
      </c>
    </row>
    <row r="2575" spans="1:12" x14ac:dyDescent="0.2">
      <c r="A2575" s="23">
        <v>39919</v>
      </c>
      <c r="B2575" s="27">
        <v>38.979999999999997</v>
      </c>
      <c r="C2575" s="28">
        <v>37.979999999999997</v>
      </c>
      <c r="D2575" s="28">
        <v>38.979999999999997</v>
      </c>
      <c r="E2575" s="26"/>
      <c r="F2575" s="25">
        <v>35.729999999999997</v>
      </c>
      <c r="G2575" s="25">
        <v>35.729999999999997</v>
      </c>
      <c r="H2575" s="25">
        <v>35.729999999999997</v>
      </c>
      <c r="I2575" s="25">
        <v>38.229999999999997</v>
      </c>
      <c r="J2575" s="27">
        <v>45.4</v>
      </c>
      <c r="K2575" s="24"/>
      <c r="L2575" s="24">
        <v>34.700000000000003</v>
      </c>
    </row>
    <row r="2576" spans="1:12" x14ac:dyDescent="0.2">
      <c r="A2576" s="23">
        <v>39920</v>
      </c>
      <c r="B2576" s="27">
        <v>39.33</v>
      </c>
      <c r="C2576" s="28">
        <v>38.33</v>
      </c>
      <c r="D2576" s="28">
        <v>39.33</v>
      </c>
      <c r="E2576" s="26"/>
      <c r="F2576" s="25">
        <v>36.08</v>
      </c>
      <c r="G2576" s="25">
        <v>36.08</v>
      </c>
      <c r="H2576" s="25">
        <v>36.08</v>
      </c>
      <c r="I2576" s="25">
        <v>38.58</v>
      </c>
      <c r="J2576" s="27">
        <v>45.7</v>
      </c>
      <c r="K2576" s="24"/>
      <c r="L2576" s="24">
        <v>34.950000000000003</v>
      </c>
    </row>
    <row r="2577" spans="1:12" x14ac:dyDescent="0.2">
      <c r="A2577" s="23">
        <v>39923</v>
      </c>
      <c r="B2577" s="27">
        <v>34.880000000000003</v>
      </c>
      <c r="C2577" s="28">
        <v>33.880000000000003</v>
      </c>
      <c r="D2577" s="28">
        <v>34.880000000000003</v>
      </c>
      <c r="E2577" s="26"/>
      <c r="F2577" s="25">
        <v>31.63</v>
      </c>
      <c r="G2577" s="25">
        <v>31.63</v>
      </c>
      <c r="H2577" s="25">
        <v>31.63</v>
      </c>
      <c r="I2577" s="25">
        <v>34.130000000000003</v>
      </c>
      <c r="J2577" s="27">
        <v>41.3</v>
      </c>
      <c r="K2577" s="24"/>
      <c r="L2577" s="24">
        <v>30.7</v>
      </c>
    </row>
    <row r="2578" spans="1:12" x14ac:dyDescent="0.2">
      <c r="A2578" s="23">
        <v>39924</v>
      </c>
      <c r="B2578" s="27">
        <v>35.51</v>
      </c>
      <c r="C2578" s="28">
        <v>34.51</v>
      </c>
      <c r="D2578" s="28">
        <v>35.51</v>
      </c>
      <c r="E2578" s="26"/>
      <c r="F2578" s="25">
        <v>32.26</v>
      </c>
      <c r="G2578" s="25">
        <v>32.26</v>
      </c>
      <c r="H2578" s="25">
        <v>32.26</v>
      </c>
      <c r="I2578" s="25">
        <v>34.76</v>
      </c>
      <c r="J2578" s="27">
        <v>41.9</v>
      </c>
      <c r="K2578" s="24"/>
      <c r="L2578" s="24">
        <v>31.2</v>
      </c>
    </row>
    <row r="2579" spans="1:12" x14ac:dyDescent="0.2">
      <c r="A2579" s="23">
        <v>39925</v>
      </c>
      <c r="B2579" s="27">
        <v>37.85</v>
      </c>
      <c r="C2579" s="28">
        <v>36.85</v>
      </c>
      <c r="D2579" s="28">
        <v>37.85</v>
      </c>
      <c r="E2579" s="26"/>
      <c r="F2579" s="25">
        <v>34.6</v>
      </c>
      <c r="G2579" s="25">
        <v>34.6</v>
      </c>
      <c r="H2579" s="25">
        <v>34.6</v>
      </c>
      <c r="I2579" s="25">
        <v>37.1</v>
      </c>
      <c r="J2579" s="27">
        <v>44.3</v>
      </c>
      <c r="K2579" s="24"/>
      <c r="L2579" s="24">
        <v>33.450000000000003</v>
      </c>
    </row>
    <row r="2580" spans="1:12" x14ac:dyDescent="0.2">
      <c r="A2580" s="23">
        <v>39926</v>
      </c>
      <c r="B2580" s="27">
        <v>38.619999999999997</v>
      </c>
      <c r="C2580" s="28">
        <v>37.619999999999997</v>
      </c>
      <c r="D2580" s="28">
        <v>38.619999999999997</v>
      </c>
      <c r="E2580" s="26"/>
      <c r="F2580" s="25">
        <v>35.369999999999997</v>
      </c>
      <c r="G2580" s="25">
        <v>35.369999999999997</v>
      </c>
      <c r="H2580" s="25">
        <v>35.369999999999997</v>
      </c>
      <c r="I2580" s="25">
        <v>37.869999999999997</v>
      </c>
      <c r="J2580" s="27">
        <v>45</v>
      </c>
      <c r="K2580" s="24"/>
      <c r="L2580" s="24">
        <v>34.200000000000003</v>
      </c>
    </row>
    <row r="2581" spans="1:12" x14ac:dyDescent="0.2">
      <c r="A2581" s="23">
        <v>39927</v>
      </c>
      <c r="B2581" s="27">
        <v>40.549999999999997</v>
      </c>
      <c r="C2581" s="28">
        <v>39.549999999999997</v>
      </c>
      <c r="D2581" s="28">
        <v>40.549999999999997</v>
      </c>
      <c r="E2581" s="26"/>
      <c r="F2581" s="25">
        <v>37.299999999999997</v>
      </c>
      <c r="G2581" s="25">
        <v>37.299999999999997</v>
      </c>
      <c r="H2581" s="25">
        <v>37.299999999999997</v>
      </c>
      <c r="I2581" s="25">
        <v>39.799999999999997</v>
      </c>
      <c r="J2581" s="27">
        <v>47</v>
      </c>
      <c r="K2581" s="24"/>
      <c r="L2581" s="24">
        <v>36.200000000000003</v>
      </c>
    </row>
    <row r="2582" spans="1:12" x14ac:dyDescent="0.2">
      <c r="A2582" s="23">
        <v>39930</v>
      </c>
      <c r="B2582" s="27">
        <v>39.14</v>
      </c>
      <c r="C2582" s="28">
        <v>38.14</v>
      </c>
      <c r="D2582" s="28">
        <v>39.14</v>
      </c>
      <c r="E2582" s="26"/>
      <c r="F2582" s="25">
        <v>35.89</v>
      </c>
      <c r="G2582" s="25">
        <v>35.89</v>
      </c>
      <c r="H2582" s="25">
        <v>35.89</v>
      </c>
      <c r="I2582" s="25">
        <v>38.39</v>
      </c>
      <c r="J2582" s="27">
        <v>45.6</v>
      </c>
      <c r="K2582" s="24"/>
      <c r="L2582" s="24">
        <v>34.700000000000003</v>
      </c>
    </row>
    <row r="2583" spans="1:12" x14ac:dyDescent="0.2">
      <c r="A2583" s="23">
        <v>39931</v>
      </c>
      <c r="B2583" s="27">
        <v>38.92</v>
      </c>
      <c r="C2583" s="28">
        <v>37.92</v>
      </c>
      <c r="D2583" s="28">
        <v>38.92</v>
      </c>
      <c r="E2583" s="26"/>
      <c r="F2583" s="25">
        <v>35.67</v>
      </c>
      <c r="G2583" s="25">
        <v>35.67</v>
      </c>
      <c r="H2583" s="25">
        <v>35.67</v>
      </c>
      <c r="I2583" s="25">
        <v>38.17</v>
      </c>
      <c r="J2583" s="27">
        <v>45.3</v>
      </c>
      <c r="K2583" s="24"/>
      <c r="L2583" s="24"/>
    </row>
    <row r="2584" spans="1:12" x14ac:dyDescent="0.2">
      <c r="A2584" s="23">
        <v>39932</v>
      </c>
      <c r="B2584" s="27">
        <v>39.97</v>
      </c>
      <c r="C2584" s="28">
        <v>38.97</v>
      </c>
      <c r="D2584" s="28">
        <v>39.97</v>
      </c>
      <c r="E2584" s="26"/>
      <c r="F2584" s="25">
        <v>36.72</v>
      </c>
      <c r="G2584" s="25">
        <v>36.72</v>
      </c>
      <c r="H2584" s="25">
        <v>36.72</v>
      </c>
      <c r="I2584" s="25">
        <v>39.22</v>
      </c>
      <c r="J2584" s="27">
        <v>46.4</v>
      </c>
      <c r="K2584" s="24"/>
      <c r="L2584" s="24">
        <v>35.700000000000003</v>
      </c>
    </row>
    <row r="2585" spans="1:12" x14ac:dyDescent="0.2">
      <c r="A2585" s="23">
        <v>39933</v>
      </c>
      <c r="B2585" s="27">
        <v>40.119999999999997</v>
      </c>
      <c r="C2585" s="28">
        <v>39.119999999999997</v>
      </c>
      <c r="D2585" s="28">
        <v>40.119999999999997</v>
      </c>
      <c r="E2585" s="26"/>
      <c r="F2585" s="25">
        <v>36.869999999999997</v>
      </c>
      <c r="G2585" s="25">
        <v>36.869999999999997</v>
      </c>
      <c r="H2585" s="25">
        <v>36.869999999999997</v>
      </c>
      <c r="I2585" s="25">
        <v>39.369999999999997</v>
      </c>
      <c r="J2585" s="27">
        <v>46.5</v>
      </c>
      <c r="K2585" s="24"/>
      <c r="L2585" s="24"/>
    </row>
    <row r="2586" spans="1:12" x14ac:dyDescent="0.2">
      <c r="A2586" s="23">
        <v>39934</v>
      </c>
      <c r="B2586" s="27">
        <v>42.2</v>
      </c>
      <c r="C2586" s="28">
        <v>41.2</v>
      </c>
      <c r="D2586" s="28">
        <v>42.2</v>
      </c>
      <c r="E2586" s="26"/>
      <c r="F2586" s="25">
        <v>38.950000000000003</v>
      </c>
      <c r="G2586" s="25">
        <v>38.950000000000003</v>
      </c>
      <c r="H2586" s="25">
        <v>38.950000000000003</v>
      </c>
      <c r="I2586" s="25">
        <v>41.45</v>
      </c>
      <c r="J2586" s="27">
        <v>48.6</v>
      </c>
      <c r="K2586" s="24"/>
      <c r="L2586" s="24">
        <v>37.950000000000003</v>
      </c>
    </row>
    <row r="2587" spans="1:12" x14ac:dyDescent="0.2">
      <c r="A2587" s="23">
        <v>39937</v>
      </c>
      <c r="B2587" s="27">
        <v>43.47</v>
      </c>
      <c r="C2587" s="28">
        <v>42.47</v>
      </c>
      <c r="D2587" s="28">
        <v>43.47</v>
      </c>
      <c r="E2587" s="26"/>
      <c r="F2587" s="25">
        <v>40.22</v>
      </c>
      <c r="G2587" s="25">
        <v>40.22</v>
      </c>
      <c r="H2587" s="25">
        <v>40.22</v>
      </c>
      <c r="I2587" s="25">
        <v>42.72</v>
      </c>
      <c r="J2587" s="27">
        <v>49.9</v>
      </c>
      <c r="K2587" s="24"/>
      <c r="L2587" s="24">
        <v>39.200000000000003</v>
      </c>
    </row>
    <row r="2588" spans="1:12" x14ac:dyDescent="0.2">
      <c r="A2588" s="23">
        <v>39938</v>
      </c>
      <c r="B2588" s="27">
        <v>42.84</v>
      </c>
      <c r="C2588" s="28">
        <v>41.84</v>
      </c>
      <c r="D2588" s="28">
        <v>42.84</v>
      </c>
      <c r="E2588" s="26"/>
      <c r="F2588" s="25">
        <v>39.590000000000003</v>
      </c>
      <c r="G2588" s="25">
        <v>39.590000000000003</v>
      </c>
      <c r="H2588" s="25">
        <v>39.590000000000003</v>
      </c>
      <c r="I2588" s="25">
        <v>42.09</v>
      </c>
      <c r="J2588" s="27">
        <v>49.3</v>
      </c>
      <c r="K2588" s="24"/>
      <c r="L2588" s="24">
        <v>38.450000000000003</v>
      </c>
    </row>
    <row r="2589" spans="1:12" x14ac:dyDescent="0.2">
      <c r="A2589" s="23">
        <v>39939</v>
      </c>
      <c r="B2589" s="27">
        <v>45.34</v>
      </c>
      <c r="C2589" s="28">
        <v>44.34</v>
      </c>
      <c r="D2589" s="28">
        <v>45.34</v>
      </c>
      <c r="E2589" s="26"/>
      <c r="F2589" s="25">
        <v>42.09</v>
      </c>
      <c r="G2589" s="25">
        <v>42.09</v>
      </c>
      <c r="H2589" s="25">
        <v>42.09</v>
      </c>
      <c r="I2589" s="25">
        <v>44.59</v>
      </c>
      <c r="J2589" s="27">
        <v>51.8</v>
      </c>
      <c r="K2589" s="24"/>
      <c r="L2589" s="24">
        <v>40.950000000000003</v>
      </c>
    </row>
    <row r="2590" spans="1:12" x14ac:dyDescent="0.2">
      <c r="A2590" s="23">
        <v>39940</v>
      </c>
      <c r="B2590" s="27">
        <v>45.71</v>
      </c>
      <c r="C2590" s="28">
        <v>44.71</v>
      </c>
      <c r="D2590" s="28">
        <v>45.71</v>
      </c>
      <c r="E2590" s="26"/>
      <c r="F2590" s="25">
        <v>42.46</v>
      </c>
      <c r="G2590" s="25">
        <v>42.46</v>
      </c>
      <c r="H2590" s="25">
        <v>42.46</v>
      </c>
      <c r="I2590" s="25">
        <v>44.96</v>
      </c>
      <c r="J2590" s="27">
        <v>52.1</v>
      </c>
      <c r="K2590" s="24"/>
      <c r="L2590" s="24">
        <v>41.45</v>
      </c>
    </row>
    <row r="2591" spans="1:12" x14ac:dyDescent="0.2">
      <c r="A2591" s="23">
        <v>39941</v>
      </c>
      <c r="B2591" s="27">
        <v>47.63</v>
      </c>
      <c r="C2591" s="28">
        <v>46.63</v>
      </c>
      <c r="D2591" s="28">
        <v>47.63</v>
      </c>
      <c r="E2591" s="26"/>
      <c r="F2591" s="25">
        <v>44.38</v>
      </c>
      <c r="G2591" s="25">
        <v>44.38</v>
      </c>
      <c r="H2591" s="25">
        <v>44.38</v>
      </c>
      <c r="I2591" s="25">
        <v>46.88</v>
      </c>
      <c r="J2591" s="27">
        <v>54</v>
      </c>
      <c r="K2591" s="24"/>
      <c r="L2591" s="24">
        <v>43.2</v>
      </c>
    </row>
    <row r="2592" spans="1:12" x14ac:dyDescent="0.2">
      <c r="A2592" s="23">
        <v>39944</v>
      </c>
      <c r="B2592" s="27">
        <v>47.5</v>
      </c>
      <c r="C2592" s="28">
        <v>46.5</v>
      </c>
      <c r="D2592" s="28">
        <v>47.5</v>
      </c>
      <c r="E2592" s="26"/>
      <c r="F2592" s="25">
        <v>44.25</v>
      </c>
      <c r="G2592" s="25">
        <v>44.25</v>
      </c>
      <c r="H2592" s="25">
        <v>44.25</v>
      </c>
      <c r="I2592" s="25">
        <v>46.75</v>
      </c>
      <c r="J2592" s="27">
        <v>53.9</v>
      </c>
      <c r="K2592" s="24"/>
      <c r="L2592" s="24"/>
    </row>
    <row r="2593" spans="1:12" x14ac:dyDescent="0.2">
      <c r="A2593" s="23">
        <v>39945</v>
      </c>
      <c r="B2593" s="27">
        <v>47.85</v>
      </c>
      <c r="C2593" s="28">
        <v>46.85</v>
      </c>
      <c r="D2593" s="28">
        <v>47.85</v>
      </c>
      <c r="E2593" s="26"/>
      <c r="F2593" s="25">
        <v>44.6</v>
      </c>
      <c r="G2593" s="25">
        <v>44.6</v>
      </c>
      <c r="H2593" s="25">
        <v>44.6</v>
      </c>
      <c r="I2593" s="25">
        <v>47.1</v>
      </c>
      <c r="J2593" s="27">
        <v>54.3</v>
      </c>
      <c r="K2593" s="24"/>
      <c r="L2593" s="24">
        <v>43.45</v>
      </c>
    </row>
    <row r="2594" spans="1:12" x14ac:dyDescent="0.2">
      <c r="A2594" s="23">
        <v>39946</v>
      </c>
      <c r="B2594" s="27">
        <v>47.02</v>
      </c>
      <c r="C2594" s="28">
        <v>46.02</v>
      </c>
      <c r="D2594" s="28">
        <v>47.02</v>
      </c>
      <c r="E2594" s="26"/>
      <c r="F2594" s="25">
        <v>43.77</v>
      </c>
      <c r="G2594" s="25">
        <v>43.77</v>
      </c>
      <c r="H2594" s="25">
        <v>43.77</v>
      </c>
      <c r="I2594" s="25">
        <v>46.27</v>
      </c>
      <c r="J2594" s="27">
        <v>53.4</v>
      </c>
      <c r="K2594" s="24"/>
      <c r="L2594" s="24">
        <v>42.7</v>
      </c>
    </row>
    <row r="2595" spans="1:12" x14ac:dyDescent="0.2">
      <c r="A2595" s="23">
        <v>39947</v>
      </c>
      <c r="B2595" s="27">
        <v>47.62</v>
      </c>
      <c r="C2595" s="28">
        <v>46.62</v>
      </c>
      <c r="D2595" s="28">
        <v>47.62</v>
      </c>
      <c r="E2595" s="26"/>
      <c r="F2595" s="25">
        <v>44.37</v>
      </c>
      <c r="G2595" s="25">
        <v>44.37</v>
      </c>
      <c r="H2595" s="25">
        <v>44.37</v>
      </c>
      <c r="I2595" s="25">
        <v>46.87</v>
      </c>
      <c r="J2595" s="27">
        <v>54</v>
      </c>
      <c r="K2595" s="24"/>
      <c r="L2595" s="24">
        <v>43.2</v>
      </c>
    </row>
    <row r="2596" spans="1:12" x14ac:dyDescent="0.2">
      <c r="A2596" s="23">
        <v>39948</v>
      </c>
      <c r="B2596" s="27">
        <v>46.34</v>
      </c>
      <c r="C2596" s="28">
        <v>45.34</v>
      </c>
      <c r="D2596" s="28">
        <v>45.84</v>
      </c>
      <c r="E2596" s="26"/>
      <c r="F2596" s="25">
        <v>42.09</v>
      </c>
      <c r="G2596" s="25">
        <v>42.09</v>
      </c>
      <c r="H2596" s="25">
        <v>42.09</v>
      </c>
      <c r="I2596" s="25">
        <v>44.59</v>
      </c>
      <c r="J2596" s="27">
        <v>51.8</v>
      </c>
      <c r="K2596" s="24"/>
      <c r="L2596" s="24">
        <v>40.950000000000003</v>
      </c>
    </row>
    <row r="2597" spans="1:12" x14ac:dyDescent="0.2">
      <c r="A2597" s="23">
        <v>39951</v>
      </c>
      <c r="B2597" s="27">
        <v>49.03</v>
      </c>
      <c r="C2597" s="28">
        <v>48.03</v>
      </c>
      <c r="D2597" s="28">
        <v>48.53</v>
      </c>
      <c r="E2597" s="26"/>
      <c r="F2597" s="25">
        <v>44.78</v>
      </c>
      <c r="G2597" s="25">
        <v>44.78</v>
      </c>
      <c r="H2597" s="25">
        <v>44.78</v>
      </c>
      <c r="I2597" s="25">
        <v>47.28</v>
      </c>
      <c r="J2597" s="27">
        <v>54.4</v>
      </c>
      <c r="K2597" s="24"/>
      <c r="L2597" s="24">
        <v>43.7</v>
      </c>
    </row>
    <row r="2598" spans="1:12" x14ac:dyDescent="0.2">
      <c r="A2598" s="23">
        <v>39952</v>
      </c>
      <c r="B2598" s="27">
        <v>49.65</v>
      </c>
      <c r="C2598" s="28">
        <v>48.65</v>
      </c>
      <c r="D2598" s="28">
        <v>49.15</v>
      </c>
      <c r="E2598" s="26"/>
      <c r="F2598" s="25">
        <v>45.4</v>
      </c>
      <c r="G2598" s="25">
        <v>45.4</v>
      </c>
      <c r="H2598" s="25">
        <v>45.4</v>
      </c>
      <c r="I2598" s="25">
        <v>47.9</v>
      </c>
      <c r="J2598" s="27">
        <v>55.1</v>
      </c>
      <c r="K2598" s="24"/>
      <c r="L2598" s="24">
        <v>44.45</v>
      </c>
    </row>
    <row r="2599" spans="1:12" x14ac:dyDescent="0.2">
      <c r="A2599" s="23">
        <v>39953</v>
      </c>
      <c r="B2599" s="27">
        <v>52.04</v>
      </c>
      <c r="C2599" s="28">
        <v>51.04</v>
      </c>
      <c r="D2599" s="28">
        <v>51.54</v>
      </c>
      <c r="E2599" s="26"/>
      <c r="F2599" s="25">
        <v>47.79</v>
      </c>
      <c r="G2599" s="25">
        <v>47.79</v>
      </c>
      <c r="H2599" s="25">
        <v>47.79</v>
      </c>
      <c r="I2599" s="25">
        <v>50.29</v>
      </c>
      <c r="J2599" s="27">
        <v>57.5</v>
      </c>
      <c r="K2599" s="24"/>
      <c r="L2599" s="24">
        <v>46.7</v>
      </c>
    </row>
    <row r="2600" spans="1:12" x14ac:dyDescent="0.2">
      <c r="A2600" s="23">
        <v>39954</v>
      </c>
      <c r="B2600" s="27">
        <v>51.05</v>
      </c>
      <c r="C2600" s="28">
        <v>50.05</v>
      </c>
      <c r="D2600" s="28">
        <v>50.55</v>
      </c>
      <c r="E2600" s="26"/>
      <c r="F2600" s="25">
        <v>46.8</v>
      </c>
      <c r="G2600" s="25">
        <v>46.8</v>
      </c>
      <c r="H2600" s="25">
        <v>46.8</v>
      </c>
      <c r="I2600" s="25">
        <v>49.3</v>
      </c>
      <c r="J2600" s="27">
        <v>56.5</v>
      </c>
      <c r="K2600" s="24"/>
      <c r="L2600" s="24">
        <v>45.7</v>
      </c>
    </row>
    <row r="2601" spans="1:12" x14ac:dyDescent="0.2">
      <c r="A2601" s="23">
        <v>39955</v>
      </c>
      <c r="B2601" s="27">
        <v>51.67</v>
      </c>
      <c r="C2601" s="28">
        <v>50.67</v>
      </c>
      <c r="D2601" s="28">
        <v>51.17</v>
      </c>
      <c r="E2601" s="26"/>
      <c r="F2601" s="25">
        <v>47.42</v>
      </c>
      <c r="G2601" s="25">
        <v>47.42</v>
      </c>
      <c r="H2601" s="25">
        <v>47.42</v>
      </c>
      <c r="I2601" s="25">
        <v>49.92</v>
      </c>
      <c r="J2601" s="27">
        <v>57.1</v>
      </c>
      <c r="K2601" s="24"/>
      <c r="L2601" s="24">
        <v>46.45</v>
      </c>
    </row>
    <row r="2602" spans="1:12" x14ac:dyDescent="0.2">
      <c r="A2602" s="23">
        <v>39959</v>
      </c>
      <c r="B2602" s="27">
        <v>52.45</v>
      </c>
      <c r="C2602" s="28">
        <v>51.45</v>
      </c>
      <c r="D2602" s="28">
        <v>51.95</v>
      </c>
      <c r="E2602" s="26"/>
      <c r="F2602" s="25">
        <v>48.2</v>
      </c>
      <c r="G2602" s="25">
        <v>48.2</v>
      </c>
      <c r="H2602" s="25">
        <v>48.2</v>
      </c>
      <c r="I2602" s="25">
        <v>50.7</v>
      </c>
      <c r="J2602" s="27">
        <v>57.9</v>
      </c>
      <c r="K2602" s="24"/>
      <c r="L2602" s="24">
        <v>47.2</v>
      </c>
    </row>
    <row r="2603" spans="1:12" x14ac:dyDescent="0.2">
      <c r="A2603" s="23">
        <v>39960</v>
      </c>
      <c r="B2603" s="27">
        <v>53.45</v>
      </c>
      <c r="C2603" s="28">
        <v>52.45</v>
      </c>
      <c r="D2603" s="28">
        <v>52.95</v>
      </c>
      <c r="E2603" s="26"/>
      <c r="F2603" s="25">
        <v>49.2</v>
      </c>
      <c r="G2603" s="25">
        <v>49.2</v>
      </c>
      <c r="H2603" s="25">
        <v>49.2</v>
      </c>
      <c r="I2603" s="25">
        <v>51.7</v>
      </c>
      <c r="J2603" s="27">
        <v>58.9</v>
      </c>
      <c r="K2603" s="24"/>
      <c r="L2603" s="24">
        <v>48.2</v>
      </c>
    </row>
    <row r="2604" spans="1:12" x14ac:dyDescent="0.2">
      <c r="A2604" s="23">
        <v>39961</v>
      </c>
      <c r="B2604" s="27">
        <v>55.08</v>
      </c>
      <c r="C2604" s="28">
        <v>54.08</v>
      </c>
      <c r="D2604" s="28">
        <v>54.58</v>
      </c>
      <c r="E2604" s="26"/>
      <c r="F2604" s="25">
        <v>50.83</v>
      </c>
      <c r="G2604" s="25">
        <v>50.83</v>
      </c>
      <c r="H2604" s="25">
        <v>50.83</v>
      </c>
      <c r="I2604" s="25">
        <v>53.33</v>
      </c>
      <c r="J2604" s="27">
        <v>60.5</v>
      </c>
      <c r="K2604" s="24"/>
      <c r="L2604" s="24">
        <v>49.7</v>
      </c>
    </row>
    <row r="2605" spans="1:12" x14ac:dyDescent="0.2">
      <c r="A2605" s="23">
        <v>39962</v>
      </c>
      <c r="B2605" s="27">
        <v>56.31</v>
      </c>
      <c r="C2605" s="28">
        <v>55.31</v>
      </c>
      <c r="D2605" s="28">
        <v>55.81</v>
      </c>
      <c r="E2605" s="26"/>
      <c r="F2605" s="25">
        <v>52.06</v>
      </c>
      <c r="G2605" s="25">
        <v>52.06</v>
      </c>
      <c r="H2605" s="25">
        <v>52.06</v>
      </c>
      <c r="I2605" s="25">
        <v>54.56</v>
      </c>
      <c r="J2605" s="24">
        <v>61.7</v>
      </c>
      <c r="K2605" s="24"/>
      <c r="L2605" s="24">
        <v>50.95</v>
      </c>
    </row>
    <row r="2606" spans="1:12" x14ac:dyDescent="0.2">
      <c r="A2606" s="23">
        <v>39965</v>
      </c>
      <c r="B2606" s="27">
        <v>58.58</v>
      </c>
      <c r="C2606" s="28">
        <v>57.58</v>
      </c>
      <c r="D2606" s="28">
        <v>58.08</v>
      </c>
      <c r="E2606" s="26"/>
      <c r="F2606" s="25">
        <v>54.33</v>
      </c>
      <c r="G2606" s="25">
        <v>54.33</v>
      </c>
      <c r="H2606" s="25">
        <v>54.33</v>
      </c>
      <c r="I2606" s="25">
        <v>56.83</v>
      </c>
      <c r="J2606" s="27">
        <v>64</v>
      </c>
      <c r="K2606" s="24"/>
      <c r="L2606" s="24">
        <v>53.2</v>
      </c>
    </row>
    <row r="2607" spans="1:12" x14ac:dyDescent="0.2">
      <c r="A2607" s="23">
        <v>39966</v>
      </c>
      <c r="B2607" s="27">
        <v>58.55</v>
      </c>
      <c r="C2607" s="28">
        <v>57.55</v>
      </c>
      <c r="D2607" s="28">
        <v>58.05</v>
      </c>
      <c r="E2607" s="26"/>
      <c r="F2607" s="25">
        <v>54.3</v>
      </c>
      <c r="G2607" s="25">
        <v>54.3</v>
      </c>
      <c r="H2607" s="25">
        <v>54.3</v>
      </c>
      <c r="I2607" s="25">
        <v>56.8</v>
      </c>
      <c r="J2607" s="27">
        <v>64</v>
      </c>
      <c r="K2607" s="24"/>
      <c r="L2607" s="24"/>
    </row>
    <row r="2608" spans="1:12" x14ac:dyDescent="0.2">
      <c r="A2608" s="23">
        <v>39967</v>
      </c>
      <c r="B2608" s="27">
        <v>56.12</v>
      </c>
      <c r="C2608" s="28">
        <v>55.12</v>
      </c>
      <c r="D2608" s="28">
        <v>55.62</v>
      </c>
      <c r="E2608" s="26"/>
      <c r="F2608" s="25">
        <v>51.87</v>
      </c>
      <c r="G2608" s="25">
        <v>51.87</v>
      </c>
      <c r="H2608" s="25">
        <v>51.87</v>
      </c>
      <c r="I2608" s="25">
        <v>54.37</v>
      </c>
      <c r="J2608" s="27">
        <v>61.5</v>
      </c>
      <c r="K2608" s="24"/>
      <c r="L2608" s="24">
        <v>50.7</v>
      </c>
    </row>
    <row r="2609" spans="1:12" x14ac:dyDescent="0.2">
      <c r="A2609" s="23">
        <v>39968</v>
      </c>
      <c r="B2609" s="27">
        <v>58.81</v>
      </c>
      <c r="C2609" s="28">
        <v>57.81</v>
      </c>
      <c r="D2609" s="28">
        <v>58.31</v>
      </c>
      <c r="E2609" s="26"/>
      <c r="F2609" s="25">
        <v>54.56</v>
      </c>
      <c r="G2609" s="25">
        <v>54.56</v>
      </c>
      <c r="H2609" s="25">
        <v>54.56</v>
      </c>
      <c r="I2609" s="25">
        <v>57.06</v>
      </c>
      <c r="J2609" s="27">
        <v>64.2</v>
      </c>
      <c r="K2609" s="24"/>
      <c r="L2609" s="24">
        <v>53.45</v>
      </c>
    </row>
    <row r="2610" spans="1:12" x14ac:dyDescent="0.2">
      <c r="A2610" s="23">
        <v>39969</v>
      </c>
      <c r="B2610" s="27">
        <v>58.44</v>
      </c>
      <c r="C2610" s="28">
        <v>57.44</v>
      </c>
      <c r="D2610" s="28">
        <v>57.94</v>
      </c>
      <c r="E2610" s="26"/>
      <c r="F2610" s="25">
        <v>54.19</v>
      </c>
      <c r="G2610" s="25">
        <v>54.19</v>
      </c>
      <c r="H2610" s="25">
        <v>54.19</v>
      </c>
      <c r="I2610" s="25">
        <v>56.69</v>
      </c>
      <c r="J2610" s="27">
        <v>63.9</v>
      </c>
      <c r="K2610" s="24"/>
      <c r="L2610" s="24">
        <v>53.2</v>
      </c>
    </row>
    <row r="2611" spans="1:12" x14ac:dyDescent="0.2">
      <c r="A2611" s="23">
        <v>39972</v>
      </c>
      <c r="B2611" s="27">
        <v>58.09</v>
      </c>
      <c r="C2611" s="28">
        <v>57.09</v>
      </c>
      <c r="D2611" s="28">
        <v>57.59</v>
      </c>
      <c r="E2611" s="26"/>
      <c r="F2611" s="25">
        <v>53.84</v>
      </c>
      <c r="G2611" s="25">
        <v>53.84</v>
      </c>
      <c r="H2611" s="25">
        <v>53.84</v>
      </c>
      <c r="I2611" s="25">
        <v>56.34</v>
      </c>
      <c r="J2611" s="27">
        <v>63.5</v>
      </c>
      <c r="K2611" s="24"/>
      <c r="L2611" s="24">
        <v>52.7</v>
      </c>
    </row>
    <row r="2612" spans="1:12" x14ac:dyDescent="0.2">
      <c r="A2612" s="23">
        <v>39973</v>
      </c>
      <c r="B2612" s="27">
        <v>60.01</v>
      </c>
      <c r="C2612" s="28">
        <v>59.01</v>
      </c>
      <c r="D2612" s="28">
        <v>59.51</v>
      </c>
      <c r="E2612" s="26"/>
      <c r="F2612" s="25">
        <v>55.76</v>
      </c>
      <c r="G2612" s="25">
        <v>55.76</v>
      </c>
      <c r="H2612" s="25">
        <v>55.76</v>
      </c>
      <c r="I2612" s="25">
        <v>58.26</v>
      </c>
      <c r="J2612" s="27">
        <v>65.400000000000006</v>
      </c>
      <c r="K2612" s="24"/>
      <c r="L2612" s="24">
        <v>54.7</v>
      </c>
    </row>
    <row r="2613" spans="1:12" x14ac:dyDescent="0.2">
      <c r="A2613" s="23">
        <v>39974</v>
      </c>
      <c r="B2613" s="27">
        <v>61.33</v>
      </c>
      <c r="C2613" s="28">
        <v>60.33</v>
      </c>
      <c r="D2613" s="28">
        <v>60.83</v>
      </c>
      <c r="E2613" s="26"/>
      <c r="F2613" s="25">
        <v>57.08</v>
      </c>
      <c r="G2613" s="25">
        <v>57.08</v>
      </c>
      <c r="H2613" s="25">
        <v>57.08</v>
      </c>
      <c r="I2613" s="25">
        <v>59.58</v>
      </c>
      <c r="J2613" s="27">
        <v>66.7</v>
      </c>
      <c r="K2613" s="24"/>
      <c r="L2613" s="24">
        <v>55.95</v>
      </c>
    </row>
    <row r="2614" spans="1:12" x14ac:dyDescent="0.2">
      <c r="A2614" s="23">
        <v>39975</v>
      </c>
      <c r="B2614" s="27">
        <v>62.68</v>
      </c>
      <c r="C2614" s="28">
        <v>61.68</v>
      </c>
      <c r="D2614" s="28">
        <v>62.18</v>
      </c>
      <c r="E2614" s="26"/>
      <c r="F2614" s="25">
        <v>58.43</v>
      </c>
      <c r="G2614" s="25">
        <v>58.43</v>
      </c>
      <c r="H2614" s="25">
        <v>58.43</v>
      </c>
      <c r="I2614" s="25">
        <v>60.93</v>
      </c>
      <c r="J2614" s="27">
        <v>68.099999999999994</v>
      </c>
      <c r="K2614" s="24"/>
      <c r="L2614" s="24">
        <v>57.45</v>
      </c>
    </row>
    <row r="2615" spans="1:12" x14ac:dyDescent="0.2">
      <c r="A2615" s="23">
        <v>39976</v>
      </c>
      <c r="B2615" s="27">
        <v>62.04</v>
      </c>
      <c r="C2615" s="28">
        <v>61.04</v>
      </c>
      <c r="D2615" s="28">
        <v>61.54</v>
      </c>
      <c r="E2615" s="26"/>
      <c r="F2615" s="25">
        <v>57.79</v>
      </c>
      <c r="G2615" s="25">
        <v>57.79</v>
      </c>
      <c r="H2615" s="25">
        <v>57.79</v>
      </c>
      <c r="I2615" s="25">
        <v>60.29</v>
      </c>
      <c r="J2615" s="27">
        <v>67.5</v>
      </c>
      <c r="K2615" s="24"/>
      <c r="L2615" s="24">
        <v>56.7</v>
      </c>
    </row>
    <row r="2616" spans="1:12" x14ac:dyDescent="0.2">
      <c r="A2616" s="23">
        <v>39979</v>
      </c>
      <c r="B2616" s="27">
        <v>59.62</v>
      </c>
      <c r="C2616" s="28">
        <v>58.62</v>
      </c>
      <c r="D2616" s="28">
        <v>59.12</v>
      </c>
      <c r="E2616" s="26"/>
      <c r="F2616" s="25">
        <v>56.37</v>
      </c>
      <c r="G2616" s="25">
        <v>56.37</v>
      </c>
      <c r="H2616" s="25">
        <v>56.37</v>
      </c>
      <c r="I2616" s="25">
        <v>58.87</v>
      </c>
      <c r="J2616" s="27">
        <v>66</v>
      </c>
      <c r="K2616" s="24"/>
      <c r="L2616" s="24">
        <v>55.2</v>
      </c>
    </row>
    <row r="2617" spans="1:12" x14ac:dyDescent="0.2">
      <c r="A2617" s="23">
        <v>39980</v>
      </c>
      <c r="B2617" s="27">
        <v>59.47</v>
      </c>
      <c r="C2617" s="28">
        <v>58.47</v>
      </c>
      <c r="D2617" s="28">
        <v>58.97</v>
      </c>
      <c r="E2617" s="26"/>
      <c r="F2617" s="25">
        <v>56.22</v>
      </c>
      <c r="G2617" s="25">
        <v>56.22</v>
      </c>
      <c r="H2617" s="25">
        <v>56.22</v>
      </c>
      <c r="I2617" s="25">
        <v>58.72</v>
      </c>
      <c r="J2617" s="27">
        <v>65.900000000000006</v>
      </c>
      <c r="K2617" s="24"/>
      <c r="L2617" s="24"/>
    </row>
    <row r="2618" spans="1:12" x14ac:dyDescent="0.2">
      <c r="A2618" s="23">
        <v>39981</v>
      </c>
      <c r="B2618" s="27">
        <v>60.03</v>
      </c>
      <c r="C2618" s="28">
        <v>59.03</v>
      </c>
      <c r="D2618" s="28">
        <v>59.53</v>
      </c>
      <c r="E2618" s="26"/>
      <c r="F2618" s="25">
        <v>56.78</v>
      </c>
      <c r="G2618" s="25">
        <v>56.78</v>
      </c>
      <c r="H2618" s="25">
        <v>56.78</v>
      </c>
      <c r="I2618" s="25">
        <v>59.28</v>
      </c>
      <c r="J2618" s="27">
        <v>66.400000000000006</v>
      </c>
      <c r="K2618" s="24"/>
      <c r="L2618" s="24">
        <v>55.7</v>
      </c>
    </row>
    <row r="2619" spans="1:12" x14ac:dyDescent="0.2">
      <c r="A2619" s="23">
        <v>39982</v>
      </c>
      <c r="B2619" s="27">
        <v>60.37</v>
      </c>
      <c r="C2619" s="28">
        <v>59.37</v>
      </c>
      <c r="D2619" s="28">
        <v>59.87</v>
      </c>
      <c r="E2619" s="26"/>
      <c r="F2619" s="25">
        <v>57.12</v>
      </c>
      <c r="G2619" s="25">
        <v>57.12</v>
      </c>
      <c r="H2619" s="25">
        <v>57.12</v>
      </c>
      <c r="I2619" s="25">
        <v>59.62</v>
      </c>
      <c r="J2619" s="27">
        <v>66.8</v>
      </c>
      <c r="K2619" s="24"/>
      <c r="L2619" s="24">
        <v>55.95</v>
      </c>
    </row>
    <row r="2620" spans="1:12" x14ac:dyDescent="0.2">
      <c r="A2620" s="23">
        <v>39983</v>
      </c>
      <c r="B2620" s="27">
        <v>58.55</v>
      </c>
      <c r="C2620" s="28">
        <v>57.55</v>
      </c>
      <c r="D2620" s="28">
        <v>58.05</v>
      </c>
      <c r="E2620" s="26"/>
      <c r="F2620" s="25">
        <v>55.3</v>
      </c>
      <c r="G2620" s="25">
        <v>55.3</v>
      </c>
      <c r="H2620" s="25">
        <v>55.3</v>
      </c>
      <c r="I2620" s="25">
        <v>57.8</v>
      </c>
      <c r="J2620" s="27">
        <v>65</v>
      </c>
      <c r="K2620" s="24"/>
      <c r="L2620" s="24">
        <v>54.2</v>
      </c>
    </row>
    <row r="2621" spans="1:12" x14ac:dyDescent="0.2">
      <c r="A2621" s="23">
        <v>39986</v>
      </c>
      <c r="B2621" s="27">
        <v>55.93</v>
      </c>
      <c r="C2621" s="28">
        <v>54.93</v>
      </c>
      <c r="D2621" s="28">
        <v>55.43</v>
      </c>
      <c r="E2621" s="26"/>
      <c r="F2621" s="25">
        <v>52.68</v>
      </c>
      <c r="G2621" s="25">
        <v>52.68</v>
      </c>
      <c r="H2621" s="25">
        <v>52.68</v>
      </c>
      <c r="I2621" s="25">
        <v>55.18</v>
      </c>
      <c r="J2621" s="27">
        <v>62.3</v>
      </c>
      <c r="K2621" s="24"/>
      <c r="L2621" s="24">
        <v>51.7</v>
      </c>
    </row>
    <row r="2622" spans="1:12" x14ac:dyDescent="0.2">
      <c r="A2622" s="23">
        <v>39987</v>
      </c>
      <c r="B2622" s="27">
        <v>58.24</v>
      </c>
      <c r="C2622" s="28">
        <v>57.24</v>
      </c>
      <c r="D2622" s="28">
        <v>57.74</v>
      </c>
      <c r="E2622" s="26"/>
      <c r="F2622" s="25">
        <v>54.99</v>
      </c>
      <c r="G2622" s="25">
        <v>54.99</v>
      </c>
      <c r="H2622" s="25">
        <v>54.99</v>
      </c>
      <c r="I2622" s="25">
        <v>57.49</v>
      </c>
      <c r="J2622" s="27">
        <v>64.7</v>
      </c>
      <c r="K2622" s="24"/>
      <c r="L2622" s="24">
        <v>53.95</v>
      </c>
    </row>
    <row r="2623" spans="1:12" x14ac:dyDescent="0.2">
      <c r="A2623" s="23">
        <v>39988</v>
      </c>
      <c r="B2623" s="27">
        <v>57.67</v>
      </c>
      <c r="C2623" s="28">
        <v>56.67</v>
      </c>
      <c r="D2623" s="28">
        <v>57.17</v>
      </c>
      <c r="E2623" s="26"/>
      <c r="F2623" s="25">
        <v>54.42</v>
      </c>
      <c r="G2623" s="25">
        <v>54.42</v>
      </c>
      <c r="H2623" s="25">
        <v>54.42</v>
      </c>
      <c r="I2623" s="25">
        <v>56.92</v>
      </c>
      <c r="J2623" s="27">
        <v>64.099999999999994</v>
      </c>
      <c r="K2623" s="24"/>
      <c r="L2623" s="24">
        <v>53.45</v>
      </c>
    </row>
    <row r="2624" spans="1:12" x14ac:dyDescent="0.2">
      <c r="A2624" s="23">
        <v>39989</v>
      </c>
      <c r="B2624" s="27">
        <v>59.23</v>
      </c>
      <c r="C2624" s="28">
        <v>58.23</v>
      </c>
      <c r="D2624" s="28">
        <v>58.73</v>
      </c>
      <c r="E2624" s="26"/>
      <c r="F2624" s="25">
        <v>55.98</v>
      </c>
      <c r="G2624" s="25">
        <v>55.98</v>
      </c>
      <c r="H2624" s="25">
        <v>55.98</v>
      </c>
      <c r="I2624" s="25">
        <v>58.48</v>
      </c>
      <c r="J2624" s="27">
        <v>65.599999999999994</v>
      </c>
      <c r="K2624" s="24"/>
      <c r="L2624" s="24">
        <v>54.95</v>
      </c>
    </row>
    <row r="2625" spans="1:12" x14ac:dyDescent="0.2">
      <c r="A2625" s="23">
        <v>39990</v>
      </c>
      <c r="B2625" s="27">
        <v>58.16</v>
      </c>
      <c r="C2625" s="28">
        <v>57.16</v>
      </c>
      <c r="D2625" s="28">
        <v>57.66</v>
      </c>
      <c r="E2625" s="26"/>
      <c r="F2625" s="25">
        <v>54.91</v>
      </c>
      <c r="G2625" s="25">
        <v>54.91</v>
      </c>
      <c r="H2625" s="25">
        <v>54.91</v>
      </c>
      <c r="I2625" s="25">
        <v>57.41</v>
      </c>
      <c r="J2625" s="27">
        <v>64.599999999999994</v>
      </c>
      <c r="K2625" s="24"/>
      <c r="L2625" s="24">
        <v>53.95</v>
      </c>
    </row>
    <row r="2626" spans="1:12" x14ac:dyDescent="0.2">
      <c r="A2626" s="23">
        <v>39993</v>
      </c>
      <c r="B2626" s="27">
        <v>60.49</v>
      </c>
      <c r="C2626" s="28">
        <v>59.49</v>
      </c>
      <c r="D2626" s="28">
        <v>59.99</v>
      </c>
      <c r="E2626" s="26"/>
      <c r="F2626" s="25">
        <v>57.24</v>
      </c>
      <c r="G2626" s="25">
        <v>57.24</v>
      </c>
      <c r="H2626" s="25">
        <v>57.24</v>
      </c>
      <c r="I2626" s="25">
        <v>59.74</v>
      </c>
      <c r="J2626" s="27">
        <v>66.900000000000006</v>
      </c>
      <c r="K2626" s="24"/>
      <c r="L2626" s="24">
        <v>56.2</v>
      </c>
    </row>
    <row r="2627" spans="1:12" x14ac:dyDescent="0.2">
      <c r="A2627" s="23">
        <v>39994</v>
      </c>
      <c r="B2627" s="27">
        <v>58.89</v>
      </c>
      <c r="C2627" s="28">
        <v>57.89</v>
      </c>
      <c r="D2627" s="28">
        <v>58.39</v>
      </c>
      <c r="E2627" s="26"/>
      <c r="F2627" s="25">
        <v>55.64</v>
      </c>
      <c r="G2627" s="25">
        <v>55.64</v>
      </c>
      <c r="H2627" s="25">
        <v>55.64</v>
      </c>
      <c r="I2627" s="25">
        <v>58.14</v>
      </c>
      <c r="J2627" s="27">
        <v>65.3</v>
      </c>
      <c r="K2627" s="24"/>
      <c r="L2627" s="24">
        <v>54.45</v>
      </c>
    </row>
    <row r="2628" spans="1:12" x14ac:dyDescent="0.2">
      <c r="A2628" s="23">
        <v>39995</v>
      </c>
      <c r="B2628" s="27">
        <v>58.31</v>
      </c>
      <c r="C2628" s="28">
        <v>57.31</v>
      </c>
      <c r="D2628" s="28">
        <v>57.81</v>
      </c>
      <c r="E2628" s="26"/>
      <c r="F2628" s="25">
        <v>55.06</v>
      </c>
      <c r="G2628" s="25">
        <v>55.06</v>
      </c>
      <c r="H2628" s="25">
        <v>55.06</v>
      </c>
      <c r="I2628" s="25">
        <v>57.56</v>
      </c>
      <c r="J2628" s="27">
        <v>64.7</v>
      </c>
      <c r="K2628" s="24"/>
      <c r="L2628" s="24">
        <v>53.95</v>
      </c>
    </row>
    <row r="2629" spans="1:12" x14ac:dyDescent="0.2">
      <c r="A2629" s="23">
        <v>39996</v>
      </c>
      <c r="B2629" s="27">
        <v>55.73</v>
      </c>
      <c r="C2629" s="28">
        <v>54.73</v>
      </c>
      <c r="D2629" s="28">
        <v>55.23</v>
      </c>
      <c r="E2629" s="26"/>
      <c r="F2629" s="25">
        <v>52.48</v>
      </c>
      <c r="G2629" s="25">
        <v>52.48</v>
      </c>
      <c r="H2629" s="25">
        <v>52.48</v>
      </c>
      <c r="I2629" s="25">
        <v>54.98</v>
      </c>
      <c r="J2629" s="27">
        <v>62.1</v>
      </c>
      <c r="K2629" s="24"/>
      <c r="L2629" s="24">
        <v>51.45</v>
      </c>
    </row>
    <row r="2630" spans="1:12" x14ac:dyDescent="0.2">
      <c r="A2630" s="23">
        <v>40000</v>
      </c>
      <c r="B2630" s="27">
        <v>53.05</v>
      </c>
      <c r="C2630" s="28">
        <v>52.05</v>
      </c>
      <c r="D2630" s="28">
        <v>52.55</v>
      </c>
      <c r="E2630" s="26"/>
      <c r="F2630" s="25">
        <v>49.8</v>
      </c>
      <c r="G2630" s="25">
        <v>49.8</v>
      </c>
      <c r="H2630" s="25">
        <v>49.8</v>
      </c>
      <c r="I2630" s="25">
        <v>52.3</v>
      </c>
      <c r="J2630" s="27">
        <v>59.5</v>
      </c>
      <c r="K2630" s="24"/>
      <c r="L2630" s="24">
        <v>49.7</v>
      </c>
    </row>
    <row r="2631" spans="1:12" x14ac:dyDescent="0.2">
      <c r="A2631" s="23">
        <v>40001</v>
      </c>
      <c r="B2631" s="27">
        <v>51.93</v>
      </c>
      <c r="C2631" s="28">
        <v>50.93</v>
      </c>
      <c r="D2631" s="28">
        <v>51.43</v>
      </c>
      <c r="E2631" s="26"/>
      <c r="F2631" s="25">
        <v>48.68</v>
      </c>
      <c r="G2631" s="25">
        <v>48.68</v>
      </c>
      <c r="H2631" s="25">
        <v>48.68</v>
      </c>
      <c r="I2631" s="25">
        <v>51.18</v>
      </c>
      <c r="J2631" s="27">
        <v>58.3</v>
      </c>
      <c r="K2631" s="24"/>
      <c r="L2631" s="24">
        <v>48.7</v>
      </c>
    </row>
    <row r="2632" spans="1:12" x14ac:dyDescent="0.2">
      <c r="A2632" s="23">
        <v>40002</v>
      </c>
      <c r="B2632" s="27">
        <v>49.14</v>
      </c>
      <c r="C2632" s="28">
        <v>48.14</v>
      </c>
      <c r="D2632" s="28">
        <v>48.64</v>
      </c>
      <c r="E2632" s="26"/>
      <c r="F2632" s="25">
        <v>45.89</v>
      </c>
      <c r="G2632" s="25">
        <v>45.89</v>
      </c>
      <c r="H2632" s="25">
        <v>45.89</v>
      </c>
      <c r="I2632" s="25">
        <v>48.39</v>
      </c>
      <c r="J2632" s="27">
        <v>55.6</v>
      </c>
      <c r="K2632" s="24"/>
      <c r="L2632" s="24">
        <v>45.7</v>
      </c>
    </row>
    <row r="2633" spans="1:12" x14ac:dyDescent="0.2">
      <c r="A2633" s="23">
        <v>40003</v>
      </c>
      <c r="B2633" s="27">
        <v>49.41</v>
      </c>
      <c r="C2633" s="28">
        <v>48.41</v>
      </c>
      <c r="D2633" s="28">
        <v>48.91</v>
      </c>
      <c r="E2633" s="26"/>
      <c r="F2633" s="25">
        <v>46.16</v>
      </c>
      <c r="G2633" s="25">
        <v>46.16</v>
      </c>
      <c r="H2633" s="25">
        <v>46.16</v>
      </c>
      <c r="I2633" s="25">
        <v>48.66</v>
      </c>
      <c r="J2633" s="27">
        <v>55.8</v>
      </c>
      <c r="K2633" s="24"/>
      <c r="L2633" s="24">
        <v>45.95</v>
      </c>
    </row>
    <row r="2634" spans="1:12" x14ac:dyDescent="0.2">
      <c r="A2634" s="23">
        <v>40004</v>
      </c>
      <c r="B2634" s="27">
        <v>48.89</v>
      </c>
      <c r="C2634" s="28">
        <v>47.89</v>
      </c>
      <c r="D2634" s="28">
        <v>48.39</v>
      </c>
      <c r="E2634" s="26"/>
      <c r="F2634" s="25">
        <v>45.64</v>
      </c>
      <c r="G2634" s="25">
        <v>45.64</v>
      </c>
      <c r="H2634" s="25">
        <v>45.64</v>
      </c>
      <c r="I2634" s="25">
        <v>48.14</v>
      </c>
      <c r="J2634" s="27">
        <v>55.3</v>
      </c>
      <c r="K2634" s="24"/>
      <c r="L2634" s="24">
        <v>45.45</v>
      </c>
    </row>
    <row r="2635" spans="1:12" x14ac:dyDescent="0.2">
      <c r="A2635" s="23">
        <v>40007</v>
      </c>
      <c r="B2635" s="27">
        <v>48.69</v>
      </c>
      <c r="C2635" s="28">
        <v>47.69</v>
      </c>
      <c r="D2635" s="28">
        <v>48.19</v>
      </c>
      <c r="E2635" s="26"/>
      <c r="F2635" s="25">
        <v>45.44</v>
      </c>
      <c r="G2635" s="25">
        <v>45.44</v>
      </c>
      <c r="H2635" s="25">
        <v>45.44</v>
      </c>
      <c r="I2635" s="25">
        <v>47.94</v>
      </c>
      <c r="J2635" s="27">
        <v>55.1</v>
      </c>
      <c r="K2635" s="24"/>
      <c r="L2635" s="24"/>
    </row>
    <row r="2636" spans="1:12" x14ac:dyDescent="0.2">
      <c r="A2636" s="23">
        <v>40008</v>
      </c>
      <c r="B2636" s="27">
        <v>48.52</v>
      </c>
      <c r="C2636" s="28">
        <v>47.52</v>
      </c>
      <c r="D2636" s="28">
        <v>48.02</v>
      </c>
      <c r="E2636" s="26"/>
      <c r="F2636" s="25">
        <v>45.27</v>
      </c>
      <c r="G2636" s="25">
        <v>45.27</v>
      </c>
      <c r="H2636" s="25">
        <v>45.27</v>
      </c>
      <c r="I2636" s="25">
        <v>47.77</v>
      </c>
      <c r="J2636" s="27">
        <v>54.9</v>
      </c>
      <c r="K2636" s="24"/>
      <c r="L2636" s="24">
        <v>45.2</v>
      </c>
    </row>
    <row r="2637" spans="1:12" x14ac:dyDescent="0.2">
      <c r="A2637" s="23">
        <v>40009</v>
      </c>
      <c r="B2637" s="27">
        <v>50.54</v>
      </c>
      <c r="C2637" s="28">
        <v>49.54</v>
      </c>
      <c r="D2637" s="28">
        <v>50.04</v>
      </c>
      <c r="E2637" s="26"/>
      <c r="F2637" s="25">
        <v>47.29</v>
      </c>
      <c r="G2637" s="25">
        <v>47.29</v>
      </c>
      <c r="H2637" s="25">
        <v>47.29</v>
      </c>
      <c r="I2637" s="25">
        <v>49.79</v>
      </c>
      <c r="J2637" s="27">
        <v>57</v>
      </c>
      <c r="K2637" s="24"/>
      <c r="L2637" s="24">
        <v>47.2</v>
      </c>
    </row>
    <row r="2638" spans="1:12" x14ac:dyDescent="0.2">
      <c r="A2638" s="23">
        <v>40010</v>
      </c>
      <c r="B2638" s="27">
        <v>51.02</v>
      </c>
      <c r="C2638" s="28">
        <v>50.02</v>
      </c>
      <c r="D2638" s="28">
        <v>50.52</v>
      </c>
      <c r="E2638" s="26"/>
      <c r="F2638" s="25">
        <v>47.77</v>
      </c>
      <c r="G2638" s="25">
        <v>47.77</v>
      </c>
      <c r="H2638" s="25">
        <v>47.77</v>
      </c>
      <c r="I2638" s="25">
        <v>50.27</v>
      </c>
      <c r="J2638" s="27">
        <v>57.4</v>
      </c>
      <c r="K2638" s="24"/>
      <c r="L2638" s="24">
        <v>47.7</v>
      </c>
    </row>
    <row r="2639" spans="1:12" x14ac:dyDescent="0.2">
      <c r="A2639" s="23">
        <v>40011</v>
      </c>
      <c r="B2639" s="27">
        <v>52.56</v>
      </c>
      <c r="C2639" s="28">
        <v>51.56</v>
      </c>
      <c r="D2639" s="28">
        <v>52.06</v>
      </c>
      <c r="E2639" s="26"/>
      <c r="F2639" s="25">
        <v>49.31</v>
      </c>
      <c r="G2639" s="25">
        <v>49.31</v>
      </c>
      <c r="H2639" s="25">
        <v>49.31</v>
      </c>
      <c r="I2639" s="25">
        <v>51.81</v>
      </c>
      <c r="J2639" s="27">
        <v>59</v>
      </c>
      <c r="K2639" s="24"/>
      <c r="L2639" s="24">
        <v>49.2</v>
      </c>
    </row>
    <row r="2640" spans="1:12" x14ac:dyDescent="0.2">
      <c r="A2640" s="23">
        <v>40014</v>
      </c>
      <c r="B2640" s="27">
        <v>52.98</v>
      </c>
      <c r="C2640" s="28">
        <v>51.98</v>
      </c>
      <c r="D2640" s="28">
        <v>52.48</v>
      </c>
      <c r="E2640" s="26"/>
      <c r="F2640" s="25">
        <v>49.73</v>
      </c>
      <c r="G2640" s="25">
        <v>49.73</v>
      </c>
      <c r="H2640" s="25">
        <v>49.73</v>
      </c>
      <c r="I2640" s="25">
        <v>52.23</v>
      </c>
      <c r="J2640" s="27">
        <v>59.4</v>
      </c>
      <c r="K2640" s="24"/>
      <c r="L2640" s="24">
        <v>49.7</v>
      </c>
    </row>
    <row r="2641" spans="1:12" x14ac:dyDescent="0.2">
      <c r="A2641" s="23">
        <v>40015</v>
      </c>
      <c r="B2641" s="27">
        <v>53.72</v>
      </c>
      <c r="C2641" s="28">
        <v>52.72</v>
      </c>
      <c r="D2641" s="28">
        <v>53.22</v>
      </c>
      <c r="E2641" s="26"/>
      <c r="F2641" s="25">
        <v>50.47</v>
      </c>
      <c r="G2641" s="25">
        <v>50.47</v>
      </c>
      <c r="H2641" s="25">
        <v>50.47</v>
      </c>
      <c r="I2641" s="25">
        <v>52.97</v>
      </c>
      <c r="J2641" s="27">
        <v>60.1</v>
      </c>
      <c r="K2641" s="24"/>
      <c r="L2641" s="24">
        <v>50.45</v>
      </c>
    </row>
    <row r="2642" spans="1:12" x14ac:dyDescent="0.2">
      <c r="A2642" s="23">
        <v>40016</v>
      </c>
      <c r="B2642" s="27">
        <v>54.4</v>
      </c>
      <c r="C2642" s="28">
        <v>53.4</v>
      </c>
      <c r="D2642" s="28">
        <v>53.9</v>
      </c>
      <c r="E2642" s="26"/>
      <c r="F2642" s="25">
        <v>51.15</v>
      </c>
      <c r="G2642" s="25">
        <v>51.15</v>
      </c>
      <c r="H2642" s="25">
        <v>51.15</v>
      </c>
      <c r="I2642" s="25">
        <v>53.65</v>
      </c>
      <c r="J2642" s="27">
        <v>60.8</v>
      </c>
      <c r="K2642" s="24"/>
      <c r="L2642" s="24">
        <v>51.2</v>
      </c>
    </row>
    <row r="2643" spans="1:12" x14ac:dyDescent="0.2">
      <c r="A2643" s="23">
        <v>40017</v>
      </c>
      <c r="B2643" s="27">
        <v>56.16</v>
      </c>
      <c r="C2643" s="28">
        <v>55.16</v>
      </c>
      <c r="D2643" s="28">
        <v>55.66</v>
      </c>
      <c r="E2643" s="26"/>
      <c r="F2643" s="25">
        <v>52.91</v>
      </c>
      <c r="G2643" s="25">
        <v>52.91</v>
      </c>
      <c r="H2643" s="25">
        <v>52.91</v>
      </c>
      <c r="I2643" s="25">
        <v>55.41</v>
      </c>
      <c r="J2643" s="27">
        <v>62.6</v>
      </c>
      <c r="K2643" s="24"/>
      <c r="L2643" s="24">
        <v>52.95</v>
      </c>
    </row>
    <row r="2644" spans="1:12" x14ac:dyDescent="0.2">
      <c r="A2644" s="23">
        <v>40018</v>
      </c>
      <c r="B2644" s="27">
        <v>57.05</v>
      </c>
      <c r="C2644" s="28">
        <v>56.05</v>
      </c>
      <c r="D2644" s="28">
        <v>56.55</v>
      </c>
      <c r="E2644" s="26"/>
      <c r="F2644" s="25">
        <v>53.8</v>
      </c>
      <c r="G2644" s="25">
        <v>53.8</v>
      </c>
      <c r="H2644" s="25">
        <v>53.8</v>
      </c>
      <c r="I2644" s="25">
        <v>56.3</v>
      </c>
      <c r="J2644" s="27">
        <v>63.5</v>
      </c>
      <c r="K2644" s="24"/>
      <c r="L2644" s="24">
        <v>53.7</v>
      </c>
    </row>
    <row r="2645" spans="1:12" x14ac:dyDescent="0.2">
      <c r="A2645" s="23">
        <v>40021</v>
      </c>
      <c r="B2645" s="27">
        <v>57.38</v>
      </c>
      <c r="C2645" s="28">
        <v>56.38</v>
      </c>
      <c r="D2645" s="28">
        <v>56.88</v>
      </c>
      <c r="E2645" s="26"/>
      <c r="F2645" s="25">
        <v>54.13</v>
      </c>
      <c r="G2645" s="25">
        <v>54.13</v>
      </c>
      <c r="H2645" s="25">
        <v>54.13</v>
      </c>
      <c r="I2645" s="25">
        <v>56.63</v>
      </c>
      <c r="J2645" s="27">
        <v>63.8</v>
      </c>
      <c r="K2645" s="24"/>
      <c r="L2645" s="24">
        <v>53.95</v>
      </c>
    </row>
    <row r="2646" spans="1:12" x14ac:dyDescent="0.2">
      <c r="A2646" s="23">
        <v>40022</v>
      </c>
      <c r="B2646" s="27">
        <v>56.23</v>
      </c>
      <c r="C2646" s="28">
        <v>55.23</v>
      </c>
      <c r="D2646" s="28">
        <v>55.73</v>
      </c>
      <c r="E2646" s="26"/>
      <c r="F2646" s="25">
        <v>52.98</v>
      </c>
      <c r="G2646" s="25">
        <v>52.98</v>
      </c>
      <c r="H2646" s="25">
        <v>52.98</v>
      </c>
      <c r="I2646" s="25">
        <v>55.48</v>
      </c>
      <c r="J2646" s="27">
        <v>62.6</v>
      </c>
      <c r="K2646" s="24"/>
      <c r="L2646" s="24">
        <v>52.95</v>
      </c>
    </row>
    <row r="2647" spans="1:12" x14ac:dyDescent="0.2">
      <c r="A2647" s="23">
        <v>40023</v>
      </c>
      <c r="B2647" s="27">
        <v>52.35</v>
      </c>
      <c r="C2647" s="28">
        <v>51.35</v>
      </c>
      <c r="D2647" s="28">
        <v>51.85</v>
      </c>
      <c r="E2647" s="26"/>
      <c r="F2647" s="25">
        <v>49.1</v>
      </c>
      <c r="G2647" s="25">
        <v>49.1</v>
      </c>
      <c r="H2647" s="25">
        <v>49.1</v>
      </c>
      <c r="I2647" s="25">
        <v>51.6</v>
      </c>
      <c r="J2647" s="27">
        <v>58.8</v>
      </c>
      <c r="K2647" s="24"/>
      <c r="L2647" s="24">
        <v>48.95</v>
      </c>
    </row>
    <row r="2648" spans="1:12" x14ac:dyDescent="0.2">
      <c r="A2648" s="23">
        <v>40024</v>
      </c>
      <c r="B2648" s="27">
        <v>55.94</v>
      </c>
      <c r="C2648" s="28">
        <v>54.94</v>
      </c>
      <c r="D2648" s="28">
        <v>55.44</v>
      </c>
      <c r="E2648" s="26"/>
      <c r="F2648" s="25">
        <v>52.69</v>
      </c>
      <c r="G2648" s="25">
        <v>52.69</v>
      </c>
      <c r="H2648" s="25">
        <v>52.69</v>
      </c>
      <c r="I2648" s="25">
        <v>55.19</v>
      </c>
      <c r="J2648" s="27">
        <v>62.4</v>
      </c>
      <c r="K2648" s="24"/>
      <c r="L2648" s="24">
        <v>52.7</v>
      </c>
    </row>
    <row r="2649" spans="1:12" x14ac:dyDescent="0.2">
      <c r="A2649" s="23">
        <v>40025</v>
      </c>
      <c r="B2649" s="27">
        <v>58.45</v>
      </c>
      <c r="C2649" s="28">
        <v>57.45</v>
      </c>
      <c r="D2649" s="28">
        <v>57.95</v>
      </c>
      <c r="E2649" s="26"/>
      <c r="F2649" s="25">
        <v>55.2</v>
      </c>
      <c r="G2649" s="25">
        <v>55.2</v>
      </c>
      <c r="H2649" s="25">
        <v>55.2</v>
      </c>
      <c r="I2649" s="25">
        <v>57.7</v>
      </c>
      <c r="J2649" s="27">
        <v>64.900000000000006</v>
      </c>
      <c r="K2649" s="24"/>
      <c r="L2649" s="24">
        <v>55.2</v>
      </c>
    </row>
    <row r="2650" spans="1:12" x14ac:dyDescent="0.2">
      <c r="A2650" s="23">
        <v>40028</v>
      </c>
      <c r="B2650" s="27">
        <v>60.58</v>
      </c>
      <c r="C2650" s="28">
        <v>59.58</v>
      </c>
      <c r="D2650" s="28">
        <v>60.08</v>
      </c>
      <c r="E2650" s="26"/>
      <c r="F2650" s="25">
        <v>57.33</v>
      </c>
      <c r="G2650" s="25">
        <v>57.33</v>
      </c>
      <c r="H2650" s="25">
        <v>57.33</v>
      </c>
      <c r="I2650" s="25">
        <v>59.83</v>
      </c>
      <c r="J2650" s="27">
        <v>67</v>
      </c>
      <c r="K2650" s="24"/>
      <c r="L2650" s="24">
        <v>57.2</v>
      </c>
    </row>
    <row r="2651" spans="1:12" x14ac:dyDescent="0.2">
      <c r="A2651" s="23">
        <v>40029</v>
      </c>
      <c r="B2651" s="27">
        <v>60.42</v>
      </c>
      <c r="C2651" s="28">
        <v>59.42</v>
      </c>
      <c r="D2651" s="28">
        <v>59.92</v>
      </c>
      <c r="E2651" s="26"/>
      <c r="F2651" s="25">
        <v>57.17</v>
      </c>
      <c r="G2651" s="25">
        <v>57.17</v>
      </c>
      <c r="H2651" s="25">
        <v>57.17</v>
      </c>
      <c r="I2651" s="25">
        <v>59.67</v>
      </c>
      <c r="J2651" s="27">
        <v>66.8</v>
      </c>
      <c r="K2651" s="24"/>
      <c r="L2651" s="24">
        <v>57.2</v>
      </c>
    </row>
    <row r="2652" spans="1:12" x14ac:dyDescent="0.2">
      <c r="A2652" s="23">
        <v>40030</v>
      </c>
      <c r="B2652" s="27">
        <v>60.97</v>
      </c>
      <c r="C2652" s="28">
        <v>59.97</v>
      </c>
      <c r="D2652" s="28">
        <v>60.47</v>
      </c>
      <c r="E2652" s="26"/>
      <c r="F2652" s="25">
        <v>57.72</v>
      </c>
      <c r="G2652" s="25">
        <v>57.72</v>
      </c>
      <c r="H2652" s="25">
        <v>57.72</v>
      </c>
      <c r="I2652" s="25">
        <v>60.22</v>
      </c>
      <c r="J2652" s="27">
        <v>67.400000000000006</v>
      </c>
      <c r="K2652" s="24"/>
      <c r="L2652" s="24">
        <v>57.7</v>
      </c>
    </row>
    <row r="2653" spans="1:12" x14ac:dyDescent="0.2">
      <c r="A2653" s="23">
        <v>40031</v>
      </c>
      <c r="B2653" s="27">
        <v>60.94</v>
      </c>
      <c r="C2653" s="28">
        <v>59.94</v>
      </c>
      <c r="D2653" s="28">
        <v>60.44</v>
      </c>
      <c r="E2653" s="26"/>
      <c r="F2653" s="25">
        <v>57.69</v>
      </c>
      <c r="G2653" s="25">
        <v>57.69</v>
      </c>
      <c r="H2653" s="25">
        <v>57.69</v>
      </c>
      <c r="I2653" s="25">
        <v>60.19</v>
      </c>
      <c r="J2653" s="27">
        <v>67.400000000000006</v>
      </c>
      <c r="K2653" s="24"/>
      <c r="L2653" s="24"/>
    </row>
    <row r="2654" spans="1:12" x14ac:dyDescent="0.2">
      <c r="A2654" s="23">
        <v>40032</v>
      </c>
      <c r="B2654" s="27">
        <v>59.93</v>
      </c>
      <c r="C2654" s="28">
        <v>58.93</v>
      </c>
      <c r="D2654" s="28">
        <v>59.43</v>
      </c>
      <c r="E2654" s="26"/>
      <c r="F2654" s="25">
        <v>56.68</v>
      </c>
      <c r="G2654" s="25">
        <v>56.68</v>
      </c>
      <c r="H2654" s="25">
        <v>56.68</v>
      </c>
      <c r="I2654" s="25">
        <v>59.18</v>
      </c>
      <c r="J2654" s="27">
        <v>66.3</v>
      </c>
      <c r="K2654" s="24"/>
      <c r="L2654" s="24">
        <v>56.7</v>
      </c>
    </row>
    <row r="2655" spans="1:12" x14ac:dyDescent="0.2">
      <c r="A2655" s="23">
        <v>40035</v>
      </c>
      <c r="B2655" s="27">
        <v>59.6</v>
      </c>
      <c r="C2655" s="28">
        <v>58.6</v>
      </c>
      <c r="D2655" s="28">
        <v>59.1</v>
      </c>
      <c r="E2655" s="26"/>
      <c r="F2655" s="25">
        <v>56.35</v>
      </c>
      <c r="G2655" s="25">
        <v>56.35</v>
      </c>
      <c r="H2655" s="25">
        <v>56.35</v>
      </c>
      <c r="I2655" s="25">
        <v>58.85</v>
      </c>
      <c r="J2655" s="27">
        <v>66</v>
      </c>
      <c r="K2655" s="24"/>
      <c r="L2655" s="24">
        <v>56.2</v>
      </c>
    </row>
    <row r="2656" spans="1:12" x14ac:dyDescent="0.2">
      <c r="A2656" s="23">
        <v>40036</v>
      </c>
      <c r="B2656" s="27">
        <v>58.45</v>
      </c>
      <c r="C2656" s="28">
        <v>57.45</v>
      </c>
      <c r="D2656" s="28">
        <v>57.95</v>
      </c>
      <c r="E2656" s="26"/>
      <c r="F2656" s="25">
        <v>55.2</v>
      </c>
      <c r="G2656" s="25">
        <v>55.2</v>
      </c>
      <c r="H2656" s="25">
        <v>55.2</v>
      </c>
      <c r="I2656" s="25">
        <v>57.7</v>
      </c>
      <c r="J2656" s="27">
        <v>64.900000000000006</v>
      </c>
      <c r="K2656" s="24"/>
      <c r="L2656" s="24">
        <v>55.2</v>
      </c>
    </row>
    <row r="2657" spans="1:12" x14ac:dyDescent="0.2">
      <c r="A2657" s="23">
        <v>40037</v>
      </c>
      <c r="B2657" s="27">
        <v>59.16</v>
      </c>
      <c r="C2657" s="28">
        <v>58.16</v>
      </c>
      <c r="D2657" s="28">
        <v>58.66</v>
      </c>
      <c r="E2657" s="26"/>
      <c r="F2657" s="25">
        <v>55.91</v>
      </c>
      <c r="G2657" s="25">
        <v>55.91</v>
      </c>
      <c r="H2657" s="25">
        <v>55.91</v>
      </c>
      <c r="I2657" s="25">
        <v>58.41</v>
      </c>
      <c r="J2657" s="27">
        <v>65.599999999999994</v>
      </c>
      <c r="K2657" s="24"/>
      <c r="L2657" s="24">
        <v>55.7</v>
      </c>
    </row>
    <row r="2658" spans="1:12" x14ac:dyDescent="0.2">
      <c r="A2658" s="23">
        <v>40038</v>
      </c>
      <c r="B2658" s="27">
        <v>59.52</v>
      </c>
      <c r="C2658" s="28">
        <v>58.52</v>
      </c>
      <c r="D2658" s="28">
        <v>59.02</v>
      </c>
      <c r="E2658" s="26"/>
      <c r="F2658" s="25">
        <v>56.27</v>
      </c>
      <c r="G2658" s="25">
        <v>56.27</v>
      </c>
      <c r="H2658" s="25">
        <v>56.27</v>
      </c>
      <c r="I2658" s="25">
        <v>58.77</v>
      </c>
      <c r="J2658" s="27">
        <v>65.900000000000006</v>
      </c>
      <c r="K2658" s="24"/>
      <c r="L2658" s="24">
        <v>56.2</v>
      </c>
    </row>
    <row r="2659" spans="1:12" x14ac:dyDescent="0.2">
      <c r="A2659" s="23">
        <v>40039</v>
      </c>
      <c r="B2659" s="27">
        <v>57.01</v>
      </c>
      <c r="C2659" s="28">
        <v>56.01</v>
      </c>
      <c r="D2659" s="28">
        <v>56.51</v>
      </c>
      <c r="E2659" s="26"/>
      <c r="F2659" s="25">
        <v>53.26</v>
      </c>
      <c r="G2659" s="25">
        <v>53.26</v>
      </c>
      <c r="H2659" s="25">
        <v>53.26</v>
      </c>
      <c r="I2659" s="25">
        <v>55.76</v>
      </c>
      <c r="J2659" s="27">
        <v>62.9</v>
      </c>
      <c r="K2659" s="24"/>
      <c r="L2659" s="24">
        <v>53.2</v>
      </c>
    </row>
    <row r="2660" spans="1:12" x14ac:dyDescent="0.2">
      <c r="A2660" s="23">
        <v>40042</v>
      </c>
      <c r="B2660" s="27">
        <v>56.25</v>
      </c>
      <c r="C2660" s="28">
        <v>55.25</v>
      </c>
      <c r="D2660" s="28">
        <v>55.75</v>
      </c>
      <c r="E2660" s="26"/>
      <c r="F2660" s="25">
        <v>52.5</v>
      </c>
      <c r="G2660" s="25">
        <v>52.5</v>
      </c>
      <c r="H2660" s="25">
        <v>52.5</v>
      </c>
      <c r="I2660" s="25">
        <v>55</v>
      </c>
      <c r="J2660" s="27">
        <v>62.2</v>
      </c>
      <c r="K2660" s="24"/>
      <c r="L2660" s="24">
        <v>52.45</v>
      </c>
    </row>
    <row r="2661" spans="1:12" x14ac:dyDescent="0.2">
      <c r="A2661" s="23">
        <v>40043</v>
      </c>
      <c r="B2661" s="27">
        <v>58.69</v>
      </c>
      <c r="C2661" s="28">
        <v>57.69</v>
      </c>
      <c r="D2661" s="28">
        <v>58.19</v>
      </c>
      <c r="E2661" s="26"/>
      <c r="F2661" s="25">
        <v>54.94</v>
      </c>
      <c r="G2661" s="25">
        <v>54.94</v>
      </c>
      <c r="H2661" s="25">
        <v>54.94</v>
      </c>
      <c r="I2661" s="25">
        <v>57.44</v>
      </c>
      <c r="J2661" s="27">
        <v>64.599999999999994</v>
      </c>
      <c r="K2661" s="24"/>
      <c r="L2661" s="24">
        <v>54.95</v>
      </c>
    </row>
    <row r="2662" spans="1:12" x14ac:dyDescent="0.2">
      <c r="A2662" s="23">
        <v>40044</v>
      </c>
      <c r="B2662" s="27">
        <v>61.92</v>
      </c>
      <c r="C2662" s="28">
        <v>60.92</v>
      </c>
      <c r="D2662" s="28">
        <v>61.42</v>
      </c>
      <c r="E2662" s="26"/>
      <c r="F2662" s="25">
        <v>58.17</v>
      </c>
      <c r="G2662" s="25">
        <v>58.17</v>
      </c>
      <c r="H2662" s="25">
        <v>58.17</v>
      </c>
      <c r="I2662" s="25">
        <v>60.67</v>
      </c>
      <c r="J2662" s="27">
        <v>67.8</v>
      </c>
      <c r="K2662" s="24"/>
      <c r="L2662" s="24">
        <v>57.95</v>
      </c>
    </row>
    <row r="2663" spans="1:12" x14ac:dyDescent="0.2">
      <c r="A2663" s="23">
        <v>40045</v>
      </c>
      <c r="B2663" s="27">
        <v>62.04</v>
      </c>
      <c r="C2663" s="28">
        <v>61.04</v>
      </c>
      <c r="D2663" s="28">
        <v>61.54</v>
      </c>
      <c r="E2663" s="26"/>
      <c r="F2663" s="25">
        <v>58.29</v>
      </c>
      <c r="G2663" s="25">
        <v>58.29</v>
      </c>
      <c r="H2663" s="25">
        <v>58.29</v>
      </c>
      <c r="I2663" s="25">
        <v>60.79</v>
      </c>
      <c r="J2663" s="27">
        <v>68</v>
      </c>
      <c r="K2663" s="24"/>
      <c r="L2663" s="24">
        <v>58.2</v>
      </c>
    </row>
    <row r="2664" spans="1:12" x14ac:dyDescent="0.2">
      <c r="A2664" s="23">
        <v>40046</v>
      </c>
      <c r="B2664" s="27">
        <v>63.39</v>
      </c>
      <c r="C2664" s="28">
        <v>62.39</v>
      </c>
      <c r="D2664" s="28">
        <v>62.89</v>
      </c>
      <c r="E2664" s="26"/>
      <c r="F2664" s="25">
        <v>59.64</v>
      </c>
      <c r="G2664" s="25">
        <v>59.64</v>
      </c>
      <c r="H2664" s="25">
        <v>59.64</v>
      </c>
      <c r="I2664" s="25">
        <v>62.14</v>
      </c>
      <c r="J2664" s="27">
        <v>69.3</v>
      </c>
      <c r="K2664" s="24"/>
      <c r="L2664" s="24">
        <v>59.45</v>
      </c>
    </row>
    <row r="2665" spans="1:12" x14ac:dyDescent="0.2">
      <c r="A2665" s="23">
        <v>40049</v>
      </c>
      <c r="B2665" s="27">
        <v>63.87</v>
      </c>
      <c r="C2665" s="28">
        <v>62.87</v>
      </c>
      <c r="D2665" s="28">
        <v>63.37</v>
      </c>
      <c r="E2665" s="26"/>
      <c r="F2665" s="25">
        <v>60.12</v>
      </c>
      <c r="G2665" s="25">
        <v>60.12</v>
      </c>
      <c r="H2665" s="25">
        <v>60.12</v>
      </c>
      <c r="I2665" s="25">
        <v>62.62</v>
      </c>
      <c r="J2665" s="27">
        <v>69.8</v>
      </c>
      <c r="K2665" s="24"/>
      <c r="L2665" s="24">
        <v>59.95</v>
      </c>
    </row>
    <row r="2666" spans="1:12" x14ac:dyDescent="0.2">
      <c r="A2666" s="23">
        <v>40050</v>
      </c>
      <c r="B2666" s="27">
        <v>61.55</v>
      </c>
      <c r="C2666" s="28">
        <v>60.55</v>
      </c>
      <c r="D2666" s="28">
        <v>61.05</v>
      </c>
      <c r="E2666" s="26"/>
      <c r="F2666" s="25">
        <v>57.8</v>
      </c>
      <c r="G2666" s="25">
        <v>57.8</v>
      </c>
      <c r="H2666" s="25">
        <v>57.8</v>
      </c>
      <c r="I2666" s="25">
        <v>60.3</v>
      </c>
      <c r="J2666" s="27">
        <v>67.5</v>
      </c>
      <c r="K2666" s="24"/>
      <c r="L2666" s="24">
        <v>57.7</v>
      </c>
    </row>
    <row r="2667" spans="1:12" x14ac:dyDescent="0.2">
      <c r="A2667" s="23">
        <v>40051</v>
      </c>
      <c r="B2667" s="27">
        <v>60.93</v>
      </c>
      <c r="C2667" s="28">
        <v>59.93</v>
      </c>
      <c r="D2667" s="28">
        <v>60.43</v>
      </c>
      <c r="E2667" s="26"/>
      <c r="F2667" s="25">
        <v>57.18</v>
      </c>
      <c r="G2667" s="25">
        <v>57.18</v>
      </c>
      <c r="H2667" s="25">
        <v>57.18</v>
      </c>
      <c r="I2667" s="25">
        <v>59.68</v>
      </c>
      <c r="J2667" s="27">
        <v>66.8</v>
      </c>
      <c r="K2667" s="24"/>
      <c r="L2667" s="24">
        <v>57.2</v>
      </c>
    </row>
    <row r="2668" spans="1:12" x14ac:dyDescent="0.2">
      <c r="A2668" s="23">
        <v>40052</v>
      </c>
      <c r="B2668" s="27">
        <v>61.99</v>
      </c>
      <c r="C2668" s="28">
        <v>60.99</v>
      </c>
      <c r="D2668" s="28">
        <v>61.49</v>
      </c>
      <c r="E2668" s="26"/>
      <c r="F2668" s="25">
        <v>58.24</v>
      </c>
      <c r="G2668" s="25">
        <v>58.24</v>
      </c>
      <c r="H2668" s="25">
        <v>58.24</v>
      </c>
      <c r="I2668" s="25">
        <v>60.74</v>
      </c>
      <c r="J2668" s="27">
        <v>67.900000000000006</v>
      </c>
      <c r="K2668" s="24"/>
      <c r="L2668" s="24">
        <v>58.2</v>
      </c>
    </row>
    <row r="2669" spans="1:12" x14ac:dyDescent="0.2">
      <c r="A2669" s="23">
        <v>40053</v>
      </c>
      <c r="B2669" s="27">
        <v>62.24</v>
      </c>
      <c r="C2669" s="28">
        <v>61.24</v>
      </c>
      <c r="D2669" s="28">
        <v>61.74</v>
      </c>
      <c r="E2669" s="26"/>
      <c r="F2669" s="25">
        <v>58.49</v>
      </c>
      <c r="G2669" s="25">
        <v>58.49</v>
      </c>
      <c r="H2669" s="25">
        <v>58.49</v>
      </c>
      <c r="I2669" s="25">
        <v>60.99</v>
      </c>
      <c r="J2669" s="27">
        <v>68.2</v>
      </c>
      <c r="K2669" s="24"/>
      <c r="L2669" s="24">
        <v>58.45</v>
      </c>
    </row>
    <row r="2670" spans="1:12" x14ac:dyDescent="0.2">
      <c r="A2670" s="23">
        <v>40056</v>
      </c>
      <c r="B2670" s="27">
        <v>59.46</v>
      </c>
      <c r="C2670" s="28">
        <v>58.46</v>
      </c>
      <c r="D2670" s="28">
        <v>58.96</v>
      </c>
      <c r="E2670" s="26"/>
      <c r="F2670" s="25">
        <v>55.71</v>
      </c>
      <c r="G2670" s="25">
        <v>55.71</v>
      </c>
      <c r="H2670" s="25">
        <v>55.71</v>
      </c>
      <c r="I2670" s="25">
        <v>58.21</v>
      </c>
      <c r="J2670" s="27">
        <v>65.400000000000006</v>
      </c>
      <c r="K2670" s="24"/>
      <c r="L2670" s="24">
        <v>55.7</v>
      </c>
    </row>
    <row r="2671" spans="1:12" x14ac:dyDescent="0.2">
      <c r="A2671" s="23">
        <v>40057</v>
      </c>
      <c r="B2671" s="27">
        <v>57.55</v>
      </c>
      <c r="C2671" s="28">
        <v>56.55</v>
      </c>
      <c r="D2671" s="28">
        <v>57.05</v>
      </c>
      <c r="E2671" s="26"/>
      <c r="F2671" s="25">
        <v>53.8</v>
      </c>
      <c r="G2671" s="25">
        <v>53.8</v>
      </c>
      <c r="H2671" s="25">
        <v>53.8</v>
      </c>
      <c r="I2671" s="25">
        <v>56.3</v>
      </c>
      <c r="J2671" s="27">
        <v>63.5</v>
      </c>
      <c r="K2671" s="24"/>
      <c r="L2671" s="24">
        <v>53.7</v>
      </c>
    </row>
    <row r="2672" spans="1:12" x14ac:dyDescent="0.2">
      <c r="A2672" s="23">
        <v>40058</v>
      </c>
      <c r="B2672" s="27">
        <v>57.55</v>
      </c>
      <c r="C2672" s="28">
        <v>56.55</v>
      </c>
      <c r="D2672" s="28">
        <v>57.05</v>
      </c>
      <c r="E2672" s="26"/>
      <c r="F2672" s="25">
        <v>53.8</v>
      </c>
      <c r="G2672" s="25">
        <v>53.8</v>
      </c>
      <c r="H2672" s="25">
        <v>53.8</v>
      </c>
      <c r="I2672" s="25">
        <v>56.3</v>
      </c>
      <c r="J2672" s="27">
        <v>63.5</v>
      </c>
      <c r="K2672" s="24"/>
      <c r="L2672" s="24">
        <v>53.7</v>
      </c>
    </row>
    <row r="2673" spans="1:12" x14ac:dyDescent="0.2">
      <c r="A2673" s="23">
        <v>40059</v>
      </c>
      <c r="B2673" s="27">
        <v>57.46</v>
      </c>
      <c r="C2673" s="28">
        <v>56.46</v>
      </c>
      <c r="D2673" s="28">
        <v>56.96</v>
      </c>
      <c r="E2673" s="26"/>
      <c r="F2673" s="25">
        <v>53.71</v>
      </c>
      <c r="G2673" s="25">
        <v>53.71</v>
      </c>
      <c r="H2673" s="25">
        <v>53.71</v>
      </c>
      <c r="I2673" s="25">
        <v>56.21</v>
      </c>
      <c r="J2673" s="27">
        <v>63.4</v>
      </c>
      <c r="K2673" s="24"/>
      <c r="L2673" s="24"/>
    </row>
    <row r="2674" spans="1:12" x14ac:dyDescent="0.2">
      <c r="A2674" s="23">
        <v>40060</v>
      </c>
      <c r="B2674" s="27">
        <v>57.52</v>
      </c>
      <c r="C2674" s="28">
        <v>56.52</v>
      </c>
      <c r="D2674" s="28">
        <v>57.02</v>
      </c>
      <c r="E2674" s="26"/>
      <c r="F2674" s="25">
        <v>53.77</v>
      </c>
      <c r="G2674" s="25">
        <v>53.77</v>
      </c>
      <c r="H2674" s="25">
        <v>53.77</v>
      </c>
      <c r="I2674" s="25">
        <v>56.27</v>
      </c>
      <c r="J2674" s="27">
        <v>63.4</v>
      </c>
      <c r="K2674" s="24"/>
      <c r="L2674" s="24">
        <v>53.7</v>
      </c>
    </row>
    <row r="2675" spans="1:12" x14ac:dyDescent="0.2">
      <c r="A2675" s="23">
        <v>40064</v>
      </c>
      <c r="B2675" s="27">
        <v>60.6</v>
      </c>
      <c r="C2675" s="28">
        <v>59.6</v>
      </c>
      <c r="D2675" s="28">
        <v>60.1</v>
      </c>
      <c r="E2675" s="26"/>
      <c r="F2675" s="25">
        <v>56.85</v>
      </c>
      <c r="G2675" s="25">
        <v>56.85</v>
      </c>
      <c r="H2675" s="25">
        <v>56.85</v>
      </c>
      <c r="I2675" s="25">
        <v>59.35</v>
      </c>
      <c r="J2675" s="27">
        <v>66.5</v>
      </c>
      <c r="K2675" s="24"/>
      <c r="L2675" s="24">
        <v>56.7</v>
      </c>
    </row>
    <row r="2676" spans="1:12" x14ac:dyDescent="0.2">
      <c r="A2676" s="23">
        <v>40065</v>
      </c>
      <c r="B2676" s="27">
        <v>60.81</v>
      </c>
      <c r="C2676" s="28">
        <v>59.81</v>
      </c>
      <c r="D2676" s="28">
        <v>60.31</v>
      </c>
      <c r="E2676" s="26"/>
      <c r="F2676" s="25">
        <v>57.06</v>
      </c>
      <c r="G2676" s="25">
        <v>57.06</v>
      </c>
      <c r="H2676" s="25">
        <v>57.06</v>
      </c>
      <c r="I2676" s="25">
        <v>59.56</v>
      </c>
      <c r="J2676" s="27">
        <v>66.7</v>
      </c>
      <c r="K2676" s="24"/>
      <c r="L2676" s="24">
        <v>56.95</v>
      </c>
    </row>
    <row r="2677" spans="1:12" x14ac:dyDescent="0.2">
      <c r="A2677" s="23">
        <v>40066</v>
      </c>
      <c r="B2677" s="27">
        <v>61.44</v>
      </c>
      <c r="C2677" s="28">
        <v>60.44</v>
      </c>
      <c r="D2677" s="28">
        <v>60.94</v>
      </c>
      <c r="E2677" s="26"/>
      <c r="F2677" s="25">
        <v>57.69</v>
      </c>
      <c r="G2677" s="25">
        <v>57.69</v>
      </c>
      <c r="H2677" s="25">
        <v>57.69</v>
      </c>
      <c r="I2677" s="25">
        <v>60.19</v>
      </c>
      <c r="J2677" s="27">
        <v>67.400000000000006</v>
      </c>
      <c r="K2677" s="24"/>
      <c r="L2677" s="24">
        <v>57.7</v>
      </c>
    </row>
    <row r="2678" spans="1:12" x14ac:dyDescent="0.2">
      <c r="A2678" s="23">
        <v>40067</v>
      </c>
      <c r="B2678" s="27">
        <v>58.79</v>
      </c>
      <c r="C2678" s="28">
        <v>57.79</v>
      </c>
      <c r="D2678" s="28">
        <v>58.29</v>
      </c>
      <c r="E2678" s="26"/>
      <c r="F2678" s="25">
        <v>55.04</v>
      </c>
      <c r="G2678" s="25">
        <v>55.04</v>
      </c>
      <c r="H2678" s="25">
        <v>55.04</v>
      </c>
      <c r="I2678" s="25">
        <v>57.54</v>
      </c>
      <c r="J2678" s="27">
        <v>64.7</v>
      </c>
      <c r="K2678" s="24"/>
      <c r="L2678" s="24">
        <v>54.95</v>
      </c>
    </row>
    <row r="2679" spans="1:12" x14ac:dyDescent="0.2">
      <c r="A2679" s="23">
        <v>40070</v>
      </c>
      <c r="B2679" s="27">
        <v>58.36</v>
      </c>
      <c r="C2679" s="28">
        <v>57.36</v>
      </c>
      <c r="D2679" s="28">
        <v>57.86</v>
      </c>
      <c r="E2679" s="26"/>
      <c r="F2679" s="25">
        <v>54.61</v>
      </c>
      <c r="G2679" s="25">
        <v>54.61</v>
      </c>
      <c r="H2679" s="25">
        <v>54.61</v>
      </c>
      <c r="I2679" s="25">
        <v>57.11</v>
      </c>
      <c r="J2679" s="27">
        <v>64.3</v>
      </c>
      <c r="K2679" s="24"/>
      <c r="L2679" s="24">
        <v>54.45</v>
      </c>
    </row>
    <row r="2680" spans="1:12" x14ac:dyDescent="0.2">
      <c r="A2680" s="23">
        <v>40071</v>
      </c>
      <c r="B2680" s="27">
        <v>61.43</v>
      </c>
      <c r="C2680" s="28">
        <v>60.43</v>
      </c>
      <c r="D2680" s="28">
        <v>60.93</v>
      </c>
      <c r="E2680" s="26"/>
      <c r="F2680" s="25">
        <v>56.68</v>
      </c>
      <c r="G2680" s="25">
        <v>56.68</v>
      </c>
      <c r="H2680" s="25">
        <v>56.68</v>
      </c>
      <c r="I2680" s="25">
        <v>59.18</v>
      </c>
      <c r="J2680" s="27">
        <v>66.3</v>
      </c>
      <c r="K2680" s="24"/>
      <c r="L2680" s="24">
        <v>56.7</v>
      </c>
    </row>
    <row r="2681" spans="1:12" x14ac:dyDescent="0.2">
      <c r="A2681" s="23">
        <v>40072</v>
      </c>
      <c r="B2681" s="27">
        <v>63.01</v>
      </c>
      <c r="C2681" s="28">
        <v>62.01</v>
      </c>
      <c r="D2681" s="28">
        <v>62.51</v>
      </c>
      <c r="E2681" s="26"/>
      <c r="F2681" s="25">
        <v>58.26</v>
      </c>
      <c r="G2681" s="25">
        <v>58.26</v>
      </c>
      <c r="H2681" s="25">
        <v>58.26</v>
      </c>
      <c r="I2681" s="25">
        <v>60.76</v>
      </c>
      <c r="J2681" s="27">
        <v>67.900000000000006</v>
      </c>
      <c r="K2681" s="24"/>
      <c r="L2681" s="24">
        <v>58.2</v>
      </c>
    </row>
    <row r="2682" spans="1:12" x14ac:dyDescent="0.2">
      <c r="A2682" s="23">
        <v>40073</v>
      </c>
      <c r="B2682" s="27">
        <v>62.97</v>
      </c>
      <c r="C2682" s="28">
        <v>61.97</v>
      </c>
      <c r="D2682" s="28">
        <v>62.47</v>
      </c>
      <c r="E2682" s="26"/>
      <c r="F2682" s="25">
        <v>58.22</v>
      </c>
      <c r="G2682" s="25">
        <v>58.22</v>
      </c>
      <c r="H2682" s="25">
        <v>58.22</v>
      </c>
      <c r="I2682" s="25">
        <v>60.72</v>
      </c>
      <c r="J2682" s="27">
        <v>67.900000000000006</v>
      </c>
      <c r="K2682" s="24"/>
      <c r="L2682" s="24"/>
    </row>
    <row r="2683" spans="1:12" x14ac:dyDescent="0.2">
      <c r="A2683" s="23">
        <v>40074</v>
      </c>
      <c r="B2683" s="27">
        <v>62.54</v>
      </c>
      <c r="C2683" s="28">
        <v>61.54</v>
      </c>
      <c r="D2683" s="28">
        <v>62.04</v>
      </c>
      <c r="E2683" s="26"/>
      <c r="F2683" s="25">
        <v>57.79</v>
      </c>
      <c r="G2683" s="25">
        <v>57.79</v>
      </c>
      <c r="H2683" s="25">
        <v>57.79</v>
      </c>
      <c r="I2683" s="25">
        <v>60.29</v>
      </c>
      <c r="J2683" s="27">
        <v>67.5</v>
      </c>
      <c r="K2683" s="24"/>
      <c r="L2683" s="24">
        <v>57.7</v>
      </c>
    </row>
    <row r="2684" spans="1:12" x14ac:dyDescent="0.2">
      <c r="A2684" s="23">
        <v>40077</v>
      </c>
      <c r="B2684" s="27">
        <v>60.21</v>
      </c>
      <c r="C2684" s="28">
        <v>59.21</v>
      </c>
      <c r="D2684" s="28">
        <v>59.71</v>
      </c>
      <c r="E2684" s="26"/>
      <c r="F2684" s="25">
        <v>55.46</v>
      </c>
      <c r="G2684" s="25">
        <v>55.46</v>
      </c>
      <c r="H2684" s="25">
        <v>55.46</v>
      </c>
      <c r="I2684" s="25">
        <v>57.96</v>
      </c>
      <c r="J2684" s="27">
        <v>65.099999999999994</v>
      </c>
      <c r="K2684" s="24"/>
      <c r="L2684" s="24">
        <v>55.45</v>
      </c>
    </row>
    <row r="2685" spans="1:12" x14ac:dyDescent="0.2">
      <c r="A2685" s="23">
        <v>40078</v>
      </c>
      <c r="B2685" s="27">
        <v>62.05</v>
      </c>
      <c r="C2685" s="28">
        <v>61.05</v>
      </c>
      <c r="D2685" s="28">
        <v>61.55</v>
      </c>
      <c r="E2685" s="26"/>
      <c r="F2685" s="25">
        <v>57.3</v>
      </c>
      <c r="G2685" s="25">
        <v>57.3</v>
      </c>
      <c r="H2685" s="25">
        <v>57.3</v>
      </c>
      <c r="I2685" s="25">
        <v>59.8</v>
      </c>
      <c r="J2685" s="27">
        <v>67</v>
      </c>
      <c r="K2685" s="24"/>
      <c r="L2685" s="24">
        <v>57.2</v>
      </c>
    </row>
    <row r="2686" spans="1:12" x14ac:dyDescent="0.2">
      <c r="A2686" s="23">
        <v>40079</v>
      </c>
      <c r="B2686" s="27">
        <v>59.47</v>
      </c>
      <c r="C2686" s="28">
        <v>58.47</v>
      </c>
      <c r="D2686" s="28">
        <v>58.97</v>
      </c>
      <c r="E2686" s="26"/>
      <c r="F2686" s="25">
        <v>54.72</v>
      </c>
      <c r="G2686" s="25">
        <v>54.72</v>
      </c>
      <c r="H2686" s="25">
        <v>54.72</v>
      </c>
      <c r="I2686" s="25">
        <v>57.22</v>
      </c>
      <c r="J2686" s="27">
        <v>64.400000000000006</v>
      </c>
      <c r="K2686" s="24"/>
      <c r="L2686" s="24">
        <v>54.7</v>
      </c>
    </row>
    <row r="2687" spans="1:12" x14ac:dyDescent="0.2">
      <c r="A2687" s="23">
        <v>40080</v>
      </c>
      <c r="B2687" s="27">
        <v>56.39</v>
      </c>
      <c r="C2687" s="28">
        <v>55.39</v>
      </c>
      <c r="D2687" s="28">
        <v>55.89</v>
      </c>
      <c r="E2687" s="26"/>
      <c r="F2687" s="25">
        <v>51.64</v>
      </c>
      <c r="G2687" s="25">
        <v>51.64</v>
      </c>
      <c r="H2687" s="25">
        <v>51.64</v>
      </c>
      <c r="I2687" s="25">
        <v>54.14</v>
      </c>
      <c r="J2687" s="27">
        <v>61.3</v>
      </c>
      <c r="K2687" s="24"/>
      <c r="L2687" s="24">
        <v>51.45</v>
      </c>
    </row>
    <row r="2688" spans="1:12" x14ac:dyDescent="0.2">
      <c r="A2688" s="23">
        <v>40081</v>
      </c>
      <c r="B2688" s="27">
        <v>56.52</v>
      </c>
      <c r="C2688" s="28">
        <v>55.52</v>
      </c>
      <c r="D2688" s="28">
        <v>56.02</v>
      </c>
      <c r="E2688" s="26"/>
      <c r="F2688" s="25">
        <v>51.77</v>
      </c>
      <c r="G2688" s="25">
        <v>51.77</v>
      </c>
      <c r="H2688" s="25">
        <v>51.77</v>
      </c>
      <c r="I2688" s="25">
        <v>54.27</v>
      </c>
      <c r="J2688" s="27">
        <v>61.4</v>
      </c>
      <c r="K2688" s="24"/>
      <c r="L2688" s="24">
        <v>51.7</v>
      </c>
    </row>
    <row r="2689" spans="1:12" x14ac:dyDescent="0.2">
      <c r="A2689" s="23">
        <v>40084</v>
      </c>
      <c r="B2689" s="27">
        <v>57.34</v>
      </c>
      <c r="C2689" s="28">
        <v>56.34</v>
      </c>
      <c r="D2689" s="28">
        <v>56.84</v>
      </c>
      <c r="E2689" s="26"/>
      <c r="F2689" s="25">
        <v>52.59</v>
      </c>
      <c r="G2689" s="25">
        <v>52.59</v>
      </c>
      <c r="H2689" s="25">
        <v>52.59</v>
      </c>
      <c r="I2689" s="25">
        <v>55.09</v>
      </c>
      <c r="J2689" s="27">
        <v>62.3</v>
      </c>
      <c r="K2689" s="24"/>
      <c r="L2689" s="24">
        <v>52.45</v>
      </c>
    </row>
    <row r="2690" spans="1:12" x14ac:dyDescent="0.2">
      <c r="A2690" s="23">
        <v>40085</v>
      </c>
      <c r="B2690" s="27">
        <v>57.21</v>
      </c>
      <c r="C2690" s="28">
        <v>56.21</v>
      </c>
      <c r="D2690" s="28">
        <v>56.71</v>
      </c>
      <c r="E2690" s="26"/>
      <c r="F2690" s="25">
        <v>52.46</v>
      </c>
      <c r="G2690" s="25">
        <v>52.46</v>
      </c>
      <c r="H2690" s="25">
        <v>52.46</v>
      </c>
      <c r="I2690" s="25">
        <v>54.96</v>
      </c>
      <c r="J2690" s="27">
        <v>62.1</v>
      </c>
      <c r="K2690" s="24"/>
      <c r="L2690" s="24"/>
    </row>
    <row r="2691" spans="1:12" x14ac:dyDescent="0.2">
      <c r="A2691" s="23">
        <v>40086</v>
      </c>
      <c r="B2691" s="27">
        <v>61.11</v>
      </c>
      <c r="C2691" s="28">
        <v>60.11</v>
      </c>
      <c r="D2691" s="28">
        <v>60.61</v>
      </c>
      <c r="E2691" s="26"/>
      <c r="F2691" s="25">
        <v>56.36</v>
      </c>
      <c r="G2691" s="25">
        <v>56.36</v>
      </c>
      <c r="H2691" s="25">
        <v>56.36</v>
      </c>
      <c r="I2691" s="25">
        <v>58.86</v>
      </c>
      <c r="J2691" s="27">
        <v>66</v>
      </c>
      <c r="K2691" s="24"/>
      <c r="L2691" s="24">
        <v>56.2</v>
      </c>
    </row>
    <row r="2692" spans="1:12" x14ac:dyDescent="0.2">
      <c r="A2692" s="23">
        <v>40087</v>
      </c>
      <c r="B2692" s="27">
        <v>61.32</v>
      </c>
      <c r="C2692" s="28">
        <v>60.32</v>
      </c>
      <c r="D2692" s="28">
        <v>60.82</v>
      </c>
      <c r="E2692" s="26"/>
      <c r="F2692" s="25">
        <v>56.57</v>
      </c>
      <c r="G2692" s="25">
        <v>56.57</v>
      </c>
      <c r="H2692" s="25">
        <v>56.57</v>
      </c>
      <c r="I2692" s="25">
        <v>59.07</v>
      </c>
      <c r="J2692" s="27">
        <v>66.2</v>
      </c>
      <c r="K2692" s="24"/>
      <c r="L2692" s="24">
        <v>56.45</v>
      </c>
    </row>
    <row r="2693" spans="1:12" x14ac:dyDescent="0.2">
      <c r="A2693" s="23">
        <v>40088</v>
      </c>
      <c r="B2693" s="27">
        <v>60.45</v>
      </c>
      <c r="C2693" s="28">
        <v>59.45</v>
      </c>
      <c r="D2693" s="28">
        <v>59.95</v>
      </c>
      <c r="E2693" s="26"/>
      <c r="F2693" s="25">
        <v>55.7</v>
      </c>
      <c r="G2693" s="25">
        <v>55.7</v>
      </c>
      <c r="H2693" s="25">
        <v>55.7</v>
      </c>
      <c r="I2693" s="25">
        <v>58.2</v>
      </c>
      <c r="J2693" s="27">
        <v>65.400000000000006</v>
      </c>
      <c r="K2693" s="24"/>
      <c r="L2693" s="24">
        <v>55.7</v>
      </c>
    </row>
    <row r="2694" spans="1:12" x14ac:dyDescent="0.2">
      <c r="A2694" s="23">
        <v>40091</v>
      </c>
      <c r="B2694" s="27">
        <v>60.91</v>
      </c>
      <c r="C2694" s="28">
        <v>59.91</v>
      </c>
      <c r="D2694" s="28">
        <v>60.41</v>
      </c>
      <c r="E2694" s="26"/>
      <c r="F2694" s="25">
        <v>56.16</v>
      </c>
      <c r="G2694" s="25">
        <v>56.16</v>
      </c>
      <c r="H2694" s="25">
        <v>56.16</v>
      </c>
      <c r="I2694" s="25">
        <v>58.66</v>
      </c>
      <c r="J2694" s="27">
        <v>65.8</v>
      </c>
      <c r="K2694" s="24"/>
      <c r="L2694" s="24">
        <v>56.2</v>
      </c>
    </row>
    <row r="2695" spans="1:12" x14ac:dyDescent="0.2">
      <c r="A2695" s="23">
        <v>40092</v>
      </c>
      <c r="B2695" s="27">
        <v>61.38</v>
      </c>
      <c r="C2695" s="28">
        <v>60.38</v>
      </c>
      <c r="D2695" s="28">
        <v>60.88</v>
      </c>
      <c r="E2695" s="26"/>
      <c r="F2695" s="25">
        <v>56.63</v>
      </c>
      <c r="G2695" s="25">
        <v>56.63</v>
      </c>
      <c r="H2695" s="25">
        <v>56.63</v>
      </c>
      <c r="I2695" s="25">
        <v>59.13</v>
      </c>
      <c r="J2695" s="27">
        <v>66.3</v>
      </c>
      <c r="K2695" s="24"/>
      <c r="L2695" s="24">
        <v>56.45</v>
      </c>
    </row>
    <row r="2696" spans="1:12" x14ac:dyDescent="0.2">
      <c r="A2696" s="23">
        <v>40093</v>
      </c>
      <c r="B2696" s="27">
        <v>60.07</v>
      </c>
      <c r="C2696" s="28">
        <v>59.07</v>
      </c>
      <c r="D2696" s="28">
        <v>59.57</v>
      </c>
      <c r="E2696" s="26"/>
      <c r="F2696" s="25">
        <v>55.57</v>
      </c>
      <c r="G2696" s="25">
        <v>55.57</v>
      </c>
      <c r="H2696" s="25">
        <v>55.57</v>
      </c>
      <c r="I2696" s="25">
        <v>58.07</v>
      </c>
      <c r="J2696" s="27">
        <v>65</v>
      </c>
      <c r="K2696" s="24"/>
      <c r="L2696" s="24">
        <v>55.2</v>
      </c>
    </row>
    <row r="2697" spans="1:12" x14ac:dyDescent="0.2">
      <c r="A2697" s="23">
        <v>40094</v>
      </c>
      <c r="B2697" s="27">
        <v>62.19</v>
      </c>
      <c r="C2697" s="28">
        <v>61.19</v>
      </c>
      <c r="D2697" s="28">
        <v>61.69</v>
      </c>
      <c r="E2697" s="26"/>
      <c r="F2697" s="25">
        <v>57.94</v>
      </c>
      <c r="G2697" s="25">
        <v>57.94</v>
      </c>
      <c r="H2697" s="25">
        <v>57.94</v>
      </c>
      <c r="I2697" s="25">
        <v>60.44</v>
      </c>
      <c r="J2697" s="27">
        <v>67.099999999999994</v>
      </c>
      <c r="K2697" s="24"/>
      <c r="L2697" s="24">
        <v>57.45</v>
      </c>
    </row>
    <row r="2698" spans="1:12" x14ac:dyDescent="0.2">
      <c r="A2698" s="23">
        <v>40095</v>
      </c>
      <c r="B2698" s="27">
        <v>62.27</v>
      </c>
      <c r="C2698" s="28">
        <v>61.27</v>
      </c>
      <c r="D2698" s="28">
        <v>61.77</v>
      </c>
      <c r="E2698" s="26"/>
      <c r="F2698" s="25">
        <v>58.27</v>
      </c>
      <c r="G2698" s="25">
        <v>58.27</v>
      </c>
      <c r="H2698" s="25">
        <v>58.27</v>
      </c>
      <c r="I2698" s="25">
        <v>60.77</v>
      </c>
      <c r="J2698" s="27">
        <v>67.2</v>
      </c>
      <c r="K2698" s="24"/>
      <c r="L2698" s="24"/>
    </row>
    <row r="2699" spans="1:12" x14ac:dyDescent="0.2">
      <c r="A2699" s="23">
        <v>40098</v>
      </c>
      <c r="B2699" s="27">
        <v>63.77</v>
      </c>
      <c r="C2699" s="28">
        <v>62.77</v>
      </c>
      <c r="D2699" s="28">
        <v>63.27</v>
      </c>
      <c r="E2699" s="26"/>
      <c r="F2699" s="25">
        <v>60.02</v>
      </c>
      <c r="G2699" s="25">
        <v>60.02</v>
      </c>
      <c r="H2699" s="25">
        <v>60.02</v>
      </c>
      <c r="I2699" s="25">
        <v>62.52</v>
      </c>
      <c r="J2699" s="27">
        <v>68.7</v>
      </c>
      <c r="K2699" s="24"/>
      <c r="L2699" s="24">
        <v>58.95</v>
      </c>
    </row>
    <row r="2700" spans="1:12" x14ac:dyDescent="0.2">
      <c r="A2700" s="23">
        <v>40099</v>
      </c>
      <c r="B2700" s="27">
        <v>64.650000000000006</v>
      </c>
      <c r="C2700" s="28">
        <v>63.65</v>
      </c>
      <c r="D2700" s="28">
        <v>64.150000000000006</v>
      </c>
      <c r="E2700" s="26"/>
      <c r="F2700" s="25">
        <v>60.9</v>
      </c>
      <c r="G2700" s="25">
        <v>60.9</v>
      </c>
      <c r="H2700" s="25">
        <v>60.9</v>
      </c>
      <c r="I2700" s="25">
        <v>63.4</v>
      </c>
      <c r="J2700" s="27">
        <v>69.599999999999994</v>
      </c>
      <c r="K2700" s="24"/>
      <c r="L2700" s="24">
        <v>59.95</v>
      </c>
    </row>
    <row r="2701" spans="1:12" x14ac:dyDescent="0.2">
      <c r="A2701" s="23">
        <v>40100</v>
      </c>
      <c r="B2701" s="27">
        <v>65.680000000000007</v>
      </c>
      <c r="C2701" s="28">
        <v>64.680000000000007</v>
      </c>
      <c r="D2701" s="28">
        <v>65.180000000000007</v>
      </c>
      <c r="E2701" s="26"/>
      <c r="F2701" s="25">
        <v>61.93</v>
      </c>
      <c r="G2701" s="25">
        <v>61.93</v>
      </c>
      <c r="H2701" s="25">
        <v>61.93</v>
      </c>
      <c r="I2701" s="25">
        <v>64.430000000000007</v>
      </c>
      <c r="J2701" s="27">
        <v>70.599999999999994</v>
      </c>
      <c r="K2701" s="24"/>
      <c r="L2701" s="24">
        <v>60.95</v>
      </c>
    </row>
    <row r="2702" spans="1:12" x14ac:dyDescent="0.2">
      <c r="A2702" s="23">
        <v>40101</v>
      </c>
      <c r="B2702" s="27">
        <v>68.58</v>
      </c>
      <c r="C2702" s="28">
        <v>67.58</v>
      </c>
      <c r="D2702" s="28">
        <v>67.33</v>
      </c>
      <c r="E2702" s="26"/>
      <c r="F2702" s="25">
        <v>64.33</v>
      </c>
      <c r="G2702" s="25">
        <v>64.33</v>
      </c>
      <c r="H2702" s="25">
        <v>64.33</v>
      </c>
      <c r="I2702" s="25">
        <v>66.83</v>
      </c>
      <c r="J2702" s="27">
        <v>73</v>
      </c>
      <c r="K2702" s="24"/>
      <c r="L2702" s="24">
        <v>63.2</v>
      </c>
    </row>
    <row r="2703" spans="1:12" x14ac:dyDescent="0.2">
      <c r="A2703" s="23">
        <v>40102</v>
      </c>
      <c r="B2703" s="27">
        <v>69.53</v>
      </c>
      <c r="C2703" s="28">
        <v>68.53</v>
      </c>
      <c r="D2703" s="28">
        <v>68.28</v>
      </c>
      <c r="E2703" s="26"/>
      <c r="F2703" s="25">
        <v>65.28</v>
      </c>
      <c r="G2703" s="25">
        <v>65.28</v>
      </c>
      <c r="H2703" s="25">
        <v>65.28</v>
      </c>
      <c r="I2703" s="25">
        <v>67.78</v>
      </c>
      <c r="J2703" s="27">
        <v>73.900000000000006</v>
      </c>
      <c r="K2703" s="24"/>
      <c r="L2703" s="24">
        <v>64.2</v>
      </c>
    </row>
    <row r="2704" spans="1:12" x14ac:dyDescent="0.2">
      <c r="A2704" s="23">
        <v>40105</v>
      </c>
      <c r="B2704" s="27">
        <v>70.61</v>
      </c>
      <c r="C2704" s="28">
        <v>69.61</v>
      </c>
      <c r="D2704" s="28">
        <v>69.36</v>
      </c>
      <c r="E2704" s="26"/>
      <c r="F2704" s="25">
        <v>66.36</v>
      </c>
      <c r="G2704" s="25">
        <v>66.36</v>
      </c>
      <c r="H2704" s="25">
        <v>66.36</v>
      </c>
      <c r="I2704" s="25">
        <v>68.86</v>
      </c>
      <c r="J2704" s="27">
        <v>75</v>
      </c>
      <c r="K2704" s="24"/>
      <c r="L2704" s="24">
        <v>65.2</v>
      </c>
    </row>
    <row r="2705" spans="1:12" x14ac:dyDescent="0.2">
      <c r="A2705" s="23">
        <v>40106</v>
      </c>
      <c r="B2705" s="27">
        <v>70.09</v>
      </c>
      <c r="C2705" s="28">
        <v>69.09</v>
      </c>
      <c r="D2705" s="28">
        <v>68.84</v>
      </c>
      <c r="E2705" s="26"/>
      <c r="F2705" s="25">
        <v>65.84</v>
      </c>
      <c r="G2705" s="25">
        <v>65.84</v>
      </c>
      <c r="H2705" s="25">
        <v>65.84</v>
      </c>
      <c r="I2705" s="25">
        <v>68.34</v>
      </c>
      <c r="J2705" s="27">
        <v>74.5</v>
      </c>
      <c r="K2705" s="24"/>
      <c r="L2705" s="24">
        <v>64.7</v>
      </c>
    </row>
    <row r="2706" spans="1:12" x14ac:dyDescent="0.2">
      <c r="A2706" s="23">
        <v>40107</v>
      </c>
      <c r="B2706" s="27">
        <v>72.37</v>
      </c>
      <c r="C2706" s="28">
        <v>71.37</v>
      </c>
      <c r="D2706" s="28">
        <v>71.12</v>
      </c>
      <c r="E2706" s="26"/>
      <c r="F2706" s="25">
        <v>68.12</v>
      </c>
      <c r="G2706" s="25">
        <v>68.12</v>
      </c>
      <c r="H2706" s="25">
        <v>68.12</v>
      </c>
      <c r="I2706" s="25">
        <v>70.62</v>
      </c>
      <c r="J2706" s="27">
        <v>76.8</v>
      </c>
      <c r="K2706" s="24"/>
      <c r="L2706" s="24">
        <v>66.95</v>
      </c>
    </row>
    <row r="2707" spans="1:12" x14ac:dyDescent="0.2">
      <c r="A2707" s="23">
        <v>40108</v>
      </c>
      <c r="B2707" s="27">
        <v>72.19</v>
      </c>
      <c r="C2707" s="28">
        <v>71.19</v>
      </c>
      <c r="D2707" s="28">
        <v>70.94</v>
      </c>
      <c r="E2707" s="26"/>
      <c r="F2707" s="25">
        <v>67.94</v>
      </c>
      <c r="G2707" s="25">
        <v>67.94</v>
      </c>
      <c r="H2707" s="25">
        <v>67.94</v>
      </c>
      <c r="I2707" s="25">
        <v>70.44</v>
      </c>
      <c r="J2707" s="27">
        <v>76.599999999999994</v>
      </c>
      <c r="K2707" s="24"/>
      <c r="L2707" s="24"/>
    </row>
    <row r="2708" spans="1:12" x14ac:dyDescent="0.2">
      <c r="A2708" s="23">
        <v>40109</v>
      </c>
      <c r="B2708" s="27">
        <v>71.5</v>
      </c>
      <c r="C2708" s="28">
        <v>70.5</v>
      </c>
      <c r="D2708" s="28">
        <v>70.25</v>
      </c>
      <c r="E2708" s="26"/>
      <c r="F2708" s="25">
        <v>67.25</v>
      </c>
      <c r="G2708" s="25">
        <v>67.25</v>
      </c>
      <c r="H2708" s="25">
        <v>67.25</v>
      </c>
      <c r="I2708" s="25">
        <v>69.75</v>
      </c>
      <c r="J2708" s="27">
        <v>75.900000000000006</v>
      </c>
      <c r="K2708" s="24"/>
      <c r="L2708" s="24">
        <v>66.2</v>
      </c>
    </row>
    <row r="2709" spans="1:12" x14ac:dyDescent="0.2">
      <c r="A2709" s="23">
        <v>40112</v>
      </c>
      <c r="B2709" s="27">
        <v>69.680000000000007</v>
      </c>
      <c r="C2709" s="28">
        <v>68.680000000000007</v>
      </c>
      <c r="D2709" s="28">
        <v>68.430000000000007</v>
      </c>
      <c r="E2709" s="26"/>
      <c r="F2709" s="25">
        <v>65.430000000000007</v>
      </c>
      <c r="G2709" s="25">
        <v>65.430000000000007</v>
      </c>
      <c r="H2709" s="25">
        <v>65.430000000000007</v>
      </c>
      <c r="I2709" s="25">
        <v>67.930000000000007</v>
      </c>
      <c r="J2709" s="27">
        <v>74.099999999999994</v>
      </c>
      <c r="K2709" s="24"/>
      <c r="L2709" s="24">
        <v>64.2</v>
      </c>
    </row>
    <row r="2710" spans="1:12" x14ac:dyDescent="0.2">
      <c r="A2710" s="23">
        <v>40113</v>
      </c>
      <c r="B2710" s="27">
        <v>70.55</v>
      </c>
      <c r="C2710" s="28">
        <v>69.55</v>
      </c>
      <c r="D2710" s="28">
        <v>69.3</v>
      </c>
      <c r="E2710" s="26"/>
      <c r="F2710" s="25">
        <v>66.3</v>
      </c>
      <c r="G2710" s="25">
        <v>66.3</v>
      </c>
      <c r="H2710" s="25">
        <v>66.3</v>
      </c>
      <c r="I2710" s="25">
        <v>68.8</v>
      </c>
      <c r="J2710" s="27">
        <v>75</v>
      </c>
      <c r="K2710" s="24"/>
      <c r="L2710" s="24">
        <v>65.2</v>
      </c>
    </row>
    <row r="2711" spans="1:12" x14ac:dyDescent="0.2">
      <c r="A2711" s="23">
        <v>40114</v>
      </c>
      <c r="B2711" s="27">
        <v>68.459999999999994</v>
      </c>
      <c r="C2711" s="28">
        <v>67.459999999999994</v>
      </c>
      <c r="D2711" s="28">
        <v>67.209999999999994</v>
      </c>
      <c r="E2711" s="26"/>
      <c r="F2711" s="25">
        <v>64.209999999999994</v>
      </c>
      <c r="G2711" s="25">
        <v>64.209999999999994</v>
      </c>
      <c r="H2711" s="25">
        <v>64.209999999999994</v>
      </c>
      <c r="I2711" s="25">
        <v>66.709999999999994</v>
      </c>
      <c r="J2711" s="27">
        <v>72.900000000000006</v>
      </c>
      <c r="K2711" s="24"/>
      <c r="L2711" s="24">
        <v>63.2</v>
      </c>
    </row>
    <row r="2712" spans="1:12" x14ac:dyDescent="0.2">
      <c r="A2712" s="23">
        <v>40115</v>
      </c>
      <c r="B2712" s="27">
        <v>70.87</v>
      </c>
      <c r="C2712" s="28">
        <v>69.87</v>
      </c>
      <c r="D2712" s="28">
        <v>69.62</v>
      </c>
      <c r="E2712" s="26"/>
      <c r="F2712" s="25">
        <v>66.62</v>
      </c>
      <c r="G2712" s="25">
        <v>66.62</v>
      </c>
      <c r="H2712" s="25">
        <v>66.62</v>
      </c>
      <c r="I2712" s="25">
        <v>69.12</v>
      </c>
      <c r="J2712" s="27">
        <v>75.3</v>
      </c>
      <c r="K2712" s="24"/>
      <c r="L2712" s="24">
        <v>65.45</v>
      </c>
    </row>
    <row r="2713" spans="1:12" x14ac:dyDescent="0.2">
      <c r="A2713" s="23">
        <v>40116</v>
      </c>
      <c r="B2713" s="27">
        <v>68</v>
      </c>
      <c r="C2713" s="28">
        <v>67</v>
      </c>
      <c r="D2713" s="28">
        <v>66.75</v>
      </c>
      <c r="E2713" s="26"/>
      <c r="F2713" s="25">
        <v>63.75</v>
      </c>
      <c r="G2713" s="25">
        <v>63.75</v>
      </c>
      <c r="H2713" s="25">
        <v>63.75</v>
      </c>
      <c r="I2713" s="25">
        <v>66.25</v>
      </c>
      <c r="J2713" s="27">
        <v>72.400000000000006</v>
      </c>
      <c r="K2713" s="24"/>
      <c r="L2713" s="24">
        <v>62.7</v>
      </c>
    </row>
    <row r="2714" spans="1:12" x14ac:dyDescent="0.2">
      <c r="A2714" s="23">
        <v>40119</v>
      </c>
      <c r="B2714" s="27">
        <v>69.13</v>
      </c>
      <c r="C2714" s="28">
        <v>68.13</v>
      </c>
      <c r="D2714" s="28">
        <v>67.88</v>
      </c>
      <c r="E2714" s="26"/>
      <c r="F2714" s="25">
        <v>64.88</v>
      </c>
      <c r="G2714" s="25">
        <v>64.88</v>
      </c>
      <c r="H2714" s="25">
        <v>64.88</v>
      </c>
      <c r="I2714" s="25">
        <v>67.38</v>
      </c>
      <c r="J2714" s="27">
        <v>73.5</v>
      </c>
      <c r="K2714" s="24"/>
      <c r="L2714" s="24">
        <v>63.7</v>
      </c>
    </row>
    <row r="2715" spans="1:12" x14ac:dyDescent="0.2">
      <c r="A2715" s="23">
        <v>40120</v>
      </c>
      <c r="B2715" s="27">
        <v>70.599999999999994</v>
      </c>
      <c r="C2715" s="28">
        <v>69.599999999999994</v>
      </c>
      <c r="D2715" s="28">
        <v>69.349999999999994</v>
      </c>
      <c r="E2715" s="26"/>
      <c r="F2715" s="25">
        <v>66.349999999999994</v>
      </c>
      <c r="G2715" s="25">
        <v>66.349999999999994</v>
      </c>
      <c r="H2715" s="25">
        <v>66.349999999999994</v>
      </c>
      <c r="I2715" s="25">
        <v>68.849999999999994</v>
      </c>
      <c r="J2715" s="27">
        <v>75</v>
      </c>
      <c r="K2715" s="24"/>
      <c r="L2715" s="24">
        <v>65.2</v>
      </c>
    </row>
    <row r="2716" spans="1:12" x14ac:dyDescent="0.2">
      <c r="A2716" s="23">
        <v>40121</v>
      </c>
      <c r="B2716" s="27">
        <v>71.400000000000006</v>
      </c>
      <c r="C2716" s="28">
        <v>70.400000000000006</v>
      </c>
      <c r="D2716" s="28">
        <v>70.150000000000006</v>
      </c>
      <c r="E2716" s="26"/>
      <c r="F2716" s="25">
        <v>67.150000000000006</v>
      </c>
      <c r="G2716" s="25">
        <v>67.150000000000006</v>
      </c>
      <c r="H2716" s="25">
        <v>67.150000000000006</v>
      </c>
      <c r="I2716" s="25">
        <v>69.650000000000006</v>
      </c>
      <c r="J2716" s="27">
        <v>75.8</v>
      </c>
      <c r="K2716" s="24"/>
      <c r="L2716" s="24">
        <v>65.95</v>
      </c>
    </row>
    <row r="2717" spans="1:12" x14ac:dyDescent="0.2">
      <c r="A2717" s="23">
        <v>40122</v>
      </c>
      <c r="B2717" s="27">
        <v>70.62</v>
      </c>
      <c r="C2717" s="28">
        <v>69.62</v>
      </c>
      <c r="D2717" s="28">
        <v>69.37</v>
      </c>
      <c r="E2717" s="26"/>
      <c r="F2717" s="25">
        <v>66.37</v>
      </c>
      <c r="G2717" s="25">
        <v>66.37</v>
      </c>
      <c r="H2717" s="25">
        <v>66.37</v>
      </c>
      <c r="I2717" s="25">
        <v>68.87</v>
      </c>
      <c r="J2717" s="27">
        <v>75</v>
      </c>
      <c r="K2717" s="24"/>
      <c r="L2717" s="24">
        <v>65.2</v>
      </c>
    </row>
    <row r="2718" spans="1:12" x14ac:dyDescent="0.2">
      <c r="A2718" s="23">
        <v>40123</v>
      </c>
      <c r="B2718" s="27">
        <v>68.430000000000007</v>
      </c>
      <c r="C2718" s="28">
        <v>67.430000000000007</v>
      </c>
      <c r="D2718" s="28">
        <v>67.180000000000007</v>
      </c>
      <c r="E2718" s="26"/>
      <c r="F2718" s="25">
        <v>64.180000000000007</v>
      </c>
      <c r="G2718" s="25">
        <v>64.180000000000007</v>
      </c>
      <c r="H2718" s="25">
        <v>64.180000000000007</v>
      </c>
      <c r="I2718" s="25">
        <v>66.680000000000007</v>
      </c>
      <c r="J2718" s="27">
        <v>72.8</v>
      </c>
      <c r="K2718" s="24"/>
      <c r="L2718" s="24">
        <v>63.2</v>
      </c>
    </row>
    <row r="2719" spans="1:12" x14ac:dyDescent="0.2">
      <c r="A2719" s="23">
        <v>40126</v>
      </c>
      <c r="B2719" s="27">
        <v>70.430000000000007</v>
      </c>
      <c r="C2719" s="28">
        <v>69.430000000000007</v>
      </c>
      <c r="D2719" s="28">
        <v>69.180000000000007</v>
      </c>
      <c r="E2719" s="26"/>
      <c r="F2719" s="25">
        <v>66.180000000000007</v>
      </c>
      <c r="G2719" s="25">
        <v>66.180000000000007</v>
      </c>
      <c r="H2719" s="25">
        <v>66.180000000000007</v>
      </c>
      <c r="I2719" s="25">
        <v>68.680000000000007</v>
      </c>
      <c r="J2719" s="27">
        <v>74.8</v>
      </c>
      <c r="K2719" s="24"/>
      <c r="L2719" s="24">
        <v>65.2</v>
      </c>
    </row>
    <row r="2720" spans="1:12" x14ac:dyDescent="0.2">
      <c r="A2720" s="23">
        <v>40127</v>
      </c>
      <c r="B2720" s="27">
        <v>70.05</v>
      </c>
      <c r="C2720" s="28">
        <v>69.05</v>
      </c>
      <c r="D2720" s="28">
        <v>68.8</v>
      </c>
      <c r="E2720" s="26"/>
      <c r="F2720" s="25">
        <v>65.8</v>
      </c>
      <c r="G2720" s="25">
        <v>65.8</v>
      </c>
      <c r="H2720" s="25">
        <v>65.8</v>
      </c>
      <c r="I2720" s="25">
        <v>68.3</v>
      </c>
      <c r="J2720" s="27">
        <v>74.5</v>
      </c>
      <c r="K2720" s="24"/>
      <c r="L2720" s="24">
        <v>64.7</v>
      </c>
    </row>
    <row r="2721" spans="1:12" x14ac:dyDescent="0.2">
      <c r="A2721" s="23">
        <v>40128</v>
      </c>
      <c r="B2721" s="27">
        <v>70.28</v>
      </c>
      <c r="C2721" s="28">
        <v>69.28</v>
      </c>
      <c r="D2721" s="28">
        <v>69.03</v>
      </c>
      <c r="E2721" s="26"/>
      <c r="F2721" s="25">
        <v>66.03</v>
      </c>
      <c r="G2721" s="25">
        <v>66.03</v>
      </c>
      <c r="H2721" s="25">
        <v>66.03</v>
      </c>
      <c r="I2721" s="25">
        <v>68.53</v>
      </c>
      <c r="J2721" s="27">
        <v>74.7</v>
      </c>
      <c r="K2721" s="24"/>
      <c r="L2721" s="24">
        <v>64.95</v>
      </c>
    </row>
    <row r="2722" spans="1:12" x14ac:dyDescent="0.2">
      <c r="A2722" s="23">
        <v>40129</v>
      </c>
      <c r="B2722" s="27">
        <v>67.94</v>
      </c>
      <c r="C2722" s="28">
        <v>66.94</v>
      </c>
      <c r="D2722" s="28">
        <v>66.69</v>
      </c>
      <c r="E2722" s="26"/>
      <c r="F2722" s="25">
        <v>63.69</v>
      </c>
      <c r="G2722" s="25">
        <v>63.69</v>
      </c>
      <c r="H2722" s="25">
        <v>63.69</v>
      </c>
      <c r="I2722" s="25">
        <v>66.19</v>
      </c>
      <c r="J2722" s="27">
        <v>72.400000000000006</v>
      </c>
      <c r="K2722" s="24"/>
      <c r="L2722" s="24">
        <v>62.7</v>
      </c>
    </row>
    <row r="2723" spans="1:12" x14ac:dyDescent="0.2">
      <c r="A2723" s="23">
        <v>40130</v>
      </c>
      <c r="B2723" s="27">
        <v>67.349999999999994</v>
      </c>
      <c r="C2723" s="28">
        <v>66.349999999999994</v>
      </c>
      <c r="D2723" s="28">
        <v>66.099999999999994</v>
      </c>
      <c r="E2723" s="26"/>
      <c r="F2723" s="25">
        <v>63.1</v>
      </c>
      <c r="G2723" s="25">
        <v>63.1</v>
      </c>
      <c r="H2723" s="25">
        <v>63.1</v>
      </c>
      <c r="I2723" s="25">
        <v>65.599999999999994</v>
      </c>
      <c r="J2723" s="27">
        <v>71.8</v>
      </c>
      <c r="K2723" s="24"/>
      <c r="L2723" s="24">
        <v>61.95</v>
      </c>
    </row>
    <row r="2724" spans="1:12" x14ac:dyDescent="0.2">
      <c r="A2724" s="23">
        <v>40133</v>
      </c>
      <c r="B2724" s="27">
        <v>68.900000000000006</v>
      </c>
      <c r="C2724" s="28">
        <v>67.900000000000006</v>
      </c>
      <c r="D2724" s="28">
        <v>67.150000000000006</v>
      </c>
      <c r="E2724" s="26"/>
      <c r="F2724" s="25">
        <v>65.650000000000006</v>
      </c>
      <c r="G2724" s="25">
        <v>65.650000000000006</v>
      </c>
      <c r="H2724" s="25">
        <v>65.650000000000006</v>
      </c>
      <c r="I2724" s="25">
        <v>68.150000000000006</v>
      </c>
      <c r="J2724" s="27">
        <v>74.3</v>
      </c>
      <c r="K2724" s="24"/>
      <c r="L2724" s="24">
        <v>64.7</v>
      </c>
    </row>
    <row r="2725" spans="1:12" x14ac:dyDescent="0.2">
      <c r="A2725" s="23">
        <v>40134</v>
      </c>
      <c r="B2725" s="27">
        <v>69.14</v>
      </c>
      <c r="C2725" s="28">
        <v>68.14</v>
      </c>
      <c r="D2725" s="28">
        <v>67.39</v>
      </c>
      <c r="E2725" s="26"/>
      <c r="F2725" s="25">
        <v>65.89</v>
      </c>
      <c r="G2725" s="25">
        <v>65.89</v>
      </c>
      <c r="H2725" s="25">
        <v>65.89</v>
      </c>
      <c r="I2725" s="25">
        <v>68.39</v>
      </c>
      <c r="J2725" s="27">
        <v>74.599999999999994</v>
      </c>
      <c r="K2725" s="24"/>
      <c r="L2725" s="24">
        <v>64.7</v>
      </c>
    </row>
    <row r="2726" spans="1:12" x14ac:dyDescent="0.2">
      <c r="A2726" s="23">
        <v>40135</v>
      </c>
      <c r="B2726" s="27">
        <v>69.58</v>
      </c>
      <c r="C2726" s="28">
        <v>68.58</v>
      </c>
      <c r="D2726" s="28">
        <v>67.83</v>
      </c>
      <c r="E2726" s="26"/>
      <c r="F2726" s="25">
        <v>66.33</v>
      </c>
      <c r="G2726" s="25">
        <v>66.33</v>
      </c>
      <c r="H2726" s="25">
        <v>66.33</v>
      </c>
      <c r="I2726" s="25">
        <v>68.83</v>
      </c>
      <c r="J2726" s="27">
        <v>75</v>
      </c>
      <c r="K2726" s="24"/>
      <c r="L2726" s="24">
        <v>65.2</v>
      </c>
    </row>
    <row r="2727" spans="1:12" x14ac:dyDescent="0.2">
      <c r="A2727" s="23">
        <v>40136</v>
      </c>
      <c r="B2727" s="27">
        <v>67.459999999999994</v>
      </c>
      <c r="C2727" s="28">
        <v>66.459999999999994</v>
      </c>
      <c r="D2727" s="28">
        <v>65.709999999999994</v>
      </c>
      <c r="E2727" s="26"/>
      <c r="F2727" s="25">
        <v>64.209999999999994</v>
      </c>
      <c r="G2727" s="25">
        <v>64.209999999999994</v>
      </c>
      <c r="H2727" s="25">
        <v>64.209999999999994</v>
      </c>
      <c r="I2727" s="25">
        <v>66.709999999999994</v>
      </c>
      <c r="J2727" s="27">
        <v>72.900000000000006</v>
      </c>
      <c r="K2727" s="24"/>
      <c r="L2727" s="24">
        <v>63.2</v>
      </c>
    </row>
    <row r="2728" spans="1:12" x14ac:dyDescent="0.2">
      <c r="A2728" s="23">
        <v>40137</v>
      </c>
      <c r="B2728" s="27">
        <v>66.72</v>
      </c>
      <c r="C2728" s="28">
        <v>65.72</v>
      </c>
      <c r="D2728" s="28">
        <v>64.97</v>
      </c>
      <c r="E2728" s="26"/>
      <c r="F2728" s="25">
        <v>63.47</v>
      </c>
      <c r="G2728" s="25">
        <v>63.47</v>
      </c>
      <c r="H2728" s="25">
        <v>63.47</v>
      </c>
      <c r="I2728" s="25">
        <v>65.97</v>
      </c>
      <c r="J2728" s="27">
        <v>72.099999999999994</v>
      </c>
      <c r="K2728" s="24"/>
      <c r="L2728" s="24">
        <v>62.45</v>
      </c>
    </row>
    <row r="2729" spans="1:12" x14ac:dyDescent="0.2">
      <c r="A2729" s="23">
        <v>40140</v>
      </c>
      <c r="B2729" s="27">
        <v>67.56</v>
      </c>
      <c r="C2729" s="28">
        <v>66.56</v>
      </c>
      <c r="D2729" s="28">
        <v>65.81</v>
      </c>
      <c r="E2729" s="26"/>
      <c r="F2729" s="25">
        <v>64.31</v>
      </c>
      <c r="G2729" s="25">
        <v>64.31</v>
      </c>
      <c r="H2729" s="25">
        <v>64.31</v>
      </c>
      <c r="I2729" s="25">
        <v>66.81</v>
      </c>
      <c r="J2729" s="27">
        <v>73</v>
      </c>
      <c r="K2729" s="24"/>
      <c r="L2729" s="24">
        <v>63.2</v>
      </c>
    </row>
    <row r="2730" spans="1:12" x14ac:dyDescent="0.2">
      <c r="A2730" s="23">
        <v>40141</v>
      </c>
      <c r="B2730" s="27">
        <v>66.02</v>
      </c>
      <c r="C2730" s="28">
        <v>65.02</v>
      </c>
      <c r="D2730" s="28">
        <v>64.27</v>
      </c>
      <c r="E2730" s="26"/>
      <c r="F2730" s="25">
        <v>62.77</v>
      </c>
      <c r="G2730" s="25">
        <v>62.77</v>
      </c>
      <c r="H2730" s="25">
        <v>62.77</v>
      </c>
      <c r="I2730" s="25">
        <v>65.27</v>
      </c>
      <c r="J2730" s="27">
        <v>71.400000000000006</v>
      </c>
      <c r="K2730" s="24"/>
      <c r="L2730" s="24">
        <v>61.7</v>
      </c>
    </row>
    <row r="2731" spans="1:12" x14ac:dyDescent="0.2">
      <c r="A2731" s="23">
        <v>40142</v>
      </c>
      <c r="B2731" s="27">
        <v>67.959999999999994</v>
      </c>
      <c r="C2731" s="28">
        <v>66.959999999999994</v>
      </c>
      <c r="D2731" s="28">
        <v>66.209999999999994</v>
      </c>
      <c r="E2731" s="26"/>
      <c r="F2731" s="25">
        <v>64.709999999999994</v>
      </c>
      <c r="G2731" s="25">
        <v>64.709999999999994</v>
      </c>
      <c r="H2731" s="25">
        <v>64.709999999999994</v>
      </c>
      <c r="I2731" s="25">
        <v>67.209999999999994</v>
      </c>
      <c r="J2731" s="27">
        <v>73.400000000000006</v>
      </c>
      <c r="K2731" s="24"/>
      <c r="L2731" s="24">
        <v>63.7</v>
      </c>
    </row>
    <row r="2732" spans="1:12" x14ac:dyDescent="0.2">
      <c r="A2732" s="23">
        <v>40144</v>
      </c>
      <c r="B2732" s="27">
        <v>66.05</v>
      </c>
      <c r="C2732" s="28">
        <v>65.05</v>
      </c>
      <c r="D2732" s="28">
        <v>64.3</v>
      </c>
      <c r="E2732" s="26"/>
      <c r="F2732" s="25">
        <v>62.8</v>
      </c>
      <c r="G2732" s="25">
        <v>62.8</v>
      </c>
      <c r="H2732" s="25">
        <v>62.8</v>
      </c>
      <c r="I2732" s="25">
        <v>65.3</v>
      </c>
      <c r="J2732" s="27">
        <v>71.5</v>
      </c>
      <c r="K2732" s="24"/>
      <c r="L2732" s="24">
        <v>61.7</v>
      </c>
    </row>
    <row r="2733" spans="1:12" x14ac:dyDescent="0.2">
      <c r="A2733" s="23">
        <v>40147</v>
      </c>
      <c r="B2733" s="27">
        <v>67.28</v>
      </c>
      <c r="C2733" s="28">
        <v>66.28</v>
      </c>
      <c r="D2733" s="28">
        <v>65.53</v>
      </c>
      <c r="E2733" s="26"/>
      <c r="F2733" s="25">
        <v>64.03</v>
      </c>
      <c r="G2733" s="25">
        <v>64.03</v>
      </c>
      <c r="H2733" s="25">
        <v>64.03</v>
      </c>
      <c r="I2733" s="25">
        <v>66.53</v>
      </c>
      <c r="J2733" s="27">
        <v>72.7</v>
      </c>
      <c r="K2733" s="24"/>
      <c r="L2733" s="24">
        <v>62.95</v>
      </c>
    </row>
    <row r="2734" spans="1:12" x14ac:dyDescent="0.2">
      <c r="A2734" s="23">
        <v>40148</v>
      </c>
      <c r="B2734" s="27">
        <v>68.37</v>
      </c>
      <c r="C2734" s="28">
        <v>67.37</v>
      </c>
      <c r="D2734" s="28">
        <v>66.62</v>
      </c>
      <c r="E2734" s="26"/>
      <c r="F2734" s="25">
        <v>65.12</v>
      </c>
      <c r="G2734" s="25">
        <v>65.12</v>
      </c>
      <c r="H2734" s="25">
        <v>65.12</v>
      </c>
      <c r="I2734" s="25">
        <v>67.62</v>
      </c>
      <c r="J2734" s="27">
        <v>73.8</v>
      </c>
      <c r="K2734" s="24"/>
      <c r="L2734" s="24">
        <v>63.95</v>
      </c>
    </row>
    <row r="2735" spans="1:12" x14ac:dyDescent="0.2">
      <c r="A2735" s="23">
        <v>40149</v>
      </c>
      <c r="B2735" s="27">
        <v>66.599999999999994</v>
      </c>
      <c r="C2735" s="28">
        <v>65.599999999999994</v>
      </c>
      <c r="D2735" s="28">
        <v>64.849999999999994</v>
      </c>
      <c r="E2735" s="26"/>
      <c r="F2735" s="25">
        <v>63.35</v>
      </c>
      <c r="G2735" s="25">
        <v>63.35</v>
      </c>
      <c r="H2735" s="25">
        <v>63.35</v>
      </c>
      <c r="I2735" s="25">
        <v>65.849999999999994</v>
      </c>
      <c r="J2735" s="27">
        <v>72</v>
      </c>
      <c r="K2735" s="24"/>
      <c r="L2735" s="24">
        <v>62.2</v>
      </c>
    </row>
    <row r="2736" spans="1:12" x14ac:dyDescent="0.2">
      <c r="A2736" s="23">
        <v>40150</v>
      </c>
      <c r="B2736" s="27">
        <v>66.459999999999994</v>
      </c>
      <c r="C2736" s="28">
        <v>65.459999999999994</v>
      </c>
      <c r="D2736" s="28">
        <v>64.709999999999994</v>
      </c>
      <c r="E2736" s="26"/>
      <c r="F2736" s="25">
        <v>63.21</v>
      </c>
      <c r="G2736" s="25">
        <v>63.21</v>
      </c>
      <c r="H2736" s="25">
        <v>63.21</v>
      </c>
      <c r="I2736" s="25">
        <v>65.709999999999994</v>
      </c>
      <c r="J2736" s="27">
        <v>71.900000000000006</v>
      </c>
      <c r="K2736" s="24"/>
      <c r="L2736" s="24">
        <v>62.2</v>
      </c>
    </row>
    <row r="2737" spans="1:12" x14ac:dyDescent="0.2">
      <c r="A2737" s="23">
        <v>40151</v>
      </c>
      <c r="B2737" s="27">
        <v>65.47</v>
      </c>
      <c r="C2737" s="28">
        <v>64.47</v>
      </c>
      <c r="D2737" s="28">
        <v>63.72</v>
      </c>
      <c r="E2737" s="26"/>
      <c r="F2737" s="25">
        <v>62.22</v>
      </c>
      <c r="G2737" s="25">
        <v>62.22</v>
      </c>
      <c r="H2737" s="25">
        <v>62.22</v>
      </c>
      <c r="I2737" s="25">
        <v>64.72</v>
      </c>
      <c r="J2737" s="27">
        <v>70.900000000000006</v>
      </c>
      <c r="K2737" s="24"/>
      <c r="L2737" s="24">
        <v>61.2</v>
      </c>
    </row>
    <row r="2738" spans="1:12" x14ac:dyDescent="0.2">
      <c r="A2738" s="23">
        <v>40154</v>
      </c>
      <c r="B2738" s="27">
        <v>63.93</v>
      </c>
      <c r="C2738" s="28">
        <v>62.93</v>
      </c>
      <c r="D2738" s="28">
        <v>62.18</v>
      </c>
      <c r="E2738" s="26"/>
      <c r="F2738" s="25">
        <v>60.68</v>
      </c>
      <c r="G2738" s="25">
        <v>60.68</v>
      </c>
      <c r="H2738" s="25">
        <v>60.68</v>
      </c>
      <c r="I2738" s="25">
        <v>63.18</v>
      </c>
      <c r="J2738" s="27">
        <v>69.3</v>
      </c>
      <c r="K2738" s="24"/>
      <c r="L2738" s="24">
        <v>59.7</v>
      </c>
    </row>
    <row r="2739" spans="1:12" x14ac:dyDescent="0.2">
      <c r="A2739" s="23">
        <v>40155</v>
      </c>
      <c r="B2739" s="27">
        <v>62.62</v>
      </c>
      <c r="C2739" s="28">
        <v>61.62</v>
      </c>
      <c r="D2739" s="28">
        <v>60.87</v>
      </c>
      <c r="E2739" s="26"/>
      <c r="F2739" s="25">
        <v>59.37</v>
      </c>
      <c r="G2739" s="25">
        <v>59.37</v>
      </c>
      <c r="H2739" s="25">
        <v>59.37</v>
      </c>
      <c r="I2739" s="25">
        <v>61.87</v>
      </c>
      <c r="J2739" s="27">
        <v>68</v>
      </c>
      <c r="K2739" s="24"/>
      <c r="L2739" s="24">
        <v>58.2</v>
      </c>
    </row>
    <row r="2740" spans="1:12" x14ac:dyDescent="0.2">
      <c r="A2740" s="23">
        <v>40156</v>
      </c>
      <c r="B2740" s="27">
        <v>60.67</v>
      </c>
      <c r="C2740" s="28">
        <v>59.67</v>
      </c>
      <c r="D2740" s="28">
        <v>58.92</v>
      </c>
      <c r="E2740" s="26"/>
      <c r="F2740" s="25">
        <v>57.42</v>
      </c>
      <c r="G2740" s="25">
        <v>57.42</v>
      </c>
      <c r="H2740" s="25">
        <v>57.42</v>
      </c>
      <c r="I2740" s="25">
        <v>59.92</v>
      </c>
      <c r="J2740" s="27">
        <v>66.099999999999994</v>
      </c>
      <c r="K2740" s="24"/>
      <c r="L2740" s="24">
        <v>56.2</v>
      </c>
    </row>
    <row r="2741" spans="1:12" x14ac:dyDescent="0.2">
      <c r="A2741" s="23">
        <v>40157</v>
      </c>
      <c r="B2741" s="27">
        <v>60.54</v>
      </c>
      <c r="C2741" s="28">
        <v>59.54</v>
      </c>
      <c r="D2741" s="28">
        <v>58.79</v>
      </c>
      <c r="E2741" s="26"/>
      <c r="F2741" s="25">
        <v>57.29</v>
      </c>
      <c r="G2741" s="25">
        <v>57.29</v>
      </c>
      <c r="H2741" s="25">
        <v>57.29</v>
      </c>
      <c r="I2741" s="25">
        <v>59.79</v>
      </c>
      <c r="J2741" s="27">
        <v>66</v>
      </c>
      <c r="K2741" s="24"/>
      <c r="L2741" s="24"/>
    </row>
    <row r="2742" spans="1:12" x14ac:dyDescent="0.2">
      <c r="A2742" s="23">
        <v>40158</v>
      </c>
      <c r="B2742" s="27">
        <v>59.87</v>
      </c>
      <c r="C2742" s="28">
        <v>58.87</v>
      </c>
      <c r="D2742" s="28">
        <v>58.12</v>
      </c>
      <c r="E2742" s="26"/>
      <c r="F2742" s="25">
        <v>56.62</v>
      </c>
      <c r="G2742" s="25">
        <v>56.62</v>
      </c>
      <c r="H2742" s="25">
        <v>56.62</v>
      </c>
      <c r="I2742" s="25">
        <v>59.12</v>
      </c>
      <c r="J2742" s="27">
        <v>65.3</v>
      </c>
      <c r="K2742" s="24"/>
      <c r="L2742" s="24">
        <v>55.45</v>
      </c>
    </row>
    <row r="2743" spans="1:12" x14ac:dyDescent="0.2">
      <c r="A2743" s="23">
        <v>40161</v>
      </c>
      <c r="B2743" s="27">
        <v>59.51</v>
      </c>
      <c r="C2743" s="28">
        <v>58.51</v>
      </c>
      <c r="D2743" s="28">
        <v>57.76</v>
      </c>
      <c r="E2743" s="26"/>
      <c r="F2743" s="25">
        <v>56.26</v>
      </c>
      <c r="G2743" s="25">
        <v>56.26</v>
      </c>
      <c r="H2743" s="25">
        <v>56.26</v>
      </c>
      <c r="I2743" s="25">
        <v>58.76</v>
      </c>
      <c r="J2743" s="27">
        <v>64.900000000000006</v>
      </c>
      <c r="K2743" s="24"/>
      <c r="L2743" s="24">
        <v>55.2</v>
      </c>
    </row>
    <row r="2744" spans="1:12" x14ac:dyDescent="0.2">
      <c r="A2744" s="23">
        <v>40162</v>
      </c>
      <c r="B2744" s="27">
        <v>60.69</v>
      </c>
      <c r="C2744" s="28">
        <v>59.69</v>
      </c>
      <c r="D2744" s="28">
        <v>58.94</v>
      </c>
      <c r="E2744" s="26"/>
      <c r="F2744" s="25">
        <v>57.44</v>
      </c>
      <c r="G2744" s="25">
        <v>57.44</v>
      </c>
      <c r="H2744" s="25">
        <v>57.44</v>
      </c>
      <c r="I2744" s="25">
        <v>59.94</v>
      </c>
      <c r="J2744" s="27">
        <v>66.099999999999994</v>
      </c>
      <c r="K2744" s="24"/>
      <c r="L2744" s="24">
        <v>56.45</v>
      </c>
    </row>
    <row r="2745" spans="1:12" x14ac:dyDescent="0.2">
      <c r="A2745" s="23">
        <v>40163</v>
      </c>
      <c r="B2745" s="27">
        <v>62.66</v>
      </c>
      <c r="C2745" s="28">
        <v>61.66</v>
      </c>
      <c r="D2745" s="28">
        <v>60.91</v>
      </c>
      <c r="E2745" s="26"/>
      <c r="F2745" s="25">
        <v>59.41</v>
      </c>
      <c r="G2745" s="25">
        <v>59.41</v>
      </c>
      <c r="H2745" s="25">
        <v>59.41</v>
      </c>
      <c r="I2745" s="25">
        <v>61.91</v>
      </c>
      <c r="J2745" s="27">
        <v>68.099999999999994</v>
      </c>
      <c r="K2745" s="24"/>
      <c r="L2745" s="24">
        <v>58.45</v>
      </c>
    </row>
    <row r="2746" spans="1:12" x14ac:dyDescent="0.2">
      <c r="A2746" s="23">
        <v>40164</v>
      </c>
      <c r="B2746" s="27">
        <v>62.65</v>
      </c>
      <c r="C2746" s="28">
        <v>61.65</v>
      </c>
      <c r="D2746" s="28">
        <v>60.9</v>
      </c>
      <c r="E2746" s="26"/>
      <c r="F2746" s="25">
        <v>59.4</v>
      </c>
      <c r="G2746" s="25">
        <v>59.4</v>
      </c>
      <c r="H2746" s="25">
        <v>59.4</v>
      </c>
      <c r="I2746" s="25">
        <v>61.9</v>
      </c>
      <c r="J2746" s="27">
        <v>68.099999999999994</v>
      </c>
      <c r="K2746" s="24"/>
      <c r="L2746" s="24"/>
    </row>
    <row r="2747" spans="1:12" x14ac:dyDescent="0.2">
      <c r="A2747" s="23">
        <v>40165</v>
      </c>
      <c r="B2747" s="27">
        <v>63.36</v>
      </c>
      <c r="C2747" s="28">
        <v>62.36</v>
      </c>
      <c r="D2747" s="28">
        <v>61.61</v>
      </c>
      <c r="E2747" s="26"/>
      <c r="F2747" s="25">
        <v>60.11</v>
      </c>
      <c r="G2747" s="25">
        <v>60.11</v>
      </c>
      <c r="H2747" s="25">
        <v>60.11</v>
      </c>
      <c r="I2747" s="25">
        <v>62.61</v>
      </c>
      <c r="J2747" s="27">
        <v>68.8</v>
      </c>
      <c r="K2747" s="24"/>
      <c r="L2747" s="24">
        <v>58.95</v>
      </c>
    </row>
    <row r="2748" spans="1:12" x14ac:dyDescent="0.2">
      <c r="A2748" s="23">
        <v>40168</v>
      </c>
      <c r="B2748" s="27">
        <v>62.47</v>
      </c>
      <c r="C2748" s="28">
        <v>61.47</v>
      </c>
      <c r="D2748" s="28">
        <v>60.72</v>
      </c>
      <c r="E2748" s="26"/>
      <c r="F2748" s="25">
        <v>59.22</v>
      </c>
      <c r="G2748" s="25">
        <v>59.22</v>
      </c>
      <c r="H2748" s="25">
        <v>59.22</v>
      </c>
      <c r="I2748" s="25">
        <v>61.72</v>
      </c>
      <c r="J2748" s="27">
        <v>67.900000000000006</v>
      </c>
      <c r="K2748" s="24"/>
      <c r="L2748" s="24">
        <v>58.2</v>
      </c>
    </row>
    <row r="2749" spans="1:12" x14ac:dyDescent="0.2">
      <c r="A2749" s="23">
        <v>40169</v>
      </c>
      <c r="B2749" s="27">
        <v>64.400000000000006</v>
      </c>
      <c r="C2749" s="28">
        <v>63.4</v>
      </c>
      <c r="D2749" s="28">
        <v>62.65</v>
      </c>
      <c r="E2749" s="26"/>
      <c r="F2749" s="25">
        <v>61.15</v>
      </c>
      <c r="G2749" s="25">
        <v>61.15</v>
      </c>
      <c r="H2749" s="25">
        <v>61.15</v>
      </c>
      <c r="I2749" s="25">
        <v>63.65</v>
      </c>
      <c r="J2749" s="27">
        <v>69.8</v>
      </c>
      <c r="K2749" s="24"/>
      <c r="L2749" s="24">
        <v>60.2</v>
      </c>
    </row>
    <row r="2750" spans="1:12" x14ac:dyDescent="0.2">
      <c r="A2750" s="23">
        <v>40170</v>
      </c>
      <c r="B2750" s="27">
        <v>66.67</v>
      </c>
      <c r="C2750" s="28">
        <v>65.67</v>
      </c>
      <c r="D2750" s="28">
        <v>64.92</v>
      </c>
      <c r="E2750" s="26"/>
      <c r="F2750" s="25">
        <v>63.42</v>
      </c>
      <c r="G2750" s="25">
        <v>63.42</v>
      </c>
      <c r="H2750" s="25">
        <v>63.42</v>
      </c>
      <c r="I2750" s="25">
        <v>65.92</v>
      </c>
      <c r="J2750" s="27">
        <v>72.099999999999994</v>
      </c>
      <c r="K2750" s="24"/>
      <c r="L2750" s="24">
        <v>62.45</v>
      </c>
    </row>
    <row r="2751" spans="1:12" x14ac:dyDescent="0.2">
      <c r="A2751" s="23">
        <v>40171</v>
      </c>
      <c r="B2751" s="27">
        <v>68.05</v>
      </c>
      <c r="C2751" s="28">
        <v>67.05</v>
      </c>
      <c r="D2751" s="28">
        <v>66.3</v>
      </c>
      <c r="E2751" s="26"/>
      <c r="F2751" s="25">
        <v>64.8</v>
      </c>
      <c r="G2751" s="25">
        <v>64.8</v>
      </c>
      <c r="H2751" s="25">
        <v>64.8</v>
      </c>
      <c r="I2751" s="25">
        <v>67.3</v>
      </c>
      <c r="J2751" s="27">
        <v>73.5</v>
      </c>
      <c r="K2751" s="24"/>
      <c r="L2751" s="24">
        <v>63.7</v>
      </c>
    </row>
    <row r="2752" spans="1:12" x14ac:dyDescent="0.2">
      <c r="A2752" s="23">
        <v>40175</v>
      </c>
      <c r="B2752" s="27">
        <v>68.77</v>
      </c>
      <c r="C2752" s="28">
        <v>67.77</v>
      </c>
      <c r="D2752" s="28">
        <v>67.02</v>
      </c>
      <c r="E2752" s="26"/>
      <c r="F2752" s="25">
        <v>65.52</v>
      </c>
      <c r="G2752" s="25">
        <v>65.52</v>
      </c>
      <c r="H2752" s="25">
        <v>65.52</v>
      </c>
      <c r="I2752" s="25">
        <v>68.02</v>
      </c>
      <c r="J2752" s="27">
        <v>74.2</v>
      </c>
      <c r="K2752" s="24"/>
      <c r="L2752" s="24">
        <v>64.45</v>
      </c>
    </row>
    <row r="2753" spans="1:12" x14ac:dyDescent="0.2">
      <c r="A2753" s="23">
        <v>40176</v>
      </c>
      <c r="B2753" s="27">
        <v>68.87</v>
      </c>
      <c r="C2753" s="28">
        <v>67.87</v>
      </c>
      <c r="D2753" s="28">
        <v>67.12</v>
      </c>
      <c r="E2753" s="26"/>
      <c r="F2753" s="25">
        <v>65.62</v>
      </c>
      <c r="G2753" s="25">
        <v>65.62</v>
      </c>
      <c r="H2753" s="25">
        <v>65.62</v>
      </c>
      <c r="I2753" s="25">
        <v>68.12</v>
      </c>
      <c r="J2753" s="27">
        <v>74.3</v>
      </c>
      <c r="K2753" s="24"/>
      <c r="L2753" s="24"/>
    </row>
    <row r="2754" spans="1:12" x14ac:dyDescent="0.2">
      <c r="A2754" s="23">
        <v>40177</v>
      </c>
      <c r="B2754" s="27">
        <v>69.28</v>
      </c>
      <c r="C2754" s="28">
        <v>68.28</v>
      </c>
      <c r="D2754" s="28">
        <v>67.53</v>
      </c>
      <c r="E2754" s="26"/>
      <c r="F2754" s="25">
        <v>66.03</v>
      </c>
      <c r="G2754" s="25">
        <v>66.03</v>
      </c>
      <c r="H2754" s="25">
        <v>66.03</v>
      </c>
      <c r="I2754" s="25">
        <v>68.53</v>
      </c>
      <c r="J2754" s="27">
        <v>74.7</v>
      </c>
      <c r="K2754" s="24"/>
      <c r="L2754" s="24">
        <v>64.95</v>
      </c>
    </row>
    <row r="2755" spans="1:12" x14ac:dyDescent="0.2">
      <c r="A2755" s="23">
        <v>40178</v>
      </c>
      <c r="B2755" s="27">
        <v>69.36</v>
      </c>
      <c r="C2755" s="28">
        <v>68.36</v>
      </c>
      <c r="D2755" s="28">
        <v>67.61</v>
      </c>
      <c r="E2755" s="26"/>
      <c r="F2755" s="25">
        <v>66.11</v>
      </c>
      <c r="G2755" s="25">
        <v>66.11</v>
      </c>
      <c r="H2755" s="25">
        <v>66.11</v>
      </c>
      <c r="I2755" s="25">
        <v>68.61</v>
      </c>
      <c r="J2755" s="27">
        <v>74.8</v>
      </c>
      <c r="K2755" s="24"/>
      <c r="L2755" s="24">
        <v>65.2</v>
      </c>
    </row>
    <row r="2756" spans="1:12" x14ac:dyDescent="0.2">
      <c r="A2756" s="23">
        <v>40182</v>
      </c>
      <c r="B2756" s="27">
        <v>71.510000000000005</v>
      </c>
      <c r="C2756" s="28">
        <v>70.510000000000005</v>
      </c>
      <c r="D2756" s="28">
        <v>69.760000000000005</v>
      </c>
      <c r="E2756" s="26"/>
      <c r="F2756" s="25">
        <v>68.260000000000005</v>
      </c>
      <c r="G2756" s="25">
        <v>68.260000000000005</v>
      </c>
      <c r="H2756" s="25">
        <v>68.260000000000005</v>
      </c>
      <c r="I2756" s="25">
        <v>70.760000000000005</v>
      </c>
      <c r="J2756" s="27">
        <v>76.900000000000006</v>
      </c>
      <c r="K2756" s="24"/>
      <c r="L2756" s="24">
        <v>67.2</v>
      </c>
    </row>
    <row r="2757" spans="1:12" x14ac:dyDescent="0.2">
      <c r="A2757" s="23">
        <v>40183</v>
      </c>
      <c r="B2757" s="27">
        <v>71.77</v>
      </c>
      <c r="C2757" s="28">
        <v>70.77</v>
      </c>
      <c r="D2757" s="28">
        <v>70.02</v>
      </c>
      <c r="E2757" s="26"/>
      <c r="F2757" s="25">
        <v>68.52</v>
      </c>
      <c r="G2757" s="25">
        <v>68.52</v>
      </c>
      <c r="H2757" s="25">
        <v>68.52</v>
      </c>
      <c r="I2757" s="25">
        <v>71.02</v>
      </c>
      <c r="J2757" s="27">
        <v>77.2</v>
      </c>
      <c r="K2757" s="24"/>
      <c r="L2757" s="24">
        <v>67.45</v>
      </c>
    </row>
    <row r="2758" spans="1:12" x14ac:dyDescent="0.2">
      <c r="A2758" s="23">
        <v>40184</v>
      </c>
      <c r="B2758" s="27">
        <v>73.180000000000007</v>
      </c>
      <c r="C2758" s="28">
        <v>72.180000000000007</v>
      </c>
      <c r="D2758" s="28">
        <v>71.430000000000007</v>
      </c>
      <c r="E2758" s="26"/>
      <c r="F2758" s="25">
        <v>69.930000000000007</v>
      </c>
      <c r="G2758" s="25">
        <v>69.930000000000007</v>
      </c>
      <c r="H2758" s="25">
        <v>69.930000000000007</v>
      </c>
      <c r="I2758" s="25">
        <v>72.430000000000007</v>
      </c>
      <c r="J2758" s="27">
        <v>78.599999999999994</v>
      </c>
      <c r="K2758" s="24"/>
      <c r="L2758" s="24">
        <v>68.95</v>
      </c>
    </row>
    <row r="2759" spans="1:12" x14ac:dyDescent="0.2">
      <c r="A2759" s="23">
        <v>40185</v>
      </c>
      <c r="B2759" s="27">
        <v>72.66</v>
      </c>
      <c r="C2759" s="28">
        <v>71.66</v>
      </c>
      <c r="D2759" s="28">
        <v>70.91</v>
      </c>
      <c r="E2759" s="26"/>
      <c r="F2759" s="25">
        <v>69.41</v>
      </c>
      <c r="G2759" s="25">
        <v>69.41</v>
      </c>
      <c r="H2759" s="25">
        <v>69.41</v>
      </c>
      <c r="I2759" s="25">
        <v>71.91</v>
      </c>
      <c r="J2759" s="27">
        <v>78.099999999999994</v>
      </c>
      <c r="K2759" s="24"/>
      <c r="L2759" s="24">
        <v>68.2</v>
      </c>
    </row>
    <row r="2760" spans="1:12" x14ac:dyDescent="0.2">
      <c r="A2760" s="23">
        <v>40186</v>
      </c>
      <c r="B2760" s="27">
        <v>72.75</v>
      </c>
      <c r="C2760" s="28">
        <v>71.75</v>
      </c>
      <c r="D2760" s="28">
        <v>71</v>
      </c>
      <c r="E2760" s="26"/>
      <c r="F2760" s="25">
        <v>69.5</v>
      </c>
      <c r="G2760" s="25">
        <v>69.5</v>
      </c>
      <c r="H2760" s="25">
        <v>69.5</v>
      </c>
      <c r="I2760" s="25">
        <v>72</v>
      </c>
      <c r="J2760" s="27">
        <v>78.2</v>
      </c>
      <c r="K2760" s="24"/>
      <c r="L2760" s="24">
        <v>68.45</v>
      </c>
    </row>
    <row r="2761" spans="1:12" x14ac:dyDescent="0.2">
      <c r="A2761" s="23">
        <v>40189</v>
      </c>
      <c r="B2761" s="27">
        <v>72.52</v>
      </c>
      <c r="C2761" s="28">
        <v>71.52</v>
      </c>
      <c r="D2761" s="28">
        <v>70.77</v>
      </c>
      <c r="E2761" s="26"/>
      <c r="F2761" s="25">
        <v>69.27</v>
      </c>
      <c r="G2761" s="25">
        <v>69.27</v>
      </c>
      <c r="H2761" s="25">
        <v>69.27</v>
      </c>
      <c r="I2761" s="25">
        <v>71.77</v>
      </c>
      <c r="J2761" s="27">
        <v>77.900000000000006</v>
      </c>
      <c r="K2761" s="24"/>
      <c r="L2761" s="24">
        <v>68.2</v>
      </c>
    </row>
    <row r="2762" spans="1:12" x14ac:dyDescent="0.2">
      <c r="A2762" s="23">
        <v>40190</v>
      </c>
      <c r="B2762" s="27">
        <v>70.790000000000006</v>
      </c>
      <c r="C2762" s="28">
        <v>69.790000000000006</v>
      </c>
      <c r="D2762" s="28">
        <v>69.040000000000006</v>
      </c>
      <c r="E2762" s="26"/>
      <c r="F2762" s="25">
        <v>67.540000000000006</v>
      </c>
      <c r="G2762" s="25">
        <v>67.540000000000006</v>
      </c>
      <c r="H2762" s="25">
        <v>67.540000000000006</v>
      </c>
      <c r="I2762" s="25">
        <v>70.040000000000006</v>
      </c>
      <c r="J2762" s="27">
        <v>76.2</v>
      </c>
      <c r="K2762" s="24"/>
      <c r="L2762" s="24">
        <v>66.45</v>
      </c>
    </row>
    <row r="2763" spans="1:12" x14ac:dyDescent="0.2">
      <c r="A2763" s="23">
        <v>40191</v>
      </c>
      <c r="B2763" s="27">
        <v>69.650000000000006</v>
      </c>
      <c r="C2763" s="28">
        <v>68.650000000000006</v>
      </c>
      <c r="D2763" s="28">
        <v>67.900000000000006</v>
      </c>
      <c r="E2763" s="26"/>
      <c r="F2763" s="25">
        <v>66.400000000000006</v>
      </c>
      <c r="G2763" s="25">
        <v>66.400000000000006</v>
      </c>
      <c r="H2763" s="25">
        <v>66.400000000000006</v>
      </c>
      <c r="I2763" s="25">
        <v>68.900000000000006</v>
      </c>
      <c r="J2763" s="27">
        <v>75.099999999999994</v>
      </c>
      <c r="K2763" s="24"/>
      <c r="L2763" s="24">
        <v>65.2</v>
      </c>
    </row>
    <row r="2764" spans="1:12" x14ac:dyDescent="0.2">
      <c r="A2764" s="23">
        <v>40192</v>
      </c>
      <c r="B2764" s="27">
        <v>69.39</v>
      </c>
      <c r="C2764" s="28">
        <v>68.39</v>
      </c>
      <c r="D2764" s="28">
        <v>67.64</v>
      </c>
      <c r="E2764" s="26"/>
      <c r="F2764" s="25">
        <v>66.14</v>
      </c>
      <c r="G2764" s="25">
        <v>66.14</v>
      </c>
      <c r="H2764" s="25">
        <v>66.14</v>
      </c>
      <c r="I2764" s="25">
        <v>68.64</v>
      </c>
      <c r="J2764" s="27">
        <v>74.8</v>
      </c>
      <c r="K2764" s="24"/>
      <c r="L2764" s="24">
        <v>64.95</v>
      </c>
    </row>
    <row r="2765" spans="1:12" x14ac:dyDescent="0.2">
      <c r="A2765" s="23">
        <v>40193</v>
      </c>
      <c r="B2765" s="27">
        <v>68</v>
      </c>
      <c r="C2765" s="28">
        <v>67</v>
      </c>
      <c r="D2765" s="28">
        <v>66</v>
      </c>
      <c r="E2765" s="26"/>
      <c r="F2765" s="25">
        <v>64.75</v>
      </c>
      <c r="G2765" s="25">
        <v>64.75</v>
      </c>
      <c r="H2765" s="25">
        <v>64.75</v>
      </c>
      <c r="I2765" s="25">
        <v>67.25</v>
      </c>
      <c r="J2765" s="27">
        <v>73.400000000000006</v>
      </c>
      <c r="K2765" s="24"/>
      <c r="L2765" s="24">
        <v>63.7</v>
      </c>
    </row>
    <row r="2766" spans="1:12" x14ac:dyDescent="0.2">
      <c r="A2766" s="23">
        <v>40197</v>
      </c>
      <c r="B2766" s="27">
        <v>69.02</v>
      </c>
      <c r="C2766" s="28">
        <v>68.02</v>
      </c>
      <c r="D2766" s="28">
        <v>67.02</v>
      </c>
      <c r="E2766" s="26"/>
      <c r="F2766" s="25">
        <v>65.77</v>
      </c>
      <c r="G2766" s="25">
        <v>65.77</v>
      </c>
      <c r="H2766" s="25">
        <v>65.77</v>
      </c>
      <c r="I2766" s="25">
        <v>68.27</v>
      </c>
      <c r="J2766" s="27">
        <v>74.400000000000006</v>
      </c>
      <c r="K2766" s="24"/>
      <c r="L2766" s="24">
        <v>64.7</v>
      </c>
    </row>
    <row r="2767" spans="1:12" x14ac:dyDescent="0.2">
      <c r="A2767" s="23">
        <v>40198</v>
      </c>
      <c r="B2767" s="27">
        <v>67.62</v>
      </c>
      <c r="C2767" s="28">
        <v>66.62</v>
      </c>
      <c r="D2767" s="28">
        <v>65.62</v>
      </c>
      <c r="E2767" s="26"/>
      <c r="F2767" s="25">
        <v>64.37</v>
      </c>
      <c r="G2767" s="25">
        <v>64.37</v>
      </c>
      <c r="H2767" s="25">
        <v>64.37</v>
      </c>
      <c r="I2767" s="25">
        <v>66.87</v>
      </c>
      <c r="J2767" s="27">
        <v>73</v>
      </c>
      <c r="K2767" s="24"/>
      <c r="L2767" s="24">
        <v>63.2</v>
      </c>
    </row>
    <row r="2768" spans="1:12" x14ac:dyDescent="0.2">
      <c r="A2768" s="23">
        <v>40199</v>
      </c>
      <c r="B2768" s="27">
        <v>66.08</v>
      </c>
      <c r="C2768" s="28">
        <v>65.08</v>
      </c>
      <c r="D2768" s="28">
        <v>64.08</v>
      </c>
      <c r="E2768" s="26"/>
      <c r="F2768" s="25">
        <v>62.83</v>
      </c>
      <c r="G2768" s="25">
        <v>62.83</v>
      </c>
      <c r="H2768" s="25">
        <v>62.83</v>
      </c>
      <c r="I2768" s="25">
        <v>65.33</v>
      </c>
      <c r="J2768" s="27">
        <v>71.5</v>
      </c>
      <c r="K2768" s="24"/>
      <c r="L2768" s="24">
        <v>61.7</v>
      </c>
    </row>
    <row r="2769" spans="1:12" x14ac:dyDescent="0.2">
      <c r="A2769" s="23">
        <v>40200</v>
      </c>
      <c r="B2769" s="27">
        <v>64.540000000000006</v>
      </c>
      <c r="C2769" s="28">
        <v>63.54</v>
      </c>
      <c r="D2769" s="28">
        <v>62.54</v>
      </c>
      <c r="E2769" s="26"/>
      <c r="F2769" s="25">
        <v>61.29</v>
      </c>
      <c r="G2769" s="25">
        <v>61.29</v>
      </c>
      <c r="H2769" s="25">
        <v>61.29</v>
      </c>
      <c r="I2769" s="25">
        <v>63.79</v>
      </c>
      <c r="J2769" s="27">
        <v>70</v>
      </c>
      <c r="K2769" s="24"/>
      <c r="L2769" s="24">
        <v>60.2</v>
      </c>
    </row>
    <row r="2770" spans="1:12" x14ac:dyDescent="0.2">
      <c r="A2770" s="23">
        <v>40203</v>
      </c>
      <c r="B2770" s="27">
        <v>65.260000000000005</v>
      </c>
      <c r="C2770" s="28">
        <v>64.260000000000005</v>
      </c>
      <c r="D2770" s="28">
        <v>63.26</v>
      </c>
      <c r="E2770" s="26"/>
      <c r="F2770" s="25">
        <v>62.01</v>
      </c>
      <c r="G2770" s="25">
        <v>62.01</v>
      </c>
      <c r="H2770" s="25">
        <v>62.01</v>
      </c>
      <c r="I2770" s="25">
        <v>64.510000000000005</v>
      </c>
      <c r="J2770" s="27">
        <v>70.7</v>
      </c>
      <c r="K2770" s="24"/>
      <c r="L2770" s="24">
        <v>60.95</v>
      </c>
    </row>
    <row r="2771" spans="1:12" x14ac:dyDescent="0.2">
      <c r="A2771" s="23">
        <v>40204</v>
      </c>
      <c r="B2771" s="27">
        <v>64.709999999999994</v>
      </c>
      <c r="C2771" s="28">
        <v>63.71</v>
      </c>
      <c r="D2771" s="28">
        <v>62.71</v>
      </c>
      <c r="E2771" s="26"/>
      <c r="F2771" s="25">
        <v>61.46</v>
      </c>
      <c r="G2771" s="25">
        <v>61.46</v>
      </c>
      <c r="H2771" s="25">
        <v>61.46</v>
      </c>
      <c r="I2771" s="25">
        <v>63.96</v>
      </c>
      <c r="J2771" s="27">
        <v>70.099999999999994</v>
      </c>
      <c r="K2771" s="24"/>
      <c r="L2771" s="24">
        <v>60.45</v>
      </c>
    </row>
    <row r="2772" spans="1:12" x14ac:dyDescent="0.2">
      <c r="A2772" s="23">
        <v>40205</v>
      </c>
      <c r="B2772" s="27">
        <v>63.67</v>
      </c>
      <c r="C2772" s="28">
        <v>62.67</v>
      </c>
      <c r="D2772" s="28">
        <v>61.67</v>
      </c>
      <c r="E2772" s="26"/>
      <c r="F2772" s="25">
        <v>60.42</v>
      </c>
      <c r="G2772" s="25">
        <v>60.42</v>
      </c>
      <c r="H2772" s="25">
        <v>60.42</v>
      </c>
      <c r="I2772" s="25">
        <v>62.92</v>
      </c>
      <c r="J2772" s="27">
        <v>69.099999999999994</v>
      </c>
      <c r="K2772" s="24"/>
      <c r="L2772" s="24">
        <v>65.25</v>
      </c>
    </row>
    <row r="2773" spans="1:12" x14ac:dyDescent="0.2">
      <c r="A2773" s="23">
        <v>40206</v>
      </c>
      <c r="B2773" s="27">
        <v>63.64</v>
      </c>
      <c r="C2773" s="28">
        <v>62.64</v>
      </c>
      <c r="D2773" s="28">
        <v>61.64</v>
      </c>
      <c r="E2773" s="26"/>
      <c r="F2773" s="25">
        <v>60.39</v>
      </c>
      <c r="G2773" s="25">
        <v>60.39</v>
      </c>
      <c r="H2773" s="25">
        <v>60.39</v>
      </c>
      <c r="I2773" s="25">
        <v>62.89</v>
      </c>
      <c r="J2773" s="27">
        <v>69.099999999999994</v>
      </c>
      <c r="K2773" s="24"/>
      <c r="L2773" s="24">
        <v>64.5</v>
      </c>
    </row>
    <row r="2774" spans="1:12" x14ac:dyDescent="0.2">
      <c r="A2774" s="23">
        <v>40207</v>
      </c>
      <c r="B2774" s="27">
        <v>62.89</v>
      </c>
      <c r="C2774" s="28">
        <v>61.89</v>
      </c>
      <c r="D2774" s="28">
        <v>60.89</v>
      </c>
      <c r="E2774" s="26"/>
      <c r="F2774" s="25">
        <v>59.64</v>
      </c>
      <c r="G2774" s="25">
        <v>59.64</v>
      </c>
      <c r="H2774" s="25">
        <v>59.64</v>
      </c>
      <c r="I2774" s="25">
        <v>62.14</v>
      </c>
      <c r="J2774" s="24">
        <v>68.3</v>
      </c>
      <c r="K2774" s="24"/>
      <c r="L2774" s="31">
        <v>58.45</v>
      </c>
    </row>
    <row r="2775" spans="1:12" x14ac:dyDescent="0.2">
      <c r="A2775" s="23">
        <v>40210</v>
      </c>
      <c r="B2775" s="27">
        <v>64.430000000000007</v>
      </c>
      <c r="C2775" s="28">
        <v>63.43</v>
      </c>
      <c r="D2775" s="28">
        <v>62.43</v>
      </c>
      <c r="E2775" s="26"/>
      <c r="F2775" s="25">
        <v>61.18</v>
      </c>
      <c r="G2775" s="25">
        <v>61.18</v>
      </c>
      <c r="H2775" s="25">
        <v>61.18</v>
      </c>
      <c r="I2775" s="25">
        <v>63.68</v>
      </c>
      <c r="J2775" s="27">
        <v>69.8</v>
      </c>
      <c r="K2775" s="24"/>
      <c r="L2775" s="24">
        <v>60.2</v>
      </c>
    </row>
    <row r="2776" spans="1:12" x14ac:dyDescent="0.2">
      <c r="A2776" s="23">
        <v>40211</v>
      </c>
      <c r="B2776" s="27">
        <v>67.23</v>
      </c>
      <c r="C2776" s="28">
        <v>66.23</v>
      </c>
      <c r="D2776" s="28">
        <v>65.23</v>
      </c>
      <c r="E2776" s="26"/>
      <c r="F2776" s="25">
        <v>63.98</v>
      </c>
      <c r="G2776" s="25">
        <v>63.98</v>
      </c>
      <c r="H2776" s="25">
        <v>63.98</v>
      </c>
      <c r="I2776" s="25">
        <v>66.48</v>
      </c>
      <c r="J2776" s="27">
        <v>72.599999999999994</v>
      </c>
      <c r="K2776" s="24"/>
      <c r="L2776" s="24">
        <v>62.95</v>
      </c>
    </row>
    <row r="2777" spans="1:12" x14ac:dyDescent="0.2">
      <c r="A2777" s="23">
        <v>40212</v>
      </c>
      <c r="B2777" s="27">
        <v>66.98</v>
      </c>
      <c r="C2777" s="28">
        <v>65.98</v>
      </c>
      <c r="D2777" s="28">
        <v>64.98</v>
      </c>
      <c r="E2777" s="26"/>
      <c r="F2777" s="25">
        <v>63.73</v>
      </c>
      <c r="G2777" s="25">
        <v>63.73</v>
      </c>
      <c r="H2777" s="25">
        <v>63.73</v>
      </c>
      <c r="I2777" s="25">
        <v>66.23</v>
      </c>
      <c r="J2777" s="27">
        <v>72.400000000000006</v>
      </c>
      <c r="K2777" s="24"/>
      <c r="L2777" s="24">
        <v>62.7</v>
      </c>
    </row>
    <row r="2778" spans="1:12" x14ac:dyDescent="0.2">
      <c r="A2778" s="23">
        <v>40213</v>
      </c>
      <c r="B2778" s="27">
        <v>63.14</v>
      </c>
      <c r="C2778" s="28">
        <v>62.14</v>
      </c>
      <c r="D2778" s="28">
        <v>61.14</v>
      </c>
      <c r="E2778" s="26"/>
      <c r="F2778" s="25">
        <v>59.89</v>
      </c>
      <c r="G2778" s="25">
        <v>59.89</v>
      </c>
      <c r="H2778" s="25">
        <v>59.89</v>
      </c>
      <c r="I2778" s="25">
        <v>62.39</v>
      </c>
      <c r="J2778" s="27">
        <v>68.599999999999994</v>
      </c>
      <c r="K2778" s="24"/>
      <c r="L2778" s="24">
        <v>58.7</v>
      </c>
    </row>
    <row r="2779" spans="1:12" x14ac:dyDescent="0.2">
      <c r="A2779" s="23">
        <v>40214</v>
      </c>
      <c r="B2779" s="27">
        <v>61.19</v>
      </c>
      <c r="C2779" s="28">
        <v>60.19</v>
      </c>
      <c r="D2779" s="28">
        <v>59.19</v>
      </c>
      <c r="E2779" s="26"/>
      <c r="F2779" s="25">
        <v>57.94</v>
      </c>
      <c r="G2779" s="25">
        <v>57.94</v>
      </c>
      <c r="H2779" s="25">
        <v>57.94</v>
      </c>
      <c r="I2779" s="25">
        <v>60.44</v>
      </c>
      <c r="J2779" s="27">
        <v>66.599999999999994</v>
      </c>
      <c r="K2779" s="24"/>
      <c r="L2779" s="24">
        <v>56.95</v>
      </c>
    </row>
    <row r="2780" spans="1:12" x14ac:dyDescent="0.2">
      <c r="A2780" s="23">
        <v>40217</v>
      </c>
      <c r="B2780" s="27">
        <v>61.89</v>
      </c>
      <c r="C2780" s="28">
        <v>60.89</v>
      </c>
      <c r="D2780" s="28">
        <v>59.89</v>
      </c>
      <c r="E2780" s="26"/>
      <c r="F2780" s="25">
        <v>58.64</v>
      </c>
      <c r="G2780" s="25">
        <v>58.64</v>
      </c>
      <c r="H2780" s="25">
        <v>58.64</v>
      </c>
      <c r="I2780" s="25">
        <v>61.14</v>
      </c>
      <c r="J2780" s="27">
        <v>67.3</v>
      </c>
      <c r="K2780" s="24"/>
      <c r="L2780" s="24">
        <v>57.45</v>
      </c>
    </row>
    <row r="2781" spans="1:12" x14ac:dyDescent="0.2">
      <c r="A2781" s="23">
        <v>40218</v>
      </c>
      <c r="B2781" s="27">
        <v>63.75</v>
      </c>
      <c r="C2781" s="28">
        <v>62.75</v>
      </c>
      <c r="D2781" s="28">
        <v>61.75</v>
      </c>
      <c r="E2781" s="26"/>
      <c r="F2781" s="25">
        <v>60.5</v>
      </c>
      <c r="G2781" s="25">
        <v>60.5</v>
      </c>
      <c r="H2781" s="25">
        <v>60.5</v>
      </c>
      <c r="I2781" s="25">
        <v>63</v>
      </c>
      <c r="J2781" s="27">
        <v>69.2</v>
      </c>
      <c r="K2781" s="24"/>
      <c r="L2781" s="24">
        <v>59.45</v>
      </c>
    </row>
    <row r="2782" spans="1:12" x14ac:dyDescent="0.2">
      <c r="A2782" s="23">
        <v>40219</v>
      </c>
      <c r="B2782" s="27">
        <v>64.52</v>
      </c>
      <c r="C2782" s="28">
        <v>63.52</v>
      </c>
      <c r="D2782" s="28">
        <v>62.52</v>
      </c>
      <c r="E2782" s="26"/>
      <c r="F2782" s="25">
        <v>61.27</v>
      </c>
      <c r="G2782" s="25">
        <v>61.27</v>
      </c>
      <c r="H2782" s="25">
        <v>61.27</v>
      </c>
      <c r="I2782" s="25">
        <v>63.77</v>
      </c>
      <c r="J2782" s="27">
        <v>69.900000000000006</v>
      </c>
      <c r="K2782" s="24"/>
      <c r="L2782" s="24">
        <v>60.2</v>
      </c>
    </row>
    <row r="2783" spans="1:12" x14ac:dyDescent="0.2">
      <c r="A2783" s="23">
        <v>40220</v>
      </c>
      <c r="B2783" s="27">
        <v>65.28</v>
      </c>
      <c r="C2783" s="28">
        <v>64.28</v>
      </c>
      <c r="D2783" s="28">
        <v>63.28</v>
      </c>
      <c r="E2783" s="26"/>
      <c r="F2783" s="25">
        <v>62.03</v>
      </c>
      <c r="G2783" s="25">
        <v>62.03</v>
      </c>
      <c r="H2783" s="25">
        <v>62.03</v>
      </c>
      <c r="I2783" s="25">
        <v>64.53</v>
      </c>
      <c r="J2783" s="27">
        <v>70.7</v>
      </c>
      <c r="K2783" s="24"/>
      <c r="L2783" s="24">
        <v>60.95</v>
      </c>
    </row>
    <row r="2784" spans="1:12" x14ac:dyDescent="0.2">
      <c r="A2784" s="23">
        <v>40221</v>
      </c>
      <c r="B2784" s="27">
        <v>64.13</v>
      </c>
      <c r="C2784" s="28">
        <v>63.13</v>
      </c>
      <c r="D2784" s="28">
        <v>62.13</v>
      </c>
      <c r="E2784" s="26"/>
      <c r="F2784" s="25">
        <v>60.88</v>
      </c>
      <c r="G2784" s="25">
        <v>60.88</v>
      </c>
      <c r="H2784" s="25">
        <v>60.88</v>
      </c>
      <c r="I2784" s="25">
        <v>63.38</v>
      </c>
      <c r="J2784" s="27">
        <v>69.5</v>
      </c>
      <c r="K2784" s="24"/>
      <c r="L2784" s="24">
        <v>59.7</v>
      </c>
    </row>
    <row r="2785" spans="1:12" x14ac:dyDescent="0.2">
      <c r="A2785" s="23">
        <v>40225</v>
      </c>
      <c r="B2785" s="27">
        <v>68.010000000000005</v>
      </c>
      <c r="C2785" s="28">
        <v>67.010000000000005</v>
      </c>
      <c r="D2785" s="28">
        <v>64.510000000000005</v>
      </c>
      <c r="E2785" s="26"/>
      <c r="F2785" s="25">
        <v>63.76</v>
      </c>
      <c r="G2785" s="25">
        <v>63.76</v>
      </c>
      <c r="H2785" s="25">
        <v>63.76</v>
      </c>
      <c r="I2785" s="25">
        <v>66.260000000000005</v>
      </c>
      <c r="J2785" s="27">
        <v>72.400000000000006</v>
      </c>
      <c r="K2785" s="24"/>
      <c r="L2785" s="24">
        <v>62.7</v>
      </c>
    </row>
    <row r="2786" spans="1:12" x14ac:dyDescent="0.2">
      <c r="A2786" s="23">
        <v>40226</v>
      </c>
      <c r="B2786" s="27">
        <v>68.33</v>
      </c>
      <c r="C2786" s="28">
        <v>67.33</v>
      </c>
      <c r="D2786" s="28">
        <v>64.83</v>
      </c>
      <c r="E2786" s="26"/>
      <c r="F2786" s="25">
        <v>64.08</v>
      </c>
      <c r="G2786" s="25">
        <v>64.08</v>
      </c>
      <c r="H2786" s="25">
        <v>64.08</v>
      </c>
      <c r="I2786" s="25">
        <v>66.58</v>
      </c>
      <c r="J2786" s="27">
        <v>72.7</v>
      </c>
      <c r="K2786" s="24"/>
      <c r="L2786" s="24">
        <v>63.2</v>
      </c>
    </row>
    <row r="2787" spans="1:12" x14ac:dyDescent="0.2">
      <c r="A2787" s="23">
        <v>40227</v>
      </c>
      <c r="B2787" s="27">
        <v>70.06</v>
      </c>
      <c r="C2787" s="28">
        <v>69.06</v>
      </c>
      <c r="D2787" s="28">
        <v>66.56</v>
      </c>
      <c r="E2787" s="26"/>
      <c r="F2787" s="25">
        <v>65.81</v>
      </c>
      <c r="G2787" s="25">
        <v>65.81</v>
      </c>
      <c r="H2787" s="25">
        <v>65.81</v>
      </c>
      <c r="I2787" s="25">
        <v>68.31</v>
      </c>
      <c r="J2787" s="27">
        <v>74.5</v>
      </c>
      <c r="K2787" s="24"/>
      <c r="L2787" s="24">
        <v>64.7</v>
      </c>
    </row>
    <row r="2788" spans="1:12" x14ac:dyDescent="0.2">
      <c r="A2788" s="23">
        <v>40228</v>
      </c>
      <c r="B2788" s="27">
        <v>70.81</v>
      </c>
      <c r="C2788" s="28">
        <v>69.81</v>
      </c>
      <c r="D2788" s="28">
        <v>67.31</v>
      </c>
      <c r="E2788" s="26"/>
      <c r="F2788" s="25">
        <v>66.56</v>
      </c>
      <c r="G2788" s="25">
        <v>66.56</v>
      </c>
      <c r="H2788" s="25">
        <v>66.56</v>
      </c>
      <c r="I2788" s="25">
        <v>69.06</v>
      </c>
      <c r="J2788" s="27">
        <v>75.2</v>
      </c>
      <c r="K2788" s="24"/>
      <c r="L2788" s="24">
        <v>65.45</v>
      </c>
    </row>
    <row r="2789" spans="1:12" x14ac:dyDescent="0.2">
      <c r="A2789" s="23">
        <v>40231</v>
      </c>
      <c r="B2789" s="27">
        <v>71.16</v>
      </c>
      <c r="C2789" s="28">
        <v>70.16</v>
      </c>
      <c r="D2789" s="28">
        <v>67.66</v>
      </c>
      <c r="E2789" s="26"/>
      <c r="F2789" s="25">
        <v>66.91</v>
      </c>
      <c r="G2789" s="25">
        <v>66.91</v>
      </c>
      <c r="H2789" s="25">
        <v>66.91</v>
      </c>
      <c r="I2789" s="25">
        <v>69.41</v>
      </c>
      <c r="J2789" s="27">
        <v>75.599999999999994</v>
      </c>
      <c r="K2789" s="24"/>
      <c r="L2789" s="24">
        <v>65.95</v>
      </c>
    </row>
    <row r="2790" spans="1:12" x14ac:dyDescent="0.2">
      <c r="A2790" s="23">
        <v>40232</v>
      </c>
      <c r="B2790" s="27">
        <v>69.86</v>
      </c>
      <c r="C2790" s="28">
        <v>68.86</v>
      </c>
      <c r="D2790" s="28">
        <v>66.36</v>
      </c>
      <c r="E2790" s="26"/>
      <c r="F2790" s="25">
        <v>65.61</v>
      </c>
      <c r="G2790" s="25">
        <v>65.61</v>
      </c>
      <c r="H2790" s="25">
        <v>65.61</v>
      </c>
      <c r="I2790" s="25">
        <v>68.11</v>
      </c>
      <c r="J2790" s="27">
        <v>74.3</v>
      </c>
      <c r="K2790" s="24"/>
      <c r="L2790" s="24">
        <v>64.45</v>
      </c>
    </row>
    <row r="2791" spans="1:12" x14ac:dyDescent="0.2">
      <c r="A2791" s="23">
        <v>40233</v>
      </c>
      <c r="B2791" s="27">
        <v>71</v>
      </c>
      <c r="C2791" s="28">
        <v>70</v>
      </c>
      <c r="D2791" s="28">
        <v>67.5</v>
      </c>
      <c r="E2791" s="26"/>
      <c r="F2791" s="25">
        <v>66.75</v>
      </c>
      <c r="G2791" s="25">
        <v>66.75</v>
      </c>
      <c r="H2791" s="25">
        <v>66.75</v>
      </c>
      <c r="I2791" s="25">
        <v>69.25</v>
      </c>
      <c r="J2791" s="27">
        <v>75.400000000000006</v>
      </c>
      <c r="K2791" s="24"/>
      <c r="L2791" s="24">
        <v>65.7</v>
      </c>
    </row>
    <row r="2792" spans="1:12" x14ac:dyDescent="0.2">
      <c r="A2792" s="23">
        <v>40234</v>
      </c>
      <c r="B2792" s="27">
        <v>69.17</v>
      </c>
      <c r="C2792" s="28">
        <v>68.17</v>
      </c>
      <c r="D2792" s="28">
        <v>65.67</v>
      </c>
      <c r="E2792" s="26"/>
      <c r="F2792" s="25">
        <v>64.92</v>
      </c>
      <c r="G2792" s="25">
        <v>64.92</v>
      </c>
      <c r="H2792" s="25">
        <v>64.92</v>
      </c>
      <c r="I2792" s="25">
        <v>67.42</v>
      </c>
      <c r="J2792" s="27">
        <v>73.599999999999994</v>
      </c>
      <c r="K2792" s="24"/>
      <c r="L2792" s="24">
        <v>63.95</v>
      </c>
    </row>
    <row r="2793" spans="1:12" x14ac:dyDescent="0.2">
      <c r="A2793" s="23">
        <v>40235</v>
      </c>
      <c r="B2793" s="27">
        <v>70.66</v>
      </c>
      <c r="C2793" s="28">
        <v>69.66</v>
      </c>
      <c r="D2793" s="28">
        <v>67.16</v>
      </c>
      <c r="E2793" s="26"/>
      <c r="F2793" s="25">
        <v>66.41</v>
      </c>
      <c r="G2793" s="25">
        <v>66.41</v>
      </c>
      <c r="H2793" s="25">
        <v>66.41</v>
      </c>
      <c r="I2793" s="25">
        <v>68.91</v>
      </c>
      <c r="J2793" s="24">
        <v>75.099999999999994</v>
      </c>
      <c r="K2793" s="24"/>
      <c r="L2793" s="24">
        <v>65.45</v>
      </c>
    </row>
    <row r="2794" spans="1:12" x14ac:dyDescent="0.2">
      <c r="A2794" s="23">
        <v>40238</v>
      </c>
      <c r="B2794" s="27">
        <v>69.7</v>
      </c>
      <c r="C2794" s="28">
        <v>68.7</v>
      </c>
      <c r="D2794" s="28">
        <v>66.2</v>
      </c>
      <c r="E2794" s="26"/>
      <c r="F2794" s="25">
        <v>65.45</v>
      </c>
      <c r="G2794" s="25">
        <v>65.45</v>
      </c>
      <c r="H2794" s="25">
        <v>65.45</v>
      </c>
      <c r="I2794" s="25">
        <v>67.95</v>
      </c>
      <c r="J2794" s="27">
        <v>74.099999999999994</v>
      </c>
      <c r="K2794" s="24"/>
      <c r="L2794" s="24">
        <v>64.45</v>
      </c>
    </row>
    <row r="2795" spans="1:12" x14ac:dyDescent="0.2">
      <c r="A2795" s="23">
        <v>40239</v>
      </c>
      <c r="B2795" s="27">
        <v>70.680000000000007</v>
      </c>
      <c r="C2795" s="28">
        <v>69.680000000000007</v>
      </c>
      <c r="D2795" s="28">
        <v>67.180000000000007</v>
      </c>
      <c r="E2795" s="26"/>
      <c r="F2795" s="25">
        <v>66.430000000000007</v>
      </c>
      <c r="G2795" s="25">
        <v>66.430000000000007</v>
      </c>
      <c r="H2795" s="25">
        <v>66.430000000000007</v>
      </c>
      <c r="I2795" s="25">
        <v>68.930000000000007</v>
      </c>
      <c r="J2795" s="27">
        <v>75.099999999999994</v>
      </c>
      <c r="K2795" s="24"/>
      <c r="L2795" s="24">
        <v>65.2</v>
      </c>
    </row>
    <row r="2796" spans="1:12" x14ac:dyDescent="0.2">
      <c r="A2796" s="23">
        <v>40240</v>
      </c>
      <c r="B2796" s="27">
        <v>71.87</v>
      </c>
      <c r="C2796" s="28">
        <v>70.87</v>
      </c>
      <c r="D2796" s="28">
        <v>68.37</v>
      </c>
      <c r="E2796" s="26"/>
      <c r="F2796" s="25">
        <v>67.62</v>
      </c>
      <c r="G2796" s="25">
        <v>67.62</v>
      </c>
      <c r="H2796" s="25">
        <v>67.62</v>
      </c>
      <c r="I2796" s="25">
        <v>70.12</v>
      </c>
      <c r="J2796" s="27">
        <v>76.3</v>
      </c>
      <c r="K2796" s="24"/>
      <c r="L2796" s="24">
        <v>66.45</v>
      </c>
    </row>
    <row r="2797" spans="1:12" x14ac:dyDescent="0.2">
      <c r="A2797" s="23">
        <v>40241</v>
      </c>
      <c r="B2797" s="27">
        <v>71.209999999999994</v>
      </c>
      <c r="C2797" s="28">
        <v>70.209999999999994</v>
      </c>
      <c r="D2797" s="28">
        <v>67.709999999999994</v>
      </c>
      <c r="E2797" s="26"/>
      <c r="F2797" s="25">
        <v>66.959999999999994</v>
      </c>
      <c r="G2797" s="25">
        <v>66.959999999999994</v>
      </c>
      <c r="H2797" s="25">
        <v>66.959999999999994</v>
      </c>
      <c r="I2797" s="25">
        <v>69.459999999999994</v>
      </c>
      <c r="J2797" s="27">
        <v>75.599999999999994</v>
      </c>
      <c r="K2797" s="24"/>
      <c r="L2797" s="24">
        <v>65.95</v>
      </c>
    </row>
    <row r="2798" spans="1:12" x14ac:dyDescent="0.2">
      <c r="A2798" s="23">
        <v>40242</v>
      </c>
      <c r="B2798" s="27">
        <v>72.5</v>
      </c>
      <c r="C2798" s="28">
        <v>71.5</v>
      </c>
      <c r="D2798" s="28">
        <v>69</v>
      </c>
      <c r="E2798" s="26"/>
      <c r="F2798" s="25">
        <v>68.25</v>
      </c>
      <c r="G2798" s="25">
        <v>68.25</v>
      </c>
      <c r="H2798" s="25">
        <v>68.25</v>
      </c>
      <c r="I2798" s="25">
        <v>70.75</v>
      </c>
      <c r="J2798" s="27">
        <v>76.900000000000006</v>
      </c>
      <c r="K2798" s="24"/>
      <c r="L2798" s="24">
        <v>67.2</v>
      </c>
    </row>
    <row r="2799" spans="1:12" x14ac:dyDescent="0.2">
      <c r="A2799" s="23">
        <v>40245</v>
      </c>
      <c r="B2799" s="27">
        <v>72.87</v>
      </c>
      <c r="C2799" s="28">
        <v>71.87</v>
      </c>
      <c r="D2799" s="28">
        <v>69.37</v>
      </c>
      <c r="E2799" s="26"/>
      <c r="F2799" s="25">
        <v>68.62</v>
      </c>
      <c r="G2799" s="25">
        <v>68.62</v>
      </c>
      <c r="H2799" s="25">
        <v>68.62</v>
      </c>
      <c r="I2799" s="25">
        <v>71.12</v>
      </c>
      <c r="J2799" s="27">
        <v>77.3</v>
      </c>
      <c r="K2799" s="24"/>
      <c r="L2799" s="24">
        <v>67.7</v>
      </c>
    </row>
    <row r="2800" spans="1:12" x14ac:dyDescent="0.2">
      <c r="A2800" s="23">
        <v>40246</v>
      </c>
      <c r="B2800" s="27">
        <v>72.489999999999995</v>
      </c>
      <c r="C2800" s="28">
        <v>71.489999999999995</v>
      </c>
      <c r="D2800" s="28">
        <v>68.989999999999995</v>
      </c>
      <c r="E2800" s="26"/>
      <c r="F2800" s="25">
        <v>68.239999999999995</v>
      </c>
      <c r="G2800" s="25">
        <v>68.239999999999995</v>
      </c>
      <c r="H2800" s="25">
        <v>68.239999999999995</v>
      </c>
      <c r="I2800" s="25">
        <v>70.739999999999995</v>
      </c>
      <c r="J2800" s="27">
        <v>76.900000000000006</v>
      </c>
      <c r="K2800" s="24"/>
      <c r="L2800" s="24">
        <v>67.2</v>
      </c>
    </row>
    <row r="2801" spans="1:12" x14ac:dyDescent="0.2">
      <c r="A2801" s="23">
        <v>40247</v>
      </c>
      <c r="B2801" s="27">
        <v>73.09</v>
      </c>
      <c r="C2801" s="28">
        <v>72.09</v>
      </c>
      <c r="D2801" s="28">
        <v>69.59</v>
      </c>
      <c r="E2801" s="26"/>
      <c r="F2801" s="25">
        <v>68.84</v>
      </c>
      <c r="G2801" s="25">
        <v>68.84</v>
      </c>
      <c r="H2801" s="25">
        <v>68.84</v>
      </c>
      <c r="I2801" s="25">
        <v>71.34</v>
      </c>
      <c r="J2801" s="27">
        <v>77.5</v>
      </c>
      <c r="K2801" s="24"/>
      <c r="L2801" s="24">
        <v>67.7</v>
      </c>
    </row>
    <row r="2802" spans="1:12" x14ac:dyDescent="0.2">
      <c r="A2802" s="23">
        <v>40248</v>
      </c>
      <c r="B2802" s="27">
        <v>73.11</v>
      </c>
      <c r="C2802" s="28">
        <v>72.11</v>
      </c>
      <c r="D2802" s="28">
        <v>69.61</v>
      </c>
      <c r="E2802" s="26"/>
      <c r="F2802" s="25">
        <v>68.86</v>
      </c>
      <c r="G2802" s="25">
        <v>68.86</v>
      </c>
      <c r="H2802" s="25">
        <v>68.86</v>
      </c>
      <c r="I2802" s="25">
        <v>71.36</v>
      </c>
      <c r="J2802" s="27">
        <v>77.5</v>
      </c>
      <c r="K2802" s="24"/>
      <c r="L2802" s="24"/>
    </row>
    <row r="2803" spans="1:12" x14ac:dyDescent="0.2">
      <c r="A2803" s="23">
        <v>40249</v>
      </c>
      <c r="B2803" s="27">
        <v>72.239999999999995</v>
      </c>
      <c r="C2803" s="28">
        <v>71.239999999999995</v>
      </c>
      <c r="D2803" s="28">
        <v>68.739999999999995</v>
      </c>
      <c r="E2803" s="26"/>
      <c r="F2803" s="25">
        <v>67.989999999999995</v>
      </c>
      <c r="G2803" s="25">
        <v>67.989999999999995</v>
      </c>
      <c r="H2803" s="25">
        <v>67.989999999999995</v>
      </c>
      <c r="I2803" s="25">
        <v>70.489999999999995</v>
      </c>
      <c r="J2803" s="27">
        <v>76.7</v>
      </c>
      <c r="K2803" s="24"/>
      <c r="L2803" s="24">
        <v>66.95</v>
      </c>
    </row>
    <row r="2804" spans="1:12" x14ac:dyDescent="0.2">
      <c r="A2804" s="23">
        <v>40252</v>
      </c>
      <c r="B2804" s="27">
        <v>70.3</v>
      </c>
      <c r="C2804" s="28">
        <v>69.3</v>
      </c>
      <c r="D2804" s="28">
        <v>67.3</v>
      </c>
      <c r="E2804" s="26"/>
      <c r="F2804" s="25">
        <v>66.55</v>
      </c>
      <c r="G2804" s="25">
        <v>66.55</v>
      </c>
      <c r="H2804" s="25">
        <v>66.55</v>
      </c>
      <c r="I2804" s="25">
        <v>69.05</v>
      </c>
      <c r="J2804" s="27">
        <v>75.2</v>
      </c>
      <c r="K2804" s="24"/>
      <c r="L2804" s="24">
        <v>65.45</v>
      </c>
    </row>
    <row r="2805" spans="1:12" x14ac:dyDescent="0.2">
      <c r="A2805" s="23">
        <v>40253</v>
      </c>
      <c r="B2805" s="27">
        <v>72.2</v>
      </c>
      <c r="C2805" s="28">
        <v>71.2</v>
      </c>
      <c r="D2805" s="28">
        <v>69.2</v>
      </c>
      <c r="E2805" s="26"/>
      <c r="F2805" s="25">
        <v>68.45</v>
      </c>
      <c r="G2805" s="25">
        <v>68.45</v>
      </c>
      <c r="H2805" s="25">
        <v>68.45</v>
      </c>
      <c r="I2805" s="25">
        <v>70.95</v>
      </c>
      <c r="J2805" s="27">
        <v>77.099999999999994</v>
      </c>
      <c r="K2805" s="24"/>
      <c r="L2805" s="24">
        <v>67.45</v>
      </c>
    </row>
    <row r="2806" spans="1:12" x14ac:dyDescent="0.2">
      <c r="A2806" s="23">
        <v>40254</v>
      </c>
      <c r="B2806" s="27">
        <v>73.430000000000007</v>
      </c>
      <c r="C2806" s="28">
        <v>72.430000000000007</v>
      </c>
      <c r="D2806" s="28">
        <v>70.430000000000007</v>
      </c>
      <c r="E2806" s="26"/>
      <c r="F2806" s="25">
        <v>69.680000000000007</v>
      </c>
      <c r="G2806" s="25">
        <v>69.680000000000007</v>
      </c>
      <c r="H2806" s="25">
        <v>69.680000000000007</v>
      </c>
      <c r="I2806" s="25">
        <v>72.180000000000007</v>
      </c>
      <c r="J2806" s="27">
        <v>78.3</v>
      </c>
      <c r="K2806" s="24"/>
      <c r="L2806" s="24">
        <v>68.45</v>
      </c>
    </row>
    <row r="2807" spans="1:12" x14ac:dyDescent="0.2">
      <c r="A2807" s="23">
        <v>40255</v>
      </c>
      <c r="B2807" s="27">
        <v>72.7</v>
      </c>
      <c r="C2807" s="28">
        <v>71.7</v>
      </c>
      <c r="D2807" s="28">
        <v>69.7</v>
      </c>
      <c r="E2807" s="26"/>
      <c r="F2807" s="25">
        <v>68.95</v>
      </c>
      <c r="G2807" s="25">
        <v>68.95</v>
      </c>
      <c r="H2807" s="25">
        <v>68.95</v>
      </c>
      <c r="I2807" s="25">
        <v>71.45</v>
      </c>
      <c r="J2807" s="27">
        <v>77.599999999999994</v>
      </c>
      <c r="K2807" s="24"/>
      <c r="L2807" s="24">
        <v>67.95</v>
      </c>
    </row>
    <row r="2808" spans="1:12" x14ac:dyDescent="0.2">
      <c r="A2808" s="23">
        <v>40256</v>
      </c>
      <c r="B2808" s="27">
        <v>71.180000000000007</v>
      </c>
      <c r="C2808" s="28">
        <v>70.180000000000007</v>
      </c>
      <c r="D2808" s="28">
        <v>68.180000000000007</v>
      </c>
      <c r="E2808" s="26"/>
      <c r="F2808" s="25">
        <v>67.430000000000007</v>
      </c>
      <c r="G2808" s="25">
        <v>67.430000000000007</v>
      </c>
      <c r="H2808" s="25">
        <v>67.430000000000007</v>
      </c>
      <c r="I2808" s="25">
        <v>69.930000000000007</v>
      </c>
      <c r="J2808" s="27">
        <v>76.099999999999994</v>
      </c>
      <c r="K2808" s="24"/>
      <c r="L2808" s="24">
        <v>66.45</v>
      </c>
    </row>
    <row r="2809" spans="1:12" x14ac:dyDescent="0.2">
      <c r="A2809" s="23">
        <v>40259</v>
      </c>
      <c r="B2809" s="27">
        <v>71.75</v>
      </c>
      <c r="C2809" s="28">
        <v>70.75</v>
      </c>
      <c r="D2809" s="28">
        <v>68.75</v>
      </c>
      <c r="E2809" s="26"/>
      <c r="F2809" s="25">
        <v>68</v>
      </c>
      <c r="G2809" s="25">
        <v>68</v>
      </c>
      <c r="H2809" s="25">
        <v>68</v>
      </c>
      <c r="I2809" s="25">
        <v>70.5</v>
      </c>
      <c r="J2809" s="27">
        <v>76.7</v>
      </c>
      <c r="K2809" s="24"/>
      <c r="L2809" s="24">
        <v>66.95</v>
      </c>
    </row>
    <row r="2810" spans="1:12" x14ac:dyDescent="0.2">
      <c r="A2810" s="23">
        <v>40260</v>
      </c>
      <c r="B2810" s="27">
        <v>72.41</v>
      </c>
      <c r="C2810" s="28">
        <v>71.41</v>
      </c>
      <c r="D2810" s="28">
        <v>69.41</v>
      </c>
      <c r="E2810" s="26"/>
      <c r="F2810" s="25">
        <v>68.66</v>
      </c>
      <c r="G2810" s="25">
        <v>68.66</v>
      </c>
      <c r="H2810" s="25">
        <v>68.66</v>
      </c>
      <c r="I2810" s="25">
        <v>71.16</v>
      </c>
      <c r="J2810" s="27">
        <v>77.3</v>
      </c>
      <c r="K2810" s="24"/>
      <c r="L2810" s="24">
        <v>67.45</v>
      </c>
    </row>
    <row r="2811" spans="1:12" x14ac:dyDescent="0.2">
      <c r="A2811" s="23">
        <v>40261</v>
      </c>
      <c r="B2811" s="27">
        <v>71.11</v>
      </c>
      <c r="C2811" s="28">
        <v>70.11</v>
      </c>
      <c r="D2811" s="28">
        <v>68.11</v>
      </c>
      <c r="E2811" s="26"/>
      <c r="F2811" s="25">
        <v>67.36</v>
      </c>
      <c r="G2811" s="25">
        <v>67.36</v>
      </c>
      <c r="H2811" s="25">
        <v>67.36</v>
      </c>
      <c r="I2811" s="25">
        <v>69.86</v>
      </c>
      <c r="J2811" s="27">
        <v>76</v>
      </c>
      <c r="K2811" s="24"/>
      <c r="L2811" s="24">
        <v>66.2</v>
      </c>
    </row>
    <row r="2812" spans="1:12" x14ac:dyDescent="0.2">
      <c r="A2812" s="23">
        <v>40262</v>
      </c>
      <c r="B2812" s="27">
        <v>71.03</v>
      </c>
      <c r="C2812" s="28">
        <v>70.03</v>
      </c>
      <c r="D2812" s="28">
        <v>68.03</v>
      </c>
      <c r="E2812" s="26"/>
      <c r="F2812" s="25">
        <v>67.28</v>
      </c>
      <c r="G2812" s="25">
        <v>67.28</v>
      </c>
      <c r="H2812" s="25">
        <v>67.28</v>
      </c>
      <c r="I2812" s="25">
        <v>69.78</v>
      </c>
      <c r="J2812" s="27">
        <v>75.900000000000006</v>
      </c>
      <c r="K2812" s="24"/>
      <c r="L2812" s="24"/>
    </row>
    <row r="2813" spans="1:12" x14ac:dyDescent="0.2">
      <c r="A2813" s="23">
        <v>40263</v>
      </c>
      <c r="B2813" s="27">
        <v>70.5</v>
      </c>
      <c r="C2813" s="28">
        <v>69.5</v>
      </c>
      <c r="D2813" s="28">
        <v>67.5</v>
      </c>
      <c r="E2813" s="26"/>
      <c r="F2813" s="25">
        <v>66.75</v>
      </c>
      <c r="G2813" s="25">
        <v>66.75</v>
      </c>
      <c r="H2813" s="25">
        <v>66.75</v>
      </c>
      <c r="I2813" s="25">
        <v>69.25</v>
      </c>
      <c r="J2813" s="27">
        <v>75.400000000000006</v>
      </c>
      <c r="K2813" s="24"/>
      <c r="L2813" s="24">
        <v>65.7</v>
      </c>
    </row>
    <row r="2814" spans="1:12" x14ac:dyDescent="0.2">
      <c r="A2814" s="23">
        <v>40266</v>
      </c>
      <c r="B2814" s="27">
        <v>72.67</v>
      </c>
      <c r="C2814" s="28">
        <v>71.67</v>
      </c>
      <c r="D2814" s="28">
        <v>69.67</v>
      </c>
      <c r="E2814" s="26"/>
      <c r="F2814" s="25">
        <v>68.92</v>
      </c>
      <c r="G2814" s="25">
        <v>68.92</v>
      </c>
      <c r="H2814" s="25">
        <v>68.92</v>
      </c>
      <c r="I2814" s="25">
        <v>71.42</v>
      </c>
      <c r="J2814" s="27">
        <v>77.599999999999994</v>
      </c>
      <c r="K2814" s="24"/>
      <c r="L2814" s="24">
        <v>67.7</v>
      </c>
    </row>
    <row r="2815" spans="1:12" x14ac:dyDescent="0.2">
      <c r="A2815" s="23">
        <v>40267</v>
      </c>
      <c r="B2815" s="27">
        <v>72.87</v>
      </c>
      <c r="C2815" s="28">
        <v>71.87</v>
      </c>
      <c r="D2815" s="28">
        <v>69.87</v>
      </c>
      <c r="E2815" s="26"/>
      <c r="F2815" s="25">
        <v>69.12</v>
      </c>
      <c r="G2815" s="25">
        <v>69.12</v>
      </c>
      <c r="H2815" s="25">
        <v>69.12</v>
      </c>
      <c r="I2815" s="25">
        <v>71.62</v>
      </c>
      <c r="J2815" s="27">
        <v>77.8</v>
      </c>
      <c r="K2815" s="24"/>
      <c r="L2815" s="24">
        <v>67.95</v>
      </c>
    </row>
    <row r="2816" spans="1:12" x14ac:dyDescent="0.2">
      <c r="A2816" s="23">
        <v>40268</v>
      </c>
      <c r="B2816" s="27">
        <v>74.260000000000005</v>
      </c>
      <c r="C2816" s="28">
        <v>73.260000000000005</v>
      </c>
      <c r="D2816" s="28">
        <v>71.260000000000005</v>
      </c>
      <c r="E2816" s="26"/>
      <c r="F2816" s="25">
        <v>70.510000000000005</v>
      </c>
      <c r="G2816" s="25">
        <v>70.510000000000005</v>
      </c>
      <c r="H2816" s="25">
        <v>70.510000000000005</v>
      </c>
      <c r="I2816" s="25">
        <v>73.010000000000005</v>
      </c>
      <c r="J2816" s="27">
        <v>79.2</v>
      </c>
      <c r="K2816" s="24"/>
      <c r="L2816" s="24">
        <v>69.45</v>
      </c>
    </row>
    <row r="2817" spans="1:12" x14ac:dyDescent="0.2">
      <c r="A2817" s="23">
        <v>40269</v>
      </c>
      <c r="B2817" s="27">
        <v>75.37</v>
      </c>
      <c r="C2817" s="28">
        <v>74.37</v>
      </c>
      <c r="D2817" s="28">
        <v>72.37</v>
      </c>
      <c r="E2817" s="26"/>
      <c r="F2817" s="25">
        <v>71.62</v>
      </c>
      <c r="G2817" s="25">
        <v>71.62</v>
      </c>
      <c r="H2817" s="25">
        <v>71.62</v>
      </c>
      <c r="I2817" s="25">
        <v>74.12</v>
      </c>
      <c r="J2817" s="27">
        <v>80.3</v>
      </c>
      <c r="K2817" s="24"/>
      <c r="L2817" s="24">
        <v>70.45</v>
      </c>
    </row>
    <row r="2818" spans="1:12" x14ac:dyDescent="0.2">
      <c r="A2818" s="23">
        <v>40273</v>
      </c>
      <c r="B2818" s="27">
        <v>77.12</v>
      </c>
      <c r="C2818" s="28">
        <v>76.12</v>
      </c>
      <c r="D2818" s="28">
        <v>74.12</v>
      </c>
      <c r="E2818" s="26"/>
      <c r="F2818" s="25">
        <v>73.37</v>
      </c>
      <c r="G2818" s="25">
        <v>73.37</v>
      </c>
      <c r="H2818" s="25">
        <v>73.37</v>
      </c>
      <c r="I2818" s="25">
        <v>75.87</v>
      </c>
      <c r="J2818" s="27">
        <v>82</v>
      </c>
      <c r="K2818" s="24"/>
      <c r="L2818" s="24">
        <v>72.45</v>
      </c>
    </row>
    <row r="2819" spans="1:12" x14ac:dyDescent="0.2">
      <c r="A2819" s="23">
        <v>40274</v>
      </c>
      <c r="B2819" s="27">
        <v>77.34</v>
      </c>
      <c r="C2819" s="28">
        <v>76.34</v>
      </c>
      <c r="D2819" s="28">
        <v>74.34</v>
      </c>
      <c r="E2819" s="26"/>
      <c r="F2819" s="25">
        <v>73.59</v>
      </c>
      <c r="G2819" s="25">
        <v>73.59</v>
      </c>
      <c r="H2819" s="25">
        <v>73.59</v>
      </c>
      <c r="I2819" s="25">
        <v>76.09</v>
      </c>
      <c r="J2819" s="27">
        <v>82.3</v>
      </c>
      <c r="K2819" s="24"/>
      <c r="L2819" s="24">
        <v>72.7</v>
      </c>
    </row>
    <row r="2820" spans="1:12" x14ac:dyDescent="0.2">
      <c r="A2820" s="23">
        <v>40275</v>
      </c>
      <c r="B2820" s="27">
        <v>76.38</v>
      </c>
      <c r="C2820" s="28">
        <v>75.38</v>
      </c>
      <c r="D2820" s="28">
        <v>73.38</v>
      </c>
      <c r="E2820" s="26"/>
      <c r="F2820" s="25">
        <v>72.63</v>
      </c>
      <c r="G2820" s="25">
        <v>72.63</v>
      </c>
      <c r="H2820" s="25">
        <v>72.63</v>
      </c>
      <c r="I2820" s="25">
        <v>75.13</v>
      </c>
      <c r="J2820" s="27">
        <v>81.3</v>
      </c>
      <c r="K2820" s="24"/>
      <c r="L2820" s="24">
        <v>71.7</v>
      </c>
    </row>
    <row r="2821" spans="1:12" x14ac:dyDescent="0.2">
      <c r="A2821" s="23">
        <v>40276</v>
      </c>
      <c r="B2821" s="27">
        <v>75.89</v>
      </c>
      <c r="C2821" s="28">
        <v>74.89</v>
      </c>
      <c r="D2821" s="28">
        <v>72.89</v>
      </c>
      <c r="E2821" s="26"/>
      <c r="F2821" s="25">
        <v>72.14</v>
      </c>
      <c r="G2821" s="25">
        <v>72.14</v>
      </c>
      <c r="H2821" s="25">
        <v>72.14</v>
      </c>
      <c r="I2821" s="25">
        <v>74.64</v>
      </c>
      <c r="J2821" s="27">
        <v>80.8</v>
      </c>
      <c r="K2821" s="24"/>
      <c r="L2821" s="24">
        <v>70.95</v>
      </c>
    </row>
    <row r="2822" spans="1:12" x14ac:dyDescent="0.2">
      <c r="A2822" s="23">
        <v>40277</v>
      </c>
      <c r="B2822" s="27">
        <v>75.42</v>
      </c>
      <c r="C2822" s="28">
        <v>74.42</v>
      </c>
      <c r="D2822" s="28">
        <v>72.42</v>
      </c>
      <c r="E2822" s="26"/>
      <c r="F2822" s="25">
        <v>71.67</v>
      </c>
      <c r="G2822" s="25">
        <v>71.67</v>
      </c>
      <c r="H2822" s="25">
        <v>71.67</v>
      </c>
      <c r="I2822" s="25">
        <v>74.17</v>
      </c>
      <c r="J2822" s="27">
        <v>80.3</v>
      </c>
      <c r="K2822" s="24"/>
      <c r="L2822" s="24">
        <v>70.7</v>
      </c>
    </row>
    <row r="2823" spans="1:12" x14ac:dyDescent="0.2">
      <c r="A2823" s="23">
        <v>40280</v>
      </c>
      <c r="B2823" s="27">
        <v>74.84</v>
      </c>
      <c r="C2823" s="28">
        <v>73.84</v>
      </c>
      <c r="D2823" s="28">
        <v>71.84</v>
      </c>
      <c r="E2823" s="26"/>
      <c r="F2823" s="25">
        <v>71.09</v>
      </c>
      <c r="G2823" s="25">
        <v>71.09</v>
      </c>
      <c r="H2823" s="25">
        <v>71.09</v>
      </c>
      <c r="I2823" s="25">
        <v>73.59</v>
      </c>
      <c r="J2823" s="27">
        <v>79.8</v>
      </c>
      <c r="K2823" s="24"/>
      <c r="L2823" s="24">
        <v>69.95</v>
      </c>
    </row>
    <row r="2824" spans="1:12" x14ac:dyDescent="0.2">
      <c r="A2824" s="23">
        <v>40281</v>
      </c>
      <c r="B2824" s="27">
        <v>74.55</v>
      </c>
      <c r="C2824" s="28">
        <v>73.55</v>
      </c>
      <c r="D2824" s="28">
        <v>71.55</v>
      </c>
      <c r="E2824" s="26"/>
      <c r="F2824" s="25">
        <v>70.8</v>
      </c>
      <c r="G2824" s="25">
        <v>70.8</v>
      </c>
      <c r="H2824" s="25">
        <v>70.8</v>
      </c>
      <c r="I2824" s="25">
        <v>73.3</v>
      </c>
      <c r="J2824" s="27">
        <v>79.5</v>
      </c>
      <c r="K2824" s="24"/>
      <c r="L2824" s="24">
        <v>69.7</v>
      </c>
    </row>
    <row r="2825" spans="1:12" x14ac:dyDescent="0.2">
      <c r="A2825" s="23">
        <v>40282</v>
      </c>
      <c r="B2825" s="27">
        <v>76.34</v>
      </c>
      <c r="C2825" s="28">
        <v>75.34</v>
      </c>
      <c r="D2825" s="28">
        <v>73.34</v>
      </c>
      <c r="E2825" s="26"/>
      <c r="F2825" s="25">
        <v>72.59</v>
      </c>
      <c r="G2825" s="25">
        <v>72.59</v>
      </c>
      <c r="H2825" s="25">
        <v>72.59</v>
      </c>
      <c r="I2825" s="25">
        <v>75.09</v>
      </c>
      <c r="J2825" s="27">
        <v>81.3</v>
      </c>
      <c r="K2825" s="24"/>
      <c r="L2825" s="24">
        <v>71.45</v>
      </c>
    </row>
    <row r="2826" spans="1:12" x14ac:dyDescent="0.2">
      <c r="A2826" s="23">
        <v>40283</v>
      </c>
      <c r="B2826" s="27">
        <v>76.010000000000005</v>
      </c>
      <c r="C2826" s="28">
        <v>75.010000000000005</v>
      </c>
      <c r="D2826" s="28">
        <v>73.010000000000005</v>
      </c>
      <c r="E2826" s="26"/>
      <c r="F2826" s="25">
        <v>72.260000000000005</v>
      </c>
      <c r="G2826" s="25">
        <v>72.260000000000005</v>
      </c>
      <c r="H2826" s="25">
        <v>72.260000000000005</v>
      </c>
      <c r="I2826" s="25">
        <v>74.760000000000005</v>
      </c>
      <c r="J2826" s="27">
        <v>80.900000000000006</v>
      </c>
      <c r="K2826" s="24"/>
      <c r="L2826" s="24">
        <v>71.2</v>
      </c>
    </row>
    <row r="2827" spans="1:12" x14ac:dyDescent="0.2">
      <c r="A2827" s="23">
        <v>40284</v>
      </c>
      <c r="B2827" s="27">
        <v>73.739999999999995</v>
      </c>
      <c r="C2827" s="28">
        <v>72.739999999999995</v>
      </c>
      <c r="D2827" s="28">
        <v>70.739999999999995</v>
      </c>
      <c r="E2827" s="26"/>
      <c r="F2827" s="25">
        <v>69.989999999999995</v>
      </c>
      <c r="G2827" s="25">
        <v>69.989999999999995</v>
      </c>
      <c r="H2827" s="25">
        <v>69.989999999999995</v>
      </c>
      <c r="I2827" s="25">
        <v>72.489999999999995</v>
      </c>
      <c r="J2827" s="27">
        <v>78.7</v>
      </c>
      <c r="K2827" s="24"/>
      <c r="L2827" s="24">
        <v>68.95</v>
      </c>
    </row>
    <row r="2828" spans="1:12" x14ac:dyDescent="0.2">
      <c r="A2828" s="23">
        <v>40287</v>
      </c>
      <c r="B2828" s="27">
        <v>71.95</v>
      </c>
      <c r="C2828" s="28">
        <v>70.95</v>
      </c>
      <c r="D2828" s="28">
        <v>68.95</v>
      </c>
      <c r="E2828" s="26"/>
      <c r="F2828" s="25">
        <v>68.2</v>
      </c>
      <c r="G2828" s="25">
        <v>68.2</v>
      </c>
      <c r="H2828" s="25">
        <v>68.2</v>
      </c>
      <c r="I2828" s="25">
        <v>70.7</v>
      </c>
      <c r="J2828" s="27">
        <v>76.900000000000006</v>
      </c>
      <c r="K2828" s="24"/>
      <c r="L2828" s="24">
        <v>67.2</v>
      </c>
    </row>
    <row r="2829" spans="1:12" x14ac:dyDescent="0.2">
      <c r="A2829" s="23">
        <v>40288</v>
      </c>
      <c r="B2829" s="27">
        <v>73.95</v>
      </c>
      <c r="C2829" s="28">
        <v>72.95</v>
      </c>
      <c r="D2829" s="28">
        <v>70.95</v>
      </c>
      <c r="E2829" s="26"/>
      <c r="F2829" s="25">
        <v>70.2</v>
      </c>
      <c r="G2829" s="25">
        <v>70.2</v>
      </c>
      <c r="H2829" s="25">
        <v>70.2</v>
      </c>
      <c r="I2829" s="25">
        <v>72.7</v>
      </c>
      <c r="J2829" s="27">
        <v>78.900000000000006</v>
      </c>
      <c r="K2829" s="24"/>
      <c r="L2829" s="24">
        <v>69.2</v>
      </c>
    </row>
    <row r="2830" spans="1:12" x14ac:dyDescent="0.2">
      <c r="A2830" s="23">
        <v>40289</v>
      </c>
      <c r="B2830" s="27">
        <v>74.180000000000007</v>
      </c>
      <c r="C2830" s="28">
        <v>73.180000000000007</v>
      </c>
      <c r="D2830" s="28">
        <v>71.180000000000007</v>
      </c>
      <c r="E2830" s="26"/>
      <c r="F2830" s="25">
        <v>70.430000000000007</v>
      </c>
      <c r="G2830" s="25">
        <v>70.430000000000007</v>
      </c>
      <c r="H2830" s="25">
        <v>70.430000000000007</v>
      </c>
      <c r="I2830" s="25">
        <v>72.930000000000007</v>
      </c>
      <c r="J2830" s="27">
        <v>79.099999999999994</v>
      </c>
      <c r="K2830" s="24"/>
      <c r="L2830" s="24"/>
    </row>
    <row r="2831" spans="1:12" x14ac:dyDescent="0.2">
      <c r="A2831" s="23">
        <v>40290</v>
      </c>
      <c r="B2831" s="27">
        <v>74.2</v>
      </c>
      <c r="C2831" s="28">
        <v>73.2</v>
      </c>
      <c r="D2831" s="28">
        <v>71.2</v>
      </c>
      <c r="E2831" s="26"/>
      <c r="F2831" s="25">
        <v>70.45</v>
      </c>
      <c r="G2831" s="25">
        <v>70.45</v>
      </c>
      <c r="H2831" s="25">
        <v>70.45</v>
      </c>
      <c r="I2831" s="25">
        <v>72.95</v>
      </c>
      <c r="J2831" s="27">
        <v>79.099999999999994</v>
      </c>
      <c r="K2831" s="24"/>
      <c r="L2831" s="24">
        <v>69.45</v>
      </c>
    </row>
    <row r="2832" spans="1:12" x14ac:dyDescent="0.2">
      <c r="A2832" s="23">
        <v>40291</v>
      </c>
      <c r="B2832" s="27">
        <v>75.62</v>
      </c>
      <c r="C2832" s="28">
        <v>74.62</v>
      </c>
      <c r="D2832" s="28">
        <v>72.62</v>
      </c>
      <c r="E2832" s="26"/>
      <c r="F2832" s="25">
        <v>71.87</v>
      </c>
      <c r="G2832" s="25">
        <v>71.87</v>
      </c>
      <c r="H2832" s="25">
        <v>71.87</v>
      </c>
      <c r="I2832" s="25">
        <v>74.37</v>
      </c>
      <c r="J2832" s="27">
        <v>80.5</v>
      </c>
      <c r="K2832" s="24"/>
      <c r="L2832" s="24">
        <v>70.7</v>
      </c>
    </row>
    <row r="2833" spans="1:12" x14ac:dyDescent="0.2">
      <c r="A2833" s="23">
        <v>40294</v>
      </c>
      <c r="B2833" s="27">
        <v>74.7</v>
      </c>
      <c r="C2833" s="28">
        <v>73.7</v>
      </c>
      <c r="D2833" s="28">
        <v>71.7</v>
      </c>
      <c r="E2833" s="26"/>
      <c r="F2833" s="25">
        <v>70.95</v>
      </c>
      <c r="G2833" s="25">
        <v>70.95</v>
      </c>
      <c r="H2833" s="25">
        <v>70.95</v>
      </c>
      <c r="I2833" s="25">
        <v>73.45</v>
      </c>
      <c r="J2833" s="27">
        <v>79.599999999999994</v>
      </c>
      <c r="K2833" s="24"/>
      <c r="L2833" s="24">
        <v>69.95</v>
      </c>
    </row>
    <row r="2834" spans="1:12" x14ac:dyDescent="0.2">
      <c r="A2834" s="23">
        <v>40295</v>
      </c>
      <c r="B2834" s="27">
        <v>72.94</v>
      </c>
      <c r="C2834" s="28">
        <v>71.94</v>
      </c>
      <c r="D2834" s="28">
        <v>69.94</v>
      </c>
      <c r="E2834" s="26"/>
      <c r="F2834" s="25">
        <v>69.19</v>
      </c>
      <c r="G2834" s="25">
        <v>69.19</v>
      </c>
      <c r="H2834" s="25">
        <v>69.19</v>
      </c>
      <c r="I2834" s="25">
        <v>71.69</v>
      </c>
      <c r="J2834" s="27">
        <v>77.900000000000006</v>
      </c>
      <c r="K2834" s="24"/>
      <c r="L2834" s="24">
        <v>68.2</v>
      </c>
    </row>
    <row r="2835" spans="1:12" x14ac:dyDescent="0.2">
      <c r="A2835" s="23">
        <v>40296</v>
      </c>
      <c r="B2835" s="27">
        <v>73.72</v>
      </c>
      <c r="C2835" s="28">
        <v>72.72</v>
      </c>
      <c r="D2835" s="28">
        <v>70.72</v>
      </c>
      <c r="E2835" s="26"/>
      <c r="F2835" s="25">
        <v>69.97</v>
      </c>
      <c r="G2835" s="25">
        <v>69.97</v>
      </c>
      <c r="H2835" s="25">
        <v>69.97</v>
      </c>
      <c r="I2835" s="25">
        <v>72.47</v>
      </c>
      <c r="J2835" s="27">
        <v>78.599999999999994</v>
      </c>
      <c r="K2835" s="24"/>
      <c r="L2835" s="24">
        <v>68.95</v>
      </c>
    </row>
    <row r="2836" spans="1:12" x14ac:dyDescent="0.2">
      <c r="A2836" s="23">
        <v>40297</v>
      </c>
      <c r="B2836" s="27">
        <v>75.67</v>
      </c>
      <c r="C2836" s="28">
        <v>74.67</v>
      </c>
      <c r="D2836" s="28">
        <v>72.67</v>
      </c>
      <c r="E2836" s="26"/>
      <c r="F2836" s="25">
        <v>71.92</v>
      </c>
      <c r="G2836" s="25">
        <v>71.92</v>
      </c>
      <c r="H2836" s="25">
        <v>71.92</v>
      </c>
      <c r="I2836" s="25">
        <v>74.42</v>
      </c>
      <c r="J2836" s="27">
        <v>80.599999999999994</v>
      </c>
      <c r="K2836" s="24"/>
      <c r="L2836" s="24">
        <v>70.7</v>
      </c>
    </row>
    <row r="2837" spans="1:12" x14ac:dyDescent="0.2">
      <c r="A2837" s="23">
        <v>40298</v>
      </c>
      <c r="B2837" s="27">
        <v>76.650000000000006</v>
      </c>
      <c r="C2837" s="28">
        <v>75.650000000000006</v>
      </c>
      <c r="D2837" s="28">
        <v>73.650000000000006</v>
      </c>
      <c r="E2837" s="26"/>
      <c r="F2837" s="25">
        <v>72.900000000000006</v>
      </c>
      <c r="G2837" s="25">
        <v>72.900000000000006</v>
      </c>
      <c r="H2837" s="25">
        <v>72.900000000000006</v>
      </c>
      <c r="I2837" s="25">
        <v>75.400000000000006</v>
      </c>
      <c r="J2837" s="27">
        <v>81.599999999999994</v>
      </c>
      <c r="K2837" s="24"/>
      <c r="L2837" s="24">
        <v>71.95</v>
      </c>
    </row>
    <row r="2838" spans="1:12" x14ac:dyDescent="0.2">
      <c r="A2838" s="23">
        <v>40301</v>
      </c>
      <c r="B2838" s="27">
        <v>76.69</v>
      </c>
      <c r="C2838" s="28">
        <v>75.69</v>
      </c>
      <c r="D2838" s="28">
        <v>73.69</v>
      </c>
      <c r="E2838" s="26"/>
      <c r="F2838" s="25">
        <v>72.94</v>
      </c>
      <c r="G2838" s="25">
        <v>72.94</v>
      </c>
      <c r="H2838" s="25">
        <v>72.94</v>
      </c>
      <c r="I2838" s="25">
        <v>75.44</v>
      </c>
      <c r="J2838" s="27">
        <v>81.599999999999994</v>
      </c>
      <c r="K2838" s="24"/>
      <c r="L2838" s="24">
        <v>71.7</v>
      </c>
    </row>
    <row r="2839" spans="1:12" x14ac:dyDescent="0.2">
      <c r="A2839" s="23">
        <v>40302</v>
      </c>
      <c r="B2839" s="27">
        <v>73.239999999999995</v>
      </c>
      <c r="C2839" s="28">
        <v>72.239999999999995</v>
      </c>
      <c r="D2839" s="28">
        <v>70.239999999999995</v>
      </c>
      <c r="E2839" s="26"/>
      <c r="F2839" s="25">
        <v>69.489999999999995</v>
      </c>
      <c r="G2839" s="25">
        <v>69.489999999999995</v>
      </c>
      <c r="H2839" s="25">
        <v>69.489999999999995</v>
      </c>
      <c r="I2839" s="25">
        <v>71.989999999999995</v>
      </c>
      <c r="J2839" s="27">
        <v>78.2</v>
      </c>
      <c r="K2839" s="24"/>
      <c r="L2839" s="24">
        <v>68.45</v>
      </c>
    </row>
    <row r="2840" spans="1:12" x14ac:dyDescent="0.2">
      <c r="A2840" s="23">
        <v>40303</v>
      </c>
      <c r="B2840" s="27">
        <v>70.47</v>
      </c>
      <c r="C2840" s="28">
        <v>69.47</v>
      </c>
      <c r="D2840" s="28">
        <v>67.47</v>
      </c>
      <c r="E2840" s="26"/>
      <c r="F2840" s="25">
        <v>66.72</v>
      </c>
      <c r="G2840" s="25">
        <v>66.72</v>
      </c>
      <c r="H2840" s="25">
        <v>66.72</v>
      </c>
      <c r="I2840" s="25">
        <v>69.22</v>
      </c>
      <c r="J2840" s="27">
        <v>75.400000000000006</v>
      </c>
      <c r="K2840" s="24"/>
      <c r="L2840" s="24">
        <v>65.7</v>
      </c>
    </row>
    <row r="2841" spans="1:12" x14ac:dyDescent="0.2">
      <c r="A2841" s="23">
        <v>40304</v>
      </c>
      <c r="B2841" s="27">
        <v>67.61</v>
      </c>
      <c r="C2841" s="28">
        <v>66.61</v>
      </c>
      <c r="D2841" s="28">
        <v>64.61</v>
      </c>
      <c r="E2841" s="26"/>
      <c r="F2841" s="25">
        <v>63.86</v>
      </c>
      <c r="G2841" s="25">
        <v>63.86</v>
      </c>
      <c r="H2841" s="25">
        <v>63.86</v>
      </c>
      <c r="I2841" s="25">
        <v>66.36</v>
      </c>
      <c r="J2841" s="27">
        <v>72.5</v>
      </c>
      <c r="K2841" s="24"/>
      <c r="L2841" s="24">
        <v>62.7</v>
      </c>
    </row>
    <row r="2842" spans="1:12" x14ac:dyDescent="0.2">
      <c r="A2842" s="23">
        <v>40305</v>
      </c>
      <c r="B2842" s="27">
        <v>65.61</v>
      </c>
      <c r="C2842" s="28">
        <v>64.61</v>
      </c>
      <c r="D2842" s="28">
        <v>62.61</v>
      </c>
      <c r="E2842" s="26"/>
      <c r="F2842" s="25">
        <v>61.86</v>
      </c>
      <c r="G2842" s="25">
        <v>61.86</v>
      </c>
      <c r="H2842" s="25">
        <v>61.86</v>
      </c>
      <c r="I2842" s="25">
        <v>64.36</v>
      </c>
      <c r="J2842" s="27">
        <v>70.5</v>
      </c>
      <c r="K2842" s="24"/>
      <c r="L2842" s="24">
        <v>60.7</v>
      </c>
    </row>
    <row r="2843" spans="1:12" x14ac:dyDescent="0.2">
      <c r="A2843" s="23">
        <v>40308</v>
      </c>
      <c r="B2843" s="27">
        <v>67.3</v>
      </c>
      <c r="C2843" s="28">
        <v>66.3</v>
      </c>
      <c r="D2843" s="28">
        <v>64.3</v>
      </c>
      <c r="E2843" s="26"/>
      <c r="F2843" s="25">
        <v>63.55</v>
      </c>
      <c r="G2843" s="25">
        <v>63.55</v>
      </c>
      <c r="H2843" s="25">
        <v>63.55</v>
      </c>
      <c r="I2843" s="25">
        <v>66.05</v>
      </c>
      <c r="J2843" s="27">
        <v>72.2</v>
      </c>
      <c r="K2843" s="24"/>
      <c r="L2843" s="24">
        <v>62.45</v>
      </c>
    </row>
    <row r="2844" spans="1:12" x14ac:dyDescent="0.2">
      <c r="A2844" s="23">
        <v>40309</v>
      </c>
      <c r="B2844" s="27">
        <v>66.87</v>
      </c>
      <c r="C2844" s="28">
        <v>65.87</v>
      </c>
      <c r="D2844" s="28">
        <v>63.87</v>
      </c>
      <c r="E2844" s="26"/>
      <c r="F2844" s="25">
        <v>63.12</v>
      </c>
      <c r="G2844" s="25">
        <v>63.12</v>
      </c>
      <c r="H2844" s="25">
        <v>63.12</v>
      </c>
      <c r="I2844" s="25">
        <v>65.62</v>
      </c>
      <c r="J2844" s="27">
        <v>71.8</v>
      </c>
      <c r="K2844" s="24"/>
      <c r="L2844" s="24">
        <v>62.2</v>
      </c>
    </row>
    <row r="2845" spans="1:12" x14ac:dyDescent="0.2">
      <c r="A2845" s="23">
        <v>40310</v>
      </c>
      <c r="B2845" s="27">
        <v>66.150000000000006</v>
      </c>
      <c r="C2845" s="28">
        <v>65.150000000000006</v>
      </c>
      <c r="D2845" s="28">
        <v>63.15</v>
      </c>
      <c r="E2845" s="26"/>
      <c r="F2845" s="25">
        <v>62.4</v>
      </c>
      <c r="G2845" s="25">
        <v>62.4</v>
      </c>
      <c r="H2845" s="25">
        <v>62.4</v>
      </c>
      <c r="I2845" s="25">
        <v>64.900000000000006</v>
      </c>
      <c r="J2845" s="27">
        <v>71.099999999999994</v>
      </c>
      <c r="K2845" s="24"/>
      <c r="L2845" s="24">
        <v>61.45</v>
      </c>
    </row>
    <row r="2846" spans="1:12" x14ac:dyDescent="0.2">
      <c r="A2846" s="23">
        <v>40311</v>
      </c>
      <c r="B2846" s="27">
        <v>64.900000000000006</v>
      </c>
      <c r="C2846" s="28">
        <v>63.9</v>
      </c>
      <c r="D2846" s="28">
        <v>61.9</v>
      </c>
      <c r="E2846" s="26"/>
      <c r="F2846" s="25">
        <v>61.15</v>
      </c>
      <c r="G2846" s="25">
        <v>61.15</v>
      </c>
      <c r="H2846" s="25">
        <v>61.15</v>
      </c>
      <c r="I2846" s="25">
        <v>63.65</v>
      </c>
      <c r="J2846" s="27">
        <v>69.8</v>
      </c>
      <c r="K2846" s="24"/>
      <c r="L2846" s="24">
        <v>59.95</v>
      </c>
    </row>
    <row r="2847" spans="1:12" x14ac:dyDescent="0.2">
      <c r="A2847" s="23">
        <v>40312</v>
      </c>
      <c r="B2847" s="27">
        <v>62.11</v>
      </c>
      <c r="C2847" s="28">
        <v>61.11</v>
      </c>
      <c r="D2847" s="28">
        <v>59.11</v>
      </c>
      <c r="E2847" s="26"/>
      <c r="F2847" s="25">
        <v>58.36</v>
      </c>
      <c r="G2847" s="25">
        <v>58.36</v>
      </c>
      <c r="H2847" s="25">
        <v>58.36</v>
      </c>
      <c r="I2847" s="25">
        <v>60.86</v>
      </c>
      <c r="J2847" s="27">
        <v>67</v>
      </c>
      <c r="K2847" s="24"/>
      <c r="L2847" s="24">
        <v>57.2</v>
      </c>
    </row>
    <row r="2848" spans="1:12" x14ac:dyDescent="0.2">
      <c r="A2848" s="23">
        <v>40315</v>
      </c>
      <c r="B2848" s="27">
        <v>60.58</v>
      </c>
      <c r="C2848" s="28">
        <v>59.58</v>
      </c>
      <c r="D2848" s="28">
        <v>57.58</v>
      </c>
      <c r="E2848" s="26"/>
      <c r="F2848" s="25">
        <v>56.83</v>
      </c>
      <c r="G2848" s="25">
        <v>56.83</v>
      </c>
      <c r="H2848" s="25">
        <v>56.83</v>
      </c>
      <c r="I2848" s="25">
        <v>59.33</v>
      </c>
      <c r="J2848" s="27">
        <v>65.5</v>
      </c>
      <c r="K2848" s="24"/>
      <c r="L2848" s="24">
        <v>55.7</v>
      </c>
    </row>
    <row r="2849" spans="1:12" x14ac:dyDescent="0.2">
      <c r="A2849" s="23">
        <v>40316</v>
      </c>
      <c r="B2849" s="27">
        <v>59.91</v>
      </c>
      <c r="C2849" s="28">
        <v>58.91</v>
      </c>
      <c r="D2849" s="28">
        <v>56.91</v>
      </c>
      <c r="E2849" s="26"/>
      <c r="F2849" s="25">
        <v>56.16</v>
      </c>
      <c r="G2849" s="25">
        <v>56.16</v>
      </c>
      <c r="H2849" s="25">
        <v>56.16</v>
      </c>
      <c r="I2849" s="25">
        <v>58.66</v>
      </c>
      <c r="J2849" s="27">
        <v>64.8</v>
      </c>
      <c r="K2849" s="24"/>
      <c r="L2849" s="24">
        <v>55.2</v>
      </c>
    </row>
    <row r="2850" spans="1:12" x14ac:dyDescent="0.2">
      <c r="A2850" s="23">
        <v>40317</v>
      </c>
      <c r="B2850" s="27">
        <v>60.37</v>
      </c>
      <c r="C2850" s="28">
        <v>59.37</v>
      </c>
      <c r="D2850" s="28">
        <v>57.37</v>
      </c>
      <c r="E2850" s="26"/>
      <c r="F2850" s="25">
        <v>56.62</v>
      </c>
      <c r="G2850" s="25">
        <v>56.62</v>
      </c>
      <c r="H2850" s="25">
        <v>56.62</v>
      </c>
      <c r="I2850" s="25">
        <v>59.12</v>
      </c>
      <c r="J2850" s="27">
        <v>65.3</v>
      </c>
      <c r="K2850" s="24"/>
      <c r="L2850" s="24">
        <v>55.7</v>
      </c>
    </row>
    <row r="2851" spans="1:12" x14ac:dyDescent="0.2">
      <c r="A2851" s="23">
        <v>40318</v>
      </c>
      <c r="B2851" s="27">
        <v>58.51</v>
      </c>
      <c r="C2851" s="28">
        <v>57.51</v>
      </c>
      <c r="D2851" s="28">
        <v>55.51</v>
      </c>
      <c r="E2851" s="26"/>
      <c r="F2851" s="25">
        <v>54.76</v>
      </c>
      <c r="G2851" s="25">
        <v>54.76</v>
      </c>
      <c r="H2851" s="25">
        <v>54.76</v>
      </c>
      <c r="I2851" s="25">
        <v>57.26</v>
      </c>
      <c r="J2851" s="27">
        <v>63.4</v>
      </c>
      <c r="K2851" s="24"/>
      <c r="L2851" s="24">
        <v>53.7</v>
      </c>
    </row>
    <row r="2852" spans="1:12" x14ac:dyDescent="0.2">
      <c r="A2852" s="23">
        <v>40319</v>
      </c>
      <c r="B2852" s="27">
        <v>60.54</v>
      </c>
      <c r="C2852" s="28">
        <v>59.54</v>
      </c>
      <c r="D2852" s="28">
        <v>57.54</v>
      </c>
      <c r="E2852" s="26"/>
      <c r="F2852" s="25">
        <v>56.79</v>
      </c>
      <c r="G2852" s="25">
        <v>56.79</v>
      </c>
      <c r="H2852" s="25">
        <v>56.79</v>
      </c>
      <c r="I2852" s="25">
        <v>59.29</v>
      </c>
      <c r="J2852" s="27">
        <v>65.5</v>
      </c>
      <c r="K2852" s="24"/>
      <c r="L2852" s="24">
        <v>55.7</v>
      </c>
    </row>
    <row r="2853" spans="1:12" x14ac:dyDescent="0.2">
      <c r="A2853" s="23">
        <v>40322</v>
      </c>
      <c r="B2853" s="27">
        <v>60.71</v>
      </c>
      <c r="C2853" s="28">
        <v>59.71</v>
      </c>
      <c r="D2853" s="28">
        <v>57.71</v>
      </c>
      <c r="E2853" s="26"/>
      <c r="F2853" s="25">
        <v>56.96</v>
      </c>
      <c r="G2853" s="25">
        <v>56.96</v>
      </c>
      <c r="H2853" s="25">
        <v>56.96</v>
      </c>
      <c r="I2853" s="25">
        <v>59.46</v>
      </c>
      <c r="J2853" s="27">
        <v>65.599999999999994</v>
      </c>
      <c r="K2853" s="24"/>
      <c r="L2853" s="24">
        <v>55.95</v>
      </c>
    </row>
    <row r="2854" spans="1:12" x14ac:dyDescent="0.2">
      <c r="A2854" s="23">
        <v>40323</v>
      </c>
      <c r="B2854" s="27">
        <v>59.25</v>
      </c>
      <c r="C2854" s="28">
        <v>58.25</v>
      </c>
      <c r="D2854" s="28">
        <v>56.25</v>
      </c>
      <c r="E2854" s="26"/>
      <c r="F2854" s="25">
        <v>55.5</v>
      </c>
      <c r="G2854" s="25">
        <v>55.5</v>
      </c>
      <c r="H2854" s="25">
        <v>55.5</v>
      </c>
      <c r="I2854" s="25">
        <v>58</v>
      </c>
      <c r="J2854" s="27">
        <v>64.2</v>
      </c>
      <c r="K2854" s="24"/>
      <c r="L2854" s="24">
        <v>54.45</v>
      </c>
    </row>
    <row r="2855" spans="1:12" x14ac:dyDescent="0.2">
      <c r="A2855" s="23">
        <v>40324</v>
      </c>
      <c r="B2855" s="27">
        <v>62.01</v>
      </c>
      <c r="C2855" s="28">
        <v>61.01</v>
      </c>
      <c r="D2855" s="28">
        <v>59.01</v>
      </c>
      <c r="E2855" s="26"/>
      <c r="F2855" s="25">
        <v>58.26</v>
      </c>
      <c r="G2855" s="25">
        <v>58.26</v>
      </c>
      <c r="H2855" s="25">
        <v>58.26</v>
      </c>
      <c r="I2855" s="25">
        <v>60.76</v>
      </c>
      <c r="J2855" s="27">
        <v>66.900000000000006</v>
      </c>
      <c r="K2855" s="24"/>
      <c r="L2855" s="24">
        <v>57.2</v>
      </c>
    </row>
    <row r="2856" spans="1:12" x14ac:dyDescent="0.2">
      <c r="A2856" s="23">
        <v>40325</v>
      </c>
      <c r="B2856" s="27">
        <v>65.05</v>
      </c>
      <c r="C2856" s="28">
        <v>64.05</v>
      </c>
      <c r="D2856" s="28">
        <v>62.05</v>
      </c>
      <c r="E2856" s="26"/>
      <c r="F2856" s="25">
        <v>61.3</v>
      </c>
      <c r="G2856" s="25">
        <v>61.3</v>
      </c>
      <c r="H2856" s="25">
        <v>61.3</v>
      </c>
      <c r="I2856" s="25">
        <v>63.8</v>
      </c>
      <c r="J2856" s="27">
        <v>70</v>
      </c>
      <c r="K2856" s="24"/>
      <c r="L2856" s="24">
        <v>60.2</v>
      </c>
    </row>
    <row r="2857" spans="1:12" x14ac:dyDescent="0.2">
      <c r="A2857" s="23">
        <v>40326</v>
      </c>
      <c r="B2857" s="27">
        <v>64.47</v>
      </c>
      <c r="C2857" s="28">
        <v>63.47</v>
      </c>
      <c r="D2857" s="28">
        <v>61.47</v>
      </c>
      <c r="E2857" s="26"/>
      <c r="F2857" s="25">
        <v>60.72</v>
      </c>
      <c r="G2857" s="25">
        <v>60.72</v>
      </c>
      <c r="H2857" s="25">
        <v>60.72</v>
      </c>
      <c r="I2857" s="25">
        <v>63.22</v>
      </c>
      <c r="J2857" s="27">
        <v>69.400000000000006</v>
      </c>
      <c r="K2857" s="24"/>
      <c r="L2857" s="24">
        <v>59.7</v>
      </c>
    </row>
    <row r="2858" spans="1:12" x14ac:dyDescent="0.2">
      <c r="A2858" s="23">
        <v>40330</v>
      </c>
      <c r="B2858" s="27">
        <v>63.08</v>
      </c>
      <c r="C2858" s="28">
        <v>62.08</v>
      </c>
      <c r="D2858" s="28">
        <v>60.08</v>
      </c>
      <c r="E2858" s="26"/>
      <c r="F2858" s="25">
        <v>59.33</v>
      </c>
      <c r="G2858" s="25">
        <v>59.33</v>
      </c>
      <c r="H2858" s="25">
        <v>59.33</v>
      </c>
      <c r="I2858" s="25">
        <v>61.83</v>
      </c>
      <c r="J2858" s="27">
        <v>68</v>
      </c>
      <c r="K2858" s="24"/>
      <c r="L2858" s="24">
        <v>58.2</v>
      </c>
    </row>
    <row r="2859" spans="1:12" x14ac:dyDescent="0.2">
      <c r="A2859" s="23">
        <v>40331</v>
      </c>
      <c r="B2859" s="27">
        <v>63.36</v>
      </c>
      <c r="C2859" s="28">
        <v>62.36</v>
      </c>
      <c r="D2859" s="28">
        <v>60.36</v>
      </c>
      <c r="E2859" s="26"/>
      <c r="F2859" s="25">
        <v>59.61</v>
      </c>
      <c r="G2859" s="25">
        <v>59.61</v>
      </c>
      <c r="H2859" s="25">
        <v>59.61</v>
      </c>
      <c r="I2859" s="25">
        <v>62.11</v>
      </c>
      <c r="J2859" s="27">
        <v>68.3</v>
      </c>
      <c r="K2859" s="24"/>
      <c r="L2859" s="24">
        <v>58.45</v>
      </c>
    </row>
    <row r="2860" spans="1:12" x14ac:dyDescent="0.2">
      <c r="A2860" s="23">
        <v>40332</v>
      </c>
      <c r="B2860" s="27">
        <v>65.11</v>
      </c>
      <c r="C2860" s="28">
        <v>64.11</v>
      </c>
      <c r="D2860" s="28">
        <v>62.11</v>
      </c>
      <c r="E2860" s="26"/>
      <c r="F2860" s="25">
        <v>61.36</v>
      </c>
      <c r="G2860" s="25">
        <v>61.36</v>
      </c>
      <c r="H2860" s="25">
        <v>61.36</v>
      </c>
      <c r="I2860" s="25">
        <v>63.86</v>
      </c>
      <c r="J2860" s="27">
        <v>70</v>
      </c>
      <c r="K2860" s="24"/>
      <c r="L2860" s="24">
        <v>60.45</v>
      </c>
    </row>
    <row r="2861" spans="1:12" x14ac:dyDescent="0.2">
      <c r="A2861" s="23">
        <v>40333</v>
      </c>
      <c r="B2861" s="27">
        <v>62.01</v>
      </c>
      <c r="C2861" s="28">
        <v>61.01</v>
      </c>
      <c r="D2861" s="28">
        <v>59.01</v>
      </c>
      <c r="E2861" s="26"/>
      <c r="F2861" s="25">
        <v>58.26</v>
      </c>
      <c r="G2861" s="25">
        <v>58.26</v>
      </c>
      <c r="H2861" s="25">
        <v>58.26</v>
      </c>
      <c r="I2861" s="25">
        <v>60.76</v>
      </c>
      <c r="J2861" s="27">
        <v>66.900000000000006</v>
      </c>
      <c r="K2861" s="24"/>
      <c r="L2861" s="24">
        <v>57.2</v>
      </c>
    </row>
    <row r="2862" spans="1:12" x14ac:dyDescent="0.2">
      <c r="A2862" s="23">
        <v>40336</v>
      </c>
      <c r="B2862" s="27">
        <v>61.94</v>
      </c>
      <c r="C2862" s="28">
        <v>60.94</v>
      </c>
      <c r="D2862" s="28">
        <v>58.94</v>
      </c>
      <c r="E2862" s="26"/>
      <c r="F2862" s="25">
        <v>58.19</v>
      </c>
      <c r="G2862" s="25">
        <v>58.19</v>
      </c>
      <c r="H2862" s="25">
        <v>58.19</v>
      </c>
      <c r="I2862" s="25">
        <v>60.69</v>
      </c>
      <c r="J2862" s="27">
        <v>66.900000000000006</v>
      </c>
      <c r="K2862" s="24"/>
      <c r="L2862" s="24">
        <v>57.2</v>
      </c>
    </row>
    <row r="2863" spans="1:12" x14ac:dyDescent="0.2">
      <c r="A2863" s="23">
        <v>40337</v>
      </c>
      <c r="B2863" s="27">
        <v>62.49</v>
      </c>
      <c r="C2863" s="28">
        <v>61.49</v>
      </c>
      <c r="D2863" s="28">
        <v>59.49</v>
      </c>
      <c r="E2863" s="26"/>
      <c r="F2863" s="25">
        <v>58.74</v>
      </c>
      <c r="G2863" s="25">
        <v>58.74</v>
      </c>
      <c r="H2863" s="25">
        <v>58.74</v>
      </c>
      <c r="I2863" s="25">
        <v>61.24</v>
      </c>
      <c r="J2863" s="27">
        <v>67.400000000000006</v>
      </c>
      <c r="K2863" s="24"/>
      <c r="L2863" s="24">
        <v>57.7</v>
      </c>
    </row>
    <row r="2864" spans="1:12" x14ac:dyDescent="0.2">
      <c r="A2864" s="23">
        <v>40338</v>
      </c>
      <c r="B2864" s="27">
        <v>64.88</v>
      </c>
      <c r="C2864" s="28">
        <v>63.88</v>
      </c>
      <c r="D2864" s="28">
        <v>61.88</v>
      </c>
      <c r="E2864" s="26"/>
      <c r="F2864" s="25">
        <v>61.13</v>
      </c>
      <c r="G2864" s="25">
        <v>61.13</v>
      </c>
      <c r="H2864" s="25">
        <v>61.13</v>
      </c>
      <c r="I2864" s="25">
        <v>63.63</v>
      </c>
      <c r="J2864" s="27">
        <v>69.8</v>
      </c>
      <c r="K2864" s="24"/>
      <c r="L2864" s="24">
        <v>59.95</v>
      </c>
    </row>
    <row r="2865" spans="1:12" x14ac:dyDescent="0.2">
      <c r="A2865" s="23">
        <v>40339</v>
      </c>
      <c r="B2865" s="27">
        <v>65.98</v>
      </c>
      <c r="C2865" s="28">
        <v>64.98</v>
      </c>
      <c r="D2865" s="28">
        <v>62.98</v>
      </c>
      <c r="E2865" s="26"/>
      <c r="F2865" s="25">
        <v>62.23</v>
      </c>
      <c r="G2865" s="25">
        <v>62.23</v>
      </c>
      <c r="H2865" s="25">
        <v>62.23</v>
      </c>
      <c r="I2865" s="25">
        <v>64.73</v>
      </c>
      <c r="J2865" s="27">
        <v>70.900000000000006</v>
      </c>
      <c r="K2865" s="24"/>
      <c r="L2865" s="24">
        <v>61.2</v>
      </c>
    </row>
    <row r="2866" spans="1:12" x14ac:dyDescent="0.2">
      <c r="A2866" s="23">
        <v>40340</v>
      </c>
      <c r="B2866" s="27">
        <v>64.28</v>
      </c>
      <c r="C2866" s="28">
        <v>63.28</v>
      </c>
      <c r="D2866" s="28">
        <v>61.28</v>
      </c>
      <c r="E2866" s="26"/>
      <c r="F2866" s="25">
        <v>60.53</v>
      </c>
      <c r="G2866" s="25">
        <v>60.53</v>
      </c>
      <c r="H2866" s="25">
        <v>60.53</v>
      </c>
      <c r="I2866" s="25">
        <v>63.03</v>
      </c>
      <c r="J2866" s="27">
        <v>69.2</v>
      </c>
      <c r="K2866" s="24"/>
      <c r="L2866" s="24">
        <v>59.45</v>
      </c>
    </row>
    <row r="2867" spans="1:12" x14ac:dyDescent="0.2">
      <c r="A2867" s="23">
        <v>40343</v>
      </c>
      <c r="B2867" s="27">
        <v>65.62</v>
      </c>
      <c r="C2867" s="28">
        <v>64.62</v>
      </c>
      <c r="D2867" s="28">
        <v>62.62</v>
      </c>
      <c r="E2867" s="26"/>
      <c r="F2867" s="25">
        <v>61.87</v>
      </c>
      <c r="G2867" s="25">
        <v>61.87</v>
      </c>
      <c r="H2867" s="25">
        <v>61.87</v>
      </c>
      <c r="I2867" s="25">
        <v>64.37</v>
      </c>
      <c r="J2867" s="27">
        <v>70.5</v>
      </c>
      <c r="K2867" s="24"/>
      <c r="L2867" s="24">
        <v>60.7</v>
      </c>
    </row>
    <row r="2868" spans="1:12" x14ac:dyDescent="0.2">
      <c r="A2868" s="23">
        <v>40344</v>
      </c>
      <c r="B2868" s="27">
        <v>66.69</v>
      </c>
      <c r="C2868" s="28">
        <v>65.69</v>
      </c>
      <c r="D2868" s="28">
        <v>64.44</v>
      </c>
      <c r="E2868" s="26"/>
      <c r="F2868" s="25">
        <v>63.69</v>
      </c>
      <c r="G2868" s="25">
        <v>63.69</v>
      </c>
      <c r="H2868" s="25">
        <v>63.69</v>
      </c>
      <c r="I2868" s="25">
        <v>66.19</v>
      </c>
      <c r="J2868" s="27">
        <v>72.400000000000006</v>
      </c>
      <c r="K2868" s="24"/>
      <c r="L2868" s="24">
        <v>62.7</v>
      </c>
    </row>
    <row r="2869" spans="1:12" x14ac:dyDescent="0.2">
      <c r="A2869" s="23">
        <v>40345</v>
      </c>
      <c r="B2869" s="27">
        <v>67.42</v>
      </c>
      <c r="C2869" s="28">
        <v>66.42</v>
      </c>
      <c r="D2869" s="28">
        <v>65.17</v>
      </c>
      <c r="E2869" s="26"/>
      <c r="F2869" s="25">
        <v>64.42</v>
      </c>
      <c r="G2869" s="25">
        <v>64.42</v>
      </c>
      <c r="H2869" s="25">
        <v>64.42</v>
      </c>
      <c r="I2869" s="25">
        <v>66.92</v>
      </c>
      <c r="J2869" s="27">
        <v>73.099999999999994</v>
      </c>
      <c r="K2869" s="24"/>
      <c r="L2869" s="24">
        <v>63.45</v>
      </c>
    </row>
    <row r="2870" spans="1:12" x14ac:dyDescent="0.2">
      <c r="A2870" s="23">
        <v>40346</v>
      </c>
      <c r="B2870" s="27">
        <v>66.540000000000006</v>
      </c>
      <c r="C2870" s="28">
        <v>65.540000000000006</v>
      </c>
      <c r="D2870" s="28">
        <v>64.290000000000006</v>
      </c>
      <c r="E2870" s="26"/>
      <c r="F2870" s="25">
        <v>63.54</v>
      </c>
      <c r="G2870" s="25">
        <v>63.54</v>
      </c>
      <c r="H2870" s="25">
        <v>63.54</v>
      </c>
      <c r="I2870" s="25">
        <v>66.040000000000006</v>
      </c>
      <c r="J2870" s="27">
        <v>72.2</v>
      </c>
      <c r="K2870" s="24"/>
      <c r="L2870" s="24">
        <v>62.45</v>
      </c>
    </row>
    <row r="2871" spans="1:12" x14ac:dyDescent="0.2">
      <c r="A2871" s="23">
        <v>40347</v>
      </c>
      <c r="B2871" s="27">
        <v>66.930000000000007</v>
      </c>
      <c r="C2871" s="28">
        <v>65.930000000000007</v>
      </c>
      <c r="D2871" s="28">
        <v>64.680000000000007</v>
      </c>
      <c r="E2871" s="26"/>
      <c r="F2871" s="25">
        <v>63.93</v>
      </c>
      <c r="G2871" s="25">
        <v>63.93</v>
      </c>
      <c r="H2871" s="25">
        <v>63.93</v>
      </c>
      <c r="I2871" s="25">
        <v>66.430000000000007</v>
      </c>
      <c r="J2871" s="27">
        <v>72.599999999999994</v>
      </c>
      <c r="K2871" s="24"/>
      <c r="L2871" s="24">
        <v>62.95</v>
      </c>
    </row>
    <row r="2872" spans="1:12" x14ac:dyDescent="0.2">
      <c r="A2872" s="23">
        <v>40350</v>
      </c>
      <c r="B2872" s="27">
        <v>67.569999999999993</v>
      </c>
      <c r="C2872" s="28">
        <v>66.569999999999993</v>
      </c>
      <c r="D2872" s="28">
        <v>65.319999999999993</v>
      </c>
      <c r="E2872" s="26"/>
      <c r="F2872" s="25">
        <v>64.569999999999993</v>
      </c>
      <c r="G2872" s="25">
        <v>64.569999999999993</v>
      </c>
      <c r="H2872" s="25">
        <v>64.569999999999993</v>
      </c>
      <c r="I2872" s="25">
        <v>67.069999999999993</v>
      </c>
      <c r="J2872" s="27">
        <v>73.2</v>
      </c>
      <c r="K2872" s="24"/>
      <c r="L2872" s="24">
        <v>63.45</v>
      </c>
    </row>
    <row r="2873" spans="1:12" x14ac:dyDescent="0.2">
      <c r="A2873" s="23">
        <v>40351</v>
      </c>
      <c r="B2873" s="27">
        <v>66.959999999999994</v>
      </c>
      <c r="C2873" s="28">
        <v>65.959999999999994</v>
      </c>
      <c r="D2873" s="28">
        <v>64.709999999999994</v>
      </c>
      <c r="E2873" s="26"/>
      <c r="F2873" s="25">
        <v>63.96</v>
      </c>
      <c r="G2873" s="25">
        <v>63.96</v>
      </c>
      <c r="H2873" s="25">
        <v>63.96</v>
      </c>
      <c r="I2873" s="25">
        <v>66.459999999999994</v>
      </c>
      <c r="J2873" s="27">
        <v>72.599999999999994</v>
      </c>
      <c r="K2873" s="24"/>
      <c r="L2873" s="24">
        <v>62.95</v>
      </c>
    </row>
    <row r="2874" spans="1:12" x14ac:dyDescent="0.2">
      <c r="A2874" s="23">
        <v>40352</v>
      </c>
      <c r="B2874" s="27">
        <v>66.099999999999994</v>
      </c>
      <c r="C2874" s="28">
        <v>65.099999999999994</v>
      </c>
      <c r="D2874" s="28">
        <v>63.85</v>
      </c>
      <c r="E2874" s="26"/>
      <c r="F2874" s="25">
        <v>63.1</v>
      </c>
      <c r="G2874" s="25">
        <v>63.1</v>
      </c>
      <c r="H2874" s="25">
        <v>63.1</v>
      </c>
      <c r="I2874" s="25">
        <v>65.599999999999994</v>
      </c>
      <c r="J2874" s="27">
        <v>71.8</v>
      </c>
      <c r="K2874" s="24"/>
      <c r="L2874" s="24">
        <v>61.95</v>
      </c>
    </row>
    <row r="2875" spans="1:12" x14ac:dyDescent="0.2">
      <c r="A2875" s="23">
        <v>40353</v>
      </c>
      <c r="B2875" s="27">
        <v>66.260000000000005</v>
      </c>
      <c r="C2875" s="28">
        <v>65.260000000000005</v>
      </c>
      <c r="D2875" s="28">
        <v>64.010000000000005</v>
      </c>
      <c r="E2875" s="26"/>
      <c r="F2875" s="25">
        <v>63.26</v>
      </c>
      <c r="G2875" s="25">
        <v>63.26</v>
      </c>
      <c r="H2875" s="25">
        <v>63.26</v>
      </c>
      <c r="I2875" s="25">
        <v>65.760000000000005</v>
      </c>
      <c r="J2875" s="27">
        <v>71.900000000000006</v>
      </c>
      <c r="K2875" s="24"/>
      <c r="L2875" s="24">
        <v>62.2</v>
      </c>
    </row>
    <row r="2876" spans="1:12" x14ac:dyDescent="0.2">
      <c r="A2876" s="23">
        <v>40354</v>
      </c>
      <c r="B2876" s="27">
        <v>68.61</v>
      </c>
      <c r="C2876" s="28">
        <v>67.61</v>
      </c>
      <c r="D2876" s="28">
        <v>66.36</v>
      </c>
      <c r="E2876" s="26"/>
      <c r="F2876" s="25">
        <v>65.61</v>
      </c>
      <c r="G2876" s="25">
        <v>65.61</v>
      </c>
      <c r="H2876" s="25">
        <v>65.61</v>
      </c>
      <c r="I2876" s="25">
        <v>68.11</v>
      </c>
      <c r="J2876" s="27">
        <v>74.3</v>
      </c>
      <c r="K2876" s="24"/>
      <c r="L2876" s="24">
        <v>64.45</v>
      </c>
    </row>
    <row r="2877" spans="1:12" x14ac:dyDescent="0.2">
      <c r="A2877" s="23">
        <v>40357</v>
      </c>
      <c r="B2877" s="27">
        <v>68</v>
      </c>
      <c r="C2877" s="28">
        <v>67</v>
      </c>
      <c r="D2877" s="28">
        <v>65.75</v>
      </c>
      <c r="E2877" s="26"/>
      <c r="F2877" s="25">
        <v>65</v>
      </c>
      <c r="G2877" s="25">
        <v>65</v>
      </c>
      <c r="H2877" s="25">
        <v>65</v>
      </c>
      <c r="I2877" s="25">
        <v>67.5</v>
      </c>
      <c r="J2877" s="27">
        <v>73.7</v>
      </c>
      <c r="K2877" s="24"/>
      <c r="L2877" s="24">
        <v>63.95</v>
      </c>
    </row>
    <row r="2878" spans="1:12" x14ac:dyDescent="0.2">
      <c r="A2878" s="23">
        <v>40358</v>
      </c>
      <c r="B2878" s="27">
        <v>65.69</v>
      </c>
      <c r="C2878" s="28">
        <v>64.69</v>
      </c>
      <c r="D2878" s="28">
        <v>63.44</v>
      </c>
      <c r="E2878" s="26"/>
      <c r="F2878" s="25">
        <v>62.69</v>
      </c>
      <c r="G2878" s="25">
        <v>62.69</v>
      </c>
      <c r="H2878" s="25">
        <v>62.69</v>
      </c>
      <c r="I2878" s="25">
        <v>65.19</v>
      </c>
      <c r="J2878" s="27">
        <v>71.400000000000006</v>
      </c>
      <c r="K2878" s="24"/>
      <c r="L2878" s="24">
        <v>61.7</v>
      </c>
    </row>
    <row r="2879" spans="1:12" x14ac:dyDescent="0.2">
      <c r="A2879" s="23">
        <v>40359</v>
      </c>
      <c r="B2879" s="27">
        <v>65.38</v>
      </c>
      <c r="C2879" s="28">
        <v>64.38</v>
      </c>
      <c r="D2879" s="28">
        <v>63.13</v>
      </c>
      <c r="E2879" s="26"/>
      <c r="F2879" s="25">
        <v>62.38</v>
      </c>
      <c r="G2879" s="25">
        <v>62.38</v>
      </c>
      <c r="H2879" s="25">
        <v>62.38</v>
      </c>
      <c r="I2879" s="25">
        <v>64.88</v>
      </c>
      <c r="J2879" s="27">
        <v>71</v>
      </c>
      <c r="K2879" s="24"/>
      <c r="L2879" s="24">
        <v>61.2</v>
      </c>
    </row>
    <row r="2880" spans="1:12" x14ac:dyDescent="0.2">
      <c r="A2880" s="23">
        <v>40360</v>
      </c>
      <c r="B2880" s="27">
        <v>62.7</v>
      </c>
      <c r="C2880" s="28">
        <v>61.7</v>
      </c>
      <c r="D2880" s="28">
        <v>60.45</v>
      </c>
      <c r="E2880" s="26"/>
      <c r="F2880" s="25">
        <v>59.7</v>
      </c>
      <c r="G2880" s="25">
        <v>59.7</v>
      </c>
      <c r="H2880" s="25">
        <v>59.7</v>
      </c>
      <c r="I2880" s="25">
        <v>62.2</v>
      </c>
      <c r="J2880" s="27">
        <v>68.400000000000006</v>
      </c>
      <c r="K2880" s="24"/>
      <c r="L2880" s="31">
        <v>58.7</v>
      </c>
    </row>
    <row r="2881" spans="1:12" x14ac:dyDescent="0.2">
      <c r="A2881" s="23">
        <v>40361</v>
      </c>
      <c r="B2881" s="27">
        <v>61.89</v>
      </c>
      <c r="C2881" s="28">
        <v>60.89</v>
      </c>
      <c r="D2881" s="28">
        <v>59.64</v>
      </c>
      <c r="E2881" s="26"/>
      <c r="F2881" s="25">
        <v>58.89</v>
      </c>
      <c r="G2881" s="25">
        <v>58.89</v>
      </c>
      <c r="H2881" s="25">
        <v>58.89</v>
      </c>
      <c r="I2881" s="25">
        <v>61.39</v>
      </c>
      <c r="J2881" s="27">
        <v>67.599999999999994</v>
      </c>
      <c r="K2881" s="24"/>
      <c r="L2881" s="24">
        <v>57.7</v>
      </c>
    </row>
    <row r="2882" spans="1:12" x14ac:dyDescent="0.2">
      <c r="A2882" s="23">
        <v>40365</v>
      </c>
      <c r="B2882" s="27">
        <v>61.73</v>
      </c>
      <c r="C2882" s="28">
        <v>60.73</v>
      </c>
      <c r="D2882" s="28">
        <v>59.48</v>
      </c>
      <c r="E2882" s="26"/>
      <c r="F2882" s="25">
        <v>58.73</v>
      </c>
      <c r="G2882" s="25">
        <v>58.73</v>
      </c>
      <c r="H2882" s="25">
        <v>58.73</v>
      </c>
      <c r="I2882" s="25">
        <v>61.23</v>
      </c>
      <c r="J2882" s="27">
        <v>67.400000000000006</v>
      </c>
      <c r="K2882" s="24"/>
      <c r="L2882" s="24"/>
    </row>
    <row r="2883" spans="1:12" x14ac:dyDescent="0.2">
      <c r="A2883" s="23">
        <v>40366</v>
      </c>
      <c r="B2883" s="27">
        <v>63.82</v>
      </c>
      <c r="C2883" s="28">
        <v>62.82</v>
      </c>
      <c r="D2883" s="28">
        <v>61.57</v>
      </c>
      <c r="E2883" s="26"/>
      <c r="F2883" s="25">
        <v>60.82</v>
      </c>
      <c r="G2883" s="25">
        <v>60.82</v>
      </c>
      <c r="H2883" s="25">
        <v>60.82</v>
      </c>
      <c r="I2883" s="25">
        <v>63.32</v>
      </c>
      <c r="J2883" s="27">
        <v>69.5</v>
      </c>
      <c r="K2883" s="24"/>
      <c r="L2883" s="24">
        <v>59.7</v>
      </c>
    </row>
    <row r="2884" spans="1:12" x14ac:dyDescent="0.2">
      <c r="A2884" s="23">
        <v>40367</v>
      </c>
      <c r="B2884" s="27">
        <v>65.19</v>
      </c>
      <c r="C2884" s="28">
        <v>64.19</v>
      </c>
      <c r="D2884" s="28">
        <v>62.94</v>
      </c>
      <c r="E2884" s="26"/>
      <c r="F2884" s="25">
        <v>62.19</v>
      </c>
      <c r="G2884" s="25">
        <v>62.19</v>
      </c>
      <c r="H2884" s="25">
        <v>62.19</v>
      </c>
      <c r="I2884" s="25">
        <v>64.69</v>
      </c>
      <c r="J2884" s="27">
        <v>70.900000000000006</v>
      </c>
      <c r="K2884" s="24"/>
      <c r="L2884" s="24">
        <v>61.2</v>
      </c>
    </row>
    <row r="2885" spans="1:12" x14ac:dyDescent="0.2">
      <c r="A2885" s="23">
        <v>40368</v>
      </c>
      <c r="B2885" s="27">
        <v>65.84</v>
      </c>
      <c r="C2885" s="28">
        <v>64.84</v>
      </c>
      <c r="D2885" s="28">
        <v>63.59</v>
      </c>
      <c r="E2885" s="26"/>
      <c r="F2885" s="25">
        <v>62.84</v>
      </c>
      <c r="G2885" s="25">
        <v>62.84</v>
      </c>
      <c r="H2885" s="25">
        <v>62.84</v>
      </c>
      <c r="I2885" s="25">
        <v>65.34</v>
      </c>
      <c r="J2885" s="27">
        <v>71.5</v>
      </c>
      <c r="K2885" s="24"/>
      <c r="L2885" s="24">
        <v>61.7</v>
      </c>
    </row>
    <row r="2886" spans="1:12" x14ac:dyDescent="0.2">
      <c r="A2886" s="23">
        <v>40371</v>
      </c>
      <c r="B2886" s="27">
        <v>64.7</v>
      </c>
      <c r="C2886" s="28">
        <v>63.7</v>
      </c>
      <c r="D2886" s="28">
        <v>62.45</v>
      </c>
      <c r="E2886" s="26"/>
      <c r="F2886" s="25">
        <v>61.7</v>
      </c>
      <c r="G2886" s="25">
        <v>61.7</v>
      </c>
      <c r="H2886" s="25">
        <v>61.7</v>
      </c>
      <c r="I2886" s="25">
        <v>64.2</v>
      </c>
      <c r="J2886" s="27">
        <v>70.400000000000006</v>
      </c>
      <c r="K2886" s="24"/>
      <c r="L2886" s="24">
        <v>60.7</v>
      </c>
    </row>
    <row r="2887" spans="1:12" x14ac:dyDescent="0.2">
      <c r="A2887" s="23">
        <v>40372</v>
      </c>
      <c r="B2887" s="27">
        <v>66.900000000000006</v>
      </c>
      <c r="C2887" s="28">
        <v>65.900000000000006</v>
      </c>
      <c r="D2887" s="28">
        <v>64.650000000000006</v>
      </c>
      <c r="E2887" s="26"/>
      <c r="F2887" s="25">
        <v>63.9</v>
      </c>
      <c r="G2887" s="25">
        <v>63.9</v>
      </c>
      <c r="H2887" s="25">
        <v>63.9</v>
      </c>
      <c r="I2887" s="25">
        <v>66.400000000000006</v>
      </c>
      <c r="J2887" s="27">
        <v>72.599999999999994</v>
      </c>
      <c r="K2887" s="24"/>
      <c r="L2887" s="24">
        <v>62.95</v>
      </c>
    </row>
    <row r="2888" spans="1:12" x14ac:dyDescent="0.2">
      <c r="A2888" s="23">
        <v>40373</v>
      </c>
      <c r="B2888" s="27">
        <v>66.790000000000006</v>
      </c>
      <c r="C2888" s="28">
        <v>65.790000000000006</v>
      </c>
      <c r="D2888" s="28">
        <v>64.540000000000006</v>
      </c>
      <c r="E2888" s="26"/>
      <c r="F2888" s="25">
        <v>63.79</v>
      </c>
      <c r="G2888" s="25">
        <v>63.79</v>
      </c>
      <c r="H2888" s="25">
        <v>63.79</v>
      </c>
      <c r="I2888" s="25">
        <v>66.290000000000006</v>
      </c>
      <c r="J2888" s="27">
        <v>72.5</v>
      </c>
      <c r="K2888" s="24"/>
      <c r="L2888" s="24">
        <v>62.7</v>
      </c>
    </row>
    <row r="2889" spans="1:12" x14ac:dyDescent="0.2">
      <c r="A2889" s="23">
        <v>40374</v>
      </c>
      <c r="B2889" s="27">
        <v>65.12</v>
      </c>
      <c r="C2889" s="28">
        <v>64.12</v>
      </c>
      <c r="D2889" s="28">
        <v>63.37</v>
      </c>
      <c r="E2889" s="26"/>
      <c r="F2889" s="25">
        <v>63.37</v>
      </c>
      <c r="G2889" s="25">
        <v>63.37</v>
      </c>
      <c r="H2889" s="25">
        <v>63.37</v>
      </c>
      <c r="I2889" s="25">
        <v>65.87</v>
      </c>
      <c r="J2889" s="27">
        <v>72</v>
      </c>
      <c r="K2889" s="24"/>
      <c r="L2889" s="24">
        <v>62.45</v>
      </c>
    </row>
    <row r="2890" spans="1:12" x14ac:dyDescent="0.2">
      <c r="A2890" s="23">
        <v>40375</v>
      </c>
      <c r="B2890" s="27">
        <v>64.510000000000005</v>
      </c>
      <c r="C2890" s="28">
        <v>63.51</v>
      </c>
      <c r="D2890" s="28">
        <v>62.76</v>
      </c>
      <c r="E2890" s="26"/>
      <c r="F2890" s="25">
        <v>62.76</v>
      </c>
      <c r="G2890" s="25">
        <v>62.76</v>
      </c>
      <c r="H2890" s="25">
        <v>62.76</v>
      </c>
      <c r="I2890" s="25">
        <v>65.260000000000005</v>
      </c>
      <c r="J2890" s="27">
        <v>71.400000000000006</v>
      </c>
      <c r="K2890" s="24"/>
      <c r="L2890" s="24">
        <v>61.7</v>
      </c>
    </row>
    <row r="2891" spans="1:12" x14ac:dyDescent="0.2">
      <c r="A2891" s="23">
        <v>40378</v>
      </c>
      <c r="B2891" s="27">
        <v>65.040000000000006</v>
      </c>
      <c r="C2891" s="28">
        <v>64.040000000000006</v>
      </c>
      <c r="D2891" s="28">
        <v>63.29</v>
      </c>
      <c r="E2891" s="26"/>
      <c r="F2891" s="25">
        <v>63.29</v>
      </c>
      <c r="G2891" s="25">
        <v>63.29</v>
      </c>
      <c r="H2891" s="25">
        <v>63.29</v>
      </c>
      <c r="I2891" s="25">
        <v>65.790000000000006</v>
      </c>
      <c r="J2891" s="27">
        <v>72</v>
      </c>
      <c r="K2891" s="24"/>
      <c r="L2891" s="24">
        <v>62.2</v>
      </c>
    </row>
    <row r="2892" spans="1:12" x14ac:dyDescent="0.2">
      <c r="A2892" s="23">
        <v>40379</v>
      </c>
      <c r="B2892" s="27">
        <v>65.94</v>
      </c>
      <c r="C2892" s="28">
        <v>64.94</v>
      </c>
      <c r="D2892" s="28">
        <v>64.19</v>
      </c>
      <c r="E2892" s="26"/>
      <c r="F2892" s="25">
        <v>64.19</v>
      </c>
      <c r="G2892" s="25">
        <v>64.19</v>
      </c>
      <c r="H2892" s="25">
        <v>64.19</v>
      </c>
      <c r="I2892" s="25">
        <v>66.69</v>
      </c>
      <c r="J2892" s="27">
        <v>72.900000000000006</v>
      </c>
      <c r="K2892" s="24"/>
      <c r="L2892" s="24">
        <v>63.2</v>
      </c>
    </row>
    <row r="2893" spans="1:12" x14ac:dyDescent="0.2">
      <c r="A2893" s="23">
        <v>40380</v>
      </c>
      <c r="B2893" s="27">
        <v>65.06</v>
      </c>
      <c r="C2893" s="28">
        <v>64.06</v>
      </c>
      <c r="D2893" s="28">
        <v>63.31</v>
      </c>
      <c r="E2893" s="26"/>
      <c r="F2893" s="25">
        <v>63.31</v>
      </c>
      <c r="G2893" s="25">
        <v>63.31</v>
      </c>
      <c r="H2893" s="25">
        <v>63.31</v>
      </c>
      <c r="I2893" s="25">
        <v>65.81</v>
      </c>
      <c r="J2893" s="27">
        <v>72</v>
      </c>
      <c r="K2893" s="24"/>
      <c r="L2893" s="24">
        <v>62.2</v>
      </c>
    </row>
    <row r="2894" spans="1:12" x14ac:dyDescent="0.2">
      <c r="A2894" s="23">
        <v>40381</v>
      </c>
      <c r="B2894" s="27">
        <v>67.8</v>
      </c>
      <c r="C2894" s="28">
        <v>66.8</v>
      </c>
      <c r="D2894" s="28">
        <v>66.05</v>
      </c>
      <c r="E2894" s="26"/>
      <c r="F2894" s="25">
        <v>66.05</v>
      </c>
      <c r="G2894" s="25">
        <v>66.05</v>
      </c>
      <c r="H2894" s="25">
        <v>66.05</v>
      </c>
      <c r="I2894" s="25">
        <v>68.55</v>
      </c>
      <c r="J2894" s="27">
        <v>74.7</v>
      </c>
      <c r="K2894" s="24"/>
      <c r="L2894" s="24">
        <v>64.95</v>
      </c>
    </row>
    <row r="2895" spans="1:12" x14ac:dyDescent="0.2">
      <c r="A2895" s="23">
        <v>40382</v>
      </c>
      <c r="B2895" s="27">
        <v>67.48</v>
      </c>
      <c r="C2895" s="28">
        <v>66.48</v>
      </c>
      <c r="D2895" s="28">
        <v>65.73</v>
      </c>
      <c r="E2895" s="26"/>
      <c r="F2895" s="25">
        <v>65.73</v>
      </c>
      <c r="G2895" s="25">
        <v>65.73</v>
      </c>
      <c r="H2895" s="25">
        <v>65.73</v>
      </c>
      <c r="I2895" s="25">
        <v>68.23</v>
      </c>
      <c r="J2895" s="27">
        <v>74.400000000000006</v>
      </c>
      <c r="K2895" s="24"/>
      <c r="L2895" s="24">
        <v>64.7</v>
      </c>
    </row>
    <row r="2896" spans="1:12" x14ac:dyDescent="0.2">
      <c r="A2896" s="23">
        <v>40385</v>
      </c>
      <c r="B2896" s="27">
        <v>67.48</v>
      </c>
      <c r="C2896" s="28">
        <v>66.48</v>
      </c>
      <c r="D2896" s="28">
        <v>65.73</v>
      </c>
      <c r="E2896" s="26"/>
      <c r="F2896" s="25">
        <v>65.73</v>
      </c>
      <c r="G2896" s="25">
        <v>65.73</v>
      </c>
      <c r="H2896" s="25">
        <v>65.73</v>
      </c>
      <c r="I2896" s="25">
        <v>68.23</v>
      </c>
      <c r="J2896" s="27">
        <v>74.400000000000006</v>
      </c>
      <c r="K2896" s="24"/>
      <c r="L2896" s="24"/>
    </row>
    <row r="2897" spans="1:12" x14ac:dyDescent="0.2">
      <c r="A2897" s="23">
        <v>40386</v>
      </c>
      <c r="B2897" s="27">
        <v>66</v>
      </c>
      <c r="C2897" s="28">
        <v>65</v>
      </c>
      <c r="D2897" s="28">
        <v>64.25</v>
      </c>
      <c r="E2897" s="26"/>
      <c r="F2897" s="25">
        <v>64.25</v>
      </c>
      <c r="G2897" s="25">
        <v>64.25</v>
      </c>
      <c r="H2897" s="25">
        <v>64.25</v>
      </c>
      <c r="I2897" s="25">
        <v>66.75</v>
      </c>
      <c r="J2897" s="27">
        <v>72.900000000000006</v>
      </c>
      <c r="K2897" s="24"/>
      <c r="L2897" s="24">
        <v>63.2</v>
      </c>
    </row>
    <row r="2898" spans="1:12" x14ac:dyDescent="0.2">
      <c r="A2898" s="23">
        <v>40387</v>
      </c>
      <c r="B2898" s="27">
        <v>65.489999999999995</v>
      </c>
      <c r="C2898" s="28">
        <v>64.489999999999995</v>
      </c>
      <c r="D2898" s="28">
        <v>63.74</v>
      </c>
      <c r="E2898" s="26"/>
      <c r="F2898" s="25">
        <v>63.74</v>
      </c>
      <c r="G2898" s="25">
        <v>63.74</v>
      </c>
      <c r="H2898" s="25">
        <v>63.74</v>
      </c>
      <c r="I2898" s="25">
        <v>66.239999999999995</v>
      </c>
      <c r="J2898" s="27">
        <v>72.400000000000006</v>
      </c>
      <c r="K2898" s="24"/>
      <c r="L2898" s="24">
        <v>62.7</v>
      </c>
    </row>
    <row r="2899" spans="1:12" x14ac:dyDescent="0.2">
      <c r="A2899" s="23">
        <v>40388</v>
      </c>
      <c r="B2899" s="27">
        <v>66.86</v>
      </c>
      <c r="C2899" s="28">
        <v>65.86</v>
      </c>
      <c r="D2899" s="28">
        <v>65.11</v>
      </c>
      <c r="E2899" s="26"/>
      <c r="F2899" s="25">
        <v>65.11</v>
      </c>
      <c r="G2899" s="25">
        <v>65.11</v>
      </c>
      <c r="H2899" s="25">
        <v>65.11</v>
      </c>
      <c r="I2899" s="25">
        <v>67.61</v>
      </c>
      <c r="J2899" s="27">
        <v>73.8</v>
      </c>
      <c r="K2899" s="24"/>
      <c r="L2899" s="24">
        <v>63.95</v>
      </c>
    </row>
    <row r="2900" spans="1:12" x14ac:dyDescent="0.2">
      <c r="A2900" s="23">
        <v>40389</v>
      </c>
      <c r="B2900" s="27">
        <v>67.45</v>
      </c>
      <c r="C2900" s="28">
        <v>66.45</v>
      </c>
      <c r="D2900" s="28">
        <v>65.7</v>
      </c>
      <c r="E2900" s="26"/>
      <c r="F2900" s="25">
        <v>65.7</v>
      </c>
      <c r="G2900" s="25">
        <v>65.7</v>
      </c>
      <c r="H2900" s="25">
        <v>65.7</v>
      </c>
      <c r="I2900" s="25">
        <v>68.2</v>
      </c>
      <c r="J2900" s="27">
        <v>74.400000000000006</v>
      </c>
      <c r="K2900" s="24"/>
      <c r="L2900" s="24">
        <v>64.7</v>
      </c>
    </row>
    <row r="2901" spans="1:12" x14ac:dyDescent="0.2">
      <c r="A2901" s="23">
        <v>40392</v>
      </c>
      <c r="B2901" s="27">
        <v>69.84</v>
      </c>
      <c r="C2901" s="28">
        <v>68.84</v>
      </c>
      <c r="D2901" s="28">
        <v>68.09</v>
      </c>
      <c r="E2901" s="26"/>
      <c r="F2901" s="25">
        <v>68.09</v>
      </c>
      <c r="G2901" s="25">
        <v>68.09</v>
      </c>
      <c r="H2901" s="25">
        <v>68.09</v>
      </c>
      <c r="I2901" s="25">
        <v>70.59</v>
      </c>
      <c r="J2901" s="27">
        <v>76.8</v>
      </c>
      <c r="K2901" s="24"/>
      <c r="L2901" s="24">
        <v>66.95</v>
      </c>
    </row>
    <row r="2902" spans="1:12" x14ac:dyDescent="0.2">
      <c r="A2902" s="23">
        <v>40393</v>
      </c>
      <c r="B2902" s="27">
        <v>71.05</v>
      </c>
      <c r="C2902" s="28">
        <v>70.05</v>
      </c>
      <c r="D2902" s="28">
        <v>69.3</v>
      </c>
      <c r="E2902" s="26"/>
      <c r="F2902" s="25">
        <v>69.3</v>
      </c>
      <c r="G2902" s="25">
        <v>69.3</v>
      </c>
      <c r="H2902" s="25">
        <v>69.3</v>
      </c>
      <c r="I2902" s="25">
        <v>71.8</v>
      </c>
      <c r="J2902" s="27">
        <v>78</v>
      </c>
      <c r="K2902" s="24"/>
      <c r="L2902" s="24">
        <v>68.2</v>
      </c>
    </row>
    <row r="2903" spans="1:12" x14ac:dyDescent="0.2">
      <c r="A2903" s="23">
        <v>40394</v>
      </c>
      <c r="B2903" s="27">
        <v>70.97</v>
      </c>
      <c r="C2903" s="28">
        <v>69.97</v>
      </c>
      <c r="D2903" s="28">
        <v>69.22</v>
      </c>
      <c r="E2903" s="26"/>
      <c r="F2903" s="25">
        <v>69.22</v>
      </c>
      <c r="G2903" s="25">
        <v>69.22</v>
      </c>
      <c r="H2903" s="25">
        <v>69.22</v>
      </c>
      <c r="I2903" s="25">
        <v>71.72</v>
      </c>
      <c r="J2903" s="27">
        <v>77.900000000000006</v>
      </c>
      <c r="K2903" s="24"/>
      <c r="L2903" s="24"/>
    </row>
    <row r="2904" spans="1:12" x14ac:dyDescent="0.2">
      <c r="A2904" s="23">
        <v>40395</v>
      </c>
      <c r="B2904" s="27">
        <v>70.510000000000005</v>
      </c>
      <c r="C2904" s="28">
        <v>69.510000000000005</v>
      </c>
      <c r="D2904" s="28">
        <v>68.760000000000005</v>
      </c>
      <c r="E2904" s="26"/>
      <c r="F2904" s="25">
        <v>68.760000000000005</v>
      </c>
      <c r="G2904" s="25">
        <v>68.760000000000005</v>
      </c>
      <c r="H2904" s="25">
        <v>68.760000000000005</v>
      </c>
      <c r="I2904" s="25">
        <v>71.260000000000005</v>
      </c>
      <c r="J2904" s="27">
        <v>77.400000000000006</v>
      </c>
      <c r="K2904" s="24"/>
      <c r="L2904" s="24">
        <v>67.7</v>
      </c>
    </row>
    <row r="2905" spans="1:12" x14ac:dyDescent="0.2">
      <c r="A2905" s="23">
        <v>40396</v>
      </c>
      <c r="B2905" s="27">
        <v>69.2</v>
      </c>
      <c r="C2905" s="28">
        <v>68.2</v>
      </c>
      <c r="D2905" s="28">
        <v>67.45</v>
      </c>
      <c r="E2905" s="26"/>
      <c r="F2905" s="25">
        <v>67.45</v>
      </c>
      <c r="G2905" s="25">
        <v>67.45</v>
      </c>
      <c r="H2905" s="25">
        <v>67.45</v>
      </c>
      <c r="I2905" s="25">
        <v>69.95</v>
      </c>
      <c r="J2905" s="27">
        <v>76.099999999999994</v>
      </c>
      <c r="K2905" s="24"/>
      <c r="L2905" s="24">
        <v>66.45</v>
      </c>
    </row>
    <row r="2906" spans="1:12" x14ac:dyDescent="0.2">
      <c r="A2906" s="23">
        <v>40399</v>
      </c>
      <c r="B2906" s="27">
        <v>69.98</v>
      </c>
      <c r="C2906" s="28">
        <v>68.98</v>
      </c>
      <c r="D2906" s="28">
        <v>68.23</v>
      </c>
      <c r="E2906" s="26"/>
      <c r="F2906" s="25">
        <v>68.23</v>
      </c>
      <c r="G2906" s="25">
        <v>68.23</v>
      </c>
      <c r="H2906" s="25">
        <v>68.23</v>
      </c>
      <c r="I2906" s="25">
        <v>70.73</v>
      </c>
      <c r="J2906" s="27">
        <v>76.900000000000006</v>
      </c>
      <c r="K2906" s="24"/>
      <c r="L2906" s="24">
        <v>67.2</v>
      </c>
    </row>
    <row r="2907" spans="1:12" x14ac:dyDescent="0.2">
      <c r="A2907" s="23">
        <v>40400</v>
      </c>
      <c r="B2907" s="27">
        <v>68.75</v>
      </c>
      <c r="C2907" s="28">
        <v>67.75</v>
      </c>
      <c r="D2907" s="28">
        <v>67</v>
      </c>
      <c r="E2907" s="26"/>
      <c r="F2907" s="25">
        <v>67</v>
      </c>
      <c r="G2907" s="25">
        <v>67</v>
      </c>
      <c r="H2907" s="25">
        <v>67</v>
      </c>
      <c r="I2907" s="25">
        <v>69.5</v>
      </c>
      <c r="J2907" s="27">
        <v>75.7</v>
      </c>
      <c r="K2907" s="24"/>
      <c r="L2907" s="24">
        <v>65.95</v>
      </c>
    </row>
    <row r="2908" spans="1:12" x14ac:dyDescent="0.2">
      <c r="A2908" s="23">
        <v>40401</v>
      </c>
      <c r="B2908" s="27">
        <v>66.52</v>
      </c>
      <c r="C2908" s="28">
        <v>65.52</v>
      </c>
      <c r="D2908" s="28">
        <v>64.77</v>
      </c>
      <c r="E2908" s="26"/>
      <c r="F2908" s="25">
        <v>64.77</v>
      </c>
      <c r="G2908" s="25">
        <v>64.77</v>
      </c>
      <c r="H2908" s="25">
        <v>64.77</v>
      </c>
      <c r="I2908" s="25">
        <v>67.27</v>
      </c>
      <c r="J2908" s="27">
        <v>73.400000000000006</v>
      </c>
      <c r="K2908" s="24"/>
      <c r="L2908" s="24">
        <v>63.7</v>
      </c>
    </row>
    <row r="2909" spans="1:12" x14ac:dyDescent="0.2">
      <c r="A2909" s="23">
        <v>40402</v>
      </c>
      <c r="B2909" s="27">
        <v>64.239999999999995</v>
      </c>
      <c r="C2909" s="28">
        <v>63.24</v>
      </c>
      <c r="D2909" s="28">
        <v>62.49</v>
      </c>
      <c r="E2909" s="26"/>
      <c r="F2909" s="25">
        <v>62.49</v>
      </c>
      <c r="G2909" s="25">
        <v>62.49</v>
      </c>
      <c r="H2909" s="25">
        <v>62.49</v>
      </c>
      <c r="I2909" s="25">
        <v>64.989999999999995</v>
      </c>
      <c r="J2909" s="27">
        <v>71.2</v>
      </c>
      <c r="K2909" s="24"/>
      <c r="L2909" s="24">
        <v>61.45</v>
      </c>
    </row>
    <row r="2910" spans="1:12" x14ac:dyDescent="0.2">
      <c r="A2910" s="23">
        <v>40403</v>
      </c>
      <c r="B2910" s="27">
        <v>63.89</v>
      </c>
      <c r="C2910" s="28">
        <v>62.89</v>
      </c>
      <c r="D2910" s="28">
        <v>62.14</v>
      </c>
      <c r="E2910" s="26"/>
      <c r="F2910" s="25">
        <v>62.14</v>
      </c>
      <c r="G2910" s="25">
        <v>62.14</v>
      </c>
      <c r="H2910" s="25">
        <v>62.14</v>
      </c>
      <c r="I2910" s="25">
        <v>64.64</v>
      </c>
      <c r="J2910" s="27">
        <v>70.8</v>
      </c>
      <c r="K2910" s="24"/>
      <c r="L2910" s="24">
        <v>60.95</v>
      </c>
    </row>
    <row r="2911" spans="1:12" x14ac:dyDescent="0.2">
      <c r="A2911" s="23">
        <v>40406</v>
      </c>
      <c r="B2911" s="27">
        <v>63.74</v>
      </c>
      <c r="C2911" s="28">
        <v>62.74</v>
      </c>
      <c r="D2911" s="28">
        <v>61.99</v>
      </c>
      <c r="E2911" s="26"/>
      <c r="F2911" s="25">
        <v>61.99</v>
      </c>
      <c r="G2911" s="25">
        <v>61.99</v>
      </c>
      <c r="H2911" s="25">
        <v>61.99</v>
      </c>
      <c r="I2911" s="25">
        <v>64.489999999999995</v>
      </c>
      <c r="J2911" s="27">
        <v>70.7</v>
      </c>
      <c r="K2911" s="24"/>
      <c r="L2911" s="24"/>
    </row>
    <row r="2912" spans="1:12" x14ac:dyDescent="0.2">
      <c r="A2912" s="23">
        <v>40407</v>
      </c>
      <c r="B2912" s="27">
        <v>64.27</v>
      </c>
      <c r="C2912" s="28">
        <v>63.27</v>
      </c>
      <c r="D2912" s="28">
        <v>62.52</v>
      </c>
      <c r="E2912" s="26"/>
      <c r="F2912" s="25">
        <v>62.52</v>
      </c>
      <c r="G2912" s="25">
        <v>62.52</v>
      </c>
      <c r="H2912" s="25">
        <v>62.52</v>
      </c>
      <c r="I2912" s="25">
        <v>65.02</v>
      </c>
      <c r="J2912" s="27">
        <v>71.2</v>
      </c>
      <c r="K2912" s="24"/>
      <c r="L2912" s="24">
        <v>61.45</v>
      </c>
    </row>
    <row r="2913" spans="1:12" x14ac:dyDescent="0.2">
      <c r="A2913" s="23">
        <v>40408</v>
      </c>
      <c r="B2913" s="27">
        <v>63.92</v>
      </c>
      <c r="C2913" s="28">
        <v>62.92</v>
      </c>
      <c r="D2913" s="28">
        <v>62.17</v>
      </c>
      <c r="E2913" s="26"/>
      <c r="F2913" s="25">
        <v>62.17</v>
      </c>
      <c r="G2913" s="25">
        <v>62.17</v>
      </c>
      <c r="H2913" s="25">
        <v>62.17</v>
      </c>
      <c r="I2913" s="25">
        <v>64.67</v>
      </c>
      <c r="J2913" s="27">
        <v>70.8</v>
      </c>
      <c r="K2913" s="24"/>
      <c r="L2913" s="24">
        <v>61.2</v>
      </c>
    </row>
    <row r="2914" spans="1:12" x14ac:dyDescent="0.2">
      <c r="A2914" s="23">
        <v>40409</v>
      </c>
      <c r="B2914" s="27">
        <v>62.93</v>
      </c>
      <c r="C2914" s="28">
        <v>61.93</v>
      </c>
      <c r="D2914" s="28">
        <v>61.18</v>
      </c>
      <c r="E2914" s="26"/>
      <c r="F2914" s="25">
        <v>61.18</v>
      </c>
      <c r="G2914" s="25">
        <v>61.18</v>
      </c>
      <c r="H2914" s="25">
        <v>61.18</v>
      </c>
      <c r="I2914" s="25">
        <v>63.68</v>
      </c>
      <c r="J2914" s="27">
        <v>69.8</v>
      </c>
      <c r="K2914" s="24"/>
      <c r="L2914" s="24">
        <v>59.95</v>
      </c>
    </row>
    <row r="2915" spans="1:12" x14ac:dyDescent="0.2">
      <c r="A2915" s="23">
        <v>40410</v>
      </c>
      <c r="B2915" s="27">
        <v>61.96</v>
      </c>
      <c r="C2915" s="28">
        <v>60.96</v>
      </c>
      <c r="D2915" s="28">
        <v>60.21</v>
      </c>
      <c r="E2915" s="26"/>
      <c r="F2915" s="25">
        <v>60.21</v>
      </c>
      <c r="G2915" s="25">
        <v>60.21</v>
      </c>
      <c r="H2915" s="25">
        <v>60.21</v>
      </c>
      <c r="I2915" s="25">
        <v>62.71</v>
      </c>
      <c r="J2915" s="27">
        <v>68.900000000000006</v>
      </c>
      <c r="K2915" s="24"/>
      <c r="L2915" s="24">
        <v>59.2</v>
      </c>
    </row>
    <row r="2916" spans="1:12" x14ac:dyDescent="0.2">
      <c r="A2916" s="23">
        <v>40413</v>
      </c>
      <c r="B2916" s="27">
        <v>61.6</v>
      </c>
      <c r="C2916" s="28">
        <v>60.6</v>
      </c>
      <c r="D2916" s="28">
        <v>59.85</v>
      </c>
      <c r="E2916" s="26"/>
      <c r="F2916" s="25">
        <v>59.85</v>
      </c>
      <c r="G2916" s="25">
        <v>59.85</v>
      </c>
      <c r="H2916" s="25">
        <v>59.85</v>
      </c>
      <c r="I2916" s="25">
        <v>62.35</v>
      </c>
      <c r="J2916" s="27">
        <v>68.5</v>
      </c>
      <c r="K2916" s="24"/>
      <c r="L2916" s="24">
        <v>58.7</v>
      </c>
    </row>
    <row r="2917" spans="1:12" x14ac:dyDescent="0.2">
      <c r="A2917" s="23">
        <v>40414</v>
      </c>
      <c r="B2917" s="27">
        <v>60.13</v>
      </c>
      <c r="C2917" s="28">
        <v>59.13</v>
      </c>
      <c r="D2917" s="28">
        <v>58.38</v>
      </c>
      <c r="E2917" s="26"/>
      <c r="F2917" s="25">
        <v>58.38</v>
      </c>
      <c r="G2917" s="25">
        <v>58.38</v>
      </c>
      <c r="H2917" s="25">
        <v>58.38</v>
      </c>
      <c r="I2917" s="25">
        <v>60.88</v>
      </c>
      <c r="J2917" s="27">
        <v>67</v>
      </c>
      <c r="K2917" s="24"/>
      <c r="L2917" s="24">
        <v>57.2</v>
      </c>
    </row>
    <row r="2918" spans="1:12" x14ac:dyDescent="0.2">
      <c r="A2918" s="23">
        <v>40415</v>
      </c>
      <c r="B2918" s="27">
        <v>61.02</v>
      </c>
      <c r="C2918" s="28">
        <v>60.02</v>
      </c>
      <c r="D2918" s="28">
        <v>59.27</v>
      </c>
      <c r="E2918" s="26"/>
      <c r="F2918" s="25">
        <v>59.27</v>
      </c>
      <c r="G2918" s="25">
        <v>59.27</v>
      </c>
      <c r="H2918" s="25">
        <v>59.27</v>
      </c>
      <c r="I2918" s="25">
        <v>61.77</v>
      </c>
      <c r="J2918" s="27">
        <v>67.900000000000006</v>
      </c>
      <c r="K2918" s="24"/>
      <c r="L2918" s="24">
        <v>58.2</v>
      </c>
    </row>
    <row r="2919" spans="1:12" x14ac:dyDescent="0.2">
      <c r="A2919" s="23">
        <v>40416</v>
      </c>
      <c r="B2919" s="27">
        <v>61.86</v>
      </c>
      <c r="C2919" s="28">
        <v>60.86</v>
      </c>
      <c r="D2919" s="28">
        <v>60.11</v>
      </c>
      <c r="E2919" s="26"/>
      <c r="F2919" s="25">
        <v>60.11</v>
      </c>
      <c r="G2919" s="25">
        <v>60.11</v>
      </c>
      <c r="H2919" s="25">
        <v>60.11</v>
      </c>
      <c r="I2919" s="25">
        <v>62.61</v>
      </c>
      <c r="J2919" s="27">
        <v>68.8</v>
      </c>
      <c r="K2919" s="24"/>
      <c r="L2919" s="24">
        <v>58.95</v>
      </c>
    </row>
    <row r="2920" spans="1:12" x14ac:dyDescent="0.2">
      <c r="A2920" s="23">
        <v>40417</v>
      </c>
      <c r="B2920" s="27">
        <v>63.67</v>
      </c>
      <c r="C2920" s="28">
        <v>62.67</v>
      </c>
      <c r="D2920" s="28">
        <v>61.92</v>
      </c>
      <c r="E2920" s="26"/>
      <c r="F2920" s="25">
        <v>61.92</v>
      </c>
      <c r="G2920" s="25">
        <v>61.92</v>
      </c>
      <c r="H2920" s="25">
        <v>61.92</v>
      </c>
      <c r="I2920" s="25">
        <v>64.42</v>
      </c>
      <c r="J2920" s="27">
        <v>70.599999999999994</v>
      </c>
      <c r="K2920" s="24"/>
      <c r="L2920" s="24">
        <v>60.95</v>
      </c>
    </row>
    <row r="2921" spans="1:12" x14ac:dyDescent="0.2">
      <c r="A2921" s="23">
        <v>40420</v>
      </c>
      <c r="B2921" s="27">
        <v>63.2</v>
      </c>
      <c r="C2921" s="28">
        <v>62.2</v>
      </c>
      <c r="D2921" s="28">
        <v>61.45</v>
      </c>
      <c r="E2921" s="26"/>
      <c r="F2921" s="25">
        <v>61.45</v>
      </c>
      <c r="G2921" s="25">
        <v>61.45</v>
      </c>
      <c r="H2921" s="25">
        <v>61.45</v>
      </c>
      <c r="I2921" s="25">
        <v>63.95</v>
      </c>
      <c r="J2921" s="27">
        <v>70.099999999999994</v>
      </c>
      <c r="K2921" s="24"/>
      <c r="L2921" s="24">
        <v>60.2</v>
      </c>
    </row>
    <row r="2922" spans="1:12" x14ac:dyDescent="0.2">
      <c r="A2922" s="23">
        <v>40421</v>
      </c>
      <c r="B2922" s="27">
        <v>60.42</v>
      </c>
      <c r="C2922" s="28">
        <v>59.42</v>
      </c>
      <c r="D2922" s="28">
        <v>58.67</v>
      </c>
      <c r="E2922" s="26"/>
      <c r="F2922" s="25">
        <v>58.67</v>
      </c>
      <c r="G2922" s="25">
        <v>58.67</v>
      </c>
      <c r="H2922" s="25">
        <v>58.67</v>
      </c>
      <c r="I2922" s="25">
        <v>61.17</v>
      </c>
      <c r="J2922" s="27">
        <v>67.3</v>
      </c>
      <c r="K2922" s="24"/>
      <c r="L2922" s="24">
        <v>57.45</v>
      </c>
    </row>
    <row r="2923" spans="1:12" x14ac:dyDescent="0.2">
      <c r="A2923" s="23">
        <v>40422</v>
      </c>
      <c r="B2923" s="27">
        <v>62.41</v>
      </c>
      <c r="C2923" s="28">
        <v>61.41</v>
      </c>
      <c r="D2923" s="28">
        <v>60.66</v>
      </c>
      <c r="E2923" s="26"/>
      <c r="F2923" s="25">
        <v>60.66</v>
      </c>
      <c r="G2923" s="25">
        <v>60.66</v>
      </c>
      <c r="H2923" s="25">
        <v>60.66</v>
      </c>
      <c r="I2923" s="25">
        <v>63.16</v>
      </c>
      <c r="J2923" s="27">
        <v>69.3</v>
      </c>
      <c r="K2923" s="24"/>
      <c r="L2923" s="24">
        <v>59.7</v>
      </c>
    </row>
    <row r="2924" spans="1:12" x14ac:dyDescent="0.2">
      <c r="A2924" s="23">
        <v>40423</v>
      </c>
      <c r="B2924" s="27">
        <v>63.52</v>
      </c>
      <c r="C2924" s="28">
        <v>62.52</v>
      </c>
      <c r="D2924" s="28">
        <v>61.77</v>
      </c>
      <c r="E2924" s="26"/>
      <c r="F2924" s="25">
        <v>61.77</v>
      </c>
      <c r="G2924" s="25">
        <v>61.77</v>
      </c>
      <c r="H2924" s="25">
        <v>61.77</v>
      </c>
      <c r="I2924" s="25">
        <v>64.27</v>
      </c>
      <c r="J2924" s="27">
        <v>70.400000000000006</v>
      </c>
      <c r="K2924" s="24"/>
      <c r="L2924" s="24">
        <v>60.45</v>
      </c>
    </row>
    <row r="2925" spans="1:12" x14ac:dyDescent="0.2">
      <c r="A2925" s="23">
        <v>40424</v>
      </c>
      <c r="B2925" s="27">
        <v>63.1</v>
      </c>
      <c r="C2925" s="28">
        <v>62.1</v>
      </c>
      <c r="D2925" s="28">
        <v>61.35</v>
      </c>
      <c r="E2925" s="26"/>
      <c r="F2925" s="25">
        <v>61.35</v>
      </c>
      <c r="G2925" s="25">
        <v>61.35</v>
      </c>
      <c r="H2925" s="25">
        <v>61.35</v>
      </c>
      <c r="I2925" s="25">
        <v>63.85</v>
      </c>
      <c r="J2925" s="27">
        <v>70</v>
      </c>
      <c r="K2925" s="24"/>
      <c r="L2925" s="24">
        <v>60.2</v>
      </c>
    </row>
    <row r="2926" spans="1:12" x14ac:dyDescent="0.2">
      <c r="A2926" s="23">
        <v>40428</v>
      </c>
      <c r="B2926" s="27">
        <v>62.59</v>
      </c>
      <c r="C2926" s="28">
        <v>61.59</v>
      </c>
      <c r="D2926" s="28">
        <v>60.84</v>
      </c>
      <c r="E2926" s="26"/>
      <c r="F2926" s="25">
        <v>60.84</v>
      </c>
      <c r="G2926" s="25">
        <v>60.84</v>
      </c>
      <c r="H2926" s="25">
        <v>60.84</v>
      </c>
      <c r="I2926" s="25">
        <v>63.34</v>
      </c>
      <c r="J2926" s="27">
        <v>69.5</v>
      </c>
      <c r="K2926" s="24"/>
      <c r="L2926" s="24">
        <v>59.95</v>
      </c>
    </row>
    <row r="2927" spans="1:12" x14ac:dyDescent="0.2">
      <c r="A2927" s="23">
        <v>40429</v>
      </c>
      <c r="B2927" s="27">
        <v>63.17</v>
      </c>
      <c r="C2927" s="28">
        <v>62.17</v>
      </c>
      <c r="D2927" s="28">
        <v>61.42</v>
      </c>
      <c r="E2927" s="26"/>
      <c r="F2927" s="25">
        <v>61.42</v>
      </c>
      <c r="G2927" s="25">
        <v>61.42</v>
      </c>
      <c r="H2927" s="25">
        <v>61.42</v>
      </c>
      <c r="I2927" s="25">
        <v>63.92</v>
      </c>
      <c r="J2927" s="27">
        <v>70.099999999999994</v>
      </c>
      <c r="K2927" s="24"/>
      <c r="L2927" s="24">
        <v>60.45</v>
      </c>
    </row>
    <row r="2928" spans="1:12" x14ac:dyDescent="0.2">
      <c r="A2928" s="23">
        <v>40430</v>
      </c>
      <c r="B2928" s="27">
        <v>62.75</v>
      </c>
      <c r="C2928" s="28">
        <v>61.75</v>
      </c>
      <c r="D2928" s="28">
        <v>61</v>
      </c>
      <c r="E2928" s="26"/>
      <c r="F2928" s="25">
        <v>61</v>
      </c>
      <c r="G2928" s="25">
        <v>61</v>
      </c>
      <c r="H2928" s="25">
        <v>61</v>
      </c>
      <c r="I2928" s="25">
        <v>63.5</v>
      </c>
      <c r="J2928" s="27">
        <v>69.7</v>
      </c>
      <c r="K2928" s="24"/>
      <c r="L2928" s="24">
        <v>59.95</v>
      </c>
    </row>
    <row r="2929" spans="1:12" x14ac:dyDescent="0.2">
      <c r="A2929" s="23">
        <v>40431</v>
      </c>
      <c r="B2929" s="27">
        <v>64.95</v>
      </c>
      <c r="C2929" s="28">
        <v>63.95</v>
      </c>
      <c r="D2929" s="28">
        <v>63.2</v>
      </c>
      <c r="E2929" s="26"/>
      <c r="F2929" s="25">
        <v>63.2</v>
      </c>
      <c r="G2929" s="25">
        <v>63.2</v>
      </c>
      <c r="H2929" s="25">
        <v>63.2</v>
      </c>
      <c r="I2929" s="25">
        <v>65.7</v>
      </c>
      <c r="J2929" s="27">
        <v>71.900000000000006</v>
      </c>
      <c r="K2929" s="24"/>
      <c r="L2929" s="24">
        <v>62.2</v>
      </c>
    </row>
    <row r="2930" spans="1:12" x14ac:dyDescent="0.2">
      <c r="A2930" s="23">
        <v>40434</v>
      </c>
      <c r="B2930" s="27">
        <v>65.69</v>
      </c>
      <c r="C2930" s="28">
        <v>64.69</v>
      </c>
      <c r="D2930" s="28">
        <v>63.94</v>
      </c>
      <c r="E2930" s="26"/>
      <c r="F2930" s="25">
        <v>63.94</v>
      </c>
      <c r="G2930" s="25">
        <v>63.94</v>
      </c>
      <c r="H2930" s="25">
        <v>63.94</v>
      </c>
      <c r="I2930" s="25">
        <v>66.44</v>
      </c>
      <c r="J2930" s="27">
        <v>72.599999999999994</v>
      </c>
      <c r="K2930" s="24"/>
      <c r="L2930" s="24">
        <v>62.7</v>
      </c>
    </row>
    <row r="2931" spans="1:12" x14ac:dyDescent="0.2">
      <c r="A2931" s="23">
        <v>40435</v>
      </c>
      <c r="B2931" s="27">
        <v>65.3</v>
      </c>
      <c r="C2931" s="28">
        <v>64.3</v>
      </c>
      <c r="D2931" s="28">
        <v>63.55</v>
      </c>
      <c r="E2931" s="26"/>
      <c r="F2931" s="25">
        <v>63.55</v>
      </c>
      <c r="G2931" s="25">
        <v>63.55</v>
      </c>
      <c r="H2931" s="25">
        <v>63.55</v>
      </c>
      <c r="I2931" s="25">
        <v>66.05</v>
      </c>
      <c r="J2931" s="27">
        <v>72.2</v>
      </c>
      <c r="K2931" s="24"/>
      <c r="L2931" s="24">
        <v>62.45</v>
      </c>
    </row>
    <row r="2932" spans="1:12" x14ac:dyDescent="0.2">
      <c r="A2932" s="23">
        <v>40436</v>
      </c>
      <c r="B2932" s="27">
        <v>63.27</v>
      </c>
      <c r="C2932" s="28">
        <v>62.27</v>
      </c>
      <c r="D2932" s="28">
        <v>62.77</v>
      </c>
      <c r="E2932" s="26"/>
      <c r="F2932" s="25">
        <v>62.77</v>
      </c>
      <c r="G2932" s="25">
        <v>62.77</v>
      </c>
      <c r="H2932" s="25">
        <v>62.77</v>
      </c>
      <c r="I2932" s="25">
        <v>65.27</v>
      </c>
      <c r="J2932" s="27">
        <v>71.400000000000006</v>
      </c>
      <c r="K2932" s="24"/>
      <c r="L2932" s="24">
        <v>61.7</v>
      </c>
    </row>
    <row r="2933" spans="1:12" x14ac:dyDescent="0.2">
      <c r="A2933" s="23">
        <v>40437</v>
      </c>
      <c r="B2933" s="27">
        <v>61.82</v>
      </c>
      <c r="C2933" s="28">
        <v>60.82</v>
      </c>
      <c r="D2933" s="28">
        <v>61.32</v>
      </c>
      <c r="E2933" s="26"/>
      <c r="F2933" s="25">
        <v>61.32</v>
      </c>
      <c r="G2933" s="25">
        <v>61.32</v>
      </c>
      <c r="H2933" s="25">
        <v>61.32</v>
      </c>
      <c r="I2933" s="25">
        <v>63.82</v>
      </c>
      <c r="J2933" s="27">
        <v>70</v>
      </c>
      <c r="K2933" s="24"/>
      <c r="L2933" s="24">
        <v>60.2</v>
      </c>
    </row>
    <row r="2934" spans="1:12" x14ac:dyDescent="0.2">
      <c r="A2934" s="23">
        <v>40438</v>
      </c>
      <c r="B2934" s="27">
        <v>60.91</v>
      </c>
      <c r="C2934" s="28">
        <v>59.91</v>
      </c>
      <c r="D2934" s="28">
        <v>60.41</v>
      </c>
      <c r="E2934" s="26"/>
      <c r="F2934" s="25">
        <v>60.41</v>
      </c>
      <c r="G2934" s="25">
        <v>60.41</v>
      </c>
      <c r="H2934" s="25">
        <v>60.41</v>
      </c>
      <c r="I2934" s="25">
        <v>62.91</v>
      </c>
      <c r="J2934" s="27">
        <v>69.099999999999994</v>
      </c>
      <c r="K2934" s="24"/>
      <c r="L2934" s="24">
        <v>59.45</v>
      </c>
    </row>
    <row r="2935" spans="1:12" x14ac:dyDescent="0.2">
      <c r="A2935" s="23">
        <v>40441</v>
      </c>
      <c r="B2935" s="27">
        <v>62.11</v>
      </c>
      <c r="C2935" s="28">
        <v>61.11</v>
      </c>
      <c r="D2935" s="28">
        <v>61.61</v>
      </c>
      <c r="E2935" s="26"/>
      <c r="F2935" s="25">
        <v>61.61</v>
      </c>
      <c r="G2935" s="25">
        <v>60.61</v>
      </c>
      <c r="H2935" s="25">
        <v>60.61</v>
      </c>
      <c r="I2935" s="25">
        <v>64.11</v>
      </c>
      <c r="J2935" s="27">
        <v>70.3</v>
      </c>
      <c r="K2935" s="24"/>
      <c r="L2935" s="24">
        <v>60.45</v>
      </c>
    </row>
    <row r="2936" spans="1:12" x14ac:dyDescent="0.2">
      <c r="A2936" s="23">
        <v>40442</v>
      </c>
      <c r="B2936" s="27">
        <v>60.77</v>
      </c>
      <c r="C2936" s="28">
        <v>59.77</v>
      </c>
      <c r="D2936" s="28">
        <v>60.27</v>
      </c>
      <c r="E2936" s="26"/>
      <c r="F2936" s="25">
        <v>60.27</v>
      </c>
      <c r="G2936" s="25">
        <v>59.27</v>
      </c>
      <c r="H2936" s="25">
        <v>59.27</v>
      </c>
      <c r="I2936" s="25">
        <v>62.77</v>
      </c>
      <c r="J2936" s="27">
        <v>68.900000000000006</v>
      </c>
      <c r="K2936" s="24"/>
      <c r="L2936" s="24">
        <v>59.2</v>
      </c>
    </row>
    <row r="2937" spans="1:12" x14ac:dyDescent="0.2">
      <c r="A2937" s="23">
        <v>40443</v>
      </c>
      <c r="B2937" s="27">
        <v>61.96</v>
      </c>
      <c r="C2937" s="28">
        <v>60.96</v>
      </c>
      <c r="D2937" s="28">
        <v>61.46</v>
      </c>
      <c r="E2937" s="26"/>
      <c r="F2937" s="25">
        <v>61.46</v>
      </c>
      <c r="G2937" s="25">
        <v>60.46</v>
      </c>
      <c r="H2937" s="25">
        <v>60.46</v>
      </c>
      <c r="I2937" s="25">
        <v>63.96</v>
      </c>
      <c r="J2937" s="27">
        <v>70.099999999999994</v>
      </c>
      <c r="K2937" s="24"/>
      <c r="L2937" s="24">
        <v>60.2</v>
      </c>
    </row>
    <row r="2938" spans="1:12" x14ac:dyDescent="0.2">
      <c r="A2938" s="23">
        <v>40444</v>
      </c>
      <c r="B2938" s="27">
        <v>62.43</v>
      </c>
      <c r="C2938" s="28">
        <v>61.43</v>
      </c>
      <c r="D2938" s="28">
        <v>61.93</v>
      </c>
      <c r="E2938" s="26"/>
      <c r="F2938" s="25">
        <v>61.93</v>
      </c>
      <c r="G2938" s="25">
        <v>60.93</v>
      </c>
      <c r="H2938" s="25">
        <v>60.93</v>
      </c>
      <c r="I2938" s="25">
        <v>64.430000000000007</v>
      </c>
      <c r="J2938" s="27">
        <v>70.599999999999994</v>
      </c>
      <c r="K2938" s="24"/>
      <c r="L2938" s="24">
        <v>60.95</v>
      </c>
    </row>
    <row r="2939" spans="1:12" x14ac:dyDescent="0.2">
      <c r="A2939" s="23">
        <v>40445</v>
      </c>
      <c r="B2939" s="27">
        <v>63.74</v>
      </c>
      <c r="C2939" s="28">
        <v>62.74</v>
      </c>
      <c r="D2939" s="28">
        <v>63.24</v>
      </c>
      <c r="E2939" s="26"/>
      <c r="F2939" s="25">
        <v>63.24</v>
      </c>
      <c r="G2939" s="25">
        <v>62.24</v>
      </c>
      <c r="H2939" s="25">
        <v>62.24</v>
      </c>
      <c r="I2939" s="25">
        <v>65.739999999999995</v>
      </c>
      <c r="J2939" s="27">
        <v>71.900000000000006</v>
      </c>
      <c r="K2939" s="24"/>
      <c r="L2939" s="24">
        <v>62.2</v>
      </c>
    </row>
    <row r="2940" spans="1:12" x14ac:dyDescent="0.2">
      <c r="A2940" s="23">
        <v>40448</v>
      </c>
      <c r="B2940" s="27">
        <v>63.77</v>
      </c>
      <c r="C2940" s="28">
        <v>62.77</v>
      </c>
      <c r="D2940" s="28">
        <v>63.27</v>
      </c>
      <c r="E2940" s="26"/>
      <c r="F2940" s="25">
        <v>63.27</v>
      </c>
      <c r="G2940" s="25">
        <v>62.27</v>
      </c>
      <c r="H2940" s="25">
        <v>62.27</v>
      </c>
      <c r="I2940" s="25">
        <v>65.77</v>
      </c>
      <c r="J2940" s="27">
        <v>71.900000000000006</v>
      </c>
      <c r="K2940" s="24"/>
      <c r="L2940" s="24"/>
    </row>
    <row r="2941" spans="1:12" x14ac:dyDescent="0.2">
      <c r="A2941" s="23">
        <v>40449</v>
      </c>
      <c r="B2941" s="27">
        <v>63.43</v>
      </c>
      <c r="C2941" s="28">
        <v>62.43</v>
      </c>
      <c r="D2941" s="28">
        <v>62.93</v>
      </c>
      <c r="E2941" s="26"/>
      <c r="F2941" s="25">
        <v>62.93</v>
      </c>
      <c r="G2941" s="25">
        <v>61.93</v>
      </c>
      <c r="H2941" s="25">
        <v>61.93</v>
      </c>
      <c r="I2941" s="25">
        <v>65.430000000000007</v>
      </c>
      <c r="J2941" s="27">
        <v>71.599999999999994</v>
      </c>
      <c r="K2941" s="24"/>
      <c r="L2941" s="24">
        <v>61.7</v>
      </c>
    </row>
    <row r="2942" spans="1:12" x14ac:dyDescent="0.2">
      <c r="A2942" s="23">
        <v>40450</v>
      </c>
      <c r="B2942" s="27">
        <v>65.11</v>
      </c>
      <c r="C2942" s="28">
        <v>64.11</v>
      </c>
      <c r="D2942" s="28">
        <v>64.61</v>
      </c>
      <c r="E2942" s="26"/>
      <c r="F2942" s="25">
        <v>64.61</v>
      </c>
      <c r="G2942" s="25">
        <v>63.61</v>
      </c>
      <c r="H2942" s="25">
        <v>63.61</v>
      </c>
      <c r="I2942" s="25">
        <v>67.11</v>
      </c>
      <c r="J2942" s="27">
        <v>73.3</v>
      </c>
      <c r="K2942" s="24"/>
      <c r="L2942" s="24">
        <v>63.7</v>
      </c>
    </row>
    <row r="2943" spans="1:12" x14ac:dyDescent="0.2">
      <c r="A2943" s="23">
        <v>40451</v>
      </c>
      <c r="B2943" s="27">
        <v>67.22</v>
      </c>
      <c r="C2943" s="28">
        <v>66.22</v>
      </c>
      <c r="D2943" s="28">
        <v>66.72</v>
      </c>
      <c r="E2943" s="26"/>
      <c r="F2943" s="25">
        <v>66.72</v>
      </c>
      <c r="G2943" s="25">
        <v>65.72</v>
      </c>
      <c r="H2943" s="25">
        <v>65.72</v>
      </c>
      <c r="I2943" s="25">
        <v>69.22</v>
      </c>
      <c r="J2943" s="27">
        <v>75.400000000000006</v>
      </c>
      <c r="K2943" s="24"/>
      <c r="L2943" s="24">
        <v>65.7</v>
      </c>
    </row>
    <row r="2944" spans="1:12" x14ac:dyDescent="0.2">
      <c r="A2944" s="23">
        <v>40452</v>
      </c>
      <c r="B2944" s="27">
        <v>68.83</v>
      </c>
      <c r="C2944" s="28">
        <v>67.83</v>
      </c>
      <c r="D2944" s="28">
        <v>68.33</v>
      </c>
      <c r="E2944" s="26"/>
      <c r="F2944" s="25">
        <v>68.33</v>
      </c>
      <c r="G2944" s="25">
        <v>67.33</v>
      </c>
      <c r="H2944" s="25">
        <v>67.33</v>
      </c>
      <c r="I2944" s="25">
        <v>70.83</v>
      </c>
      <c r="J2944" s="27">
        <v>77</v>
      </c>
      <c r="K2944" s="24"/>
      <c r="L2944" s="24">
        <v>67.2</v>
      </c>
    </row>
    <row r="2945" spans="1:12" x14ac:dyDescent="0.2">
      <c r="A2945" s="23">
        <v>40455</v>
      </c>
      <c r="B2945" s="27">
        <v>68.72</v>
      </c>
      <c r="C2945" s="28">
        <v>67.72</v>
      </c>
      <c r="D2945" s="28">
        <v>68.22</v>
      </c>
      <c r="E2945" s="26"/>
      <c r="F2945" s="25">
        <v>68.22</v>
      </c>
      <c r="G2945" s="25">
        <v>67.22</v>
      </c>
      <c r="H2945" s="25">
        <v>67.22</v>
      </c>
      <c r="I2945" s="25">
        <v>70.72</v>
      </c>
      <c r="J2945" s="27">
        <v>76.900000000000006</v>
      </c>
      <c r="K2945" s="24"/>
      <c r="L2945" s="24"/>
    </row>
    <row r="2946" spans="1:12" x14ac:dyDescent="0.2">
      <c r="A2946" s="23">
        <v>40456</v>
      </c>
      <c r="B2946" s="27">
        <v>70.069999999999993</v>
      </c>
      <c r="C2946" s="28">
        <v>69.069999999999993</v>
      </c>
      <c r="D2946" s="28">
        <v>69.569999999999993</v>
      </c>
      <c r="E2946" s="26"/>
      <c r="F2946" s="29"/>
      <c r="G2946" s="29"/>
      <c r="H2946" s="29"/>
      <c r="I2946" s="29"/>
      <c r="J2946" s="27">
        <v>78.2</v>
      </c>
      <c r="K2946" s="24"/>
      <c r="L2946" s="24">
        <v>68.7</v>
      </c>
    </row>
    <row r="2947" spans="1:12" x14ac:dyDescent="0.2">
      <c r="A2947" s="23">
        <v>40457</v>
      </c>
      <c r="B2947" s="27">
        <v>70.48</v>
      </c>
      <c r="C2947" s="28">
        <v>69.48</v>
      </c>
      <c r="D2947" s="28">
        <v>69.98</v>
      </c>
      <c r="E2947" s="26"/>
      <c r="F2947" s="29"/>
      <c r="G2947" s="29"/>
      <c r="H2947" s="29"/>
      <c r="I2947" s="29"/>
      <c r="J2947" s="27">
        <v>78.599999999999994</v>
      </c>
      <c r="K2947" s="24"/>
      <c r="L2947" s="24">
        <v>68.95</v>
      </c>
    </row>
    <row r="2948" spans="1:12" x14ac:dyDescent="0.2">
      <c r="A2948" s="23">
        <v>40458</v>
      </c>
      <c r="B2948" s="27">
        <v>68.92</v>
      </c>
      <c r="C2948" s="28">
        <v>67.92</v>
      </c>
      <c r="D2948" s="28">
        <v>68.42</v>
      </c>
      <c r="E2948" s="26"/>
      <c r="F2948" s="29"/>
      <c r="G2948" s="29"/>
      <c r="H2948" s="29"/>
      <c r="I2948" s="29"/>
      <c r="J2948" s="27">
        <v>77.099999999999994</v>
      </c>
      <c r="K2948" s="24"/>
      <c r="L2948" s="24">
        <v>67.2</v>
      </c>
    </row>
    <row r="2949" spans="1:12" x14ac:dyDescent="0.2">
      <c r="A2949" s="23">
        <v>40459</v>
      </c>
      <c r="B2949" s="27">
        <v>69.91</v>
      </c>
      <c r="C2949" s="28">
        <v>68.91</v>
      </c>
      <c r="D2949" s="28">
        <v>69.41</v>
      </c>
      <c r="E2949" s="26"/>
      <c r="F2949" s="29"/>
      <c r="G2949" s="29"/>
      <c r="H2949" s="29"/>
      <c r="I2949" s="29"/>
      <c r="J2949" s="27">
        <v>78.099999999999994</v>
      </c>
      <c r="K2949" s="24"/>
      <c r="L2949" s="24">
        <v>68.45</v>
      </c>
    </row>
    <row r="2950" spans="1:12" x14ac:dyDescent="0.2">
      <c r="A2950" s="23">
        <v>40462</v>
      </c>
      <c r="B2950" s="27">
        <v>69.459999999999994</v>
      </c>
      <c r="C2950" s="28">
        <v>68.459999999999994</v>
      </c>
      <c r="D2950" s="28">
        <v>68.959999999999994</v>
      </c>
      <c r="E2950" s="26"/>
      <c r="F2950" s="29"/>
      <c r="G2950" s="29"/>
      <c r="H2950" s="29"/>
      <c r="I2950" s="29"/>
      <c r="J2950" s="27">
        <v>77.599999999999994</v>
      </c>
      <c r="K2950" s="24"/>
      <c r="L2950" s="24">
        <v>67.95</v>
      </c>
    </row>
    <row r="2951" spans="1:12" x14ac:dyDescent="0.2">
      <c r="A2951" s="23">
        <v>40463</v>
      </c>
      <c r="B2951" s="27">
        <v>68.92</v>
      </c>
      <c r="C2951" s="28">
        <v>67.92</v>
      </c>
      <c r="D2951" s="28">
        <v>68.42</v>
      </c>
      <c r="E2951" s="26"/>
      <c r="F2951" s="29"/>
      <c r="G2951" s="29"/>
      <c r="H2951" s="29"/>
      <c r="I2951" s="29"/>
      <c r="J2951" s="27">
        <v>77.099999999999994</v>
      </c>
      <c r="K2951" s="24"/>
      <c r="L2951" s="24">
        <v>67.2</v>
      </c>
    </row>
    <row r="2952" spans="1:12" x14ac:dyDescent="0.2">
      <c r="A2952" s="23">
        <v>40464</v>
      </c>
      <c r="B2952" s="27">
        <v>70.260000000000005</v>
      </c>
      <c r="C2952" s="28">
        <v>69.260000000000005</v>
      </c>
      <c r="D2952" s="28">
        <v>69.760000000000005</v>
      </c>
      <c r="E2952" s="26"/>
      <c r="F2952" s="29"/>
      <c r="G2952" s="29"/>
      <c r="H2952" s="29"/>
      <c r="I2952" s="29"/>
      <c r="J2952" s="27">
        <v>78.400000000000006</v>
      </c>
      <c r="K2952" s="24"/>
      <c r="L2952" s="24">
        <v>68.45</v>
      </c>
    </row>
    <row r="2953" spans="1:12" x14ac:dyDescent="0.2">
      <c r="A2953" s="23">
        <v>40465</v>
      </c>
      <c r="B2953" s="27">
        <v>69.94</v>
      </c>
      <c r="C2953" s="28">
        <v>68.94</v>
      </c>
      <c r="D2953" s="28">
        <v>69.44</v>
      </c>
      <c r="E2953" s="26"/>
      <c r="F2953" s="29"/>
      <c r="G2953" s="29"/>
      <c r="H2953" s="29"/>
      <c r="I2953" s="29"/>
      <c r="J2953" s="27">
        <v>78.099999999999994</v>
      </c>
      <c r="K2953" s="24"/>
      <c r="L2953" s="24"/>
    </row>
    <row r="2954" spans="1:12" x14ac:dyDescent="0.2">
      <c r="A2954" s="23">
        <v>40466</v>
      </c>
      <c r="B2954" s="27">
        <v>67.25</v>
      </c>
      <c r="C2954" s="28">
        <v>66.25</v>
      </c>
      <c r="D2954" s="28">
        <v>69.5</v>
      </c>
      <c r="E2954" s="26"/>
      <c r="F2954" s="29"/>
      <c r="G2954" s="29"/>
      <c r="H2954" s="29"/>
      <c r="I2954" s="29"/>
      <c r="J2954" s="27">
        <v>76.7</v>
      </c>
      <c r="K2954" s="24"/>
      <c r="L2954" s="24">
        <v>66.95</v>
      </c>
    </row>
    <row r="2955" spans="1:12" x14ac:dyDescent="0.2">
      <c r="A2955" s="23">
        <v>40469</v>
      </c>
      <c r="B2955" s="27">
        <v>69.08</v>
      </c>
      <c r="C2955" s="28">
        <v>68.08</v>
      </c>
      <c r="D2955" s="28">
        <v>71.33</v>
      </c>
      <c r="E2955" s="26"/>
      <c r="F2955" s="29"/>
      <c r="G2955" s="29"/>
      <c r="H2955" s="29"/>
      <c r="I2955" s="29"/>
      <c r="J2955" s="27">
        <v>78.5</v>
      </c>
      <c r="K2955" s="24"/>
      <c r="L2955" s="24">
        <v>68.7</v>
      </c>
    </row>
    <row r="2956" spans="1:12" x14ac:dyDescent="0.2">
      <c r="A2956" s="23">
        <v>40470</v>
      </c>
      <c r="B2956" s="27">
        <v>65.489999999999995</v>
      </c>
      <c r="C2956" s="28">
        <v>64.489999999999995</v>
      </c>
      <c r="D2956" s="28">
        <v>67.739999999999995</v>
      </c>
      <c r="E2956" s="26"/>
      <c r="F2956" s="29"/>
      <c r="G2956" s="29"/>
      <c r="H2956" s="29"/>
      <c r="I2956" s="29"/>
      <c r="J2956" s="27">
        <v>74.900000000000006</v>
      </c>
      <c r="K2956" s="24"/>
      <c r="L2956" s="24">
        <v>65.2</v>
      </c>
    </row>
    <row r="2957" spans="1:12" x14ac:dyDescent="0.2">
      <c r="A2957" s="23">
        <v>40471</v>
      </c>
      <c r="B2957" s="27">
        <v>67.77</v>
      </c>
      <c r="C2957" s="28">
        <v>66.77</v>
      </c>
      <c r="D2957" s="28">
        <v>70.02</v>
      </c>
      <c r="E2957" s="26"/>
      <c r="F2957" s="29"/>
      <c r="G2957" s="29"/>
      <c r="H2957" s="29"/>
      <c r="I2957" s="29"/>
      <c r="J2957" s="27">
        <v>77.2</v>
      </c>
      <c r="K2957" s="24"/>
      <c r="L2957" s="24">
        <v>67.45</v>
      </c>
    </row>
    <row r="2958" spans="1:12" x14ac:dyDescent="0.2">
      <c r="A2958" s="23">
        <v>40472</v>
      </c>
      <c r="B2958" s="27">
        <v>66.56</v>
      </c>
      <c r="C2958" s="28">
        <v>65.56</v>
      </c>
      <c r="D2958" s="28">
        <v>68.81</v>
      </c>
      <c r="E2958" s="26"/>
      <c r="F2958" s="29"/>
      <c r="G2958" s="29"/>
      <c r="H2958" s="29"/>
      <c r="I2958" s="29"/>
      <c r="J2958" s="27">
        <v>76</v>
      </c>
      <c r="K2958" s="24"/>
      <c r="L2958" s="24">
        <v>66.2</v>
      </c>
    </row>
    <row r="2959" spans="1:12" x14ac:dyDescent="0.2">
      <c r="A2959" s="23">
        <v>40473</v>
      </c>
      <c r="B2959" s="27">
        <v>67.69</v>
      </c>
      <c r="C2959" s="28">
        <v>66.69</v>
      </c>
      <c r="D2959" s="28">
        <v>69.94</v>
      </c>
      <c r="E2959" s="26"/>
      <c r="F2959" s="29"/>
      <c r="G2959" s="29"/>
      <c r="H2959" s="29"/>
      <c r="I2959" s="29"/>
      <c r="J2959" s="27">
        <v>77.099999999999994</v>
      </c>
      <c r="K2959" s="24"/>
      <c r="L2959" s="24">
        <v>67.45</v>
      </c>
    </row>
    <row r="2960" spans="1:12" x14ac:dyDescent="0.2">
      <c r="A2960" s="23">
        <v>40476</v>
      </c>
      <c r="B2960" s="27">
        <v>68.52</v>
      </c>
      <c r="C2960" s="28">
        <v>67.52</v>
      </c>
      <c r="D2960" s="28">
        <v>70.77</v>
      </c>
      <c r="E2960" s="26"/>
      <c r="F2960" s="29"/>
      <c r="G2960" s="29"/>
      <c r="H2960" s="29"/>
      <c r="I2960" s="29"/>
      <c r="J2960" s="27">
        <v>77.900000000000006</v>
      </c>
      <c r="K2960" s="24"/>
      <c r="L2960" s="24">
        <v>68.2</v>
      </c>
    </row>
    <row r="2961" spans="1:12" x14ac:dyDescent="0.2">
      <c r="A2961" s="23">
        <v>40477</v>
      </c>
      <c r="B2961" s="27">
        <v>68.55</v>
      </c>
      <c r="C2961" s="28">
        <v>67.55</v>
      </c>
      <c r="D2961" s="28">
        <v>70.8</v>
      </c>
      <c r="E2961" s="26"/>
      <c r="F2961" s="29"/>
      <c r="G2961" s="29"/>
      <c r="H2961" s="29"/>
      <c r="I2961" s="29"/>
      <c r="J2961" s="27">
        <v>78</v>
      </c>
      <c r="K2961" s="24"/>
      <c r="L2961" s="24">
        <v>67.95</v>
      </c>
    </row>
    <row r="2962" spans="1:12" x14ac:dyDescent="0.2">
      <c r="A2962" s="23">
        <v>40478</v>
      </c>
      <c r="B2962" s="27">
        <v>67.94</v>
      </c>
      <c r="C2962" s="28">
        <v>66.94</v>
      </c>
      <c r="D2962" s="28">
        <v>70.19</v>
      </c>
      <c r="E2962" s="26"/>
      <c r="F2962" s="29"/>
      <c r="G2962" s="29"/>
      <c r="H2962" s="29"/>
      <c r="I2962" s="29"/>
      <c r="J2962" s="27">
        <v>77.400000000000006</v>
      </c>
      <c r="K2962" s="24"/>
      <c r="L2962" s="24">
        <v>67.45</v>
      </c>
    </row>
    <row r="2963" spans="1:12" x14ac:dyDescent="0.2">
      <c r="A2963" s="23">
        <v>40479</v>
      </c>
      <c r="B2963" s="27">
        <v>68.180000000000007</v>
      </c>
      <c r="C2963" s="28">
        <v>67.180000000000007</v>
      </c>
      <c r="D2963" s="28">
        <v>70.430000000000007</v>
      </c>
      <c r="E2963" s="26"/>
      <c r="F2963" s="29"/>
      <c r="G2963" s="29"/>
      <c r="H2963" s="29"/>
      <c r="I2963" s="29"/>
      <c r="J2963" s="27">
        <v>77.599999999999994</v>
      </c>
      <c r="K2963" s="24"/>
      <c r="L2963" s="24">
        <v>67.95</v>
      </c>
    </row>
    <row r="2964" spans="1:12" x14ac:dyDescent="0.2">
      <c r="A2964" s="23">
        <v>40480</v>
      </c>
      <c r="B2964" s="27">
        <v>67.430000000000007</v>
      </c>
      <c r="C2964" s="28">
        <v>66.430000000000007</v>
      </c>
      <c r="D2964" s="28">
        <v>69.680000000000007</v>
      </c>
      <c r="E2964" s="26"/>
      <c r="F2964" s="29">
        <v>66.930000000000007</v>
      </c>
      <c r="G2964" s="29">
        <v>65.930000000000007</v>
      </c>
      <c r="H2964" s="29">
        <v>65.930000000000007</v>
      </c>
      <c r="I2964" s="29">
        <v>71.180000000000007</v>
      </c>
      <c r="J2964" s="27">
        <v>76.900000000000006</v>
      </c>
      <c r="K2964" s="24"/>
      <c r="L2964" s="24">
        <v>67.2</v>
      </c>
    </row>
    <row r="2965" spans="1:12" x14ac:dyDescent="0.2">
      <c r="A2965" s="23">
        <v>40483</v>
      </c>
      <c r="B2965" s="27">
        <v>68.95</v>
      </c>
      <c r="C2965" s="28">
        <v>67.95</v>
      </c>
      <c r="D2965" s="28">
        <v>71.2</v>
      </c>
      <c r="E2965" s="26"/>
      <c r="F2965" s="25">
        <v>68.45</v>
      </c>
      <c r="G2965" s="25">
        <v>67.45</v>
      </c>
      <c r="H2965" s="25">
        <v>67.45</v>
      </c>
      <c r="I2965" s="25">
        <v>72.7</v>
      </c>
      <c r="J2965" s="27">
        <v>78.400000000000006</v>
      </c>
      <c r="K2965" s="24"/>
      <c r="L2965" s="24">
        <v>68.7</v>
      </c>
    </row>
    <row r="2966" spans="1:12" x14ac:dyDescent="0.2">
      <c r="A2966" s="23">
        <v>40484</v>
      </c>
      <c r="B2966" s="27">
        <v>69.900000000000006</v>
      </c>
      <c r="C2966" s="28">
        <v>68.900000000000006</v>
      </c>
      <c r="D2966" s="28">
        <v>72.150000000000006</v>
      </c>
      <c r="E2966" s="26"/>
      <c r="F2966" s="25">
        <v>69.400000000000006</v>
      </c>
      <c r="G2966" s="25">
        <v>68.400000000000006</v>
      </c>
      <c r="H2966" s="25">
        <v>68.400000000000006</v>
      </c>
      <c r="I2966" s="25">
        <v>73.650000000000006</v>
      </c>
      <c r="J2966" s="27">
        <v>79.3</v>
      </c>
      <c r="K2966" s="24"/>
      <c r="L2966" s="24">
        <v>69.45</v>
      </c>
    </row>
    <row r="2967" spans="1:12" x14ac:dyDescent="0.2">
      <c r="A2967" s="23">
        <v>40485</v>
      </c>
      <c r="B2967" s="27">
        <v>70.69</v>
      </c>
      <c r="C2967" s="28">
        <v>69.69</v>
      </c>
      <c r="D2967" s="28">
        <v>72.94</v>
      </c>
      <c r="E2967" s="26"/>
      <c r="F2967" s="25">
        <v>70.19</v>
      </c>
      <c r="G2967" s="25">
        <v>69.19</v>
      </c>
      <c r="H2967" s="25">
        <v>69.19</v>
      </c>
      <c r="I2967" s="25">
        <v>74.44</v>
      </c>
      <c r="J2967" s="27">
        <v>80.099999999999994</v>
      </c>
      <c r="K2967" s="24"/>
      <c r="L2967" s="24">
        <v>70.45</v>
      </c>
    </row>
    <row r="2968" spans="1:12" x14ac:dyDescent="0.2">
      <c r="A2968" s="23">
        <v>40486</v>
      </c>
      <c r="B2968" s="27">
        <v>72.489999999999995</v>
      </c>
      <c r="C2968" s="28">
        <v>71.489999999999995</v>
      </c>
      <c r="D2968" s="28">
        <v>74.739999999999995</v>
      </c>
      <c r="E2968" s="26"/>
      <c r="F2968" s="25">
        <v>71.989999999999995</v>
      </c>
      <c r="G2968" s="25">
        <v>70.989999999999995</v>
      </c>
      <c r="H2968" s="25">
        <v>70.989999999999995</v>
      </c>
      <c r="I2968" s="25">
        <v>76.239999999999995</v>
      </c>
      <c r="J2968" s="27">
        <v>81.900000000000006</v>
      </c>
      <c r="K2968" s="24"/>
      <c r="L2968" s="24">
        <v>72.2</v>
      </c>
    </row>
    <row r="2969" spans="1:12" x14ac:dyDescent="0.2">
      <c r="A2969" s="23">
        <v>40487</v>
      </c>
      <c r="B2969" s="27">
        <v>72.849999999999994</v>
      </c>
      <c r="C2969" s="28">
        <v>71.849999999999994</v>
      </c>
      <c r="D2969" s="28">
        <v>75.099999999999994</v>
      </c>
      <c r="E2969" s="26"/>
      <c r="F2969" s="25">
        <v>72.349999999999994</v>
      </c>
      <c r="G2969" s="25">
        <v>71.349999999999994</v>
      </c>
      <c r="H2969" s="25">
        <v>71.349999999999994</v>
      </c>
      <c r="I2969" s="25">
        <v>76.599999999999994</v>
      </c>
      <c r="J2969" s="27">
        <v>82.3</v>
      </c>
      <c r="K2969" s="24"/>
      <c r="L2969" s="24">
        <v>72.45</v>
      </c>
    </row>
    <row r="2970" spans="1:12" x14ac:dyDescent="0.2">
      <c r="A2970" s="23">
        <v>40490</v>
      </c>
      <c r="B2970" s="27">
        <v>73.06</v>
      </c>
      <c r="C2970" s="28">
        <v>72.06</v>
      </c>
      <c r="D2970" s="28">
        <v>75.31</v>
      </c>
      <c r="E2970" s="26"/>
      <c r="F2970" s="25">
        <v>72.56</v>
      </c>
      <c r="G2970" s="25">
        <v>71.56</v>
      </c>
      <c r="H2970" s="25">
        <v>71.56</v>
      </c>
      <c r="I2970" s="25">
        <v>76.81</v>
      </c>
      <c r="J2970" s="27">
        <v>82.5</v>
      </c>
      <c r="K2970" s="24"/>
      <c r="L2970" s="24">
        <v>72.95</v>
      </c>
    </row>
    <row r="2971" spans="1:12" x14ac:dyDescent="0.2">
      <c r="A2971" s="23">
        <v>40491</v>
      </c>
      <c r="B2971" s="27">
        <v>72.72</v>
      </c>
      <c r="C2971" s="28">
        <v>71.72</v>
      </c>
      <c r="D2971" s="28">
        <v>74.97</v>
      </c>
      <c r="E2971" s="26"/>
      <c r="F2971" s="25">
        <v>72.22</v>
      </c>
      <c r="G2971" s="25">
        <v>71.22</v>
      </c>
      <c r="H2971" s="25">
        <v>71.22</v>
      </c>
      <c r="I2971" s="25">
        <v>76.47</v>
      </c>
      <c r="J2971" s="27">
        <v>82.1</v>
      </c>
      <c r="K2971" s="24"/>
      <c r="L2971" s="24">
        <v>72.45</v>
      </c>
    </row>
    <row r="2972" spans="1:12" x14ac:dyDescent="0.2">
      <c r="A2972" s="23">
        <v>40492</v>
      </c>
      <c r="B2972" s="27">
        <v>73.81</v>
      </c>
      <c r="C2972" s="28">
        <v>72.81</v>
      </c>
      <c r="D2972" s="28">
        <v>76.06</v>
      </c>
      <c r="E2972" s="26"/>
      <c r="F2972" s="25">
        <v>73.31</v>
      </c>
      <c r="G2972" s="25">
        <v>72.31</v>
      </c>
      <c r="H2972" s="25">
        <v>72.31</v>
      </c>
      <c r="I2972" s="25">
        <v>77.56</v>
      </c>
      <c r="J2972" s="27">
        <v>83.2</v>
      </c>
      <c r="K2972" s="24"/>
      <c r="L2972" s="24">
        <v>73.45</v>
      </c>
    </row>
    <row r="2973" spans="1:12" x14ac:dyDescent="0.2">
      <c r="A2973" s="23">
        <v>40494</v>
      </c>
      <c r="B2973" s="27">
        <v>70.88</v>
      </c>
      <c r="C2973" s="28">
        <v>69.88</v>
      </c>
      <c r="D2973" s="28">
        <v>73.13</v>
      </c>
      <c r="E2973" s="26"/>
      <c r="F2973" s="25">
        <v>70.38</v>
      </c>
      <c r="G2973" s="25">
        <v>69.38</v>
      </c>
      <c r="H2973" s="25">
        <v>69.38</v>
      </c>
      <c r="I2973" s="25">
        <v>74.63</v>
      </c>
      <c r="J2973" s="27">
        <v>80.3</v>
      </c>
      <c r="K2973" s="24"/>
      <c r="L2973" s="24">
        <v>70.45</v>
      </c>
    </row>
    <row r="2974" spans="1:12" x14ac:dyDescent="0.2">
      <c r="A2974" s="23">
        <v>40497</v>
      </c>
      <c r="B2974" s="27">
        <v>70.86</v>
      </c>
      <c r="C2974" s="28">
        <v>69.86</v>
      </c>
      <c r="D2974" s="28">
        <v>73.11</v>
      </c>
      <c r="E2974" s="26"/>
      <c r="F2974" s="25">
        <v>70.36</v>
      </c>
      <c r="G2974" s="25">
        <v>69.36</v>
      </c>
      <c r="H2974" s="25">
        <v>69.36</v>
      </c>
      <c r="I2974" s="25">
        <v>74.61</v>
      </c>
      <c r="J2974" s="27">
        <v>80.3</v>
      </c>
      <c r="K2974" s="24"/>
      <c r="L2974" s="24">
        <v>70.7</v>
      </c>
    </row>
    <row r="2975" spans="1:12" x14ac:dyDescent="0.2">
      <c r="A2975" s="23">
        <v>40498</v>
      </c>
      <c r="B2975" s="27">
        <v>68.34</v>
      </c>
      <c r="C2975" s="28">
        <v>67.34</v>
      </c>
      <c r="D2975" s="28">
        <v>70.59</v>
      </c>
      <c r="E2975" s="26"/>
      <c r="F2975" s="25">
        <v>67.84</v>
      </c>
      <c r="G2975" s="25">
        <v>66.84</v>
      </c>
      <c r="H2975" s="25">
        <v>66.84</v>
      </c>
      <c r="I2975" s="25">
        <v>72.09</v>
      </c>
      <c r="J2975" s="27">
        <v>77.8</v>
      </c>
      <c r="K2975" s="24"/>
      <c r="L2975" s="24">
        <v>68.2</v>
      </c>
    </row>
    <row r="2976" spans="1:12" x14ac:dyDescent="0.2">
      <c r="A2976" s="23">
        <v>40499</v>
      </c>
      <c r="B2976" s="27">
        <v>66.44</v>
      </c>
      <c r="C2976" s="28">
        <v>65.44</v>
      </c>
      <c r="D2976" s="28">
        <v>68.69</v>
      </c>
      <c r="E2976" s="26"/>
      <c r="F2976" s="25">
        <v>65.94</v>
      </c>
      <c r="G2976" s="25">
        <v>64.94</v>
      </c>
      <c r="H2976" s="25">
        <v>64.94</v>
      </c>
      <c r="I2976" s="25">
        <v>70.19</v>
      </c>
      <c r="J2976" s="27">
        <v>75.900000000000006</v>
      </c>
      <c r="K2976" s="24"/>
      <c r="L2976" s="24">
        <v>66.2</v>
      </c>
    </row>
    <row r="2977" spans="1:12" x14ac:dyDescent="0.2">
      <c r="A2977" s="23">
        <v>40500</v>
      </c>
      <c r="B2977" s="27">
        <v>67.849999999999994</v>
      </c>
      <c r="C2977" s="28">
        <v>66.849999999999994</v>
      </c>
      <c r="D2977" s="28">
        <v>70.099999999999994</v>
      </c>
      <c r="E2977" s="26"/>
      <c r="F2977" s="25">
        <v>67.349999999999994</v>
      </c>
      <c r="G2977" s="25">
        <v>66.349999999999994</v>
      </c>
      <c r="H2977" s="25">
        <v>66.349999999999994</v>
      </c>
      <c r="I2977" s="25">
        <v>71.599999999999994</v>
      </c>
      <c r="J2977" s="27">
        <v>77.3</v>
      </c>
      <c r="K2977" s="24"/>
      <c r="L2977" s="24">
        <v>67.45</v>
      </c>
    </row>
    <row r="2978" spans="1:12" x14ac:dyDescent="0.2">
      <c r="A2978" s="23">
        <v>40501</v>
      </c>
      <c r="B2978" s="27">
        <v>67.650000000000006</v>
      </c>
      <c r="C2978" s="28">
        <v>66.650000000000006</v>
      </c>
      <c r="D2978" s="28">
        <v>69.900000000000006</v>
      </c>
      <c r="E2978" s="26"/>
      <c r="F2978" s="25">
        <v>67.010000000000005</v>
      </c>
      <c r="G2978" s="25">
        <v>66.010000000000005</v>
      </c>
      <c r="H2978" s="25">
        <v>66.010000000000005</v>
      </c>
      <c r="I2978" s="25">
        <v>71.260000000000005</v>
      </c>
      <c r="J2978" s="27">
        <v>76.900000000000006</v>
      </c>
      <c r="K2978" s="24"/>
      <c r="L2978" s="24">
        <v>67.2</v>
      </c>
    </row>
    <row r="2979" spans="1:12" x14ac:dyDescent="0.2">
      <c r="A2979" s="23">
        <v>40504</v>
      </c>
      <c r="B2979" s="27">
        <v>67.739999999999995</v>
      </c>
      <c r="C2979" s="28">
        <v>66.739999999999995</v>
      </c>
      <c r="D2979" s="28">
        <v>69.989999999999995</v>
      </c>
      <c r="E2979" s="26"/>
      <c r="F2979" s="25">
        <v>67.239999999999995</v>
      </c>
      <c r="G2979" s="25">
        <v>66.239999999999995</v>
      </c>
      <c r="H2979" s="25">
        <v>66.239999999999995</v>
      </c>
      <c r="I2979" s="25">
        <v>71.489999999999995</v>
      </c>
      <c r="J2979" s="27">
        <v>77.2</v>
      </c>
      <c r="K2979" s="24"/>
      <c r="L2979" s="24">
        <v>67.45</v>
      </c>
    </row>
    <row r="2980" spans="1:12" x14ac:dyDescent="0.2">
      <c r="A2980" s="23">
        <v>40505</v>
      </c>
      <c r="B2980" s="27">
        <v>67.25</v>
      </c>
      <c r="C2980" s="28">
        <v>66.25</v>
      </c>
      <c r="D2980" s="28">
        <v>69.5</v>
      </c>
      <c r="E2980" s="26"/>
      <c r="F2980" s="25">
        <v>66.75</v>
      </c>
      <c r="G2980" s="25">
        <v>65.75</v>
      </c>
      <c r="H2980" s="25">
        <v>65.75</v>
      </c>
      <c r="I2980" s="25">
        <v>71</v>
      </c>
      <c r="J2980" s="27">
        <v>76.7</v>
      </c>
      <c r="K2980" s="24"/>
      <c r="L2980" s="24">
        <v>66.95</v>
      </c>
    </row>
    <row r="2981" spans="1:12" x14ac:dyDescent="0.2">
      <c r="A2981" s="23">
        <v>40506</v>
      </c>
      <c r="B2981" s="27">
        <v>69.86</v>
      </c>
      <c r="C2981" s="28">
        <v>68.86</v>
      </c>
      <c r="D2981" s="28">
        <v>72.11</v>
      </c>
      <c r="E2981" s="26"/>
      <c r="F2981" s="25">
        <v>69.36</v>
      </c>
      <c r="G2981" s="25">
        <v>68.36</v>
      </c>
      <c r="H2981" s="25">
        <v>68.36</v>
      </c>
      <c r="I2981" s="25">
        <v>73.61</v>
      </c>
      <c r="J2981" s="27">
        <v>79.3</v>
      </c>
      <c r="K2981" s="24"/>
      <c r="L2981" s="24">
        <v>69.45</v>
      </c>
    </row>
    <row r="2982" spans="1:12" x14ac:dyDescent="0.2">
      <c r="A2982" s="23">
        <v>40508</v>
      </c>
      <c r="B2982" s="27">
        <v>69.760000000000005</v>
      </c>
      <c r="C2982" s="28">
        <v>68.760000000000005</v>
      </c>
      <c r="D2982" s="28">
        <v>72.010000000000005</v>
      </c>
      <c r="E2982" s="26"/>
      <c r="F2982" s="25">
        <v>69.260000000000005</v>
      </c>
      <c r="G2982" s="25">
        <v>68.260000000000005</v>
      </c>
      <c r="H2982" s="25">
        <v>68.260000000000005</v>
      </c>
      <c r="I2982" s="25">
        <v>73.510000000000005</v>
      </c>
      <c r="J2982" s="27">
        <v>79.2</v>
      </c>
      <c r="K2982" s="24"/>
      <c r="L2982" s="24"/>
    </row>
    <row r="2983" spans="1:12" x14ac:dyDescent="0.2">
      <c r="A2983" s="23">
        <v>40511</v>
      </c>
      <c r="B2983" s="27">
        <v>71.73</v>
      </c>
      <c r="C2983" s="28">
        <v>70.73</v>
      </c>
      <c r="D2983" s="28">
        <v>73.98</v>
      </c>
      <c r="E2983" s="26"/>
      <c r="F2983" s="25">
        <v>71.23</v>
      </c>
      <c r="G2983" s="25">
        <v>70.23</v>
      </c>
      <c r="H2983" s="25">
        <v>70.23</v>
      </c>
      <c r="I2983" s="25">
        <v>75.48</v>
      </c>
      <c r="J2983" s="27">
        <v>81.099999999999994</v>
      </c>
      <c r="K2983" s="24"/>
      <c r="L2983" s="24">
        <v>71.45</v>
      </c>
    </row>
    <row r="2984" spans="1:12" x14ac:dyDescent="0.2">
      <c r="A2984" s="23">
        <v>40512</v>
      </c>
      <c r="B2984" s="27">
        <v>70.11</v>
      </c>
      <c r="C2984" s="28">
        <v>69.11</v>
      </c>
      <c r="D2984" s="28">
        <v>72.36</v>
      </c>
      <c r="E2984" s="26"/>
      <c r="F2984" s="25">
        <v>69.61</v>
      </c>
      <c r="G2984" s="25">
        <v>68.61</v>
      </c>
      <c r="H2984" s="25">
        <v>68.61</v>
      </c>
      <c r="I2984" s="25">
        <v>73.86</v>
      </c>
      <c r="J2984" s="27">
        <v>79.5</v>
      </c>
      <c r="K2984" s="24"/>
      <c r="L2984" s="24">
        <v>69.7</v>
      </c>
    </row>
    <row r="2985" spans="1:12" x14ac:dyDescent="0.2">
      <c r="A2985" s="23">
        <v>40513</v>
      </c>
      <c r="B2985" s="27">
        <v>72.75</v>
      </c>
      <c r="C2985" s="28">
        <v>71.75</v>
      </c>
      <c r="D2985" s="28">
        <v>75</v>
      </c>
      <c r="E2985" s="26"/>
      <c r="F2985" s="25">
        <v>72.25</v>
      </c>
      <c r="G2985" s="25">
        <v>71.25</v>
      </c>
      <c r="H2985" s="25">
        <v>71.25</v>
      </c>
      <c r="I2985" s="25">
        <v>76.5</v>
      </c>
      <c r="J2985" s="27">
        <v>82.2</v>
      </c>
      <c r="K2985" s="24"/>
      <c r="L2985" s="24">
        <v>72.45</v>
      </c>
    </row>
    <row r="2986" spans="1:12" x14ac:dyDescent="0.2">
      <c r="A2986" s="23">
        <v>40514</v>
      </c>
      <c r="B2986" s="27">
        <v>74</v>
      </c>
      <c r="C2986" s="28">
        <v>73</v>
      </c>
      <c r="D2986" s="28">
        <v>76.25</v>
      </c>
      <c r="E2986" s="26"/>
      <c r="F2986" s="25">
        <v>73.5</v>
      </c>
      <c r="G2986" s="25">
        <v>72.5</v>
      </c>
      <c r="H2986" s="25">
        <v>72.5</v>
      </c>
      <c r="I2986" s="25">
        <v>77.75</v>
      </c>
      <c r="J2986" s="27">
        <v>83.4</v>
      </c>
      <c r="K2986" s="24"/>
      <c r="L2986" s="24">
        <v>73.7</v>
      </c>
    </row>
    <row r="2987" spans="1:12" x14ac:dyDescent="0.2">
      <c r="A2987" s="23">
        <v>40515</v>
      </c>
      <c r="B2987" s="27">
        <v>75.19</v>
      </c>
      <c r="C2987" s="28">
        <v>74.19</v>
      </c>
      <c r="D2987" s="28">
        <v>77.44</v>
      </c>
      <c r="E2987" s="26"/>
      <c r="F2987" s="25">
        <v>74.69</v>
      </c>
      <c r="G2987" s="25">
        <v>73.69</v>
      </c>
      <c r="H2987" s="25">
        <v>73.69</v>
      </c>
      <c r="I2987" s="25">
        <v>78.94</v>
      </c>
      <c r="J2987" s="27">
        <v>84.6</v>
      </c>
      <c r="K2987" s="24"/>
      <c r="L2987" s="24">
        <v>74.95</v>
      </c>
    </row>
    <row r="2988" spans="1:12" x14ac:dyDescent="0.2">
      <c r="A2988" s="23">
        <v>40518</v>
      </c>
      <c r="B2988" s="27">
        <v>75.38</v>
      </c>
      <c r="C2988" s="28">
        <v>74.38</v>
      </c>
      <c r="D2988" s="28">
        <v>77.63</v>
      </c>
      <c r="E2988" s="26"/>
      <c r="F2988" s="25">
        <v>74.88</v>
      </c>
      <c r="G2988" s="25">
        <v>73.88</v>
      </c>
      <c r="H2988" s="25">
        <v>73.88</v>
      </c>
      <c r="I2988" s="25">
        <v>79.13</v>
      </c>
      <c r="J2988" s="27">
        <v>84.8</v>
      </c>
      <c r="K2988" s="24"/>
      <c r="L2988" s="24">
        <v>74.7</v>
      </c>
    </row>
    <row r="2989" spans="1:12" x14ac:dyDescent="0.2">
      <c r="A2989" s="23">
        <v>40519</v>
      </c>
      <c r="B2989" s="27">
        <v>74.69</v>
      </c>
      <c r="C2989" s="28">
        <v>73.69</v>
      </c>
      <c r="D2989" s="28">
        <v>76.94</v>
      </c>
      <c r="E2989" s="26"/>
      <c r="F2989" s="25">
        <v>74.19</v>
      </c>
      <c r="G2989" s="25">
        <v>73.19</v>
      </c>
      <c r="H2989" s="25">
        <v>73.19</v>
      </c>
      <c r="I2989" s="25">
        <v>78.44</v>
      </c>
      <c r="J2989" s="27">
        <v>84.1</v>
      </c>
      <c r="K2989" s="24"/>
      <c r="L2989" s="24">
        <v>74.45</v>
      </c>
    </row>
    <row r="2990" spans="1:12" x14ac:dyDescent="0.2">
      <c r="A2990" s="23">
        <v>40520</v>
      </c>
      <c r="B2990" s="27">
        <v>74.28</v>
      </c>
      <c r="C2990" s="28">
        <v>73.28</v>
      </c>
      <c r="D2990" s="28">
        <v>76.53</v>
      </c>
      <c r="E2990" s="26"/>
      <c r="F2990" s="25">
        <v>73.78</v>
      </c>
      <c r="G2990" s="25">
        <v>72.78</v>
      </c>
      <c r="H2990" s="25">
        <v>72.78</v>
      </c>
      <c r="I2990" s="25">
        <v>78.03</v>
      </c>
      <c r="J2990" s="27">
        <v>83.7</v>
      </c>
      <c r="K2990" s="24"/>
      <c r="L2990" s="24">
        <v>73.95</v>
      </c>
    </row>
    <row r="2991" spans="1:12" x14ac:dyDescent="0.2">
      <c r="A2991" s="23">
        <v>40521</v>
      </c>
      <c r="B2991" s="27">
        <v>74.37</v>
      </c>
      <c r="C2991" s="28">
        <v>73.37</v>
      </c>
      <c r="D2991" s="28">
        <v>76.62</v>
      </c>
      <c r="E2991" s="26"/>
      <c r="F2991" s="25">
        <v>73.87</v>
      </c>
      <c r="G2991" s="25">
        <v>72.87</v>
      </c>
      <c r="H2991" s="25">
        <v>72.87</v>
      </c>
      <c r="I2991" s="25">
        <v>78.12</v>
      </c>
      <c r="J2991" s="27">
        <v>83.8</v>
      </c>
      <c r="K2991" s="24"/>
      <c r="L2991" s="24"/>
    </row>
    <row r="2992" spans="1:12" x14ac:dyDescent="0.2">
      <c r="A2992" s="23">
        <v>40522</v>
      </c>
      <c r="B2992" s="27">
        <v>73.790000000000006</v>
      </c>
      <c r="C2992" s="28">
        <v>72.790000000000006</v>
      </c>
      <c r="D2992" s="28">
        <v>76.040000000000006</v>
      </c>
      <c r="E2992" s="26"/>
      <c r="F2992" s="25">
        <v>73.290000000000006</v>
      </c>
      <c r="G2992" s="25">
        <v>72.290000000000006</v>
      </c>
      <c r="H2992" s="25">
        <v>72.290000000000006</v>
      </c>
      <c r="I2992" s="25">
        <v>77.540000000000006</v>
      </c>
      <c r="J2992" s="27">
        <v>83.2</v>
      </c>
      <c r="K2992" s="24"/>
      <c r="L2992" s="24">
        <v>73.45</v>
      </c>
    </row>
    <row r="2993" spans="1:12" x14ac:dyDescent="0.2">
      <c r="A2993" s="23">
        <v>40525</v>
      </c>
      <c r="B2993" s="27">
        <v>74.61</v>
      </c>
      <c r="C2993" s="28">
        <v>73.61</v>
      </c>
      <c r="D2993" s="28">
        <v>76.86</v>
      </c>
      <c r="E2993" s="26"/>
      <c r="F2993" s="25">
        <v>74.11</v>
      </c>
      <c r="G2993" s="25">
        <v>73.11</v>
      </c>
      <c r="H2993" s="25">
        <v>73.11</v>
      </c>
      <c r="I2993" s="25">
        <v>78.36</v>
      </c>
      <c r="J2993" s="27">
        <v>84</v>
      </c>
      <c r="K2993" s="24"/>
      <c r="L2993" s="24">
        <v>74.45</v>
      </c>
    </row>
    <row r="2994" spans="1:12" x14ac:dyDescent="0.2">
      <c r="A2994" s="23">
        <v>40526</v>
      </c>
      <c r="B2994" s="27">
        <v>74.28</v>
      </c>
      <c r="C2994" s="28">
        <v>73.28</v>
      </c>
      <c r="D2994" s="28">
        <v>76.53</v>
      </c>
      <c r="E2994" s="26"/>
      <c r="F2994" s="25">
        <v>73.78</v>
      </c>
      <c r="G2994" s="25">
        <v>72.78</v>
      </c>
      <c r="H2994" s="25">
        <v>72.78</v>
      </c>
      <c r="I2994" s="25">
        <v>78.03</v>
      </c>
      <c r="J2994" s="27">
        <v>83.7</v>
      </c>
      <c r="K2994" s="24"/>
      <c r="L2994" s="24">
        <v>73.95</v>
      </c>
    </row>
    <row r="2995" spans="1:12" x14ac:dyDescent="0.2">
      <c r="A2995" s="23">
        <v>40527</v>
      </c>
      <c r="B2995" s="27">
        <v>74.62</v>
      </c>
      <c r="C2995" s="28">
        <v>73.62</v>
      </c>
      <c r="D2995" s="28">
        <v>76.87</v>
      </c>
      <c r="E2995" s="26"/>
      <c r="F2995" s="25">
        <v>74.12</v>
      </c>
      <c r="G2995" s="25">
        <v>73.12</v>
      </c>
      <c r="H2995" s="25">
        <v>73.12</v>
      </c>
      <c r="I2995" s="25">
        <v>78.37</v>
      </c>
      <c r="J2995" s="27">
        <v>84</v>
      </c>
      <c r="K2995" s="24"/>
      <c r="L2995" s="24">
        <v>74.2</v>
      </c>
    </row>
    <row r="2996" spans="1:12" x14ac:dyDescent="0.2">
      <c r="A2996" s="23">
        <v>40528</v>
      </c>
      <c r="B2996" s="27">
        <v>73.7</v>
      </c>
      <c r="C2996" s="28">
        <v>72.7</v>
      </c>
      <c r="D2996" s="28">
        <v>75.95</v>
      </c>
      <c r="E2996" s="26"/>
      <c r="F2996" s="25">
        <v>73.2</v>
      </c>
      <c r="G2996" s="25">
        <v>72.2</v>
      </c>
      <c r="H2996" s="25">
        <v>72.2</v>
      </c>
      <c r="I2996" s="25">
        <v>77.45</v>
      </c>
      <c r="J2996" s="27">
        <v>83.1</v>
      </c>
      <c r="K2996" s="24"/>
      <c r="L2996" s="24">
        <v>73.45</v>
      </c>
    </row>
    <row r="2997" spans="1:12" x14ac:dyDescent="0.2">
      <c r="A2997" s="23">
        <v>40529</v>
      </c>
      <c r="B2997" s="27">
        <v>74.02</v>
      </c>
      <c r="C2997" s="28">
        <v>73.02</v>
      </c>
      <c r="D2997" s="28">
        <v>76.27</v>
      </c>
      <c r="E2997" s="26"/>
      <c r="F2997" s="25">
        <v>73.52</v>
      </c>
      <c r="G2997" s="25">
        <v>72.52</v>
      </c>
      <c r="H2997" s="25">
        <v>72.52</v>
      </c>
      <c r="I2997" s="25">
        <v>77.77</v>
      </c>
      <c r="J2997" s="27">
        <v>83.4</v>
      </c>
      <c r="K2997" s="24"/>
      <c r="L2997" s="24">
        <v>73.7</v>
      </c>
    </row>
    <row r="2998" spans="1:12" x14ac:dyDescent="0.2">
      <c r="A2998" s="23">
        <v>40532</v>
      </c>
      <c r="B2998" s="27">
        <v>74.81</v>
      </c>
      <c r="C2998" s="28">
        <v>73.81</v>
      </c>
      <c r="D2998" s="28">
        <v>77.06</v>
      </c>
      <c r="E2998" s="26"/>
      <c r="F2998" s="25">
        <v>74.31</v>
      </c>
      <c r="G2998" s="25">
        <v>73.31</v>
      </c>
      <c r="H2998" s="25">
        <v>73.31</v>
      </c>
      <c r="I2998" s="25">
        <v>78.56</v>
      </c>
      <c r="J2998" s="27">
        <v>84.2</v>
      </c>
      <c r="K2998" s="24"/>
      <c r="L2998" s="24">
        <v>74.45</v>
      </c>
    </row>
    <row r="2999" spans="1:12" x14ac:dyDescent="0.2">
      <c r="A2999" s="23">
        <v>40533</v>
      </c>
      <c r="B2999" s="27">
        <v>75.819999999999993</v>
      </c>
      <c r="C2999" s="28">
        <v>74.819999999999993</v>
      </c>
      <c r="D2999" s="28">
        <v>78.069999999999993</v>
      </c>
      <c r="E2999" s="26"/>
      <c r="F2999" s="25">
        <v>75.319999999999993</v>
      </c>
      <c r="G2999" s="25">
        <v>74.319999999999993</v>
      </c>
      <c r="H2999" s="25">
        <v>74.319999999999993</v>
      </c>
      <c r="I2999" s="25">
        <v>79.569999999999993</v>
      </c>
      <c r="J2999" s="27">
        <v>85.2</v>
      </c>
      <c r="K2999" s="24"/>
      <c r="L2999" s="24">
        <v>75.45</v>
      </c>
    </row>
    <row r="3000" spans="1:12" x14ac:dyDescent="0.2">
      <c r="A3000" s="23">
        <v>40534</v>
      </c>
      <c r="B3000" s="27">
        <v>76.48</v>
      </c>
      <c r="C3000" s="28">
        <v>75.48</v>
      </c>
      <c r="D3000" s="28">
        <v>78.73</v>
      </c>
      <c r="E3000" s="26"/>
      <c r="F3000" s="25">
        <v>75.98</v>
      </c>
      <c r="G3000" s="25">
        <v>74.98</v>
      </c>
      <c r="H3000" s="25">
        <v>74.98</v>
      </c>
      <c r="I3000" s="25">
        <v>80.23</v>
      </c>
      <c r="J3000" s="27">
        <v>85.9</v>
      </c>
      <c r="K3000" s="24"/>
      <c r="L3000" s="24">
        <v>76.2</v>
      </c>
    </row>
    <row r="3001" spans="1:12" x14ac:dyDescent="0.2">
      <c r="A3001" s="23">
        <v>40535</v>
      </c>
      <c r="B3001" s="27">
        <v>77.510000000000005</v>
      </c>
      <c r="C3001" s="28">
        <v>76.510000000000005</v>
      </c>
      <c r="D3001" s="28">
        <v>79.760000000000005</v>
      </c>
      <c r="E3001" s="26"/>
      <c r="F3001" s="25">
        <v>77.010000000000005</v>
      </c>
      <c r="G3001" s="25">
        <v>76.010000000000005</v>
      </c>
      <c r="H3001" s="25">
        <v>76.010000000000005</v>
      </c>
      <c r="I3001" s="25">
        <v>81.010000000000005</v>
      </c>
      <c r="J3001" s="27">
        <v>86.9</v>
      </c>
      <c r="K3001" s="24"/>
      <c r="L3001" s="24">
        <v>77.2</v>
      </c>
    </row>
    <row r="3002" spans="1:12" x14ac:dyDescent="0.2">
      <c r="A3002" s="23">
        <v>40539</v>
      </c>
      <c r="B3002" s="27">
        <v>77</v>
      </c>
      <c r="C3002" s="28">
        <v>76</v>
      </c>
      <c r="D3002" s="28">
        <v>79.25</v>
      </c>
      <c r="E3002" s="26"/>
      <c r="F3002" s="25">
        <v>76.5</v>
      </c>
      <c r="G3002" s="25">
        <v>75.5</v>
      </c>
      <c r="H3002" s="25">
        <v>75.5</v>
      </c>
      <c r="I3002" s="25">
        <v>80.5</v>
      </c>
      <c r="J3002" s="27">
        <v>86.4</v>
      </c>
      <c r="K3002" s="24"/>
      <c r="L3002" s="24">
        <v>76.7</v>
      </c>
    </row>
    <row r="3003" spans="1:12" x14ac:dyDescent="0.2">
      <c r="A3003" s="23">
        <v>40540</v>
      </c>
      <c r="B3003" s="27">
        <v>77.489999999999995</v>
      </c>
      <c r="C3003" s="28">
        <v>76.489999999999995</v>
      </c>
      <c r="D3003" s="28">
        <v>79.739999999999995</v>
      </c>
      <c r="E3003" s="26"/>
      <c r="F3003" s="25">
        <v>76.989999999999995</v>
      </c>
      <c r="G3003" s="25">
        <v>75.989999999999995</v>
      </c>
      <c r="H3003" s="25">
        <v>75.989999999999995</v>
      </c>
      <c r="I3003" s="25">
        <v>80.989999999999995</v>
      </c>
      <c r="J3003" s="27">
        <v>86.9</v>
      </c>
      <c r="K3003" s="24"/>
      <c r="L3003" s="24">
        <v>77.2</v>
      </c>
    </row>
    <row r="3004" spans="1:12" x14ac:dyDescent="0.2">
      <c r="A3004" s="23">
        <v>40541</v>
      </c>
      <c r="B3004" s="27">
        <v>77.12</v>
      </c>
      <c r="C3004" s="28">
        <v>76.12</v>
      </c>
      <c r="D3004" s="28">
        <v>79.37</v>
      </c>
      <c r="E3004" s="26"/>
      <c r="F3004" s="25">
        <v>76.62</v>
      </c>
      <c r="G3004" s="25">
        <v>75.62</v>
      </c>
      <c r="H3004" s="25">
        <v>75.62</v>
      </c>
      <c r="I3004" s="25">
        <v>80.62</v>
      </c>
      <c r="J3004" s="27">
        <v>86.5</v>
      </c>
      <c r="K3004" s="24"/>
      <c r="L3004" s="24">
        <v>76.7</v>
      </c>
    </row>
    <row r="3005" spans="1:12" x14ac:dyDescent="0.2">
      <c r="A3005" s="23">
        <v>40542</v>
      </c>
      <c r="B3005" s="27">
        <v>75.84</v>
      </c>
      <c r="C3005" s="28">
        <v>74.84</v>
      </c>
      <c r="D3005" s="28">
        <v>78.09</v>
      </c>
      <c r="E3005" s="26"/>
      <c r="F3005" s="25">
        <v>75.34</v>
      </c>
      <c r="G3005" s="25">
        <v>74.34</v>
      </c>
      <c r="H3005" s="25">
        <v>74.34</v>
      </c>
      <c r="I3005" s="25">
        <v>79.34</v>
      </c>
      <c r="J3005" s="27">
        <v>85.3</v>
      </c>
      <c r="K3005" s="24"/>
      <c r="L3005" s="24">
        <v>75.45</v>
      </c>
    </row>
    <row r="3006" spans="1:12" x14ac:dyDescent="0.2">
      <c r="A3006" s="23">
        <v>40543</v>
      </c>
      <c r="B3006" s="27">
        <v>77.38</v>
      </c>
      <c r="C3006" s="28">
        <v>76.38</v>
      </c>
      <c r="D3006" s="28">
        <v>79.63</v>
      </c>
      <c r="E3006" s="26"/>
      <c r="F3006" s="25">
        <v>76.88</v>
      </c>
      <c r="G3006" s="25">
        <v>75.88</v>
      </c>
      <c r="H3006" s="25">
        <v>75.88</v>
      </c>
      <c r="I3006" s="25">
        <v>80.88</v>
      </c>
      <c r="J3006" s="27">
        <v>86.8</v>
      </c>
      <c r="K3006" s="24"/>
      <c r="L3006" s="24">
        <v>77.2</v>
      </c>
    </row>
    <row r="3007" spans="1:12" x14ac:dyDescent="0.2">
      <c r="A3007" s="23">
        <v>40546</v>
      </c>
      <c r="B3007" s="27">
        <v>77.55</v>
      </c>
      <c r="C3007" s="28">
        <v>76.55</v>
      </c>
      <c r="D3007" s="28">
        <v>79.8</v>
      </c>
      <c r="E3007" s="26">
        <v>79.7</v>
      </c>
      <c r="F3007" s="25">
        <v>77.05</v>
      </c>
      <c r="G3007" s="25">
        <v>76.05</v>
      </c>
      <c r="H3007" s="25">
        <v>76.05</v>
      </c>
      <c r="I3007" s="25">
        <v>81.05</v>
      </c>
      <c r="J3007" s="27">
        <v>87</v>
      </c>
      <c r="K3007" s="24"/>
      <c r="L3007" s="24">
        <v>76.95</v>
      </c>
    </row>
    <row r="3008" spans="1:12" x14ac:dyDescent="0.2">
      <c r="A3008" s="23">
        <v>40547</v>
      </c>
      <c r="B3008" s="27">
        <v>75.38</v>
      </c>
      <c r="C3008" s="28">
        <v>74.38</v>
      </c>
      <c r="D3008" s="28">
        <v>77.63</v>
      </c>
      <c r="E3008" s="26">
        <v>77.25</v>
      </c>
      <c r="F3008" s="25">
        <v>74.88</v>
      </c>
      <c r="G3008" s="25">
        <v>73.88</v>
      </c>
      <c r="H3008" s="25">
        <v>73.88</v>
      </c>
      <c r="I3008" s="25">
        <v>78.88</v>
      </c>
      <c r="J3008" s="27">
        <v>84.8</v>
      </c>
      <c r="K3008" s="24"/>
      <c r="L3008" s="24">
        <v>73.95</v>
      </c>
    </row>
    <row r="3009" spans="1:12" x14ac:dyDescent="0.2">
      <c r="A3009" s="23">
        <v>40548</v>
      </c>
      <c r="B3009" s="27">
        <v>76.3</v>
      </c>
      <c r="C3009" s="28">
        <v>75.3</v>
      </c>
      <c r="D3009" s="28">
        <v>78.55</v>
      </c>
      <c r="E3009" s="26">
        <v>78.400000000000006</v>
      </c>
      <c r="F3009" s="25">
        <v>75.8</v>
      </c>
      <c r="G3009" s="25">
        <v>74.8</v>
      </c>
      <c r="H3009" s="25">
        <v>74.8</v>
      </c>
      <c r="I3009" s="25">
        <v>79.8</v>
      </c>
      <c r="J3009" s="27">
        <v>85.7</v>
      </c>
      <c r="K3009" s="24"/>
      <c r="L3009" s="24">
        <v>74.95</v>
      </c>
    </row>
    <row r="3010" spans="1:12" x14ac:dyDescent="0.2">
      <c r="A3010" s="23">
        <v>40549</v>
      </c>
      <c r="B3010" s="27">
        <v>74.38</v>
      </c>
      <c r="C3010" s="28">
        <v>73.38</v>
      </c>
      <c r="D3010" s="28">
        <v>76.63</v>
      </c>
      <c r="E3010" s="26">
        <v>76.2</v>
      </c>
      <c r="F3010" s="25">
        <v>73.88</v>
      </c>
      <c r="G3010" s="25">
        <v>72.88</v>
      </c>
      <c r="H3010" s="25">
        <v>72.88</v>
      </c>
      <c r="I3010" s="25">
        <v>77.88</v>
      </c>
      <c r="J3010" s="27">
        <v>83.8</v>
      </c>
      <c r="K3010" s="24"/>
      <c r="L3010" s="24">
        <v>73.2</v>
      </c>
    </row>
    <row r="3011" spans="1:12" x14ac:dyDescent="0.2">
      <c r="A3011" s="23">
        <v>40550</v>
      </c>
      <c r="B3011" s="27">
        <v>74.03</v>
      </c>
      <c r="C3011" s="28">
        <v>73.03</v>
      </c>
      <c r="D3011" s="28">
        <v>76.28</v>
      </c>
      <c r="E3011" s="26">
        <v>76.150000000000006</v>
      </c>
      <c r="F3011" s="25">
        <v>73.53</v>
      </c>
      <c r="G3011" s="25">
        <v>72.53</v>
      </c>
      <c r="H3011" s="25">
        <v>72.53</v>
      </c>
      <c r="I3011" s="25">
        <v>77.53</v>
      </c>
      <c r="J3011" s="27">
        <v>83.4</v>
      </c>
      <c r="K3011" s="24"/>
      <c r="L3011" s="24">
        <v>72.7</v>
      </c>
    </row>
    <row r="3012" spans="1:12" x14ac:dyDescent="0.2">
      <c r="A3012" s="23">
        <v>40553</v>
      </c>
      <c r="B3012" s="27">
        <v>75.25</v>
      </c>
      <c r="C3012" s="28">
        <v>74.25</v>
      </c>
      <c r="D3012" s="28">
        <v>77.5</v>
      </c>
      <c r="E3012" s="26">
        <v>77.349999999999994</v>
      </c>
      <c r="F3012" s="25">
        <v>74.75</v>
      </c>
      <c r="G3012" s="25">
        <v>73.75</v>
      </c>
      <c r="H3012" s="25">
        <v>73.75</v>
      </c>
      <c r="I3012" s="25">
        <v>78.75</v>
      </c>
      <c r="J3012" s="27">
        <v>84.7</v>
      </c>
      <c r="K3012" s="24"/>
      <c r="L3012" s="24">
        <v>73.95</v>
      </c>
    </row>
    <row r="3013" spans="1:12" x14ac:dyDescent="0.2">
      <c r="A3013" s="23">
        <v>40554</v>
      </c>
      <c r="B3013" s="27">
        <v>77.11</v>
      </c>
      <c r="C3013" s="28">
        <v>76.11</v>
      </c>
      <c r="D3013" s="28">
        <v>79.36</v>
      </c>
      <c r="E3013" s="26">
        <v>79.2</v>
      </c>
      <c r="F3013" s="25">
        <v>76.61</v>
      </c>
      <c r="G3013" s="25">
        <v>75.61</v>
      </c>
      <c r="H3013" s="25">
        <v>75.61</v>
      </c>
      <c r="I3013" s="25">
        <v>80.61</v>
      </c>
      <c r="J3013" s="27">
        <v>86.5</v>
      </c>
      <c r="K3013" s="24"/>
      <c r="L3013" s="31">
        <v>75.7</v>
      </c>
    </row>
    <row r="3014" spans="1:12" x14ac:dyDescent="0.2">
      <c r="A3014" s="23">
        <v>40555</v>
      </c>
      <c r="B3014" s="27">
        <v>77.86</v>
      </c>
      <c r="C3014" s="28">
        <v>76.86</v>
      </c>
      <c r="D3014" s="28">
        <v>80.11</v>
      </c>
      <c r="E3014" s="26">
        <v>79.75</v>
      </c>
      <c r="F3014" s="25">
        <v>77.36</v>
      </c>
      <c r="G3014" s="25">
        <v>76.36</v>
      </c>
      <c r="H3014" s="25">
        <v>76.36</v>
      </c>
      <c r="I3014" s="25">
        <v>81.36</v>
      </c>
      <c r="J3014" s="27">
        <v>87.3</v>
      </c>
      <c r="K3014" s="24"/>
      <c r="L3014" s="24">
        <v>76.7</v>
      </c>
    </row>
    <row r="3015" spans="1:12" x14ac:dyDescent="0.2">
      <c r="A3015" s="23">
        <v>40556</v>
      </c>
      <c r="B3015" s="27">
        <v>77.400000000000006</v>
      </c>
      <c r="C3015" s="28">
        <v>76.400000000000006</v>
      </c>
      <c r="D3015" s="28">
        <v>79.650000000000006</v>
      </c>
      <c r="E3015" s="26">
        <v>79.3</v>
      </c>
      <c r="F3015" s="25">
        <v>76.900000000000006</v>
      </c>
      <c r="G3015" s="25">
        <v>75.900000000000006</v>
      </c>
      <c r="H3015" s="25">
        <v>75.900000000000006</v>
      </c>
      <c r="I3015" s="25">
        <v>80.900000000000006</v>
      </c>
      <c r="J3015" s="27">
        <v>86.8</v>
      </c>
      <c r="K3015" s="24"/>
      <c r="L3015" s="24">
        <v>75.95</v>
      </c>
    </row>
    <row r="3016" spans="1:12" x14ac:dyDescent="0.2">
      <c r="A3016" s="23">
        <v>40557</v>
      </c>
      <c r="B3016" s="27">
        <v>77.540000000000006</v>
      </c>
      <c r="C3016" s="28">
        <v>76.540000000000006</v>
      </c>
      <c r="D3016" s="28">
        <v>79.790000000000006</v>
      </c>
      <c r="E3016" s="26">
        <v>79.650000000000006</v>
      </c>
      <c r="F3016" s="25">
        <v>77.040000000000006</v>
      </c>
      <c r="G3016" s="25">
        <v>76.040000000000006</v>
      </c>
      <c r="H3016" s="25">
        <v>76.040000000000006</v>
      </c>
      <c r="I3016" s="25">
        <v>81.040000000000006</v>
      </c>
      <c r="J3016" s="27">
        <v>87</v>
      </c>
      <c r="K3016" s="24"/>
      <c r="L3016" s="24">
        <v>76.2</v>
      </c>
    </row>
    <row r="3017" spans="1:12" x14ac:dyDescent="0.2">
      <c r="A3017" s="23">
        <v>40561</v>
      </c>
      <c r="B3017" s="27">
        <v>77.38</v>
      </c>
      <c r="C3017" s="28">
        <v>76.38</v>
      </c>
      <c r="D3017" s="28">
        <v>79.63</v>
      </c>
      <c r="E3017" s="26">
        <v>79.349999999999994</v>
      </c>
      <c r="F3017" s="25">
        <v>76.88</v>
      </c>
      <c r="G3017" s="25">
        <v>75.88</v>
      </c>
      <c r="H3017" s="25">
        <v>75.88</v>
      </c>
      <c r="I3017" s="25">
        <v>80.88</v>
      </c>
      <c r="J3017" s="27">
        <v>86.8</v>
      </c>
      <c r="K3017" s="24"/>
      <c r="L3017" s="24"/>
    </row>
    <row r="3018" spans="1:12" x14ac:dyDescent="0.2">
      <c r="A3018" s="23">
        <v>40562</v>
      </c>
      <c r="B3018" s="27">
        <v>76.86</v>
      </c>
      <c r="C3018" s="28">
        <v>75.86</v>
      </c>
      <c r="D3018" s="28">
        <v>79.11</v>
      </c>
      <c r="E3018" s="26">
        <v>79.75</v>
      </c>
      <c r="F3018" s="25">
        <v>76.36</v>
      </c>
      <c r="G3018" s="25">
        <v>75.36</v>
      </c>
      <c r="H3018" s="25">
        <v>75.36</v>
      </c>
      <c r="I3018" s="25">
        <v>80.36</v>
      </c>
      <c r="J3018" s="27">
        <v>86.3</v>
      </c>
      <c r="K3018" s="24"/>
      <c r="L3018" s="24">
        <v>75.45</v>
      </c>
    </row>
    <row r="3019" spans="1:12" x14ac:dyDescent="0.2">
      <c r="A3019" s="23">
        <v>40563</v>
      </c>
      <c r="B3019" s="27">
        <v>74.86</v>
      </c>
      <c r="C3019" s="28">
        <v>73.86</v>
      </c>
      <c r="D3019" s="28">
        <v>77.11</v>
      </c>
      <c r="E3019" s="26">
        <v>77.5</v>
      </c>
      <c r="F3019" s="25">
        <v>74.36</v>
      </c>
      <c r="G3019" s="25">
        <v>73.36</v>
      </c>
      <c r="H3019" s="25">
        <v>73.36</v>
      </c>
      <c r="I3019" s="25">
        <v>78.36</v>
      </c>
      <c r="J3019" s="27">
        <v>84.3</v>
      </c>
      <c r="K3019" s="24"/>
      <c r="L3019" s="24">
        <v>73.7</v>
      </c>
    </row>
    <row r="3020" spans="1:12" x14ac:dyDescent="0.2">
      <c r="A3020" s="23">
        <v>40564</v>
      </c>
      <c r="B3020" s="27">
        <v>75.11</v>
      </c>
      <c r="C3020" s="28">
        <v>74.11</v>
      </c>
      <c r="D3020" s="28">
        <v>77.36</v>
      </c>
      <c r="E3020" s="26">
        <v>77.150000000000006</v>
      </c>
      <c r="F3020" s="25">
        <v>74.61</v>
      </c>
      <c r="G3020" s="25">
        <v>73.61</v>
      </c>
      <c r="H3020" s="25">
        <v>73.61</v>
      </c>
      <c r="I3020" s="25">
        <v>78.61</v>
      </c>
      <c r="J3020" s="27">
        <v>84.5</v>
      </c>
      <c r="K3020" s="24"/>
      <c r="L3020" s="24"/>
    </row>
    <row r="3021" spans="1:12" x14ac:dyDescent="0.2">
      <c r="A3021" s="23">
        <v>40567</v>
      </c>
      <c r="B3021" s="27">
        <v>73.87</v>
      </c>
      <c r="C3021" s="28">
        <v>72.87</v>
      </c>
      <c r="D3021" s="28">
        <v>76.12</v>
      </c>
      <c r="E3021" s="26">
        <v>75.7</v>
      </c>
      <c r="F3021" s="25">
        <v>73.37</v>
      </c>
      <c r="G3021" s="25">
        <v>72.37</v>
      </c>
      <c r="H3021" s="25">
        <v>72.37</v>
      </c>
      <c r="I3021" s="25">
        <v>77.37</v>
      </c>
      <c r="J3021" s="27">
        <v>83.3</v>
      </c>
      <c r="K3021" s="24"/>
      <c r="L3021" s="24">
        <v>72.7</v>
      </c>
    </row>
    <row r="3022" spans="1:12" x14ac:dyDescent="0.2">
      <c r="A3022" s="23">
        <v>40568</v>
      </c>
      <c r="B3022" s="27">
        <v>72.19</v>
      </c>
      <c r="C3022" s="28">
        <v>71.19</v>
      </c>
      <c r="D3022" s="28">
        <v>74.44</v>
      </c>
      <c r="E3022" s="26">
        <v>74.349999999999994</v>
      </c>
      <c r="F3022" s="25">
        <v>71.69</v>
      </c>
      <c r="G3022" s="25">
        <v>70.69</v>
      </c>
      <c r="H3022" s="25">
        <v>70.69</v>
      </c>
      <c r="I3022" s="25">
        <v>75.69</v>
      </c>
      <c r="J3022" s="27">
        <v>81.599999999999994</v>
      </c>
      <c r="K3022" s="24"/>
      <c r="L3022" s="24">
        <v>70.95</v>
      </c>
    </row>
    <row r="3023" spans="1:12" x14ac:dyDescent="0.2">
      <c r="A3023" s="23">
        <v>40569</v>
      </c>
      <c r="B3023" s="27">
        <v>73.33</v>
      </c>
      <c r="C3023" s="28">
        <v>72.33</v>
      </c>
      <c r="D3023" s="28">
        <v>75.58</v>
      </c>
      <c r="E3023" s="26">
        <v>75.5</v>
      </c>
      <c r="F3023" s="25">
        <v>72.83</v>
      </c>
      <c r="G3023" s="25">
        <v>71.83</v>
      </c>
      <c r="H3023" s="25">
        <v>71.83</v>
      </c>
      <c r="I3023" s="25">
        <v>76.83</v>
      </c>
      <c r="J3023" s="27">
        <v>82.7</v>
      </c>
      <c r="K3023" s="24"/>
      <c r="L3023" s="24">
        <v>71.95</v>
      </c>
    </row>
    <row r="3024" spans="1:12" x14ac:dyDescent="0.2">
      <c r="A3024" s="23">
        <v>40570</v>
      </c>
      <c r="B3024" s="27">
        <v>71.64</v>
      </c>
      <c r="C3024" s="28">
        <v>70.64</v>
      </c>
      <c r="D3024" s="28">
        <v>73.89</v>
      </c>
      <c r="E3024" s="26">
        <v>73.55</v>
      </c>
      <c r="F3024" s="25">
        <v>71.14</v>
      </c>
      <c r="G3024" s="25">
        <v>70.14</v>
      </c>
      <c r="H3024" s="25">
        <v>70.14</v>
      </c>
      <c r="I3024" s="25">
        <v>75.14</v>
      </c>
      <c r="J3024" s="27">
        <v>81.099999999999994</v>
      </c>
      <c r="K3024" s="24"/>
      <c r="L3024" s="24">
        <v>70.2</v>
      </c>
    </row>
    <row r="3025" spans="1:12" x14ac:dyDescent="0.2">
      <c r="A3025" s="23">
        <v>40571</v>
      </c>
      <c r="B3025" s="27">
        <v>75.34</v>
      </c>
      <c r="C3025" s="28">
        <v>74.34</v>
      </c>
      <c r="D3025" s="28">
        <v>77.59</v>
      </c>
      <c r="E3025" s="26">
        <v>77.3</v>
      </c>
      <c r="F3025" s="25">
        <v>74.84</v>
      </c>
      <c r="G3025" s="25">
        <v>73.84</v>
      </c>
      <c r="H3025" s="25">
        <v>73.84</v>
      </c>
      <c r="I3025" s="25">
        <v>78.84</v>
      </c>
      <c r="J3025" s="27">
        <v>84.8</v>
      </c>
      <c r="K3025" s="24"/>
      <c r="L3025" s="24">
        <v>73.95</v>
      </c>
    </row>
    <row r="3026" spans="1:12" x14ac:dyDescent="0.2">
      <c r="A3026" s="23">
        <v>40574</v>
      </c>
      <c r="B3026" s="27">
        <v>78.19</v>
      </c>
      <c r="C3026" s="28">
        <v>77.19</v>
      </c>
      <c r="D3026" s="28">
        <v>80.44</v>
      </c>
      <c r="E3026" s="26">
        <v>80.099999999999994</v>
      </c>
      <c r="F3026" s="25">
        <v>77.69</v>
      </c>
      <c r="G3026" s="25">
        <v>76.69</v>
      </c>
      <c r="H3026" s="25">
        <v>76.69</v>
      </c>
      <c r="I3026" s="25">
        <v>81.69</v>
      </c>
      <c r="J3026" s="27">
        <v>87.6</v>
      </c>
      <c r="K3026" s="24"/>
      <c r="L3026" s="24">
        <v>77.2</v>
      </c>
    </row>
    <row r="3027" spans="1:12" x14ac:dyDescent="0.2">
      <c r="A3027" s="23">
        <v>40575</v>
      </c>
      <c r="B3027" s="27">
        <v>76.77</v>
      </c>
      <c r="C3027" s="28">
        <v>75.77</v>
      </c>
      <c r="D3027" s="28">
        <v>79.02</v>
      </c>
      <c r="E3027" s="26">
        <v>78.599999999999994</v>
      </c>
      <c r="F3027" s="25">
        <v>76.27</v>
      </c>
      <c r="G3027" s="25">
        <v>75.27</v>
      </c>
      <c r="H3027" s="25">
        <v>75.27</v>
      </c>
      <c r="I3027" s="25">
        <v>80.27</v>
      </c>
      <c r="J3027" s="27">
        <v>86.1</v>
      </c>
      <c r="K3027" s="24"/>
      <c r="L3027" s="24">
        <v>75.45</v>
      </c>
    </row>
    <row r="3028" spans="1:12" x14ac:dyDescent="0.2">
      <c r="A3028" s="23">
        <v>40576</v>
      </c>
      <c r="B3028" s="27">
        <v>76.86</v>
      </c>
      <c r="C3028" s="28">
        <v>75.86</v>
      </c>
      <c r="D3028" s="28">
        <v>79.11</v>
      </c>
      <c r="E3028" s="26">
        <v>78.95</v>
      </c>
      <c r="F3028" s="25">
        <v>76.36</v>
      </c>
      <c r="G3028" s="25">
        <v>75.36</v>
      </c>
      <c r="H3028" s="25">
        <v>75.36</v>
      </c>
      <c r="I3028" s="25">
        <v>80.36</v>
      </c>
      <c r="J3028" s="27">
        <v>86.2</v>
      </c>
      <c r="K3028" s="24"/>
      <c r="L3028" s="24"/>
    </row>
    <row r="3029" spans="1:12" x14ac:dyDescent="0.2">
      <c r="A3029" s="23">
        <v>40577</v>
      </c>
      <c r="B3029" s="27">
        <v>76.540000000000006</v>
      </c>
      <c r="C3029" s="28">
        <v>75.540000000000006</v>
      </c>
      <c r="D3029" s="28">
        <v>78.790000000000006</v>
      </c>
      <c r="E3029" s="26">
        <v>78.599999999999994</v>
      </c>
      <c r="F3029" s="25">
        <v>76.040000000000006</v>
      </c>
      <c r="G3029" s="25">
        <v>75.040000000000006</v>
      </c>
      <c r="H3029" s="25">
        <v>75.040000000000006</v>
      </c>
      <c r="I3029" s="25">
        <v>80.040000000000006</v>
      </c>
      <c r="J3029" s="27">
        <v>85.9</v>
      </c>
      <c r="K3029" s="24"/>
      <c r="L3029" s="24">
        <v>75.2</v>
      </c>
    </row>
    <row r="3030" spans="1:12" x14ac:dyDescent="0.2">
      <c r="A3030" s="23">
        <v>40578</v>
      </c>
      <c r="B3030" s="27">
        <v>75.03</v>
      </c>
      <c r="C3030" s="28">
        <v>74.03</v>
      </c>
      <c r="D3030" s="28">
        <v>77.28</v>
      </c>
      <c r="E3030" s="26">
        <v>76.8</v>
      </c>
      <c r="F3030" s="25">
        <v>74.53</v>
      </c>
      <c r="G3030" s="25">
        <v>73.53</v>
      </c>
      <c r="H3030" s="25">
        <v>73.53</v>
      </c>
      <c r="I3030" s="25">
        <v>78.53</v>
      </c>
      <c r="J3030" s="27">
        <v>84.3</v>
      </c>
      <c r="K3030" s="24"/>
      <c r="L3030" s="24">
        <v>73.7</v>
      </c>
    </row>
    <row r="3031" spans="1:12" x14ac:dyDescent="0.2">
      <c r="A3031" s="23">
        <v>40581</v>
      </c>
      <c r="B3031" s="27">
        <v>73.48</v>
      </c>
      <c r="C3031" s="28">
        <v>72.48</v>
      </c>
      <c r="D3031" s="28">
        <v>75.73</v>
      </c>
      <c r="E3031" s="26">
        <v>75.400000000000006</v>
      </c>
      <c r="F3031" s="25">
        <v>72.98</v>
      </c>
      <c r="G3031" s="25">
        <v>71.98</v>
      </c>
      <c r="H3031" s="25">
        <v>71.98</v>
      </c>
      <c r="I3031" s="25">
        <v>76.98</v>
      </c>
      <c r="J3031" s="27">
        <v>82.8</v>
      </c>
      <c r="K3031" s="24"/>
      <c r="L3031" s="24">
        <v>72.2</v>
      </c>
    </row>
    <row r="3032" spans="1:12" x14ac:dyDescent="0.2">
      <c r="A3032" s="23">
        <v>40582</v>
      </c>
      <c r="B3032" s="27">
        <v>72.94</v>
      </c>
      <c r="C3032" s="28">
        <v>71.94</v>
      </c>
      <c r="D3032" s="28">
        <v>75.19</v>
      </c>
      <c r="E3032" s="26">
        <v>75.099999999999994</v>
      </c>
      <c r="F3032" s="25">
        <v>72.44</v>
      </c>
      <c r="G3032" s="25">
        <v>71.44</v>
      </c>
      <c r="H3032" s="25">
        <v>71.44</v>
      </c>
      <c r="I3032" s="25">
        <v>76.44</v>
      </c>
      <c r="J3032" s="27">
        <v>82.3</v>
      </c>
      <c r="K3032" s="24"/>
      <c r="L3032" s="24">
        <v>71.7</v>
      </c>
    </row>
    <row r="3033" spans="1:12" x14ac:dyDescent="0.2">
      <c r="A3033" s="23">
        <v>40583</v>
      </c>
      <c r="B3033" s="27">
        <v>72.709999999999994</v>
      </c>
      <c r="C3033" s="28">
        <v>71.709999999999994</v>
      </c>
      <c r="D3033" s="28">
        <v>74.959999999999994</v>
      </c>
      <c r="E3033" s="26">
        <v>74.8</v>
      </c>
      <c r="F3033" s="25">
        <v>72.209999999999994</v>
      </c>
      <c r="G3033" s="25">
        <v>71.209999999999994</v>
      </c>
      <c r="H3033" s="25">
        <v>71.209999999999994</v>
      </c>
      <c r="I3033" s="25">
        <v>76.209999999999994</v>
      </c>
      <c r="J3033" s="27">
        <v>82</v>
      </c>
      <c r="K3033" s="24"/>
      <c r="L3033" s="24">
        <v>71.45</v>
      </c>
    </row>
    <row r="3034" spans="1:12" x14ac:dyDescent="0.2">
      <c r="A3034" s="23">
        <v>40584</v>
      </c>
      <c r="B3034" s="27">
        <v>72.73</v>
      </c>
      <c r="C3034" s="28">
        <v>71.73</v>
      </c>
      <c r="D3034" s="28">
        <v>74.98</v>
      </c>
      <c r="E3034" s="26">
        <v>74.7</v>
      </c>
      <c r="F3034" s="25">
        <v>72.23</v>
      </c>
      <c r="G3034" s="25">
        <v>71.23</v>
      </c>
      <c r="H3034" s="25">
        <v>71.23</v>
      </c>
      <c r="I3034" s="25">
        <v>76.23</v>
      </c>
      <c r="J3034" s="27">
        <v>82</v>
      </c>
      <c r="K3034" s="24"/>
      <c r="L3034" s="24"/>
    </row>
    <row r="3035" spans="1:12" x14ac:dyDescent="0.2">
      <c r="A3035" s="23">
        <v>40585</v>
      </c>
      <c r="B3035" s="27">
        <v>71.58</v>
      </c>
      <c r="C3035" s="28">
        <v>70.58</v>
      </c>
      <c r="D3035" s="28">
        <v>73.83</v>
      </c>
      <c r="E3035" s="26">
        <v>73.349999999999994</v>
      </c>
      <c r="F3035" s="25">
        <v>71.08</v>
      </c>
      <c r="G3035" s="25">
        <v>70.08</v>
      </c>
      <c r="H3035" s="25">
        <v>70.08</v>
      </c>
      <c r="I3035" s="25">
        <v>75.08</v>
      </c>
      <c r="J3035" s="27">
        <v>80.900000000000006</v>
      </c>
      <c r="K3035" s="24"/>
      <c r="L3035" s="24">
        <v>70.2</v>
      </c>
    </row>
    <row r="3036" spans="1:12" x14ac:dyDescent="0.2">
      <c r="A3036" s="23">
        <v>40588</v>
      </c>
      <c r="B3036" s="27">
        <v>70.81</v>
      </c>
      <c r="C3036" s="28">
        <v>69.81</v>
      </c>
      <c r="D3036" s="28">
        <v>73.06</v>
      </c>
      <c r="E3036" s="26">
        <v>72.95</v>
      </c>
      <c r="F3036" s="25">
        <v>70.31</v>
      </c>
      <c r="G3036" s="25">
        <v>69.31</v>
      </c>
      <c r="H3036" s="25">
        <v>69.31</v>
      </c>
      <c r="I3036" s="25">
        <v>74.31</v>
      </c>
      <c r="J3036" s="27">
        <v>80.099999999999994</v>
      </c>
      <c r="K3036" s="24"/>
      <c r="L3036" s="24">
        <v>69.45</v>
      </c>
    </row>
    <row r="3037" spans="1:12" x14ac:dyDescent="0.2">
      <c r="A3037" s="23">
        <v>40589</v>
      </c>
      <c r="B3037" s="27">
        <v>70.319999999999993</v>
      </c>
      <c r="C3037" s="28">
        <v>69.319999999999993</v>
      </c>
      <c r="D3037" s="28">
        <v>72.569999999999993</v>
      </c>
      <c r="E3037" s="26">
        <v>72.3</v>
      </c>
      <c r="F3037" s="25">
        <v>69.819999999999993</v>
      </c>
      <c r="G3037" s="25">
        <v>68.819999999999993</v>
      </c>
      <c r="H3037" s="25">
        <v>68.819999999999993</v>
      </c>
      <c r="I3037" s="25">
        <v>73.819999999999993</v>
      </c>
      <c r="J3037" s="27">
        <v>79.599999999999994</v>
      </c>
      <c r="K3037" s="24"/>
      <c r="L3037" s="24">
        <v>69.2</v>
      </c>
    </row>
    <row r="3038" spans="1:12" x14ac:dyDescent="0.2">
      <c r="A3038" s="23">
        <v>40590</v>
      </c>
      <c r="B3038" s="27">
        <v>70.989999999999995</v>
      </c>
      <c r="C3038" s="28">
        <v>69.989999999999995</v>
      </c>
      <c r="D3038" s="28">
        <v>71.989999999999995</v>
      </c>
      <c r="E3038" s="26">
        <v>73</v>
      </c>
      <c r="F3038" s="25">
        <v>70.489999999999995</v>
      </c>
      <c r="G3038" s="25">
        <v>69.489999999999995</v>
      </c>
      <c r="H3038" s="25">
        <v>69.489999999999995</v>
      </c>
      <c r="I3038" s="25">
        <v>74.489999999999995</v>
      </c>
      <c r="J3038" s="27">
        <v>80.3</v>
      </c>
      <c r="K3038" s="24"/>
      <c r="L3038" s="24">
        <v>69.7</v>
      </c>
    </row>
    <row r="3039" spans="1:12" x14ac:dyDescent="0.2">
      <c r="A3039" s="23">
        <v>40591</v>
      </c>
      <c r="B3039" s="27">
        <v>72.36</v>
      </c>
      <c r="C3039" s="28">
        <v>71.36</v>
      </c>
      <c r="D3039" s="28">
        <v>73.36</v>
      </c>
      <c r="E3039" s="26">
        <v>74.45</v>
      </c>
      <c r="F3039" s="25">
        <v>71.86</v>
      </c>
      <c r="G3039" s="25">
        <v>70.86</v>
      </c>
      <c r="H3039" s="25">
        <v>70.86</v>
      </c>
      <c r="I3039" s="25">
        <v>75.86</v>
      </c>
      <c r="J3039" s="27">
        <v>81.7</v>
      </c>
      <c r="K3039" s="24"/>
      <c r="L3039" s="24">
        <v>70.95</v>
      </c>
    </row>
    <row r="3040" spans="1:12" x14ac:dyDescent="0.2">
      <c r="A3040" s="23">
        <v>40592</v>
      </c>
      <c r="B3040" s="27">
        <v>72.2</v>
      </c>
      <c r="C3040" s="28">
        <v>71.2</v>
      </c>
      <c r="D3040" s="28">
        <v>73.2</v>
      </c>
      <c r="E3040" s="26">
        <v>77.75</v>
      </c>
      <c r="F3040" s="25">
        <v>71.7</v>
      </c>
      <c r="G3040" s="25">
        <v>70.7</v>
      </c>
      <c r="H3040" s="25">
        <v>70.7</v>
      </c>
      <c r="I3040" s="25">
        <v>75.7</v>
      </c>
      <c r="J3040" s="27">
        <v>81.5</v>
      </c>
      <c r="K3040" s="24"/>
      <c r="L3040" s="24">
        <v>70.95</v>
      </c>
    </row>
    <row r="3041" spans="1:12" x14ac:dyDescent="0.2">
      <c r="A3041" s="23">
        <v>40596</v>
      </c>
      <c r="B3041" s="27">
        <v>79.569999999999993</v>
      </c>
      <c r="C3041" s="28">
        <v>78.569999999999993</v>
      </c>
      <c r="D3041" s="28">
        <v>80.569999999999993</v>
      </c>
      <c r="E3041" s="26">
        <v>83.4</v>
      </c>
      <c r="F3041" s="25">
        <v>79.069999999999993</v>
      </c>
      <c r="G3041" s="25">
        <v>78.069999999999993</v>
      </c>
      <c r="H3041" s="25">
        <v>78.069999999999993</v>
      </c>
      <c r="I3041" s="25">
        <v>83.07</v>
      </c>
      <c r="J3041" s="27">
        <v>88.9</v>
      </c>
      <c r="K3041" s="24"/>
      <c r="L3041" s="24">
        <v>77.95</v>
      </c>
    </row>
    <row r="3042" spans="1:12" x14ac:dyDescent="0.2">
      <c r="A3042" s="23">
        <v>40597</v>
      </c>
      <c r="B3042" s="27">
        <v>84.1</v>
      </c>
      <c r="C3042" s="28">
        <v>83.1</v>
      </c>
      <c r="D3042" s="28">
        <v>85.1</v>
      </c>
      <c r="E3042" s="26">
        <v>86.4</v>
      </c>
      <c r="F3042" s="25">
        <v>83.6</v>
      </c>
      <c r="G3042" s="25">
        <v>82.6</v>
      </c>
      <c r="H3042" s="25">
        <v>82.6</v>
      </c>
      <c r="I3042" s="25">
        <v>87.6</v>
      </c>
      <c r="J3042" s="27">
        <v>93.4</v>
      </c>
      <c r="K3042" s="24"/>
      <c r="L3042" s="24">
        <v>82.7</v>
      </c>
    </row>
    <row r="3043" spans="1:12" x14ac:dyDescent="0.2">
      <c r="A3043" s="23">
        <v>40598</v>
      </c>
      <c r="B3043" s="27">
        <v>83.28</v>
      </c>
      <c r="C3043" s="28">
        <v>82.28</v>
      </c>
      <c r="D3043" s="28">
        <v>84.28</v>
      </c>
      <c r="E3043" s="26">
        <v>84.25</v>
      </c>
      <c r="F3043" s="25">
        <v>82.78</v>
      </c>
      <c r="G3043" s="25">
        <v>81.78</v>
      </c>
      <c r="H3043" s="25">
        <v>81.78</v>
      </c>
      <c r="I3043" s="25">
        <v>86.78</v>
      </c>
      <c r="J3043" s="27">
        <v>92.6</v>
      </c>
      <c r="K3043" s="24"/>
      <c r="L3043" s="24">
        <v>81.95</v>
      </c>
    </row>
    <row r="3044" spans="1:12" x14ac:dyDescent="0.2">
      <c r="A3044" s="23">
        <v>40599</v>
      </c>
      <c r="B3044" s="27">
        <v>83.88</v>
      </c>
      <c r="C3044" s="28">
        <v>82.88</v>
      </c>
      <c r="D3044" s="28">
        <v>84.88</v>
      </c>
      <c r="E3044" s="26">
        <v>86.2</v>
      </c>
      <c r="F3044" s="25">
        <v>83.38</v>
      </c>
      <c r="G3044" s="25">
        <v>82.38</v>
      </c>
      <c r="H3044" s="25">
        <v>82.38</v>
      </c>
      <c r="I3044" s="25">
        <v>87.38</v>
      </c>
      <c r="J3044" s="27">
        <v>93.2</v>
      </c>
      <c r="K3044" s="24"/>
      <c r="L3044" s="24">
        <v>82.7</v>
      </c>
    </row>
    <row r="3045" spans="1:12" x14ac:dyDescent="0.2">
      <c r="A3045" s="23">
        <v>40602</v>
      </c>
      <c r="B3045" s="27">
        <v>82.97</v>
      </c>
      <c r="C3045" s="28">
        <v>81.97</v>
      </c>
      <c r="D3045" s="28">
        <v>83.97</v>
      </c>
      <c r="E3045" s="26">
        <v>85.05</v>
      </c>
      <c r="F3045" s="25">
        <v>82.47</v>
      </c>
      <c r="G3045" s="25">
        <v>81.47</v>
      </c>
      <c r="H3045" s="25">
        <v>81.47</v>
      </c>
      <c r="I3045" s="25">
        <v>86.47</v>
      </c>
      <c r="J3045" s="27">
        <v>92.3</v>
      </c>
      <c r="K3045" s="24"/>
      <c r="L3045" s="24">
        <v>81.2</v>
      </c>
    </row>
    <row r="3046" spans="1:12" x14ac:dyDescent="0.2">
      <c r="A3046" s="23">
        <v>40603</v>
      </c>
      <c r="B3046" s="27">
        <v>85.63</v>
      </c>
      <c r="C3046" s="28">
        <v>84.63</v>
      </c>
      <c r="D3046" s="28">
        <v>86.63</v>
      </c>
      <c r="E3046" s="26">
        <v>87.7</v>
      </c>
      <c r="F3046" s="25">
        <v>85.13</v>
      </c>
      <c r="G3046" s="25">
        <v>84.13</v>
      </c>
      <c r="H3046" s="25">
        <v>84.13</v>
      </c>
      <c r="I3046" s="25">
        <v>89.13</v>
      </c>
      <c r="J3046" s="27">
        <v>94.9</v>
      </c>
      <c r="K3046" s="24"/>
      <c r="L3046" s="24">
        <v>84.2</v>
      </c>
    </row>
    <row r="3047" spans="1:12" x14ac:dyDescent="0.2">
      <c r="A3047" s="23">
        <v>40604</v>
      </c>
      <c r="B3047" s="27">
        <v>88.23</v>
      </c>
      <c r="C3047" s="28">
        <v>87.23</v>
      </c>
      <c r="D3047" s="28">
        <v>89.23</v>
      </c>
      <c r="E3047" s="26">
        <v>90.35</v>
      </c>
      <c r="F3047" s="25">
        <v>87.73</v>
      </c>
      <c r="G3047" s="25">
        <v>86.73</v>
      </c>
      <c r="H3047" s="25">
        <v>86.73</v>
      </c>
      <c r="I3047" s="25">
        <v>91.73</v>
      </c>
      <c r="J3047" s="27">
        <v>97.5</v>
      </c>
      <c r="K3047" s="24"/>
      <c r="L3047" s="24">
        <v>86.95</v>
      </c>
    </row>
    <row r="3048" spans="1:12" x14ac:dyDescent="0.2">
      <c r="A3048" s="23">
        <v>40605</v>
      </c>
      <c r="B3048" s="27">
        <v>87.91</v>
      </c>
      <c r="C3048" s="28">
        <v>86.91</v>
      </c>
      <c r="D3048" s="28">
        <v>88.91</v>
      </c>
      <c r="E3048" s="26">
        <v>89.95</v>
      </c>
      <c r="F3048" s="25">
        <v>87.41</v>
      </c>
      <c r="G3048" s="25">
        <v>86.41</v>
      </c>
      <c r="H3048" s="25">
        <v>86.41</v>
      </c>
      <c r="I3048" s="25">
        <v>91.41</v>
      </c>
      <c r="J3048" s="27">
        <v>97.2</v>
      </c>
      <c r="K3048" s="24"/>
      <c r="L3048" s="24">
        <v>86.7</v>
      </c>
    </row>
    <row r="3049" spans="1:12" x14ac:dyDescent="0.2">
      <c r="A3049" s="23">
        <v>40606</v>
      </c>
      <c r="B3049" s="27">
        <v>90.42</v>
      </c>
      <c r="C3049" s="28">
        <v>89.42</v>
      </c>
      <c r="D3049" s="28">
        <v>91.42</v>
      </c>
      <c r="E3049" s="26">
        <v>92.9</v>
      </c>
      <c r="F3049" s="25">
        <v>89.92</v>
      </c>
      <c r="G3049" s="25">
        <v>88.92</v>
      </c>
      <c r="H3049" s="25">
        <v>88.92</v>
      </c>
      <c r="I3049" s="25">
        <v>93.92</v>
      </c>
      <c r="J3049" s="27">
        <v>99.7</v>
      </c>
      <c r="K3049" s="24"/>
      <c r="L3049" s="24">
        <v>89.2</v>
      </c>
    </row>
    <row r="3050" spans="1:12" x14ac:dyDescent="0.2">
      <c r="A3050" s="23">
        <v>40609</v>
      </c>
      <c r="B3050" s="27">
        <v>91.44</v>
      </c>
      <c r="C3050" s="28">
        <v>90.44</v>
      </c>
      <c r="D3050" s="28">
        <v>92.44</v>
      </c>
      <c r="E3050" s="26">
        <v>93.45</v>
      </c>
      <c r="F3050" s="25">
        <v>90.94</v>
      </c>
      <c r="G3050" s="25">
        <v>89.94</v>
      </c>
      <c r="H3050" s="25">
        <v>89.94</v>
      </c>
      <c r="I3050" s="25">
        <v>94.94</v>
      </c>
      <c r="J3050" s="27">
        <v>100.8</v>
      </c>
      <c r="K3050" s="24"/>
      <c r="L3050" s="24">
        <v>89.7</v>
      </c>
    </row>
    <row r="3051" spans="1:12" x14ac:dyDescent="0.2">
      <c r="A3051" s="23">
        <v>40610</v>
      </c>
      <c r="B3051" s="27">
        <v>91.02</v>
      </c>
      <c r="C3051" s="28">
        <v>90.02</v>
      </c>
      <c r="D3051" s="28">
        <v>92.02</v>
      </c>
      <c r="E3051" s="26">
        <v>92.9</v>
      </c>
      <c r="F3051" s="25">
        <v>90.52</v>
      </c>
      <c r="G3051" s="25">
        <v>89.52</v>
      </c>
      <c r="H3051" s="25">
        <v>89.52</v>
      </c>
      <c r="I3051" s="25">
        <v>94.52</v>
      </c>
      <c r="J3051" s="27">
        <v>100.3</v>
      </c>
      <c r="K3051" s="24"/>
      <c r="L3051" s="24"/>
    </row>
    <row r="3052" spans="1:12" x14ac:dyDescent="0.2">
      <c r="A3052" s="23">
        <v>40611</v>
      </c>
      <c r="B3052" s="27">
        <v>90.38</v>
      </c>
      <c r="C3052" s="28">
        <v>89.38</v>
      </c>
      <c r="D3052" s="28">
        <v>91.38</v>
      </c>
      <c r="E3052" s="26">
        <v>92.2</v>
      </c>
      <c r="F3052" s="25">
        <v>89.88</v>
      </c>
      <c r="G3052" s="25">
        <v>88.88</v>
      </c>
      <c r="H3052" s="25">
        <v>88.88</v>
      </c>
      <c r="I3052" s="25">
        <v>93.88</v>
      </c>
      <c r="J3052" s="27">
        <v>99.7</v>
      </c>
      <c r="K3052" s="24"/>
      <c r="L3052" s="24">
        <v>89.2</v>
      </c>
    </row>
    <row r="3053" spans="1:12" x14ac:dyDescent="0.2">
      <c r="A3053" s="23">
        <v>40612</v>
      </c>
      <c r="B3053" s="27">
        <v>88.7</v>
      </c>
      <c r="C3053" s="28">
        <v>87.7</v>
      </c>
      <c r="D3053" s="28">
        <v>89.7</v>
      </c>
      <c r="E3053" s="26">
        <v>90.65</v>
      </c>
      <c r="F3053" s="25">
        <v>88.2</v>
      </c>
      <c r="G3053" s="25">
        <v>87.2</v>
      </c>
      <c r="H3053" s="25">
        <v>87.2</v>
      </c>
      <c r="I3053" s="25">
        <v>92.2</v>
      </c>
      <c r="J3053" s="27">
        <v>98</v>
      </c>
      <c r="K3053" s="24"/>
      <c r="L3053" s="24">
        <v>87.2</v>
      </c>
    </row>
    <row r="3054" spans="1:12" x14ac:dyDescent="0.2">
      <c r="A3054" s="23">
        <v>40613</v>
      </c>
      <c r="B3054" s="27">
        <v>87.16</v>
      </c>
      <c r="C3054" s="28">
        <v>86.16</v>
      </c>
      <c r="D3054" s="28">
        <v>88.16</v>
      </c>
      <c r="E3054" s="26">
        <v>88.7</v>
      </c>
      <c r="F3054" s="25">
        <v>86.66</v>
      </c>
      <c r="G3054" s="25">
        <v>85.66</v>
      </c>
      <c r="H3054" s="25">
        <v>85.66</v>
      </c>
      <c r="I3054" s="25">
        <v>90.66</v>
      </c>
      <c r="J3054" s="27">
        <v>96.5</v>
      </c>
      <c r="K3054" s="24"/>
      <c r="L3054" s="24">
        <v>85.95</v>
      </c>
    </row>
    <row r="3055" spans="1:12" x14ac:dyDescent="0.2">
      <c r="A3055" s="23">
        <v>40616</v>
      </c>
      <c r="B3055" s="27">
        <v>87.19</v>
      </c>
      <c r="C3055" s="28">
        <v>86.19</v>
      </c>
      <c r="D3055" s="28">
        <v>88.19</v>
      </c>
      <c r="E3055" s="26">
        <v>89.4</v>
      </c>
      <c r="F3055" s="25">
        <v>86.69</v>
      </c>
      <c r="G3055" s="25">
        <v>85.69</v>
      </c>
      <c r="H3055" s="25">
        <v>85.69</v>
      </c>
      <c r="I3055" s="25">
        <v>90.69</v>
      </c>
      <c r="J3055" s="27">
        <v>96.5</v>
      </c>
      <c r="K3055" s="24"/>
      <c r="L3055" s="24">
        <v>85.7</v>
      </c>
    </row>
    <row r="3056" spans="1:12" x14ac:dyDescent="0.2">
      <c r="A3056" s="23">
        <v>40617</v>
      </c>
      <c r="B3056" s="27">
        <v>83.18</v>
      </c>
      <c r="C3056" s="28">
        <v>82.18</v>
      </c>
      <c r="D3056" s="28">
        <v>84.68</v>
      </c>
      <c r="E3056" s="26">
        <v>85.6</v>
      </c>
      <c r="F3056" s="25">
        <v>82.68</v>
      </c>
      <c r="G3056" s="25">
        <v>81.680000000000007</v>
      </c>
      <c r="H3056" s="25">
        <v>81.680000000000007</v>
      </c>
      <c r="I3056" s="25">
        <v>86.68</v>
      </c>
      <c r="J3056" s="27">
        <v>92.5</v>
      </c>
      <c r="K3056" s="24"/>
      <c r="L3056" s="24">
        <v>81.7</v>
      </c>
    </row>
    <row r="3057" spans="1:12" x14ac:dyDescent="0.2">
      <c r="A3057" s="23">
        <v>40618</v>
      </c>
      <c r="B3057" s="27">
        <v>83.98</v>
      </c>
      <c r="C3057" s="28">
        <v>82.98</v>
      </c>
      <c r="D3057" s="28">
        <v>85.48</v>
      </c>
      <c r="E3057" s="26">
        <v>86.3</v>
      </c>
      <c r="F3057" s="25">
        <v>83.48</v>
      </c>
      <c r="G3057" s="25">
        <v>82.48</v>
      </c>
      <c r="H3057" s="25">
        <v>82.48</v>
      </c>
      <c r="I3057" s="25">
        <v>87.48</v>
      </c>
      <c r="J3057" s="27">
        <v>93.3</v>
      </c>
      <c r="K3057" s="24"/>
      <c r="L3057" s="24">
        <v>82.7</v>
      </c>
    </row>
    <row r="3058" spans="1:12" x14ac:dyDescent="0.2">
      <c r="A3058" s="23">
        <v>40619</v>
      </c>
      <c r="B3058" s="27">
        <v>87.42</v>
      </c>
      <c r="C3058" s="28">
        <v>86.42</v>
      </c>
      <c r="D3058" s="28">
        <v>88.92</v>
      </c>
      <c r="E3058" s="26">
        <v>89.4</v>
      </c>
      <c r="F3058" s="25">
        <v>86.92</v>
      </c>
      <c r="G3058" s="25">
        <v>85.92</v>
      </c>
      <c r="H3058" s="25">
        <v>85.92</v>
      </c>
      <c r="I3058" s="25">
        <v>90.92</v>
      </c>
      <c r="J3058" s="27">
        <v>96.7</v>
      </c>
      <c r="K3058" s="24"/>
      <c r="L3058" s="24">
        <v>86.2</v>
      </c>
    </row>
    <row r="3059" spans="1:12" x14ac:dyDescent="0.2">
      <c r="A3059" s="23">
        <v>40620</v>
      </c>
      <c r="B3059" s="27">
        <v>87.07</v>
      </c>
      <c r="C3059" s="28">
        <v>86.07</v>
      </c>
      <c r="D3059" s="28">
        <v>88.57</v>
      </c>
      <c r="E3059" s="26">
        <v>89.15</v>
      </c>
      <c r="F3059" s="25">
        <v>86.57</v>
      </c>
      <c r="G3059" s="25">
        <v>85.57</v>
      </c>
      <c r="H3059" s="25">
        <v>85.57</v>
      </c>
      <c r="I3059" s="25">
        <v>90.57</v>
      </c>
      <c r="J3059" s="27">
        <v>96.4</v>
      </c>
      <c r="K3059" s="24"/>
      <c r="L3059" s="24">
        <v>85.7</v>
      </c>
    </row>
    <row r="3060" spans="1:12" x14ac:dyDescent="0.2">
      <c r="A3060" s="23">
        <v>40623</v>
      </c>
      <c r="B3060" s="27">
        <v>88.33</v>
      </c>
      <c r="C3060" s="28">
        <v>87.33</v>
      </c>
      <c r="D3060" s="28">
        <v>89.83</v>
      </c>
      <c r="E3060" s="26">
        <v>91.05</v>
      </c>
      <c r="F3060" s="25">
        <v>87.83</v>
      </c>
      <c r="G3060" s="25">
        <v>86.83</v>
      </c>
      <c r="H3060" s="25">
        <v>86.83</v>
      </c>
      <c r="I3060" s="25">
        <v>91.83</v>
      </c>
      <c r="J3060" s="27">
        <v>97.6</v>
      </c>
      <c r="K3060" s="24"/>
      <c r="L3060" s="24">
        <v>87.2</v>
      </c>
    </row>
    <row r="3061" spans="1:12" x14ac:dyDescent="0.2">
      <c r="A3061" s="23">
        <v>40624</v>
      </c>
      <c r="B3061" s="27">
        <v>90</v>
      </c>
      <c r="C3061" s="28">
        <v>89</v>
      </c>
      <c r="D3061" s="28">
        <v>91.5</v>
      </c>
      <c r="E3061" s="26">
        <v>92.9</v>
      </c>
      <c r="F3061" s="25">
        <v>89.5</v>
      </c>
      <c r="G3061" s="25">
        <v>88.5</v>
      </c>
      <c r="H3061" s="25">
        <v>88.5</v>
      </c>
      <c r="I3061" s="25">
        <v>93.5</v>
      </c>
      <c r="J3061" s="27">
        <v>99.3</v>
      </c>
      <c r="K3061" s="24"/>
      <c r="L3061" s="24">
        <v>88.7</v>
      </c>
    </row>
    <row r="3062" spans="1:12" x14ac:dyDescent="0.2">
      <c r="A3062" s="23">
        <v>40625</v>
      </c>
      <c r="B3062" s="27">
        <v>91.75</v>
      </c>
      <c r="C3062" s="28">
        <v>90.75</v>
      </c>
      <c r="D3062" s="28">
        <v>93.25</v>
      </c>
      <c r="E3062" s="26">
        <v>93.75</v>
      </c>
      <c r="F3062" s="25">
        <v>91.25</v>
      </c>
      <c r="G3062" s="25">
        <v>90.25</v>
      </c>
      <c r="H3062" s="25">
        <v>90.25</v>
      </c>
      <c r="I3062" s="25">
        <v>95.25</v>
      </c>
      <c r="J3062" s="27">
        <v>101.1</v>
      </c>
      <c r="K3062" s="24"/>
      <c r="L3062" s="24">
        <v>90.45</v>
      </c>
    </row>
    <row r="3063" spans="1:12" x14ac:dyDescent="0.2">
      <c r="A3063" s="23">
        <v>40626</v>
      </c>
      <c r="B3063" s="27">
        <v>91.6</v>
      </c>
      <c r="C3063" s="28">
        <v>90.6</v>
      </c>
      <c r="D3063" s="28">
        <v>93.1</v>
      </c>
      <c r="E3063" s="26">
        <v>93.15</v>
      </c>
      <c r="F3063" s="25">
        <v>91.1</v>
      </c>
      <c r="G3063" s="25">
        <v>90.1</v>
      </c>
      <c r="H3063" s="25">
        <v>90.1</v>
      </c>
      <c r="I3063" s="25">
        <v>95.1</v>
      </c>
      <c r="J3063" s="27">
        <v>100.9</v>
      </c>
      <c r="K3063" s="24"/>
      <c r="L3063" s="24">
        <v>90.2</v>
      </c>
    </row>
    <row r="3064" spans="1:12" x14ac:dyDescent="0.2">
      <c r="A3064" s="23">
        <v>40627</v>
      </c>
      <c r="B3064" s="27">
        <v>91.4</v>
      </c>
      <c r="C3064" s="28">
        <v>90.4</v>
      </c>
      <c r="D3064" s="28">
        <v>92.9</v>
      </c>
      <c r="E3064" s="26">
        <v>93.5</v>
      </c>
      <c r="F3064" s="25">
        <v>90.9</v>
      </c>
      <c r="G3064" s="25">
        <v>89.9</v>
      </c>
      <c r="H3064" s="25">
        <v>89.9</v>
      </c>
      <c r="I3064" s="25">
        <v>94.9</v>
      </c>
      <c r="J3064" s="27">
        <v>100.7</v>
      </c>
      <c r="K3064" s="24"/>
      <c r="L3064" s="24">
        <v>89.95</v>
      </c>
    </row>
    <row r="3065" spans="1:12" x14ac:dyDescent="0.2">
      <c r="A3065" s="23">
        <v>40630</v>
      </c>
      <c r="B3065" s="27">
        <v>89.98</v>
      </c>
      <c r="C3065" s="28">
        <v>88.98</v>
      </c>
      <c r="D3065" s="28">
        <v>91.48</v>
      </c>
      <c r="E3065" s="26">
        <v>91.75</v>
      </c>
      <c r="F3065" s="25">
        <v>89.48</v>
      </c>
      <c r="G3065" s="25">
        <v>88.48</v>
      </c>
      <c r="H3065" s="25">
        <v>88.48</v>
      </c>
      <c r="I3065" s="25">
        <v>93.23</v>
      </c>
      <c r="J3065" s="27">
        <v>99.3</v>
      </c>
      <c r="K3065" s="24"/>
      <c r="L3065" s="24">
        <v>88.95</v>
      </c>
    </row>
    <row r="3066" spans="1:12" x14ac:dyDescent="0.2">
      <c r="A3066" s="23">
        <v>40631</v>
      </c>
      <c r="B3066" s="27">
        <v>90.79</v>
      </c>
      <c r="C3066" s="28">
        <v>89.79</v>
      </c>
      <c r="D3066" s="28">
        <v>92.29</v>
      </c>
      <c r="E3066" s="26">
        <v>92.15</v>
      </c>
      <c r="F3066" s="25">
        <v>90.29</v>
      </c>
      <c r="G3066" s="25">
        <v>89.29</v>
      </c>
      <c r="H3066" s="25">
        <v>89.29</v>
      </c>
      <c r="I3066" s="25">
        <v>94.04</v>
      </c>
      <c r="J3066" s="27">
        <v>100.1</v>
      </c>
      <c r="K3066" s="24"/>
      <c r="L3066" s="24">
        <v>89.45</v>
      </c>
    </row>
    <row r="3067" spans="1:12" x14ac:dyDescent="0.2">
      <c r="A3067" s="23">
        <v>40632</v>
      </c>
      <c r="B3067" s="27">
        <v>90.27</v>
      </c>
      <c r="C3067" s="28">
        <v>89.27</v>
      </c>
      <c r="D3067" s="28">
        <v>91.77</v>
      </c>
      <c r="E3067" s="26">
        <v>92.25</v>
      </c>
      <c r="F3067" s="25">
        <v>89.77</v>
      </c>
      <c r="G3067" s="25">
        <v>88.77</v>
      </c>
      <c r="H3067" s="25">
        <v>88.77</v>
      </c>
      <c r="I3067" s="25">
        <v>93.52</v>
      </c>
      <c r="J3067" s="27">
        <v>99.6</v>
      </c>
      <c r="K3067" s="24"/>
      <c r="L3067" s="24">
        <v>88.95</v>
      </c>
    </row>
    <row r="3068" spans="1:12" x14ac:dyDescent="0.2">
      <c r="A3068" s="23">
        <v>40633</v>
      </c>
      <c r="B3068" s="27">
        <v>92.72</v>
      </c>
      <c r="C3068" s="28">
        <v>91.72</v>
      </c>
      <c r="D3068" s="28">
        <v>94.22</v>
      </c>
      <c r="E3068" s="26">
        <v>94.6</v>
      </c>
      <c r="F3068" s="25">
        <v>92.22</v>
      </c>
      <c r="G3068" s="25">
        <v>91.22</v>
      </c>
      <c r="H3068" s="25">
        <v>91.22</v>
      </c>
      <c r="I3068" s="25">
        <v>95.97</v>
      </c>
      <c r="J3068" s="27">
        <v>102</v>
      </c>
      <c r="K3068" s="24"/>
      <c r="L3068" s="24">
        <v>91.45</v>
      </c>
    </row>
    <row r="3069" spans="1:12" x14ac:dyDescent="0.2">
      <c r="A3069" s="23">
        <v>40634</v>
      </c>
      <c r="B3069" s="27">
        <v>93.94</v>
      </c>
      <c r="C3069" s="28">
        <v>92.94</v>
      </c>
      <c r="D3069" s="28">
        <v>95.44</v>
      </c>
      <c r="E3069" s="26">
        <v>96.1</v>
      </c>
      <c r="F3069" s="25">
        <v>93.44</v>
      </c>
      <c r="G3069" s="25">
        <v>92.44</v>
      </c>
      <c r="H3069" s="25">
        <v>92.44</v>
      </c>
      <c r="I3069" s="25">
        <v>97.19</v>
      </c>
      <c r="J3069" s="27">
        <v>103.3</v>
      </c>
      <c r="K3069" s="24"/>
      <c r="L3069" s="24">
        <v>92.7</v>
      </c>
    </row>
    <row r="3070" spans="1:12" x14ac:dyDescent="0.2">
      <c r="A3070" s="23">
        <v>40637</v>
      </c>
      <c r="B3070" s="27">
        <v>94.47</v>
      </c>
      <c r="C3070" s="28">
        <v>93.47</v>
      </c>
      <c r="D3070" s="28">
        <v>95.97</v>
      </c>
      <c r="E3070" s="26">
        <v>96.3</v>
      </c>
      <c r="F3070" s="25">
        <v>93.97</v>
      </c>
      <c r="G3070" s="25">
        <v>92.97</v>
      </c>
      <c r="H3070" s="25">
        <v>92.97</v>
      </c>
      <c r="I3070" s="25">
        <v>97.72</v>
      </c>
      <c r="J3070" s="27">
        <v>103.8</v>
      </c>
      <c r="K3070" s="24"/>
      <c r="L3070" s="24">
        <v>92.95</v>
      </c>
    </row>
    <row r="3071" spans="1:12" x14ac:dyDescent="0.2">
      <c r="A3071" s="23">
        <v>40638</v>
      </c>
      <c r="B3071" s="27">
        <v>94.34</v>
      </c>
      <c r="C3071" s="28">
        <v>93.34</v>
      </c>
      <c r="D3071" s="28">
        <v>95.84</v>
      </c>
      <c r="E3071" s="26">
        <v>95.85</v>
      </c>
      <c r="F3071" s="25">
        <v>93.84</v>
      </c>
      <c r="G3071" s="25">
        <v>92.84</v>
      </c>
      <c r="H3071" s="25">
        <v>92.84</v>
      </c>
      <c r="I3071" s="25">
        <v>97.59</v>
      </c>
      <c r="J3071" s="27">
        <v>103.7</v>
      </c>
      <c r="K3071" s="24"/>
      <c r="L3071" s="24"/>
    </row>
    <row r="3072" spans="1:12" x14ac:dyDescent="0.2">
      <c r="A3072" s="23">
        <v>40639</v>
      </c>
      <c r="B3072" s="27">
        <v>94.83</v>
      </c>
      <c r="C3072" s="28">
        <v>93.83</v>
      </c>
      <c r="D3072" s="28">
        <v>96.33</v>
      </c>
      <c r="E3072" s="26">
        <v>96.65</v>
      </c>
      <c r="F3072" s="25">
        <v>94.33</v>
      </c>
      <c r="G3072" s="25">
        <v>93.33</v>
      </c>
      <c r="H3072" s="25">
        <v>93.33</v>
      </c>
      <c r="I3072" s="25">
        <v>98.08</v>
      </c>
      <c r="J3072" s="27">
        <v>104.1</v>
      </c>
      <c r="K3072" s="24"/>
      <c r="L3072" s="24">
        <v>93.45</v>
      </c>
    </row>
    <row r="3073" spans="1:12" x14ac:dyDescent="0.2">
      <c r="A3073" s="23">
        <v>40640</v>
      </c>
      <c r="B3073" s="27">
        <v>96.3</v>
      </c>
      <c r="C3073" s="28">
        <v>95.3</v>
      </c>
      <c r="D3073" s="28">
        <v>97.8</v>
      </c>
      <c r="E3073" s="26">
        <v>98.25</v>
      </c>
      <c r="F3073" s="25">
        <v>95.8</v>
      </c>
      <c r="G3073" s="25">
        <v>94.8</v>
      </c>
      <c r="H3073" s="25">
        <v>94.8</v>
      </c>
      <c r="I3073" s="25">
        <v>99.55</v>
      </c>
      <c r="J3073" s="27">
        <v>105.6</v>
      </c>
      <c r="K3073" s="24"/>
      <c r="L3073" s="24">
        <v>94.95</v>
      </c>
    </row>
    <row r="3074" spans="1:12" x14ac:dyDescent="0.2">
      <c r="A3074" s="23">
        <v>40641</v>
      </c>
      <c r="B3074" s="27">
        <v>98.79</v>
      </c>
      <c r="C3074" s="28">
        <v>97.79</v>
      </c>
      <c r="D3074" s="28">
        <v>100.29</v>
      </c>
      <c r="E3074" s="26">
        <v>100.9</v>
      </c>
      <c r="F3074" s="25">
        <v>98.29</v>
      </c>
      <c r="G3074" s="25">
        <v>97.29</v>
      </c>
      <c r="H3074" s="25">
        <v>97.29</v>
      </c>
      <c r="I3074" s="25">
        <v>102.04</v>
      </c>
      <c r="J3074" s="27">
        <v>108.1</v>
      </c>
      <c r="K3074" s="24"/>
      <c r="L3074" s="24">
        <v>97.45</v>
      </c>
    </row>
    <row r="3075" spans="1:12" x14ac:dyDescent="0.2">
      <c r="A3075" s="23">
        <v>40644</v>
      </c>
      <c r="B3075" s="27">
        <v>95.92</v>
      </c>
      <c r="C3075" s="28">
        <v>94.92</v>
      </c>
      <c r="D3075" s="28">
        <v>97.42</v>
      </c>
      <c r="E3075" s="26">
        <v>97.4</v>
      </c>
      <c r="F3075" s="25">
        <v>95.42</v>
      </c>
      <c r="G3075" s="25">
        <v>94.42</v>
      </c>
      <c r="H3075" s="25">
        <v>94.42</v>
      </c>
      <c r="I3075" s="25">
        <v>99.17</v>
      </c>
      <c r="J3075" s="27">
        <v>105.2</v>
      </c>
      <c r="K3075" s="24"/>
      <c r="L3075" s="24">
        <v>94.7</v>
      </c>
    </row>
    <row r="3076" spans="1:12" x14ac:dyDescent="0.2">
      <c r="A3076" s="23">
        <v>40645</v>
      </c>
      <c r="B3076" s="27">
        <v>92.25</v>
      </c>
      <c r="C3076" s="28">
        <v>91.25</v>
      </c>
      <c r="D3076" s="28">
        <v>93.75</v>
      </c>
      <c r="E3076" s="26">
        <v>93.8</v>
      </c>
      <c r="F3076" s="25">
        <v>91.75</v>
      </c>
      <c r="G3076" s="25">
        <v>90.75</v>
      </c>
      <c r="H3076" s="25">
        <v>90.75</v>
      </c>
      <c r="I3076" s="25">
        <v>95.5</v>
      </c>
      <c r="J3076" s="27">
        <v>101.6</v>
      </c>
      <c r="K3076" s="24"/>
      <c r="L3076" s="24">
        <v>90.95</v>
      </c>
    </row>
    <row r="3077" spans="1:12" x14ac:dyDescent="0.2">
      <c r="A3077" s="23">
        <v>40646</v>
      </c>
      <c r="B3077" s="27">
        <v>93.11</v>
      </c>
      <c r="C3077" s="28">
        <v>92.11</v>
      </c>
      <c r="D3077" s="28">
        <v>94.61</v>
      </c>
      <c r="E3077" s="26">
        <v>95.25</v>
      </c>
      <c r="F3077" s="25">
        <v>92.61</v>
      </c>
      <c r="G3077" s="25">
        <v>91.61</v>
      </c>
      <c r="H3077" s="25">
        <v>91.61</v>
      </c>
      <c r="I3077" s="25">
        <v>96.36</v>
      </c>
      <c r="J3077" s="27">
        <v>102.4</v>
      </c>
      <c r="K3077" s="24"/>
      <c r="L3077" s="24">
        <v>91.95</v>
      </c>
    </row>
    <row r="3078" spans="1:12" x14ac:dyDescent="0.2">
      <c r="A3078" s="23">
        <v>40647</v>
      </c>
      <c r="B3078" s="27">
        <v>94.11</v>
      </c>
      <c r="C3078" s="28">
        <v>93.11</v>
      </c>
      <c r="D3078" s="28">
        <v>95.61</v>
      </c>
      <c r="E3078" s="26">
        <v>96.4</v>
      </c>
      <c r="F3078" s="25">
        <v>93.61</v>
      </c>
      <c r="G3078" s="25">
        <v>92.61</v>
      </c>
      <c r="H3078" s="25">
        <v>92.61</v>
      </c>
      <c r="I3078" s="25">
        <v>97.36</v>
      </c>
      <c r="J3078" s="27">
        <v>103.4</v>
      </c>
      <c r="K3078" s="24"/>
      <c r="L3078" s="24">
        <v>92.7</v>
      </c>
    </row>
    <row r="3079" spans="1:12" x14ac:dyDescent="0.2">
      <c r="A3079" s="23">
        <v>40648</v>
      </c>
      <c r="B3079" s="27">
        <v>95.66</v>
      </c>
      <c r="C3079" s="28">
        <v>94.66</v>
      </c>
      <c r="D3079" s="28">
        <v>97.16</v>
      </c>
      <c r="E3079" s="26">
        <v>97.45</v>
      </c>
      <c r="F3079" s="25">
        <v>95.16</v>
      </c>
      <c r="G3079" s="25">
        <v>94.16</v>
      </c>
      <c r="H3079" s="25">
        <v>94.16</v>
      </c>
      <c r="I3079" s="25">
        <v>98.91</v>
      </c>
      <c r="J3079" s="27">
        <v>105</v>
      </c>
      <c r="K3079" s="24"/>
      <c r="L3079" s="24">
        <v>94.45</v>
      </c>
    </row>
    <row r="3080" spans="1:12" x14ac:dyDescent="0.2">
      <c r="A3080" s="23">
        <v>40651</v>
      </c>
      <c r="B3080" s="27">
        <v>93.12</v>
      </c>
      <c r="C3080" s="28">
        <v>92.12</v>
      </c>
      <c r="D3080" s="28">
        <v>94.62</v>
      </c>
      <c r="E3080" s="26">
        <v>95.15</v>
      </c>
      <c r="F3080" s="25">
        <v>92.62</v>
      </c>
      <c r="G3080" s="25">
        <v>91.62</v>
      </c>
      <c r="H3080" s="25">
        <v>91.62</v>
      </c>
      <c r="I3080" s="25">
        <v>96.37</v>
      </c>
      <c r="J3080" s="27">
        <v>102.4</v>
      </c>
      <c r="K3080" s="24"/>
      <c r="L3080" s="24">
        <v>91.45</v>
      </c>
    </row>
    <row r="3081" spans="1:12" x14ac:dyDescent="0.2">
      <c r="A3081" s="23">
        <v>40652</v>
      </c>
      <c r="B3081" s="27">
        <v>94.15</v>
      </c>
      <c r="C3081" s="28">
        <v>93.15</v>
      </c>
      <c r="D3081" s="28">
        <v>95.65</v>
      </c>
      <c r="E3081" s="26">
        <v>95.65</v>
      </c>
      <c r="F3081" s="25">
        <v>93.65</v>
      </c>
      <c r="G3081" s="25">
        <v>92.65</v>
      </c>
      <c r="H3081" s="25">
        <v>92.65</v>
      </c>
      <c r="I3081" s="25">
        <v>97.4</v>
      </c>
      <c r="J3081" s="27">
        <v>103.5</v>
      </c>
      <c r="K3081" s="24"/>
      <c r="L3081" s="24">
        <v>92.7</v>
      </c>
    </row>
    <row r="3082" spans="1:12" x14ac:dyDescent="0.2">
      <c r="A3082" s="23">
        <v>40653</v>
      </c>
      <c r="B3082" s="27">
        <v>97.45</v>
      </c>
      <c r="C3082" s="28">
        <v>96.45</v>
      </c>
      <c r="D3082" s="28">
        <v>98.95</v>
      </c>
      <c r="E3082" s="26">
        <v>99.3</v>
      </c>
      <c r="F3082" s="25">
        <v>96.95</v>
      </c>
      <c r="G3082" s="25">
        <v>95.95</v>
      </c>
      <c r="H3082" s="25">
        <v>95.95</v>
      </c>
      <c r="I3082" s="25">
        <v>100.7</v>
      </c>
      <c r="J3082" s="27">
        <v>106.8</v>
      </c>
      <c r="K3082" s="24"/>
      <c r="L3082" s="24">
        <v>96.2</v>
      </c>
    </row>
    <row r="3083" spans="1:12" x14ac:dyDescent="0.2">
      <c r="A3083" s="23">
        <v>40654</v>
      </c>
      <c r="B3083" s="27">
        <v>98.29</v>
      </c>
      <c r="C3083" s="28">
        <v>97.29</v>
      </c>
      <c r="D3083" s="28">
        <v>99.79</v>
      </c>
      <c r="E3083" s="26">
        <v>100.25</v>
      </c>
      <c r="F3083" s="25">
        <v>97.79</v>
      </c>
      <c r="G3083" s="25">
        <v>96.79</v>
      </c>
      <c r="H3083" s="25">
        <v>96.79</v>
      </c>
      <c r="I3083" s="25">
        <v>101.54</v>
      </c>
      <c r="J3083" s="27">
        <v>107.6</v>
      </c>
      <c r="K3083" s="24"/>
      <c r="L3083" s="24">
        <v>96.95</v>
      </c>
    </row>
    <row r="3084" spans="1:12" x14ac:dyDescent="0.2">
      <c r="A3084" s="23">
        <v>40658</v>
      </c>
      <c r="B3084" s="27">
        <v>98.28</v>
      </c>
      <c r="C3084" s="28">
        <v>97.28</v>
      </c>
      <c r="D3084" s="28">
        <v>99.78</v>
      </c>
      <c r="E3084" s="26">
        <v>100.2</v>
      </c>
      <c r="F3084" s="25">
        <v>97.78</v>
      </c>
      <c r="G3084" s="25">
        <v>96.78</v>
      </c>
      <c r="H3084" s="25">
        <v>96.78</v>
      </c>
      <c r="I3084" s="25">
        <v>101.53</v>
      </c>
      <c r="J3084" s="27">
        <v>107.6</v>
      </c>
      <c r="K3084" s="24"/>
      <c r="L3084" s="24"/>
    </row>
    <row r="3085" spans="1:12" x14ac:dyDescent="0.2">
      <c r="A3085" s="23">
        <v>40659</v>
      </c>
      <c r="B3085" s="27">
        <v>98.21</v>
      </c>
      <c r="C3085" s="28">
        <v>97.21</v>
      </c>
      <c r="D3085" s="28">
        <v>99.71</v>
      </c>
      <c r="E3085" s="26">
        <v>100.1</v>
      </c>
      <c r="F3085" s="25">
        <v>97.71</v>
      </c>
      <c r="G3085" s="25">
        <v>96.71</v>
      </c>
      <c r="H3085" s="25">
        <v>96.71</v>
      </c>
      <c r="I3085" s="25">
        <v>101.46</v>
      </c>
      <c r="J3085" s="27">
        <v>107.5</v>
      </c>
      <c r="K3085" s="24"/>
      <c r="L3085" s="24"/>
    </row>
    <row r="3086" spans="1:12" x14ac:dyDescent="0.2">
      <c r="A3086" s="23">
        <v>40660</v>
      </c>
      <c r="B3086" s="27">
        <v>98.76</v>
      </c>
      <c r="C3086" s="28">
        <v>97.76</v>
      </c>
      <c r="D3086" s="28">
        <v>100.26</v>
      </c>
      <c r="E3086" s="26">
        <v>100.95</v>
      </c>
      <c r="F3086" s="25">
        <v>98.26</v>
      </c>
      <c r="G3086" s="25">
        <v>97.26</v>
      </c>
      <c r="H3086" s="25">
        <v>97.26</v>
      </c>
      <c r="I3086" s="25">
        <v>102.01</v>
      </c>
      <c r="J3086" s="27">
        <v>108.1</v>
      </c>
      <c r="K3086" s="24"/>
      <c r="L3086" s="24">
        <v>97.45</v>
      </c>
    </row>
    <row r="3087" spans="1:12" x14ac:dyDescent="0.2">
      <c r="A3087" s="23">
        <v>40661</v>
      </c>
      <c r="B3087" s="27">
        <v>98.86</v>
      </c>
      <c r="C3087" s="28">
        <v>97.86</v>
      </c>
      <c r="D3087" s="28">
        <v>100.36</v>
      </c>
      <c r="E3087" s="26">
        <v>100.9</v>
      </c>
      <c r="F3087" s="25">
        <v>98.36</v>
      </c>
      <c r="G3087" s="25">
        <v>97.36</v>
      </c>
      <c r="H3087" s="25">
        <v>97.36</v>
      </c>
      <c r="I3087" s="25">
        <v>102.11</v>
      </c>
      <c r="J3087" s="27">
        <v>108.2</v>
      </c>
      <c r="K3087" s="24"/>
      <c r="L3087" s="24">
        <v>97.7</v>
      </c>
    </row>
    <row r="3088" spans="1:12" x14ac:dyDescent="0.2">
      <c r="A3088" s="23">
        <v>40662</v>
      </c>
      <c r="B3088" s="27">
        <v>99.93</v>
      </c>
      <c r="C3088" s="28">
        <v>98.93</v>
      </c>
      <c r="D3088" s="28">
        <v>101.43</v>
      </c>
      <c r="E3088" s="26">
        <v>101.65</v>
      </c>
      <c r="F3088" s="25">
        <v>99.43</v>
      </c>
      <c r="G3088" s="25">
        <v>98.43</v>
      </c>
      <c r="H3088" s="25">
        <v>98.43</v>
      </c>
      <c r="I3088" s="25">
        <v>103.18</v>
      </c>
      <c r="J3088" s="27">
        <v>109.2</v>
      </c>
      <c r="K3088" s="24"/>
      <c r="L3088" s="24">
        <v>98.7</v>
      </c>
    </row>
    <row r="3089" spans="1:12" x14ac:dyDescent="0.2">
      <c r="A3089" s="23">
        <v>40665</v>
      </c>
      <c r="B3089" s="27">
        <v>99.52</v>
      </c>
      <c r="C3089" s="28">
        <v>98.52</v>
      </c>
      <c r="D3089" s="28">
        <v>101.02</v>
      </c>
      <c r="E3089" s="26">
        <v>101.25</v>
      </c>
      <c r="F3089" s="25">
        <v>99.02</v>
      </c>
      <c r="G3089" s="25">
        <v>98.02</v>
      </c>
      <c r="H3089" s="25">
        <v>98.02</v>
      </c>
      <c r="I3089" s="25">
        <v>102.77</v>
      </c>
      <c r="J3089" s="27">
        <v>108.8</v>
      </c>
      <c r="K3089" s="24"/>
      <c r="L3089" s="24">
        <v>98.2</v>
      </c>
    </row>
    <row r="3090" spans="1:12" x14ac:dyDescent="0.2">
      <c r="A3090" s="23">
        <v>40666</v>
      </c>
      <c r="B3090" s="27">
        <v>97.05</v>
      </c>
      <c r="C3090" s="28">
        <v>96.05</v>
      </c>
      <c r="D3090" s="28">
        <v>98.55</v>
      </c>
      <c r="E3090" s="26">
        <v>99</v>
      </c>
      <c r="F3090" s="25">
        <v>96.55</v>
      </c>
      <c r="G3090" s="25">
        <v>95.55</v>
      </c>
      <c r="H3090" s="25">
        <v>95.55</v>
      </c>
      <c r="I3090" s="25">
        <v>100.3</v>
      </c>
      <c r="J3090" s="27">
        <v>106.4</v>
      </c>
      <c r="K3090" s="24"/>
      <c r="L3090" s="24">
        <v>95.7</v>
      </c>
    </row>
    <row r="3091" spans="1:12" x14ac:dyDescent="0.2">
      <c r="A3091" s="23">
        <v>40667</v>
      </c>
      <c r="B3091" s="27">
        <v>95.24</v>
      </c>
      <c r="C3091" s="28">
        <v>94.24</v>
      </c>
      <c r="D3091" s="28">
        <v>96.74</v>
      </c>
      <c r="E3091" s="26">
        <v>97.15</v>
      </c>
      <c r="F3091" s="25">
        <v>94.74</v>
      </c>
      <c r="G3091" s="25">
        <v>93.74</v>
      </c>
      <c r="H3091" s="25">
        <v>93.74</v>
      </c>
      <c r="I3091" s="25">
        <v>98.49</v>
      </c>
      <c r="J3091" s="27">
        <v>104.6</v>
      </c>
      <c r="K3091" s="24"/>
      <c r="L3091" s="24">
        <v>93.95</v>
      </c>
    </row>
    <row r="3092" spans="1:12" x14ac:dyDescent="0.2">
      <c r="A3092" s="23">
        <v>40668</v>
      </c>
      <c r="B3092" s="27">
        <v>85.8</v>
      </c>
      <c r="C3092" s="28">
        <v>84.8</v>
      </c>
      <c r="D3092" s="28">
        <v>87.3</v>
      </c>
      <c r="E3092" s="26">
        <v>86.35</v>
      </c>
      <c r="F3092" s="25">
        <v>85.3</v>
      </c>
      <c r="G3092" s="25">
        <v>84.3</v>
      </c>
      <c r="H3092" s="25">
        <v>84.3</v>
      </c>
      <c r="I3092" s="25">
        <v>89.05</v>
      </c>
      <c r="J3092" s="27">
        <v>95.1</v>
      </c>
      <c r="K3092" s="24"/>
      <c r="L3092" s="24">
        <v>84.45</v>
      </c>
    </row>
    <row r="3093" spans="1:12" x14ac:dyDescent="0.2">
      <c r="A3093" s="23">
        <v>40669</v>
      </c>
      <c r="B3093" s="27">
        <v>83.18</v>
      </c>
      <c r="C3093" s="28">
        <v>82.18</v>
      </c>
      <c r="D3093" s="28">
        <v>84.68</v>
      </c>
      <c r="E3093" s="26">
        <v>85.55</v>
      </c>
      <c r="F3093" s="25">
        <v>82.68</v>
      </c>
      <c r="G3093" s="25">
        <v>81.680000000000007</v>
      </c>
      <c r="H3093" s="25">
        <v>81.680000000000007</v>
      </c>
      <c r="I3093" s="25">
        <v>86.43</v>
      </c>
      <c r="J3093" s="27">
        <v>92.5</v>
      </c>
      <c r="K3093" s="24"/>
      <c r="L3093" s="24">
        <v>81.95</v>
      </c>
    </row>
    <row r="3094" spans="1:12" x14ac:dyDescent="0.2">
      <c r="A3094" s="23">
        <v>40672</v>
      </c>
      <c r="B3094" s="27">
        <v>88.55</v>
      </c>
      <c r="C3094" s="28">
        <v>87.55</v>
      </c>
      <c r="D3094" s="28">
        <v>90.05</v>
      </c>
      <c r="E3094" s="26">
        <v>90.55</v>
      </c>
      <c r="F3094" s="25">
        <v>88.05</v>
      </c>
      <c r="G3094" s="25">
        <v>87.05</v>
      </c>
      <c r="H3094" s="25">
        <v>87.05</v>
      </c>
      <c r="I3094" s="25">
        <v>91.8</v>
      </c>
      <c r="J3094" s="27">
        <v>97.9</v>
      </c>
      <c r="K3094" s="24"/>
      <c r="L3094" s="24">
        <v>86.95</v>
      </c>
    </row>
    <row r="3095" spans="1:12" x14ac:dyDescent="0.2">
      <c r="A3095" s="23">
        <v>40673</v>
      </c>
      <c r="B3095" s="27">
        <v>89.88</v>
      </c>
      <c r="C3095" s="28">
        <v>88.88</v>
      </c>
      <c r="D3095" s="28">
        <v>91.38</v>
      </c>
      <c r="E3095" s="26">
        <v>91.7</v>
      </c>
      <c r="F3095" s="25">
        <v>89.38</v>
      </c>
      <c r="G3095" s="25">
        <v>88.38</v>
      </c>
      <c r="H3095" s="25">
        <v>88.38</v>
      </c>
      <c r="I3095" s="25">
        <v>93.13</v>
      </c>
      <c r="J3095" s="27">
        <v>99.2</v>
      </c>
      <c r="K3095" s="24"/>
      <c r="L3095" s="24">
        <v>88.45</v>
      </c>
    </row>
    <row r="3096" spans="1:12" x14ac:dyDescent="0.2">
      <c r="A3096" s="23">
        <v>40674</v>
      </c>
      <c r="B3096" s="27">
        <v>84.21</v>
      </c>
      <c r="C3096" s="28">
        <v>83.21</v>
      </c>
      <c r="D3096" s="28">
        <v>85.71</v>
      </c>
      <c r="E3096" s="26">
        <v>86.2</v>
      </c>
      <c r="F3096" s="25">
        <v>83.71</v>
      </c>
      <c r="G3096" s="25">
        <v>82.71</v>
      </c>
      <c r="H3096" s="25">
        <v>82.71</v>
      </c>
      <c r="I3096" s="25">
        <v>87.46</v>
      </c>
      <c r="J3096" s="27">
        <v>93.5</v>
      </c>
      <c r="K3096" s="24"/>
      <c r="L3096" s="24">
        <v>82.95</v>
      </c>
    </row>
    <row r="3097" spans="1:12" x14ac:dyDescent="0.2">
      <c r="A3097" s="23">
        <v>40675</v>
      </c>
      <c r="B3097" s="27">
        <v>84.97</v>
      </c>
      <c r="C3097" s="28">
        <v>83.97</v>
      </c>
      <c r="D3097" s="28">
        <v>86.47</v>
      </c>
      <c r="E3097" s="26">
        <v>86.95</v>
      </c>
      <c r="F3097" s="25">
        <v>84.47</v>
      </c>
      <c r="G3097" s="25">
        <v>83.47</v>
      </c>
      <c r="H3097" s="25">
        <v>83.47</v>
      </c>
      <c r="I3097" s="25">
        <v>88.22</v>
      </c>
      <c r="J3097" s="27">
        <v>94.3</v>
      </c>
      <c r="K3097" s="24"/>
      <c r="L3097" s="24">
        <v>83.7</v>
      </c>
    </row>
    <row r="3098" spans="1:12" x14ac:dyDescent="0.2">
      <c r="A3098" s="23">
        <v>40676</v>
      </c>
      <c r="B3098" s="27">
        <v>85.65</v>
      </c>
      <c r="C3098" s="28">
        <v>84.65</v>
      </c>
      <c r="D3098" s="28">
        <v>87.15</v>
      </c>
      <c r="E3098" s="26">
        <v>87.65</v>
      </c>
      <c r="F3098" s="25">
        <v>85.15</v>
      </c>
      <c r="G3098" s="25">
        <v>84.15</v>
      </c>
      <c r="H3098" s="25">
        <v>84.15</v>
      </c>
      <c r="I3098" s="25">
        <v>88.9</v>
      </c>
      <c r="J3098" s="27">
        <v>95</v>
      </c>
      <c r="K3098" s="24"/>
      <c r="L3098" s="24">
        <v>84.2</v>
      </c>
    </row>
    <row r="3099" spans="1:12" x14ac:dyDescent="0.2">
      <c r="A3099" s="23">
        <v>40679</v>
      </c>
      <c r="B3099" s="27">
        <v>83.37</v>
      </c>
      <c r="C3099" s="28">
        <v>82.37</v>
      </c>
      <c r="D3099" s="28">
        <v>84.87</v>
      </c>
      <c r="E3099" s="26">
        <v>85.35</v>
      </c>
      <c r="F3099" s="25">
        <v>82.87</v>
      </c>
      <c r="G3099" s="25">
        <v>81.87</v>
      </c>
      <c r="H3099" s="25">
        <v>81.87</v>
      </c>
      <c r="I3099" s="25">
        <v>86.62</v>
      </c>
      <c r="J3099" s="27">
        <v>92.7</v>
      </c>
      <c r="K3099" s="24"/>
      <c r="L3099" s="24">
        <v>82.45</v>
      </c>
    </row>
    <row r="3100" spans="1:12" x14ac:dyDescent="0.2">
      <c r="A3100" s="23">
        <v>40680</v>
      </c>
      <c r="B3100" s="27">
        <v>83.91</v>
      </c>
      <c r="C3100" s="28">
        <v>82.91</v>
      </c>
      <c r="D3100" s="28">
        <v>85.41</v>
      </c>
      <c r="E3100" s="26">
        <v>84.9</v>
      </c>
      <c r="F3100" s="25">
        <v>82.41</v>
      </c>
      <c r="G3100" s="25">
        <v>81.41</v>
      </c>
      <c r="H3100" s="25">
        <v>81.41</v>
      </c>
      <c r="I3100" s="25">
        <v>86.16</v>
      </c>
      <c r="J3100" s="27">
        <v>92.2</v>
      </c>
      <c r="K3100" s="24"/>
      <c r="L3100" s="24">
        <v>81.45</v>
      </c>
    </row>
    <row r="3101" spans="1:12" x14ac:dyDescent="0.2">
      <c r="A3101" s="23">
        <v>40681</v>
      </c>
      <c r="B3101" s="27">
        <v>87.1</v>
      </c>
      <c r="C3101" s="28">
        <v>86.1</v>
      </c>
      <c r="D3101" s="28">
        <v>88.6</v>
      </c>
      <c r="E3101" s="26">
        <v>88.1</v>
      </c>
      <c r="F3101" s="25">
        <v>85.6</v>
      </c>
      <c r="G3101" s="25">
        <v>84.6</v>
      </c>
      <c r="H3101" s="25">
        <v>84.6</v>
      </c>
      <c r="I3101" s="25">
        <v>89.35</v>
      </c>
      <c r="J3101" s="27">
        <v>95.4</v>
      </c>
      <c r="K3101" s="24"/>
      <c r="L3101" s="24">
        <v>84.95</v>
      </c>
    </row>
    <row r="3102" spans="1:12" x14ac:dyDescent="0.2">
      <c r="A3102" s="23">
        <v>40682</v>
      </c>
      <c r="B3102" s="27">
        <v>85.44</v>
      </c>
      <c r="C3102" s="28">
        <v>84.44</v>
      </c>
      <c r="D3102" s="28">
        <v>86.94</v>
      </c>
      <c r="E3102" s="26">
        <v>86.45</v>
      </c>
      <c r="F3102" s="25">
        <v>83.94</v>
      </c>
      <c r="G3102" s="25">
        <v>82.94</v>
      </c>
      <c r="H3102" s="25">
        <v>82.94</v>
      </c>
      <c r="I3102" s="25">
        <v>87.69</v>
      </c>
      <c r="J3102" s="27">
        <v>93.8</v>
      </c>
      <c r="K3102" s="24"/>
      <c r="L3102" s="24">
        <v>82.95</v>
      </c>
    </row>
    <row r="3103" spans="1:12" x14ac:dyDescent="0.2">
      <c r="A3103" s="23">
        <v>40683</v>
      </c>
      <c r="B3103" s="27">
        <v>86.49</v>
      </c>
      <c r="C3103" s="28">
        <v>85.49</v>
      </c>
      <c r="D3103" s="28">
        <v>87.99</v>
      </c>
      <c r="E3103" s="26">
        <v>87.5</v>
      </c>
      <c r="F3103" s="25">
        <v>84.99</v>
      </c>
      <c r="G3103" s="25">
        <v>83.99</v>
      </c>
      <c r="H3103" s="25">
        <v>83.99</v>
      </c>
      <c r="I3103" s="25">
        <v>88.74</v>
      </c>
      <c r="J3103" s="27">
        <v>94.8</v>
      </c>
      <c r="K3103" s="24"/>
      <c r="L3103" s="24">
        <v>84.2</v>
      </c>
    </row>
    <row r="3104" spans="1:12" x14ac:dyDescent="0.2">
      <c r="A3104" s="23">
        <v>40686</v>
      </c>
      <c r="B3104" s="27">
        <v>84.7</v>
      </c>
      <c r="C3104" s="28">
        <v>83.7</v>
      </c>
      <c r="D3104" s="28">
        <v>86.2</v>
      </c>
      <c r="E3104" s="26">
        <v>85.7</v>
      </c>
      <c r="F3104" s="25">
        <v>83.2</v>
      </c>
      <c r="G3104" s="25">
        <v>82.2</v>
      </c>
      <c r="H3104" s="25">
        <v>82.2</v>
      </c>
      <c r="I3104" s="25">
        <v>86.95</v>
      </c>
      <c r="J3104" s="27">
        <v>93</v>
      </c>
      <c r="K3104" s="24"/>
      <c r="L3104" s="24">
        <v>82.45</v>
      </c>
    </row>
    <row r="3105" spans="1:12" x14ac:dyDescent="0.2">
      <c r="A3105" s="23">
        <v>40687</v>
      </c>
      <c r="B3105" s="27">
        <v>86.59</v>
      </c>
      <c r="C3105" s="28">
        <v>85.59</v>
      </c>
      <c r="D3105" s="28">
        <v>88.09</v>
      </c>
      <c r="E3105" s="26">
        <v>87.6</v>
      </c>
      <c r="F3105" s="25">
        <v>85.09</v>
      </c>
      <c r="G3105" s="25">
        <v>84.09</v>
      </c>
      <c r="H3105" s="25">
        <v>84.09</v>
      </c>
      <c r="I3105" s="25">
        <v>88.84</v>
      </c>
      <c r="J3105" s="27">
        <v>94.9</v>
      </c>
      <c r="K3105" s="24"/>
      <c r="L3105" s="24">
        <v>84.2</v>
      </c>
    </row>
    <row r="3106" spans="1:12" x14ac:dyDescent="0.2">
      <c r="A3106" s="23">
        <v>40688</v>
      </c>
      <c r="B3106" s="27">
        <v>88.32</v>
      </c>
      <c r="C3106" s="28">
        <v>87.32</v>
      </c>
      <c r="D3106" s="28">
        <v>89.82</v>
      </c>
      <c r="E3106" s="26">
        <v>89.3</v>
      </c>
      <c r="F3106" s="25">
        <v>86.82</v>
      </c>
      <c r="G3106" s="25">
        <v>85.82</v>
      </c>
      <c r="H3106" s="25">
        <v>85.82</v>
      </c>
      <c r="I3106" s="25">
        <v>90.57</v>
      </c>
      <c r="J3106" s="27">
        <v>96.6</v>
      </c>
      <c r="K3106" s="24"/>
      <c r="L3106" s="24">
        <v>85.95</v>
      </c>
    </row>
    <row r="3107" spans="1:12" x14ac:dyDescent="0.2">
      <c r="A3107" s="23">
        <v>40689</v>
      </c>
      <c r="B3107" s="27">
        <v>87.23</v>
      </c>
      <c r="C3107" s="28">
        <v>86.23</v>
      </c>
      <c r="D3107" s="28">
        <v>88.73</v>
      </c>
      <c r="E3107" s="26">
        <v>88.25</v>
      </c>
      <c r="F3107" s="25">
        <v>85.73</v>
      </c>
      <c r="G3107" s="25">
        <v>84.73</v>
      </c>
      <c r="H3107" s="25">
        <v>84.73</v>
      </c>
      <c r="I3107" s="25">
        <v>89.48</v>
      </c>
      <c r="J3107" s="27">
        <v>95.5</v>
      </c>
      <c r="K3107" s="24"/>
      <c r="L3107" s="24">
        <v>84.95</v>
      </c>
    </row>
    <row r="3108" spans="1:12" x14ac:dyDescent="0.2">
      <c r="A3108" s="23">
        <v>40690</v>
      </c>
      <c r="B3108" s="27">
        <v>87.59</v>
      </c>
      <c r="C3108" s="28">
        <v>86.59</v>
      </c>
      <c r="D3108" s="28">
        <v>89.09</v>
      </c>
      <c r="E3108" s="26">
        <v>88.6</v>
      </c>
      <c r="F3108" s="25">
        <v>86.09</v>
      </c>
      <c r="G3108" s="25">
        <v>85.09</v>
      </c>
      <c r="H3108" s="25">
        <v>85.09</v>
      </c>
      <c r="I3108" s="25">
        <v>89.84</v>
      </c>
      <c r="J3108" s="27">
        <v>95.9</v>
      </c>
      <c r="K3108" s="24"/>
      <c r="L3108" s="24">
        <v>85.2</v>
      </c>
    </row>
    <row r="3109" spans="1:12" x14ac:dyDescent="0.2">
      <c r="A3109" s="23">
        <v>40694</v>
      </c>
      <c r="B3109" s="27">
        <v>89.7</v>
      </c>
      <c r="C3109" s="28">
        <v>88.7</v>
      </c>
      <c r="D3109" s="28">
        <v>91.2</v>
      </c>
      <c r="E3109" s="26">
        <v>90.7</v>
      </c>
      <c r="F3109" s="25">
        <v>88.2</v>
      </c>
      <c r="G3109" s="25">
        <v>87.2</v>
      </c>
      <c r="H3109" s="25">
        <v>87.2</v>
      </c>
      <c r="I3109" s="25">
        <v>91.95</v>
      </c>
      <c r="J3109" s="27">
        <v>98</v>
      </c>
      <c r="K3109" s="24"/>
      <c r="L3109" s="24">
        <v>87.7</v>
      </c>
    </row>
    <row r="3110" spans="1:12" x14ac:dyDescent="0.2">
      <c r="A3110" s="23">
        <v>40695</v>
      </c>
      <c r="B3110" s="27">
        <v>87.29</v>
      </c>
      <c r="C3110" s="28">
        <v>86.29</v>
      </c>
      <c r="D3110" s="28">
        <v>88.79</v>
      </c>
      <c r="E3110" s="26">
        <v>88.3</v>
      </c>
      <c r="F3110" s="25">
        <v>85.79</v>
      </c>
      <c r="G3110" s="25">
        <v>84.79</v>
      </c>
      <c r="H3110" s="25">
        <v>84.79</v>
      </c>
      <c r="I3110" s="25">
        <v>89.54</v>
      </c>
      <c r="J3110" s="27">
        <v>95.6</v>
      </c>
      <c r="K3110" s="24"/>
      <c r="L3110" s="24">
        <v>84.95</v>
      </c>
    </row>
    <row r="3111" spans="1:12" x14ac:dyDescent="0.2">
      <c r="A3111" s="23">
        <v>40696</v>
      </c>
      <c r="B3111" s="27">
        <v>87.4</v>
      </c>
      <c r="C3111" s="28">
        <v>86.4</v>
      </c>
      <c r="D3111" s="28">
        <v>88.9</v>
      </c>
      <c r="E3111" s="26">
        <v>88.4</v>
      </c>
      <c r="F3111" s="25">
        <v>85.9</v>
      </c>
      <c r="G3111" s="25">
        <v>84.9</v>
      </c>
      <c r="H3111" s="25">
        <v>84.9</v>
      </c>
      <c r="I3111" s="25">
        <v>89.65</v>
      </c>
      <c r="J3111" s="27">
        <v>95.7</v>
      </c>
      <c r="K3111" s="24"/>
      <c r="L3111" s="24">
        <v>85.2</v>
      </c>
    </row>
    <row r="3112" spans="1:12" x14ac:dyDescent="0.2">
      <c r="A3112" s="23">
        <v>40697</v>
      </c>
      <c r="B3112" s="27">
        <v>87.22</v>
      </c>
      <c r="C3112" s="28">
        <v>86.22</v>
      </c>
      <c r="D3112" s="28">
        <v>88.72</v>
      </c>
      <c r="E3112" s="26">
        <v>88.2</v>
      </c>
      <c r="F3112" s="25">
        <v>85.72</v>
      </c>
      <c r="G3112" s="25">
        <v>84.72</v>
      </c>
      <c r="H3112" s="25">
        <v>84.72</v>
      </c>
      <c r="I3112" s="25">
        <v>89.47</v>
      </c>
      <c r="J3112" s="27">
        <v>95.5</v>
      </c>
      <c r="K3112" s="24"/>
      <c r="L3112" s="24">
        <v>84.95</v>
      </c>
    </row>
    <row r="3113" spans="1:12" x14ac:dyDescent="0.2">
      <c r="A3113" s="23">
        <v>40700</v>
      </c>
      <c r="B3113" s="27">
        <v>86.01</v>
      </c>
      <c r="C3113" s="28">
        <v>85.01</v>
      </c>
      <c r="D3113" s="28">
        <v>87.51</v>
      </c>
      <c r="E3113" s="26">
        <v>87</v>
      </c>
      <c r="F3113" s="25">
        <v>84.51</v>
      </c>
      <c r="G3113" s="25">
        <v>83.51</v>
      </c>
      <c r="H3113" s="25">
        <v>83.51</v>
      </c>
      <c r="I3113" s="25">
        <v>88.26</v>
      </c>
      <c r="J3113" s="27">
        <v>94.3</v>
      </c>
      <c r="K3113" s="24"/>
      <c r="L3113" s="24">
        <v>83.45</v>
      </c>
    </row>
    <row r="3114" spans="1:12" x14ac:dyDescent="0.2">
      <c r="A3114" s="23">
        <v>40701</v>
      </c>
      <c r="B3114" s="27">
        <v>86.09</v>
      </c>
      <c r="C3114" s="28">
        <v>85.09</v>
      </c>
      <c r="D3114" s="28">
        <v>87.59</v>
      </c>
      <c r="E3114" s="26">
        <v>87.1</v>
      </c>
      <c r="F3114" s="25">
        <v>84.59</v>
      </c>
      <c r="G3114" s="25">
        <v>83.59</v>
      </c>
      <c r="H3114" s="25">
        <v>83.59</v>
      </c>
      <c r="I3114" s="25">
        <v>88.34</v>
      </c>
      <c r="J3114" s="27">
        <v>94.4</v>
      </c>
      <c r="K3114" s="24"/>
      <c r="L3114" s="24">
        <v>83.7</v>
      </c>
    </row>
    <row r="3115" spans="1:12" x14ac:dyDescent="0.2">
      <c r="A3115" s="23">
        <v>40702</v>
      </c>
      <c r="B3115" s="27">
        <v>87.74</v>
      </c>
      <c r="C3115" s="28">
        <v>86.74</v>
      </c>
      <c r="D3115" s="28">
        <v>89.24</v>
      </c>
      <c r="E3115" s="26">
        <v>88.75</v>
      </c>
      <c r="F3115" s="25">
        <v>86.24</v>
      </c>
      <c r="G3115" s="25">
        <v>85.24</v>
      </c>
      <c r="H3115" s="25">
        <v>85.24</v>
      </c>
      <c r="I3115" s="25">
        <v>89.99</v>
      </c>
      <c r="J3115" s="27">
        <v>96.1</v>
      </c>
      <c r="K3115" s="24"/>
      <c r="L3115" s="24">
        <v>85.45</v>
      </c>
    </row>
    <row r="3116" spans="1:12" x14ac:dyDescent="0.2">
      <c r="A3116" s="23">
        <v>40703</v>
      </c>
      <c r="B3116" s="27">
        <v>88.93</v>
      </c>
      <c r="C3116" s="28">
        <v>87.93</v>
      </c>
      <c r="D3116" s="28">
        <v>90.43</v>
      </c>
      <c r="E3116" s="26">
        <v>89.95</v>
      </c>
      <c r="F3116" s="25">
        <v>87.43</v>
      </c>
      <c r="G3116" s="25">
        <v>86.43</v>
      </c>
      <c r="H3116" s="25">
        <v>86.43</v>
      </c>
      <c r="I3116" s="25">
        <v>91.18</v>
      </c>
      <c r="J3116" s="27">
        <v>97.2</v>
      </c>
      <c r="K3116" s="24"/>
      <c r="L3116" s="24">
        <v>86.7</v>
      </c>
    </row>
    <row r="3117" spans="1:12" x14ac:dyDescent="0.2">
      <c r="A3117" s="23">
        <v>40704</v>
      </c>
      <c r="B3117" s="27">
        <v>86.29</v>
      </c>
      <c r="C3117" s="28">
        <v>85.29</v>
      </c>
      <c r="D3117" s="28">
        <v>87.79</v>
      </c>
      <c r="E3117" s="26">
        <v>87.3</v>
      </c>
      <c r="F3117" s="25">
        <v>84.79</v>
      </c>
      <c r="G3117" s="25">
        <v>83.79</v>
      </c>
      <c r="H3117" s="25">
        <v>83.79</v>
      </c>
      <c r="I3117" s="25">
        <v>88.54</v>
      </c>
      <c r="J3117" s="27">
        <v>94.6</v>
      </c>
      <c r="K3117" s="24"/>
      <c r="L3117" s="24">
        <v>83.95</v>
      </c>
    </row>
    <row r="3118" spans="1:12" x14ac:dyDescent="0.2">
      <c r="A3118" s="23">
        <v>40707</v>
      </c>
      <c r="B3118" s="27">
        <v>84.3</v>
      </c>
      <c r="C3118" s="28">
        <v>83.3</v>
      </c>
      <c r="D3118" s="28">
        <v>85.8</v>
      </c>
      <c r="E3118" s="26">
        <v>85.3</v>
      </c>
      <c r="F3118" s="25">
        <v>82.8</v>
      </c>
      <c r="G3118" s="25">
        <v>81.8</v>
      </c>
      <c r="H3118" s="25">
        <v>81.8</v>
      </c>
      <c r="I3118" s="25">
        <v>86.55</v>
      </c>
      <c r="J3118" s="27">
        <v>92.6</v>
      </c>
      <c r="K3118" s="24"/>
      <c r="L3118" s="24">
        <v>81.95</v>
      </c>
    </row>
    <row r="3119" spans="1:12" x14ac:dyDescent="0.2">
      <c r="A3119" s="23">
        <v>40708</v>
      </c>
      <c r="B3119" s="27">
        <v>86.37</v>
      </c>
      <c r="C3119" s="28">
        <v>85.37</v>
      </c>
      <c r="D3119" s="28">
        <v>87.87</v>
      </c>
      <c r="E3119" s="26">
        <v>87.35</v>
      </c>
      <c r="F3119" s="25">
        <v>84.87</v>
      </c>
      <c r="G3119" s="25">
        <v>83.87</v>
      </c>
      <c r="H3119" s="25">
        <v>83.87</v>
      </c>
      <c r="I3119" s="25">
        <v>88.62</v>
      </c>
      <c r="J3119" s="27">
        <v>94.7</v>
      </c>
      <c r="K3119" s="24"/>
      <c r="L3119" s="24">
        <v>84.2</v>
      </c>
    </row>
    <row r="3120" spans="1:12" x14ac:dyDescent="0.2">
      <c r="A3120" s="23">
        <v>40709</v>
      </c>
      <c r="B3120" s="27">
        <v>81.81</v>
      </c>
      <c r="C3120" s="28">
        <v>80.81</v>
      </c>
      <c r="D3120" s="28">
        <v>83.31</v>
      </c>
      <c r="E3120" s="26">
        <v>82.8</v>
      </c>
      <c r="F3120" s="25">
        <v>80.31</v>
      </c>
      <c r="G3120" s="25">
        <v>79.31</v>
      </c>
      <c r="H3120" s="25">
        <v>79.31</v>
      </c>
      <c r="I3120" s="25">
        <v>84.06</v>
      </c>
      <c r="J3120" s="27">
        <v>90.1</v>
      </c>
      <c r="K3120" s="24"/>
      <c r="L3120" s="24">
        <v>79.45</v>
      </c>
    </row>
    <row r="3121" spans="1:12" x14ac:dyDescent="0.2">
      <c r="A3121" s="23">
        <v>40710</v>
      </c>
      <c r="B3121" s="27">
        <v>81.95</v>
      </c>
      <c r="C3121" s="28">
        <v>80.95</v>
      </c>
      <c r="D3121" s="28">
        <v>83.45</v>
      </c>
      <c r="E3121" s="26">
        <v>82.95</v>
      </c>
      <c r="F3121" s="25">
        <v>80.45</v>
      </c>
      <c r="G3121" s="25">
        <v>79.45</v>
      </c>
      <c r="H3121" s="25">
        <v>79.45</v>
      </c>
      <c r="I3121" s="25">
        <v>84.2</v>
      </c>
      <c r="J3121" s="27">
        <v>90.3</v>
      </c>
      <c r="K3121" s="24"/>
      <c r="L3121" s="24"/>
    </row>
    <row r="3122" spans="1:12" x14ac:dyDescent="0.2">
      <c r="A3122" s="23">
        <v>40711</v>
      </c>
      <c r="B3122" s="27">
        <v>80.010000000000005</v>
      </c>
      <c r="C3122" s="28">
        <v>79.010000000000005</v>
      </c>
      <c r="D3122" s="28">
        <v>81.510000000000005</v>
      </c>
      <c r="E3122" s="26">
        <v>81</v>
      </c>
      <c r="F3122" s="25">
        <v>78.510000000000005</v>
      </c>
      <c r="G3122" s="25">
        <v>77.510000000000005</v>
      </c>
      <c r="H3122" s="25">
        <v>77.510000000000005</v>
      </c>
      <c r="I3122" s="25">
        <v>82.26</v>
      </c>
      <c r="J3122" s="27">
        <v>88.3</v>
      </c>
      <c r="K3122" s="24"/>
      <c r="L3122" s="24">
        <v>77.7</v>
      </c>
    </row>
    <row r="3123" spans="1:12" x14ac:dyDescent="0.2">
      <c r="A3123" s="23">
        <v>40714</v>
      </c>
      <c r="B3123" s="27">
        <v>80.260000000000005</v>
      </c>
      <c r="C3123" s="28">
        <v>79.260000000000005</v>
      </c>
      <c r="D3123" s="28">
        <v>81.760000000000005</v>
      </c>
      <c r="E3123" s="26">
        <v>81.25</v>
      </c>
      <c r="F3123" s="25">
        <v>78.760000000000005</v>
      </c>
      <c r="G3123" s="25">
        <v>77.760000000000005</v>
      </c>
      <c r="H3123" s="25">
        <v>77.760000000000005</v>
      </c>
      <c r="I3123" s="25">
        <v>82.51</v>
      </c>
      <c r="J3123" s="27">
        <v>88.6</v>
      </c>
      <c r="K3123" s="24"/>
      <c r="L3123" s="24">
        <v>77.95</v>
      </c>
    </row>
    <row r="3124" spans="1:12" x14ac:dyDescent="0.2">
      <c r="A3124" s="23">
        <v>40715</v>
      </c>
      <c r="B3124" s="27">
        <v>80.400000000000006</v>
      </c>
      <c r="C3124" s="28">
        <v>79.400000000000006</v>
      </c>
      <c r="D3124" s="28">
        <v>81.900000000000006</v>
      </c>
      <c r="E3124" s="26">
        <v>81.400000000000006</v>
      </c>
      <c r="F3124" s="25">
        <v>78.900000000000006</v>
      </c>
      <c r="G3124" s="25">
        <v>77.900000000000006</v>
      </c>
      <c r="H3124" s="25">
        <v>77.900000000000006</v>
      </c>
      <c r="I3124" s="25">
        <v>82.65</v>
      </c>
      <c r="J3124" s="27">
        <v>88.7</v>
      </c>
      <c r="K3124" s="24"/>
      <c r="L3124" s="24">
        <v>78.2</v>
      </c>
    </row>
    <row r="3125" spans="1:12" x14ac:dyDescent="0.2">
      <c r="A3125" s="23">
        <v>40716</v>
      </c>
      <c r="B3125" s="27">
        <v>82.41</v>
      </c>
      <c r="C3125" s="28">
        <v>81.41</v>
      </c>
      <c r="D3125" s="28">
        <v>83.91</v>
      </c>
      <c r="E3125" s="26">
        <v>83.4</v>
      </c>
      <c r="F3125" s="25">
        <v>80.91</v>
      </c>
      <c r="G3125" s="25">
        <v>79.91</v>
      </c>
      <c r="H3125" s="25">
        <v>79.91</v>
      </c>
      <c r="I3125" s="25">
        <v>84.66</v>
      </c>
      <c r="J3125" s="27">
        <v>90.7</v>
      </c>
      <c r="K3125" s="24"/>
      <c r="L3125" s="24">
        <v>79.95</v>
      </c>
    </row>
    <row r="3126" spans="1:12" x14ac:dyDescent="0.2">
      <c r="A3126" s="23">
        <v>40717</v>
      </c>
      <c r="B3126" s="27">
        <v>78.02</v>
      </c>
      <c r="C3126" s="28">
        <v>77.02</v>
      </c>
      <c r="D3126" s="28">
        <v>79.52</v>
      </c>
      <c r="E3126" s="26">
        <v>79</v>
      </c>
      <c r="F3126" s="25">
        <v>76.52</v>
      </c>
      <c r="G3126" s="25">
        <v>75.52</v>
      </c>
      <c r="H3126" s="25">
        <v>75.52</v>
      </c>
      <c r="I3126" s="25">
        <v>80.27</v>
      </c>
      <c r="J3126" s="27">
        <v>86.3</v>
      </c>
      <c r="K3126" s="24"/>
      <c r="L3126" s="24">
        <v>75.7</v>
      </c>
    </row>
    <row r="3127" spans="1:12" x14ac:dyDescent="0.2">
      <c r="A3127" s="23">
        <v>40718</v>
      </c>
      <c r="B3127" s="27">
        <v>78.16</v>
      </c>
      <c r="C3127" s="28">
        <v>77.16</v>
      </c>
      <c r="D3127" s="28">
        <v>79.66</v>
      </c>
      <c r="E3127" s="26">
        <v>79.150000000000006</v>
      </c>
      <c r="F3127" s="25">
        <v>76.66</v>
      </c>
      <c r="G3127" s="25">
        <v>75.66</v>
      </c>
      <c r="H3127" s="25">
        <v>75.66</v>
      </c>
      <c r="I3127" s="25">
        <v>80.41</v>
      </c>
      <c r="J3127" s="27">
        <v>86.5</v>
      </c>
      <c r="K3127" s="24"/>
      <c r="L3127" s="24">
        <v>75.95</v>
      </c>
    </row>
    <row r="3128" spans="1:12" x14ac:dyDescent="0.2">
      <c r="A3128" s="23">
        <v>40721</v>
      </c>
      <c r="B3128" s="27">
        <v>77.61</v>
      </c>
      <c r="C3128" s="28">
        <v>76.61</v>
      </c>
      <c r="D3128" s="28">
        <v>79.11</v>
      </c>
      <c r="E3128" s="26">
        <v>78.599999999999994</v>
      </c>
      <c r="F3128" s="25">
        <v>76.11</v>
      </c>
      <c r="G3128" s="25">
        <v>75.11</v>
      </c>
      <c r="H3128" s="25">
        <v>75.11</v>
      </c>
      <c r="I3128" s="25">
        <v>79.86</v>
      </c>
      <c r="J3128" s="27">
        <v>85.9</v>
      </c>
      <c r="K3128" s="24"/>
      <c r="L3128" s="24">
        <v>74.95</v>
      </c>
    </row>
    <row r="3129" spans="1:12" x14ac:dyDescent="0.2">
      <c r="A3129" s="23">
        <v>40722</v>
      </c>
      <c r="B3129" s="27">
        <v>79.89</v>
      </c>
      <c r="C3129" s="28">
        <v>78.89</v>
      </c>
      <c r="D3129" s="28">
        <v>81.39</v>
      </c>
      <c r="E3129" s="26">
        <v>80.900000000000006</v>
      </c>
      <c r="F3129" s="25">
        <v>78.39</v>
      </c>
      <c r="G3129" s="25">
        <v>77.39</v>
      </c>
      <c r="H3129" s="25">
        <v>77.39</v>
      </c>
      <c r="I3129" s="25">
        <v>82.14</v>
      </c>
      <c r="J3129" s="27">
        <v>88.2</v>
      </c>
      <c r="K3129" s="24"/>
      <c r="L3129" s="24">
        <v>77.7</v>
      </c>
    </row>
    <row r="3130" spans="1:12" x14ac:dyDescent="0.2">
      <c r="A3130" s="23">
        <v>40723</v>
      </c>
      <c r="B3130" s="27">
        <v>81.77</v>
      </c>
      <c r="C3130" s="28">
        <v>80.77</v>
      </c>
      <c r="D3130" s="28">
        <v>83.27</v>
      </c>
      <c r="E3130" s="26">
        <v>82.75</v>
      </c>
      <c r="F3130" s="25">
        <v>80.27</v>
      </c>
      <c r="G3130" s="25">
        <v>79.27</v>
      </c>
      <c r="H3130" s="25">
        <v>79.27</v>
      </c>
      <c r="I3130" s="25">
        <v>84.02</v>
      </c>
      <c r="J3130" s="27">
        <v>90.1</v>
      </c>
      <c r="K3130" s="24"/>
      <c r="L3130" s="24">
        <v>79.45</v>
      </c>
    </row>
    <row r="3131" spans="1:12" x14ac:dyDescent="0.2">
      <c r="A3131" s="23">
        <v>40724</v>
      </c>
      <c r="B3131" s="27">
        <v>82.42</v>
      </c>
      <c r="C3131" s="28">
        <v>81.42</v>
      </c>
      <c r="D3131" s="28">
        <v>83.92</v>
      </c>
      <c r="E3131" s="26">
        <v>83.4</v>
      </c>
      <c r="F3131" s="25">
        <v>80.92</v>
      </c>
      <c r="G3131" s="25">
        <v>79.92</v>
      </c>
      <c r="H3131" s="25">
        <v>79.92</v>
      </c>
      <c r="I3131" s="25">
        <v>84.67</v>
      </c>
      <c r="J3131" s="27">
        <v>90.7</v>
      </c>
      <c r="K3131" s="24"/>
      <c r="L3131" s="24">
        <v>79.95</v>
      </c>
    </row>
    <row r="3132" spans="1:12" x14ac:dyDescent="0.2">
      <c r="A3132" s="23">
        <v>40725</v>
      </c>
      <c r="B3132" s="27">
        <v>81.94</v>
      </c>
      <c r="C3132" s="28">
        <v>80.94</v>
      </c>
      <c r="D3132" s="28">
        <v>83.44</v>
      </c>
      <c r="E3132" s="26">
        <v>82.95</v>
      </c>
      <c r="F3132" s="25">
        <v>80.44</v>
      </c>
      <c r="G3132" s="25">
        <v>79.44</v>
      </c>
      <c r="H3132" s="25">
        <v>79.44</v>
      </c>
      <c r="I3132" s="25">
        <v>84.19</v>
      </c>
      <c r="J3132" s="27">
        <v>90.3</v>
      </c>
      <c r="K3132" s="24"/>
      <c r="L3132" s="24">
        <v>79.7</v>
      </c>
    </row>
    <row r="3133" spans="1:12" x14ac:dyDescent="0.2">
      <c r="A3133" s="23">
        <v>40729</v>
      </c>
      <c r="B3133" s="27">
        <v>83.89</v>
      </c>
      <c r="C3133" s="28">
        <v>82.89</v>
      </c>
      <c r="D3133" s="28">
        <v>85.39</v>
      </c>
      <c r="E3133" s="26">
        <v>84.9</v>
      </c>
      <c r="F3133" s="25">
        <v>82.39</v>
      </c>
      <c r="G3133" s="25">
        <v>81.39</v>
      </c>
      <c r="H3133" s="25">
        <v>81.39</v>
      </c>
      <c r="I3133" s="25">
        <v>86.14</v>
      </c>
      <c r="J3133" s="27">
        <v>92.2</v>
      </c>
      <c r="K3133" s="24"/>
      <c r="L3133" s="24">
        <v>81.2</v>
      </c>
    </row>
    <row r="3134" spans="1:12" x14ac:dyDescent="0.2">
      <c r="A3134" s="23">
        <v>40730</v>
      </c>
      <c r="B3134" s="27">
        <v>83.65</v>
      </c>
      <c r="C3134" s="28">
        <v>82.65</v>
      </c>
      <c r="D3134" s="28">
        <v>85.15</v>
      </c>
      <c r="E3134" s="26">
        <v>84.65</v>
      </c>
      <c r="F3134" s="25">
        <v>82.15</v>
      </c>
      <c r="G3134" s="25">
        <v>81.150000000000006</v>
      </c>
      <c r="H3134" s="25">
        <v>81.150000000000006</v>
      </c>
      <c r="I3134" s="25">
        <v>85.9</v>
      </c>
      <c r="J3134" s="27">
        <v>92</v>
      </c>
      <c r="K3134" s="24"/>
      <c r="L3134" s="24">
        <v>81.45</v>
      </c>
    </row>
    <row r="3135" spans="1:12" x14ac:dyDescent="0.2">
      <c r="A3135" s="23">
        <v>40731</v>
      </c>
      <c r="B3135" s="27">
        <v>85.67</v>
      </c>
      <c r="C3135" s="28">
        <v>84.67</v>
      </c>
      <c r="D3135" s="28">
        <v>87.17</v>
      </c>
      <c r="E3135" s="26">
        <v>86.65</v>
      </c>
      <c r="F3135" s="25">
        <v>84.17</v>
      </c>
      <c r="G3135" s="25">
        <v>83.17</v>
      </c>
      <c r="H3135" s="25">
        <v>83.17</v>
      </c>
      <c r="I3135" s="25">
        <v>87.92</v>
      </c>
      <c r="J3135" s="27">
        <v>94</v>
      </c>
      <c r="K3135" s="24"/>
      <c r="L3135" s="24">
        <v>83.2</v>
      </c>
    </row>
    <row r="3136" spans="1:12" x14ac:dyDescent="0.2">
      <c r="A3136" s="23">
        <v>40732</v>
      </c>
      <c r="B3136" s="27">
        <v>83.2</v>
      </c>
      <c r="C3136" s="28">
        <v>82.2</v>
      </c>
      <c r="D3136" s="28">
        <v>84.7</v>
      </c>
      <c r="E3136" s="26">
        <v>84.2</v>
      </c>
      <c r="F3136" s="25">
        <v>81.7</v>
      </c>
      <c r="G3136" s="25">
        <v>80.7</v>
      </c>
      <c r="H3136" s="25">
        <v>80.7</v>
      </c>
      <c r="I3136" s="25">
        <v>85.45</v>
      </c>
      <c r="J3136" s="27">
        <v>91.5</v>
      </c>
      <c r="K3136" s="24"/>
      <c r="L3136" s="24">
        <v>80.95</v>
      </c>
    </row>
    <row r="3137" spans="1:12" x14ac:dyDescent="0.2">
      <c r="A3137" s="23">
        <v>40735</v>
      </c>
      <c r="B3137" s="27">
        <v>82.15</v>
      </c>
      <c r="C3137" s="28">
        <v>81.150000000000006</v>
      </c>
      <c r="D3137" s="28">
        <v>83.65</v>
      </c>
      <c r="E3137" s="26">
        <v>83.15</v>
      </c>
      <c r="F3137" s="25">
        <v>80.650000000000006</v>
      </c>
      <c r="G3137" s="25">
        <v>79.650000000000006</v>
      </c>
      <c r="H3137" s="25">
        <v>79.650000000000006</v>
      </c>
      <c r="I3137" s="25">
        <v>84.4</v>
      </c>
      <c r="J3137" s="27">
        <v>90.5</v>
      </c>
      <c r="K3137" s="24"/>
      <c r="L3137" s="24">
        <v>79.7</v>
      </c>
    </row>
    <row r="3138" spans="1:12" x14ac:dyDescent="0.2">
      <c r="A3138" s="23">
        <v>40736</v>
      </c>
      <c r="B3138" s="27">
        <v>84.43</v>
      </c>
      <c r="C3138" s="28">
        <v>83.43</v>
      </c>
      <c r="D3138" s="28">
        <v>85.93</v>
      </c>
      <c r="E3138" s="26">
        <v>85.45</v>
      </c>
      <c r="F3138" s="25">
        <v>82.93</v>
      </c>
      <c r="G3138" s="25">
        <v>81.93</v>
      </c>
      <c r="H3138" s="25">
        <v>81.93</v>
      </c>
      <c r="I3138" s="25">
        <v>86.68</v>
      </c>
      <c r="J3138" s="27">
        <v>92.7</v>
      </c>
      <c r="K3138" s="24"/>
      <c r="L3138" s="24">
        <v>82.2</v>
      </c>
    </row>
    <row r="3139" spans="1:12" x14ac:dyDescent="0.2">
      <c r="A3139" s="23">
        <v>40737</v>
      </c>
      <c r="B3139" s="27">
        <v>85.05</v>
      </c>
      <c r="C3139" s="28">
        <v>84.05</v>
      </c>
      <c r="D3139" s="28">
        <v>86.55</v>
      </c>
      <c r="E3139" s="26">
        <v>86.05</v>
      </c>
      <c r="F3139" s="25">
        <v>83.55</v>
      </c>
      <c r="G3139" s="25">
        <v>82.55</v>
      </c>
      <c r="H3139" s="25">
        <v>82.55</v>
      </c>
      <c r="I3139" s="25">
        <v>87.3</v>
      </c>
      <c r="J3139" s="27">
        <v>93.4</v>
      </c>
      <c r="K3139" s="24"/>
      <c r="L3139" s="24">
        <v>82.7</v>
      </c>
    </row>
    <row r="3140" spans="1:12" x14ac:dyDescent="0.2">
      <c r="A3140" s="23">
        <v>40738</v>
      </c>
      <c r="B3140" s="27">
        <v>82.69</v>
      </c>
      <c r="C3140" s="28">
        <v>81.69</v>
      </c>
      <c r="D3140" s="28">
        <v>84.19</v>
      </c>
      <c r="E3140" s="26">
        <v>83.7</v>
      </c>
      <c r="F3140" s="25">
        <v>81.19</v>
      </c>
      <c r="G3140" s="25">
        <v>80.19</v>
      </c>
      <c r="H3140" s="25">
        <v>80.19</v>
      </c>
      <c r="I3140" s="25">
        <v>84.94</v>
      </c>
      <c r="J3140" s="27">
        <v>91</v>
      </c>
      <c r="K3140" s="24"/>
      <c r="L3140" s="24">
        <v>80.2</v>
      </c>
    </row>
    <row r="3141" spans="1:12" x14ac:dyDescent="0.2">
      <c r="A3141" s="23">
        <v>40739</v>
      </c>
      <c r="B3141" s="27">
        <v>84.24</v>
      </c>
      <c r="C3141" s="28">
        <v>83.24</v>
      </c>
      <c r="D3141" s="28">
        <v>85.74</v>
      </c>
      <c r="E3141" s="26">
        <v>85.25</v>
      </c>
      <c r="F3141" s="25">
        <v>82.74</v>
      </c>
      <c r="G3141" s="25">
        <v>81.739999999999995</v>
      </c>
      <c r="H3141" s="25">
        <v>81.739999999999995</v>
      </c>
      <c r="I3141" s="25">
        <v>86.49</v>
      </c>
      <c r="J3141" s="27">
        <v>92.6</v>
      </c>
      <c r="K3141" s="24"/>
      <c r="L3141" s="24">
        <v>81.95</v>
      </c>
    </row>
    <row r="3142" spans="1:12" x14ac:dyDescent="0.2">
      <c r="A3142" s="23">
        <v>40742</v>
      </c>
      <c r="B3142" s="27">
        <v>82.93</v>
      </c>
      <c r="C3142" s="28">
        <v>81.93</v>
      </c>
      <c r="D3142" s="28">
        <v>84.43</v>
      </c>
      <c r="E3142" s="26">
        <v>83.95</v>
      </c>
      <c r="F3142" s="25">
        <v>81.430000000000007</v>
      </c>
      <c r="G3142" s="25">
        <v>80.430000000000007</v>
      </c>
      <c r="H3142" s="25">
        <v>80.430000000000007</v>
      </c>
      <c r="I3142" s="25">
        <v>85.18</v>
      </c>
      <c r="J3142" s="27">
        <v>91.2</v>
      </c>
      <c r="K3142" s="24"/>
      <c r="L3142" s="24">
        <v>80.7</v>
      </c>
    </row>
    <row r="3143" spans="1:12" x14ac:dyDescent="0.2">
      <c r="A3143" s="23">
        <v>40743</v>
      </c>
      <c r="B3143" s="27">
        <v>84.5</v>
      </c>
      <c r="C3143" s="28">
        <v>83.5</v>
      </c>
      <c r="D3143" s="28">
        <v>86</v>
      </c>
      <c r="E3143" s="26">
        <v>85.5</v>
      </c>
      <c r="F3143" s="25">
        <v>83</v>
      </c>
      <c r="G3143" s="25">
        <v>82</v>
      </c>
      <c r="H3143" s="25">
        <v>82</v>
      </c>
      <c r="I3143" s="25">
        <v>86.75</v>
      </c>
      <c r="J3143" s="27">
        <v>92.8</v>
      </c>
      <c r="K3143" s="24"/>
      <c r="L3143" s="24">
        <v>82.2</v>
      </c>
    </row>
    <row r="3144" spans="1:12" x14ac:dyDescent="0.2">
      <c r="A3144" s="23">
        <v>40744</v>
      </c>
      <c r="B3144" s="27">
        <v>85.14</v>
      </c>
      <c r="C3144" s="28">
        <v>84.14</v>
      </c>
      <c r="D3144" s="28">
        <v>86.64</v>
      </c>
      <c r="E3144" s="26">
        <v>86.15</v>
      </c>
      <c r="F3144" s="25">
        <v>83.64</v>
      </c>
      <c r="G3144" s="25">
        <v>82.64</v>
      </c>
      <c r="H3144" s="25">
        <v>82.64</v>
      </c>
      <c r="I3144" s="25">
        <v>87.39</v>
      </c>
      <c r="J3144" s="27">
        <v>93.5</v>
      </c>
      <c r="K3144" s="24"/>
      <c r="L3144" s="24">
        <v>82.7</v>
      </c>
    </row>
    <row r="3145" spans="1:12" x14ac:dyDescent="0.2">
      <c r="A3145" s="23">
        <v>40745</v>
      </c>
      <c r="B3145" s="27">
        <v>86.13</v>
      </c>
      <c r="C3145" s="28">
        <v>85.13</v>
      </c>
      <c r="D3145" s="28">
        <v>87.63</v>
      </c>
      <c r="E3145" s="26">
        <v>87.15</v>
      </c>
      <c r="F3145" s="25">
        <v>84.63</v>
      </c>
      <c r="G3145" s="25">
        <v>83.63</v>
      </c>
      <c r="H3145" s="25">
        <v>83.63</v>
      </c>
      <c r="I3145" s="25">
        <v>88.38</v>
      </c>
      <c r="J3145" s="27">
        <v>94.4</v>
      </c>
      <c r="K3145" s="24"/>
      <c r="L3145" s="24">
        <v>83.95</v>
      </c>
    </row>
    <row r="3146" spans="1:12" x14ac:dyDescent="0.2">
      <c r="A3146" s="23">
        <v>40746</v>
      </c>
      <c r="B3146" s="27">
        <v>86.87</v>
      </c>
      <c r="C3146" s="28">
        <v>85.87</v>
      </c>
      <c r="D3146" s="28">
        <v>88.37</v>
      </c>
      <c r="E3146" s="26">
        <v>87.85</v>
      </c>
      <c r="F3146" s="25">
        <v>85.37</v>
      </c>
      <c r="G3146" s="25">
        <v>84.37</v>
      </c>
      <c r="H3146" s="25">
        <v>84.37</v>
      </c>
      <c r="I3146" s="25">
        <v>89.12</v>
      </c>
      <c r="J3146" s="27">
        <v>95.2</v>
      </c>
      <c r="K3146" s="24"/>
      <c r="L3146" s="24">
        <v>84.45</v>
      </c>
    </row>
    <row r="3147" spans="1:12" x14ac:dyDescent="0.2">
      <c r="A3147" s="23">
        <v>40749</v>
      </c>
      <c r="B3147" s="27">
        <v>86.2</v>
      </c>
      <c r="C3147" s="28">
        <v>85.2</v>
      </c>
      <c r="D3147" s="28">
        <v>87.7</v>
      </c>
      <c r="E3147" s="26">
        <v>87.2</v>
      </c>
      <c r="F3147" s="25">
        <v>84.7</v>
      </c>
      <c r="G3147" s="25">
        <v>83.7</v>
      </c>
      <c r="H3147" s="25">
        <v>83.7</v>
      </c>
      <c r="I3147" s="25">
        <v>88.45</v>
      </c>
      <c r="J3147" s="27">
        <v>94.5</v>
      </c>
      <c r="K3147" s="24"/>
      <c r="L3147" s="24">
        <v>83.95</v>
      </c>
    </row>
    <row r="3148" spans="1:12" x14ac:dyDescent="0.2">
      <c r="A3148" s="23">
        <v>40750</v>
      </c>
      <c r="B3148" s="27">
        <v>86.59</v>
      </c>
      <c r="C3148" s="28">
        <v>85.59</v>
      </c>
      <c r="D3148" s="28">
        <v>88.09</v>
      </c>
      <c r="E3148" s="26">
        <v>87.6</v>
      </c>
      <c r="F3148" s="25">
        <v>85.09</v>
      </c>
      <c r="G3148" s="25">
        <v>84.09</v>
      </c>
      <c r="H3148" s="25">
        <v>84.09</v>
      </c>
      <c r="I3148" s="25">
        <v>88.84</v>
      </c>
      <c r="J3148" s="27">
        <v>94.9</v>
      </c>
      <c r="K3148" s="24"/>
      <c r="L3148" s="24">
        <v>84.45</v>
      </c>
    </row>
    <row r="3149" spans="1:12" x14ac:dyDescent="0.2">
      <c r="A3149" s="23">
        <v>40751</v>
      </c>
      <c r="B3149" s="27">
        <v>84.4</v>
      </c>
      <c r="C3149" s="28">
        <v>83.4</v>
      </c>
      <c r="D3149" s="28">
        <v>85.9</v>
      </c>
      <c r="E3149" s="26">
        <v>85.4</v>
      </c>
      <c r="F3149" s="25">
        <v>82.9</v>
      </c>
      <c r="G3149" s="25">
        <v>81.900000000000006</v>
      </c>
      <c r="H3149" s="25">
        <v>81.900000000000006</v>
      </c>
      <c r="I3149" s="25">
        <v>86.65</v>
      </c>
      <c r="J3149" s="27">
        <v>92.7</v>
      </c>
      <c r="K3149" s="24"/>
      <c r="L3149" s="24">
        <v>81.95</v>
      </c>
    </row>
    <row r="3150" spans="1:12" x14ac:dyDescent="0.2">
      <c r="A3150" s="23">
        <v>40752</v>
      </c>
      <c r="B3150" s="27">
        <v>84.44</v>
      </c>
      <c r="C3150" s="28">
        <v>83.44</v>
      </c>
      <c r="D3150" s="28">
        <v>85.94</v>
      </c>
      <c r="E3150" s="26">
        <v>85.45</v>
      </c>
      <c r="F3150" s="25">
        <v>82.94</v>
      </c>
      <c r="G3150" s="25">
        <v>81.94</v>
      </c>
      <c r="H3150" s="25">
        <v>81.94</v>
      </c>
      <c r="I3150" s="25">
        <v>86.69</v>
      </c>
      <c r="J3150" s="27">
        <v>92.8</v>
      </c>
      <c r="K3150" s="24"/>
      <c r="L3150" s="24">
        <v>82.2</v>
      </c>
    </row>
    <row r="3151" spans="1:12" x14ac:dyDescent="0.2">
      <c r="A3151" s="23">
        <v>40753</v>
      </c>
      <c r="B3151" s="27">
        <v>82.7</v>
      </c>
      <c r="C3151" s="28">
        <v>81.7</v>
      </c>
      <c r="D3151" s="28">
        <v>84.2</v>
      </c>
      <c r="E3151" s="26">
        <v>83.7</v>
      </c>
      <c r="F3151" s="25">
        <v>81.2</v>
      </c>
      <c r="G3151" s="25">
        <v>80.2</v>
      </c>
      <c r="H3151" s="25">
        <v>80.2</v>
      </c>
      <c r="I3151" s="25">
        <v>84.95</v>
      </c>
      <c r="J3151" s="24">
        <v>91</v>
      </c>
      <c r="K3151" s="24"/>
      <c r="L3151" s="24">
        <v>80.45</v>
      </c>
    </row>
    <row r="3152" spans="1:12" x14ac:dyDescent="0.2">
      <c r="A3152" s="23">
        <v>40756</v>
      </c>
      <c r="B3152" s="27">
        <v>81.89</v>
      </c>
      <c r="C3152" s="28">
        <v>80.89</v>
      </c>
      <c r="D3152" s="28">
        <v>83.39</v>
      </c>
      <c r="E3152" s="26">
        <v>82.9</v>
      </c>
      <c r="F3152" s="25">
        <v>80.39</v>
      </c>
      <c r="G3152" s="25">
        <v>79.39</v>
      </c>
      <c r="H3152" s="25">
        <v>79.39</v>
      </c>
      <c r="I3152" s="25">
        <v>84.14</v>
      </c>
      <c r="J3152" s="27">
        <v>90.2</v>
      </c>
      <c r="K3152" s="24"/>
      <c r="L3152" s="24">
        <v>79.45</v>
      </c>
    </row>
    <row r="3153" spans="1:12" x14ac:dyDescent="0.2">
      <c r="A3153" s="23">
        <v>40757</v>
      </c>
      <c r="B3153" s="27">
        <v>80.790000000000006</v>
      </c>
      <c r="C3153" s="28">
        <v>79.790000000000006</v>
      </c>
      <c r="D3153" s="28">
        <v>82.29</v>
      </c>
      <c r="E3153" s="26">
        <v>81.8</v>
      </c>
      <c r="F3153" s="25">
        <v>79.290000000000006</v>
      </c>
      <c r="G3153" s="25">
        <v>78.290000000000006</v>
      </c>
      <c r="H3153" s="25">
        <v>78.290000000000006</v>
      </c>
      <c r="I3153" s="25">
        <v>83.04</v>
      </c>
      <c r="J3153" s="27">
        <v>89.1</v>
      </c>
      <c r="K3153" s="24"/>
      <c r="L3153" s="24">
        <v>78.7</v>
      </c>
    </row>
    <row r="3154" spans="1:12" x14ac:dyDescent="0.2">
      <c r="A3154" s="23">
        <v>40758</v>
      </c>
      <c r="B3154" s="27">
        <v>78.930000000000007</v>
      </c>
      <c r="C3154" s="28">
        <v>77.930000000000007</v>
      </c>
      <c r="D3154" s="28">
        <v>80.430000000000007</v>
      </c>
      <c r="E3154" s="26">
        <v>79.95</v>
      </c>
      <c r="F3154" s="25">
        <v>77.430000000000007</v>
      </c>
      <c r="G3154" s="25">
        <v>76.430000000000007</v>
      </c>
      <c r="H3154" s="25">
        <v>76.430000000000007</v>
      </c>
      <c r="I3154" s="25">
        <v>81.180000000000007</v>
      </c>
      <c r="J3154" s="27">
        <v>87.2</v>
      </c>
      <c r="K3154" s="24"/>
      <c r="L3154" s="24">
        <v>76.45</v>
      </c>
    </row>
    <row r="3155" spans="1:12" x14ac:dyDescent="0.2">
      <c r="A3155" s="23">
        <v>40759</v>
      </c>
      <c r="B3155" s="27">
        <v>73.63</v>
      </c>
      <c r="C3155" s="28">
        <v>72.63</v>
      </c>
      <c r="D3155" s="28">
        <v>75.13</v>
      </c>
      <c r="E3155" s="26">
        <v>74.650000000000006</v>
      </c>
      <c r="F3155" s="25">
        <v>72.13</v>
      </c>
      <c r="G3155" s="25">
        <v>71.13</v>
      </c>
      <c r="H3155" s="25">
        <v>71.13</v>
      </c>
      <c r="I3155" s="25">
        <v>75.88</v>
      </c>
      <c r="J3155" s="27">
        <v>81.900000000000006</v>
      </c>
      <c r="K3155" s="24"/>
      <c r="L3155" s="24">
        <v>71.45</v>
      </c>
    </row>
    <row r="3156" spans="1:12" x14ac:dyDescent="0.2">
      <c r="A3156" s="23">
        <v>40760</v>
      </c>
      <c r="B3156" s="27">
        <v>73.88</v>
      </c>
      <c r="C3156" s="28">
        <v>72.88</v>
      </c>
      <c r="D3156" s="28">
        <v>75.38</v>
      </c>
      <c r="E3156" s="26">
        <v>74.900000000000006</v>
      </c>
      <c r="F3156" s="25">
        <v>72.38</v>
      </c>
      <c r="G3156" s="25">
        <v>71.38</v>
      </c>
      <c r="H3156" s="25">
        <v>71.38</v>
      </c>
      <c r="I3156" s="25">
        <v>76.13</v>
      </c>
      <c r="J3156" s="27">
        <v>82.2</v>
      </c>
      <c r="K3156" s="24"/>
      <c r="L3156" s="24"/>
    </row>
    <row r="3157" spans="1:12" x14ac:dyDescent="0.2">
      <c r="A3157" s="23">
        <v>40763</v>
      </c>
      <c r="B3157" s="27">
        <v>68.31</v>
      </c>
      <c r="C3157" s="28">
        <v>67.31</v>
      </c>
      <c r="D3157" s="28">
        <v>69.81</v>
      </c>
      <c r="E3157" s="26">
        <v>69.3</v>
      </c>
      <c r="F3157" s="25">
        <v>66.81</v>
      </c>
      <c r="G3157" s="25">
        <v>65.81</v>
      </c>
      <c r="H3157" s="25">
        <v>65.81</v>
      </c>
      <c r="I3157" s="25">
        <v>70.56</v>
      </c>
      <c r="J3157" s="27">
        <v>76.599999999999994</v>
      </c>
      <c r="K3157" s="24"/>
      <c r="L3157" s="24">
        <v>66.2</v>
      </c>
    </row>
    <row r="3158" spans="1:12" x14ac:dyDescent="0.2">
      <c r="A3158" s="23">
        <v>40764</v>
      </c>
      <c r="B3158" s="27">
        <v>66.3</v>
      </c>
      <c r="C3158" s="28">
        <v>65.3</v>
      </c>
      <c r="D3158" s="28">
        <v>67.8</v>
      </c>
      <c r="E3158" s="26">
        <v>67.3</v>
      </c>
      <c r="F3158" s="25">
        <v>64.8</v>
      </c>
      <c r="G3158" s="25">
        <v>63.8</v>
      </c>
      <c r="H3158" s="25">
        <v>63.8</v>
      </c>
      <c r="I3158" s="25">
        <v>68.55</v>
      </c>
      <c r="J3158" s="27">
        <v>74.599999999999994</v>
      </c>
      <c r="K3158" s="24"/>
      <c r="L3158" s="24">
        <v>63.95</v>
      </c>
    </row>
    <row r="3159" spans="1:12" x14ac:dyDescent="0.2">
      <c r="A3159" s="23">
        <v>40765</v>
      </c>
      <c r="B3159" s="27">
        <v>69.89</v>
      </c>
      <c r="C3159" s="28">
        <v>68.89</v>
      </c>
      <c r="D3159" s="28">
        <v>71.39</v>
      </c>
      <c r="E3159" s="26">
        <v>70.900000000000006</v>
      </c>
      <c r="F3159" s="25">
        <v>68.39</v>
      </c>
      <c r="G3159" s="25">
        <v>67.39</v>
      </c>
      <c r="H3159" s="25">
        <v>67.39</v>
      </c>
      <c r="I3159" s="25">
        <v>72.14</v>
      </c>
      <c r="J3159" s="27">
        <v>78.2</v>
      </c>
      <c r="K3159" s="24"/>
      <c r="L3159" s="24">
        <v>67.7</v>
      </c>
    </row>
    <row r="3160" spans="1:12" x14ac:dyDescent="0.2">
      <c r="A3160" s="23">
        <v>40766</v>
      </c>
      <c r="B3160" s="27">
        <v>72.72</v>
      </c>
      <c r="C3160" s="28">
        <v>71.72</v>
      </c>
      <c r="D3160" s="28">
        <v>74.22</v>
      </c>
      <c r="E3160" s="26">
        <v>73.7</v>
      </c>
      <c r="F3160" s="25">
        <v>71.22</v>
      </c>
      <c r="G3160" s="25">
        <v>70.22</v>
      </c>
      <c r="H3160" s="25">
        <v>70.22</v>
      </c>
      <c r="I3160" s="25">
        <v>74.97</v>
      </c>
      <c r="J3160" s="27">
        <v>81</v>
      </c>
      <c r="K3160" s="24"/>
      <c r="L3160" s="24">
        <v>70.45</v>
      </c>
    </row>
    <row r="3161" spans="1:12" x14ac:dyDescent="0.2">
      <c r="A3161" s="23">
        <v>40767</v>
      </c>
      <c r="B3161" s="27">
        <v>72.38</v>
      </c>
      <c r="C3161" s="28">
        <v>71.38</v>
      </c>
      <c r="D3161" s="28">
        <v>73.88</v>
      </c>
      <c r="E3161" s="26">
        <v>73.400000000000006</v>
      </c>
      <c r="F3161" s="25">
        <v>70.88</v>
      </c>
      <c r="G3161" s="25">
        <v>69.88</v>
      </c>
      <c r="H3161" s="25">
        <v>69.88</v>
      </c>
      <c r="I3161" s="25">
        <v>74.63</v>
      </c>
      <c r="J3161" s="27">
        <v>80.7</v>
      </c>
      <c r="K3161" s="24"/>
      <c r="L3161" s="24">
        <v>69.95</v>
      </c>
    </row>
    <row r="3162" spans="1:12" x14ac:dyDescent="0.2">
      <c r="A3162" s="23">
        <v>40770</v>
      </c>
      <c r="B3162" s="27">
        <v>74.88</v>
      </c>
      <c r="C3162" s="28">
        <v>73.88</v>
      </c>
      <c r="D3162" s="28">
        <v>76.38</v>
      </c>
      <c r="E3162" s="26">
        <v>75.900000000000006</v>
      </c>
      <c r="F3162" s="25">
        <v>73.38</v>
      </c>
      <c r="G3162" s="25">
        <v>72.38</v>
      </c>
      <c r="H3162" s="25">
        <v>72.38</v>
      </c>
      <c r="I3162" s="25">
        <v>77.13</v>
      </c>
      <c r="J3162" s="27">
        <v>83.2</v>
      </c>
      <c r="K3162" s="24"/>
      <c r="L3162" s="24">
        <v>72.7</v>
      </c>
    </row>
    <row r="3163" spans="1:12" x14ac:dyDescent="0.2">
      <c r="A3163" s="23">
        <v>40771</v>
      </c>
      <c r="B3163" s="27">
        <v>73.650000000000006</v>
      </c>
      <c r="C3163" s="28">
        <v>72.650000000000006</v>
      </c>
      <c r="D3163" s="28">
        <v>75.150000000000006</v>
      </c>
      <c r="E3163" s="26">
        <v>74.650000000000006</v>
      </c>
      <c r="F3163" s="25">
        <v>72.150000000000006</v>
      </c>
      <c r="G3163" s="25">
        <v>71.150000000000006</v>
      </c>
      <c r="H3163" s="25">
        <v>71.150000000000006</v>
      </c>
      <c r="I3163" s="25">
        <v>75.900000000000006</v>
      </c>
      <c r="J3163" s="27">
        <v>82</v>
      </c>
      <c r="K3163" s="24"/>
      <c r="L3163" s="24">
        <v>71.45</v>
      </c>
    </row>
    <row r="3164" spans="1:12" x14ac:dyDescent="0.2">
      <c r="A3164" s="23">
        <v>40772</v>
      </c>
      <c r="B3164" s="27">
        <v>74.58</v>
      </c>
      <c r="C3164" s="28">
        <v>73.58</v>
      </c>
      <c r="D3164" s="28">
        <v>76.08</v>
      </c>
      <c r="E3164" s="26">
        <v>75.599999999999994</v>
      </c>
      <c r="F3164" s="25">
        <v>73.08</v>
      </c>
      <c r="G3164" s="25">
        <v>72.08</v>
      </c>
      <c r="H3164" s="25">
        <v>72.08</v>
      </c>
      <c r="I3164" s="25">
        <v>76.83</v>
      </c>
      <c r="J3164" s="27">
        <v>82.9</v>
      </c>
      <c r="K3164" s="24"/>
      <c r="L3164" s="24">
        <v>72.2</v>
      </c>
    </row>
    <row r="3165" spans="1:12" x14ac:dyDescent="0.2">
      <c r="A3165" s="23">
        <v>40773</v>
      </c>
      <c r="B3165" s="27">
        <v>69.38</v>
      </c>
      <c r="C3165" s="28">
        <v>68.38</v>
      </c>
      <c r="D3165" s="28">
        <v>70.88</v>
      </c>
      <c r="E3165" s="26">
        <v>70.400000000000006</v>
      </c>
      <c r="F3165" s="25">
        <v>67.88</v>
      </c>
      <c r="G3165" s="25">
        <v>66.88</v>
      </c>
      <c r="H3165" s="25">
        <v>66.88</v>
      </c>
      <c r="I3165" s="25">
        <v>71.63</v>
      </c>
      <c r="J3165" s="27">
        <v>77.7</v>
      </c>
      <c r="K3165" s="24"/>
      <c r="L3165" s="24">
        <v>66.95</v>
      </c>
    </row>
    <row r="3166" spans="1:12" x14ac:dyDescent="0.2">
      <c r="A3166" s="23">
        <v>40774</v>
      </c>
      <c r="B3166" s="27">
        <v>69.260000000000005</v>
      </c>
      <c r="C3166" s="28">
        <v>68.260000000000005</v>
      </c>
      <c r="D3166" s="28">
        <v>70.760000000000005</v>
      </c>
      <c r="E3166" s="26">
        <v>70.25</v>
      </c>
      <c r="F3166" s="25">
        <v>67.760000000000005</v>
      </c>
      <c r="G3166" s="25">
        <v>66.760000000000005</v>
      </c>
      <c r="H3166" s="25">
        <v>66.760000000000005</v>
      </c>
      <c r="I3166" s="25">
        <v>71.510000000000005</v>
      </c>
      <c r="J3166" s="27">
        <v>77.599999999999994</v>
      </c>
      <c r="K3166" s="24"/>
      <c r="L3166" s="24"/>
    </row>
    <row r="3167" spans="1:12" x14ac:dyDescent="0.2">
      <c r="A3167" s="23">
        <v>40777</v>
      </c>
      <c r="B3167" s="27">
        <v>71.12</v>
      </c>
      <c r="C3167" s="28">
        <v>70.12</v>
      </c>
      <c r="D3167" s="28">
        <v>72.62</v>
      </c>
      <c r="E3167" s="26">
        <v>72.099999999999994</v>
      </c>
      <c r="F3167" s="25">
        <v>69.62</v>
      </c>
      <c r="G3167" s="25">
        <v>68.62</v>
      </c>
      <c r="H3167" s="25">
        <v>68.62</v>
      </c>
      <c r="I3167" s="25">
        <v>73.37</v>
      </c>
      <c r="J3167" s="27">
        <v>79.400000000000006</v>
      </c>
      <c r="K3167" s="24"/>
      <c r="L3167" s="24">
        <v>68.95</v>
      </c>
    </row>
    <row r="3168" spans="1:12" x14ac:dyDescent="0.2">
      <c r="A3168" s="23">
        <v>40778</v>
      </c>
      <c r="B3168" s="27">
        <v>72.44</v>
      </c>
      <c r="C3168" s="28">
        <v>71.44</v>
      </c>
      <c r="D3168" s="28">
        <v>73.94</v>
      </c>
      <c r="E3168" s="26">
        <v>73.45</v>
      </c>
      <c r="F3168" s="25">
        <v>70.94</v>
      </c>
      <c r="G3168" s="25">
        <v>69.94</v>
      </c>
      <c r="H3168" s="25">
        <v>69.94</v>
      </c>
      <c r="I3168" s="25">
        <v>74.69</v>
      </c>
      <c r="J3168" s="27">
        <v>80.8</v>
      </c>
      <c r="K3168" s="24"/>
      <c r="L3168" s="24">
        <v>69.95</v>
      </c>
    </row>
    <row r="3169" spans="1:12" x14ac:dyDescent="0.2">
      <c r="A3169" s="23">
        <v>40779</v>
      </c>
      <c r="B3169" s="27">
        <v>72.16</v>
      </c>
      <c r="C3169" s="28">
        <v>71.16</v>
      </c>
      <c r="D3169" s="28">
        <v>73.66</v>
      </c>
      <c r="E3169" s="26">
        <v>73.150000000000006</v>
      </c>
      <c r="F3169" s="25">
        <v>70.66</v>
      </c>
      <c r="G3169" s="25">
        <v>69.66</v>
      </c>
      <c r="H3169" s="25">
        <v>69.66</v>
      </c>
      <c r="I3169" s="25">
        <v>74.41</v>
      </c>
      <c r="J3169" s="27">
        <v>80.5</v>
      </c>
      <c r="K3169" s="24"/>
      <c r="L3169" s="24"/>
    </row>
    <row r="3170" spans="1:12" x14ac:dyDescent="0.2">
      <c r="A3170" s="23">
        <v>40780</v>
      </c>
      <c r="B3170" s="27">
        <v>72.3</v>
      </c>
      <c r="C3170" s="28">
        <v>71.3</v>
      </c>
      <c r="D3170" s="28">
        <v>73.8</v>
      </c>
      <c r="E3170" s="26">
        <v>73.3</v>
      </c>
      <c r="F3170" s="25">
        <v>70.8</v>
      </c>
      <c r="G3170" s="25">
        <v>69.8</v>
      </c>
      <c r="H3170" s="25">
        <v>69.8</v>
      </c>
      <c r="I3170" s="25">
        <v>74.55</v>
      </c>
      <c r="J3170" s="27">
        <v>80.599999999999994</v>
      </c>
      <c r="K3170" s="24"/>
      <c r="L3170" s="24"/>
    </row>
    <row r="3171" spans="1:12" x14ac:dyDescent="0.2">
      <c r="A3171" s="23">
        <v>40781</v>
      </c>
      <c r="B3171" s="27">
        <v>72.37</v>
      </c>
      <c r="C3171" s="28">
        <v>71.37</v>
      </c>
      <c r="D3171" s="28">
        <v>73.87</v>
      </c>
      <c r="E3171" s="26">
        <v>73.349999999999994</v>
      </c>
      <c r="F3171" s="25">
        <v>70.87</v>
      </c>
      <c r="G3171" s="25">
        <v>69.87</v>
      </c>
      <c r="H3171" s="25">
        <v>69.87</v>
      </c>
      <c r="I3171" s="25">
        <v>74.62</v>
      </c>
      <c r="J3171" s="27">
        <v>80.7</v>
      </c>
      <c r="K3171" s="24"/>
      <c r="L3171" s="24"/>
    </row>
    <row r="3172" spans="1:12" x14ac:dyDescent="0.2">
      <c r="A3172" s="23">
        <v>40784</v>
      </c>
      <c r="B3172" s="27">
        <v>74.27</v>
      </c>
      <c r="C3172" s="28">
        <v>73.27</v>
      </c>
      <c r="D3172" s="28">
        <v>75.77</v>
      </c>
      <c r="E3172" s="26">
        <v>75.25</v>
      </c>
      <c r="F3172" s="25">
        <v>72.77</v>
      </c>
      <c r="G3172" s="25">
        <v>71.77</v>
      </c>
      <c r="H3172" s="25">
        <v>71.77</v>
      </c>
      <c r="I3172" s="25">
        <v>76.52</v>
      </c>
      <c r="J3172" s="27">
        <v>82.6</v>
      </c>
      <c r="K3172" s="24"/>
      <c r="L3172" s="24">
        <v>72.2</v>
      </c>
    </row>
    <row r="3173" spans="1:12" x14ac:dyDescent="0.2">
      <c r="A3173" s="23">
        <v>40785</v>
      </c>
      <c r="B3173" s="27">
        <v>75.900000000000006</v>
      </c>
      <c r="C3173" s="28">
        <v>74.900000000000006</v>
      </c>
      <c r="D3173" s="28">
        <v>77.400000000000006</v>
      </c>
      <c r="E3173" s="26">
        <v>76.900000000000006</v>
      </c>
      <c r="F3173" s="25">
        <v>74.400000000000006</v>
      </c>
      <c r="G3173" s="25">
        <v>73.400000000000006</v>
      </c>
      <c r="H3173" s="25">
        <v>73.400000000000006</v>
      </c>
      <c r="I3173" s="25">
        <v>78.150000000000006</v>
      </c>
      <c r="J3173" s="27">
        <v>84.2</v>
      </c>
      <c r="K3173" s="24"/>
      <c r="L3173" s="24">
        <v>73.7</v>
      </c>
    </row>
    <row r="3174" spans="1:12" x14ac:dyDescent="0.2">
      <c r="A3174" s="23">
        <v>40786</v>
      </c>
      <c r="B3174" s="27">
        <v>75.81</v>
      </c>
      <c r="C3174" s="28">
        <v>74.81</v>
      </c>
      <c r="D3174" s="28">
        <v>77.31</v>
      </c>
      <c r="E3174" s="26">
        <v>76.8</v>
      </c>
      <c r="F3174" s="25">
        <v>74.31</v>
      </c>
      <c r="G3174" s="25">
        <v>73.31</v>
      </c>
      <c r="H3174" s="25">
        <v>73.31</v>
      </c>
      <c r="I3174" s="25">
        <v>78.06</v>
      </c>
      <c r="J3174" s="27">
        <v>84.1</v>
      </c>
      <c r="K3174" s="24"/>
      <c r="L3174" s="24">
        <v>73.45</v>
      </c>
    </row>
    <row r="3175" spans="1:12" x14ac:dyDescent="0.2">
      <c r="A3175" s="23">
        <v>40787</v>
      </c>
      <c r="B3175" s="27">
        <v>75.930000000000007</v>
      </c>
      <c r="C3175" s="28">
        <v>74.930000000000007</v>
      </c>
      <c r="D3175" s="28">
        <v>77.430000000000007</v>
      </c>
      <c r="E3175" s="26">
        <v>76.95</v>
      </c>
      <c r="F3175" s="25">
        <v>74.430000000000007</v>
      </c>
      <c r="G3175" s="25">
        <v>73.430000000000007</v>
      </c>
      <c r="H3175" s="25">
        <v>73.430000000000007</v>
      </c>
      <c r="I3175" s="25">
        <v>78.180000000000007</v>
      </c>
      <c r="J3175" s="27">
        <v>84.2</v>
      </c>
      <c r="K3175" s="24"/>
      <c r="L3175" s="24">
        <v>73.7</v>
      </c>
    </row>
    <row r="3176" spans="1:12" x14ac:dyDescent="0.2">
      <c r="A3176" s="23">
        <v>40788</v>
      </c>
      <c r="B3176" s="27">
        <v>73.45</v>
      </c>
      <c r="C3176" s="28">
        <v>72.45</v>
      </c>
      <c r="D3176" s="28">
        <v>74.95</v>
      </c>
      <c r="E3176" s="26">
        <v>74.45</v>
      </c>
      <c r="F3176" s="25">
        <v>71.95</v>
      </c>
      <c r="G3176" s="25">
        <v>70.95</v>
      </c>
      <c r="H3176" s="25">
        <v>70.95</v>
      </c>
      <c r="I3176" s="25">
        <v>75.7</v>
      </c>
      <c r="J3176" s="27">
        <v>81.8</v>
      </c>
      <c r="K3176" s="24"/>
      <c r="L3176" s="24">
        <v>71.2</v>
      </c>
    </row>
    <row r="3177" spans="1:12" x14ac:dyDescent="0.2">
      <c r="A3177" s="23">
        <v>40792</v>
      </c>
      <c r="B3177" s="27">
        <v>73.02</v>
      </c>
      <c r="C3177" s="28">
        <v>72.02</v>
      </c>
      <c r="D3177" s="28">
        <v>74.52</v>
      </c>
      <c r="E3177" s="26">
        <v>74</v>
      </c>
      <c r="F3177" s="25">
        <v>71.52</v>
      </c>
      <c r="G3177" s="25">
        <v>70.52</v>
      </c>
      <c r="H3177" s="25">
        <v>70.52</v>
      </c>
      <c r="I3177" s="25">
        <v>75.27</v>
      </c>
      <c r="J3177" s="27">
        <v>81.3</v>
      </c>
      <c r="K3177" s="24"/>
      <c r="L3177" s="24">
        <v>70.45</v>
      </c>
    </row>
    <row r="3178" spans="1:12" x14ac:dyDescent="0.2">
      <c r="A3178" s="23">
        <v>40793</v>
      </c>
      <c r="B3178" s="27">
        <v>76.34</v>
      </c>
      <c r="C3178" s="28">
        <v>75.34</v>
      </c>
      <c r="D3178" s="28">
        <v>77.84</v>
      </c>
      <c r="E3178" s="26">
        <v>77.349999999999994</v>
      </c>
      <c r="F3178" s="25">
        <v>74.84</v>
      </c>
      <c r="G3178" s="25">
        <v>73.84</v>
      </c>
      <c r="H3178" s="25">
        <v>73.84</v>
      </c>
      <c r="I3178" s="25">
        <v>78.59</v>
      </c>
      <c r="J3178" s="27">
        <v>84.7</v>
      </c>
      <c r="K3178" s="24"/>
      <c r="L3178" s="24">
        <v>73.95</v>
      </c>
    </row>
    <row r="3179" spans="1:12" x14ac:dyDescent="0.2">
      <c r="A3179" s="23">
        <v>40794</v>
      </c>
      <c r="B3179" s="27">
        <v>76.05</v>
      </c>
      <c r="C3179" s="28">
        <v>75.05</v>
      </c>
      <c r="D3179" s="28">
        <v>77.55</v>
      </c>
      <c r="E3179" s="26">
        <v>77.05</v>
      </c>
      <c r="F3179" s="25">
        <v>74.55</v>
      </c>
      <c r="G3179" s="25">
        <v>73.55</v>
      </c>
      <c r="H3179" s="25">
        <v>73.55</v>
      </c>
      <c r="I3179" s="25">
        <v>78.3</v>
      </c>
      <c r="J3179" s="27">
        <v>84.4</v>
      </c>
      <c r="K3179" s="24"/>
      <c r="L3179" s="24">
        <v>73.7</v>
      </c>
    </row>
    <row r="3180" spans="1:12" x14ac:dyDescent="0.2">
      <c r="A3180" s="23">
        <v>40795</v>
      </c>
      <c r="B3180" s="27">
        <v>74.239999999999995</v>
      </c>
      <c r="C3180" s="28">
        <v>73.239999999999995</v>
      </c>
      <c r="D3180" s="28">
        <v>75.739999999999995</v>
      </c>
      <c r="E3180" s="26">
        <v>75.25</v>
      </c>
      <c r="F3180" s="25">
        <v>72.739999999999995</v>
      </c>
      <c r="G3180" s="25">
        <v>71.739999999999995</v>
      </c>
      <c r="H3180" s="25">
        <v>71.739999999999995</v>
      </c>
      <c r="I3180" s="25">
        <v>76.489999999999995</v>
      </c>
      <c r="J3180" s="27">
        <v>82.6</v>
      </c>
      <c r="K3180" s="24"/>
      <c r="L3180" s="24">
        <v>71.95</v>
      </c>
    </row>
    <row r="3181" spans="1:12" x14ac:dyDescent="0.2">
      <c r="A3181" s="23">
        <v>40798</v>
      </c>
      <c r="B3181" s="27">
        <v>75.19</v>
      </c>
      <c r="C3181" s="28">
        <v>74.19</v>
      </c>
      <c r="D3181" s="28">
        <v>76.69</v>
      </c>
      <c r="E3181" s="26">
        <v>76.2</v>
      </c>
      <c r="F3181" s="25">
        <v>73.69</v>
      </c>
      <c r="G3181" s="25">
        <v>72.69</v>
      </c>
      <c r="H3181" s="25">
        <v>72.69</v>
      </c>
      <c r="I3181" s="25">
        <v>77.44</v>
      </c>
      <c r="J3181" s="27">
        <v>83.5</v>
      </c>
      <c r="K3181" s="24"/>
      <c r="L3181" s="24">
        <v>72.7</v>
      </c>
    </row>
    <row r="3182" spans="1:12" x14ac:dyDescent="0.2">
      <c r="A3182" s="23">
        <v>40799</v>
      </c>
      <c r="B3182" s="27">
        <v>77.209999999999994</v>
      </c>
      <c r="C3182" s="28">
        <v>76.209999999999994</v>
      </c>
      <c r="D3182" s="28">
        <v>78.709999999999994</v>
      </c>
      <c r="E3182" s="26">
        <v>78.2</v>
      </c>
      <c r="F3182" s="25">
        <v>75.709999999999994</v>
      </c>
      <c r="G3182" s="25">
        <v>74.709999999999994</v>
      </c>
      <c r="H3182" s="25">
        <v>74.709999999999994</v>
      </c>
      <c r="I3182" s="25">
        <v>79.459999999999994</v>
      </c>
      <c r="J3182" s="27">
        <v>85.5</v>
      </c>
      <c r="K3182" s="24"/>
      <c r="L3182" s="24">
        <v>74.95</v>
      </c>
    </row>
    <row r="3183" spans="1:12" x14ac:dyDescent="0.2">
      <c r="A3183" s="23">
        <v>40800</v>
      </c>
      <c r="B3183" s="27">
        <v>75.91</v>
      </c>
      <c r="C3183" s="28">
        <v>74.91</v>
      </c>
      <c r="D3183" s="28">
        <v>77.41</v>
      </c>
      <c r="E3183" s="26">
        <v>76.900000000000006</v>
      </c>
      <c r="F3183" s="25">
        <v>74.41</v>
      </c>
      <c r="G3183" s="25">
        <v>73.41</v>
      </c>
      <c r="H3183" s="25">
        <v>73.41</v>
      </c>
      <c r="I3183" s="25">
        <v>78.16</v>
      </c>
      <c r="J3183" s="27">
        <v>84.2</v>
      </c>
      <c r="K3183" s="24"/>
      <c r="L3183" s="24">
        <v>73.7</v>
      </c>
    </row>
    <row r="3184" spans="1:12" x14ac:dyDescent="0.2">
      <c r="A3184" s="23">
        <v>40801</v>
      </c>
      <c r="B3184" s="27">
        <v>77.400000000000006</v>
      </c>
      <c r="C3184" s="28">
        <v>76.400000000000006</v>
      </c>
      <c r="D3184" s="28">
        <v>79.400000000000006</v>
      </c>
      <c r="E3184" s="26">
        <v>77.400000000000006</v>
      </c>
      <c r="F3184" s="25">
        <v>74.900000000000006</v>
      </c>
      <c r="G3184" s="25">
        <v>73.900000000000006</v>
      </c>
      <c r="H3184" s="25">
        <v>73.900000000000006</v>
      </c>
      <c r="I3184" s="25">
        <v>78.650000000000006</v>
      </c>
      <c r="J3184" s="27">
        <v>84.7</v>
      </c>
      <c r="K3184" s="24"/>
      <c r="L3184" s="24">
        <v>73.95</v>
      </c>
    </row>
    <row r="3185" spans="1:12" x14ac:dyDescent="0.2">
      <c r="A3185" s="23">
        <v>40802</v>
      </c>
      <c r="B3185" s="27">
        <v>75.959999999999994</v>
      </c>
      <c r="C3185" s="28">
        <v>74.959999999999994</v>
      </c>
      <c r="D3185" s="28">
        <v>77.959999999999994</v>
      </c>
      <c r="E3185" s="26">
        <v>75.95</v>
      </c>
      <c r="F3185" s="25">
        <v>73.459999999999994</v>
      </c>
      <c r="G3185" s="25">
        <v>72.459999999999994</v>
      </c>
      <c r="H3185" s="25">
        <v>72.459999999999994</v>
      </c>
      <c r="I3185" s="25">
        <v>77.209999999999994</v>
      </c>
      <c r="J3185" s="27">
        <v>83.3</v>
      </c>
      <c r="K3185" s="24"/>
      <c r="L3185" s="24">
        <v>72.7</v>
      </c>
    </row>
    <row r="3186" spans="1:12" x14ac:dyDescent="0.2">
      <c r="A3186" s="23">
        <v>40805</v>
      </c>
      <c r="B3186" s="27">
        <v>73.7</v>
      </c>
      <c r="C3186" s="28">
        <v>72.7</v>
      </c>
      <c r="D3186" s="28">
        <v>75.7</v>
      </c>
      <c r="E3186" s="26">
        <v>73.7</v>
      </c>
      <c r="F3186" s="25">
        <v>72.2</v>
      </c>
      <c r="G3186" s="25">
        <v>71.2</v>
      </c>
      <c r="H3186" s="25">
        <v>71.2</v>
      </c>
      <c r="I3186" s="25">
        <v>75.45</v>
      </c>
      <c r="J3186" s="27">
        <v>81</v>
      </c>
      <c r="K3186" s="24"/>
      <c r="L3186" s="24">
        <v>70.2</v>
      </c>
    </row>
    <row r="3187" spans="1:12" x14ac:dyDescent="0.2">
      <c r="A3187" s="23">
        <v>40806</v>
      </c>
      <c r="B3187" s="27">
        <v>74.89</v>
      </c>
      <c r="C3187" s="28">
        <v>73.89</v>
      </c>
      <c r="D3187" s="28">
        <v>76.89</v>
      </c>
      <c r="E3187" s="26">
        <v>74.900000000000006</v>
      </c>
      <c r="F3187" s="25">
        <v>73.39</v>
      </c>
      <c r="G3187" s="25">
        <v>72.39</v>
      </c>
      <c r="H3187" s="25">
        <v>72.39</v>
      </c>
      <c r="I3187" s="25">
        <v>76.64</v>
      </c>
      <c r="J3187" s="27">
        <v>82.2</v>
      </c>
      <c r="K3187" s="24"/>
      <c r="L3187" s="24">
        <v>71.7</v>
      </c>
    </row>
    <row r="3188" spans="1:12" x14ac:dyDescent="0.2">
      <c r="A3188" s="23">
        <v>40807</v>
      </c>
      <c r="B3188" s="27">
        <v>73.92</v>
      </c>
      <c r="C3188" s="28">
        <v>72.92</v>
      </c>
      <c r="D3188" s="28">
        <v>75.92</v>
      </c>
      <c r="E3188" s="26">
        <v>73.900000000000006</v>
      </c>
      <c r="F3188" s="25">
        <v>72.42</v>
      </c>
      <c r="G3188" s="25">
        <v>71.42</v>
      </c>
      <c r="H3188" s="25">
        <v>71.42</v>
      </c>
      <c r="I3188" s="25">
        <v>75.67</v>
      </c>
      <c r="J3188" s="27">
        <v>81.2</v>
      </c>
      <c r="K3188" s="24"/>
      <c r="L3188" s="24">
        <v>70.45</v>
      </c>
    </row>
    <row r="3189" spans="1:12" x14ac:dyDescent="0.2">
      <c r="A3189" s="23">
        <v>40808</v>
      </c>
      <c r="B3189" s="27">
        <v>68.510000000000005</v>
      </c>
      <c r="C3189" s="28">
        <v>67.510000000000005</v>
      </c>
      <c r="D3189" s="28">
        <v>70.510000000000005</v>
      </c>
      <c r="E3189" s="26">
        <v>68.5</v>
      </c>
      <c r="F3189" s="25">
        <v>67.010000000000005</v>
      </c>
      <c r="G3189" s="25">
        <v>66.010000000000005</v>
      </c>
      <c r="H3189" s="25">
        <v>66.010000000000005</v>
      </c>
      <c r="I3189" s="25">
        <v>70.260000000000005</v>
      </c>
      <c r="J3189" s="27">
        <v>75.8</v>
      </c>
      <c r="K3189" s="24"/>
      <c r="L3189" s="24">
        <v>65.2</v>
      </c>
    </row>
    <row r="3190" spans="1:12" x14ac:dyDescent="0.2">
      <c r="A3190" s="23">
        <v>40809</v>
      </c>
      <c r="B3190" s="27">
        <v>67.849999999999994</v>
      </c>
      <c r="C3190" s="28">
        <v>66.849999999999994</v>
      </c>
      <c r="D3190" s="28">
        <v>69.849999999999994</v>
      </c>
      <c r="E3190" s="26">
        <v>67.849999999999994</v>
      </c>
      <c r="F3190" s="25">
        <v>66.349999999999994</v>
      </c>
      <c r="G3190" s="25">
        <v>65.349999999999994</v>
      </c>
      <c r="H3190" s="25">
        <v>65.349999999999994</v>
      </c>
      <c r="I3190" s="25">
        <v>69.599999999999994</v>
      </c>
      <c r="J3190" s="27">
        <v>75.2</v>
      </c>
      <c r="K3190" s="24"/>
      <c r="L3190" s="24">
        <v>64.45</v>
      </c>
    </row>
    <row r="3191" spans="1:12" x14ac:dyDescent="0.2">
      <c r="A3191" s="23">
        <v>40812</v>
      </c>
      <c r="B3191" s="27">
        <v>68.239999999999995</v>
      </c>
      <c r="C3191" s="28">
        <v>67.239999999999995</v>
      </c>
      <c r="D3191" s="28">
        <v>70.239999999999995</v>
      </c>
      <c r="E3191" s="26">
        <v>68.25</v>
      </c>
      <c r="F3191" s="25">
        <v>66.739999999999995</v>
      </c>
      <c r="G3191" s="25">
        <v>65.739999999999995</v>
      </c>
      <c r="H3191" s="25">
        <v>65.739999999999995</v>
      </c>
      <c r="I3191" s="25">
        <v>69.989999999999995</v>
      </c>
      <c r="J3191" s="27">
        <v>75.599999999999994</v>
      </c>
      <c r="K3191" s="24"/>
      <c r="L3191" s="24">
        <v>65.2</v>
      </c>
    </row>
    <row r="3192" spans="1:12" x14ac:dyDescent="0.2">
      <c r="A3192" s="23">
        <v>40813</v>
      </c>
      <c r="B3192" s="27">
        <v>72.45</v>
      </c>
      <c r="C3192" s="28">
        <v>71.45</v>
      </c>
      <c r="D3192" s="28">
        <v>74.45</v>
      </c>
      <c r="E3192" s="26">
        <v>72.45</v>
      </c>
      <c r="F3192" s="25">
        <v>70.95</v>
      </c>
      <c r="G3192" s="25">
        <v>69.95</v>
      </c>
      <c r="H3192" s="25">
        <v>69.95</v>
      </c>
      <c r="I3192" s="25">
        <v>74.2</v>
      </c>
      <c r="J3192" s="27">
        <v>79.8</v>
      </c>
      <c r="K3192" s="24"/>
      <c r="L3192" s="24">
        <v>69.2</v>
      </c>
    </row>
    <row r="3193" spans="1:12" x14ac:dyDescent="0.2">
      <c r="A3193" s="23">
        <v>40814</v>
      </c>
      <c r="B3193" s="27">
        <v>69.209999999999994</v>
      </c>
      <c r="C3193" s="28">
        <v>68.209999999999994</v>
      </c>
      <c r="D3193" s="28">
        <v>71.209999999999994</v>
      </c>
      <c r="E3193" s="26">
        <v>69.2</v>
      </c>
      <c r="F3193" s="25">
        <v>67.709999999999994</v>
      </c>
      <c r="G3193" s="25">
        <v>66.709999999999994</v>
      </c>
      <c r="H3193" s="25">
        <v>66.709999999999994</v>
      </c>
      <c r="I3193" s="25">
        <v>70.959999999999994</v>
      </c>
      <c r="J3193" s="27">
        <v>76.5</v>
      </c>
      <c r="K3193" s="24"/>
      <c r="L3193" s="24">
        <v>65.7</v>
      </c>
    </row>
    <row r="3194" spans="1:12" x14ac:dyDescent="0.2">
      <c r="A3194" s="23">
        <v>40815</v>
      </c>
      <c r="B3194" s="27">
        <v>70.14</v>
      </c>
      <c r="C3194" s="28">
        <v>69.14</v>
      </c>
      <c r="D3194" s="28">
        <v>72.14</v>
      </c>
      <c r="E3194" s="26">
        <v>70.150000000000006</v>
      </c>
      <c r="F3194" s="25">
        <v>68.64</v>
      </c>
      <c r="G3194" s="25">
        <v>67.64</v>
      </c>
      <c r="H3194" s="25">
        <v>67.64</v>
      </c>
      <c r="I3194" s="25">
        <v>71.89</v>
      </c>
      <c r="J3194" s="27">
        <v>77.5</v>
      </c>
      <c r="K3194" s="24"/>
      <c r="L3194" s="24">
        <v>66.95</v>
      </c>
    </row>
    <row r="3195" spans="1:12" x14ac:dyDescent="0.2">
      <c r="A3195" s="23">
        <v>40816</v>
      </c>
      <c r="B3195" s="27">
        <v>67.2</v>
      </c>
      <c r="C3195" s="28">
        <v>66.2</v>
      </c>
      <c r="D3195" s="28">
        <v>69.2</v>
      </c>
      <c r="E3195" s="26">
        <v>67.2</v>
      </c>
      <c r="F3195" s="25">
        <v>65.7</v>
      </c>
      <c r="G3195" s="25">
        <v>64.7</v>
      </c>
      <c r="H3195" s="25">
        <v>64.7</v>
      </c>
      <c r="I3195" s="25">
        <v>68.95</v>
      </c>
      <c r="J3195" s="27">
        <v>74.5</v>
      </c>
      <c r="K3195" s="24"/>
      <c r="L3195" s="24">
        <v>63.95</v>
      </c>
    </row>
    <row r="3196" spans="1:12" x14ac:dyDescent="0.2">
      <c r="A3196" s="23">
        <v>40819</v>
      </c>
      <c r="B3196" s="27">
        <v>65.61</v>
      </c>
      <c r="C3196" s="28">
        <v>64.61</v>
      </c>
      <c r="D3196" s="28">
        <v>67.61</v>
      </c>
      <c r="E3196" s="26">
        <v>65.599999999999994</v>
      </c>
      <c r="F3196" s="25">
        <v>64.11</v>
      </c>
      <c r="G3196" s="25">
        <v>63.11</v>
      </c>
      <c r="H3196" s="25">
        <v>63.11</v>
      </c>
      <c r="I3196" s="25">
        <v>67.36</v>
      </c>
      <c r="J3196" s="27">
        <v>72.900000000000006</v>
      </c>
      <c r="K3196" s="24"/>
      <c r="L3196" s="24">
        <v>62.2</v>
      </c>
    </row>
    <row r="3197" spans="1:12" x14ac:dyDescent="0.2">
      <c r="A3197" s="23">
        <v>40820</v>
      </c>
      <c r="B3197" s="27">
        <v>63.67</v>
      </c>
      <c r="C3197" s="28">
        <v>62.67</v>
      </c>
      <c r="D3197" s="28">
        <v>65.67</v>
      </c>
      <c r="E3197" s="26">
        <v>63.65</v>
      </c>
      <c r="F3197" s="25">
        <v>62.17</v>
      </c>
      <c r="G3197" s="25">
        <v>61.17</v>
      </c>
      <c r="H3197" s="25">
        <v>61.17</v>
      </c>
      <c r="I3197" s="25">
        <v>65.42</v>
      </c>
      <c r="J3197" s="27">
        <v>71</v>
      </c>
      <c r="K3197" s="24"/>
      <c r="L3197" s="24">
        <v>60.2</v>
      </c>
    </row>
    <row r="3198" spans="1:12" x14ac:dyDescent="0.2">
      <c r="A3198" s="23">
        <v>40821</v>
      </c>
      <c r="B3198" s="27">
        <v>67.680000000000007</v>
      </c>
      <c r="C3198" s="28">
        <v>66.680000000000007</v>
      </c>
      <c r="D3198" s="28">
        <v>69.680000000000007</v>
      </c>
      <c r="E3198" s="26">
        <v>67.7</v>
      </c>
      <c r="F3198" s="25">
        <v>66.180000000000007</v>
      </c>
      <c r="G3198" s="25">
        <v>65.180000000000007</v>
      </c>
      <c r="H3198" s="25">
        <v>65.180000000000007</v>
      </c>
      <c r="I3198" s="25">
        <v>69.430000000000007</v>
      </c>
      <c r="J3198" s="27">
        <v>75</v>
      </c>
      <c r="K3198" s="24"/>
      <c r="L3198" s="24">
        <v>64.45</v>
      </c>
    </row>
    <row r="3199" spans="1:12" x14ac:dyDescent="0.2">
      <c r="A3199" s="23">
        <v>40822</v>
      </c>
      <c r="B3199" s="27">
        <v>70.59</v>
      </c>
      <c r="C3199" s="28">
        <v>69.59</v>
      </c>
      <c r="D3199" s="28">
        <v>72.59</v>
      </c>
      <c r="E3199" s="26">
        <v>70.599999999999994</v>
      </c>
      <c r="F3199" s="25">
        <v>69.09</v>
      </c>
      <c r="G3199" s="25">
        <v>68.09</v>
      </c>
      <c r="H3199" s="25">
        <v>68.09</v>
      </c>
      <c r="I3199" s="25">
        <v>72.34</v>
      </c>
      <c r="J3199" s="27">
        <v>77.900000000000006</v>
      </c>
      <c r="K3199" s="24"/>
      <c r="L3199" s="24">
        <v>67.2</v>
      </c>
    </row>
    <row r="3200" spans="1:12" x14ac:dyDescent="0.2">
      <c r="A3200" s="23">
        <v>40823</v>
      </c>
      <c r="B3200" s="27">
        <v>70.98</v>
      </c>
      <c r="C3200" s="28">
        <v>69.98</v>
      </c>
      <c r="D3200" s="28">
        <v>72.98</v>
      </c>
      <c r="E3200" s="26">
        <v>71</v>
      </c>
      <c r="F3200" s="25">
        <v>69.48</v>
      </c>
      <c r="G3200" s="25">
        <v>68.48</v>
      </c>
      <c r="H3200" s="25">
        <v>68.48</v>
      </c>
      <c r="I3200" s="25">
        <v>72.73</v>
      </c>
      <c r="J3200" s="27">
        <v>78.3</v>
      </c>
      <c r="K3200" s="24"/>
      <c r="L3200" s="24">
        <v>67.7</v>
      </c>
    </row>
    <row r="3201" spans="1:12" x14ac:dyDescent="0.2">
      <c r="A3201" s="23">
        <v>40826</v>
      </c>
      <c r="B3201" s="27">
        <v>73.41</v>
      </c>
      <c r="C3201" s="28">
        <v>72.41</v>
      </c>
      <c r="D3201" s="28">
        <v>75.41</v>
      </c>
      <c r="E3201" s="26">
        <v>73.400000000000006</v>
      </c>
      <c r="F3201" s="25">
        <v>71.91</v>
      </c>
      <c r="G3201" s="25">
        <v>70.91</v>
      </c>
      <c r="H3201" s="25">
        <v>70.91</v>
      </c>
      <c r="I3201" s="25">
        <v>75.16</v>
      </c>
      <c r="J3201" s="27">
        <v>80.7</v>
      </c>
      <c r="K3201" s="24"/>
      <c r="L3201" s="24">
        <v>69.95</v>
      </c>
    </row>
    <row r="3202" spans="1:12" x14ac:dyDescent="0.2">
      <c r="A3202" s="23">
        <v>40827</v>
      </c>
      <c r="B3202" s="27">
        <v>73.81</v>
      </c>
      <c r="C3202" s="28">
        <v>72.81</v>
      </c>
      <c r="D3202" s="28">
        <v>75.81</v>
      </c>
      <c r="E3202" s="26">
        <v>73.8</v>
      </c>
      <c r="F3202" s="25">
        <v>72.31</v>
      </c>
      <c r="G3202" s="25">
        <v>71.31</v>
      </c>
      <c r="H3202" s="25">
        <v>71.31</v>
      </c>
      <c r="I3202" s="25">
        <v>75.56</v>
      </c>
      <c r="J3202" s="27">
        <v>81.099999999999994</v>
      </c>
      <c r="K3202" s="24"/>
      <c r="L3202" s="24">
        <v>70.7</v>
      </c>
    </row>
    <row r="3203" spans="1:12" x14ac:dyDescent="0.2">
      <c r="A3203" s="23">
        <v>40828</v>
      </c>
      <c r="B3203" s="27">
        <v>73.569999999999993</v>
      </c>
      <c r="C3203" s="28">
        <v>72.569999999999993</v>
      </c>
      <c r="D3203" s="28">
        <v>75.569999999999993</v>
      </c>
      <c r="E3203" s="26">
        <v>73.55</v>
      </c>
      <c r="F3203" s="25">
        <v>72.069999999999993</v>
      </c>
      <c r="G3203" s="25">
        <v>71.069999999999993</v>
      </c>
      <c r="H3203" s="25">
        <v>71.069999999999993</v>
      </c>
      <c r="I3203" s="25">
        <v>75.319999999999993</v>
      </c>
      <c r="J3203" s="27">
        <v>80.900000000000006</v>
      </c>
      <c r="K3203" s="24"/>
      <c r="L3203" s="24">
        <v>70.2</v>
      </c>
    </row>
    <row r="3204" spans="1:12" x14ac:dyDescent="0.2">
      <c r="A3204" s="23">
        <v>40829</v>
      </c>
      <c r="B3204" s="27">
        <v>72.23</v>
      </c>
      <c r="C3204" s="28">
        <v>71.23</v>
      </c>
      <c r="D3204" s="28">
        <v>74.23</v>
      </c>
      <c r="E3204" s="26">
        <v>72.25</v>
      </c>
      <c r="F3204" s="25">
        <v>70.73</v>
      </c>
      <c r="G3204" s="25">
        <v>69.73</v>
      </c>
      <c r="H3204" s="25">
        <v>69.73</v>
      </c>
      <c r="I3204" s="25">
        <v>73.98</v>
      </c>
      <c r="J3204" s="27">
        <v>79.5</v>
      </c>
      <c r="K3204" s="24"/>
      <c r="L3204" s="24">
        <v>68.95</v>
      </c>
    </row>
    <row r="3205" spans="1:12" x14ac:dyDescent="0.2">
      <c r="A3205" s="23">
        <v>40830</v>
      </c>
      <c r="B3205" s="27">
        <v>74.8</v>
      </c>
      <c r="C3205" s="28">
        <v>73.8</v>
      </c>
      <c r="D3205" s="28">
        <v>76.8</v>
      </c>
      <c r="E3205" s="26">
        <v>74.8</v>
      </c>
      <c r="F3205" s="25">
        <v>73.3</v>
      </c>
      <c r="G3205" s="25">
        <v>72.3</v>
      </c>
      <c r="H3205" s="25">
        <v>72.3</v>
      </c>
      <c r="I3205" s="25">
        <v>76.55</v>
      </c>
      <c r="J3205" s="27">
        <v>82.1</v>
      </c>
      <c r="K3205" s="24"/>
      <c r="L3205" s="24">
        <v>71.45</v>
      </c>
    </row>
    <row r="3206" spans="1:12" x14ac:dyDescent="0.2">
      <c r="A3206" s="23">
        <v>40833</v>
      </c>
      <c r="B3206" s="27">
        <v>74.38</v>
      </c>
      <c r="C3206" s="28">
        <v>73.38</v>
      </c>
      <c r="D3206" s="28">
        <v>76.38</v>
      </c>
      <c r="E3206" s="26">
        <v>74.400000000000006</v>
      </c>
      <c r="F3206" s="25">
        <v>72.88</v>
      </c>
      <c r="G3206" s="25">
        <v>71.88</v>
      </c>
      <c r="H3206" s="25">
        <v>71.88</v>
      </c>
      <c r="I3206" s="25">
        <v>76.13</v>
      </c>
      <c r="J3206" s="27">
        <v>81.7</v>
      </c>
      <c r="K3206" s="24"/>
      <c r="L3206" s="24">
        <v>70.95</v>
      </c>
    </row>
    <row r="3207" spans="1:12" x14ac:dyDescent="0.2">
      <c r="A3207" s="23">
        <v>40834</v>
      </c>
      <c r="B3207" s="27">
        <v>76.34</v>
      </c>
      <c r="C3207" s="28">
        <v>75.34</v>
      </c>
      <c r="D3207" s="28">
        <v>78.34</v>
      </c>
      <c r="E3207" s="26">
        <v>76.349999999999994</v>
      </c>
      <c r="F3207" s="25">
        <v>74.84</v>
      </c>
      <c r="G3207" s="25">
        <v>73.84</v>
      </c>
      <c r="H3207" s="25">
        <v>73.84</v>
      </c>
      <c r="I3207" s="25">
        <v>78.09</v>
      </c>
      <c r="J3207" s="27">
        <v>83.7</v>
      </c>
      <c r="K3207" s="24"/>
      <c r="L3207" s="24">
        <v>73.2</v>
      </c>
    </row>
    <row r="3208" spans="1:12" x14ac:dyDescent="0.2">
      <c r="A3208" s="23">
        <v>40835</v>
      </c>
      <c r="B3208" s="27">
        <v>74.11</v>
      </c>
      <c r="C3208" s="28">
        <v>73.11</v>
      </c>
      <c r="D3208" s="28">
        <v>76.11</v>
      </c>
      <c r="E3208" s="26">
        <v>74.099999999999994</v>
      </c>
      <c r="F3208" s="25">
        <v>72.61</v>
      </c>
      <c r="G3208" s="25">
        <v>71.61</v>
      </c>
      <c r="H3208" s="25">
        <v>71.61</v>
      </c>
      <c r="I3208" s="25">
        <v>75.86</v>
      </c>
      <c r="J3208" s="27">
        <v>81.400000000000006</v>
      </c>
      <c r="K3208" s="24"/>
      <c r="L3208" s="24">
        <v>70.7</v>
      </c>
    </row>
    <row r="3209" spans="1:12" x14ac:dyDescent="0.2">
      <c r="A3209" s="23">
        <v>40836</v>
      </c>
      <c r="B3209" s="27">
        <v>73.3</v>
      </c>
      <c r="C3209" s="28">
        <v>72.3</v>
      </c>
      <c r="D3209" s="28">
        <v>75.3</v>
      </c>
      <c r="E3209" s="26">
        <v>73.3</v>
      </c>
      <c r="F3209" s="25">
        <v>71.8</v>
      </c>
      <c r="G3209" s="25">
        <v>70.8</v>
      </c>
      <c r="H3209" s="25">
        <v>70.8</v>
      </c>
      <c r="I3209" s="25">
        <v>75.05</v>
      </c>
      <c r="J3209" s="27">
        <v>80.599999999999994</v>
      </c>
      <c r="K3209" s="24"/>
      <c r="L3209" s="24">
        <v>69.95</v>
      </c>
    </row>
    <row r="3210" spans="1:12" x14ac:dyDescent="0.2">
      <c r="A3210" s="23">
        <v>40837</v>
      </c>
      <c r="B3210" s="27">
        <v>75.400000000000006</v>
      </c>
      <c r="C3210" s="28">
        <v>74.400000000000006</v>
      </c>
      <c r="D3210" s="28">
        <v>77.400000000000006</v>
      </c>
      <c r="E3210" s="26">
        <v>75.400000000000006</v>
      </c>
      <c r="F3210" s="25">
        <v>73.900000000000006</v>
      </c>
      <c r="G3210" s="25">
        <v>72.900000000000006</v>
      </c>
      <c r="H3210" s="25">
        <v>72.900000000000006</v>
      </c>
      <c r="I3210" s="25">
        <v>77.150000000000006</v>
      </c>
      <c r="J3210" s="27">
        <v>82.7</v>
      </c>
      <c r="K3210" s="24"/>
      <c r="L3210" s="24">
        <v>72.2</v>
      </c>
    </row>
    <row r="3211" spans="1:12" x14ac:dyDescent="0.2">
      <c r="A3211" s="23">
        <v>40840</v>
      </c>
      <c r="B3211" s="27">
        <v>79.27</v>
      </c>
      <c r="C3211" s="28">
        <v>78.27</v>
      </c>
      <c r="D3211" s="28">
        <v>81.27</v>
      </c>
      <c r="E3211" s="26">
        <v>79.25</v>
      </c>
      <c r="F3211" s="25">
        <v>77.77</v>
      </c>
      <c r="G3211" s="25">
        <v>76.77</v>
      </c>
      <c r="H3211" s="25">
        <v>76.77</v>
      </c>
      <c r="I3211" s="25">
        <v>81.02</v>
      </c>
      <c r="J3211" s="27">
        <v>86.6</v>
      </c>
      <c r="K3211" s="24"/>
      <c r="L3211" s="24">
        <v>75.7</v>
      </c>
    </row>
    <row r="3212" spans="1:12" x14ac:dyDescent="0.2">
      <c r="A3212" s="23">
        <v>40841</v>
      </c>
      <c r="B3212" s="27">
        <v>81.17</v>
      </c>
      <c r="C3212" s="28">
        <v>80.17</v>
      </c>
      <c r="D3212" s="28">
        <v>83.17</v>
      </c>
      <c r="E3212" s="26">
        <v>81.150000000000006</v>
      </c>
      <c r="F3212" s="25">
        <v>79.67</v>
      </c>
      <c r="G3212" s="25">
        <v>78.67</v>
      </c>
      <c r="H3212" s="25">
        <v>78.67</v>
      </c>
      <c r="I3212" s="25">
        <v>82.92</v>
      </c>
      <c r="J3212" s="27">
        <v>88.5</v>
      </c>
      <c r="K3212" s="24"/>
      <c r="L3212" s="24">
        <v>77.7</v>
      </c>
    </row>
    <row r="3213" spans="1:12" x14ac:dyDescent="0.2">
      <c r="A3213" s="23">
        <v>40842</v>
      </c>
      <c r="B3213" s="27">
        <v>78.2</v>
      </c>
      <c r="C3213" s="28">
        <v>77.2</v>
      </c>
      <c r="D3213" s="28">
        <v>80.2</v>
      </c>
      <c r="E3213" s="26">
        <v>78.2</v>
      </c>
      <c r="F3213" s="25">
        <v>76.7</v>
      </c>
      <c r="G3213" s="25">
        <v>75.7</v>
      </c>
      <c r="H3213" s="25">
        <v>75.7</v>
      </c>
      <c r="I3213" s="25">
        <v>79.95</v>
      </c>
      <c r="J3213" s="27">
        <v>85.5</v>
      </c>
      <c r="K3213" s="24"/>
      <c r="L3213" s="24">
        <v>74.95</v>
      </c>
    </row>
    <row r="3214" spans="1:12" x14ac:dyDescent="0.2">
      <c r="A3214" s="23">
        <v>40843</v>
      </c>
      <c r="B3214" s="27">
        <v>81.96</v>
      </c>
      <c r="C3214" s="28">
        <v>80.959999999999994</v>
      </c>
      <c r="D3214" s="28">
        <v>83.96</v>
      </c>
      <c r="E3214" s="26">
        <v>81.95</v>
      </c>
      <c r="F3214" s="25">
        <v>80.459999999999994</v>
      </c>
      <c r="G3214" s="25">
        <v>79.459999999999994</v>
      </c>
      <c r="H3214" s="25">
        <v>79.459999999999994</v>
      </c>
      <c r="I3214" s="25">
        <v>83.71</v>
      </c>
      <c r="J3214" s="27">
        <v>89.3</v>
      </c>
      <c r="K3214" s="24"/>
      <c r="L3214" s="24">
        <v>78.7</v>
      </c>
    </row>
    <row r="3215" spans="1:12" x14ac:dyDescent="0.2">
      <c r="A3215" s="23">
        <v>40844</v>
      </c>
      <c r="B3215" s="27">
        <v>81.319999999999993</v>
      </c>
      <c r="C3215" s="28">
        <v>80.319999999999993</v>
      </c>
      <c r="D3215" s="28">
        <v>83.32</v>
      </c>
      <c r="E3215" s="26">
        <v>81.3</v>
      </c>
      <c r="F3215" s="25">
        <v>79.819999999999993</v>
      </c>
      <c r="G3215" s="25">
        <v>78.819999999999993</v>
      </c>
      <c r="H3215" s="25">
        <v>78.819999999999993</v>
      </c>
      <c r="I3215" s="25">
        <v>83.07</v>
      </c>
      <c r="J3215" s="27">
        <v>88.6</v>
      </c>
      <c r="K3215" s="24"/>
      <c r="L3215" s="24">
        <v>77.95</v>
      </c>
    </row>
    <row r="3216" spans="1:12" x14ac:dyDescent="0.2">
      <c r="A3216" s="23">
        <v>40847</v>
      </c>
      <c r="B3216" s="27">
        <v>81.19</v>
      </c>
      <c r="C3216" s="28">
        <v>80.19</v>
      </c>
      <c r="D3216" s="28">
        <v>83.19</v>
      </c>
      <c r="E3216" s="26">
        <v>81.2</v>
      </c>
      <c r="F3216" s="25">
        <v>79.69</v>
      </c>
      <c r="G3216" s="25">
        <v>78.69</v>
      </c>
      <c r="H3216" s="25">
        <v>78.69</v>
      </c>
      <c r="I3216" s="25">
        <v>82.94</v>
      </c>
      <c r="J3216" s="27">
        <v>88.5</v>
      </c>
      <c r="K3216" s="24"/>
      <c r="L3216" s="24"/>
    </row>
    <row r="3217" spans="1:12" x14ac:dyDescent="0.2">
      <c r="A3217" s="23">
        <v>40848</v>
      </c>
      <c r="B3217" s="27">
        <v>80.19</v>
      </c>
      <c r="C3217" s="28">
        <v>79.19</v>
      </c>
      <c r="D3217" s="28">
        <v>82.19</v>
      </c>
      <c r="E3217" s="26">
        <v>80.2</v>
      </c>
      <c r="F3217" s="25">
        <v>78.69</v>
      </c>
      <c r="G3217" s="25">
        <v>77.69</v>
      </c>
      <c r="H3217" s="25">
        <v>77.69</v>
      </c>
      <c r="I3217" s="25">
        <v>81.94</v>
      </c>
      <c r="J3217" s="27">
        <v>87.5</v>
      </c>
      <c r="K3217" s="24"/>
      <c r="L3217" s="24">
        <v>76.95</v>
      </c>
    </row>
    <row r="3218" spans="1:12" x14ac:dyDescent="0.2">
      <c r="A3218" s="23">
        <v>40849</v>
      </c>
      <c r="B3218" s="27">
        <v>80.510000000000005</v>
      </c>
      <c r="C3218" s="28">
        <v>79.510000000000005</v>
      </c>
      <c r="D3218" s="28">
        <v>82.51</v>
      </c>
      <c r="E3218" s="26">
        <v>80.5</v>
      </c>
      <c r="F3218" s="25">
        <v>79.010000000000005</v>
      </c>
      <c r="G3218" s="25">
        <v>78.010000000000005</v>
      </c>
      <c r="H3218" s="25">
        <v>78.010000000000005</v>
      </c>
      <c r="I3218" s="25">
        <v>82.26</v>
      </c>
      <c r="J3218" s="27">
        <v>87.8</v>
      </c>
      <c r="K3218" s="24"/>
      <c r="L3218" s="24">
        <v>77.2</v>
      </c>
    </row>
    <row r="3219" spans="1:12" x14ac:dyDescent="0.2">
      <c r="A3219" s="23">
        <v>40850</v>
      </c>
      <c r="B3219" s="27">
        <v>82.07</v>
      </c>
      <c r="C3219" s="28">
        <v>81.069999999999993</v>
      </c>
      <c r="D3219" s="28">
        <v>84.07</v>
      </c>
      <c r="E3219" s="26">
        <v>82.05</v>
      </c>
      <c r="F3219" s="25">
        <v>80.569999999999993</v>
      </c>
      <c r="G3219" s="25">
        <v>79.569999999999993</v>
      </c>
      <c r="H3219" s="25">
        <v>79.569999999999993</v>
      </c>
      <c r="I3219" s="25">
        <v>83.82</v>
      </c>
      <c r="J3219" s="27">
        <v>89.4</v>
      </c>
      <c r="K3219" s="24"/>
      <c r="L3219" s="24">
        <v>78.7</v>
      </c>
    </row>
    <row r="3220" spans="1:12" x14ac:dyDescent="0.2">
      <c r="A3220" s="23">
        <v>40851</v>
      </c>
      <c r="B3220" s="27">
        <v>82.26</v>
      </c>
      <c r="C3220" s="28">
        <v>81.260000000000005</v>
      </c>
      <c r="D3220" s="28">
        <v>84.26</v>
      </c>
      <c r="E3220" s="26">
        <v>82.25</v>
      </c>
      <c r="F3220" s="25">
        <v>80.760000000000005</v>
      </c>
      <c r="G3220" s="25">
        <v>79.760000000000005</v>
      </c>
      <c r="H3220" s="25">
        <v>79.760000000000005</v>
      </c>
      <c r="I3220" s="25">
        <v>84.01</v>
      </c>
      <c r="J3220" s="27">
        <v>89.6</v>
      </c>
      <c r="K3220" s="24"/>
      <c r="L3220" s="24">
        <v>78.95</v>
      </c>
    </row>
    <row r="3221" spans="1:12" x14ac:dyDescent="0.2">
      <c r="A3221" s="23">
        <v>40854</v>
      </c>
      <c r="B3221" s="27">
        <v>83.52</v>
      </c>
      <c r="C3221" s="28">
        <v>82.52</v>
      </c>
      <c r="D3221" s="28">
        <v>85.52</v>
      </c>
      <c r="E3221" s="26">
        <v>83.5</v>
      </c>
      <c r="F3221" s="25">
        <v>82.02</v>
      </c>
      <c r="G3221" s="25">
        <v>81.02</v>
      </c>
      <c r="H3221" s="25">
        <v>81.02</v>
      </c>
      <c r="I3221" s="25">
        <v>85.27</v>
      </c>
      <c r="J3221" s="27">
        <v>90.8</v>
      </c>
      <c r="K3221" s="24"/>
      <c r="L3221" s="24">
        <v>80.2</v>
      </c>
    </row>
    <row r="3222" spans="1:12" x14ac:dyDescent="0.2">
      <c r="A3222" s="23">
        <v>40855</v>
      </c>
      <c r="B3222" s="27">
        <v>84.8</v>
      </c>
      <c r="C3222" s="28">
        <v>83.8</v>
      </c>
      <c r="D3222" s="28">
        <v>86.8</v>
      </c>
      <c r="E3222" s="26">
        <v>84.8</v>
      </c>
      <c r="F3222" s="25">
        <v>83.3</v>
      </c>
      <c r="G3222" s="25">
        <v>82.3</v>
      </c>
      <c r="H3222" s="25">
        <v>82.3</v>
      </c>
      <c r="I3222" s="25">
        <v>86.55</v>
      </c>
      <c r="J3222" s="27">
        <v>92.1</v>
      </c>
      <c r="K3222" s="24"/>
      <c r="L3222" s="24">
        <v>81.45</v>
      </c>
    </row>
    <row r="3223" spans="1:12" x14ac:dyDescent="0.2">
      <c r="A3223" s="23">
        <v>40856</v>
      </c>
      <c r="B3223" s="27">
        <v>83.74</v>
      </c>
      <c r="C3223" s="28">
        <v>82.74</v>
      </c>
      <c r="D3223" s="28">
        <v>85.74</v>
      </c>
      <c r="E3223" s="26">
        <v>83.75</v>
      </c>
      <c r="F3223" s="25">
        <v>82.24</v>
      </c>
      <c r="G3223" s="25">
        <v>81.239999999999995</v>
      </c>
      <c r="H3223" s="25">
        <v>81.239999999999995</v>
      </c>
      <c r="I3223" s="25">
        <v>85.49</v>
      </c>
      <c r="J3223" s="27">
        <v>91.1</v>
      </c>
      <c r="K3223" s="24"/>
      <c r="L3223" s="24">
        <v>80.45</v>
      </c>
    </row>
    <row r="3224" spans="1:12" x14ac:dyDescent="0.2">
      <c r="A3224" s="23">
        <v>40857</v>
      </c>
      <c r="B3224" s="27">
        <v>85.78</v>
      </c>
      <c r="C3224" s="28">
        <v>84.78</v>
      </c>
      <c r="D3224" s="28">
        <v>87.78</v>
      </c>
      <c r="E3224" s="26">
        <v>85.8</v>
      </c>
      <c r="F3224" s="25">
        <v>84.28</v>
      </c>
      <c r="G3224" s="25">
        <v>83.28</v>
      </c>
      <c r="H3224" s="25">
        <v>83.28</v>
      </c>
      <c r="I3224" s="25">
        <v>87.53</v>
      </c>
      <c r="J3224" s="27">
        <v>93.1</v>
      </c>
      <c r="K3224" s="24"/>
      <c r="L3224" s="24">
        <v>82.45</v>
      </c>
    </row>
    <row r="3225" spans="1:12" x14ac:dyDescent="0.2">
      <c r="A3225" s="23">
        <v>40858</v>
      </c>
      <c r="B3225" s="27">
        <v>86.99</v>
      </c>
      <c r="C3225" s="28">
        <v>85.99</v>
      </c>
      <c r="D3225" s="28">
        <v>88.99</v>
      </c>
      <c r="E3225" s="26">
        <v>87</v>
      </c>
      <c r="F3225" s="25">
        <v>85.49</v>
      </c>
      <c r="G3225" s="25">
        <v>84.49</v>
      </c>
      <c r="H3225" s="25">
        <v>84.49</v>
      </c>
      <c r="I3225" s="25">
        <v>88.74</v>
      </c>
      <c r="J3225" s="27">
        <v>94.3</v>
      </c>
      <c r="K3225" s="24"/>
      <c r="L3225" s="24">
        <v>83.7</v>
      </c>
    </row>
    <row r="3226" spans="1:12" x14ac:dyDescent="0.2">
      <c r="A3226" s="23">
        <v>40861</v>
      </c>
      <c r="B3226" s="27">
        <v>86.14</v>
      </c>
      <c r="C3226" s="28">
        <v>85.14</v>
      </c>
      <c r="D3226" s="28">
        <v>88.14</v>
      </c>
      <c r="E3226" s="26">
        <v>86.15</v>
      </c>
      <c r="F3226" s="25">
        <v>84.64</v>
      </c>
      <c r="G3226" s="25">
        <v>83.64</v>
      </c>
      <c r="H3226" s="25">
        <v>83.64</v>
      </c>
      <c r="I3226" s="25">
        <v>87.89</v>
      </c>
      <c r="J3226" s="27">
        <v>93.5</v>
      </c>
      <c r="K3226" s="24"/>
      <c r="L3226" s="24">
        <v>82.7</v>
      </c>
    </row>
    <row r="3227" spans="1:12" x14ac:dyDescent="0.2">
      <c r="A3227" s="23">
        <v>40862</v>
      </c>
      <c r="B3227" s="27">
        <v>87.37</v>
      </c>
      <c r="C3227" s="28">
        <v>86.37</v>
      </c>
      <c r="D3227" s="28">
        <v>89.37</v>
      </c>
      <c r="E3227" s="26">
        <v>87.35</v>
      </c>
      <c r="F3227" s="25">
        <v>85.87</v>
      </c>
      <c r="G3227" s="25">
        <v>84.87</v>
      </c>
      <c r="H3227" s="25">
        <v>84.87</v>
      </c>
      <c r="I3227" s="25">
        <v>89.12</v>
      </c>
      <c r="J3227" s="27">
        <v>94.7</v>
      </c>
      <c r="K3227" s="24"/>
      <c r="L3227" s="24">
        <v>83.95</v>
      </c>
    </row>
    <row r="3228" spans="1:12" x14ac:dyDescent="0.2">
      <c r="A3228" s="23">
        <v>40863</v>
      </c>
      <c r="B3228" s="27">
        <v>90.59</v>
      </c>
      <c r="C3228" s="28">
        <v>89.59</v>
      </c>
      <c r="D3228" s="28">
        <v>92.59</v>
      </c>
      <c r="E3228" s="26">
        <v>90.6</v>
      </c>
      <c r="F3228" s="25">
        <v>89.09</v>
      </c>
      <c r="G3228" s="25">
        <v>88.09</v>
      </c>
      <c r="H3228" s="25">
        <v>88.09</v>
      </c>
      <c r="I3228" s="25">
        <v>92.34</v>
      </c>
      <c r="J3228" s="27">
        <v>97.9</v>
      </c>
      <c r="K3228" s="24"/>
      <c r="L3228" s="24">
        <v>87.45</v>
      </c>
    </row>
    <row r="3229" spans="1:12" x14ac:dyDescent="0.2">
      <c r="A3229" s="23">
        <v>40864</v>
      </c>
      <c r="B3229" s="27">
        <v>86.82</v>
      </c>
      <c r="C3229" s="28">
        <v>85.82</v>
      </c>
      <c r="D3229" s="28">
        <v>88.82</v>
      </c>
      <c r="E3229" s="26">
        <v>86.8</v>
      </c>
      <c r="F3229" s="25">
        <v>85.32</v>
      </c>
      <c r="G3229" s="25">
        <v>84.32</v>
      </c>
      <c r="H3229" s="25">
        <v>84.32</v>
      </c>
      <c r="I3229" s="25">
        <v>88.57</v>
      </c>
      <c r="J3229" s="27">
        <v>94.1</v>
      </c>
      <c r="K3229" s="24"/>
      <c r="L3229" s="24">
        <v>83.45</v>
      </c>
    </row>
    <row r="3230" spans="1:12" x14ac:dyDescent="0.2">
      <c r="A3230" s="23">
        <v>40865</v>
      </c>
      <c r="B3230" s="27">
        <v>85.41</v>
      </c>
      <c r="C3230" s="28">
        <v>84.41</v>
      </c>
      <c r="D3230" s="28">
        <v>87.41</v>
      </c>
      <c r="E3230" s="26">
        <v>85.4</v>
      </c>
      <c r="F3230" s="25">
        <v>83.91</v>
      </c>
      <c r="G3230" s="25">
        <v>82.91</v>
      </c>
      <c r="H3230" s="25">
        <v>82.91</v>
      </c>
      <c r="I3230" s="25">
        <v>87.16</v>
      </c>
      <c r="J3230" s="27">
        <v>92.7</v>
      </c>
      <c r="K3230" s="24"/>
      <c r="L3230" s="24">
        <v>81.95</v>
      </c>
    </row>
    <row r="3231" spans="1:12" x14ac:dyDescent="0.2">
      <c r="A3231" s="23">
        <v>40868</v>
      </c>
      <c r="B3231" s="27">
        <v>84.92</v>
      </c>
      <c r="C3231" s="28">
        <v>83.92</v>
      </c>
      <c r="D3231" s="28">
        <v>86.92</v>
      </c>
      <c r="E3231" s="26">
        <v>84.9</v>
      </c>
      <c r="F3231" s="25">
        <v>83.42</v>
      </c>
      <c r="G3231" s="25">
        <v>82.42</v>
      </c>
      <c r="H3231" s="25">
        <v>82.42</v>
      </c>
      <c r="I3231" s="25">
        <v>86.67</v>
      </c>
      <c r="J3231" s="27">
        <v>92.2</v>
      </c>
      <c r="K3231" s="24"/>
      <c r="L3231" s="24"/>
    </row>
    <row r="3232" spans="1:12" x14ac:dyDescent="0.2">
      <c r="A3232" s="23">
        <v>40869</v>
      </c>
      <c r="B3232" s="27">
        <v>86.01</v>
      </c>
      <c r="C3232" s="28">
        <v>85.01</v>
      </c>
      <c r="D3232" s="28">
        <v>88.01</v>
      </c>
      <c r="E3232" s="26">
        <v>86</v>
      </c>
      <c r="F3232" s="25">
        <v>84.51</v>
      </c>
      <c r="G3232" s="25">
        <v>83.51</v>
      </c>
      <c r="H3232" s="25">
        <v>83.51</v>
      </c>
      <c r="I3232" s="25">
        <v>87.76</v>
      </c>
      <c r="J3232" s="27">
        <v>93.3</v>
      </c>
      <c r="K3232" s="24"/>
      <c r="L3232" s="24">
        <v>82.7</v>
      </c>
    </row>
    <row r="3233" spans="1:12" x14ac:dyDescent="0.2">
      <c r="A3233" s="23">
        <v>40870</v>
      </c>
      <c r="B3233" s="27">
        <v>84.17</v>
      </c>
      <c r="C3233" s="28">
        <v>83.17</v>
      </c>
      <c r="D3233" s="28">
        <v>86.17</v>
      </c>
      <c r="E3233" s="26">
        <v>84.15</v>
      </c>
      <c r="F3233" s="25">
        <v>82.67</v>
      </c>
      <c r="G3233" s="25">
        <v>81.67</v>
      </c>
      <c r="H3233" s="25">
        <v>81.67</v>
      </c>
      <c r="I3233" s="25">
        <v>85.92</v>
      </c>
      <c r="J3233" s="27">
        <v>91.5</v>
      </c>
      <c r="K3233" s="24"/>
      <c r="L3233" s="24">
        <v>80.95</v>
      </c>
    </row>
    <row r="3234" spans="1:12" x14ac:dyDescent="0.2">
      <c r="A3234" s="23">
        <v>40872</v>
      </c>
      <c r="B3234" s="27">
        <v>84.77</v>
      </c>
      <c r="C3234" s="28">
        <v>83.77</v>
      </c>
      <c r="D3234" s="28">
        <v>86.77</v>
      </c>
      <c r="E3234" s="26">
        <v>84.75</v>
      </c>
      <c r="F3234" s="25">
        <v>83.27</v>
      </c>
      <c r="G3234" s="25">
        <v>82.27</v>
      </c>
      <c r="H3234" s="25">
        <v>82.27</v>
      </c>
      <c r="I3234" s="25">
        <v>86.52</v>
      </c>
      <c r="J3234" s="27">
        <v>92.1</v>
      </c>
      <c r="K3234" s="24"/>
      <c r="L3234" s="24">
        <v>81.45</v>
      </c>
    </row>
    <row r="3235" spans="1:12" x14ac:dyDescent="0.2">
      <c r="A3235" s="23">
        <v>40875</v>
      </c>
      <c r="B3235" s="27">
        <v>86.21</v>
      </c>
      <c r="C3235" s="28">
        <v>85.21</v>
      </c>
      <c r="D3235" s="28">
        <v>88.21</v>
      </c>
      <c r="E3235" s="26">
        <v>86.2</v>
      </c>
      <c r="F3235" s="25">
        <v>84.71</v>
      </c>
      <c r="G3235" s="25">
        <v>83.71</v>
      </c>
      <c r="H3235" s="25">
        <v>83.71</v>
      </c>
      <c r="I3235" s="25">
        <v>87.96</v>
      </c>
      <c r="J3235" s="27">
        <v>93.5</v>
      </c>
      <c r="K3235" s="24"/>
      <c r="L3235" s="24">
        <v>82.7</v>
      </c>
    </row>
    <row r="3236" spans="1:12" x14ac:dyDescent="0.2">
      <c r="A3236" s="23">
        <v>40876</v>
      </c>
      <c r="B3236" s="27">
        <v>87.79</v>
      </c>
      <c r="C3236" s="28">
        <v>86.79</v>
      </c>
      <c r="D3236" s="28">
        <v>89.79</v>
      </c>
      <c r="E3236" s="26">
        <v>87.8</v>
      </c>
      <c r="F3236" s="25">
        <v>86.29</v>
      </c>
      <c r="G3236" s="25">
        <v>85.29</v>
      </c>
      <c r="H3236" s="25">
        <v>85.29</v>
      </c>
      <c r="I3236" s="25">
        <v>89.54</v>
      </c>
      <c r="J3236" s="27">
        <v>95.1</v>
      </c>
      <c r="K3236" s="24"/>
      <c r="L3236" s="24">
        <v>84.45</v>
      </c>
    </row>
    <row r="3237" spans="1:12" x14ac:dyDescent="0.2">
      <c r="A3237" s="23">
        <v>40877</v>
      </c>
      <c r="B3237" s="27">
        <v>88.36</v>
      </c>
      <c r="C3237" s="28">
        <v>87.36</v>
      </c>
      <c r="D3237" s="28">
        <v>90.36</v>
      </c>
      <c r="E3237" s="26">
        <v>88.35</v>
      </c>
      <c r="F3237" s="25">
        <v>86.86</v>
      </c>
      <c r="G3237" s="25">
        <v>85.86</v>
      </c>
      <c r="H3237" s="25">
        <v>85.86</v>
      </c>
      <c r="I3237" s="25">
        <v>90.11</v>
      </c>
      <c r="J3237" s="27">
        <v>95.7</v>
      </c>
      <c r="K3237" s="24"/>
      <c r="L3237" s="24">
        <v>84.95</v>
      </c>
    </row>
    <row r="3238" spans="1:12" x14ac:dyDescent="0.2">
      <c r="A3238" s="23">
        <v>40878</v>
      </c>
      <c r="B3238" s="27">
        <v>88.2</v>
      </c>
      <c r="C3238" s="28">
        <v>87.2</v>
      </c>
      <c r="D3238" s="28">
        <v>90.2</v>
      </c>
      <c r="E3238" s="26">
        <v>88.2</v>
      </c>
      <c r="F3238" s="25">
        <v>86.7</v>
      </c>
      <c r="G3238" s="25">
        <v>85.7</v>
      </c>
      <c r="H3238" s="25">
        <v>85.7</v>
      </c>
      <c r="I3238" s="25">
        <v>89.95</v>
      </c>
      <c r="J3238" s="27">
        <v>95.5</v>
      </c>
      <c r="K3238" s="24"/>
      <c r="L3238" s="24">
        <v>84.95</v>
      </c>
    </row>
    <row r="3239" spans="1:12" x14ac:dyDescent="0.2">
      <c r="A3239" s="23">
        <v>40879</v>
      </c>
      <c r="B3239" s="27">
        <v>88.96</v>
      </c>
      <c r="C3239" s="28">
        <v>87.96</v>
      </c>
      <c r="D3239" s="28">
        <v>90.96</v>
      </c>
      <c r="E3239" s="26">
        <v>88.95</v>
      </c>
      <c r="F3239" s="25">
        <v>87.46</v>
      </c>
      <c r="G3239" s="25">
        <v>86.46</v>
      </c>
      <c r="H3239" s="25">
        <v>86.46</v>
      </c>
      <c r="I3239" s="25">
        <v>90.71</v>
      </c>
      <c r="J3239" s="27">
        <v>96.3</v>
      </c>
      <c r="K3239" s="24"/>
      <c r="L3239" s="24">
        <v>85.7</v>
      </c>
    </row>
    <row r="3240" spans="1:12" x14ac:dyDescent="0.2">
      <c r="A3240" s="23">
        <v>40882</v>
      </c>
      <c r="B3240" s="27">
        <v>88.99</v>
      </c>
      <c r="C3240" s="28">
        <v>87.99</v>
      </c>
      <c r="D3240" s="28">
        <v>90.99</v>
      </c>
      <c r="E3240" s="26">
        <v>89</v>
      </c>
      <c r="F3240" s="25">
        <v>87.49</v>
      </c>
      <c r="G3240" s="25">
        <v>86.49</v>
      </c>
      <c r="H3240" s="25">
        <v>86.49</v>
      </c>
      <c r="I3240" s="25">
        <v>90.74</v>
      </c>
      <c r="J3240" s="27">
        <v>96.3</v>
      </c>
      <c r="K3240" s="24"/>
      <c r="L3240" s="24">
        <v>85.45</v>
      </c>
    </row>
    <row r="3241" spans="1:12" x14ac:dyDescent="0.2">
      <c r="A3241" s="23">
        <v>40883</v>
      </c>
      <c r="B3241" s="27">
        <v>89.28</v>
      </c>
      <c r="C3241" s="28">
        <v>88.28</v>
      </c>
      <c r="D3241" s="28">
        <v>91.28</v>
      </c>
      <c r="E3241" s="26">
        <v>89.3</v>
      </c>
      <c r="F3241" s="25">
        <v>87.78</v>
      </c>
      <c r="G3241" s="25">
        <v>86.78</v>
      </c>
      <c r="H3241" s="25">
        <v>86.78</v>
      </c>
      <c r="I3241" s="25">
        <v>91.03</v>
      </c>
      <c r="J3241" s="27">
        <v>96.6</v>
      </c>
      <c r="K3241" s="24"/>
      <c r="L3241" s="24">
        <v>85.95</v>
      </c>
    </row>
    <row r="3242" spans="1:12" x14ac:dyDescent="0.2">
      <c r="A3242" s="23">
        <v>40884</v>
      </c>
      <c r="B3242" s="27">
        <v>88.49</v>
      </c>
      <c r="C3242" s="28">
        <v>87.49</v>
      </c>
      <c r="D3242" s="28">
        <v>90.49</v>
      </c>
      <c r="E3242" s="26">
        <v>88.5</v>
      </c>
      <c r="F3242" s="25">
        <v>86.99</v>
      </c>
      <c r="G3242" s="25">
        <v>85.99</v>
      </c>
      <c r="H3242" s="25">
        <v>85.99</v>
      </c>
      <c r="I3242" s="25">
        <v>90.24</v>
      </c>
      <c r="J3242" s="27">
        <v>95.8</v>
      </c>
      <c r="K3242" s="24"/>
      <c r="L3242" s="24">
        <v>85.2</v>
      </c>
    </row>
    <row r="3243" spans="1:12" x14ac:dyDescent="0.2">
      <c r="A3243" s="23">
        <v>40885</v>
      </c>
      <c r="B3243" s="27">
        <v>86.34</v>
      </c>
      <c r="C3243" s="28">
        <v>85.34</v>
      </c>
      <c r="D3243" s="28">
        <v>88.34</v>
      </c>
      <c r="E3243" s="26">
        <v>86.35</v>
      </c>
      <c r="F3243" s="25">
        <v>84.84</v>
      </c>
      <c r="G3243" s="25">
        <v>83.84</v>
      </c>
      <c r="H3243" s="25">
        <v>83.84</v>
      </c>
      <c r="I3243" s="25">
        <v>88.09</v>
      </c>
      <c r="J3243" s="27">
        <v>93.7</v>
      </c>
      <c r="K3243" s="24"/>
      <c r="L3243" s="24">
        <v>82.95</v>
      </c>
    </row>
    <row r="3244" spans="1:12" x14ac:dyDescent="0.2">
      <c r="A3244" s="23">
        <v>40886</v>
      </c>
      <c r="B3244" s="27">
        <v>87.41</v>
      </c>
      <c r="C3244" s="28">
        <v>86.41</v>
      </c>
      <c r="D3244" s="28">
        <v>89.41</v>
      </c>
      <c r="E3244" s="26">
        <v>87.4</v>
      </c>
      <c r="F3244" s="25">
        <v>85.91</v>
      </c>
      <c r="G3244" s="25">
        <v>84.91</v>
      </c>
      <c r="H3244" s="25">
        <v>84.91</v>
      </c>
      <c r="I3244" s="25">
        <v>89.16</v>
      </c>
      <c r="J3244" s="27">
        <v>94.7</v>
      </c>
      <c r="K3244" s="24"/>
      <c r="L3244" s="24">
        <v>84.2</v>
      </c>
    </row>
    <row r="3245" spans="1:12" x14ac:dyDescent="0.2">
      <c r="A3245" s="23">
        <v>40889</v>
      </c>
      <c r="B3245" s="27">
        <v>85.77</v>
      </c>
      <c r="C3245" s="28">
        <v>84.77</v>
      </c>
      <c r="D3245" s="28">
        <v>87.77</v>
      </c>
      <c r="E3245" s="26">
        <v>85.75</v>
      </c>
      <c r="F3245" s="25">
        <v>84.27</v>
      </c>
      <c r="G3245" s="25">
        <v>83.27</v>
      </c>
      <c r="H3245" s="25">
        <v>83.27</v>
      </c>
      <c r="I3245" s="25">
        <v>87.52</v>
      </c>
      <c r="J3245" s="27">
        <v>93.1</v>
      </c>
      <c r="K3245" s="24"/>
      <c r="L3245" s="24">
        <v>82.2</v>
      </c>
    </row>
    <row r="3246" spans="1:12" x14ac:dyDescent="0.2">
      <c r="A3246" s="23">
        <v>40890</v>
      </c>
      <c r="B3246" s="27">
        <v>88.14</v>
      </c>
      <c r="C3246" s="28">
        <v>87.14</v>
      </c>
      <c r="D3246" s="28">
        <v>90.14</v>
      </c>
      <c r="E3246" s="26">
        <v>88.15</v>
      </c>
      <c r="F3246" s="25">
        <v>86.64</v>
      </c>
      <c r="G3246" s="25">
        <v>85.64</v>
      </c>
      <c r="H3246" s="25">
        <v>85.64</v>
      </c>
      <c r="I3246" s="25">
        <v>89.89</v>
      </c>
      <c r="J3246" s="27">
        <v>95.5</v>
      </c>
      <c r="K3246" s="24"/>
      <c r="L3246" s="24">
        <v>84.7</v>
      </c>
    </row>
    <row r="3247" spans="1:12" x14ac:dyDescent="0.2">
      <c r="A3247" s="23">
        <v>40891</v>
      </c>
      <c r="B3247" s="27">
        <v>82.95</v>
      </c>
      <c r="C3247" s="28">
        <v>81.95</v>
      </c>
      <c r="D3247" s="28">
        <v>84.95</v>
      </c>
      <c r="E3247" s="26">
        <v>82.95</v>
      </c>
      <c r="F3247" s="25">
        <v>81.45</v>
      </c>
      <c r="G3247" s="25">
        <v>80.45</v>
      </c>
      <c r="H3247" s="25">
        <v>80.45</v>
      </c>
      <c r="I3247" s="25">
        <v>84.7</v>
      </c>
      <c r="J3247" s="27">
        <v>90.3</v>
      </c>
      <c r="K3247" s="24"/>
      <c r="L3247" s="24">
        <v>79.7</v>
      </c>
    </row>
    <row r="3248" spans="1:12" x14ac:dyDescent="0.2">
      <c r="A3248" s="23">
        <v>40892</v>
      </c>
      <c r="B3248" s="27">
        <v>81.12</v>
      </c>
      <c r="C3248" s="28">
        <v>80.12</v>
      </c>
      <c r="D3248" s="28">
        <v>84.37</v>
      </c>
      <c r="E3248" s="26">
        <v>81.849999999999994</v>
      </c>
      <c r="F3248" s="25">
        <v>80.37</v>
      </c>
      <c r="G3248" s="25">
        <v>79.37</v>
      </c>
      <c r="H3248" s="25">
        <v>79.37</v>
      </c>
      <c r="I3248" s="25">
        <v>83.62</v>
      </c>
      <c r="J3248" s="27">
        <v>89.2</v>
      </c>
      <c r="K3248" s="24"/>
      <c r="L3248" s="24">
        <v>78.45</v>
      </c>
    </row>
    <row r="3249" spans="1:12" x14ac:dyDescent="0.2">
      <c r="A3249" s="23">
        <v>40893</v>
      </c>
      <c r="B3249" s="27">
        <v>80.78</v>
      </c>
      <c r="C3249" s="28">
        <v>79.78</v>
      </c>
      <c r="D3249" s="28">
        <v>84.03</v>
      </c>
      <c r="E3249" s="26">
        <v>81.55</v>
      </c>
      <c r="F3249" s="25">
        <v>80.03</v>
      </c>
      <c r="G3249" s="25">
        <v>79.03</v>
      </c>
      <c r="H3249" s="25">
        <v>79.03</v>
      </c>
      <c r="I3249" s="25">
        <v>83.28</v>
      </c>
      <c r="J3249" s="27">
        <v>88.8</v>
      </c>
      <c r="K3249" s="24"/>
      <c r="L3249" s="24">
        <v>78.2</v>
      </c>
    </row>
    <row r="3250" spans="1:12" x14ac:dyDescent="0.2">
      <c r="A3250" s="23">
        <v>40896</v>
      </c>
      <c r="B3250" s="27">
        <v>81.13</v>
      </c>
      <c r="C3250" s="28">
        <v>80.13</v>
      </c>
      <c r="D3250" s="28">
        <v>84.38</v>
      </c>
      <c r="E3250" s="26">
        <v>81.900000000000006</v>
      </c>
      <c r="F3250" s="25">
        <v>80.38</v>
      </c>
      <c r="G3250" s="25">
        <v>79.38</v>
      </c>
      <c r="H3250" s="25">
        <v>79.38</v>
      </c>
      <c r="I3250" s="25">
        <v>83.63</v>
      </c>
      <c r="J3250" s="27">
        <v>89.2</v>
      </c>
      <c r="K3250" s="24"/>
      <c r="L3250" s="24">
        <v>78.7</v>
      </c>
    </row>
    <row r="3251" spans="1:12" x14ac:dyDescent="0.2">
      <c r="A3251" s="23">
        <v>40897</v>
      </c>
      <c r="B3251" s="27">
        <v>84.47</v>
      </c>
      <c r="C3251" s="28">
        <v>83.47</v>
      </c>
      <c r="D3251" s="28">
        <v>87.72</v>
      </c>
      <c r="E3251" s="26">
        <v>85.2</v>
      </c>
      <c r="F3251" s="25">
        <v>83.72</v>
      </c>
      <c r="G3251" s="25">
        <v>82.72</v>
      </c>
      <c r="H3251" s="25">
        <v>82.72</v>
      </c>
      <c r="I3251" s="25">
        <v>86.97</v>
      </c>
      <c r="J3251" s="27">
        <v>92.5</v>
      </c>
      <c r="K3251" s="24"/>
      <c r="L3251" s="24">
        <v>81.95</v>
      </c>
    </row>
    <row r="3252" spans="1:12" x14ac:dyDescent="0.2">
      <c r="A3252" s="23">
        <v>40898</v>
      </c>
      <c r="B3252" s="27">
        <v>85.92</v>
      </c>
      <c r="C3252" s="28">
        <v>84.92</v>
      </c>
      <c r="D3252" s="28">
        <v>89.17</v>
      </c>
      <c r="E3252" s="26">
        <v>86.65</v>
      </c>
      <c r="F3252" s="25">
        <v>85.17</v>
      </c>
      <c r="G3252" s="25">
        <v>84.17</v>
      </c>
      <c r="H3252" s="25">
        <v>84.17</v>
      </c>
      <c r="I3252" s="25">
        <v>88.42</v>
      </c>
      <c r="J3252" s="27">
        <v>94</v>
      </c>
      <c r="K3252" s="24"/>
      <c r="L3252" s="24">
        <v>83.2</v>
      </c>
    </row>
    <row r="3253" spans="1:12" x14ac:dyDescent="0.2">
      <c r="A3253" s="23">
        <v>40899</v>
      </c>
      <c r="B3253" s="27">
        <v>86.78</v>
      </c>
      <c r="C3253" s="28">
        <v>85.78</v>
      </c>
      <c r="D3253" s="28">
        <v>90.03</v>
      </c>
      <c r="E3253" s="26">
        <v>87.55</v>
      </c>
      <c r="F3253" s="25">
        <v>86.03</v>
      </c>
      <c r="G3253" s="25">
        <v>85.03</v>
      </c>
      <c r="H3253" s="25">
        <v>85.03</v>
      </c>
      <c r="I3253" s="25">
        <v>89.28</v>
      </c>
      <c r="J3253" s="27">
        <v>94.8</v>
      </c>
      <c r="K3253" s="24"/>
      <c r="L3253" s="24">
        <v>84.2</v>
      </c>
    </row>
    <row r="3254" spans="1:12" x14ac:dyDescent="0.2">
      <c r="A3254" s="23">
        <v>40900</v>
      </c>
      <c r="B3254" s="27">
        <v>86.93</v>
      </c>
      <c r="C3254" s="28">
        <v>85.93</v>
      </c>
      <c r="D3254" s="28">
        <v>90.18</v>
      </c>
      <c r="E3254" s="26">
        <v>87.7</v>
      </c>
      <c r="F3254" s="25">
        <v>86.18</v>
      </c>
      <c r="G3254" s="25">
        <v>85.18</v>
      </c>
      <c r="H3254" s="25">
        <v>85.18</v>
      </c>
      <c r="I3254" s="25">
        <v>89.43</v>
      </c>
      <c r="J3254" s="27">
        <v>95</v>
      </c>
      <c r="K3254" s="24"/>
      <c r="L3254" s="24">
        <v>84.45</v>
      </c>
    </row>
    <row r="3255" spans="1:12" x14ac:dyDescent="0.2">
      <c r="A3255" s="23">
        <v>40904</v>
      </c>
      <c r="B3255" s="27">
        <v>88.59</v>
      </c>
      <c r="C3255" s="28">
        <v>87.59</v>
      </c>
      <c r="D3255" s="28">
        <v>91.84</v>
      </c>
      <c r="E3255" s="26">
        <v>89.35</v>
      </c>
      <c r="F3255" s="25">
        <v>87.84</v>
      </c>
      <c r="G3255" s="25">
        <v>86.84</v>
      </c>
      <c r="H3255" s="25">
        <v>86.84</v>
      </c>
      <c r="I3255" s="25">
        <v>91.09</v>
      </c>
      <c r="J3255" s="27">
        <v>96.7</v>
      </c>
      <c r="K3255" s="24"/>
      <c r="L3255" s="24">
        <v>85.95</v>
      </c>
    </row>
    <row r="3256" spans="1:12" x14ac:dyDescent="0.2">
      <c r="A3256" s="23">
        <v>40905</v>
      </c>
      <c r="B3256" s="27">
        <v>86.61</v>
      </c>
      <c r="C3256" s="28">
        <v>85.61</v>
      </c>
      <c r="D3256" s="28">
        <v>89.86</v>
      </c>
      <c r="E3256" s="26">
        <v>87.35</v>
      </c>
      <c r="F3256" s="25">
        <v>85.86</v>
      </c>
      <c r="G3256" s="25">
        <v>84.86</v>
      </c>
      <c r="H3256" s="25">
        <v>84.86</v>
      </c>
      <c r="I3256" s="25">
        <v>89.11</v>
      </c>
      <c r="J3256" s="27">
        <v>94.7</v>
      </c>
      <c r="K3256" s="24"/>
      <c r="L3256" s="24">
        <v>83.95</v>
      </c>
    </row>
    <row r="3257" spans="1:12" x14ac:dyDescent="0.2">
      <c r="A3257" s="23">
        <v>40906</v>
      </c>
      <c r="B3257" s="27">
        <v>86.9</v>
      </c>
      <c r="C3257" s="28">
        <v>85.9</v>
      </c>
      <c r="D3257" s="28">
        <v>90.15</v>
      </c>
      <c r="E3257" s="26">
        <v>87.65</v>
      </c>
      <c r="F3257" s="25">
        <v>86.15</v>
      </c>
      <c r="G3257" s="25">
        <v>85.15</v>
      </c>
      <c r="H3257" s="25">
        <v>85.15</v>
      </c>
      <c r="I3257" s="25">
        <v>89.4</v>
      </c>
      <c r="J3257" s="27">
        <v>95</v>
      </c>
      <c r="K3257" s="24"/>
      <c r="L3257" s="24">
        <v>84.2</v>
      </c>
    </row>
    <row r="3258" spans="1:12" x14ac:dyDescent="0.2">
      <c r="A3258" s="23">
        <v>40907</v>
      </c>
      <c r="B3258" s="27">
        <v>86.08</v>
      </c>
      <c r="C3258" s="28">
        <v>85.08</v>
      </c>
      <c r="D3258" s="28">
        <v>89.33</v>
      </c>
      <c r="E3258" s="26">
        <v>86.85</v>
      </c>
      <c r="F3258" s="25">
        <v>85.33</v>
      </c>
      <c r="G3258" s="25">
        <v>84.33</v>
      </c>
      <c r="H3258" s="25">
        <v>84.33</v>
      </c>
      <c r="I3258" s="25">
        <v>88.58</v>
      </c>
      <c r="J3258" s="27">
        <v>94.1</v>
      </c>
      <c r="K3258" s="24"/>
      <c r="L3258" s="24">
        <v>83.45</v>
      </c>
    </row>
    <row r="3259" spans="1:12" x14ac:dyDescent="0.2">
      <c r="A3259" s="23">
        <v>40911</v>
      </c>
      <c r="B3259" s="27">
        <v>90.21</v>
      </c>
      <c r="C3259" s="28">
        <v>89.21</v>
      </c>
      <c r="D3259" s="28">
        <v>93.46</v>
      </c>
      <c r="E3259" s="26">
        <v>90.95</v>
      </c>
      <c r="F3259" s="25">
        <v>88.71</v>
      </c>
      <c r="G3259" s="25">
        <v>87.71</v>
      </c>
      <c r="H3259" s="25">
        <v>87.71</v>
      </c>
      <c r="I3259" s="25">
        <v>92.71</v>
      </c>
      <c r="J3259" s="27">
        <v>98.3</v>
      </c>
      <c r="K3259" s="24"/>
      <c r="L3259" s="24">
        <v>87.7</v>
      </c>
    </row>
    <row r="3260" spans="1:12" x14ac:dyDescent="0.2">
      <c r="A3260" s="23">
        <v>40912</v>
      </c>
      <c r="B3260" s="27">
        <v>90.47</v>
      </c>
      <c r="C3260" s="28">
        <v>89.47</v>
      </c>
      <c r="D3260" s="28">
        <v>93.72</v>
      </c>
      <c r="E3260" s="26">
        <v>91.2</v>
      </c>
      <c r="F3260" s="25">
        <v>88.97</v>
      </c>
      <c r="G3260" s="25">
        <v>87.97</v>
      </c>
      <c r="H3260" s="25">
        <v>87.97</v>
      </c>
      <c r="I3260" s="25">
        <v>92.97</v>
      </c>
      <c r="J3260" s="27">
        <v>98.5</v>
      </c>
      <c r="K3260" s="24"/>
      <c r="L3260" s="24">
        <v>87.95</v>
      </c>
    </row>
    <row r="3261" spans="1:12" x14ac:dyDescent="0.2">
      <c r="A3261" s="23">
        <v>40913</v>
      </c>
      <c r="B3261" s="27">
        <v>89.06</v>
      </c>
      <c r="C3261" s="28">
        <v>88.06</v>
      </c>
      <c r="D3261" s="28">
        <v>92.31</v>
      </c>
      <c r="E3261" s="26">
        <v>89.8</v>
      </c>
      <c r="F3261" s="25">
        <v>87.56</v>
      </c>
      <c r="G3261" s="25">
        <v>86.56</v>
      </c>
      <c r="H3261" s="25">
        <v>86.56</v>
      </c>
      <c r="I3261" s="25">
        <v>91.56</v>
      </c>
      <c r="J3261" s="27">
        <v>97.1</v>
      </c>
      <c r="K3261" s="24"/>
      <c r="L3261" s="24">
        <v>86.45</v>
      </c>
    </row>
    <row r="3262" spans="1:12" x14ac:dyDescent="0.2">
      <c r="A3262" s="23">
        <v>40914</v>
      </c>
      <c r="B3262" s="27">
        <v>88.81</v>
      </c>
      <c r="C3262" s="28">
        <v>87.81</v>
      </c>
      <c r="D3262" s="28">
        <v>92.06</v>
      </c>
      <c r="E3262" s="26">
        <v>89.55</v>
      </c>
      <c r="F3262" s="25">
        <v>87.31</v>
      </c>
      <c r="G3262" s="25">
        <v>86.31</v>
      </c>
      <c r="H3262" s="25">
        <v>86.31</v>
      </c>
      <c r="I3262" s="25">
        <v>91.31</v>
      </c>
      <c r="J3262" s="27">
        <v>96.9</v>
      </c>
      <c r="K3262" s="24"/>
      <c r="L3262" s="24">
        <v>86.2</v>
      </c>
    </row>
    <row r="3263" spans="1:12" x14ac:dyDescent="0.2">
      <c r="A3263" s="23">
        <v>40917</v>
      </c>
      <c r="B3263" s="27">
        <v>88.56</v>
      </c>
      <c r="C3263" s="28">
        <v>87.56</v>
      </c>
      <c r="D3263" s="28">
        <v>91.81</v>
      </c>
      <c r="E3263" s="26">
        <v>89.3</v>
      </c>
      <c r="F3263" s="25">
        <v>87.06</v>
      </c>
      <c r="G3263" s="25">
        <v>86.06</v>
      </c>
      <c r="H3263" s="25">
        <v>86.06</v>
      </c>
      <c r="I3263" s="25">
        <v>91.06</v>
      </c>
      <c r="J3263" s="27">
        <v>96.6</v>
      </c>
      <c r="K3263" s="24"/>
      <c r="L3263" s="24"/>
    </row>
    <row r="3264" spans="1:12" x14ac:dyDescent="0.2">
      <c r="A3264" s="23">
        <v>40918</v>
      </c>
      <c r="B3264" s="27">
        <v>89.49</v>
      </c>
      <c r="C3264" s="28">
        <v>88.49</v>
      </c>
      <c r="D3264" s="28">
        <v>92.74</v>
      </c>
      <c r="E3264" s="26">
        <v>90.25</v>
      </c>
      <c r="F3264" s="25">
        <v>87.99</v>
      </c>
      <c r="G3264" s="25">
        <v>86.99</v>
      </c>
      <c r="H3264" s="25">
        <v>86.99</v>
      </c>
      <c r="I3264" s="25">
        <v>91.99</v>
      </c>
      <c r="J3264" s="27">
        <v>97.6</v>
      </c>
      <c r="K3264" s="24"/>
      <c r="L3264" s="24">
        <v>86.95</v>
      </c>
    </row>
    <row r="3265" spans="1:12" x14ac:dyDescent="0.2">
      <c r="A3265" s="23">
        <v>40919</v>
      </c>
      <c r="B3265" s="27">
        <v>88.12</v>
      </c>
      <c r="C3265" s="28">
        <v>87.12</v>
      </c>
      <c r="D3265" s="28">
        <v>91.37</v>
      </c>
      <c r="E3265" s="26">
        <v>88.85</v>
      </c>
      <c r="F3265" s="25">
        <v>86.62</v>
      </c>
      <c r="G3265" s="25">
        <v>85.62</v>
      </c>
      <c r="H3265" s="25">
        <v>85.62</v>
      </c>
      <c r="I3265" s="25">
        <v>90.62</v>
      </c>
      <c r="J3265" s="27">
        <v>96.2</v>
      </c>
      <c r="K3265" s="24"/>
      <c r="L3265" s="24">
        <v>85.45</v>
      </c>
    </row>
    <row r="3266" spans="1:12" x14ac:dyDescent="0.2">
      <c r="A3266" s="23">
        <v>40920</v>
      </c>
      <c r="B3266" s="27">
        <v>86.35</v>
      </c>
      <c r="C3266" s="28">
        <v>85.35</v>
      </c>
      <c r="D3266" s="28">
        <v>89.6</v>
      </c>
      <c r="E3266" s="26">
        <v>87.1</v>
      </c>
      <c r="F3266" s="25">
        <v>84.85</v>
      </c>
      <c r="G3266" s="25">
        <v>83.85</v>
      </c>
      <c r="H3266" s="25">
        <v>83.85</v>
      </c>
      <c r="I3266" s="25">
        <v>88.85</v>
      </c>
      <c r="J3266" s="27">
        <v>94.4</v>
      </c>
      <c r="K3266" s="24"/>
      <c r="L3266" s="24">
        <v>83.7</v>
      </c>
    </row>
    <row r="3267" spans="1:12" x14ac:dyDescent="0.2">
      <c r="A3267" s="23">
        <v>40921</v>
      </c>
      <c r="B3267" s="27">
        <v>85.95</v>
      </c>
      <c r="C3267" s="28">
        <v>84.95</v>
      </c>
      <c r="D3267" s="28">
        <v>89.2</v>
      </c>
      <c r="E3267" s="26">
        <v>86.7</v>
      </c>
      <c r="F3267" s="25">
        <v>84.45</v>
      </c>
      <c r="G3267" s="25">
        <v>83.45</v>
      </c>
      <c r="H3267" s="25">
        <v>83.45</v>
      </c>
      <c r="I3267" s="25">
        <v>88.45</v>
      </c>
      <c r="J3267" s="27">
        <v>94</v>
      </c>
      <c r="K3267" s="24"/>
      <c r="L3267" s="24">
        <v>83.45</v>
      </c>
    </row>
    <row r="3268" spans="1:12" x14ac:dyDescent="0.2">
      <c r="A3268" s="23">
        <v>40925</v>
      </c>
      <c r="B3268" s="27">
        <v>87.21</v>
      </c>
      <c r="C3268" s="28">
        <v>86.21</v>
      </c>
      <c r="D3268" s="28">
        <v>91.21</v>
      </c>
      <c r="E3268" s="26">
        <v>88.7</v>
      </c>
      <c r="F3268" s="25">
        <v>86.46</v>
      </c>
      <c r="G3268" s="25">
        <v>85.46</v>
      </c>
      <c r="H3268" s="25">
        <v>85.46</v>
      </c>
      <c r="I3268" s="25">
        <v>90.46</v>
      </c>
      <c r="J3268" s="27">
        <v>96</v>
      </c>
      <c r="K3268" s="24"/>
      <c r="L3268" s="24">
        <v>85.2</v>
      </c>
    </row>
    <row r="3269" spans="1:12" x14ac:dyDescent="0.2">
      <c r="A3269" s="23">
        <v>40926</v>
      </c>
      <c r="B3269" s="27">
        <v>87.09</v>
      </c>
      <c r="C3269" s="28">
        <v>86.09</v>
      </c>
      <c r="D3269" s="28">
        <v>91.09</v>
      </c>
      <c r="E3269" s="26">
        <v>88.6</v>
      </c>
      <c r="F3269" s="25">
        <v>86.34</v>
      </c>
      <c r="G3269" s="25">
        <v>85.34</v>
      </c>
      <c r="H3269" s="25">
        <v>85.34</v>
      </c>
      <c r="I3269" s="25">
        <v>90.34</v>
      </c>
      <c r="J3269" s="27">
        <v>95.9</v>
      </c>
      <c r="K3269" s="24"/>
      <c r="L3269" s="24"/>
    </row>
    <row r="3270" spans="1:12" x14ac:dyDescent="0.2">
      <c r="A3270" s="23">
        <v>40927</v>
      </c>
      <c r="B3270" s="27">
        <v>86.89</v>
      </c>
      <c r="C3270" s="28">
        <v>85.89</v>
      </c>
      <c r="D3270" s="28">
        <v>90.89</v>
      </c>
      <c r="E3270" s="26">
        <v>88.4</v>
      </c>
      <c r="F3270" s="25">
        <v>86.14</v>
      </c>
      <c r="G3270" s="25">
        <v>85.14</v>
      </c>
      <c r="H3270" s="25">
        <v>85.14</v>
      </c>
      <c r="I3270" s="25">
        <v>90.14</v>
      </c>
      <c r="J3270" s="27">
        <v>95.7</v>
      </c>
      <c r="K3270" s="24"/>
      <c r="L3270" s="24"/>
    </row>
    <row r="3271" spans="1:12" x14ac:dyDescent="0.2">
      <c r="A3271" s="23">
        <v>40928</v>
      </c>
      <c r="B3271" s="27">
        <v>84.96</v>
      </c>
      <c r="C3271" s="28">
        <v>83.96</v>
      </c>
      <c r="D3271" s="28">
        <v>88.96</v>
      </c>
      <c r="E3271" s="26">
        <v>86.45</v>
      </c>
      <c r="F3271" s="25">
        <v>84.21</v>
      </c>
      <c r="G3271" s="25">
        <v>83.21</v>
      </c>
      <c r="H3271" s="25">
        <v>83.21</v>
      </c>
      <c r="I3271" s="25">
        <v>88.21</v>
      </c>
      <c r="J3271" s="27">
        <v>93.8</v>
      </c>
      <c r="K3271" s="24"/>
      <c r="L3271" s="24">
        <v>83.2</v>
      </c>
    </row>
    <row r="3272" spans="1:12" x14ac:dyDescent="0.2">
      <c r="A3272" s="23">
        <v>40931</v>
      </c>
      <c r="B3272" s="27">
        <v>86.08</v>
      </c>
      <c r="C3272" s="28">
        <v>85.08</v>
      </c>
      <c r="D3272" s="28">
        <v>90.08</v>
      </c>
      <c r="E3272" s="26">
        <v>87.6</v>
      </c>
      <c r="F3272" s="25">
        <v>85.33</v>
      </c>
      <c r="G3272" s="25">
        <v>84.33</v>
      </c>
      <c r="H3272" s="25">
        <v>84.33</v>
      </c>
      <c r="I3272" s="25">
        <v>89.33</v>
      </c>
      <c r="J3272" s="27">
        <v>94.9</v>
      </c>
      <c r="K3272" s="24"/>
      <c r="L3272" s="24">
        <v>83.95</v>
      </c>
    </row>
    <row r="3273" spans="1:12" x14ac:dyDescent="0.2">
      <c r="A3273" s="23">
        <v>40932</v>
      </c>
      <c r="B3273" s="27">
        <v>85.45</v>
      </c>
      <c r="C3273" s="28">
        <v>84.45</v>
      </c>
      <c r="D3273" s="28">
        <v>89.45</v>
      </c>
      <c r="E3273" s="26">
        <v>86.95</v>
      </c>
      <c r="F3273" s="25">
        <v>84.7</v>
      </c>
      <c r="G3273" s="25">
        <v>83.7</v>
      </c>
      <c r="H3273" s="25">
        <v>83.7</v>
      </c>
      <c r="I3273" s="25">
        <v>88.7</v>
      </c>
      <c r="J3273" s="27">
        <v>94.3</v>
      </c>
      <c r="K3273" s="24"/>
      <c r="L3273" s="24">
        <v>83.7</v>
      </c>
    </row>
    <row r="3274" spans="1:12" x14ac:dyDescent="0.2">
      <c r="A3274" s="23">
        <v>40933</v>
      </c>
      <c r="B3274" s="27">
        <v>85.9</v>
      </c>
      <c r="C3274" s="28">
        <v>84.9</v>
      </c>
      <c r="D3274" s="28">
        <v>89.9</v>
      </c>
      <c r="E3274" s="26">
        <v>87.4</v>
      </c>
      <c r="F3274" s="25">
        <v>85.15</v>
      </c>
      <c r="G3274" s="25">
        <v>84.15</v>
      </c>
      <c r="H3274" s="25">
        <v>84.15</v>
      </c>
      <c r="I3274" s="25">
        <v>89.15</v>
      </c>
      <c r="J3274" s="27">
        <v>94.7</v>
      </c>
      <c r="K3274" s="24"/>
      <c r="L3274" s="24">
        <v>84.2</v>
      </c>
    </row>
    <row r="3275" spans="1:12" x14ac:dyDescent="0.2">
      <c r="A3275" s="23">
        <v>40934</v>
      </c>
      <c r="B3275" s="27">
        <v>86.2</v>
      </c>
      <c r="C3275" s="28">
        <v>85.2</v>
      </c>
      <c r="D3275" s="28">
        <v>90.2</v>
      </c>
      <c r="E3275" s="26">
        <v>87.7</v>
      </c>
      <c r="F3275" s="25">
        <v>85.31</v>
      </c>
      <c r="G3275" s="25">
        <v>84.31</v>
      </c>
      <c r="H3275" s="25">
        <v>84.31</v>
      </c>
      <c r="I3275" s="25">
        <v>89.31</v>
      </c>
      <c r="J3275" s="27">
        <v>95</v>
      </c>
      <c r="K3275" s="24"/>
      <c r="L3275" s="24"/>
    </row>
    <row r="3276" spans="1:12" x14ac:dyDescent="0.2">
      <c r="A3276" s="23">
        <v>40935</v>
      </c>
      <c r="B3276" s="27">
        <v>86.06</v>
      </c>
      <c r="C3276" s="28">
        <v>85.06</v>
      </c>
      <c r="D3276" s="28">
        <v>90.06</v>
      </c>
      <c r="E3276" s="26">
        <v>87.55</v>
      </c>
      <c r="F3276" s="25">
        <v>85.45</v>
      </c>
      <c r="G3276" s="25">
        <v>84.45</v>
      </c>
      <c r="H3276" s="25">
        <v>84.45</v>
      </c>
      <c r="I3276" s="25">
        <v>89.45</v>
      </c>
      <c r="J3276" s="27">
        <v>94.9</v>
      </c>
      <c r="K3276" s="24"/>
      <c r="L3276" s="24"/>
    </row>
    <row r="3277" spans="1:12" x14ac:dyDescent="0.2">
      <c r="A3277" s="23">
        <v>40938</v>
      </c>
      <c r="B3277" s="27">
        <v>85.28</v>
      </c>
      <c r="C3277" s="28">
        <v>84.28</v>
      </c>
      <c r="D3277" s="28">
        <v>89.28</v>
      </c>
      <c r="E3277" s="26">
        <v>86.8</v>
      </c>
      <c r="F3277" s="25">
        <v>84.53</v>
      </c>
      <c r="G3277" s="25">
        <v>83.53</v>
      </c>
      <c r="H3277" s="25">
        <v>83.53</v>
      </c>
      <c r="I3277" s="25">
        <v>88.53</v>
      </c>
      <c r="J3277" s="27">
        <v>94.1</v>
      </c>
      <c r="K3277" s="24"/>
      <c r="L3277" s="24">
        <v>83.7</v>
      </c>
    </row>
    <row r="3278" spans="1:12" x14ac:dyDescent="0.2">
      <c r="A3278" s="23">
        <v>40939</v>
      </c>
      <c r="B3278" s="27">
        <v>84.98</v>
      </c>
      <c r="C3278" s="28">
        <v>83.98</v>
      </c>
      <c r="D3278" s="28">
        <v>88.98</v>
      </c>
      <c r="E3278" s="26">
        <v>86.5</v>
      </c>
      <c r="F3278" s="25">
        <v>84.23</v>
      </c>
      <c r="G3278" s="25">
        <v>83.23</v>
      </c>
      <c r="H3278" s="25">
        <v>83.23</v>
      </c>
      <c r="I3278" s="25">
        <v>88.23</v>
      </c>
      <c r="J3278" s="27">
        <v>93.8</v>
      </c>
      <c r="K3278" s="24"/>
      <c r="L3278" s="24">
        <v>83.2</v>
      </c>
    </row>
    <row r="3279" spans="1:12" x14ac:dyDescent="0.2">
      <c r="A3279" s="23">
        <v>40940</v>
      </c>
      <c r="B3279" s="27">
        <v>84.11</v>
      </c>
      <c r="C3279" s="28">
        <v>83.11</v>
      </c>
      <c r="D3279" s="28">
        <v>88.11</v>
      </c>
      <c r="E3279" s="26">
        <v>85.6</v>
      </c>
      <c r="F3279" s="25">
        <v>84.11</v>
      </c>
      <c r="G3279" s="25">
        <v>83.11</v>
      </c>
      <c r="H3279" s="25">
        <v>83.11</v>
      </c>
      <c r="I3279" s="25">
        <v>87.36</v>
      </c>
      <c r="J3279" s="27">
        <v>92.9</v>
      </c>
      <c r="K3279" s="24"/>
      <c r="L3279" s="24">
        <v>82.2</v>
      </c>
    </row>
    <row r="3280" spans="1:12" x14ac:dyDescent="0.2">
      <c r="A3280" s="23">
        <v>40941</v>
      </c>
      <c r="B3280" s="27">
        <v>82.86</v>
      </c>
      <c r="C3280" s="28">
        <v>81.86</v>
      </c>
      <c r="D3280" s="28">
        <v>86.86</v>
      </c>
      <c r="E3280" s="26">
        <v>84.35</v>
      </c>
      <c r="F3280" s="25">
        <v>82.86</v>
      </c>
      <c r="G3280" s="25">
        <v>81.86</v>
      </c>
      <c r="H3280" s="25">
        <v>81.86</v>
      </c>
      <c r="I3280" s="25">
        <v>86.11</v>
      </c>
      <c r="J3280" s="27">
        <v>91.7</v>
      </c>
      <c r="K3280" s="24"/>
      <c r="L3280" s="24">
        <v>81.2</v>
      </c>
    </row>
    <row r="3281" spans="1:12" x14ac:dyDescent="0.2">
      <c r="A3281" s="23">
        <v>40942</v>
      </c>
      <c r="B3281" s="27">
        <v>84.34</v>
      </c>
      <c r="C3281" s="28">
        <v>83.34</v>
      </c>
      <c r="D3281" s="28">
        <v>88.34</v>
      </c>
      <c r="E3281" s="26">
        <v>85.85</v>
      </c>
      <c r="F3281" s="25">
        <v>83.59</v>
      </c>
      <c r="G3281" s="25">
        <v>82.59</v>
      </c>
      <c r="H3281" s="25">
        <v>82.59</v>
      </c>
      <c r="I3281" s="25">
        <v>87.59</v>
      </c>
      <c r="J3281" s="27">
        <v>93.2</v>
      </c>
      <c r="K3281" s="24"/>
      <c r="L3281" s="24">
        <v>82.45</v>
      </c>
    </row>
    <row r="3282" spans="1:12" x14ac:dyDescent="0.2">
      <c r="A3282" s="23">
        <v>40945</v>
      </c>
      <c r="B3282" s="27">
        <v>83.41</v>
      </c>
      <c r="C3282" s="28">
        <v>82.41</v>
      </c>
      <c r="D3282" s="28">
        <v>87.41</v>
      </c>
      <c r="E3282" s="26">
        <v>84.9</v>
      </c>
      <c r="F3282" s="25">
        <v>82.66</v>
      </c>
      <c r="G3282" s="25">
        <v>81.66</v>
      </c>
      <c r="H3282" s="25">
        <v>81.66</v>
      </c>
      <c r="I3282" s="25">
        <v>86.66</v>
      </c>
      <c r="J3282" s="27">
        <v>92.2</v>
      </c>
      <c r="K3282" s="24"/>
      <c r="L3282" s="24">
        <v>81.7</v>
      </c>
    </row>
    <row r="3283" spans="1:12" x14ac:dyDescent="0.2">
      <c r="A3283" s="23">
        <v>40946</v>
      </c>
      <c r="B3283" s="27">
        <v>84.91</v>
      </c>
      <c r="C3283" s="28">
        <v>83.91</v>
      </c>
      <c r="D3283" s="28">
        <v>88.91</v>
      </c>
      <c r="E3283" s="26">
        <v>86.4</v>
      </c>
      <c r="F3283" s="25">
        <v>84.16</v>
      </c>
      <c r="G3283" s="25">
        <v>83.16</v>
      </c>
      <c r="H3283" s="25">
        <v>83.16</v>
      </c>
      <c r="I3283" s="25">
        <v>88.16</v>
      </c>
      <c r="J3283" s="27">
        <v>93.7</v>
      </c>
      <c r="K3283" s="24"/>
      <c r="L3283" s="24">
        <v>83.2</v>
      </c>
    </row>
    <row r="3284" spans="1:12" x14ac:dyDescent="0.2">
      <c r="A3284" s="23">
        <v>40947</v>
      </c>
      <c r="B3284" s="27">
        <v>85.21</v>
      </c>
      <c r="C3284" s="28">
        <v>84.21</v>
      </c>
      <c r="D3284" s="28">
        <v>89.21</v>
      </c>
      <c r="E3284" s="26">
        <v>86.7</v>
      </c>
      <c r="F3284" s="25">
        <v>84.46</v>
      </c>
      <c r="G3284" s="25">
        <v>83.46</v>
      </c>
      <c r="H3284" s="25">
        <v>83.46</v>
      </c>
      <c r="I3284" s="25">
        <v>88.46</v>
      </c>
      <c r="J3284" s="27">
        <v>94</v>
      </c>
      <c r="K3284" s="24"/>
      <c r="L3284" s="24"/>
    </row>
    <row r="3285" spans="1:12" x14ac:dyDescent="0.2">
      <c r="A3285" s="23">
        <v>40948</v>
      </c>
      <c r="B3285" s="27">
        <v>86.34</v>
      </c>
      <c r="C3285" s="28">
        <v>85.34</v>
      </c>
      <c r="D3285" s="28">
        <v>90.34</v>
      </c>
      <c r="E3285" s="26">
        <v>87.85</v>
      </c>
      <c r="F3285" s="25">
        <v>85.59</v>
      </c>
      <c r="G3285" s="25">
        <v>84.59</v>
      </c>
      <c r="H3285" s="25">
        <v>84.59</v>
      </c>
      <c r="I3285" s="25">
        <v>89.59</v>
      </c>
      <c r="J3285" s="27">
        <v>95.2</v>
      </c>
      <c r="K3285" s="24"/>
      <c r="L3285" s="24">
        <v>84.7</v>
      </c>
    </row>
    <row r="3286" spans="1:12" x14ac:dyDescent="0.2">
      <c r="A3286" s="23">
        <v>40949</v>
      </c>
      <c r="B3286" s="27">
        <v>85.17</v>
      </c>
      <c r="C3286" s="28">
        <v>84.17</v>
      </c>
      <c r="D3286" s="28">
        <v>89.17</v>
      </c>
      <c r="E3286" s="26">
        <v>86.65</v>
      </c>
      <c r="F3286" s="25">
        <v>84.42</v>
      </c>
      <c r="G3286" s="25">
        <v>83.42</v>
      </c>
      <c r="H3286" s="25">
        <v>83.42</v>
      </c>
      <c r="I3286" s="25">
        <v>88.42</v>
      </c>
      <c r="J3286" s="27">
        <v>94</v>
      </c>
      <c r="K3286" s="24"/>
      <c r="L3286" s="24">
        <v>83.45</v>
      </c>
    </row>
    <row r="3287" spans="1:12" x14ac:dyDescent="0.2">
      <c r="A3287" s="23">
        <v>40952</v>
      </c>
      <c r="B3287" s="27">
        <v>87.41</v>
      </c>
      <c r="C3287" s="28">
        <v>86.41</v>
      </c>
      <c r="D3287" s="28">
        <v>91.41</v>
      </c>
      <c r="E3287" s="26">
        <v>88.9</v>
      </c>
      <c r="F3287" s="25">
        <v>86.66</v>
      </c>
      <c r="G3287" s="25">
        <v>85.66</v>
      </c>
      <c r="H3287" s="25">
        <v>85.66</v>
      </c>
      <c r="I3287" s="25">
        <v>90.66</v>
      </c>
      <c r="J3287" s="27">
        <v>96.2</v>
      </c>
      <c r="K3287" s="24"/>
      <c r="L3287" s="24">
        <v>85.2</v>
      </c>
    </row>
    <row r="3288" spans="1:12" x14ac:dyDescent="0.2">
      <c r="A3288" s="23">
        <v>40953</v>
      </c>
      <c r="B3288" s="27">
        <v>87.24</v>
      </c>
      <c r="C3288" s="28">
        <v>86.24</v>
      </c>
      <c r="D3288" s="28">
        <v>91.24</v>
      </c>
      <c r="E3288" s="26">
        <v>88.75</v>
      </c>
      <c r="F3288" s="25">
        <v>86.49</v>
      </c>
      <c r="G3288" s="25">
        <v>85.49</v>
      </c>
      <c r="H3288" s="25">
        <v>85.49</v>
      </c>
      <c r="I3288" s="25">
        <v>90.49</v>
      </c>
      <c r="J3288" s="27">
        <v>96.1</v>
      </c>
      <c r="K3288" s="24"/>
      <c r="L3288" s="24">
        <v>85.45</v>
      </c>
    </row>
    <row r="3289" spans="1:12" x14ac:dyDescent="0.2">
      <c r="A3289" s="23">
        <v>40954</v>
      </c>
      <c r="B3289" s="27">
        <v>88.3</v>
      </c>
      <c r="C3289" s="28">
        <v>87.3</v>
      </c>
      <c r="D3289" s="28">
        <v>92.3</v>
      </c>
      <c r="E3289" s="26">
        <v>89.8</v>
      </c>
      <c r="F3289" s="25">
        <v>87.55</v>
      </c>
      <c r="G3289" s="25">
        <v>86.55</v>
      </c>
      <c r="H3289" s="25">
        <v>86.55</v>
      </c>
      <c r="I3289" s="25">
        <v>91.55</v>
      </c>
      <c r="J3289" s="27">
        <v>97.1</v>
      </c>
      <c r="K3289" s="24"/>
      <c r="L3289" s="24">
        <v>86.45</v>
      </c>
    </row>
    <row r="3290" spans="1:12" x14ac:dyDescent="0.2">
      <c r="A3290" s="23">
        <v>40955</v>
      </c>
      <c r="B3290" s="27">
        <v>88.81</v>
      </c>
      <c r="C3290" s="28">
        <v>87.81</v>
      </c>
      <c r="D3290" s="28">
        <v>92.81</v>
      </c>
      <c r="E3290" s="26">
        <v>90.3</v>
      </c>
      <c r="F3290" s="25">
        <v>88.06</v>
      </c>
      <c r="G3290" s="25">
        <v>87.06</v>
      </c>
      <c r="H3290" s="25">
        <v>87.06</v>
      </c>
      <c r="I3290" s="25">
        <v>92.06</v>
      </c>
      <c r="J3290" s="27">
        <v>97.6</v>
      </c>
      <c r="K3290" s="24"/>
      <c r="L3290" s="24">
        <v>86.95</v>
      </c>
    </row>
    <row r="3291" spans="1:12" x14ac:dyDescent="0.2">
      <c r="A3291" s="23">
        <v>40956</v>
      </c>
      <c r="B3291" s="27">
        <v>89.74</v>
      </c>
      <c r="C3291" s="28">
        <v>88.74</v>
      </c>
      <c r="D3291" s="28">
        <v>93.74</v>
      </c>
      <c r="E3291" s="26">
        <v>91.25</v>
      </c>
      <c r="F3291" s="25">
        <v>88.99</v>
      </c>
      <c r="G3291" s="25">
        <v>87.99</v>
      </c>
      <c r="H3291" s="25">
        <v>87.99</v>
      </c>
      <c r="I3291" s="25">
        <v>92.99</v>
      </c>
      <c r="J3291" s="27">
        <v>98.6</v>
      </c>
      <c r="K3291" s="24"/>
      <c r="L3291" s="24">
        <v>87.95</v>
      </c>
    </row>
    <row r="3292" spans="1:12" x14ac:dyDescent="0.2">
      <c r="A3292" s="23">
        <v>40960</v>
      </c>
      <c r="B3292" s="27">
        <v>91.59</v>
      </c>
      <c r="C3292" s="28">
        <v>90.59</v>
      </c>
      <c r="D3292" s="28">
        <v>95.59</v>
      </c>
      <c r="E3292" s="26">
        <v>93.85</v>
      </c>
      <c r="F3292" s="25">
        <v>91.59</v>
      </c>
      <c r="G3292" s="25">
        <v>90.59</v>
      </c>
      <c r="H3292" s="25">
        <v>90.59</v>
      </c>
      <c r="I3292" s="25">
        <v>95.59</v>
      </c>
      <c r="J3292" s="27">
        <v>101.2</v>
      </c>
      <c r="K3292" s="24"/>
      <c r="L3292" s="24">
        <v>90.45</v>
      </c>
    </row>
    <row r="3293" spans="1:12" x14ac:dyDescent="0.2">
      <c r="A3293" s="23">
        <v>40961</v>
      </c>
      <c r="B3293" s="27">
        <v>92.03</v>
      </c>
      <c r="C3293" s="28">
        <v>91.03</v>
      </c>
      <c r="D3293" s="28">
        <v>96.03</v>
      </c>
      <c r="E3293" s="26">
        <v>94.3</v>
      </c>
      <c r="F3293" s="25">
        <v>92.03</v>
      </c>
      <c r="G3293" s="25">
        <v>91.03</v>
      </c>
      <c r="H3293" s="25">
        <v>91.03</v>
      </c>
      <c r="I3293" s="25">
        <v>96.03</v>
      </c>
      <c r="J3293" s="27">
        <v>101.6</v>
      </c>
      <c r="K3293" s="24"/>
      <c r="L3293" s="24">
        <v>90.95</v>
      </c>
    </row>
    <row r="3294" spans="1:12" x14ac:dyDescent="0.2">
      <c r="A3294" s="23">
        <v>40962</v>
      </c>
      <c r="B3294" s="27">
        <v>93.58</v>
      </c>
      <c r="C3294" s="28">
        <v>92.58</v>
      </c>
      <c r="D3294" s="28">
        <v>97.58</v>
      </c>
      <c r="E3294" s="26">
        <v>95.85</v>
      </c>
      <c r="F3294" s="25">
        <v>93.58</v>
      </c>
      <c r="G3294" s="25">
        <v>92.58</v>
      </c>
      <c r="H3294" s="25">
        <v>92.58</v>
      </c>
      <c r="I3294" s="25">
        <v>97.58</v>
      </c>
      <c r="J3294" s="27">
        <v>103.1</v>
      </c>
      <c r="K3294" s="24"/>
      <c r="L3294" s="24">
        <v>92.45</v>
      </c>
    </row>
    <row r="3295" spans="1:12" x14ac:dyDescent="0.2">
      <c r="A3295" s="23">
        <v>40963</v>
      </c>
      <c r="B3295" s="27">
        <v>95.52</v>
      </c>
      <c r="C3295" s="28">
        <v>94.52</v>
      </c>
      <c r="D3295" s="28">
        <v>99.52</v>
      </c>
      <c r="E3295" s="26">
        <v>97.75</v>
      </c>
      <c r="F3295" s="25">
        <v>95.52</v>
      </c>
      <c r="G3295" s="25">
        <v>94.52</v>
      </c>
      <c r="H3295" s="25">
        <v>94.52</v>
      </c>
      <c r="I3295" s="25">
        <v>99.52</v>
      </c>
      <c r="J3295" s="27">
        <v>105.1</v>
      </c>
      <c r="K3295" s="24"/>
      <c r="L3295" s="24">
        <v>94.45</v>
      </c>
    </row>
    <row r="3296" spans="1:12" x14ac:dyDescent="0.2">
      <c r="A3296" s="23">
        <v>40966</v>
      </c>
      <c r="B3296" s="27">
        <v>94.31</v>
      </c>
      <c r="C3296" s="28">
        <v>93.31</v>
      </c>
      <c r="D3296" s="28">
        <v>98.31</v>
      </c>
      <c r="E3296" s="26">
        <v>96.55</v>
      </c>
      <c r="F3296" s="25">
        <v>94.31</v>
      </c>
      <c r="G3296" s="25">
        <v>93.31</v>
      </c>
      <c r="H3296" s="25">
        <v>93.31</v>
      </c>
      <c r="I3296" s="25">
        <v>98.31</v>
      </c>
      <c r="J3296" s="27">
        <v>103.9</v>
      </c>
      <c r="K3296" s="24"/>
      <c r="L3296" s="24">
        <v>93.2</v>
      </c>
    </row>
    <row r="3297" spans="1:12" x14ac:dyDescent="0.2">
      <c r="A3297" s="23">
        <v>40967</v>
      </c>
      <c r="B3297" s="27">
        <v>92.3</v>
      </c>
      <c r="C3297" s="28">
        <v>91.3</v>
      </c>
      <c r="D3297" s="28">
        <v>96.3</v>
      </c>
      <c r="E3297" s="26">
        <v>94.55</v>
      </c>
      <c r="F3297" s="25">
        <v>92.3</v>
      </c>
      <c r="G3297" s="25">
        <v>91.3</v>
      </c>
      <c r="H3297" s="25">
        <v>91.3</v>
      </c>
      <c r="I3297" s="25">
        <v>96.3</v>
      </c>
      <c r="J3297" s="27">
        <v>101.9</v>
      </c>
      <c r="K3297" s="24"/>
      <c r="L3297" s="24">
        <v>91.45</v>
      </c>
    </row>
    <row r="3298" spans="1:12" x14ac:dyDescent="0.2">
      <c r="A3298" s="23">
        <v>40968</v>
      </c>
      <c r="B3298" s="27">
        <v>92.82</v>
      </c>
      <c r="C3298" s="28">
        <v>91.82</v>
      </c>
      <c r="D3298" s="28">
        <v>96.82</v>
      </c>
      <c r="E3298" s="26">
        <v>95.05</v>
      </c>
      <c r="F3298" s="25">
        <v>92.82</v>
      </c>
      <c r="G3298" s="25">
        <v>91.82</v>
      </c>
      <c r="H3298" s="25">
        <v>91.82</v>
      </c>
      <c r="I3298" s="25">
        <v>96.82</v>
      </c>
      <c r="J3298" s="24">
        <v>102.4</v>
      </c>
      <c r="K3298" s="24"/>
      <c r="L3298" s="24">
        <v>91.7</v>
      </c>
    </row>
    <row r="3299" spans="1:12" x14ac:dyDescent="0.2">
      <c r="A3299" s="23">
        <v>40969</v>
      </c>
      <c r="B3299" s="27">
        <v>94.59</v>
      </c>
      <c r="C3299" s="28">
        <v>93.59</v>
      </c>
      <c r="D3299" s="28">
        <v>98.59</v>
      </c>
      <c r="E3299" s="26">
        <v>96.85</v>
      </c>
      <c r="F3299" s="25">
        <v>94.59</v>
      </c>
      <c r="G3299" s="25">
        <v>93.59</v>
      </c>
      <c r="H3299" s="25">
        <v>93.59</v>
      </c>
      <c r="I3299" s="25">
        <v>98.59</v>
      </c>
      <c r="J3299" s="27">
        <v>104.2</v>
      </c>
      <c r="K3299" s="24"/>
      <c r="L3299" s="24">
        <v>93.45</v>
      </c>
    </row>
    <row r="3300" spans="1:12" x14ac:dyDescent="0.2">
      <c r="A3300" s="23">
        <v>40970</v>
      </c>
      <c r="B3300" s="27">
        <v>92.45</v>
      </c>
      <c r="C3300" s="28">
        <v>91.45</v>
      </c>
      <c r="D3300" s="28">
        <v>96.45</v>
      </c>
      <c r="E3300" s="26">
        <v>94.7</v>
      </c>
      <c r="F3300" s="25">
        <v>92.45</v>
      </c>
      <c r="G3300" s="25">
        <v>91.45</v>
      </c>
      <c r="H3300" s="25">
        <v>91.45</v>
      </c>
      <c r="I3300" s="25">
        <v>96.45</v>
      </c>
      <c r="J3300" s="27">
        <v>102</v>
      </c>
      <c r="K3300" s="24"/>
      <c r="L3300" s="24">
        <v>91.45</v>
      </c>
    </row>
    <row r="3301" spans="1:12" x14ac:dyDescent="0.2">
      <c r="A3301" s="23">
        <v>40973</v>
      </c>
      <c r="B3301" s="27">
        <v>92.47</v>
      </c>
      <c r="C3301" s="28">
        <v>91.47</v>
      </c>
      <c r="D3301" s="28">
        <v>96.47</v>
      </c>
      <c r="E3301" s="26">
        <v>94.7</v>
      </c>
      <c r="F3301" s="25">
        <v>92.47</v>
      </c>
      <c r="G3301" s="25">
        <v>91.47</v>
      </c>
      <c r="H3301" s="25">
        <v>91.47</v>
      </c>
      <c r="I3301" s="25">
        <v>96.47</v>
      </c>
      <c r="J3301" s="27">
        <v>102</v>
      </c>
      <c r="K3301" s="24"/>
      <c r="L3301" s="24">
        <v>91.2</v>
      </c>
    </row>
    <row r="3302" spans="1:12" x14ac:dyDescent="0.2">
      <c r="A3302" s="23">
        <v>40974</v>
      </c>
      <c r="B3302" s="27">
        <v>90.45</v>
      </c>
      <c r="C3302" s="28">
        <v>89.45</v>
      </c>
      <c r="D3302" s="28">
        <v>94.45</v>
      </c>
      <c r="E3302" s="26">
        <v>92.7</v>
      </c>
      <c r="F3302" s="25">
        <v>90.45</v>
      </c>
      <c r="G3302" s="25">
        <v>89.45</v>
      </c>
      <c r="H3302" s="25">
        <v>89.45</v>
      </c>
      <c r="I3302" s="25">
        <v>94.45</v>
      </c>
      <c r="J3302" s="27">
        <v>100</v>
      </c>
      <c r="K3302" s="24"/>
      <c r="L3302" s="24">
        <v>89.45</v>
      </c>
    </row>
    <row r="3303" spans="1:12" x14ac:dyDescent="0.2">
      <c r="A3303" s="23">
        <v>40975</v>
      </c>
      <c r="B3303" s="27">
        <v>91.91</v>
      </c>
      <c r="C3303" s="28">
        <v>90.91</v>
      </c>
      <c r="D3303" s="28">
        <v>95.91</v>
      </c>
      <c r="E3303" s="26">
        <v>94.15</v>
      </c>
      <c r="F3303" s="25">
        <v>91.91</v>
      </c>
      <c r="G3303" s="25">
        <v>90.91</v>
      </c>
      <c r="H3303" s="25">
        <v>90.91</v>
      </c>
      <c r="I3303" s="25">
        <v>95.91</v>
      </c>
      <c r="J3303" s="27">
        <v>101.5</v>
      </c>
      <c r="K3303" s="24"/>
      <c r="L3303" s="24">
        <v>90.95</v>
      </c>
    </row>
    <row r="3304" spans="1:12" x14ac:dyDescent="0.2">
      <c r="A3304" s="23">
        <v>40976</v>
      </c>
      <c r="B3304" s="27">
        <v>92.33</v>
      </c>
      <c r="C3304" s="28">
        <v>91.33</v>
      </c>
      <c r="D3304" s="28">
        <v>94.33</v>
      </c>
      <c r="E3304" s="26">
        <v>94.6</v>
      </c>
      <c r="F3304" s="25">
        <v>92.33</v>
      </c>
      <c r="G3304" s="25">
        <v>91.33</v>
      </c>
      <c r="H3304" s="25">
        <v>91.33</v>
      </c>
      <c r="I3304" s="25">
        <v>96.33</v>
      </c>
      <c r="J3304" s="27">
        <v>101.9</v>
      </c>
      <c r="K3304" s="24"/>
      <c r="L3304" s="24">
        <v>91.2</v>
      </c>
    </row>
    <row r="3305" spans="1:12" x14ac:dyDescent="0.2">
      <c r="A3305" s="23">
        <v>40977</v>
      </c>
      <c r="B3305" s="27">
        <v>93.15</v>
      </c>
      <c r="C3305" s="28">
        <v>92.15</v>
      </c>
      <c r="D3305" s="28">
        <v>95.15</v>
      </c>
      <c r="E3305" s="26">
        <v>95.4</v>
      </c>
      <c r="F3305" s="25">
        <v>92.65</v>
      </c>
      <c r="G3305" s="25">
        <v>91.65</v>
      </c>
      <c r="H3305" s="25">
        <v>91.65</v>
      </c>
      <c r="I3305" s="25">
        <v>96.4</v>
      </c>
      <c r="J3305" s="27">
        <v>102.7</v>
      </c>
      <c r="K3305" s="24"/>
      <c r="L3305" s="24">
        <v>91.95</v>
      </c>
    </row>
    <row r="3306" spans="1:12" x14ac:dyDescent="0.2">
      <c r="A3306" s="23">
        <v>40980</v>
      </c>
      <c r="B3306" s="27">
        <v>92.15</v>
      </c>
      <c r="C3306" s="28">
        <v>91.15</v>
      </c>
      <c r="D3306" s="28">
        <v>94.15</v>
      </c>
      <c r="E3306" s="26">
        <v>94.35</v>
      </c>
      <c r="F3306" s="25">
        <v>91.59</v>
      </c>
      <c r="G3306" s="25">
        <v>90.59</v>
      </c>
      <c r="H3306" s="25">
        <v>90.59</v>
      </c>
      <c r="I3306" s="25">
        <v>95.34</v>
      </c>
      <c r="J3306" s="27">
        <v>101.7</v>
      </c>
      <c r="K3306" s="24"/>
      <c r="L3306" s="24">
        <v>91.45</v>
      </c>
    </row>
    <row r="3307" spans="1:12" x14ac:dyDescent="0.2">
      <c r="A3307" s="23">
        <v>40981</v>
      </c>
      <c r="B3307" s="27">
        <v>92.46</v>
      </c>
      <c r="C3307" s="28">
        <v>91.46</v>
      </c>
      <c r="D3307" s="28">
        <v>94.46</v>
      </c>
      <c r="E3307" s="26">
        <v>94.7</v>
      </c>
      <c r="F3307" s="25">
        <v>91.96</v>
      </c>
      <c r="G3307" s="25">
        <v>90.96</v>
      </c>
      <c r="H3307" s="25">
        <v>90.96</v>
      </c>
      <c r="I3307" s="25">
        <v>95.71</v>
      </c>
      <c r="J3307" s="27">
        <v>102</v>
      </c>
      <c r="K3307" s="24"/>
      <c r="L3307" s="24">
        <v>91.2</v>
      </c>
    </row>
    <row r="3308" spans="1:12" x14ac:dyDescent="0.2">
      <c r="A3308" s="23">
        <v>40982</v>
      </c>
      <c r="B3308" s="27">
        <v>91.18</v>
      </c>
      <c r="C3308" s="28">
        <v>90.18</v>
      </c>
      <c r="D3308" s="28">
        <v>93.18</v>
      </c>
      <c r="E3308" s="26">
        <v>93.45</v>
      </c>
      <c r="F3308" s="25">
        <v>90.68</v>
      </c>
      <c r="G3308" s="25">
        <v>89.68</v>
      </c>
      <c r="H3308" s="25">
        <v>89.68</v>
      </c>
      <c r="I3308" s="25">
        <v>94.43</v>
      </c>
      <c r="J3308" s="27">
        <v>100.7</v>
      </c>
      <c r="K3308" s="24"/>
      <c r="L3308" s="24">
        <v>90.2</v>
      </c>
    </row>
    <row r="3309" spans="1:12" x14ac:dyDescent="0.2">
      <c r="A3309" s="23">
        <v>40983</v>
      </c>
      <c r="B3309" s="27">
        <v>90.11</v>
      </c>
      <c r="C3309" s="28">
        <v>89.11</v>
      </c>
      <c r="D3309" s="28">
        <v>91.36</v>
      </c>
      <c r="E3309" s="26">
        <v>93.1</v>
      </c>
      <c r="F3309" s="25">
        <v>90.36</v>
      </c>
      <c r="G3309" s="25">
        <v>89.36</v>
      </c>
      <c r="H3309" s="25">
        <v>89.36</v>
      </c>
      <c r="I3309" s="25">
        <v>94.11</v>
      </c>
      <c r="J3309" s="27">
        <v>100.4</v>
      </c>
      <c r="K3309" s="24"/>
      <c r="L3309" s="24">
        <v>89.7</v>
      </c>
    </row>
    <row r="3310" spans="1:12" x14ac:dyDescent="0.2">
      <c r="A3310" s="23">
        <v>40984</v>
      </c>
      <c r="B3310" s="27">
        <v>92.06</v>
      </c>
      <c r="C3310" s="28">
        <v>91.06</v>
      </c>
      <c r="D3310" s="28">
        <v>93.31</v>
      </c>
      <c r="E3310" s="26">
        <v>95.05</v>
      </c>
      <c r="F3310" s="25">
        <v>91.81</v>
      </c>
      <c r="G3310" s="25">
        <v>90.81</v>
      </c>
      <c r="H3310" s="25">
        <v>90.81</v>
      </c>
      <c r="I3310" s="25">
        <v>95.31</v>
      </c>
      <c r="J3310" s="27">
        <v>102.4</v>
      </c>
      <c r="K3310" s="24"/>
      <c r="L3310" s="24">
        <v>91.7</v>
      </c>
    </row>
    <row r="3311" spans="1:12" x14ac:dyDescent="0.2">
      <c r="A3311" s="23">
        <v>40987</v>
      </c>
      <c r="B3311" s="27">
        <v>93.09</v>
      </c>
      <c r="C3311" s="28">
        <v>92.09</v>
      </c>
      <c r="D3311" s="28">
        <v>94.34</v>
      </c>
      <c r="E3311" s="26">
        <v>96.1</v>
      </c>
      <c r="F3311" s="25">
        <v>92.84</v>
      </c>
      <c r="G3311" s="25">
        <v>91.84</v>
      </c>
      <c r="H3311" s="25">
        <v>91.84</v>
      </c>
      <c r="I3311" s="25">
        <v>96.34</v>
      </c>
      <c r="J3311" s="27">
        <v>103.4</v>
      </c>
      <c r="K3311" s="24"/>
      <c r="L3311" s="24">
        <v>92.95</v>
      </c>
    </row>
    <row r="3312" spans="1:12" x14ac:dyDescent="0.2">
      <c r="A3312" s="23">
        <v>40988</v>
      </c>
      <c r="B3312" s="27">
        <v>90.61</v>
      </c>
      <c r="C3312" s="28">
        <v>89.61</v>
      </c>
      <c r="D3312" s="28">
        <v>91.86</v>
      </c>
      <c r="E3312" s="26">
        <v>93.6</v>
      </c>
      <c r="F3312" s="25">
        <v>90.36</v>
      </c>
      <c r="G3312" s="25">
        <v>89.36</v>
      </c>
      <c r="H3312" s="25">
        <v>89.36</v>
      </c>
      <c r="I3312" s="25">
        <v>93.86</v>
      </c>
      <c r="J3312" s="27">
        <v>100.9</v>
      </c>
      <c r="K3312" s="24"/>
      <c r="L3312" s="24">
        <v>90.2</v>
      </c>
    </row>
    <row r="3313" spans="1:12" x14ac:dyDescent="0.2">
      <c r="A3313" s="23">
        <v>40989</v>
      </c>
      <c r="B3313" s="27">
        <v>92.27</v>
      </c>
      <c r="C3313" s="28">
        <v>91.27</v>
      </c>
      <c r="D3313" s="28">
        <v>93.52</v>
      </c>
      <c r="E3313" s="26">
        <v>95.25</v>
      </c>
      <c r="F3313" s="25">
        <v>92.02</v>
      </c>
      <c r="G3313" s="25">
        <v>91.02</v>
      </c>
      <c r="H3313" s="25">
        <v>91.02</v>
      </c>
      <c r="I3313" s="25">
        <v>95.52</v>
      </c>
      <c r="J3313" s="27">
        <v>102.6</v>
      </c>
      <c r="K3313" s="24"/>
      <c r="L3313" s="24">
        <v>91.95</v>
      </c>
    </row>
    <row r="3314" spans="1:12" x14ac:dyDescent="0.2">
      <c r="A3314" s="23">
        <v>40990</v>
      </c>
      <c r="B3314" s="27">
        <v>90.35</v>
      </c>
      <c r="C3314" s="28">
        <v>89.35</v>
      </c>
      <c r="D3314" s="28">
        <v>91.6</v>
      </c>
      <c r="E3314" s="26">
        <v>93.35</v>
      </c>
      <c r="F3314" s="25">
        <v>90.1</v>
      </c>
      <c r="G3314" s="25">
        <v>89.1</v>
      </c>
      <c r="H3314" s="25">
        <v>89.1</v>
      </c>
      <c r="I3314" s="25">
        <v>93.6</v>
      </c>
      <c r="J3314" s="27">
        <v>100.7</v>
      </c>
      <c r="K3314" s="24"/>
      <c r="L3314" s="24">
        <v>90.2</v>
      </c>
    </row>
    <row r="3315" spans="1:12" x14ac:dyDescent="0.2">
      <c r="A3315" s="23">
        <v>40991</v>
      </c>
      <c r="B3315" s="27">
        <v>91.87</v>
      </c>
      <c r="C3315" s="28">
        <v>90.87</v>
      </c>
      <c r="D3315" s="28">
        <v>93.12</v>
      </c>
      <c r="E3315" s="26">
        <v>94.85</v>
      </c>
      <c r="F3315" s="25">
        <v>91.62</v>
      </c>
      <c r="G3315" s="25">
        <v>90.62</v>
      </c>
      <c r="H3315" s="25">
        <v>90.62</v>
      </c>
      <c r="I3315" s="25">
        <v>95.12</v>
      </c>
      <c r="J3315" s="27">
        <v>102.2</v>
      </c>
      <c r="K3315" s="24"/>
      <c r="L3315" s="24">
        <v>91.45</v>
      </c>
    </row>
    <row r="3316" spans="1:12" x14ac:dyDescent="0.2">
      <c r="A3316" s="23">
        <v>40994</v>
      </c>
      <c r="B3316" s="27">
        <v>92.03</v>
      </c>
      <c r="C3316" s="28">
        <v>91.03</v>
      </c>
      <c r="D3316" s="28">
        <v>93.28</v>
      </c>
      <c r="E3316" s="26">
        <v>95.05</v>
      </c>
      <c r="F3316" s="25">
        <v>91.78</v>
      </c>
      <c r="G3316" s="25">
        <v>90.78</v>
      </c>
      <c r="H3316" s="25">
        <v>90.78</v>
      </c>
      <c r="I3316" s="25">
        <v>95.28</v>
      </c>
      <c r="J3316" s="27">
        <v>102.3</v>
      </c>
      <c r="K3316" s="24"/>
      <c r="L3316" s="24">
        <v>91.95</v>
      </c>
    </row>
    <row r="3317" spans="1:12" x14ac:dyDescent="0.2">
      <c r="A3317" s="23">
        <v>40995</v>
      </c>
      <c r="B3317" s="27">
        <v>92.33</v>
      </c>
      <c r="C3317" s="28">
        <v>91.33</v>
      </c>
      <c r="D3317" s="28">
        <v>93.58</v>
      </c>
      <c r="E3317" s="26">
        <v>95.35</v>
      </c>
      <c r="F3317" s="25">
        <v>92.08</v>
      </c>
      <c r="G3317" s="25">
        <v>91.08</v>
      </c>
      <c r="H3317" s="25">
        <v>91.08</v>
      </c>
      <c r="I3317" s="25">
        <v>95.58</v>
      </c>
      <c r="J3317" s="27">
        <v>102.6</v>
      </c>
      <c r="K3317" s="24"/>
      <c r="L3317" s="24"/>
    </row>
    <row r="3318" spans="1:12" x14ac:dyDescent="0.2">
      <c r="A3318" s="23">
        <v>40996</v>
      </c>
      <c r="B3318" s="27">
        <v>90.41</v>
      </c>
      <c r="C3318" s="28">
        <v>89.41</v>
      </c>
      <c r="D3318" s="28">
        <v>91.66</v>
      </c>
      <c r="E3318" s="26">
        <v>93.4</v>
      </c>
      <c r="F3318" s="25">
        <v>90.16</v>
      </c>
      <c r="G3318" s="25">
        <v>89.16</v>
      </c>
      <c r="H3318" s="25">
        <v>89.16</v>
      </c>
      <c r="I3318" s="25">
        <v>93.66</v>
      </c>
      <c r="J3318" s="27">
        <v>100.7</v>
      </c>
      <c r="K3318" s="24"/>
      <c r="L3318" s="24">
        <v>90.2</v>
      </c>
    </row>
    <row r="3319" spans="1:12" x14ac:dyDescent="0.2">
      <c r="A3319" s="23">
        <v>40997</v>
      </c>
      <c r="B3319" s="27">
        <v>87.78</v>
      </c>
      <c r="C3319" s="28">
        <v>86.78</v>
      </c>
      <c r="D3319" s="28">
        <v>89.03</v>
      </c>
      <c r="E3319" s="26">
        <v>90.8</v>
      </c>
      <c r="F3319" s="25">
        <v>87.53</v>
      </c>
      <c r="G3319" s="25">
        <v>86.53</v>
      </c>
      <c r="H3319" s="25">
        <v>86.53</v>
      </c>
      <c r="I3319" s="25">
        <v>91.03</v>
      </c>
      <c r="J3319" s="27">
        <v>98.1</v>
      </c>
      <c r="K3319" s="24"/>
      <c r="L3319" s="24">
        <v>87.45</v>
      </c>
    </row>
    <row r="3320" spans="1:12" x14ac:dyDescent="0.2">
      <c r="A3320" s="23">
        <v>40998</v>
      </c>
      <c r="B3320" s="27">
        <v>88.02</v>
      </c>
      <c r="C3320" s="28">
        <v>87.02</v>
      </c>
      <c r="D3320" s="28">
        <v>89.27</v>
      </c>
      <c r="E3320" s="26">
        <v>91</v>
      </c>
      <c r="F3320" s="25">
        <v>87.77</v>
      </c>
      <c r="G3320" s="25">
        <v>86.77</v>
      </c>
      <c r="H3320" s="25">
        <v>86.77</v>
      </c>
      <c r="I3320" s="25">
        <v>91.27</v>
      </c>
      <c r="J3320" s="27">
        <v>98.3</v>
      </c>
      <c r="K3320" s="24"/>
      <c r="L3320" s="24">
        <v>87.7</v>
      </c>
    </row>
    <row r="3321" spans="1:12" x14ac:dyDescent="0.2">
      <c r="A3321" s="23">
        <v>41001</v>
      </c>
      <c r="B3321" s="27">
        <v>90.23</v>
      </c>
      <c r="C3321" s="28">
        <v>89.23</v>
      </c>
      <c r="D3321" s="28">
        <v>91.48</v>
      </c>
      <c r="E3321" s="26">
        <v>93.25</v>
      </c>
      <c r="F3321" s="25">
        <v>89.98</v>
      </c>
      <c r="G3321" s="25">
        <v>88.98</v>
      </c>
      <c r="H3321" s="25">
        <v>88.98</v>
      </c>
      <c r="I3321" s="25">
        <v>93.48</v>
      </c>
      <c r="J3321" s="27">
        <v>100.5</v>
      </c>
      <c r="K3321" s="24"/>
      <c r="L3321" s="24">
        <v>89.95</v>
      </c>
    </row>
    <row r="3322" spans="1:12" x14ac:dyDescent="0.2">
      <c r="A3322" s="23">
        <v>41002</v>
      </c>
      <c r="B3322" s="27">
        <v>89.01</v>
      </c>
      <c r="C3322" s="28">
        <v>88.01</v>
      </c>
      <c r="D3322" s="28">
        <v>90.26</v>
      </c>
      <c r="E3322" s="26">
        <v>92</v>
      </c>
      <c r="F3322" s="25">
        <v>88.76</v>
      </c>
      <c r="G3322" s="25">
        <v>87.76</v>
      </c>
      <c r="H3322" s="25">
        <v>87.76</v>
      </c>
      <c r="I3322" s="25">
        <v>92.26</v>
      </c>
      <c r="J3322" s="27">
        <v>99.3</v>
      </c>
      <c r="K3322" s="24"/>
      <c r="L3322" s="24">
        <v>88.7</v>
      </c>
    </row>
    <row r="3323" spans="1:12" x14ac:dyDescent="0.2">
      <c r="A3323" s="23">
        <v>41003</v>
      </c>
      <c r="B3323" s="27">
        <v>86.47</v>
      </c>
      <c r="C3323" s="28">
        <v>85.47</v>
      </c>
      <c r="D3323" s="28">
        <v>87.72</v>
      </c>
      <c r="E3323" s="26">
        <v>89.45</v>
      </c>
      <c r="F3323" s="25">
        <v>86.22</v>
      </c>
      <c r="G3323" s="25">
        <v>85.22</v>
      </c>
      <c r="H3323" s="25">
        <v>85.22</v>
      </c>
      <c r="I3323" s="25">
        <v>89.72</v>
      </c>
      <c r="J3323" s="27">
        <v>96.8</v>
      </c>
      <c r="K3323" s="24"/>
      <c r="L3323" s="24">
        <v>85.95</v>
      </c>
    </row>
    <row r="3324" spans="1:12" x14ac:dyDescent="0.2">
      <c r="A3324" s="23">
        <v>41004</v>
      </c>
      <c r="B3324" s="27">
        <v>88.31</v>
      </c>
      <c r="C3324" s="28">
        <v>87.31</v>
      </c>
      <c r="D3324" s="28">
        <v>89.56</v>
      </c>
      <c r="E3324" s="26">
        <v>91.3</v>
      </c>
      <c r="F3324" s="25">
        <v>88.06</v>
      </c>
      <c r="G3324" s="25">
        <v>87.06</v>
      </c>
      <c r="H3324" s="25">
        <v>87.06</v>
      </c>
      <c r="I3324" s="25">
        <v>91.56</v>
      </c>
      <c r="J3324" s="27">
        <v>98.6</v>
      </c>
      <c r="K3324" s="24"/>
      <c r="L3324" s="24">
        <v>87.95</v>
      </c>
    </row>
    <row r="3325" spans="1:12" x14ac:dyDescent="0.2">
      <c r="A3325" s="23">
        <v>41008</v>
      </c>
      <c r="B3325" s="27">
        <v>87.46</v>
      </c>
      <c r="C3325" s="28">
        <v>86.46</v>
      </c>
      <c r="D3325" s="28">
        <v>88.71</v>
      </c>
      <c r="E3325" s="26">
        <v>90.45</v>
      </c>
      <c r="F3325" s="25">
        <v>87.21</v>
      </c>
      <c r="G3325" s="25">
        <v>86.21</v>
      </c>
      <c r="H3325" s="25">
        <v>86.21</v>
      </c>
      <c r="I3325" s="25">
        <v>90.71</v>
      </c>
      <c r="J3325" s="27">
        <v>97.8</v>
      </c>
      <c r="K3325" s="24"/>
      <c r="L3325" s="24">
        <v>87.45</v>
      </c>
    </row>
    <row r="3326" spans="1:12" x14ac:dyDescent="0.2">
      <c r="A3326" s="23">
        <v>41009</v>
      </c>
      <c r="B3326" s="27">
        <v>86.02</v>
      </c>
      <c r="C3326" s="28">
        <v>85.02</v>
      </c>
      <c r="D3326" s="28">
        <v>87.27</v>
      </c>
      <c r="E3326" s="26">
        <v>89</v>
      </c>
      <c r="F3326" s="25">
        <v>85.77</v>
      </c>
      <c r="G3326" s="25">
        <v>84.77</v>
      </c>
      <c r="H3326" s="25">
        <v>84.77</v>
      </c>
      <c r="I3326" s="25">
        <v>89.27</v>
      </c>
      <c r="J3326" s="27">
        <v>96.3</v>
      </c>
      <c r="K3326" s="24"/>
      <c r="L3326" s="24">
        <v>85.7</v>
      </c>
    </row>
    <row r="3327" spans="1:12" x14ac:dyDescent="0.2">
      <c r="A3327" s="23">
        <v>41010</v>
      </c>
      <c r="B3327" s="27">
        <v>87.7</v>
      </c>
      <c r="C3327" s="28">
        <v>86.7</v>
      </c>
      <c r="D3327" s="28">
        <v>88.95</v>
      </c>
      <c r="E3327" s="26">
        <v>90.7</v>
      </c>
      <c r="F3327" s="25">
        <v>87.45</v>
      </c>
      <c r="G3327" s="25">
        <v>86.45</v>
      </c>
      <c r="H3327" s="25">
        <v>86.45</v>
      </c>
      <c r="I3327" s="25">
        <v>90.95</v>
      </c>
      <c r="J3327" s="27">
        <v>98</v>
      </c>
      <c r="K3327" s="24"/>
      <c r="L3327" s="24">
        <v>87.45</v>
      </c>
    </row>
    <row r="3328" spans="1:12" x14ac:dyDescent="0.2">
      <c r="A3328" s="23">
        <v>41011</v>
      </c>
      <c r="B3328" s="27">
        <v>88.64</v>
      </c>
      <c r="C3328" s="28">
        <v>87.64</v>
      </c>
      <c r="D3328" s="28">
        <v>89.89</v>
      </c>
      <c r="E3328" s="26">
        <v>91.65</v>
      </c>
      <c r="F3328" s="25">
        <v>88.39</v>
      </c>
      <c r="G3328" s="25">
        <v>87.39</v>
      </c>
      <c r="H3328" s="25">
        <v>87.39</v>
      </c>
      <c r="I3328" s="25">
        <v>91.89</v>
      </c>
      <c r="J3328" s="27">
        <v>99</v>
      </c>
      <c r="K3328" s="24"/>
      <c r="L3328" s="24">
        <v>88.2</v>
      </c>
    </row>
    <row r="3329" spans="1:12" x14ac:dyDescent="0.2">
      <c r="A3329" s="23">
        <v>41012</v>
      </c>
      <c r="B3329" s="27">
        <v>87.83</v>
      </c>
      <c r="C3329" s="28">
        <v>86.83</v>
      </c>
      <c r="D3329" s="28">
        <v>89.08</v>
      </c>
      <c r="E3329" s="26">
        <v>90.85</v>
      </c>
      <c r="F3329" s="25">
        <v>87.58</v>
      </c>
      <c r="G3329" s="25">
        <v>86.58</v>
      </c>
      <c r="H3329" s="25">
        <v>86.58</v>
      </c>
      <c r="I3329" s="25">
        <v>91.08</v>
      </c>
      <c r="J3329" s="27">
        <v>98.1</v>
      </c>
      <c r="K3329" s="24"/>
      <c r="L3329" s="24">
        <v>87.45</v>
      </c>
    </row>
    <row r="3330" spans="1:12" x14ac:dyDescent="0.2">
      <c r="A3330" s="23">
        <v>41015</v>
      </c>
      <c r="B3330" s="27">
        <v>87.43</v>
      </c>
      <c r="C3330" s="28">
        <v>86.43</v>
      </c>
      <c r="D3330" s="28">
        <v>88.18</v>
      </c>
      <c r="E3330" s="26">
        <v>90.95</v>
      </c>
      <c r="F3330" s="25">
        <v>87.68</v>
      </c>
      <c r="G3330" s="25">
        <v>86.68</v>
      </c>
      <c r="H3330" s="25">
        <v>86.68</v>
      </c>
      <c r="I3330" s="25">
        <v>91.18</v>
      </c>
      <c r="J3330" s="27">
        <v>98.2</v>
      </c>
      <c r="K3330" s="24"/>
      <c r="L3330" s="24">
        <v>87.95</v>
      </c>
    </row>
    <row r="3331" spans="1:12" x14ac:dyDescent="0.2">
      <c r="A3331" s="23">
        <v>41016</v>
      </c>
      <c r="B3331" s="27">
        <v>88.7</v>
      </c>
      <c r="C3331" s="28">
        <v>87.7</v>
      </c>
      <c r="D3331" s="28">
        <v>89.45</v>
      </c>
      <c r="E3331" s="26">
        <v>92.2</v>
      </c>
      <c r="F3331" s="25">
        <v>88.95</v>
      </c>
      <c r="G3331" s="25">
        <v>87.95</v>
      </c>
      <c r="H3331" s="25">
        <v>87.95</v>
      </c>
      <c r="I3331" s="25">
        <v>92.45</v>
      </c>
      <c r="J3331" s="27">
        <v>99.5</v>
      </c>
      <c r="K3331" s="24"/>
      <c r="L3331" s="24">
        <v>88.7</v>
      </c>
    </row>
    <row r="3332" spans="1:12" x14ac:dyDescent="0.2">
      <c r="A3332" s="23">
        <v>41017</v>
      </c>
      <c r="B3332" s="27">
        <v>87.17</v>
      </c>
      <c r="C3332" s="28">
        <v>86.17</v>
      </c>
      <c r="D3332" s="28">
        <v>87.92</v>
      </c>
      <c r="E3332" s="26">
        <v>90.65</v>
      </c>
      <c r="F3332" s="25">
        <v>86.42</v>
      </c>
      <c r="G3332" s="25">
        <v>85.67</v>
      </c>
      <c r="H3332" s="25">
        <v>85.67</v>
      </c>
      <c r="I3332" s="25">
        <v>90.92</v>
      </c>
      <c r="J3332" s="27">
        <v>98</v>
      </c>
      <c r="K3332" s="24"/>
      <c r="L3332" s="24">
        <v>87.45</v>
      </c>
    </row>
    <row r="3333" spans="1:12" x14ac:dyDescent="0.2">
      <c r="A3333" s="23">
        <v>41018</v>
      </c>
      <c r="B3333" s="27">
        <v>86.77</v>
      </c>
      <c r="C3333" s="28">
        <v>85.77</v>
      </c>
      <c r="D3333" s="28">
        <v>87.52</v>
      </c>
      <c r="E3333" s="26">
        <v>90.25</v>
      </c>
      <c r="F3333" s="25">
        <v>86.02</v>
      </c>
      <c r="G3333" s="25">
        <v>85.27</v>
      </c>
      <c r="H3333" s="25">
        <v>85.27</v>
      </c>
      <c r="I3333" s="25">
        <v>90.52</v>
      </c>
      <c r="J3333" s="27">
        <v>97.6</v>
      </c>
      <c r="K3333" s="24"/>
      <c r="L3333" s="24">
        <v>86.95</v>
      </c>
    </row>
    <row r="3334" spans="1:12" x14ac:dyDescent="0.2">
      <c r="A3334" s="23">
        <v>41019</v>
      </c>
      <c r="B3334" s="27">
        <v>87.55</v>
      </c>
      <c r="C3334" s="28">
        <v>86.55</v>
      </c>
      <c r="D3334" s="28">
        <v>88.3</v>
      </c>
      <c r="E3334" s="26">
        <v>91.05</v>
      </c>
      <c r="F3334" s="25">
        <v>86.8</v>
      </c>
      <c r="G3334" s="25">
        <v>86.05</v>
      </c>
      <c r="H3334" s="25">
        <v>86.05</v>
      </c>
      <c r="I3334" s="25">
        <v>91.3</v>
      </c>
      <c r="J3334" s="27">
        <v>98.4</v>
      </c>
      <c r="K3334" s="24"/>
      <c r="L3334" s="24">
        <v>87.7</v>
      </c>
    </row>
    <row r="3335" spans="1:12" x14ac:dyDescent="0.2">
      <c r="A3335" s="23">
        <v>41022</v>
      </c>
      <c r="B3335" s="27">
        <v>87.61</v>
      </c>
      <c r="C3335" s="28">
        <v>86.61</v>
      </c>
      <c r="D3335" s="28">
        <v>88.36</v>
      </c>
      <c r="E3335" s="26">
        <v>91.1</v>
      </c>
      <c r="F3335" s="25">
        <v>86.86</v>
      </c>
      <c r="G3335" s="25">
        <v>86.11</v>
      </c>
      <c r="H3335" s="25">
        <v>86.11</v>
      </c>
      <c r="I3335" s="25">
        <v>91.36</v>
      </c>
      <c r="J3335" s="27">
        <v>98.4</v>
      </c>
      <c r="K3335" s="24"/>
      <c r="L3335" s="24">
        <v>87.95</v>
      </c>
    </row>
    <row r="3336" spans="1:12" x14ac:dyDescent="0.2">
      <c r="A3336" s="23">
        <v>41023</v>
      </c>
      <c r="B3336" s="27">
        <v>88.05</v>
      </c>
      <c r="C3336" s="28">
        <v>87.05</v>
      </c>
      <c r="D3336" s="28">
        <v>88.8</v>
      </c>
      <c r="E3336" s="26">
        <v>91.05</v>
      </c>
      <c r="F3336" s="25">
        <v>87.87</v>
      </c>
      <c r="G3336" s="25">
        <v>87.12</v>
      </c>
      <c r="H3336" s="25">
        <v>87.12</v>
      </c>
      <c r="I3336" s="25">
        <v>92.37</v>
      </c>
      <c r="J3336" s="27">
        <v>80.05</v>
      </c>
      <c r="K3336" s="24"/>
      <c r="L3336" s="24">
        <v>88.2</v>
      </c>
    </row>
    <row r="3337" spans="1:12" x14ac:dyDescent="0.2">
      <c r="A3337" s="23">
        <v>41024</v>
      </c>
      <c r="B3337" s="27">
        <v>88.62</v>
      </c>
      <c r="C3337" s="28">
        <v>87.62</v>
      </c>
      <c r="D3337" s="28">
        <v>89.37</v>
      </c>
      <c r="E3337" s="26">
        <v>91.6</v>
      </c>
      <c r="F3337" s="25">
        <v>87.3</v>
      </c>
      <c r="G3337" s="25">
        <v>86.55</v>
      </c>
      <c r="H3337" s="25">
        <v>86.55</v>
      </c>
      <c r="I3337" s="25">
        <v>91.8</v>
      </c>
      <c r="J3337" s="27">
        <v>80.62</v>
      </c>
      <c r="K3337" s="24"/>
      <c r="L3337" s="24">
        <v>88.7</v>
      </c>
    </row>
    <row r="3338" spans="1:12" x14ac:dyDescent="0.2">
      <c r="A3338" s="23">
        <v>41025</v>
      </c>
      <c r="B3338" s="27">
        <v>89.05</v>
      </c>
      <c r="C3338" s="28">
        <v>88.05</v>
      </c>
      <c r="D3338" s="28">
        <v>89.8</v>
      </c>
      <c r="E3338" s="26">
        <v>92.05</v>
      </c>
      <c r="F3338" s="25">
        <v>88.05</v>
      </c>
      <c r="G3338" s="25">
        <v>87.55</v>
      </c>
      <c r="H3338" s="25">
        <v>87.55</v>
      </c>
      <c r="I3338" s="25">
        <v>92.8</v>
      </c>
      <c r="J3338" s="27">
        <v>81.05</v>
      </c>
      <c r="K3338" s="24"/>
      <c r="L3338" s="24">
        <v>89.2</v>
      </c>
    </row>
    <row r="3339" spans="1:12" x14ac:dyDescent="0.2">
      <c r="A3339" s="23">
        <v>41026</v>
      </c>
      <c r="B3339" s="27">
        <v>89.43</v>
      </c>
      <c r="C3339" s="28">
        <v>88.43</v>
      </c>
      <c r="D3339" s="28">
        <v>90.18</v>
      </c>
      <c r="E3339" s="26">
        <v>92.45</v>
      </c>
      <c r="F3339" s="25">
        <v>88.43</v>
      </c>
      <c r="G3339" s="25">
        <v>87.93</v>
      </c>
      <c r="H3339" s="25">
        <v>87.93</v>
      </c>
      <c r="I3339" s="25">
        <v>93.18</v>
      </c>
      <c r="J3339" s="27">
        <v>81.430000000000007</v>
      </c>
      <c r="K3339" s="24"/>
      <c r="L3339" s="24">
        <v>89.7</v>
      </c>
    </row>
    <row r="3340" spans="1:12" x14ac:dyDescent="0.2">
      <c r="A3340" s="23">
        <v>41029</v>
      </c>
      <c r="B3340" s="27">
        <v>89.37</v>
      </c>
      <c r="C3340" s="28">
        <v>88.37</v>
      </c>
      <c r="D3340" s="28">
        <v>90.12</v>
      </c>
      <c r="E3340" s="26">
        <v>92.35</v>
      </c>
      <c r="F3340" s="25">
        <v>88.37</v>
      </c>
      <c r="G3340" s="25">
        <v>87.87</v>
      </c>
      <c r="H3340" s="25">
        <v>87.87</v>
      </c>
      <c r="I3340" s="25">
        <v>93.12</v>
      </c>
      <c r="J3340" s="24">
        <v>100.2</v>
      </c>
      <c r="K3340" s="24"/>
      <c r="L3340" s="24">
        <v>89.45</v>
      </c>
    </row>
    <row r="3341" spans="1:12" x14ac:dyDescent="0.2">
      <c r="A3341" s="23">
        <v>41030</v>
      </c>
      <c r="B3341" s="27">
        <v>90.66</v>
      </c>
      <c r="C3341" s="28">
        <v>89.66</v>
      </c>
      <c r="D3341" s="28">
        <v>91.41</v>
      </c>
      <c r="E3341" s="26">
        <v>93.65</v>
      </c>
      <c r="F3341" s="25">
        <v>89.66</v>
      </c>
      <c r="G3341" s="25">
        <v>89.16</v>
      </c>
      <c r="H3341" s="25">
        <v>89.16</v>
      </c>
      <c r="I3341" s="25">
        <v>94.41</v>
      </c>
      <c r="J3341" s="27">
        <v>101.5</v>
      </c>
      <c r="K3341" s="24"/>
      <c r="L3341" s="24">
        <v>90.95</v>
      </c>
    </row>
    <row r="3342" spans="1:12" x14ac:dyDescent="0.2">
      <c r="A3342" s="23">
        <v>41031</v>
      </c>
      <c r="B3342" s="27">
        <v>89.72</v>
      </c>
      <c r="C3342" s="28">
        <v>88.72</v>
      </c>
      <c r="D3342" s="28">
        <v>90.47</v>
      </c>
      <c r="E3342" s="26">
        <v>92.7</v>
      </c>
      <c r="F3342" s="25">
        <v>88.72</v>
      </c>
      <c r="G3342" s="25">
        <v>88.22</v>
      </c>
      <c r="H3342" s="25">
        <v>88.22</v>
      </c>
      <c r="I3342" s="25">
        <v>93.47</v>
      </c>
      <c r="J3342" s="27">
        <v>100.5</v>
      </c>
      <c r="K3342" s="24"/>
      <c r="L3342" s="24">
        <v>89.7</v>
      </c>
    </row>
    <row r="3343" spans="1:12" x14ac:dyDescent="0.2">
      <c r="A3343" s="23">
        <v>41032</v>
      </c>
      <c r="B3343" s="27">
        <v>87.04</v>
      </c>
      <c r="C3343" s="28">
        <v>86.04</v>
      </c>
      <c r="D3343" s="28">
        <v>87.79</v>
      </c>
      <c r="E3343" s="26">
        <v>90.05</v>
      </c>
      <c r="F3343" s="25">
        <v>86.04</v>
      </c>
      <c r="G3343" s="25">
        <v>85.54</v>
      </c>
      <c r="H3343" s="25">
        <v>85.54</v>
      </c>
      <c r="I3343" s="25">
        <v>90.79</v>
      </c>
      <c r="J3343" s="27">
        <v>97.9</v>
      </c>
      <c r="K3343" s="24"/>
      <c r="L3343" s="24">
        <v>87.2</v>
      </c>
    </row>
    <row r="3344" spans="1:12" x14ac:dyDescent="0.2">
      <c r="A3344" s="23">
        <v>41033</v>
      </c>
      <c r="B3344" s="27">
        <v>82.99</v>
      </c>
      <c r="C3344" s="28">
        <v>81.99</v>
      </c>
      <c r="D3344" s="28">
        <v>83.74</v>
      </c>
      <c r="E3344" s="26">
        <v>86</v>
      </c>
      <c r="F3344" s="25">
        <v>81.99</v>
      </c>
      <c r="G3344" s="25">
        <v>81.489999999999995</v>
      </c>
      <c r="H3344" s="25">
        <v>81.489999999999995</v>
      </c>
      <c r="I3344" s="25">
        <v>86.74</v>
      </c>
      <c r="J3344" s="27">
        <v>93.8</v>
      </c>
      <c r="K3344" s="24"/>
      <c r="L3344" s="24">
        <v>83.2</v>
      </c>
    </row>
    <row r="3345" spans="1:12" x14ac:dyDescent="0.2">
      <c r="A3345" s="23">
        <v>41036</v>
      </c>
      <c r="B3345" s="27">
        <v>82.44</v>
      </c>
      <c r="C3345" s="28">
        <v>81.44</v>
      </c>
      <c r="D3345" s="28">
        <v>83.19</v>
      </c>
      <c r="E3345" s="26">
        <v>85.45</v>
      </c>
      <c r="F3345" s="25">
        <v>81.44</v>
      </c>
      <c r="G3345" s="25">
        <v>80.94</v>
      </c>
      <c r="H3345" s="25">
        <v>80.94</v>
      </c>
      <c r="I3345" s="25">
        <v>86.19</v>
      </c>
      <c r="J3345" s="27">
        <v>93.3</v>
      </c>
      <c r="K3345" s="24"/>
      <c r="L3345" s="24">
        <v>82.7</v>
      </c>
    </row>
    <row r="3346" spans="1:12" x14ac:dyDescent="0.2">
      <c r="A3346" s="23">
        <v>41037</v>
      </c>
      <c r="B3346" s="27">
        <v>81.510000000000005</v>
      </c>
      <c r="C3346" s="28">
        <v>80.510000000000005</v>
      </c>
      <c r="D3346" s="28">
        <v>82.26</v>
      </c>
      <c r="E3346" s="26">
        <v>84.5</v>
      </c>
      <c r="F3346" s="25">
        <v>80.510000000000005</v>
      </c>
      <c r="G3346" s="25">
        <v>80.010000000000005</v>
      </c>
      <c r="H3346" s="25">
        <v>80.010000000000005</v>
      </c>
      <c r="I3346" s="25">
        <v>85.26</v>
      </c>
      <c r="J3346" s="27">
        <v>92.3</v>
      </c>
      <c r="K3346" s="24"/>
      <c r="L3346" s="24">
        <v>81.7</v>
      </c>
    </row>
    <row r="3347" spans="1:12" x14ac:dyDescent="0.2">
      <c r="A3347" s="23">
        <v>41038</v>
      </c>
      <c r="B3347" s="27">
        <v>81.31</v>
      </c>
      <c r="C3347" s="28">
        <v>80.31</v>
      </c>
      <c r="D3347" s="28">
        <v>82.06</v>
      </c>
      <c r="E3347" s="26">
        <v>84.3</v>
      </c>
      <c r="F3347" s="25">
        <v>80.31</v>
      </c>
      <c r="G3347" s="25">
        <v>79.81</v>
      </c>
      <c r="H3347" s="25">
        <v>79.81</v>
      </c>
      <c r="I3347" s="25">
        <v>85.06</v>
      </c>
      <c r="J3347" s="27">
        <v>92.1</v>
      </c>
      <c r="K3347" s="24"/>
      <c r="L3347" s="24">
        <v>81.45</v>
      </c>
    </row>
    <row r="3348" spans="1:12" x14ac:dyDescent="0.2">
      <c r="A3348" s="23">
        <v>41039</v>
      </c>
      <c r="B3348" s="27">
        <v>81.58</v>
      </c>
      <c r="C3348" s="28">
        <v>80.58</v>
      </c>
      <c r="D3348" s="28">
        <v>82.33</v>
      </c>
      <c r="E3348" s="26">
        <v>84.6</v>
      </c>
      <c r="F3348" s="25">
        <v>80.58</v>
      </c>
      <c r="G3348" s="25">
        <v>80.08</v>
      </c>
      <c r="H3348" s="25">
        <v>80.08</v>
      </c>
      <c r="I3348" s="25">
        <v>85.33</v>
      </c>
      <c r="J3348" s="27">
        <v>92.4</v>
      </c>
      <c r="K3348" s="24"/>
      <c r="L3348" s="24">
        <v>81.7</v>
      </c>
    </row>
    <row r="3349" spans="1:12" x14ac:dyDescent="0.2">
      <c r="A3349" s="23">
        <v>41040</v>
      </c>
      <c r="B3349" s="27">
        <v>80.63</v>
      </c>
      <c r="C3349" s="28">
        <v>79.63</v>
      </c>
      <c r="D3349" s="28">
        <v>81.38</v>
      </c>
      <c r="E3349" s="26">
        <v>83.65</v>
      </c>
      <c r="F3349" s="25">
        <v>79.63</v>
      </c>
      <c r="G3349" s="25">
        <v>79.13</v>
      </c>
      <c r="H3349" s="25">
        <v>79.13</v>
      </c>
      <c r="I3349" s="25">
        <v>84.38</v>
      </c>
      <c r="J3349" s="27">
        <v>91.4</v>
      </c>
      <c r="K3349" s="24"/>
      <c r="L3349" s="24">
        <v>80.7</v>
      </c>
    </row>
    <row r="3350" spans="1:12" x14ac:dyDescent="0.2">
      <c r="A3350" s="23">
        <v>41043</v>
      </c>
      <c r="B3350" s="27">
        <v>79.28</v>
      </c>
      <c r="C3350" s="28">
        <v>78.28</v>
      </c>
      <c r="D3350" s="28">
        <v>80.03</v>
      </c>
      <c r="E3350" s="26">
        <v>82.3</v>
      </c>
      <c r="F3350" s="25">
        <v>78.28</v>
      </c>
      <c r="G3350" s="25">
        <v>77.78</v>
      </c>
      <c r="H3350" s="25">
        <v>77.78</v>
      </c>
      <c r="I3350" s="25">
        <v>83.03</v>
      </c>
      <c r="J3350" s="27">
        <v>90.1</v>
      </c>
      <c r="K3350" s="24"/>
      <c r="L3350" s="24">
        <v>79.7</v>
      </c>
    </row>
    <row r="3351" spans="1:12" x14ac:dyDescent="0.2">
      <c r="A3351" s="23">
        <v>41044</v>
      </c>
      <c r="B3351" s="27">
        <v>78.48</v>
      </c>
      <c r="C3351" s="28">
        <v>77.48</v>
      </c>
      <c r="D3351" s="28">
        <v>79.23</v>
      </c>
      <c r="E3351" s="26">
        <v>81.5</v>
      </c>
      <c r="F3351" s="25">
        <v>77.48</v>
      </c>
      <c r="G3351" s="25">
        <v>76.98</v>
      </c>
      <c r="H3351" s="25">
        <v>76.98</v>
      </c>
      <c r="I3351" s="25">
        <v>82.23</v>
      </c>
      <c r="J3351" s="27">
        <v>89.3</v>
      </c>
      <c r="K3351" s="24"/>
      <c r="L3351" s="24">
        <v>78.7</v>
      </c>
    </row>
    <row r="3352" spans="1:12" x14ac:dyDescent="0.2">
      <c r="A3352" s="23">
        <v>41045</v>
      </c>
      <c r="B3352" s="27">
        <v>77.31</v>
      </c>
      <c r="C3352" s="28">
        <v>76.31</v>
      </c>
      <c r="D3352" s="28">
        <v>78.06</v>
      </c>
      <c r="E3352" s="26">
        <v>80.3</v>
      </c>
      <c r="F3352" s="25">
        <v>76.31</v>
      </c>
      <c r="G3352" s="25">
        <v>75.81</v>
      </c>
      <c r="H3352" s="25">
        <v>75.81</v>
      </c>
      <c r="I3352" s="25">
        <v>81.06</v>
      </c>
      <c r="J3352" s="27">
        <v>88.1</v>
      </c>
      <c r="K3352" s="24"/>
      <c r="L3352" s="24">
        <v>77.45</v>
      </c>
    </row>
    <row r="3353" spans="1:12" x14ac:dyDescent="0.2">
      <c r="A3353" s="23">
        <v>41046</v>
      </c>
      <c r="B3353" s="27">
        <v>77.06</v>
      </c>
      <c r="C3353" s="28">
        <v>76.06</v>
      </c>
      <c r="D3353" s="28">
        <v>78.81</v>
      </c>
      <c r="E3353" s="26">
        <v>80.05</v>
      </c>
      <c r="F3353" s="25">
        <v>76.06</v>
      </c>
      <c r="G3353" s="25">
        <v>75.56</v>
      </c>
      <c r="H3353" s="25">
        <v>75.56</v>
      </c>
      <c r="I3353" s="25">
        <v>80.81</v>
      </c>
      <c r="J3353" s="27">
        <v>87.9</v>
      </c>
      <c r="K3353" s="24"/>
      <c r="L3353" s="24"/>
    </row>
    <row r="3354" spans="1:12" x14ac:dyDescent="0.2">
      <c r="A3354" s="23">
        <v>41047</v>
      </c>
      <c r="B3354" s="27">
        <v>75.98</v>
      </c>
      <c r="C3354" s="28">
        <v>74.98</v>
      </c>
      <c r="D3354" s="28">
        <v>77.73</v>
      </c>
      <c r="E3354" s="26">
        <v>79</v>
      </c>
      <c r="F3354" s="25">
        <v>74.98</v>
      </c>
      <c r="G3354" s="25">
        <v>74.48</v>
      </c>
      <c r="H3354" s="25">
        <v>74.48</v>
      </c>
      <c r="I3354" s="25">
        <v>79.73</v>
      </c>
      <c r="J3354" s="27">
        <v>86.8</v>
      </c>
      <c r="K3354" s="24"/>
      <c r="L3354" s="24">
        <v>76.2</v>
      </c>
    </row>
    <row r="3355" spans="1:12" x14ac:dyDescent="0.2">
      <c r="A3355" s="23">
        <v>41050</v>
      </c>
      <c r="B3355" s="27">
        <v>77.069999999999993</v>
      </c>
      <c r="C3355" s="28">
        <v>76.069999999999993</v>
      </c>
      <c r="D3355" s="28">
        <v>78.819999999999993</v>
      </c>
      <c r="E3355" s="26">
        <v>80.05</v>
      </c>
      <c r="F3355" s="25">
        <v>76.069999999999993</v>
      </c>
      <c r="G3355" s="25">
        <v>75.569999999999993</v>
      </c>
      <c r="H3355" s="25">
        <v>75.569999999999993</v>
      </c>
      <c r="I3355" s="25">
        <v>80.819999999999993</v>
      </c>
      <c r="J3355" s="27">
        <v>87.9</v>
      </c>
      <c r="K3355" s="24"/>
      <c r="L3355" s="24">
        <v>76.95</v>
      </c>
    </row>
    <row r="3356" spans="1:12" x14ac:dyDescent="0.2">
      <c r="A3356" s="23">
        <v>41051</v>
      </c>
      <c r="B3356" s="27">
        <v>76.16</v>
      </c>
      <c r="C3356" s="28">
        <v>75.16</v>
      </c>
      <c r="D3356" s="28">
        <v>77.91</v>
      </c>
      <c r="E3356" s="26">
        <v>79.150000000000006</v>
      </c>
      <c r="F3356" s="25">
        <v>75.16</v>
      </c>
      <c r="G3356" s="25">
        <v>74.66</v>
      </c>
      <c r="H3356" s="25">
        <v>74.66</v>
      </c>
      <c r="I3356" s="25">
        <v>79.91</v>
      </c>
      <c r="J3356" s="27">
        <v>87</v>
      </c>
      <c r="K3356" s="24"/>
      <c r="L3356" s="24">
        <v>76.45</v>
      </c>
    </row>
    <row r="3357" spans="1:12" x14ac:dyDescent="0.2">
      <c r="A3357" s="23">
        <v>41052</v>
      </c>
      <c r="B3357" s="27">
        <v>74.400000000000006</v>
      </c>
      <c r="C3357" s="28">
        <v>73.400000000000006</v>
      </c>
      <c r="D3357" s="28">
        <v>76.150000000000006</v>
      </c>
      <c r="E3357" s="26">
        <v>77.400000000000006</v>
      </c>
      <c r="F3357" s="25">
        <v>73.400000000000006</v>
      </c>
      <c r="G3357" s="25">
        <v>72.900000000000006</v>
      </c>
      <c r="H3357" s="25">
        <v>72.900000000000006</v>
      </c>
      <c r="I3357" s="25">
        <v>78.150000000000006</v>
      </c>
      <c r="J3357" s="27">
        <v>85.2</v>
      </c>
      <c r="K3357" s="24"/>
      <c r="L3357" s="24">
        <v>74.45</v>
      </c>
    </row>
    <row r="3358" spans="1:12" x14ac:dyDescent="0.2">
      <c r="A3358" s="23">
        <v>41053</v>
      </c>
      <c r="B3358" s="27">
        <v>75.16</v>
      </c>
      <c r="C3358" s="28">
        <v>74.16</v>
      </c>
      <c r="D3358" s="28">
        <v>76.91</v>
      </c>
      <c r="E3358" s="26">
        <v>78.150000000000006</v>
      </c>
      <c r="F3358" s="25">
        <v>74.16</v>
      </c>
      <c r="G3358" s="25">
        <v>73.66</v>
      </c>
      <c r="H3358" s="25">
        <v>73.66</v>
      </c>
      <c r="I3358" s="25">
        <v>78.91</v>
      </c>
      <c r="J3358" s="27">
        <v>86</v>
      </c>
      <c r="K3358" s="24"/>
      <c r="L3358" s="24">
        <v>75.45</v>
      </c>
    </row>
    <row r="3359" spans="1:12" x14ac:dyDescent="0.2">
      <c r="A3359" s="23">
        <v>41054</v>
      </c>
      <c r="B3359" s="27">
        <v>75.36</v>
      </c>
      <c r="C3359" s="28">
        <v>74.36</v>
      </c>
      <c r="D3359" s="28">
        <v>77.11</v>
      </c>
      <c r="E3359" s="26">
        <v>78.349999999999994</v>
      </c>
      <c r="F3359" s="25">
        <v>74.36</v>
      </c>
      <c r="G3359" s="25">
        <v>73.86</v>
      </c>
      <c r="H3359" s="25">
        <v>73.86</v>
      </c>
      <c r="I3359" s="25">
        <v>79.11</v>
      </c>
      <c r="J3359" s="27">
        <v>86.2</v>
      </c>
      <c r="K3359" s="24"/>
      <c r="L3359" s="24"/>
    </row>
    <row r="3360" spans="1:12" x14ac:dyDescent="0.2">
      <c r="A3360" s="23">
        <v>41058</v>
      </c>
      <c r="B3360" s="27">
        <v>75.260000000000005</v>
      </c>
      <c r="C3360" s="28">
        <v>74.260000000000005</v>
      </c>
      <c r="D3360" s="28">
        <v>77.010000000000005</v>
      </c>
      <c r="E3360" s="26">
        <v>78.25</v>
      </c>
      <c r="F3360" s="25">
        <v>74.260000000000005</v>
      </c>
      <c r="G3360" s="25">
        <v>73.760000000000005</v>
      </c>
      <c r="H3360" s="25">
        <v>73.760000000000005</v>
      </c>
      <c r="I3360" s="25">
        <v>79.010000000000005</v>
      </c>
      <c r="J3360" s="27">
        <v>86.1</v>
      </c>
      <c r="K3360" s="24"/>
      <c r="L3360" s="24">
        <v>75.7</v>
      </c>
    </row>
    <row r="3361" spans="1:12" x14ac:dyDescent="0.2">
      <c r="A3361" s="23">
        <v>41059</v>
      </c>
      <c r="B3361" s="27">
        <v>72.319999999999993</v>
      </c>
      <c r="C3361" s="28">
        <v>71.319999999999993</v>
      </c>
      <c r="D3361" s="28">
        <v>74.069999999999993</v>
      </c>
      <c r="E3361" s="26">
        <v>75.3</v>
      </c>
      <c r="F3361" s="25">
        <v>71.319999999999993</v>
      </c>
      <c r="G3361" s="25">
        <v>70.819999999999993</v>
      </c>
      <c r="H3361" s="25">
        <v>70.819999999999993</v>
      </c>
      <c r="I3361" s="25">
        <v>76.069999999999993</v>
      </c>
      <c r="J3361" s="27">
        <v>83.1</v>
      </c>
      <c r="K3361" s="24"/>
      <c r="L3361" s="24">
        <v>72.7</v>
      </c>
    </row>
    <row r="3362" spans="1:12" x14ac:dyDescent="0.2">
      <c r="A3362" s="23">
        <v>41060</v>
      </c>
      <c r="B3362" s="27">
        <v>71.03</v>
      </c>
      <c r="C3362" s="28">
        <v>70.03</v>
      </c>
      <c r="D3362" s="28">
        <v>72.78</v>
      </c>
      <c r="E3362" s="26">
        <v>74.05</v>
      </c>
      <c r="F3362" s="25">
        <v>70.03</v>
      </c>
      <c r="G3362" s="25">
        <v>69.53</v>
      </c>
      <c r="H3362" s="25">
        <v>69.53</v>
      </c>
      <c r="I3362" s="25">
        <v>74.78</v>
      </c>
      <c r="J3362" s="27">
        <v>81.8</v>
      </c>
      <c r="K3362" s="24"/>
      <c r="L3362" s="24">
        <v>71.2</v>
      </c>
    </row>
    <row r="3363" spans="1:12" x14ac:dyDescent="0.2">
      <c r="A3363" s="23">
        <v>41061</v>
      </c>
      <c r="B3363" s="27">
        <v>67.73</v>
      </c>
      <c r="C3363" s="28">
        <v>66.73</v>
      </c>
      <c r="D3363" s="28">
        <v>69.48</v>
      </c>
      <c r="E3363" s="26">
        <v>70.75</v>
      </c>
      <c r="F3363" s="25">
        <v>66.73</v>
      </c>
      <c r="G3363" s="25">
        <v>66.23</v>
      </c>
      <c r="H3363" s="25">
        <v>66.23</v>
      </c>
      <c r="I3363" s="25">
        <v>71.48</v>
      </c>
      <c r="J3363" s="27">
        <v>78.5</v>
      </c>
      <c r="K3363" s="24"/>
      <c r="L3363" s="24">
        <v>67.95</v>
      </c>
    </row>
    <row r="3364" spans="1:12" x14ac:dyDescent="0.2">
      <c r="A3364" s="23">
        <v>41064</v>
      </c>
      <c r="B3364" s="27">
        <v>68.48</v>
      </c>
      <c r="C3364" s="28">
        <v>67.48</v>
      </c>
      <c r="D3364" s="28">
        <v>70.23</v>
      </c>
      <c r="E3364" s="26">
        <v>71.5</v>
      </c>
      <c r="F3364" s="25">
        <v>67.48</v>
      </c>
      <c r="G3364" s="25">
        <v>66.98</v>
      </c>
      <c r="H3364" s="25">
        <v>66.98</v>
      </c>
      <c r="I3364" s="25">
        <v>72.23</v>
      </c>
      <c r="J3364" s="27">
        <v>79.3</v>
      </c>
      <c r="K3364" s="24"/>
      <c r="L3364" s="24">
        <v>68.45</v>
      </c>
    </row>
    <row r="3365" spans="1:12" x14ac:dyDescent="0.2">
      <c r="A3365" s="23">
        <v>41065</v>
      </c>
      <c r="B3365" s="27">
        <v>68.790000000000006</v>
      </c>
      <c r="C3365" s="28">
        <v>67.790000000000006</v>
      </c>
      <c r="D3365" s="28">
        <v>70.540000000000006</v>
      </c>
      <c r="E3365" s="26">
        <v>71.8</v>
      </c>
      <c r="F3365" s="25">
        <v>67.790000000000006</v>
      </c>
      <c r="G3365" s="25">
        <v>67.290000000000006</v>
      </c>
      <c r="H3365" s="25">
        <v>67.290000000000006</v>
      </c>
      <c r="I3365" s="25">
        <v>72.540000000000006</v>
      </c>
      <c r="J3365" s="27">
        <v>79.599999999999994</v>
      </c>
      <c r="K3365" s="24"/>
      <c r="L3365" s="24">
        <v>68.95</v>
      </c>
    </row>
    <row r="3366" spans="1:12" x14ac:dyDescent="0.2">
      <c r="A3366" s="23">
        <v>41066</v>
      </c>
      <c r="B3366" s="27">
        <v>69.52</v>
      </c>
      <c r="C3366" s="28">
        <v>68.52</v>
      </c>
      <c r="D3366" s="28">
        <v>71.27</v>
      </c>
      <c r="E3366" s="26">
        <v>72.5</v>
      </c>
      <c r="F3366" s="25">
        <v>68.52</v>
      </c>
      <c r="G3366" s="25">
        <v>68.02</v>
      </c>
      <c r="H3366" s="25">
        <v>68.02</v>
      </c>
      <c r="I3366" s="25">
        <v>73.27</v>
      </c>
      <c r="J3366" s="27">
        <v>80.3</v>
      </c>
      <c r="K3366" s="24"/>
      <c r="L3366" s="24">
        <v>69.7</v>
      </c>
    </row>
    <row r="3367" spans="1:12" x14ac:dyDescent="0.2">
      <c r="A3367" s="23">
        <v>41067</v>
      </c>
      <c r="B3367" s="27">
        <v>69.319999999999993</v>
      </c>
      <c r="C3367" s="28">
        <v>68.319999999999993</v>
      </c>
      <c r="D3367" s="28">
        <v>71.069999999999993</v>
      </c>
      <c r="E3367" s="26">
        <v>72.3</v>
      </c>
      <c r="F3367" s="25">
        <v>68.319999999999993</v>
      </c>
      <c r="G3367" s="25">
        <v>67.819999999999993</v>
      </c>
      <c r="H3367" s="25">
        <v>67.819999999999993</v>
      </c>
      <c r="I3367" s="25">
        <v>73.069999999999993</v>
      </c>
      <c r="J3367" s="27">
        <v>80.099999999999994</v>
      </c>
      <c r="K3367" s="24"/>
      <c r="L3367" s="24"/>
    </row>
    <row r="3368" spans="1:12" x14ac:dyDescent="0.2">
      <c r="A3368" s="23">
        <v>41068</v>
      </c>
      <c r="B3368" s="27">
        <v>68.599999999999994</v>
      </c>
      <c r="C3368" s="28">
        <v>67.599999999999994</v>
      </c>
      <c r="D3368" s="28">
        <v>70.349999999999994</v>
      </c>
      <c r="E3368" s="26">
        <v>71.599999999999994</v>
      </c>
      <c r="F3368" s="25">
        <v>67.599999999999994</v>
      </c>
      <c r="G3368" s="25">
        <v>67.099999999999994</v>
      </c>
      <c r="H3368" s="25">
        <v>67.099999999999994</v>
      </c>
      <c r="I3368" s="25">
        <v>72.349999999999994</v>
      </c>
      <c r="J3368" s="27">
        <v>79.400000000000006</v>
      </c>
      <c r="K3368" s="24"/>
      <c r="L3368" s="24">
        <v>68.7</v>
      </c>
    </row>
    <row r="3369" spans="1:12" x14ac:dyDescent="0.2">
      <c r="A3369" s="23">
        <v>41071</v>
      </c>
      <c r="B3369" s="27">
        <v>67.2</v>
      </c>
      <c r="C3369" s="28">
        <v>66.2</v>
      </c>
      <c r="D3369" s="28">
        <v>68.95</v>
      </c>
      <c r="E3369" s="26">
        <v>70.2</v>
      </c>
      <c r="F3369" s="25">
        <v>66.2</v>
      </c>
      <c r="G3369" s="25">
        <v>65.7</v>
      </c>
      <c r="H3369" s="25">
        <v>65.7</v>
      </c>
      <c r="I3369" s="25">
        <v>70.95</v>
      </c>
      <c r="J3369" s="27">
        <v>78</v>
      </c>
      <c r="K3369" s="24"/>
      <c r="L3369" s="24">
        <v>67.45</v>
      </c>
    </row>
    <row r="3370" spans="1:12" x14ac:dyDescent="0.2">
      <c r="A3370" s="23">
        <v>41072</v>
      </c>
      <c r="B3370" s="27">
        <v>67.819999999999993</v>
      </c>
      <c r="C3370" s="28">
        <v>66.819999999999993</v>
      </c>
      <c r="D3370" s="28">
        <v>69.569999999999993</v>
      </c>
      <c r="E3370" s="26">
        <v>70.8</v>
      </c>
      <c r="F3370" s="25">
        <v>66.819999999999993</v>
      </c>
      <c r="G3370" s="25">
        <v>66.319999999999993</v>
      </c>
      <c r="H3370" s="25">
        <v>66.319999999999993</v>
      </c>
      <c r="I3370" s="25">
        <v>71.569999999999993</v>
      </c>
      <c r="J3370" s="27">
        <v>78.599999999999994</v>
      </c>
      <c r="K3370" s="24"/>
      <c r="L3370" s="24">
        <v>68.2</v>
      </c>
    </row>
    <row r="3371" spans="1:12" x14ac:dyDescent="0.2">
      <c r="A3371" s="23">
        <v>41073</v>
      </c>
      <c r="B3371" s="27">
        <v>67.12</v>
      </c>
      <c r="C3371" s="28">
        <v>66.12</v>
      </c>
      <c r="D3371" s="28">
        <v>68.87</v>
      </c>
      <c r="E3371" s="26">
        <v>70.099999999999994</v>
      </c>
      <c r="F3371" s="25">
        <v>66.12</v>
      </c>
      <c r="G3371" s="25">
        <v>65.62</v>
      </c>
      <c r="H3371" s="25">
        <v>65.62</v>
      </c>
      <c r="I3371" s="25">
        <v>70.87</v>
      </c>
      <c r="J3371" s="27">
        <v>77.900000000000006</v>
      </c>
      <c r="K3371" s="24"/>
      <c r="L3371" s="24">
        <v>67.2</v>
      </c>
    </row>
    <row r="3372" spans="1:12" x14ac:dyDescent="0.2">
      <c r="A3372" s="23">
        <v>41074</v>
      </c>
      <c r="B3372" s="27">
        <v>68.41</v>
      </c>
      <c r="C3372" s="28">
        <v>67.41</v>
      </c>
      <c r="D3372" s="28">
        <v>70.16</v>
      </c>
      <c r="E3372" s="26">
        <v>71.400000000000006</v>
      </c>
      <c r="F3372" s="25">
        <v>67.41</v>
      </c>
      <c r="G3372" s="25">
        <v>66.91</v>
      </c>
      <c r="H3372" s="25">
        <v>66.91</v>
      </c>
      <c r="I3372" s="25">
        <v>72.16</v>
      </c>
      <c r="J3372" s="27">
        <v>79.2</v>
      </c>
      <c r="K3372" s="24"/>
      <c r="L3372" s="24">
        <v>68.45</v>
      </c>
    </row>
    <row r="3373" spans="1:12" x14ac:dyDescent="0.2">
      <c r="A3373" s="23">
        <v>41075</v>
      </c>
      <c r="B3373" s="27">
        <v>68.53</v>
      </c>
      <c r="C3373" s="28">
        <v>67.53</v>
      </c>
      <c r="D3373" s="28">
        <v>70.28</v>
      </c>
      <c r="E3373" s="26">
        <v>71.55</v>
      </c>
      <c r="F3373" s="25">
        <v>67.53</v>
      </c>
      <c r="G3373" s="25">
        <v>67.03</v>
      </c>
      <c r="H3373" s="25">
        <v>67.03</v>
      </c>
      <c r="I3373" s="25">
        <v>72.28</v>
      </c>
      <c r="J3373" s="27">
        <v>79.3</v>
      </c>
      <c r="K3373" s="24"/>
      <c r="L3373" s="24">
        <v>68.7</v>
      </c>
    </row>
    <row r="3374" spans="1:12" x14ac:dyDescent="0.2">
      <c r="A3374" s="23">
        <v>41078</v>
      </c>
      <c r="B3374" s="27">
        <v>67.77</v>
      </c>
      <c r="C3374" s="28">
        <v>66.77</v>
      </c>
      <c r="D3374" s="28">
        <v>70.02</v>
      </c>
      <c r="E3374" s="26">
        <v>70.75</v>
      </c>
      <c r="F3374" s="25">
        <v>66.77</v>
      </c>
      <c r="G3374" s="25">
        <v>66.27</v>
      </c>
      <c r="H3374" s="25">
        <v>66.27</v>
      </c>
      <c r="I3374" s="25">
        <v>71.52</v>
      </c>
      <c r="J3374" s="27">
        <v>78.599999999999994</v>
      </c>
      <c r="K3374" s="24"/>
      <c r="L3374" s="24">
        <v>68.2</v>
      </c>
    </row>
    <row r="3375" spans="1:12" x14ac:dyDescent="0.2">
      <c r="A3375" s="23">
        <v>41079</v>
      </c>
      <c r="B3375" s="27">
        <v>68.53</v>
      </c>
      <c r="C3375" s="28">
        <v>67.53</v>
      </c>
      <c r="D3375" s="28">
        <v>70.78</v>
      </c>
      <c r="E3375" s="26">
        <v>71.55</v>
      </c>
      <c r="F3375" s="25">
        <v>67.53</v>
      </c>
      <c r="G3375" s="25">
        <v>67.03</v>
      </c>
      <c r="H3375" s="25">
        <v>67.03</v>
      </c>
      <c r="I3375" s="25">
        <v>72.28</v>
      </c>
      <c r="J3375" s="27">
        <v>79.3</v>
      </c>
      <c r="K3375" s="24"/>
      <c r="L3375" s="24">
        <v>68.7</v>
      </c>
    </row>
    <row r="3376" spans="1:12" x14ac:dyDescent="0.2">
      <c r="A3376" s="23">
        <v>41080</v>
      </c>
      <c r="B3376" s="27">
        <v>66.3</v>
      </c>
      <c r="C3376" s="28">
        <v>65.3</v>
      </c>
      <c r="D3376" s="28">
        <v>68.55</v>
      </c>
      <c r="E3376" s="26">
        <v>69.3</v>
      </c>
      <c r="F3376" s="25">
        <v>65.3</v>
      </c>
      <c r="G3376" s="25">
        <v>64.8</v>
      </c>
      <c r="H3376" s="25">
        <v>64.8</v>
      </c>
      <c r="I3376" s="25">
        <v>70.05</v>
      </c>
      <c r="J3376" s="27">
        <v>77.099999999999994</v>
      </c>
      <c r="K3376" s="24"/>
      <c r="L3376" s="24">
        <v>66.45</v>
      </c>
    </row>
    <row r="3377" spans="1:12" x14ac:dyDescent="0.2">
      <c r="A3377" s="23">
        <v>41081</v>
      </c>
      <c r="B3377" s="27">
        <v>62.7</v>
      </c>
      <c r="C3377" s="28">
        <v>61.7</v>
      </c>
      <c r="D3377" s="28">
        <v>64.95</v>
      </c>
      <c r="E3377" s="26">
        <v>65.7</v>
      </c>
      <c r="F3377" s="25">
        <v>61.7</v>
      </c>
      <c r="G3377" s="25">
        <v>61.2</v>
      </c>
      <c r="H3377" s="25">
        <v>61.2</v>
      </c>
      <c r="I3377" s="25">
        <v>66.45</v>
      </c>
      <c r="J3377" s="27">
        <v>73.5</v>
      </c>
      <c r="K3377" s="24"/>
      <c r="L3377" s="24">
        <v>62.7</v>
      </c>
    </row>
    <row r="3378" spans="1:12" x14ac:dyDescent="0.2">
      <c r="A3378" s="23">
        <v>41082</v>
      </c>
      <c r="B3378" s="27">
        <v>64.260000000000005</v>
      </c>
      <c r="C3378" s="28">
        <v>63.26</v>
      </c>
      <c r="D3378" s="28">
        <v>66.510000000000005</v>
      </c>
      <c r="E3378" s="26">
        <v>67.25</v>
      </c>
      <c r="F3378" s="25">
        <v>63.26</v>
      </c>
      <c r="G3378" s="25">
        <v>62.76</v>
      </c>
      <c r="H3378" s="25">
        <v>62.76</v>
      </c>
      <c r="I3378" s="25">
        <v>68.010000000000005</v>
      </c>
      <c r="J3378" s="27">
        <v>75.099999999999994</v>
      </c>
      <c r="K3378" s="24"/>
      <c r="L3378" s="24">
        <v>64.45</v>
      </c>
    </row>
    <row r="3379" spans="1:12" x14ac:dyDescent="0.2">
      <c r="A3379" s="23">
        <v>41085</v>
      </c>
      <c r="B3379" s="27">
        <v>63.71</v>
      </c>
      <c r="C3379" s="28">
        <v>62.71</v>
      </c>
      <c r="D3379" s="28">
        <v>65.959999999999994</v>
      </c>
      <c r="E3379" s="26">
        <v>66.7</v>
      </c>
      <c r="F3379" s="25">
        <v>62.71</v>
      </c>
      <c r="G3379" s="25">
        <v>62.21</v>
      </c>
      <c r="H3379" s="25">
        <v>62.21</v>
      </c>
      <c r="I3379" s="25">
        <v>67.459999999999994</v>
      </c>
      <c r="J3379" s="27">
        <v>74.5</v>
      </c>
      <c r="K3379" s="24"/>
      <c r="L3379" s="24">
        <v>63.95</v>
      </c>
    </row>
    <row r="3380" spans="1:12" x14ac:dyDescent="0.2">
      <c r="A3380" s="23">
        <v>41086</v>
      </c>
      <c r="B3380" s="27">
        <v>63.86</v>
      </c>
      <c r="C3380" s="28">
        <v>62.86</v>
      </c>
      <c r="D3380" s="28">
        <v>66.11</v>
      </c>
      <c r="E3380" s="26">
        <v>66.849999999999994</v>
      </c>
      <c r="F3380" s="25">
        <v>62.86</v>
      </c>
      <c r="G3380" s="25">
        <v>62.36</v>
      </c>
      <c r="H3380" s="25">
        <v>62.36</v>
      </c>
      <c r="I3380" s="25">
        <v>67.61</v>
      </c>
      <c r="J3380" s="27">
        <v>74.7</v>
      </c>
      <c r="K3380" s="24"/>
      <c r="L3380" s="24"/>
    </row>
    <row r="3381" spans="1:12" x14ac:dyDescent="0.2">
      <c r="A3381" s="23">
        <v>41087</v>
      </c>
      <c r="B3381" s="27">
        <v>64.709999999999994</v>
      </c>
      <c r="C3381" s="28">
        <v>63.71</v>
      </c>
      <c r="D3381" s="28">
        <v>66.959999999999994</v>
      </c>
      <c r="E3381" s="26">
        <v>67.7</v>
      </c>
      <c r="F3381" s="25">
        <v>63.71</v>
      </c>
      <c r="G3381" s="25">
        <v>63.21</v>
      </c>
      <c r="H3381" s="25">
        <v>63.21</v>
      </c>
      <c r="I3381" s="25">
        <v>68.459999999999994</v>
      </c>
      <c r="J3381" s="27">
        <v>75.5</v>
      </c>
      <c r="K3381" s="24"/>
      <c r="L3381" s="24">
        <v>64.95</v>
      </c>
    </row>
    <row r="3382" spans="1:12" x14ac:dyDescent="0.2">
      <c r="A3382" s="23">
        <v>41088</v>
      </c>
      <c r="B3382" s="27">
        <v>62.19</v>
      </c>
      <c r="C3382" s="28">
        <v>61.19</v>
      </c>
      <c r="D3382" s="28">
        <v>64.44</v>
      </c>
      <c r="E3382" s="26">
        <v>65.2</v>
      </c>
      <c r="F3382" s="25">
        <v>61.19</v>
      </c>
      <c r="G3382" s="25">
        <v>60.69</v>
      </c>
      <c r="H3382" s="25">
        <v>60.69</v>
      </c>
      <c r="I3382" s="25">
        <v>65.94</v>
      </c>
      <c r="J3382" s="27">
        <v>73</v>
      </c>
      <c r="K3382" s="24"/>
      <c r="L3382" s="24">
        <v>62.45</v>
      </c>
    </row>
    <row r="3383" spans="1:12" x14ac:dyDescent="0.2">
      <c r="A3383" s="23">
        <v>41089</v>
      </c>
      <c r="B3383" s="27">
        <v>69.459999999999994</v>
      </c>
      <c r="C3383" s="28">
        <v>68.459999999999994</v>
      </c>
      <c r="D3383" s="28">
        <v>71.709999999999994</v>
      </c>
      <c r="E3383" s="26">
        <v>72.45</v>
      </c>
      <c r="F3383" s="25">
        <v>68.459999999999994</v>
      </c>
      <c r="G3383" s="25">
        <v>67.959999999999994</v>
      </c>
      <c r="H3383" s="25">
        <v>67.959999999999994</v>
      </c>
      <c r="I3383" s="25">
        <v>73.209999999999994</v>
      </c>
      <c r="J3383" s="27">
        <v>80.3</v>
      </c>
      <c r="K3383" s="24"/>
      <c r="L3383" s="24">
        <v>69.7</v>
      </c>
    </row>
    <row r="3384" spans="1:12" x14ac:dyDescent="0.2">
      <c r="A3384" s="23">
        <v>41092</v>
      </c>
      <c r="B3384" s="27">
        <v>68.25</v>
      </c>
      <c r="C3384" s="28">
        <v>67.25</v>
      </c>
      <c r="D3384" s="28">
        <v>70.5</v>
      </c>
      <c r="E3384" s="26">
        <v>71.25</v>
      </c>
      <c r="F3384" s="25">
        <v>67.25</v>
      </c>
      <c r="G3384" s="25">
        <v>66.75</v>
      </c>
      <c r="H3384" s="25">
        <v>66.75</v>
      </c>
      <c r="I3384" s="25">
        <v>72</v>
      </c>
      <c r="J3384" s="27">
        <v>79.099999999999994</v>
      </c>
      <c r="K3384" s="24"/>
      <c r="L3384" s="24">
        <v>68.45</v>
      </c>
    </row>
    <row r="3385" spans="1:12" x14ac:dyDescent="0.2">
      <c r="A3385" s="23">
        <v>41093</v>
      </c>
      <c r="B3385" s="27">
        <v>72.16</v>
      </c>
      <c r="C3385" s="28">
        <v>71.16</v>
      </c>
      <c r="D3385" s="28">
        <v>74.41</v>
      </c>
      <c r="E3385" s="26">
        <v>75.150000000000006</v>
      </c>
      <c r="F3385" s="25">
        <v>71.16</v>
      </c>
      <c r="G3385" s="25">
        <v>70.66</v>
      </c>
      <c r="H3385" s="25">
        <v>70.66</v>
      </c>
      <c r="I3385" s="25">
        <v>75.91</v>
      </c>
      <c r="J3385" s="27">
        <v>83</v>
      </c>
      <c r="K3385" s="24"/>
      <c r="L3385" s="24">
        <v>72.2</v>
      </c>
    </row>
    <row r="3386" spans="1:12" x14ac:dyDescent="0.2">
      <c r="A3386" s="23">
        <v>41095</v>
      </c>
      <c r="B3386" s="27">
        <v>71.72</v>
      </c>
      <c r="C3386" s="28">
        <v>70.72</v>
      </c>
      <c r="D3386" s="28">
        <v>73.97</v>
      </c>
      <c r="E3386" s="26">
        <v>74.7</v>
      </c>
      <c r="F3386" s="25">
        <v>70.72</v>
      </c>
      <c r="G3386" s="25">
        <v>70.22</v>
      </c>
      <c r="H3386" s="25">
        <v>70.22</v>
      </c>
      <c r="I3386" s="25">
        <v>75.47</v>
      </c>
      <c r="J3386" s="27">
        <v>82.5</v>
      </c>
      <c r="K3386" s="24"/>
      <c r="L3386" s="24"/>
    </row>
    <row r="3387" spans="1:12" x14ac:dyDescent="0.2">
      <c r="A3387" s="23">
        <v>41096</v>
      </c>
      <c r="B3387" s="27">
        <v>68.95</v>
      </c>
      <c r="C3387" s="28">
        <v>67.95</v>
      </c>
      <c r="D3387" s="28">
        <v>71.2</v>
      </c>
      <c r="E3387" s="26">
        <v>71.95</v>
      </c>
      <c r="F3387" s="25">
        <v>67.95</v>
      </c>
      <c r="G3387" s="25">
        <v>67.45</v>
      </c>
      <c r="H3387" s="25">
        <v>67.45</v>
      </c>
      <c r="I3387" s="25">
        <v>72.7</v>
      </c>
      <c r="J3387" s="27">
        <v>79.8</v>
      </c>
      <c r="K3387" s="24"/>
      <c r="L3387" s="24">
        <v>68.95</v>
      </c>
    </row>
    <row r="3388" spans="1:12" x14ac:dyDescent="0.2">
      <c r="A3388" s="23">
        <v>41099</v>
      </c>
      <c r="B3388" s="27">
        <v>70.489999999999995</v>
      </c>
      <c r="C3388" s="28">
        <v>69.489999999999995</v>
      </c>
      <c r="D3388" s="28">
        <v>72.739999999999995</v>
      </c>
      <c r="E3388" s="26">
        <v>73.5</v>
      </c>
      <c r="F3388" s="25">
        <v>69.489999999999995</v>
      </c>
      <c r="G3388" s="25">
        <v>68.989999999999995</v>
      </c>
      <c r="H3388" s="25">
        <v>68.989999999999995</v>
      </c>
      <c r="I3388" s="25">
        <v>74.239999999999995</v>
      </c>
      <c r="J3388" s="27">
        <v>81.3</v>
      </c>
      <c r="K3388" s="24"/>
      <c r="L3388" s="24">
        <v>71.2</v>
      </c>
    </row>
    <row r="3389" spans="1:12" x14ac:dyDescent="0.2">
      <c r="A3389" s="23">
        <v>41100</v>
      </c>
      <c r="B3389" s="27">
        <v>68.41</v>
      </c>
      <c r="C3389" s="28">
        <v>67.41</v>
      </c>
      <c r="D3389" s="28">
        <v>70.66</v>
      </c>
      <c r="E3389" s="26">
        <v>71.400000000000006</v>
      </c>
      <c r="F3389" s="25">
        <v>67.41</v>
      </c>
      <c r="G3389" s="25">
        <v>66.91</v>
      </c>
      <c r="H3389" s="25">
        <v>66.91</v>
      </c>
      <c r="I3389" s="25">
        <v>72.16</v>
      </c>
      <c r="J3389" s="27">
        <v>79.2</v>
      </c>
      <c r="K3389" s="24"/>
      <c r="L3389" s="24">
        <v>68.45</v>
      </c>
    </row>
    <row r="3390" spans="1:12" x14ac:dyDescent="0.2">
      <c r="A3390" s="23">
        <v>41101</v>
      </c>
      <c r="B3390" s="27">
        <v>70.31</v>
      </c>
      <c r="C3390" s="28">
        <v>69.31</v>
      </c>
      <c r="D3390" s="28">
        <v>72.56</v>
      </c>
      <c r="E3390" s="26">
        <v>73.3</v>
      </c>
      <c r="F3390" s="25">
        <v>69.31</v>
      </c>
      <c r="G3390" s="25">
        <v>68.81</v>
      </c>
      <c r="H3390" s="25">
        <v>68.81</v>
      </c>
      <c r="I3390" s="25">
        <v>74.06</v>
      </c>
      <c r="J3390" s="27">
        <v>81.099999999999994</v>
      </c>
      <c r="K3390" s="24"/>
      <c r="L3390" s="24">
        <v>70.45</v>
      </c>
    </row>
    <row r="3391" spans="1:12" x14ac:dyDescent="0.2">
      <c r="A3391" s="23">
        <v>41102</v>
      </c>
      <c r="B3391" s="27">
        <v>70.56</v>
      </c>
      <c r="C3391" s="28">
        <v>69.56</v>
      </c>
      <c r="D3391" s="28">
        <v>72.81</v>
      </c>
      <c r="E3391" s="26">
        <v>73.599999999999994</v>
      </c>
      <c r="F3391" s="25">
        <v>69.58</v>
      </c>
      <c r="G3391" s="25">
        <v>69.08</v>
      </c>
      <c r="H3391" s="25">
        <v>69.08</v>
      </c>
      <c r="I3391" s="25">
        <v>74.33</v>
      </c>
      <c r="J3391" s="27">
        <v>81.400000000000006</v>
      </c>
      <c r="K3391" s="24"/>
      <c r="L3391" s="24">
        <v>70.95</v>
      </c>
    </row>
    <row r="3392" spans="1:12" x14ac:dyDescent="0.2">
      <c r="A3392" s="23">
        <v>41103</v>
      </c>
      <c r="B3392" s="27">
        <v>71.599999999999994</v>
      </c>
      <c r="C3392" s="28">
        <v>70.599999999999994</v>
      </c>
      <c r="D3392" s="28">
        <v>73.849999999999994</v>
      </c>
      <c r="E3392" s="26">
        <v>74.599999999999994</v>
      </c>
      <c r="F3392" s="25">
        <v>70.599999999999994</v>
      </c>
      <c r="G3392" s="25">
        <v>70.099999999999994</v>
      </c>
      <c r="H3392" s="25">
        <v>70.099999999999994</v>
      </c>
      <c r="I3392" s="25">
        <v>75.349999999999994</v>
      </c>
      <c r="J3392" s="27">
        <v>82.4</v>
      </c>
      <c r="K3392" s="24"/>
      <c r="L3392" s="24">
        <v>71.7</v>
      </c>
    </row>
    <row r="3393" spans="1:12" x14ac:dyDescent="0.2">
      <c r="A3393" s="23">
        <v>41106</v>
      </c>
      <c r="B3393" s="27">
        <v>73.180000000000007</v>
      </c>
      <c r="C3393" s="28">
        <v>72.180000000000007</v>
      </c>
      <c r="D3393" s="28">
        <v>75.430000000000007</v>
      </c>
      <c r="E3393" s="26">
        <v>75.95</v>
      </c>
      <c r="F3393" s="25">
        <v>71.930000000000007</v>
      </c>
      <c r="G3393" s="25">
        <v>71.430000000000007</v>
      </c>
      <c r="H3393" s="25">
        <v>71.430000000000007</v>
      </c>
      <c r="I3393" s="25">
        <v>76.680000000000007</v>
      </c>
      <c r="J3393" s="27">
        <v>83.7</v>
      </c>
      <c r="K3393" s="24"/>
      <c r="L3393" s="24">
        <v>73.2</v>
      </c>
    </row>
    <row r="3394" spans="1:12" x14ac:dyDescent="0.2">
      <c r="A3394" s="23">
        <v>41107</v>
      </c>
      <c r="B3394" s="27">
        <v>73.97</v>
      </c>
      <c r="C3394" s="28">
        <v>72.97</v>
      </c>
      <c r="D3394" s="28">
        <v>76.22</v>
      </c>
      <c r="E3394" s="26">
        <v>76.7</v>
      </c>
      <c r="F3394" s="25">
        <v>72.72</v>
      </c>
      <c r="G3394" s="25">
        <v>72.22</v>
      </c>
      <c r="H3394" s="25">
        <v>72.22</v>
      </c>
      <c r="I3394" s="25">
        <v>77.47</v>
      </c>
      <c r="J3394" s="27">
        <v>84.5</v>
      </c>
      <c r="K3394" s="24"/>
      <c r="L3394" s="24">
        <v>73.95</v>
      </c>
    </row>
    <row r="3395" spans="1:12" x14ac:dyDescent="0.2">
      <c r="A3395" s="23">
        <v>41108</v>
      </c>
      <c r="B3395" s="27">
        <v>74.62</v>
      </c>
      <c r="C3395" s="28">
        <v>73.62</v>
      </c>
      <c r="D3395" s="28">
        <v>76.87</v>
      </c>
      <c r="E3395" s="26">
        <v>77.349999999999994</v>
      </c>
      <c r="F3395" s="25">
        <v>73.37</v>
      </c>
      <c r="G3395" s="25">
        <v>72.87</v>
      </c>
      <c r="H3395" s="25">
        <v>72.87</v>
      </c>
      <c r="I3395" s="25">
        <v>78.12</v>
      </c>
      <c r="J3395" s="27">
        <v>85.2</v>
      </c>
      <c r="K3395" s="24"/>
      <c r="L3395" s="24">
        <v>74.45</v>
      </c>
    </row>
    <row r="3396" spans="1:12" x14ac:dyDescent="0.2">
      <c r="A3396" s="23">
        <v>41109</v>
      </c>
      <c r="B3396" s="27">
        <v>77.41</v>
      </c>
      <c r="C3396" s="28">
        <v>76.41</v>
      </c>
      <c r="D3396" s="28">
        <v>79.66</v>
      </c>
      <c r="E3396" s="26">
        <v>80.150000000000006</v>
      </c>
      <c r="F3396" s="25">
        <v>76.16</v>
      </c>
      <c r="G3396" s="25">
        <v>75.66</v>
      </c>
      <c r="H3396" s="25">
        <v>75.66</v>
      </c>
      <c r="I3396" s="25">
        <v>80.91</v>
      </c>
      <c r="J3396" s="27">
        <v>88</v>
      </c>
      <c r="K3396" s="24"/>
      <c r="L3396" s="24">
        <v>77.45</v>
      </c>
    </row>
    <row r="3397" spans="1:12" x14ac:dyDescent="0.2">
      <c r="A3397" s="23">
        <v>41110</v>
      </c>
      <c r="B3397" s="27">
        <v>76.19</v>
      </c>
      <c r="C3397" s="28">
        <v>75.19</v>
      </c>
      <c r="D3397" s="28">
        <v>78.44</v>
      </c>
      <c r="E3397" s="26">
        <v>78.95</v>
      </c>
      <c r="F3397" s="25">
        <v>75.19</v>
      </c>
      <c r="G3397" s="25">
        <v>74.69</v>
      </c>
      <c r="H3397" s="25">
        <v>74.69</v>
      </c>
      <c r="I3397" s="25">
        <v>79.69</v>
      </c>
      <c r="J3397" s="27">
        <v>86.8</v>
      </c>
      <c r="K3397" s="24"/>
      <c r="L3397" s="24">
        <v>76.2</v>
      </c>
    </row>
    <row r="3398" spans="1:12" x14ac:dyDescent="0.2">
      <c r="A3398" s="23">
        <v>41113</v>
      </c>
      <c r="B3398" s="27">
        <v>72.89</v>
      </c>
      <c r="C3398" s="28">
        <v>71.89</v>
      </c>
      <c r="D3398" s="28">
        <v>75.14</v>
      </c>
      <c r="E3398" s="26">
        <v>75.650000000000006</v>
      </c>
      <c r="F3398" s="25">
        <v>71.89</v>
      </c>
      <c r="G3398" s="25">
        <v>71.39</v>
      </c>
      <c r="H3398" s="25">
        <v>71.39</v>
      </c>
      <c r="I3398" s="25">
        <v>76.39</v>
      </c>
      <c r="J3398" s="27">
        <v>83.5</v>
      </c>
      <c r="K3398" s="24"/>
      <c r="L3398" s="24">
        <v>72.45</v>
      </c>
    </row>
    <row r="3399" spans="1:12" x14ac:dyDescent="0.2">
      <c r="A3399" s="23">
        <v>41114</v>
      </c>
      <c r="B3399" s="27">
        <v>73.25</v>
      </c>
      <c r="C3399" s="28">
        <v>72.25</v>
      </c>
      <c r="D3399" s="28">
        <v>75.5</v>
      </c>
      <c r="E3399" s="26">
        <v>76</v>
      </c>
      <c r="F3399" s="25">
        <v>72.25</v>
      </c>
      <c r="G3399" s="25">
        <v>71.75</v>
      </c>
      <c r="H3399" s="25">
        <v>71.75</v>
      </c>
      <c r="I3399" s="25">
        <v>76.75</v>
      </c>
      <c r="J3399" s="27">
        <v>83.8</v>
      </c>
      <c r="K3399" s="24"/>
      <c r="L3399" s="24">
        <v>73.2</v>
      </c>
    </row>
    <row r="3400" spans="1:12" x14ac:dyDescent="0.2">
      <c r="A3400" s="23">
        <v>41115</v>
      </c>
      <c r="B3400" s="27">
        <v>73.72</v>
      </c>
      <c r="C3400" s="28">
        <v>72.72</v>
      </c>
      <c r="D3400" s="28">
        <v>75.97</v>
      </c>
      <c r="E3400" s="26">
        <v>76.45</v>
      </c>
      <c r="F3400" s="25">
        <v>72.72</v>
      </c>
      <c r="G3400" s="25">
        <v>72.22</v>
      </c>
      <c r="H3400" s="25">
        <v>72.22</v>
      </c>
      <c r="I3400" s="25">
        <v>77.22</v>
      </c>
      <c r="J3400" s="27">
        <v>84.3</v>
      </c>
      <c r="K3400" s="24"/>
      <c r="L3400" s="24">
        <v>73.7</v>
      </c>
    </row>
    <row r="3401" spans="1:12" x14ac:dyDescent="0.2">
      <c r="A3401" s="23">
        <v>41116</v>
      </c>
      <c r="B3401" s="27">
        <v>74.14</v>
      </c>
      <c r="C3401" s="28">
        <v>73.14</v>
      </c>
      <c r="D3401" s="28">
        <v>76.39</v>
      </c>
      <c r="E3401" s="26">
        <v>76.900000000000006</v>
      </c>
      <c r="F3401" s="25">
        <v>73.14</v>
      </c>
      <c r="G3401" s="25">
        <v>72.64</v>
      </c>
      <c r="H3401" s="25">
        <v>72.64</v>
      </c>
      <c r="I3401" s="25">
        <v>77.64</v>
      </c>
      <c r="J3401" s="27">
        <v>84.7</v>
      </c>
      <c r="K3401" s="24"/>
      <c r="L3401" s="24">
        <v>74.2</v>
      </c>
    </row>
    <row r="3402" spans="1:12" x14ac:dyDescent="0.2">
      <c r="A3402" s="23">
        <v>41117</v>
      </c>
      <c r="B3402" s="27">
        <v>74.88</v>
      </c>
      <c r="C3402" s="28">
        <v>73.88</v>
      </c>
      <c r="D3402" s="28">
        <v>77.13</v>
      </c>
      <c r="E3402" s="26">
        <v>77.650000000000006</v>
      </c>
      <c r="F3402" s="25">
        <v>73.88</v>
      </c>
      <c r="G3402" s="25">
        <v>73.38</v>
      </c>
      <c r="H3402" s="25">
        <v>73.38</v>
      </c>
      <c r="I3402" s="25">
        <v>78.38</v>
      </c>
      <c r="J3402" s="27">
        <v>85.4</v>
      </c>
      <c r="K3402" s="24"/>
      <c r="L3402" s="24">
        <v>74.7</v>
      </c>
    </row>
    <row r="3403" spans="1:12" x14ac:dyDescent="0.2">
      <c r="A3403" s="23">
        <v>41120</v>
      </c>
      <c r="B3403" s="27">
        <v>74.53</v>
      </c>
      <c r="C3403" s="28">
        <v>73.53</v>
      </c>
      <c r="D3403" s="28">
        <v>76.78</v>
      </c>
      <c r="E3403" s="26">
        <v>77.3</v>
      </c>
      <c r="F3403" s="25">
        <v>73.53</v>
      </c>
      <c r="G3403" s="25">
        <v>73.03</v>
      </c>
      <c r="H3403" s="25">
        <v>73.03</v>
      </c>
      <c r="I3403" s="25">
        <v>78.03</v>
      </c>
      <c r="J3403" s="27">
        <v>85.1</v>
      </c>
      <c r="K3403" s="24"/>
      <c r="L3403" s="24"/>
    </row>
    <row r="3404" spans="1:12" x14ac:dyDescent="0.2">
      <c r="A3404" s="23">
        <v>41121</v>
      </c>
      <c r="B3404" s="27">
        <v>72.81</v>
      </c>
      <c r="C3404" s="28">
        <v>71.81</v>
      </c>
      <c r="D3404" s="28">
        <v>75.06</v>
      </c>
      <c r="E3404" s="26">
        <v>75.55</v>
      </c>
      <c r="F3404" s="25">
        <v>71.81</v>
      </c>
      <c r="G3404" s="25">
        <v>71.31</v>
      </c>
      <c r="H3404" s="25">
        <v>71.31</v>
      </c>
      <c r="I3404" s="25">
        <v>76.31</v>
      </c>
      <c r="J3404" s="27">
        <v>83.4</v>
      </c>
      <c r="K3404" s="24"/>
      <c r="L3404" s="24">
        <v>72.7</v>
      </c>
    </row>
    <row r="3405" spans="1:12" x14ac:dyDescent="0.2">
      <c r="A3405" s="23">
        <v>41122</v>
      </c>
      <c r="B3405" s="27">
        <v>73.66</v>
      </c>
      <c r="C3405" s="28">
        <v>72.66</v>
      </c>
      <c r="D3405" s="28">
        <v>75.91</v>
      </c>
      <c r="E3405" s="26">
        <v>76.400000000000006</v>
      </c>
      <c r="F3405" s="25">
        <v>72.66</v>
      </c>
      <c r="G3405" s="25">
        <v>72.16</v>
      </c>
      <c r="H3405" s="25">
        <v>72.16</v>
      </c>
      <c r="I3405" s="25">
        <v>77.16</v>
      </c>
      <c r="J3405" s="27">
        <v>84.2</v>
      </c>
      <c r="K3405" s="24"/>
      <c r="L3405" s="24">
        <v>73.7</v>
      </c>
    </row>
    <row r="3406" spans="1:12" x14ac:dyDescent="0.2">
      <c r="A3406" s="23">
        <v>41123</v>
      </c>
      <c r="B3406" s="27">
        <v>71.88</v>
      </c>
      <c r="C3406" s="28">
        <v>70.88</v>
      </c>
      <c r="D3406" s="28">
        <v>74.13</v>
      </c>
      <c r="E3406" s="26">
        <v>74.650000000000006</v>
      </c>
      <c r="F3406" s="25">
        <v>70.88</v>
      </c>
      <c r="G3406" s="25">
        <v>70.38</v>
      </c>
      <c r="H3406" s="25">
        <v>70.38</v>
      </c>
      <c r="I3406" s="25">
        <v>75.38</v>
      </c>
      <c r="J3406" s="27">
        <v>82.4</v>
      </c>
      <c r="K3406" s="24"/>
      <c r="L3406" s="24">
        <v>71.7</v>
      </c>
    </row>
    <row r="3407" spans="1:12" x14ac:dyDescent="0.2">
      <c r="A3407" s="23">
        <v>41124</v>
      </c>
      <c r="B3407" s="27">
        <v>76.150000000000006</v>
      </c>
      <c r="C3407" s="28">
        <v>75.150000000000006</v>
      </c>
      <c r="D3407" s="28">
        <v>78.400000000000006</v>
      </c>
      <c r="E3407" s="26">
        <v>78.900000000000006</v>
      </c>
      <c r="F3407" s="25">
        <v>75.150000000000006</v>
      </c>
      <c r="G3407" s="25">
        <v>74.650000000000006</v>
      </c>
      <c r="H3407" s="25">
        <v>74.650000000000006</v>
      </c>
      <c r="I3407" s="25">
        <v>79.650000000000006</v>
      </c>
      <c r="J3407" s="27">
        <v>86.7</v>
      </c>
      <c r="K3407" s="24"/>
      <c r="L3407" s="24">
        <v>76.2</v>
      </c>
    </row>
    <row r="3408" spans="1:12" x14ac:dyDescent="0.2">
      <c r="A3408" s="23">
        <v>41127</v>
      </c>
      <c r="B3408" s="27">
        <v>76.95</v>
      </c>
      <c r="C3408" s="28">
        <v>75.95</v>
      </c>
      <c r="D3408" s="28">
        <v>79.2</v>
      </c>
      <c r="E3408" s="26">
        <v>79.7</v>
      </c>
      <c r="F3408" s="25">
        <v>75.95</v>
      </c>
      <c r="G3408" s="25">
        <v>75.45</v>
      </c>
      <c r="H3408" s="25">
        <v>75.45</v>
      </c>
      <c r="I3408" s="25">
        <v>80.45</v>
      </c>
      <c r="J3408" s="27">
        <v>87.5</v>
      </c>
      <c r="K3408" s="24"/>
      <c r="L3408" s="24">
        <v>76.45</v>
      </c>
    </row>
    <row r="3409" spans="1:12" x14ac:dyDescent="0.2">
      <c r="A3409" s="23">
        <v>41128</v>
      </c>
      <c r="B3409" s="27">
        <v>78.42</v>
      </c>
      <c r="C3409" s="28">
        <v>77.42</v>
      </c>
      <c r="D3409" s="28">
        <v>80.67</v>
      </c>
      <c r="E3409" s="26">
        <v>81.150000000000006</v>
      </c>
      <c r="F3409" s="25">
        <v>77.17</v>
      </c>
      <c r="G3409" s="25">
        <v>76.92</v>
      </c>
      <c r="H3409" s="25">
        <v>76.92</v>
      </c>
      <c r="I3409" s="25">
        <v>81.92</v>
      </c>
      <c r="J3409" s="27">
        <v>89</v>
      </c>
      <c r="K3409" s="24"/>
      <c r="L3409" s="24">
        <v>78.45</v>
      </c>
    </row>
    <row r="3410" spans="1:12" x14ac:dyDescent="0.2">
      <c r="A3410" s="23">
        <v>41129</v>
      </c>
      <c r="B3410" s="27">
        <v>78.099999999999994</v>
      </c>
      <c r="C3410" s="28">
        <v>77.099999999999994</v>
      </c>
      <c r="D3410" s="28">
        <v>80.349999999999994</v>
      </c>
      <c r="E3410" s="26">
        <v>80.849999999999994</v>
      </c>
      <c r="F3410" s="25">
        <v>76.849999999999994</v>
      </c>
      <c r="G3410" s="25">
        <v>76.599999999999994</v>
      </c>
      <c r="H3410" s="25">
        <v>76.599999999999994</v>
      </c>
      <c r="I3410" s="25">
        <v>81.599999999999994</v>
      </c>
      <c r="J3410" s="27">
        <v>88.7</v>
      </c>
      <c r="K3410" s="24"/>
      <c r="L3410" s="24">
        <v>77.95</v>
      </c>
    </row>
    <row r="3411" spans="1:12" x14ac:dyDescent="0.2">
      <c r="A3411" s="23">
        <v>41130</v>
      </c>
      <c r="B3411" s="27">
        <v>78.11</v>
      </c>
      <c r="C3411" s="28">
        <v>77.11</v>
      </c>
      <c r="D3411" s="28">
        <v>80.36</v>
      </c>
      <c r="E3411" s="26">
        <v>80.849999999999994</v>
      </c>
      <c r="F3411" s="25">
        <v>76.86</v>
      </c>
      <c r="G3411" s="25">
        <v>76.61</v>
      </c>
      <c r="H3411" s="25">
        <v>76.61</v>
      </c>
      <c r="I3411" s="25">
        <v>81.61</v>
      </c>
      <c r="J3411" s="27">
        <v>88.7</v>
      </c>
      <c r="K3411" s="24"/>
      <c r="L3411" s="24">
        <v>78.2</v>
      </c>
    </row>
    <row r="3412" spans="1:12" x14ac:dyDescent="0.2">
      <c r="A3412" s="23">
        <v>41131</v>
      </c>
      <c r="B3412" s="27">
        <v>77.62</v>
      </c>
      <c r="C3412" s="28">
        <v>76.62</v>
      </c>
      <c r="D3412" s="28">
        <v>79.87</v>
      </c>
      <c r="E3412" s="26">
        <v>80.349999999999994</v>
      </c>
      <c r="F3412" s="25">
        <v>76.37</v>
      </c>
      <c r="G3412" s="25">
        <v>76.12</v>
      </c>
      <c r="H3412" s="25">
        <v>76.12</v>
      </c>
      <c r="I3412" s="25">
        <v>81.12</v>
      </c>
      <c r="J3412" s="27">
        <v>88.2</v>
      </c>
      <c r="K3412" s="24"/>
      <c r="L3412" s="24">
        <v>77.45</v>
      </c>
    </row>
    <row r="3413" spans="1:12" x14ac:dyDescent="0.2">
      <c r="A3413" s="23">
        <v>41134</v>
      </c>
      <c r="B3413" s="27">
        <v>77.48</v>
      </c>
      <c r="C3413" s="28">
        <v>76.48</v>
      </c>
      <c r="D3413" s="28">
        <v>79.73</v>
      </c>
      <c r="E3413" s="26">
        <v>80.25</v>
      </c>
      <c r="F3413" s="25">
        <v>76.23</v>
      </c>
      <c r="G3413" s="25">
        <v>75.98</v>
      </c>
      <c r="H3413" s="25">
        <v>75.98</v>
      </c>
      <c r="I3413" s="25">
        <v>80.98</v>
      </c>
      <c r="J3413" s="27">
        <v>88</v>
      </c>
      <c r="K3413" s="24"/>
      <c r="L3413" s="24">
        <v>77.7</v>
      </c>
    </row>
    <row r="3414" spans="1:12" x14ac:dyDescent="0.2">
      <c r="A3414" s="23">
        <v>41135</v>
      </c>
      <c r="B3414" s="27">
        <v>78.180000000000007</v>
      </c>
      <c r="C3414" s="28">
        <v>77.180000000000007</v>
      </c>
      <c r="D3414" s="28">
        <v>80.430000000000007</v>
      </c>
      <c r="E3414" s="26">
        <v>80.95</v>
      </c>
      <c r="F3414" s="25">
        <v>76.930000000000007</v>
      </c>
      <c r="G3414" s="25">
        <v>76.680000000000007</v>
      </c>
      <c r="H3414" s="25">
        <v>76.680000000000007</v>
      </c>
      <c r="I3414" s="25">
        <v>81.680000000000007</v>
      </c>
      <c r="J3414" s="27">
        <v>88.7</v>
      </c>
      <c r="K3414" s="24"/>
      <c r="L3414" s="24">
        <v>77.95</v>
      </c>
    </row>
    <row r="3415" spans="1:12" x14ac:dyDescent="0.2">
      <c r="A3415" s="23">
        <v>41136</v>
      </c>
      <c r="B3415" s="27">
        <v>79.08</v>
      </c>
      <c r="C3415" s="28">
        <v>78.08</v>
      </c>
      <c r="D3415" s="28">
        <v>81.33</v>
      </c>
      <c r="E3415" s="26">
        <v>81.849999999999994</v>
      </c>
      <c r="F3415" s="25">
        <v>77.83</v>
      </c>
      <c r="G3415" s="25">
        <v>77.58</v>
      </c>
      <c r="H3415" s="25">
        <v>77.58</v>
      </c>
      <c r="I3415" s="25">
        <v>82.58</v>
      </c>
      <c r="J3415" s="27">
        <v>89.6</v>
      </c>
      <c r="K3415" s="24"/>
      <c r="L3415" s="24">
        <v>78.95</v>
      </c>
    </row>
    <row r="3416" spans="1:12" x14ac:dyDescent="0.2">
      <c r="A3416" s="23">
        <v>41137</v>
      </c>
      <c r="B3416" s="27">
        <v>80.349999999999994</v>
      </c>
      <c r="C3416" s="28">
        <v>79.349999999999994</v>
      </c>
      <c r="D3416" s="28">
        <v>82.6</v>
      </c>
      <c r="E3416" s="26">
        <v>83.1</v>
      </c>
      <c r="F3416" s="25">
        <v>79.099999999999994</v>
      </c>
      <c r="G3416" s="25">
        <v>78.849999999999994</v>
      </c>
      <c r="H3416" s="25">
        <v>78.849999999999994</v>
      </c>
      <c r="I3416" s="25">
        <v>83.85</v>
      </c>
      <c r="J3416" s="27">
        <v>90.9</v>
      </c>
      <c r="K3416" s="24"/>
      <c r="L3416" s="24">
        <v>80.45</v>
      </c>
    </row>
    <row r="3417" spans="1:12" x14ac:dyDescent="0.2">
      <c r="A3417" s="23">
        <v>41138</v>
      </c>
      <c r="B3417" s="27">
        <v>80.760000000000005</v>
      </c>
      <c r="C3417" s="28">
        <v>79.760000000000005</v>
      </c>
      <c r="D3417" s="28">
        <v>83.01</v>
      </c>
      <c r="E3417" s="26">
        <v>83.5</v>
      </c>
      <c r="F3417" s="25">
        <v>79.510000000000005</v>
      </c>
      <c r="G3417" s="25">
        <v>79.260000000000005</v>
      </c>
      <c r="H3417" s="25">
        <v>79.260000000000005</v>
      </c>
      <c r="I3417" s="25">
        <v>84.26</v>
      </c>
      <c r="J3417" s="27">
        <v>91.3</v>
      </c>
      <c r="K3417" s="24"/>
      <c r="L3417" s="24">
        <v>80.7</v>
      </c>
    </row>
    <row r="3418" spans="1:12" x14ac:dyDescent="0.2">
      <c r="A3418" s="23">
        <v>41141</v>
      </c>
      <c r="B3418" s="27">
        <v>80.72</v>
      </c>
      <c r="C3418" s="28">
        <v>79.72</v>
      </c>
      <c r="D3418" s="28">
        <v>82.97</v>
      </c>
      <c r="E3418" s="26">
        <v>83.45</v>
      </c>
      <c r="F3418" s="25">
        <v>79.47</v>
      </c>
      <c r="G3418" s="25">
        <v>79.22</v>
      </c>
      <c r="H3418" s="25">
        <v>79.22</v>
      </c>
      <c r="I3418" s="25">
        <v>84.22</v>
      </c>
      <c r="J3418" s="27">
        <v>91.3</v>
      </c>
      <c r="K3418" s="24"/>
      <c r="L3418" s="24">
        <v>80.45</v>
      </c>
    </row>
    <row r="3419" spans="1:12" x14ac:dyDescent="0.2">
      <c r="A3419" s="23">
        <v>41142</v>
      </c>
      <c r="B3419" s="27">
        <v>81.430000000000007</v>
      </c>
      <c r="C3419" s="28">
        <v>80.430000000000007</v>
      </c>
      <c r="D3419" s="28">
        <v>83.68</v>
      </c>
      <c r="E3419" s="26">
        <v>84.2</v>
      </c>
      <c r="F3419" s="25">
        <v>80.180000000000007</v>
      </c>
      <c r="G3419" s="25">
        <v>79.930000000000007</v>
      </c>
      <c r="H3419" s="25">
        <v>79.930000000000007</v>
      </c>
      <c r="I3419" s="25">
        <v>84.93</v>
      </c>
      <c r="J3419" s="27">
        <v>92</v>
      </c>
      <c r="K3419" s="24"/>
      <c r="L3419" s="24">
        <v>81.45</v>
      </c>
    </row>
    <row r="3420" spans="1:12" x14ac:dyDescent="0.2">
      <c r="A3420" s="23">
        <v>41143</v>
      </c>
      <c r="B3420" s="27">
        <v>82.01</v>
      </c>
      <c r="C3420" s="28">
        <v>81.010000000000005</v>
      </c>
      <c r="D3420" s="28">
        <v>84.26</v>
      </c>
      <c r="E3420" s="26">
        <v>84.75</v>
      </c>
      <c r="F3420" s="25">
        <v>80.760000000000005</v>
      </c>
      <c r="G3420" s="25">
        <v>80.510000000000005</v>
      </c>
      <c r="H3420" s="25">
        <v>80.510000000000005</v>
      </c>
      <c r="I3420" s="25">
        <v>85.51</v>
      </c>
      <c r="J3420" s="27">
        <v>92.6</v>
      </c>
      <c r="K3420" s="24"/>
      <c r="L3420" s="24">
        <v>81.95</v>
      </c>
    </row>
    <row r="3421" spans="1:12" x14ac:dyDescent="0.2">
      <c r="A3421" s="23">
        <v>41144</v>
      </c>
      <c r="B3421" s="27">
        <v>81.02</v>
      </c>
      <c r="C3421" s="28">
        <v>80.02</v>
      </c>
      <c r="D3421" s="28">
        <v>83.27</v>
      </c>
      <c r="E3421" s="26">
        <v>83.75</v>
      </c>
      <c r="F3421" s="25">
        <v>79.77</v>
      </c>
      <c r="G3421" s="25">
        <v>79.52</v>
      </c>
      <c r="H3421" s="25">
        <v>79.52</v>
      </c>
      <c r="I3421" s="25">
        <v>84.52</v>
      </c>
      <c r="J3421" s="27">
        <v>91.6</v>
      </c>
      <c r="K3421" s="24"/>
      <c r="L3421" s="24">
        <v>80.95</v>
      </c>
    </row>
    <row r="3422" spans="1:12" x14ac:dyDescent="0.2">
      <c r="A3422" s="23">
        <v>41145</v>
      </c>
      <c r="B3422" s="27">
        <v>80.900000000000006</v>
      </c>
      <c r="C3422" s="28">
        <v>79.900000000000006</v>
      </c>
      <c r="D3422" s="28">
        <v>83.15</v>
      </c>
      <c r="E3422" s="26">
        <v>83.65</v>
      </c>
      <c r="F3422" s="25">
        <v>79.650000000000006</v>
      </c>
      <c r="G3422" s="25">
        <v>79.400000000000006</v>
      </c>
      <c r="H3422" s="25">
        <v>79.400000000000006</v>
      </c>
      <c r="I3422" s="25">
        <v>84.4</v>
      </c>
      <c r="J3422" s="27">
        <v>91.5</v>
      </c>
      <c r="K3422" s="24"/>
      <c r="L3422" s="24"/>
    </row>
    <row r="3423" spans="1:12" x14ac:dyDescent="0.2">
      <c r="A3423" s="23">
        <v>41148</v>
      </c>
      <c r="B3423" s="27">
        <v>80.22</v>
      </c>
      <c r="C3423" s="28">
        <v>79.22</v>
      </c>
      <c r="D3423" s="28">
        <v>82.47</v>
      </c>
      <c r="E3423" s="26">
        <v>82.95</v>
      </c>
      <c r="F3423" s="25">
        <v>78.97</v>
      </c>
      <c r="G3423" s="25">
        <v>78.72</v>
      </c>
      <c r="H3423" s="25">
        <v>78.72</v>
      </c>
      <c r="I3423" s="25">
        <v>83.72</v>
      </c>
      <c r="J3423" s="27">
        <v>90.8</v>
      </c>
      <c r="K3423" s="24"/>
      <c r="L3423" s="24">
        <v>79.7</v>
      </c>
    </row>
    <row r="3424" spans="1:12" x14ac:dyDescent="0.2">
      <c r="A3424" s="23">
        <v>41149</v>
      </c>
      <c r="B3424" s="27">
        <v>81.08</v>
      </c>
      <c r="C3424" s="28">
        <v>80.08</v>
      </c>
      <c r="D3424" s="28">
        <v>83.33</v>
      </c>
      <c r="E3424" s="26">
        <v>83.85</v>
      </c>
      <c r="F3424" s="25">
        <v>79.83</v>
      </c>
      <c r="G3424" s="25">
        <v>79.58</v>
      </c>
      <c r="H3424" s="25">
        <v>79.58</v>
      </c>
      <c r="I3424" s="25">
        <v>84.58</v>
      </c>
      <c r="J3424" s="27">
        <v>91.6</v>
      </c>
      <c r="K3424" s="24"/>
      <c r="L3424" s="24">
        <v>81.2</v>
      </c>
    </row>
    <row r="3425" spans="1:12" x14ac:dyDescent="0.2">
      <c r="A3425" s="23">
        <v>41150</v>
      </c>
      <c r="B3425" s="27">
        <v>80.239999999999995</v>
      </c>
      <c r="C3425" s="28">
        <v>79.239999999999995</v>
      </c>
      <c r="D3425" s="28">
        <v>82.49</v>
      </c>
      <c r="E3425" s="26">
        <v>83</v>
      </c>
      <c r="F3425" s="25">
        <v>78.989999999999995</v>
      </c>
      <c r="G3425" s="25">
        <v>78.739999999999995</v>
      </c>
      <c r="H3425" s="25">
        <v>78.739999999999995</v>
      </c>
      <c r="I3425" s="25">
        <v>83.74</v>
      </c>
      <c r="J3425" s="27">
        <v>90.8</v>
      </c>
      <c r="K3425" s="24"/>
      <c r="L3425" s="24">
        <v>80.2</v>
      </c>
    </row>
    <row r="3426" spans="1:12" x14ac:dyDescent="0.2">
      <c r="A3426" s="23">
        <v>41151</v>
      </c>
      <c r="B3426" s="27">
        <v>79.37</v>
      </c>
      <c r="C3426" s="28">
        <v>78.37</v>
      </c>
      <c r="D3426" s="28">
        <v>81.62</v>
      </c>
      <c r="E3426" s="26">
        <v>82.1</v>
      </c>
      <c r="F3426" s="25">
        <v>78.12</v>
      </c>
      <c r="G3426" s="25">
        <v>77.87</v>
      </c>
      <c r="H3426" s="25">
        <v>77.87</v>
      </c>
      <c r="I3426" s="25">
        <v>82.87</v>
      </c>
      <c r="J3426" s="27">
        <v>89.9</v>
      </c>
      <c r="K3426" s="24"/>
      <c r="L3426" s="24">
        <v>79.2</v>
      </c>
    </row>
    <row r="3427" spans="1:12" x14ac:dyDescent="0.2">
      <c r="A3427" s="23">
        <v>41152</v>
      </c>
      <c r="B3427" s="27">
        <v>81.22</v>
      </c>
      <c r="C3427" s="28">
        <v>80.22</v>
      </c>
      <c r="D3427" s="28">
        <v>83.47</v>
      </c>
      <c r="E3427" s="26">
        <v>83.95</v>
      </c>
      <c r="F3427" s="25">
        <v>79.97</v>
      </c>
      <c r="G3427" s="25">
        <v>79.72</v>
      </c>
      <c r="H3427" s="25">
        <v>79.72</v>
      </c>
      <c r="I3427" s="25">
        <v>84.72</v>
      </c>
      <c r="J3427" s="27">
        <v>91.8</v>
      </c>
      <c r="K3427" s="24"/>
      <c r="L3427" s="24">
        <v>81.2</v>
      </c>
    </row>
    <row r="3428" spans="1:12" x14ac:dyDescent="0.2">
      <c r="A3428" s="23">
        <v>41156</v>
      </c>
      <c r="B3428" s="27">
        <v>81.3</v>
      </c>
      <c r="C3428" s="28">
        <v>80.3</v>
      </c>
      <c r="D3428" s="28">
        <v>83.3</v>
      </c>
      <c r="E3428" s="26">
        <v>82.8</v>
      </c>
      <c r="F3428" s="25">
        <v>78.8</v>
      </c>
      <c r="G3428" s="25">
        <v>78.55</v>
      </c>
      <c r="H3428" s="25">
        <v>78.55</v>
      </c>
      <c r="I3428" s="25">
        <v>83.55</v>
      </c>
      <c r="J3428" s="27">
        <v>90.6</v>
      </c>
      <c r="K3428" s="24"/>
      <c r="L3428" s="24">
        <v>79.95</v>
      </c>
    </row>
    <row r="3429" spans="1:12" x14ac:dyDescent="0.2">
      <c r="A3429" s="23">
        <v>41157</v>
      </c>
      <c r="B3429" s="27">
        <v>81.36</v>
      </c>
      <c r="C3429" s="28">
        <v>80.36</v>
      </c>
      <c r="D3429" s="28">
        <v>83.36</v>
      </c>
      <c r="E3429" s="26">
        <v>82.85</v>
      </c>
      <c r="F3429" s="25">
        <v>78.86</v>
      </c>
      <c r="G3429" s="25">
        <v>78.61</v>
      </c>
      <c r="H3429" s="25">
        <v>78.61</v>
      </c>
      <c r="I3429" s="25">
        <v>83.61</v>
      </c>
      <c r="J3429" s="27">
        <v>90.7</v>
      </c>
      <c r="K3429" s="24"/>
      <c r="L3429" s="24"/>
    </row>
    <row r="3430" spans="1:12" x14ac:dyDescent="0.2">
      <c r="A3430" s="23">
        <v>41158</v>
      </c>
      <c r="B3430" s="27">
        <v>81.53</v>
      </c>
      <c r="C3430" s="28">
        <v>80.53</v>
      </c>
      <c r="D3430" s="28">
        <v>83.53</v>
      </c>
      <c r="E3430" s="26">
        <v>83.05</v>
      </c>
      <c r="F3430" s="25">
        <v>80.03</v>
      </c>
      <c r="G3430" s="25">
        <v>79.53</v>
      </c>
      <c r="H3430" s="25">
        <v>79.53</v>
      </c>
      <c r="I3430" s="25">
        <v>83.78</v>
      </c>
      <c r="J3430" s="27">
        <v>90.8</v>
      </c>
      <c r="K3430" s="24"/>
      <c r="L3430" s="24">
        <v>80.2</v>
      </c>
    </row>
    <row r="3431" spans="1:12" x14ac:dyDescent="0.2">
      <c r="A3431" s="23">
        <v>41159</v>
      </c>
      <c r="B3431" s="27">
        <v>82.42</v>
      </c>
      <c r="C3431" s="28">
        <v>81.42</v>
      </c>
      <c r="D3431" s="28">
        <v>84.42</v>
      </c>
      <c r="E3431" s="26">
        <v>83.9</v>
      </c>
      <c r="F3431" s="25">
        <v>80.92</v>
      </c>
      <c r="G3431" s="25">
        <v>80.42</v>
      </c>
      <c r="H3431" s="25">
        <v>80.42</v>
      </c>
      <c r="I3431" s="25">
        <v>85.67</v>
      </c>
      <c r="J3431" s="27">
        <v>91.7</v>
      </c>
      <c r="K3431" s="24"/>
      <c r="L3431" s="24">
        <v>81.2</v>
      </c>
    </row>
    <row r="3432" spans="1:12" x14ac:dyDescent="0.2">
      <c r="A3432" s="23">
        <v>41162</v>
      </c>
      <c r="B3432" s="27">
        <v>82.54</v>
      </c>
      <c r="C3432" s="28">
        <v>81.540000000000006</v>
      </c>
      <c r="D3432" s="28">
        <v>84.54</v>
      </c>
      <c r="E3432" s="26">
        <v>84.05</v>
      </c>
      <c r="F3432" s="25">
        <v>81.040000000000006</v>
      </c>
      <c r="G3432" s="25">
        <v>80.540000000000006</v>
      </c>
      <c r="H3432" s="25">
        <v>80.540000000000006</v>
      </c>
      <c r="I3432" s="25">
        <v>85.79</v>
      </c>
      <c r="J3432" s="27">
        <v>91.9</v>
      </c>
      <c r="K3432" s="24"/>
      <c r="L3432" s="24">
        <v>80.95</v>
      </c>
    </row>
    <row r="3433" spans="1:12" x14ac:dyDescent="0.2">
      <c r="A3433" s="23">
        <v>41163</v>
      </c>
      <c r="B3433" s="27">
        <v>83.17</v>
      </c>
      <c r="C3433" s="28">
        <v>82.17</v>
      </c>
      <c r="D3433" s="28">
        <v>85.17</v>
      </c>
      <c r="E3433" s="26">
        <v>84.65</v>
      </c>
      <c r="F3433" s="25">
        <v>81.67</v>
      </c>
      <c r="G3433" s="25">
        <v>81.17</v>
      </c>
      <c r="H3433" s="25">
        <v>81.17</v>
      </c>
      <c r="I3433" s="25">
        <v>86.42</v>
      </c>
      <c r="J3433" s="27">
        <v>92.5</v>
      </c>
      <c r="K3433" s="24"/>
      <c r="L3433" s="24">
        <v>81.7</v>
      </c>
    </row>
    <row r="3434" spans="1:12" x14ac:dyDescent="0.2">
      <c r="A3434" s="23">
        <v>41164</v>
      </c>
      <c r="B3434" s="27">
        <v>83.01</v>
      </c>
      <c r="C3434" s="28">
        <v>82.01</v>
      </c>
      <c r="D3434" s="28">
        <v>85.01</v>
      </c>
      <c r="E3434" s="26">
        <v>84.5</v>
      </c>
      <c r="F3434" s="25">
        <v>81.510000000000005</v>
      </c>
      <c r="G3434" s="25">
        <v>81.010000000000005</v>
      </c>
      <c r="H3434" s="25">
        <v>81.010000000000005</v>
      </c>
      <c r="I3434" s="25">
        <v>86.26</v>
      </c>
      <c r="J3434" s="27">
        <v>92.3</v>
      </c>
      <c r="K3434" s="24"/>
      <c r="L3434" s="24"/>
    </row>
    <row r="3435" spans="1:12" x14ac:dyDescent="0.2">
      <c r="A3435" s="23">
        <v>41165</v>
      </c>
      <c r="B3435" s="27">
        <v>84.31</v>
      </c>
      <c r="C3435" s="28">
        <v>83.31</v>
      </c>
      <c r="D3435" s="28">
        <v>86.31</v>
      </c>
      <c r="E3435" s="26">
        <v>85.8</v>
      </c>
      <c r="F3435" s="25">
        <v>82.81</v>
      </c>
      <c r="G3435" s="25">
        <v>82.31</v>
      </c>
      <c r="H3435" s="25">
        <v>82.31</v>
      </c>
      <c r="I3435" s="25">
        <v>87.56</v>
      </c>
      <c r="J3435" s="27">
        <v>93.6</v>
      </c>
      <c r="K3435" s="24"/>
      <c r="L3435" s="24">
        <v>83.2</v>
      </c>
    </row>
    <row r="3436" spans="1:12" x14ac:dyDescent="0.2">
      <c r="A3436" s="23">
        <v>41166</v>
      </c>
      <c r="B3436" s="27">
        <v>85</v>
      </c>
      <c r="C3436" s="28">
        <v>84</v>
      </c>
      <c r="D3436" s="28">
        <v>87</v>
      </c>
      <c r="E3436" s="26">
        <v>86.5</v>
      </c>
      <c r="F3436" s="25">
        <v>83.5</v>
      </c>
      <c r="G3436" s="25">
        <v>83</v>
      </c>
      <c r="H3436" s="25">
        <v>83</v>
      </c>
      <c r="I3436" s="25">
        <v>88.25</v>
      </c>
      <c r="J3436" s="27">
        <v>94.3</v>
      </c>
      <c r="K3436" s="24"/>
      <c r="L3436" s="24">
        <v>83.7</v>
      </c>
    </row>
    <row r="3437" spans="1:12" x14ac:dyDescent="0.2">
      <c r="A3437" s="23">
        <v>41169</v>
      </c>
      <c r="B3437" s="27">
        <v>82.62</v>
      </c>
      <c r="C3437" s="28">
        <v>81.62</v>
      </c>
      <c r="D3437" s="28">
        <v>84.62</v>
      </c>
      <c r="E3437" s="26">
        <v>84.1</v>
      </c>
      <c r="F3437" s="25">
        <v>81.12</v>
      </c>
      <c r="G3437" s="25">
        <v>80.62</v>
      </c>
      <c r="H3437" s="25">
        <v>80.62</v>
      </c>
      <c r="I3437" s="25">
        <v>85.87</v>
      </c>
      <c r="J3437" s="27">
        <v>91.9</v>
      </c>
      <c r="K3437" s="24"/>
      <c r="L3437" s="24">
        <v>81.2</v>
      </c>
    </row>
    <row r="3438" spans="1:12" x14ac:dyDescent="0.2">
      <c r="A3438" s="23">
        <v>41170</v>
      </c>
      <c r="B3438" s="27">
        <v>81.290000000000006</v>
      </c>
      <c r="C3438" s="28">
        <v>80.290000000000006</v>
      </c>
      <c r="D3438" s="28">
        <v>83.29</v>
      </c>
      <c r="E3438" s="26">
        <v>82.8</v>
      </c>
      <c r="F3438" s="25">
        <v>79.790000000000006</v>
      </c>
      <c r="G3438" s="25">
        <v>79.290000000000006</v>
      </c>
      <c r="H3438" s="25">
        <v>79.290000000000006</v>
      </c>
      <c r="I3438" s="25">
        <v>84.54</v>
      </c>
      <c r="J3438" s="27">
        <v>90.6</v>
      </c>
      <c r="K3438" s="24"/>
      <c r="L3438" s="24">
        <v>79.95</v>
      </c>
    </row>
    <row r="3439" spans="1:12" x14ac:dyDescent="0.2">
      <c r="A3439" s="23">
        <v>41171</v>
      </c>
      <c r="B3439" s="27">
        <v>77.98</v>
      </c>
      <c r="C3439" s="28">
        <v>76.98</v>
      </c>
      <c r="D3439" s="28">
        <v>79.98</v>
      </c>
      <c r="E3439" s="26">
        <v>79.5</v>
      </c>
      <c r="F3439" s="25">
        <v>76.48</v>
      </c>
      <c r="G3439" s="25">
        <v>75.98</v>
      </c>
      <c r="H3439" s="25">
        <v>75.98</v>
      </c>
      <c r="I3439" s="25">
        <v>81.23</v>
      </c>
      <c r="J3439" s="27">
        <v>87.3</v>
      </c>
      <c r="K3439" s="24"/>
      <c r="L3439" s="24">
        <v>76.7</v>
      </c>
    </row>
    <row r="3440" spans="1:12" x14ac:dyDescent="0.2">
      <c r="A3440" s="23">
        <v>41172</v>
      </c>
      <c r="B3440" s="27">
        <v>77.87</v>
      </c>
      <c r="C3440" s="28">
        <v>76.87</v>
      </c>
      <c r="D3440" s="28">
        <v>79.87</v>
      </c>
      <c r="E3440" s="26">
        <v>79.349999999999994</v>
      </c>
      <c r="F3440" s="25">
        <v>76.37</v>
      </c>
      <c r="G3440" s="25">
        <v>75.87</v>
      </c>
      <c r="H3440" s="25">
        <v>75.87</v>
      </c>
      <c r="I3440" s="25">
        <v>81.12</v>
      </c>
      <c r="J3440" s="27">
        <v>87.2</v>
      </c>
      <c r="K3440" s="24"/>
      <c r="L3440" s="24">
        <v>76.45</v>
      </c>
    </row>
    <row r="3441" spans="1:12" x14ac:dyDescent="0.2">
      <c r="A3441" s="23">
        <v>41173</v>
      </c>
      <c r="B3441" s="27">
        <v>78.89</v>
      </c>
      <c r="C3441" s="28">
        <v>77.89</v>
      </c>
      <c r="D3441" s="28">
        <v>80.89</v>
      </c>
      <c r="E3441" s="26">
        <v>80.400000000000006</v>
      </c>
      <c r="F3441" s="25">
        <v>77.39</v>
      </c>
      <c r="G3441" s="25">
        <v>76.89</v>
      </c>
      <c r="H3441" s="25">
        <v>76.89</v>
      </c>
      <c r="I3441" s="25">
        <v>82.14</v>
      </c>
      <c r="J3441" s="27">
        <v>88.2</v>
      </c>
      <c r="K3441" s="24"/>
      <c r="L3441" s="24">
        <v>77.45</v>
      </c>
    </row>
    <row r="3442" spans="1:12" x14ac:dyDescent="0.2">
      <c r="A3442" s="23">
        <v>41176</v>
      </c>
      <c r="B3442" s="27">
        <v>77.930000000000007</v>
      </c>
      <c r="C3442" s="28">
        <v>76.930000000000007</v>
      </c>
      <c r="D3442" s="28">
        <v>79.930000000000007</v>
      </c>
      <c r="E3442" s="26">
        <v>79.45</v>
      </c>
      <c r="F3442" s="25">
        <v>76.430000000000007</v>
      </c>
      <c r="G3442" s="25">
        <v>75.930000000000007</v>
      </c>
      <c r="H3442" s="25">
        <v>75.930000000000007</v>
      </c>
      <c r="I3442" s="25">
        <v>81.180000000000007</v>
      </c>
      <c r="J3442" s="27">
        <v>87.2</v>
      </c>
      <c r="K3442" s="24"/>
      <c r="L3442" s="24">
        <v>76.95</v>
      </c>
    </row>
    <row r="3443" spans="1:12" x14ac:dyDescent="0.2">
      <c r="A3443" s="23">
        <v>41177</v>
      </c>
      <c r="B3443" s="27">
        <v>77.37</v>
      </c>
      <c r="C3443" s="28">
        <v>76.37</v>
      </c>
      <c r="D3443" s="28">
        <v>79.37</v>
      </c>
      <c r="E3443" s="26">
        <v>78.849999999999994</v>
      </c>
      <c r="F3443" s="25">
        <v>75.87</v>
      </c>
      <c r="G3443" s="25">
        <v>75.37</v>
      </c>
      <c r="H3443" s="25">
        <v>75.37</v>
      </c>
      <c r="I3443" s="25">
        <v>81.72</v>
      </c>
      <c r="J3443" s="27">
        <v>86.7</v>
      </c>
      <c r="K3443" s="24"/>
      <c r="L3443" s="24">
        <v>75.95</v>
      </c>
    </row>
    <row r="3444" spans="1:12" x14ac:dyDescent="0.2">
      <c r="A3444" s="23">
        <v>41178</v>
      </c>
      <c r="B3444" s="27">
        <v>75.98</v>
      </c>
      <c r="C3444" s="28">
        <v>74.98</v>
      </c>
      <c r="D3444" s="28">
        <v>77.98</v>
      </c>
      <c r="E3444" s="26">
        <v>77.5</v>
      </c>
      <c r="F3444" s="25">
        <v>74.48</v>
      </c>
      <c r="G3444" s="25">
        <v>73.98</v>
      </c>
      <c r="H3444" s="25">
        <v>73.98</v>
      </c>
      <c r="I3444" s="25">
        <v>80.33</v>
      </c>
      <c r="J3444" s="27">
        <v>85.3</v>
      </c>
      <c r="K3444" s="24"/>
      <c r="L3444" s="24">
        <v>74.7</v>
      </c>
    </row>
    <row r="3445" spans="1:12" x14ac:dyDescent="0.2">
      <c r="A3445" s="23">
        <v>41179</v>
      </c>
      <c r="B3445" s="27">
        <v>77.849999999999994</v>
      </c>
      <c r="C3445" s="28">
        <v>76.849999999999994</v>
      </c>
      <c r="D3445" s="28">
        <v>79.849999999999994</v>
      </c>
      <c r="E3445" s="26">
        <v>79.349999999999994</v>
      </c>
      <c r="F3445" s="25">
        <v>76.349999999999994</v>
      </c>
      <c r="G3445" s="25">
        <v>75.849999999999994</v>
      </c>
      <c r="H3445" s="25">
        <v>75.849999999999994</v>
      </c>
      <c r="I3445" s="25">
        <v>82.2</v>
      </c>
      <c r="J3445" s="27">
        <v>87.2</v>
      </c>
      <c r="K3445" s="24"/>
      <c r="L3445" s="24">
        <v>76.7</v>
      </c>
    </row>
    <row r="3446" spans="1:12" x14ac:dyDescent="0.2">
      <c r="A3446" s="23">
        <v>41180</v>
      </c>
      <c r="B3446" s="27">
        <v>78.19</v>
      </c>
      <c r="C3446" s="28">
        <v>77.19</v>
      </c>
      <c r="D3446" s="28">
        <v>80.19</v>
      </c>
      <c r="E3446" s="26">
        <v>79.7</v>
      </c>
      <c r="F3446" s="25">
        <v>76.69</v>
      </c>
      <c r="G3446" s="25">
        <v>76.19</v>
      </c>
      <c r="H3446" s="25">
        <v>76.19</v>
      </c>
      <c r="I3446" s="25">
        <v>82.54</v>
      </c>
      <c r="J3446" s="27">
        <v>87.5</v>
      </c>
      <c r="K3446" s="24"/>
      <c r="L3446" s="24">
        <v>76.95</v>
      </c>
    </row>
    <row r="3447" spans="1:12" x14ac:dyDescent="0.2">
      <c r="A3447" s="23">
        <v>41183</v>
      </c>
      <c r="B3447" s="27">
        <v>78.48</v>
      </c>
      <c r="C3447" s="28">
        <v>77.48</v>
      </c>
      <c r="D3447" s="28">
        <v>80.48</v>
      </c>
      <c r="E3447" s="26">
        <v>80</v>
      </c>
      <c r="F3447" s="25">
        <v>76.98</v>
      </c>
      <c r="G3447" s="25">
        <v>76.48</v>
      </c>
      <c r="H3447" s="25">
        <v>76.48</v>
      </c>
      <c r="I3447" s="25">
        <v>82.83</v>
      </c>
      <c r="J3447" s="27">
        <v>87.8</v>
      </c>
      <c r="K3447" s="24"/>
      <c r="L3447" s="24">
        <v>77.2</v>
      </c>
    </row>
    <row r="3448" spans="1:12" x14ac:dyDescent="0.2">
      <c r="A3448" s="23">
        <v>41184</v>
      </c>
      <c r="B3448" s="27">
        <v>77.89</v>
      </c>
      <c r="C3448" s="28">
        <v>76.89</v>
      </c>
      <c r="D3448" s="28">
        <v>79.89</v>
      </c>
      <c r="E3448" s="26">
        <v>79.400000000000006</v>
      </c>
      <c r="F3448" s="25">
        <v>76.39</v>
      </c>
      <c r="G3448" s="25">
        <v>75.89</v>
      </c>
      <c r="H3448" s="25">
        <v>75.89</v>
      </c>
      <c r="I3448" s="25">
        <v>82.24</v>
      </c>
      <c r="J3448" s="27">
        <v>87.2</v>
      </c>
      <c r="K3448" s="24"/>
      <c r="L3448" s="24">
        <v>76.45</v>
      </c>
    </row>
    <row r="3449" spans="1:12" x14ac:dyDescent="0.2">
      <c r="A3449" s="23">
        <v>41185</v>
      </c>
      <c r="B3449" s="27">
        <v>74.14</v>
      </c>
      <c r="C3449" s="28">
        <v>73.14</v>
      </c>
      <c r="D3449" s="28">
        <v>76.14</v>
      </c>
      <c r="E3449" s="26">
        <v>75.650000000000006</v>
      </c>
      <c r="F3449" s="25">
        <v>72.64</v>
      </c>
      <c r="G3449" s="25">
        <v>72.14</v>
      </c>
      <c r="H3449" s="25">
        <v>72.14</v>
      </c>
      <c r="I3449" s="25">
        <v>78.489999999999995</v>
      </c>
      <c r="J3449" s="27">
        <v>83.47</v>
      </c>
      <c r="K3449" s="24"/>
      <c r="L3449" s="24">
        <v>72.95</v>
      </c>
    </row>
    <row r="3450" spans="1:12" x14ac:dyDescent="0.2">
      <c r="A3450" s="23">
        <v>41186</v>
      </c>
      <c r="B3450" s="27">
        <v>77.709999999999994</v>
      </c>
      <c r="C3450" s="28">
        <v>76.709999999999994</v>
      </c>
      <c r="D3450" s="28">
        <v>79.709999999999994</v>
      </c>
      <c r="E3450" s="26">
        <v>79.2</v>
      </c>
      <c r="F3450" s="25">
        <v>76.209999999999994</v>
      </c>
      <c r="G3450" s="25">
        <v>75.709999999999994</v>
      </c>
      <c r="H3450" s="25">
        <v>75.709999999999994</v>
      </c>
      <c r="I3450" s="25">
        <v>82.06</v>
      </c>
      <c r="J3450" s="27">
        <v>87</v>
      </c>
      <c r="K3450" s="24"/>
      <c r="L3450" s="24">
        <v>76.45</v>
      </c>
    </row>
    <row r="3451" spans="1:12" x14ac:dyDescent="0.2">
      <c r="A3451" s="23">
        <v>41187</v>
      </c>
      <c r="B3451" s="27">
        <v>75.88</v>
      </c>
      <c r="C3451" s="28">
        <v>74.88</v>
      </c>
      <c r="D3451" s="28">
        <v>77.88</v>
      </c>
      <c r="E3451" s="26">
        <v>77.400000000000006</v>
      </c>
      <c r="F3451" s="25">
        <v>74.38</v>
      </c>
      <c r="G3451" s="25">
        <v>73.88</v>
      </c>
      <c r="H3451" s="25">
        <v>73.88</v>
      </c>
      <c r="I3451" s="25">
        <v>80.23</v>
      </c>
      <c r="J3451" s="27">
        <v>85.2</v>
      </c>
      <c r="K3451" s="24"/>
      <c r="L3451" s="24">
        <v>74.45</v>
      </c>
    </row>
    <row r="3452" spans="1:12" x14ac:dyDescent="0.2">
      <c r="A3452" s="23">
        <v>41190</v>
      </c>
      <c r="B3452" s="27">
        <v>75.33</v>
      </c>
      <c r="C3452" s="28">
        <v>74.33</v>
      </c>
      <c r="D3452" s="28">
        <v>77.33</v>
      </c>
      <c r="E3452" s="26">
        <v>76.849999999999994</v>
      </c>
      <c r="F3452" s="25">
        <v>73.83</v>
      </c>
      <c r="G3452" s="25">
        <v>73.33</v>
      </c>
      <c r="H3452" s="25">
        <v>73.33</v>
      </c>
      <c r="I3452" s="25">
        <v>79.680000000000007</v>
      </c>
      <c r="J3452" s="27">
        <v>84.6</v>
      </c>
      <c r="K3452" s="24"/>
      <c r="L3452" s="24">
        <v>74.2</v>
      </c>
    </row>
    <row r="3453" spans="1:12" x14ac:dyDescent="0.2">
      <c r="A3453" s="23">
        <v>41191</v>
      </c>
      <c r="B3453" s="27">
        <v>78.39</v>
      </c>
      <c r="C3453" s="28">
        <v>77.39</v>
      </c>
      <c r="D3453" s="28">
        <v>80.39</v>
      </c>
      <c r="E3453" s="26">
        <v>79.900000000000006</v>
      </c>
      <c r="F3453" s="25">
        <v>76.89</v>
      </c>
      <c r="G3453" s="25">
        <v>76.39</v>
      </c>
      <c r="H3453" s="25">
        <v>76.39</v>
      </c>
      <c r="I3453" s="25">
        <v>82.74</v>
      </c>
      <c r="J3453" s="27">
        <v>87.7</v>
      </c>
      <c r="K3453" s="24"/>
      <c r="L3453" s="24">
        <v>77.2</v>
      </c>
    </row>
    <row r="3454" spans="1:12" x14ac:dyDescent="0.2">
      <c r="A3454" s="23">
        <v>41192</v>
      </c>
      <c r="B3454" s="27">
        <v>77.25</v>
      </c>
      <c r="C3454" s="28">
        <v>76.25</v>
      </c>
      <c r="D3454" s="28">
        <v>79.25</v>
      </c>
      <c r="E3454" s="26">
        <v>78.75</v>
      </c>
      <c r="F3454" s="25">
        <v>75.75</v>
      </c>
      <c r="G3454" s="25">
        <v>75.25</v>
      </c>
      <c r="H3454" s="25">
        <v>75.25</v>
      </c>
      <c r="I3454" s="25">
        <v>81.599999999999994</v>
      </c>
      <c r="J3454" s="27">
        <v>86.6</v>
      </c>
      <c r="K3454" s="24"/>
      <c r="L3454" s="24">
        <v>75.95</v>
      </c>
    </row>
    <row r="3455" spans="1:12" x14ac:dyDescent="0.2">
      <c r="A3455" s="23">
        <v>41193</v>
      </c>
      <c r="B3455" s="27">
        <v>78.069999999999993</v>
      </c>
      <c r="C3455" s="28">
        <v>77.069999999999993</v>
      </c>
      <c r="D3455" s="28">
        <v>80.069999999999993</v>
      </c>
      <c r="E3455" s="26">
        <v>79.55</v>
      </c>
      <c r="F3455" s="25">
        <v>76.569999999999993</v>
      </c>
      <c r="G3455" s="25">
        <v>76.069999999999993</v>
      </c>
      <c r="H3455" s="25">
        <v>76.069999999999993</v>
      </c>
      <c r="I3455" s="25">
        <v>82.42</v>
      </c>
      <c r="J3455" s="27">
        <v>87.4</v>
      </c>
      <c r="K3455" s="24"/>
      <c r="L3455" s="24">
        <v>76.7</v>
      </c>
    </row>
    <row r="3456" spans="1:12" x14ac:dyDescent="0.2">
      <c r="A3456" s="23">
        <v>41194</v>
      </c>
      <c r="B3456" s="27">
        <v>77.86</v>
      </c>
      <c r="C3456" s="28">
        <v>76.86</v>
      </c>
      <c r="D3456" s="28">
        <v>79.86</v>
      </c>
      <c r="E3456" s="26">
        <v>79.349999999999994</v>
      </c>
      <c r="F3456" s="25">
        <v>76.36</v>
      </c>
      <c r="G3456" s="25">
        <v>75.86</v>
      </c>
      <c r="H3456" s="25">
        <v>75.86</v>
      </c>
      <c r="I3456" s="25">
        <v>82.21</v>
      </c>
      <c r="J3456" s="27">
        <v>87.2</v>
      </c>
      <c r="K3456" s="24"/>
      <c r="L3456" s="24">
        <v>76.45</v>
      </c>
    </row>
    <row r="3457" spans="1:12" x14ac:dyDescent="0.2">
      <c r="A3457" s="23">
        <v>41197</v>
      </c>
      <c r="B3457" s="27">
        <v>77.849999999999994</v>
      </c>
      <c r="C3457" s="28">
        <v>76.849999999999994</v>
      </c>
      <c r="D3457" s="28">
        <v>79.849999999999994</v>
      </c>
      <c r="E3457" s="26">
        <v>79.349999999999994</v>
      </c>
      <c r="F3457" s="25">
        <v>76.349999999999994</v>
      </c>
      <c r="G3457" s="25">
        <v>75.849999999999994</v>
      </c>
      <c r="H3457" s="25">
        <v>75.849999999999994</v>
      </c>
      <c r="I3457" s="25">
        <v>82.2</v>
      </c>
      <c r="J3457" s="27">
        <v>87.2</v>
      </c>
      <c r="K3457" s="24"/>
      <c r="L3457" s="24">
        <v>76.7</v>
      </c>
    </row>
    <row r="3458" spans="1:12" x14ac:dyDescent="0.2">
      <c r="A3458" s="23">
        <v>41198</v>
      </c>
      <c r="B3458" s="27">
        <v>78.09</v>
      </c>
      <c r="C3458" s="28">
        <v>77.09</v>
      </c>
      <c r="D3458" s="28">
        <v>80.09</v>
      </c>
      <c r="E3458" s="26">
        <v>79.599999999999994</v>
      </c>
      <c r="F3458" s="25">
        <v>76.59</v>
      </c>
      <c r="G3458" s="25">
        <v>76.09</v>
      </c>
      <c r="H3458" s="25">
        <v>76.09</v>
      </c>
      <c r="I3458" s="25">
        <v>82.44</v>
      </c>
      <c r="J3458" s="27">
        <v>87.4</v>
      </c>
      <c r="K3458" s="24"/>
      <c r="L3458" s="24"/>
    </row>
    <row r="3459" spans="1:12" x14ac:dyDescent="0.2">
      <c r="A3459" s="23">
        <v>41199</v>
      </c>
      <c r="B3459" s="27">
        <v>78.12</v>
      </c>
      <c r="C3459" s="28">
        <v>77.12</v>
      </c>
      <c r="D3459" s="28">
        <v>80.12</v>
      </c>
      <c r="E3459" s="26">
        <v>79.599999999999994</v>
      </c>
      <c r="F3459" s="25">
        <v>76.62</v>
      </c>
      <c r="G3459" s="25">
        <v>76.12</v>
      </c>
      <c r="H3459" s="25">
        <v>76.12</v>
      </c>
      <c r="I3459" s="25">
        <v>82.47</v>
      </c>
      <c r="J3459" s="27">
        <v>87.4</v>
      </c>
      <c r="K3459" s="24"/>
      <c r="L3459" s="24">
        <v>76.95</v>
      </c>
    </row>
    <row r="3460" spans="1:12" x14ac:dyDescent="0.2">
      <c r="A3460" s="23">
        <v>41200</v>
      </c>
      <c r="B3460" s="27">
        <v>78.099999999999994</v>
      </c>
      <c r="C3460" s="28">
        <v>77.099999999999994</v>
      </c>
      <c r="D3460" s="28">
        <v>80.099999999999994</v>
      </c>
      <c r="E3460" s="26">
        <v>79.599999999999994</v>
      </c>
      <c r="F3460" s="25">
        <v>76.349999999999994</v>
      </c>
      <c r="G3460" s="25">
        <v>75.849999999999994</v>
      </c>
      <c r="H3460" s="25">
        <v>75.849999999999994</v>
      </c>
      <c r="I3460" s="25">
        <v>82.45</v>
      </c>
      <c r="J3460" s="27">
        <v>87.4</v>
      </c>
      <c r="K3460" s="24"/>
      <c r="L3460" s="24">
        <v>76.7</v>
      </c>
    </row>
    <row r="3461" spans="1:12" x14ac:dyDescent="0.2">
      <c r="A3461" s="23">
        <v>41201</v>
      </c>
      <c r="B3461" s="27">
        <v>76.05</v>
      </c>
      <c r="C3461" s="28">
        <v>75.05</v>
      </c>
      <c r="D3461" s="28">
        <v>78.05</v>
      </c>
      <c r="E3461" s="26">
        <v>77.55</v>
      </c>
      <c r="F3461" s="25">
        <v>74.3</v>
      </c>
      <c r="G3461" s="25">
        <v>73.8</v>
      </c>
      <c r="H3461" s="25">
        <v>73.8</v>
      </c>
      <c r="I3461" s="25">
        <v>80.400000000000006</v>
      </c>
      <c r="J3461" s="27">
        <v>85.4</v>
      </c>
      <c r="K3461" s="24"/>
      <c r="L3461" s="24">
        <v>74.7</v>
      </c>
    </row>
    <row r="3462" spans="1:12" x14ac:dyDescent="0.2">
      <c r="A3462" s="23">
        <v>41204</v>
      </c>
      <c r="B3462" s="27">
        <v>74.73</v>
      </c>
      <c r="C3462" s="28">
        <v>73.73</v>
      </c>
      <c r="D3462" s="28">
        <v>76.73</v>
      </c>
      <c r="E3462" s="26">
        <v>76.25</v>
      </c>
      <c r="F3462" s="25">
        <v>72.98</v>
      </c>
      <c r="G3462" s="25">
        <v>72.48</v>
      </c>
      <c r="H3462" s="25">
        <v>72.48</v>
      </c>
      <c r="I3462" s="25">
        <v>79.08</v>
      </c>
      <c r="J3462" s="27">
        <v>84</v>
      </c>
      <c r="K3462" s="24"/>
      <c r="L3462" s="24">
        <v>73.45</v>
      </c>
    </row>
    <row r="3463" spans="1:12" x14ac:dyDescent="0.2">
      <c r="A3463" s="23">
        <v>41205</v>
      </c>
      <c r="B3463" s="27">
        <v>72.67</v>
      </c>
      <c r="C3463" s="28">
        <v>71.67</v>
      </c>
      <c r="D3463" s="28">
        <v>74.67</v>
      </c>
      <c r="E3463" s="26">
        <v>74.150000000000006</v>
      </c>
      <c r="F3463" s="25">
        <v>70.92</v>
      </c>
      <c r="G3463" s="25">
        <v>70.42</v>
      </c>
      <c r="H3463" s="25">
        <v>70.42</v>
      </c>
      <c r="I3463" s="25">
        <v>77.02</v>
      </c>
      <c r="J3463" s="27">
        <v>82</v>
      </c>
      <c r="K3463" s="24"/>
      <c r="L3463" s="24">
        <v>71.45</v>
      </c>
    </row>
    <row r="3464" spans="1:12" x14ac:dyDescent="0.2">
      <c r="A3464" s="23">
        <v>41206</v>
      </c>
      <c r="B3464" s="27">
        <v>71.73</v>
      </c>
      <c r="C3464" s="28">
        <v>70.73</v>
      </c>
      <c r="D3464" s="28">
        <v>73.73</v>
      </c>
      <c r="E3464" s="26">
        <v>73.25</v>
      </c>
      <c r="F3464" s="25">
        <v>70.23</v>
      </c>
      <c r="G3464" s="25">
        <v>70.23</v>
      </c>
      <c r="H3464" s="25">
        <v>70.23</v>
      </c>
      <c r="I3464" s="25">
        <v>76.08</v>
      </c>
      <c r="J3464" s="27">
        <v>81</v>
      </c>
      <c r="K3464" s="24"/>
      <c r="L3464" s="24">
        <v>70.45</v>
      </c>
    </row>
    <row r="3465" spans="1:12" x14ac:dyDescent="0.2">
      <c r="A3465" s="23">
        <v>41207</v>
      </c>
      <c r="B3465" s="27">
        <v>72.05</v>
      </c>
      <c r="C3465" s="28">
        <v>71.05</v>
      </c>
      <c r="D3465" s="28">
        <v>74.05</v>
      </c>
      <c r="E3465" s="26">
        <v>73.55</v>
      </c>
      <c r="F3465" s="25">
        <v>70.55</v>
      </c>
      <c r="G3465" s="25">
        <v>70.55</v>
      </c>
      <c r="H3465" s="25">
        <v>70.55</v>
      </c>
      <c r="I3465" s="25">
        <v>76.400000000000006</v>
      </c>
      <c r="J3465" s="27">
        <v>81.400000000000006</v>
      </c>
      <c r="K3465" s="24"/>
      <c r="L3465" s="24">
        <v>70.7</v>
      </c>
    </row>
    <row r="3466" spans="1:12" x14ac:dyDescent="0.2">
      <c r="A3466" s="23">
        <v>41208</v>
      </c>
      <c r="B3466" s="27">
        <v>72.28</v>
      </c>
      <c r="C3466" s="28">
        <v>71.28</v>
      </c>
      <c r="D3466" s="28">
        <v>74.28</v>
      </c>
      <c r="E3466" s="26">
        <v>73.8</v>
      </c>
      <c r="F3466" s="25">
        <v>70.78</v>
      </c>
      <c r="G3466" s="25">
        <v>70.78</v>
      </c>
      <c r="H3466" s="25">
        <v>70.78</v>
      </c>
      <c r="I3466" s="25">
        <v>76.63</v>
      </c>
      <c r="J3466" s="27">
        <v>81.599999999999994</v>
      </c>
      <c r="K3466" s="24"/>
      <c r="L3466" s="24">
        <v>70.95</v>
      </c>
    </row>
    <row r="3467" spans="1:12" x14ac:dyDescent="0.2">
      <c r="A3467" s="23">
        <v>41211</v>
      </c>
      <c r="B3467" s="27">
        <v>71.540000000000006</v>
      </c>
      <c r="C3467" s="28">
        <v>70.540000000000006</v>
      </c>
      <c r="D3467" s="28">
        <v>73.540000000000006</v>
      </c>
      <c r="E3467" s="26">
        <v>73.05</v>
      </c>
      <c r="F3467" s="25">
        <v>70.040000000000006</v>
      </c>
      <c r="G3467" s="25">
        <v>70.040000000000006</v>
      </c>
      <c r="H3467" s="25">
        <v>70.040000000000006</v>
      </c>
      <c r="I3467" s="25">
        <v>75.89</v>
      </c>
      <c r="J3467" s="27">
        <v>80.900000000000006</v>
      </c>
      <c r="K3467" s="24"/>
      <c r="L3467" s="24">
        <v>70.2</v>
      </c>
    </row>
    <row r="3468" spans="1:12" x14ac:dyDescent="0.2">
      <c r="A3468" s="23">
        <v>41212</v>
      </c>
      <c r="B3468" s="27">
        <v>71.680000000000007</v>
      </c>
      <c r="C3468" s="28">
        <v>70.680000000000007</v>
      </c>
      <c r="D3468" s="28">
        <v>73.680000000000007</v>
      </c>
      <c r="E3468" s="26">
        <v>73.2</v>
      </c>
      <c r="F3468" s="25">
        <v>70.180000000000007</v>
      </c>
      <c r="G3468" s="25">
        <v>70.180000000000007</v>
      </c>
      <c r="H3468" s="25">
        <v>70.180000000000007</v>
      </c>
      <c r="I3468" s="25">
        <v>76.03</v>
      </c>
      <c r="J3468" s="27">
        <v>81</v>
      </c>
      <c r="K3468" s="24"/>
      <c r="L3468" s="24">
        <v>70.45</v>
      </c>
    </row>
    <row r="3469" spans="1:12" x14ac:dyDescent="0.2">
      <c r="A3469" s="23">
        <v>41213</v>
      </c>
      <c r="B3469" s="27">
        <v>72.239999999999995</v>
      </c>
      <c r="C3469" s="28">
        <v>71.239999999999995</v>
      </c>
      <c r="D3469" s="28">
        <v>74.239999999999995</v>
      </c>
      <c r="E3469" s="26">
        <v>73.75</v>
      </c>
      <c r="F3469" s="25">
        <v>70.739999999999995</v>
      </c>
      <c r="G3469" s="25">
        <v>70.739999999999995</v>
      </c>
      <c r="H3469" s="25">
        <v>70.739999999999995</v>
      </c>
      <c r="I3469" s="25">
        <v>76.59</v>
      </c>
      <c r="J3469" s="27">
        <v>81.599999999999994</v>
      </c>
      <c r="K3469" s="24"/>
      <c r="L3469" s="24">
        <v>70.95</v>
      </c>
    </row>
    <row r="3470" spans="1:12" x14ac:dyDescent="0.2">
      <c r="A3470" s="23">
        <v>41214</v>
      </c>
      <c r="B3470" s="32">
        <v>73.09</v>
      </c>
      <c r="C3470" s="32">
        <v>72.09</v>
      </c>
      <c r="D3470" s="32">
        <v>75.09</v>
      </c>
      <c r="E3470" s="26">
        <v>74.599999999999994</v>
      </c>
      <c r="F3470" s="25">
        <v>71.59</v>
      </c>
      <c r="G3470" s="25">
        <v>71.59</v>
      </c>
      <c r="H3470" s="25">
        <v>71.59</v>
      </c>
      <c r="I3470" s="25">
        <v>77.44</v>
      </c>
      <c r="J3470" s="27">
        <v>82.4</v>
      </c>
      <c r="K3470" s="24"/>
      <c r="L3470" s="24">
        <v>71.7</v>
      </c>
    </row>
    <row r="3471" spans="1:12" x14ac:dyDescent="0.2">
      <c r="A3471" s="23">
        <v>41215</v>
      </c>
      <c r="B3471" s="32">
        <v>70.86</v>
      </c>
      <c r="C3471" s="32">
        <v>69.86</v>
      </c>
      <c r="D3471" s="32">
        <v>72.86</v>
      </c>
      <c r="E3471" s="26">
        <v>72.349999999999994</v>
      </c>
      <c r="F3471" s="25">
        <v>69.36</v>
      </c>
      <c r="G3471" s="25">
        <v>69.36</v>
      </c>
      <c r="H3471" s="25">
        <v>69.36</v>
      </c>
      <c r="I3471" s="25">
        <v>75.209999999999994</v>
      </c>
      <c r="J3471" s="27">
        <v>80.2</v>
      </c>
      <c r="K3471" s="24"/>
      <c r="L3471" s="24">
        <v>69.45</v>
      </c>
    </row>
    <row r="3472" spans="1:12" x14ac:dyDescent="0.2">
      <c r="A3472" s="23">
        <v>41218</v>
      </c>
      <c r="B3472" s="32">
        <v>71.650000000000006</v>
      </c>
      <c r="C3472" s="32">
        <v>70.650000000000006</v>
      </c>
      <c r="D3472" s="32">
        <v>73.650000000000006</v>
      </c>
      <c r="E3472" s="26">
        <v>73.150000000000006</v>
      </c>
      <c r="F3472" s="25">
        <v>70.150000000000006</v>
      </c>
      <c r="G3472" s="25">
        <v>70.150000000000006</v>
      </c>
      <c r="H3472" s="25">
        <v>70.150000000000006</v>
      </c>
      <c r="I3472" s="25">
        <v>76</v>
      </c>
      <c r="J3472" s="27">
        <v>81</v>
      </c>
      <c r="K3472" s="24"/>
      <c r="L3472" s="24">
        <v>70.7</v>
      </c>
    </row>
    <row r="3473" spans="1:12" x14ac:dyDescent="0.2">
      <c r="A3473" s="23">
        <v>41219</v>
      </c>
      <c r="B3473" s="32">
        <v>74.709999999999994</v>
      </c>
      <c r="C3473" s="32">
        <v>73.709999999999994</v>
      </c>
      <c r="D3473" s="32">
        <v>76.709999999999994</v>
      </c>
      <c r="E3473" s="26">
        <v>76.2</v>
      </c>
      <c r="F3473" s="25">
        <v>73.209999999999994</v>
      </c>
      <c r="G3473" s="25">
        <v>73.209999999999994</v>
      </c>
      <c r="H3473" s="25">
        <v>73.209999999999994</v>
      </c>
      <c r="I3473" s="25">
        <v>79.06</v>
      </c>
      <c r="J3473" s="27">
        <v>84</v>
      </c>
      <c r="K3473" s="24"/>
      <c r="L3473" s="24">
        <v>73.45</v>
      </c>
    </row>
    <row r="3474" spans="1:12" x14ac:dyDescent="0.2">
      <c r="A3474" s="23">
        <v>41220</v>
      </c>
      <c r="B3474" s="32">
        <v>70.44</v>
      </c>
      <c r="C3474" s="32">
        <v>69.44</v>
      </c>
      <c r="D3474" s="32">
        <v>72.44</v>
      </c>
      <c r="E3474" s="26">
        <v>71.95</v>
      </c>
      <c r="F3474" s="25">
        <v>68.94</v>
      </c>
      <c r="G3474" s="25">
        <v>68.94</v>
      </c>
      <c r="H3474" s="25">
        <v>68.94</v>
      </c>
      <c r="I3474" s="25">
        <v>74.790000000000006</v>
      </c>
      <c r="J3474" s="27">
        <v>79.8</v>
      </c>
      <c r="K3474" s="24"/>
      <c r="L3474" s="24">
        <v>68.95</v>
      </c>
    </row>
    <row r="3475" spans="1:12" x14ac:dyDescent="0.2">
      <c r="A3475" s="23">
        <v>41221</v>
      </c>
      <c r="B3475" s="32">
        <v>71.09</v>
      </c>
      <c r="C3475" s="32">
        <v>70.09</v>
      </c>
      <c r="D3475" s="32">
        <v>73.09</v>
      </c>
      <c r="E3475" s="26">
        <v>72.599999999999994</v>
      </c>
      <c r="F3475" s="25">
        <v>69.59</v>
      </c>
      <c r="G3475" s="25">
        <v>69.59</v>
      </c>
      <c r="H3475" s="25">
        <v>69.59</v>
      </c>
      <c r="I3475" s="25">
        <v>75.44</v>
      </c>
      <c r="J3475" s="27">
        <v>80.400000000000006</v>
      </c>
      <c r="K3475" s="24"/>
      <c r="L3475" s="24">
        <v>69.95</v>
      </c>
    </row>
    <row r="3476" spans="1:12" x14ac:dyDescent="0.2">
      <c r="A3476" s="23">
        <v>41222</v>
      </c>
      <c r="B3476" s="32">
        <v>72.069999999999993</v>
      </c>
      <c r="C3476" s="32">
        <v>71.069999999999993</v>
      </c>
      <c r="D3476" s="32">
        <v>74.069999999999993</v>
      </c>
      <c r="E3476" s="26">
        <v>73.55</v>
      </c>
      <c r="F3476" s="25">
        <v>70.569999999999993</v>
      </c>
      <c r="G3476" s="25">
        <v>70.569999999999993</v>
      </c>
      <c r="H3476" s="25">
        <v>70.569999999999993</v>
      </c>
      <c r="I3476" s="25">
        <v>76.42</v>
      </c>
      <c r="J3476" s="27">
        <v>81.400000000000006</v>
      </c>
      <c r="K3476" s="24"/>
      <c r="L3476" s="24">
        <v>70.7</v>
      </c>
    </row>
    <row r="3477" spans="1:12" x14ac:dyDescent="0.2">
      <c r="A3477" s="23">
        <v>41225</v>
      </c>
      <c r="B3477" s="32">
        <v>71.569999999999993</v>
      </c>
      <c r="C3477" s="32">
        <v>70.569999999999993</v>
      </c>
      <c r="D3477" s="32">
        <v>73.569999999999993</v>
      </c>
      <c r="E3477" s="26">
        <v>73.05</v>
      </c>
      <c r="F3477" s="25">
        <v>70.069999999999993</v>
      </c>
      <c r="G3477" s="25">
        <v>70.069999999999993</v>
      </c>
      <c r="H3477" s="25">
        <v>70.069999999999993</v>
      </c>
      <c r="I3477" s="25">
        <v>75.92</v>
      </c>
      <c r="J3477" s="27">
        <v>80.900000000000006</v>
      </c>
      <c r="K3477" s="24"/>
      <c r="L3477" s="24">
        <v>70.2</v>
      </c>
    </row>
    <row r="3478" spans="1:12" x14ac:dyDescent="0.2">
      <c r="A3478" s="23">
        <v>41226</v>
      </c>
      <c r="B3478" s="32">
        <v>71.38</v>
      </c>
      <c r="C3478" s="32">
        <v>70.38</v>
      </c>
      <c r="D3478" s="32">
        <v>73.38</v>
      </c>
      <c r="E3478" s="26">
        <v>72.900000000000006</v>
      </c>
      <c r="F3478" s="25">
        <v>69.88</v>
      </c>
      <c r="G3478" s="25">
        <v>69.88</v>
      </c>
      <c r="H3478" s="25">
        <v>69.88</v>
      </c>
      <c r="I3478" s="25">
        <v>75.73</v>
      </c>
      <c r="J3478" s="27">
        <v>80.7</v>
      </c>
      <c r="K3478" s="24"/>
      <c r="L3478" s="24"/>
    </row>
    <row r="3479" spans="1:12" x14ac:dyDescent="0.2">
      <c r="A3479" s="23">
        <v>41227</v>
      </c>
      <c r="B3479" s="32">
        <v>72.319999999999993</v>
      </c>
      <c r="C3479" s="32">
        <v>71.319999999999993</v>
      </c>
      <c r="D3479" s="32">
        <v>74.319999999999993</v>
      </c>
      <c r="E3479" s="26">
        <v>73.8</v>
      </c>
      <c r="F3479" s="25">
        <v>70.819999999999993</v>
      </c>
      <c r="G3479" s="25">
        <v>70.819999999999993</v>
      </c>
      <c r="H3479" s="25">
        <v>70.819999999999993</v>
      </c>
      <c r="I3479" s="25">
        <v>76.67</v>
      </c>
      <c r="J3479" s="27">
        <v>81.599999999999994</v>
      </c>
      <c r="K3479" s="24"/>
      <c r="L3479" s="24">
        <v>70.95</v>
      </c>
    </row>
    <row r="3480" spans="1:12" x14ac:dyDescent="0.2">
      <c r="A3480" s="23">
        <v>41228</v>
      </c>
      <c r="B3480" s="32">
        <v>70.95</v>
      </c>
      <c r="C3480" s="32">
        <v>69.95</v>
      </c>
      <c r="D3480" s="32">
        <v>73.45</v>
      </c>
      <c r="E3480" s="26">
        <v>72.95</v>
      </c>
      <c r="F3480" s="25">
        <v>69.95</v>
      </c>
      <c r="G3480" s="25">
        <v>69.95</v>
      </c>
      <c r="H3480" s="25">
        <v>69.95</v>
      </c>
      <c r="I3480" s="25">
        <v>75.8</v>
      </c>
      <c r="J3480" s="27">
        <v>80.8</v>
      </c>
      <c r="K3480" s="24"/>
      <c r="L3480" s="24">
        <v>70.2</v>
      </c>
    </row>
    <row r="3481" spans="1:12" x14ac:dyDescent="0.2">
      <c r="A3481" s="23">
        <v>41229</v>
      </c>
      <c r="B3481" s="32">
        <v>72.17</v>
      </c>
      <c r="C3481" s="32">
        <v>71.17</v>
      </c>
      <c r="D3481" s="32">
        <v>74.67</v>
      </c>
      <c r="E3481" s="26">
        <v>74.150000000000006</v>
      </c>
      <c r="F3481" s="25">
        <v>71.17</v>
      </c>
      <c r="G3481" s="25">
        <v>71.17</v>
      </c>
      <c r="H3481" s="25">
        <v>71.17</v>
      </c>
      <c r="I3481" s="25">
        <v>77.02</v>
      </c>
      <c r="J3481" s="27">
        <v>82</v>
      </c>
      <c r="K3481" s="24"/>
      <c r="L3481" s="24">
        <v>71.45</v>
      </c>
    </row>
    <row r="3482" spans="1:12" x14ac:dyDescent="0.2">
      <c r="A3482" s="23">
        <v>41232</v>
      </c>
      <c r="B3482" s="32">
        <v>74.78</v>
      </c>
      <c r="C3482" s="32">
        <v>73.78</v>
      </c>
      <c r="D3482" s="32">
        <v>77.28</v>
      </c>
      <c r="E3482" s="26">
        <v>76.8</v>
      </c>
      <c r="F3482" s="25">
        <v>73.78</v>
      </c>
      <c r="G3482" s="25">
        <v>73.78</v>
      </c>
      <c r="H3482" s="25">
        <v>73.78</v>
      </c>
      <c r="I3482" s="25">
        <v>79.63</v>
      </c>
      <c r="J3482" s="27">
        <v>84.4</v>
      </c>
      <c r="K3482" s="24"/>
      <c r="L3482" s="24">
        <v>73.7</v>
      </c>
    </row>
    <row r="3483" spans="1:12" x14ac:dyDescent="0.2">
      <c r="A3483" s="23">
        <v>41233</v>
      </c>
      <c r="B3483" s="32">
        <v>72.25</v>
      </c>
      <c r="C3483" s="32">
        <v>71.25</v>
      </c>
      <c r="D3483" s="32">
        <v>74.75</v>
      </c>
      <c r="E3483" s="26">
        <v>74.25</v>
      </c>
      <c r="F3483" s="25">
        <v>70.75</v>
      </c>
      <c r="G3483" s="25">
        <v>70.75</v>
      </c>
      <c r="H3483" s="25">
        <v>70.75</v>
      </c>
      <c r="I3483" s="25">
        <v>77.099999999999994</v>
      </c>
      <c r="J3483" s="27">
        <v>81.900000000000006</v>
      </c>
      <c r="K3483" s="24"/>
      <c r="L3483" s="24">
        <v>71.45</v>
      </c>
    </row>
    <row r="3484" spans="1:12" x14ac:dyDescent="0.2">
      <c r="A3484" s="23">
        <v>41234</v>
      </c>
      <c r="B3484" s="32">
        <v>72.88</v>
      </c>
      <c r="C3484" s="32">
        <v>71.88</v>
      </c>
      <c r="D3484" s="32">
        <v>75.38</v>
      </c>
      <c r="E3484" s="26">
        <v>74.900000000000006</v>
      </c>
      <c r="F3484" s="25">
        <v>71.38</v>
      </c>
      <c r="G3484" s="25">
        <v>71.38</v>
      </c>
      <c r="H3484" s="25">
        <v>71.38</v>
      </c>
      <c r="I3484" s="25">
        <v>77.73</v>
      </c>
      <c r="J3484" s="27">
        <v>82.5</v>
      </c>
      <c r="K3484" s="24"/>
      <c r="L3484" s="24">
        <v>71.95</v>
      </c>
    </row>
    <row r="3485" spans="1:12" x14ac:dyDescent="0.2">
      <c r="A3485" s="23">
        <v>41236</v>
      </c>
      <c r="B3485" s="32">
        <v>73.78</v>
      </c>
      <c r="C3485" s="32">
        <v>72.78</v>
      </c>
      <c r="D3485" s="32">
        <v>76.28</v>
      </c>
      <c r="E3485" s="26">
        <v>75.8</v>
      </c>
      <c r="F3485" s="25">
        <v>72.28</v>
      </c>
      <c r="G3485" s="25">
        <v>72.28</v>
      </c>
      <c r="H3485" s="25">
        <v>72.28</v>
      </c>
      <c r="I3485" s="25">
        <v>78.63</v>
      </c>
      <c r="J3485" s="27">
        <v>83.5</v>
      </c>
      <c r="K3485" s="24"/>
      <c r="L3485" s="24">
        <v>72.95</v>
      </c>
    </row>
    <row r="3486" spans="1:12" x14ac:dyDescent="0.2">
      <c r="A3486" s="23">
        <v>41239</v>
      </c>
      <c r="B3486" s="32">
        <v>73.239999999999995</v>
      </c>
      <c r="C3486" s="32">
        <v>72.239999999999995</v>
      </c>
      <c r="D3486" s="32">
        <v>75.739999999999995</v>
      </c>
      <c r="E3486" s="26">
        <v>75.25</v>
      </c>
      <c r="F3486" s="25">
        <v>71.739999999999995</v>
      </c>
      <c r="G3486" s="25">
        <v>71.739999999999995</v>
      </c>
      <c r="H3486" s="25">
        <v>71.739999999999995</v>
      </c>
      <c r="I3486" s="25">
        <v>78.09</v>
      </c>
      <c r="J3486" s="27">
        <v>82.9</v>
      </c>
      <c r="K3486" s="24"/>
      <c r="L3486" s="24">
        <v>72.45</v>
      </c>
    </row>
    <row r="3487" spans="1:12" x14ac:dyDescent="0.2">
      <c r="A3487" s="23">
        <v>41240</v>
      </c>
      <c r="B3487" s="32">
        <v>72.680000000000007</v>
      </c>
      <c r="C3487" s="32">
        <v>71.680000000000007</v>
      </c>
      <c r="D3487" s="32">
        <v>75.180000000000007</v>
      </c>
      <c r="E3487" s="26">
        <v>74.7</v>
      </c>
      <c r="F3487" s="25">
        <v>71.180000000000007</v>
      </c>
      <c r="G3487" s="25">
        <v>71.180000000000007</v>
      </c>
      <c r="H3487" s="25">
        <v>71.180000000000007</v>
      </c>
      <c r="I3487" s="25">
        <v>77.53</v>
      </c>
      <c r="J3487" s="27">
        <v>82.3</v>
      </c>
      <c r="K3487" s="24"/>
      <c r="L3487" s="24">
        <v>71.95</v>
      </c>
    </row>
    <row r="3488" spans="1:12" x14ac:dyDescent="0.2">
      <c r="A3488" s="23">
        <v>41241</v>
      </c>
      <c r="B3488" s="32">
        <v>71.989999999999995</v>
      </c>
      <c r="C3488" s="32">
        <v>70.989999999999995</v>
      </c>
      <c r="D3488" s="32">
        <v>74.489999999999995</v>
      </c>
      <c r="E3488" s="26">
        <v>74</v>
      </c>
      <c r="F3488" s="25">
        <v>70.489999999999995</v>
      </c>
      <c r="G3488" s="25">
        <v>70.489999999999995</v>
      </c>
      <c r="H3488" s="25">
        <v>70.489999999999995</v>
      </c>
      <c r="I3488" s="25">
        <v>76.84</v>
      </c>
      <c r="J3488" s="27">
        <v>81.599999999999994</v>
      </c>
      <c r="K3488" s="24"/>
      <c r="L3488" s="24">
        <v>71.2</v>
      </c>
    </row>
    <row r="3489" spans="1:12" x14ac:dyDescent="0.2">
      <c r="A3489" s="23">
        <v>41242</v>
      </c>
      <c r="B3489" s="32">
        <v>73.569999999999993</v>
      </c>
      <c r="C3489" s="32">
        <v>72.569999999999993</v>
      </c>
      <c r="D3489" s="32">
        <v>76.069999999999993</v>
      </c>
      <c r="E3489" s="26">
        <v>75.55</v>
      </c>
      <c r="F3489" s="25">
        <v>72.069999999999993</v>
      </c>
      <c r="G3489" s="25">
        <v>72.069999999999993</v>
      </c>
      <c r="H3489" s="25">
        <v>72.069999999999993</v>
      </c>
      <c r="I3489" s="25">
        <v>78.42</v>
      </c>
      <c r="J3489" s="27">
        <v>83.2</v>
      </c>
      <c r="K3489" s="24"/>
      <c r="L3489" s="24">
        <v>72.7</v>
      </c>
    </row>
    <row r="3490" spans="1:12" x14ac:dyDescent="0.2">
      <c r="A3490" s="23">
        <v>41243</v>
      </c>
      <c r="B3490" s="32">
        <v>74.41</v>
      </c>
      <c r="C3490" s="32">
        <v>73.41</v>
      </c>
      <c r="D3490" s="32">
        <v>76.91</v>
      </c>
      <c r="E3490" s="26">
        <v>76.400000000000006</v>
      </c>
      <c r="F3490" s="25">
        <v>72.91</v>
      </c>
      <c r="G3490" s="25">
        <v>72.91</v>
      </c>
      <c r="H3490" s="25">
        <v>72.91</v>
      </c>
      <c r="I3490" s="25">
        <v>79.260000000000005</v>
      </c>
      <c r="J3490" s="27">
        <v>84</v>
      </c>
      <c r="K3490" s="24"/>
      <c r="L3490" s="24">
        <v>73.7</v>
      </c>
    </row>
    <row r="3491" spans="1:12" x14ac:dyDescent="0.2">
      <c r="A3491" s="23">
        <v>41246</v>
      </c>
      <c r="B3491" s="32">
        <v>74.59</v>
      </c>
      <c r="C3491" s="32">
        <v>73.59</v>
      </c>
      <c r="D3491" s="32">
        <v>77.09</v>
      </c>
      <c r="E3491" s="26">
        <v>76.599999999999994</v>
      </c>
      <c r="F3491" s="25">
        <v>73.09</v>
      </c>
      <c r="G3491" s="25">
        <v>73.09</v>
      </c>
      <c r="H3491" s="25">
        <v>73.09</v>
      </c>
      <c r="I3491" s="25">
        <v>79.44</v>
      </c>
      <c r="J3491" s="27">
        <v>84.2</v>
      </c>
      <c r="K3491" s="24"/>
      <c r="L3491" s="24">
        <v>73.45</v>
      </c>
    </row>
    <row r="3492" spans="1:12" x14ac:dyDescent="0.2">
      <c r="A3492" s="23">
        <v>41247</v>
      </c>
      <c r="B3492" s="32">
        <v>74</v>
      </c>
      <c r="C3492" s="32">
        <v>73</v>
      </c>
      <c r="D3492" s="32">
        <v>76.5</v>
      </c>
      <c r="E3492" s="26">
        <v>76</v>
      </c>
      <c r="F3492" s="25">
        <v>72.5</v>
      </c>
      <c r="G3492" s="25">
        <v>72.5</v>
      </c>
      <c r="H3492" s="25">
        <v>72.5</v>
      </c>
      <c r="I3492" s="25">
        <v>78.849999999999994</v>
      </c>
      <c r="J3492" s="27">
        <v>83.6</v>
      </c>
      <c r="K3492" s="24"/>
      <c r="L3492" s="24">
        <v>73.2</v>
      </c>
    </row>
    <row r="3493" spans="1:12" x14ac:dyDescent="0.2">
      <c r="A3493" s="23">
        <v>41248</v>
      </c>
      <c r="B3493" s="32">
        <v>73.38</v>
      </c>
      <c r="C3493" s="32">
        <v>72.38</v>
      </c>
      <c r="D3493" s="32">
        <v>75.88</v>
      </c>
      <c r="E3493" s="26">
        <v>75.400000000000006</v>
      </c>
      <c r="F3493" s="25">
        <v>71.38</v>
      </c>
      <c r="G3493" s="25">
        <v>71.38</v>
      </c>
      <c r="H3493" s="25">
        <v>71.38</v>
      </c>
      <c r="I3493" s="25">
        <v>78.23</v>
      </c>
      <c r="J3493" s="27">
        <v>83</v>
      </c>
      <c r="K3493" s="24"/>
      <c r="L3493" s="24">
        <v>72.7</v>
      </c>
    </row>
    <row r="3494" spans="1:12" x14ac:dyDescent="0.2">
      <c r="A3494" s="23">
        <v>41249</v>
      </c>
      <c r="B3494" s="32">
        <v>71.760000000000005</v>
      </c>
      <c r="C3494" s="32">
        <v>70.760000000000005</v>
      </c>
      <c r="D3494" s="32">
        <v>74.260000000000005</v>
      </c>
      <c r="E3494" s="26">
        <v>73.75</v>
      </c>
      <c r="F3494" s="25">
        <v>69.760000000000005</v>
      </c>
      <c r="G3494" s="25">
        <v>69.760000000000005</v>
      </c>
      <c r="H3494" s="25">
        <v>69.760000000000005</v>
      </c>
      <c r="I3494" s="25">
        <v>76.61</v>
      </c>
      <c r="J3494" s="27">
        <v>81.400000000000006</v>
      </c>
      <c r="K3494" s="24"/>
      <c r="L3494" s="24">
        <v>70.95</v>
      </c>
    </row>
    <row r="3495" spans="1:12" x14ac:dyDescent="0.2">
      <c r="A3495" s="23">
        <v>41250</v>
      </c>
      <c r="B3495" s="32">
        <v>71.430000000000007</v>
      </c>
      <c r="C3495" s="32">
        <v>70.430000000000007</v>
      </c>
      <c r="D3495" s="32">
        <v>73.930000000000007</v>
      </c>
      <c r="E3495" s="26">
        <v>73.45</v>
      </c>
      <c r="F3495" s="25">
        <v>69.430000000000007</v>
      </c>
      <c r="G3495" s="25">
        <v>69.430000000000007</v>
      </c>
      <c r="H3495" s="25">
        <v>69.430000000000007</v>
      </c>
      <c r="I3495" s="25">
        <v>76.28</v>
      </c>
      <c r="J3495" s="27">
        <v>81</v>
      </c>
      <c r="K3495" s="24"/>
      <c r="L3495" s="24">
        <v>70.7</v>
      </c>
    </row>
    <row r="3496" spans="1:12" x14ac:dyDescent="0.2">
      <c r="A3496" s="23">
        <v>41253</v>
      </c>
      <c r="B3496" s="32">
        <v>71.06</v>
      </c>
      <c r="C3496" s="32">
        <v>70.06</v>
      </c>
      <c r="D3496" s="32">
        <v>73.56</v>
      </c>
      <c r="E3496" s="26">
        <v>73.05</v>
      </c>
      <c r="F3496" s="25">
        <v>69.06</v>
      </c>
      <c r="G3496" s="25">
        <v>69.06</v>
      </c>
      <c r="H3496" s="25">
        <v>69.06</v>
      </c>
      <c r="I3496" s="25">
        <v>75.91</v>
      </c>
      <c r="J3496" s="27">
        <v>80.7</v>
      </c>
      <c r="K3496" s="24"/>
      <c r="L3496" s="24">
        <v>69.95</v>
      </c>
    </row>
    <row r="3497" spans="1:12" x14ac:dyDescent="0.2">
      <c r="A3497" s="23">
        <v>41254</v>
      </c>
      <c r="B3497" s="32">
        <v>71.290000000000006</v>
      </c>
      <c r="C3497" s="32">
        <v>70.290000000000006</v>
      </c>
      <c r="D3497" s="32">
        <v>73.790000000000006</v>
      </c>
      <c r="E3497" s="26">
        <v>73.3</v>
      </c>
      <c r="F3497" s="25">
        <v>69.290000000000006</v>
      </c>
      <c r="G3497" s="25">
        <v>69.290000000000006</v>
      </c>
      <c r="H3497" s="25">
        <v>69.290000000000006</v>
      </c>
      <c r="I3497" s="25">
        <v>76.14</v>
      </c>
      <c r="J3497" s="27">
        <v>80.900000000000006</v>
      </c>
      <c r="K3497" s="24"/>
      <c r="L3497" s="24">
        <v>70.45</v>
      </c>
    </row>
    <row r="3498" spans="1:12" x14ac:dyDescent="0.2">
      <c r="A3498" s="23">
        <v>41255</v>
      </c>
      <c r="B3498" s="32">
        <v>72.27</v>
      </c>
      <c r="C3498" s="32">
        <v>71.27</v>
      </c>
      <c r="D3498" s="32">
        <v>74.77</v>
      </c>
      <c r="E3498" s="26">
        <v>74.25</v>
      </c>
      <c r="F3498" s="25">
        <v>70.27</v>
      </c>
      <c r="G3498" s="25">
        <v>70.27</v>
      </c>
      <c r="H3498" s="25">
        <v>70.27</v>
      </c>
      <c r="I3498" s="25">
        <v>77.12</v>
      </c>
      <c r="J3498" s="27">
        <v>81.900000000000006</v>
      </c>
      <c r="K3498" s="24"/>
      <c r="L3498" s="24">
        <v>71.45</v>
      </c>
    </row>
    <row r="3499" spans="1:12" x14ac:dyDescent="0.2">
      <c r="A3499" s="23">
        <v>41256</v>
      </c>
      <c r="B3499" s="32">
        <v>71.39</v>
      </c>
      <c r="C3499" s="32">
        <v>70.39</v>
      </c>
      <c r="D3499" s="32">
        <v>73.89</v>
      </c>
      <c r="E3499" s="26">
        <v>73.400000000000006</v>
      </c>
      <c r="F3499" s="25">
        <v>69.39</v>
      </c>
      <c r="G3499" s="25">
        <v>69.39</v>
      </c>
      <c r="H3499" s="25">
        <v>69.39</v>
      </c>
      <c r="I3499" s="25">
        <v>76.239999999999995</v>
      </c>
      <c r="J3499" s="27">
        <v>81</v>
      </c>
      <c r="K3499" s="24"/>
      <c r="L3499" s="24">
        <v>70.45</v>
      </c>
    </row>
    <row r="3500" spans="1:12" x14ac:dyDescent="0.2">
      <c r="A3500" s="23">
        <v>41257</v>
      </c>
      <c r="B3500" s="32">
        <v>72.23</v>
      </c>
      <c r="C3500" s="32">
        <v>71.23</v>
      </c>
      <c r="D3500" s="32">
        <v>74.73</v>
      </c>
      <c r="E3500" s="26">
        <v>74.25</v>
      </c>
      <c r="F3500" s="25">
        <v>70.23</v>
      </c>
      <c r="G3500" s="25">
        <v>70.23</v>
      </c>
      <c r="H3500" s="25">
        <v>70.23</v>
      </c>
      <c r="I3500" s="25">
        <v>77.08</v>
      </c>
      <c r="J3500" s="27">
        <v>81.8</v>
      </c>
      <c r="K3500" s="24"/>
      <c r="L3500" s="24">
        <v>71.45</v>
      </c>
    </row>
    <row r="3501" spans="1:12" x14ac:dyDescent="0.2">
      <c r="A3501" s="23">
        <v>41260</v>
      </c>
      <c r="B3501" s="32">
        <v>72.7</v>
      </c>
      <c r="C3501" s="32">
        <v>71.7</v>
      </c>
      <c r="D3501" s="32">
        <v>75.2</v>
      </c>
      <c r="E3501" s="26">
        <v>74.7</v>
      </c>
      <c r="F3501" s="25">
        <v>70.7</v>
      </c>
      <c r="G3501" s="25">
        <v>70.7</v>
      </c>
      <c r="H3501" s="25">
        <v>70.7</v>
      </c>
      <c r="I3501" s="25">
        <v>77.55</v>
      </c>
      <c r="J3501" s="27">
        <v>82.3</v>
      </c>
      <c r="K3501" s="24"/>
      <c r="L3501" s="24">
        <v>71.95</v>
      </c>
    </row>
    <row r="3502" spans="1:12" x14ac:dyDescent="0.2">
      <c r="A3502" s="23">
        <v>41261</v>
      </c>
      <c r="B3502" s="32">
        <v>73.430000000000007</v>
      </c>
      <c r="C3502" s="32">
        <v>72.430000000000007</v>
      </c>
      <c r="D3502" s="32">
        <v>75.930000000000007</v>
      </c>
      <c r="E3502" s="26">
        <v>75.45</v>
      </c>
      <c r="F3502" s="25">
        <v>71.430000000000007</v>
      </c>
      <c r="G3502" s="25">
        <v>71.430000000000007</v>
      </c>
      <c r="H3502" s="25">
        <v>71.430000000000007</v>
      </c>
      <c r="I3502" s="25">
        <v>78.28</v>
      </c>
      <c r="J3502" s="27">
        <v>83</v>
      </c>
      <c r="K3502" s="24"/>
      <c r="L3502" s="24">
        <v>72.45</v>
      </c>
    </row>
    <row r="3503" spans="1:12" x14ac:dyDescent="0.2">
      <c r="A3503" s="23">
        <v>41262</v>
      </c>
      <c r="B3503" s="32">
        <v>75.010000000000005</v>
      </c>
      <c r="C3503" s="32">
        <v>74.010000000000005</v>
      </c>
      <c r="D3503" s="32">
        <v>77.510000000000005</v>
      </c>
      <c r="E3503" s="26">
        <v>77</v>
      </c>
      <c r="F3503" s="25">
        <v>73.010000000000005</v>
      </c>
      <c r="G3503" s="25">
        <v>73.010000000000005</v>
      </c>
      <c r="H3503" s="25">
        <v>73.010000000000005</v>
      </c>
      <c r="I3503" s="25">
        <v>79.86</v>
      </c>
      <c r="J3503" s="27">
        <v>84.6</v>
      </c>
      <c r="K3503" s="24"/>
      <c r="L3503" s="24">
        <v>74.2</v>
      </c>
    </row>
    <row r="3504" spans="1:12" x14ac:dyDescent="0.2">
      <c r="A3504" s="23">
        <v>41263</v>
      </c>
      <c r="B3504" s="32">
        <v>75.63</v>
      </c>
      <c r="C3504" s="32">
        <v>74.63</v>
      </c>
      <c r="D3504" s="32">
        <v>78.13</v>
      </c>
      <c r="E3504" s="26">
        <v>77.650000000000006</v>
      </c>
      <c r="F3504" s="25">
        <v>73.63</v>
      </c>
      <c r="G3504" s="25">
        <v>73.63</v>
      </c>
      <c r="H3504" s="25">
        <v>73.63</v>
      </c>
      <c r="I3504" s="25">
        <v>80.48</v>
      </c>
      <c r="J3504" s="27">
        <v>85.2</v>
      </c>
      <c r="K3504" s="24"/>
      <c r="L3504" s="24">
        <v>74.95</v>
      </c>
    </row>
    <row r="3505" spans="1:12" x14ac:dyDescent="0.2">
      <c r="A3505" s="23">
        <v>41264</v>
      </c>
      <c r="B3505" s="32">
        <v>74.16</v>
      </c>
      <c r="C3505" s="32">
        <v>73.16</v>
      </c>
      <c r="D3505" s="32">
        <v>76.66</v>
      </c>
      <c r="E3505" s="26">
        <v>76.150000000000006</v>
      </c>
      <c r="F3505" s="25">
        <v>72.16</v>
      </c>
      <c r="G3505" s="25">
        <v>72.16</v>
      </c>
      <c r="H3505" s="25">
        <v>72.16</v>
      </c>
      <c r="I3505" s="25">
        <v>79.010000000000005</v>
      </c>
      <c r="J3505" s="27">
        <v>83.8</v>
      </c>
      <c r="K3505" s="24"/>
      <c r="L3505" s="24">
        <v>73.2</v>
      </c>
    </row>
    <row r="3506" spans="1:12" x14ac:dyDescent="0.2">
      <c r="A3506" s="23">
        <v>41267</v>
      </c>
      <c r="B3506" s="32">
        <v>74.11</v>
      </c>
      <c r="C3506" s="32">
        <v>73.11</v>
      </c>
      <c r="D3506" s="32">
        <v>76.61</v>
      </c>
      <c r="E3506" s="26">
        <v>76.099999999999994</v>
      </c>
      <c r="F3506" s="25">
        <v>72.11</v>
      </c>
      <c r="G3506" s="25">
        <v>72.11</v>
      </c>
      <c r="H3506" s="25">
        <v>72.11</v>
      </c>
      <c r="I3506" s="25">
        <v>78.959999999999994</v>
      </c>
      <c r="J3506" s="27">
        <v>83.7</v>
      </c>
      <c r="K3506" s="24"/>
      <c r="L3506" s="24">
        <v>73.45</v>
      </c>
    </row>
    <row r="3507" spans="1:12" x14ac:dyDescent="0.2">
      <c r="A3507" s="23">
        <v>41269</v>
      </c>
      <c r="B3507" s="32">
        <v>76.48</v>
      </c>
      <c r="C3507" s="32">
        <v>75.48</v>
      </c>
      <c r="D3507" s="32">
        <v>78.98</v>
      </c>
      <c r="E3507" s="26">
        <v>78.5</v>
      </c>
      <c r="F3507" s="25">
        <v>74.48</v>
      </c>
      <c r="G3507" s="25">
        <v>74.48</v>
      </c>
      <c r="H3507" s="25">
        <v>74.48</v>
      </c>
      <c r="I3507" s="25">
        <v>81.33</v>
      </c>
      <c r="J3507" s="27">
        <v>86.1</v>
      </c>
      <c r="K3507" s="24"/>
      <c r="L3507" s="24">
        <v>75.7</v>
      </c>
    </row>
    <row r="3508" spans="1:12" x14ac:dyDescent="0.2">
      <c r="A3508" s="23">
        <v>41270</v>
      </c>
      <c r="B3508" s="32">
        <v>76.37</v>
      </c>
      <c r="C3508" s="32">
        <v>75.37</v>
      </c>
      <c r="D3508" s="32">
        <v>78.87</v>
      </c>
      <c r="E3508" s="26">
        <v>78.349999999999994</v>
      </c>
      <c r="F3508" s="25">
        <v>74.37</v>
      </c>
      <c r="G3508" s="25">
        <v>74.37</v>
      </c>
      <c r="H3508" s="25">
        <v>74.37</v>
      </c>
      <c r="I3508" s="25">
        <v>81.22</v>
      </c>
      <c r="J3508" s="27">
        <v>86</v>
      </c>
      <c r="K3508" s="24"/>
      <c r="L3508" s="24">
        <v>75.45</v>
      </c>
    </row>
    <row r="3509" spans="1:12" x14ac:dyDescent="0.2">
      <c r="A3509" s="23">
        <v>41271</v>
      </c>
      <c r="B3509" s="32">
        <v>76.3</v>
      </c>
      <c r="C3509" s="32">
        <v>75.3</v>
      </c>
      <c r="D3509" s="32">
        <v>78.8</v>
      </c>
      <c r="E3509" s="26">
        <v>78.3</v>
      </c>
      <c r="F3509" s="25">
        <v>74.3</v>
      </c>
      <c r="G3509" s="25">
        <v>74.3</v>
      </c>
      <c r="H3509" s="25">
        <v>74.3</v>
      </c>
      <c r="I3509" s="25">
        <v>81.150000000000006</v>
      </c>
      <c r="J3509" s="27">
        <v>85.9</v>
      </c>
      <c r="K3509" s="24"/>
      <c r="L3509" s="24"/>
    </row>
    <row r="3510" spans="1:12" x14ac:dyDescent="0.2">
      <c r="A3510" s="23">
        <v>41274</v>
      </c>
      <c r="B3510" s="32">
        <v>77.319999999999993</v>
      </c>
      <c r="C3510" s="32">
        <v>76.319999999999993</v>
      </c>
      <c r="D3510" s="32">
        <v>79.819999999999993</v>
      </c>
      <c r="E3510" s="26">
        <v>79.3</v>
      </c>
      <c r="F3510" s="25">
        <v>75.319999999999993</v>
      </c>
      <c r="G3510" s="25">
        <v>75.319999999999993</v>
      </c>
      <c r="H3510" s="25">
        <v>75.319999999999993</v>
      </c>
      <c r="I3510" s="25">
        <v>82.17</v>
      </c>
      <c r="J3510" s="24">
        <v>86.9</v>
      </c>
      <c r="K3510" s="24"/>
      <c r="L3510" s="24">
        <v>76.7</v>
      </c>
    </row>
    <row r="3511" spans="1:12" x14ac:dyDescent="0.2">
      <c r="A3511" s="23">
        <v>41276</v>
      </c>
      <c r="B3511" s="27">
        <v>78.62</v>
      </c>
      <c r="C3511" s="28">
        <v>77.62</v>
      </c>
      <c r="D3511" s="28">
        <v>81.12</v>
      </c>
      <c r="E3511" s="26">
        <v>80.599999999999994</v>
      </c>
      <c r="F3511" s="25">
        <v>76.62</v>
      </c>
      <c r="G3511" s="25">
        <v>76.62</v>
      </c>
      <c r="H3511" s="25">
        <v>76.62</v>
      </c>
      <c r="I3511" s="25">
        <v>83.47</v>
      </c>
      <c r="J3511" s="27">
        <v>88.2</v>
      </c>
      <c r="K3511" s="24"/>
      <c r="L3511" s="24">
        <v>77.7</v>
      </c>
    </row>
    <row r="3512" spans="1:12" x14ac:dyDescent="0.2">
      <c r="A3512" s="23">
        <v>41277</v>
      </c>
      <c r="B3512" s="27">
        <v>78.42</v>
      </c>
      <c r="C3512" s="28">
        <v>77.42</v>
      </c>
      <c r="D3512" s="28">
        <v>80.92</v>
      </c>
      <c r="E3512" s="26">
        <v>80.400000000000006</v>
      </c>
      <c r="F3512" s="25">
        <v>76.42</v>
      </c>
      <c r="G3512" s="25">
        <v>76.42</v>
      </c>
      <c r="H3512" s="25">
        <v>76.42</v>
      </c>
      <c r="I3512" s="25">
        <v>83.27</v>
      </c>
      <c r="J3512" s="27">
        <v>88</v>
      </c>
      <c r="K3512" s="24"/>
      <c r="L3512" s="24">
        <v>77.45</v>
      </c>
    </row>
    <row r="3513" spans="1:12" x14ac:dyDescent="0.2">
      <c r="A3513" s="23">
        <v>41278</v>
      </c>
      <c r="B3513" s="27">
        <v>78.59</v>
      </c>
      <c r="C3513" s="28">
        <v>77.59</v>
      </c>
      <c r="D3513" s="28">
        <v>81.09</v>
      </c>
      <c r="E3513" s="26">
        <v>80.599999999999994</v>
      </c>
      <c r="F3513" s="25">
        <v>76.59</v>
      </c>
      <c r="G3513" s="25">
        <v>76.59</v>
      </c>
      <c r="H3513" s="25">
        <v>76.59</v>
      </c>
      <c r="I3513" s="25">
        <v>83.44</v>
      </c>
      <c r="J3513" s="27">
        <v>88.2</v>
      </c>
      <c r="K3513" s="24"/>
      <c r="L3513" s="24">
        <v>77.7</v>
      </c>
    </row>
    <row r="3514" spans="1:12" x14ac:dyDescent="0.2">
      <c r="A3514" s="23">
        <v>41281</v>
      </c>
      <c r="B3514" s="27">
        <v>78.69</v>
      </c>
      <c r="C3514" s="28">
        <v>77.69</v>
      </c>
      <c r="D3514" s="28">
        <v>81.19</v>
      </c>
      <c r="E3514" s="26">
        <v>80.7</v>
      </c>
      <c r="F3514" s="25">
        <v>76.69</v>
      </c>
      <c r="G3514" s="25">
        <v>76.69</v>
      </c>
      <c r="H3514" s="25">
        <v>76.69</v>
      </c>
      <c r="I3514" s="25">
        <v>83.54</v>
      </c>
      <c r="J3514" s="27">
        <v>88.3</v>
      </c>
      <c r="K3514" s="24"/>
      <c r="L3514" s="24">
        <v>78.2</v>
      </c>
    </row>
    <row r="3515" spans="1:12" x14ac:dyDescent="0.2">
      <c r="A3515" s="23">
        <v>41282</v>
      </c>
      <c r="B3515" s="27">
        <v>78.650000000000006</v>
      </c>
      <c r="C3515" s="28">
        <v>77.650000000000006</v>
      </c>
      <c r="D3515" s="28">
        <v>81.150000000000006</v>
      </c>
      <c r="E3515" s="26">
        <v>80.650000000000006</v>
      </c>
      <c r="F3515" s="25">
        <v>76.650000000000006</v>
      </c>
      <c r="G3515" s="25">
        <v>76.650000000000006</v>
      </c>
      <c r="H3515" s="25">
        <v>76.650000000000006</v>
      </c>
      <c r="I3515" s="25">
        <v>83.5</v>
      </c>
      <c r="J3515" s="27">
        <v>88.3</v>
      </c>
      <c r="K3515" s="24"/>
      <c r="L3515" s="24">
        <v>77.7</v>
      </c>
    </row>
    <row r="3516" spans="1:12" x14ac:dyDescent="0.2">
      <c r="A3516" s="23">
        <v>41283</v>
      </c>
      <c r="B3516" s="27">
        <v>78.599999999999994</v>
      </c>
      <c r="C3516" s="28">
        <v>77.599999999999994</v>
      </c>
      <c r="D3516" s="28">
        <v>81.099999999999994</v>
      </c>
      <c r="E3516" s="26">
        <v>80.599999999999994</v>
      </c>
      <c r="F3516" s="25">
        <v>76.599999999999994</v>
      </c>
      <c r="G3516" s="25">
        <v>76.599999999999994</v>
      </c>
      <c r="H3516" s="25">
        <v>76.599999999999994</v>
      </c>
      <c r="I3516" s="25">
        <v>83.45</v>
      </c>
      <c r="J3516" s="27">
        <v>88.2</v>
      </c>
      <c r="K3516" s="24"/>
      <c r="L3516" s="24">
        <v>77.95</v>
      </c>
    </row>
    <row r="3517" spans="1:12" x14ac:dyDescent="0.2">
      <c r="A3517" s="23">
        <v>41284</v>
      </c>
      <c r="B3517" s="27">
        <v>79.319999999999993</v>
      </c>
      <c r="C3517" s="28">
        <v>78.319999999999993</v>
      </c>
      <c r="D3517" s="28">
        <v>81.819999999999993</v>
      </c>
      <c r="E3517" s="26">
        <v>81.3</v>
      </c>
      <c r="F3517" s="25">
        <v>77.319999999999993</v>
      </c>
      <c r="G3517" s="25">
        <v>77.319999999999993</v>
      </c>
      <c r="H3517" s="25">
        <v>77.319999999999993</v>
      </c>
      <c r="I3517" s="25">
        <v>84.17</v>
      </c>
      <c r="J3517" s="27">
        <v>88.9</v>
      </c>
      <c r="K3517" s="24"/>
      <c r="L3517" s="24">
        <v>78.45</v>
      </c>
    </row>
    <row r="3518" spans="1:12" x14ac:dyDescent="0.2">
      <c r="A3518" s="23">
        <v>41285</v>
      </c>
      <c r="B3518" s="27">
        <v>79.06</v>
      </c>
      <c r="C3518" s="28">
        <v>78.06</v>
      </c>
      <c r="D3518" s="28">
        <v>81.56</v>
      </c>
      <c r="E3518" s="26">
        <v>81.05</v>
      </c>
      <c r="F3518" s="25">
        <v>77.06</v>
      </c>
      <c r="G3518" s="25">
        <v>77.06</v>
      </c>
      <c r="H3518" s="25">
        <v>77.06</v>
      </c>
      <c r="I3518" s="25">
        <v>83.91</v>
      </c>
      <c r="J3518" s="27">
        <v>88.7</v>
      </c>
      <c r="K3518" s="24"/>
      <c r="L3518" s="24">
        <v>78.2</v>
      </c>
    </row>
    <row r="3519" spans="1:12" x14ac:dyDescent="0.2">
      <c r="A3519" s="23">
        <v>41288</v>
      </c>
      <c r="B3519" s="27">
        <v>79.64</v>
      </c>
      <c r="C3519" s="28">
        <v>78.64</v>
      </c>
      <c r="D3519" s="28">
        <v>82.14</v>
      </c>
      <c r="E3519" s="26">
        <v>81.650000000000006</v>
      </c>
      <c r="F3519" s="25">
        <v>77.64</v>
      </c>
      <c r="G3519" s="25">
        <v>77.64</v>
      </c>
      <c r="H3519" s="25">
        <v>77.64</v>
      </c>
      <c r="I3519" s="25">
        <v>84.49</v>
      </c>
      <c r="J3519" s="27">
        <v>89.3</v>
      </c>
      <c r="K3519" s="24"/>
      <c r="L3519" s="24">
        <v>78.95</v>
      </c>
    </row>
    <row r="3520" spans="1:12" x14ac:dyDescent="0.2">
      <c r="A3520" s="23">
        <v>41289</v>
      </c>
      <c r="B3520" s="27">
        <v>78.78</v>
      </c>
      <c r="C3520" s="28">
        <v>77.78</v>
      </c>
      <c r="D3520" s="28">
        <v>81.28</v>
      </c>
      <c r="E3520" s="26">
        <v>80.8</v>
      </c>
      <c r="F3520" s="25">
        <v>76.78</v>
      </c>
      <c r="G3520" s="25">
        <v>76.78</v>
      </c>
      <c r="H3520" s="25">
        <v>76.78</v>
      </c>
      <c r="I3520" s="25">
        <v>83.63</v>
      </c>
      <c r="J3520" s="27">
        <v>88.4</v>
      </c>
      <c r="K3520" s="24"/>
      <c r="L3520" s="24">
        <v>77.95</v>
      </c>
    </row>
    <row r="3521" spans="1:12" x14ac:dyDescent="0.2">
      <c r="A3521" s="23">
        <v>41290</v>
      </c>
      <c r="B3521" s="27">
        <v>78.739999999999995</v>
      </c>
      <c r="C3521" s="28">
        <v>77.739999999999995</v>
      </c>
      <c r="D3521" s="28">
        <v>84.24</v>
      </c>
      <c r="E3521" s="26">
        <v>81.75</v>
      </c>
      <c r="F3521" s="25">
        <v>77.739999999999995</v>
      </c>
      <c r="G3521" s="25">
        <v>77.739999999999995</v>
      </c>
      <c r="H3521" s="25">
        <v>77.739999999999995</v>
      </c>
      <c r="I3521" s="25">
        <v>84.59</v>
      </c>
      <c r="J3521" s="27">
        <v>89.4</v>
      </c>
      <c r="K3521" s="24"/>
      <c r="L3521" s="24">
        <v>78.95</v>
      </c>
    </row>
    <row r="3522" spans="1:12" x14ac:dyDescent="0.2">
      <c r="A3522" s="23">
        <v>41291</v>
      </c>
      <c r="B3522" s="27">
        <v>79.989999999999995</v>
      </c>
      <c r="C3522" s="28">
        <v>78.989999999999995</v>
      </c>
      <c r="D3522" s="28">
        <v>85.49</v>
      </c>
      <c r="E3522" s="26">
        <v>83</v>
      </c>
      <c r="F3522" s="25">
        <v>78.989999999999995</v>
      </c>
      <c r="G3522" s="25">
        <v>78.989999999999995</v>
      </c>
      <c r="H3522" s="25">
        <v>78.989999999999995</v>
      </c>
      <c r="I3522" s="25">
        <v>85.84</v>
      </c>
      <c r="J3522" s="27">
        <v>90.6</v>
      </c>
      <c r="K3522" s="24"/>
      <c r="L3522" s="24">
        <v>80.2</v>
      </c>
    </row>
    <row r="3523" spans="1:12" x14ac:dyDescent="0.2">
      <c r="A3523" s="23">
        <v>41292</v>
      </c>
      <c r="B3523" s="27">
        <v>80.06</v>
      </c>
      <c r="C3523" s="28">
        <v>79.06</v>
      </c>
      <c r="D3523" s="28">
        <v>85.56</v>
      </c>
      <c r="E3523" s="26">
        <v>83.05</v>
      </c>
      <c r="F3523" s="25">
        <v>79.06</v>
      </c>
      <c r="G3523" s="25">
        <v>79.06</v>
      </c>
      <c r="H3523" s="25">
        <v>79.06</v>
      </c>
      <c r="I3523" s="25">
        <v>85.91</v>
      </c>
      <c r="J3523" s="27">
        <v>90.7</v>
      </c>
      <c r="K3523" s="24"/>
      <c r="L3523" s="24"/>
    </row>
    <row r="3524" spans="1:12" x14ac:dyDescent="0.2">
      <c r="A3524" s="23">
        <v>41296</v>
      </c>
      <c r="B3524" s="27">
        <v>80.739999999999995</v>
      </c>
      <c r="C3524" s="28">
        <v>79.739999999999995</v>
      </c>
      <c r="D3524" s="28">
        <v>86.24</v>
      </c>
      <c r="E3524" s="26">
        <v>83.75</v>
      </c>
      <c r="F3524" s="25">
        <v>79.739999999999995</v>
      </c>
      <c r="G3524" s="25">
        <v>79.739999999999995</v>
      </c>
      <c r="H3524" s="25">
        <v>79.739999999999995</v>
      </c>
      <c r="I3524" s="25">
        <v>86.59</v>
      </c>
      <c r="J3524" s="27">
        <v>91.4</v>
      </c>
      <c r="K3524" s="24"/>
      <c r="L3524" s="24">
        <v>80.95</v>
      </c>
    </row>
    <row r="3525" spans="1:12" x14ac:dyDescent="0.2">
      <c r="A3525" s="23">
        <v>41297</v>
      </c>
      <c r="B3525" s="27">
        <v>79.73</v>
      </c>
      <c r="C3525" s="28">
        <v>78.73</v>
      </c>
      <c r="D3525" s="28">
        <v>85.23</v>
      </c>
      <c r="E3525" s="26">
        <v>82.75</v>
      </c>
      <c r="F3525" s="25">
        <v>78.73</v>
      </c>
      <c r="G3525" s="25">
        <v>78.73</v>
      </c>
      <c r="H3525" s="25">
        <v>78.73</v>
      </c>
      <c r="I3525" s="25">
        <v>85.58</v>
      </c>
      <c r="J3525" s="27">
        <v>90.3</v>
      </c>
      <c r="K3525" s="24"/>
      <c r="L3525" s="24">
        <v>79.95</v>
      </c>
    </row>
    <row r="3526" spans="1:12" x14ac:dyDescent="0.2">
      <c r="A3526" s="23">
        <v>41298</v>
      </c>
      <c r="B3526" s="27">
        <v>80.45</v>
      </c>
      <c r="C3526" s="28">
        <v>79.45</v>
      </c>
      <c r="D3526" s="28">
        <v>85.95</v>
      </c>
      <c r="E3526" s="26">
        <v>83.45</v>
      </c>
      <c r="F3526" s="25">
        <v>79.45</v>
      </c>
      <c r="G3526" s="25">
        <v>79.45</v>
      </c>
      <c r="H3526" s="25">
        <v>79.45</v>
      </c>
      <c r="I3526" s="25">
        <v>86.3</v>
      </c>
      <c r="J3526" s="27">
        <v>91.1</v>
      </c>
      <c r="K3526" s="24"/>
      <c r="L3526" s="24">
        <v>80.7</v>
      </c>
    </row>
    <row r="3527" spans="1:12" x14ac:dyDescent="0.2">
      <c r="A3527" s="23">
        <v>41299</v>
      </c>
      <c r="B3527" s="27">
        <v>80.38</v>
      </c>
      <c r="C3527" s="28">
        <v>79.38</v>
      </c>
      <c r="D3527" s="28">
        <v>85.88</v>
      </c>
      <c r="E3527" s="26">
        <v>83.4</v>
      </c>
      <c r="F3527" s="25">
        <v>79.38</v>
      </c>
      <c r="G3527" s="25">
        <v>79.38</v>
      </c>
      <c r="H3527" s="25">
        <v>79.38</v>
      </c>
      <c r="I3527" s="25">
        <v>86.23</v>
      </c>
      <c r="J3527" s="27">
        <v>91</v>
      </c>
      <c r="K3527" s="24"/>
      <c r="L3527" s="24">
        <v>80.45</v>
      </c>
    </row>
    <row r="3528" spans="1:12" x14ac:dyDescent="0.2">
      <c r="A3528" s="23">
        <v>41302</v>
      </c>
      <c r="B3528" s="27">
        <v>80.94</v>
      </c>
      <c r="C3528" s="28">
        <v>79.94</v>
      </c>
      <c r="D3528" s="28">
        <v>86.44</v>
      </c>
      <c r="E3528" s="26">
        <v>83.95</v>
      </c>
      <c r="F3528" s="25">
        <v>79.94</v>
      </c>
      <c r="G3528" s="25">
        <v>79.94</v>
      </c>
      <c r="H3528" s="25">
        <v>79.94</v>
      </c>
      <c r="I3528" s="25">
        <v>86.79</v>
      </c>
      <c r="J3528" s="27">
        <v>91.6</v>
      </c>
      <c r="K3528" s="24"/>
      <c r="L3528" s="24">
        <v>81.45</v>
      </c>
    </row>
    <row r="3529" spans="1:12" x14ac:dyDescent="0.2">
      <c r="A3529" s="23">
        <v>41303</v>
      </c>
      <c r="B3529" s="27">
        <v>82.07</v>
      </c>
      <c r="C3529" s="28">
        <v>81.069999999999993</v>
      </c>
      <c r="D3529" s="28">
        <v>87.57</v>
      </c>
      <c r="E3529" s="26">
        <v>85.05</v>
      </c>
      <c r="F3529" s="25">
        <v>81.069999999999993</v>
      </c>
      <c r="G3529" s="25">
        <v>81.069999999999993</v>
      </c>
      <c r="H3529" s="25">
        <v>81.069999999999993</v>
      </c>
      <c r="I3529" s="25">
        <v>87.92</v>
      </c>
      <c r="J3529" s="27">
        <v>92.7</v>
      </c>
      <c r="K3529" s="24"/>
      <c r="L3529" s="24">
        <v>82.2</v>
      </c>
    </row>
    <row r="3530" spans="1:12" x14ac:dyDescent="0.2">
      <c r="A3530" s="23">
        <v>41304</v>
      </c>
      <c r="B3530" s="27">
        <v>82.44</v>
      </c>
      <c r="C3530" s="28">
        <v>81.44</v>
      </c>
      <c r="D3530" s="28">
        <v>87.94</v>
      </c>
      <c r="E3530" s="26">
        <v>85.45</v>
      </c>
      <c r="F3530" s="25">
        <v>81.44</v>
      </c>
      <c r="G3530" s="25">
        <v>81.44</v>
      </c>
      <c r="H3530" s="25">
        <v>81.44</v>
      </c>
      <c r="I3530" s="25">
        <v>88.29</v>
      </c>
      <c r="J3530" s="27">
        <v>93.1</v>
      </c>
      <c r="K3530" s="24"/>
      <c r="L3530" s="24">
        <v>82.45</v>
      </c>
    </row>
    <row r="3531" spans="1:12" x14ac:dyDescent="0.2">
      <c r="A3531" s="23">
        <v>41305</v>
      </c>
      <c r="B3531" s="27">
        <v>81.99</v>
      </c>
      <c r="C3531" s="28"/>
      <c r="D3531" s="28">
        <v>87.49</v>
      </c>
      <c r="E3531" s="26">
        <v>85</v>
      </c>
      <c r="F3531" s="25">
        <v>80.989999999999995</v>
      </c>
      <c r="G3531" s="25">
        <v>80.989999999999995</v>
      </c>
      <c r="H3531" s="25">
        <v>80.989999999999995</v>
      </c>
      <c r="I3531" s="25">
        <v>87.84</v>
      </c>
      <c r="J3531" s="27">
        <v>92.6</v>
      </c>
      <c r="K3531" s="24"/>
      <c r="L3531" s="24">
        <v>82.2</v>
      </c>
    </row>
    <row r="3532" spans="1:12" x14ac:dyDescent="0.2">
      <c r="A3532" s="23">
        <v>41306</v>
      </c>
      <c r="B3532" s="27">
        <v>82.27</v>
      </c>
      <c r="C3532" s="28">
        <v>81.27</v>
      </c>
      <c r="D3532" s="28">
        <v>87.77</v>
      </c>
      <c r="E3532" s="26">
        <v>85.25</v>
      </c>
      <c r="F3532" s="25">
        <v>81.27</v>
      </c>
      <c r="G3532" s="25">
        <v>81.27</v>
      </c>
      <c r="H3532" s="25">
        <v>81.27</v>
      </c>
      <c r="I3532" s="25">
        <v>88.12</v>
      </c>
      <c r="J3532" s="27">
        <v>92.9</v>
      </c>
      <c r="K3532" s="24"/>
      <c r="L3532" s="24">
        <v>82.45</v>
      </c>
    </row>
    <row r="3533" spans="1:12" x14ac:dyDescent="0.2">
      <c r="A3533" s="23">
        <v>41309</v>
      </c>
      <c r="B3533" s="27">
        <v>80.67</v>
      </c>
      <c r="C3533" s="28">
        <v>79.67</v>
      </c>
      <c r="D3533" s="28">
        <v>86.17</v>
      </c>
      <c r="E3533" s="26">
        <v>83.65</v>
      </c>
      <c r="F3533" s="25">
        <v>79.67</v>
      </c>
      <c r="G3533" s="25">
        <v>79.67</v>
      </c>
      <c r="H3533" s="25">
        <v>79.67</v>
      </c>
      <c r="I3533" s="25">
        <v>86.52</v>
      </c>
      <c r="J3533" s="27">
        <v>91.3</v>
      </c>
      <c r="K3533" s="24"/>
      <c r="L3533" s="24">
        <v>80.95</v>
      </c>
    </row>
    <row r="3534" spans="1:12" x14ac:dyDescent="0.2">
      <c r="A3534" s="23">
        <v>41310</v>
      </c>
      <c r="B3534" s="27">
        <v>81.14</v>
      </c>
      <c r="C3534" s="28">
        <v>80.14</v>
      </c>
      <c r="D3534" s="28">
        <v>86.64</v>
      </c>
      <c r="E3534" s="26">
        <v>84.15</v>
      </c>
      <c r="F3534" s="25">
        <v>80.14</v>
      </c>
      <c r="G3534" s="25">
        <v>80.14</v>
      </c>
      <c r="H3534" s="25">
        <v>80.14</v>
      </c>
      <c r="I3534" s="25">
        <v>86.99</v>
      </c>
      <c r="J3534" s="27">
        <v>91.8</v>
      </c>
      <c r="K3534" s="24"/>
      <c r="L3534" s="24">
        <v>81.2</v>
      </c>
    </row>
    <row r="3535" spans="1:12" x14ac:dyDescent="0.2">
      <c r="A3535" s="23">
        <v>41311</v>
      </c>
      <c r="B3535" s="27">
        <v>81.12</v>
      </c>
      <c r="C3535" s="28">
        <v>80.12</v>
      </c>
      <c r="D3535" s="28">
        <v>86.62</v>
      </c>
      <c r="E3535" s="26">
        <v>84.1</v>
      </c>
      <c r="F3535" s="25">
        <v>80.12</v>
      </c>
      <c r="G3535" s="25">
        <v>80.12</v>
      </c>
      <c r="H3535" s="25">
        <v>80.12</v>
      </c>
      <c r="I3535" s="25">
        <v>86.97</v>
      </c>
      <c r="J3535" s="27">
        <v>91.7</v>
      </c>
      <c r="K3535" s="24"/>
      <c r="L3535" s="24"/>
    </row>
    <row r="3536" spans="1:12" x14ac:dyDescent="0.2">
      <c r="A3536" s="23">
        <v>41312</v>
      </c>
      <c r="B3536" s="27">
        <v>80.33</v>
      </c>
      <c r="C3536" s="28">
        <v>79.33</v>
      </c>
      <c r="D3536" s="28">
        <v>85.83</v>
      </c>
      <c r="E3536" s="26">
        <v>83.35</v>
      </c>
      <c r="F3536" s="25">
        <v>79.33</v>
      </c>
      <c r="G3536" s="25">
        <v>79.33</v>
      </c>
      <c r="H3536" s="25">
        <v>79.33</v>
      </c>
      <c r="I3536" s="25">
        <v>86.18</v>
      </c>
      <c r="J3536" s="27">
        <v>90.9</v>
      </c>
      <c r="K3536" s="24"/>
      <c r="L3536" s="24">
        <v>80.7</v>
      </c>
    </row>
    <row r="3537" spans="1:12" x14ac:dyDescent="0.2">
      <c r="A3537" s="23">
        <v>41313</v>
      </c>
      <c r="B3537" s="27">
        <v>80.22</v>
      </c>
      <c r="C3537" s="28">
        <v>79.22</v>
      </c>
      <c r="D3537" s="28">
        <v>85.72</v>
      </c>
      <c r="E3537" s="26">
        <v>83.2</v>
      </c>
      <c r="F3537" s="25">
        <v>79.22</v>
      </c>
      <c r="G3537" s="25">
        <v>79.22</v>
      </c>
      <c r="H3537" s="25">
        <v>79.22</v>
      </c>
      <c r="I3537" s="25">
        <v>86.07</v>
      </c>
      <c r="J3537" s="27">
        <v>90.8</v>
      </c>
      <c r="K3537" s="24"/>
      <c r="L3537" s="24">
        <v>80.45</v>
      </c>
    </row>
    <row r="3538" spans="1:12" x14ac:dyDescent="0.2">
      <c r="A3538" s="23">
        <v>41316</v>
      </c>
      <c r="B3538" s="27">
        <v>81.53</v>
      </c>
      <c r="C3538" s="28">
        <v>80.53</v>
      </c>
      <c r="D3538" s="28">
        <v>87.03</v>
      </c>
      <c r="E3538" s="26">
        <v>84.55</v>
      </c>
      <c r="F3538" s="25">
        <v>80.53</v>
      </c>
      <c r="G3538" s="25">
        <v>80.03</v>
      </c>
      <c r="H3538" s="25">
        <v>80.03</v>
      </c>
      <c r="I3538" s="25">
        <v>87.38</v>
      </c>
      <c r="J3538" s="27">
        <v>92.1</v>
      </c>
      <c r="K3538" s="24"/>
      <c r="L3538" s="24">
        <v>81.45</v>
      </c>
    </row>
    <row r="3539" spans="1:12" x14ac:dyDescent="0.2">
      <c r="A3539" s="23">
        <v>41317</v>
      </c>
      <c r="B3539" s="27">
        <v>82.01</v>
      </c>
      <c r="C3539" s="28">
        <v>81.010000000000005</v>
      </c>
      <c r="D3539" s="28">
        <v>87.51</v>
      </c>
      <c r="E3539" s="26">
        <v>85</v>
      </c>
      <c r="F3539" s="25">
        <v>81.010000000000005</v>
      </c>
      <c r="G3539" s="25">
        <v>80.510000000000005</v>
      </c>
      <c r="H3539" s="25">
        <v>80.510000000000005</v>
      </c>
      <c r="I3539" s="25">
        <v>87.86</v>
      </c>
      <c r="J3539" s="27">
        <v>92.6</v>
      </c>
      <c r="K3539" s="24"/>
      <c r="L3539" s="24">
        <v>82.2</v>
      </c>
    </row>
    <row r="3540" spans="1:12" x14ac:dyDescent="0.2">
      <c r="A3540" s="23">
        <v>41318</v>
      </c>
      <c r="B3540" s="27">
        <v>81.510000000000005</v>
      </c>
      <c r="C3540" s="28">
        <v>80.510000000000005</v>
      </c>
      <c r="D3540" s="28">
        <v>87.01</v>
      </c>
      <c r="E3540" s="26">
        <v>84.5</v>
      </c>
      <c r="F3540" s="25">
        <v>80.510000000000005</v>
      </c>
      <c r="G3540" s="25">
        <v>80.010000000000005</v>
      </c>
      <c r="H3540" s="25">
        <v>80.010000000000005</v>
      </c>
      <c r="I3540" s="25">
        <v>87.36</v>
      </c>
      <c r="J3540" s="27">
        <v>92.1</v>
      </c>
      <c r="K3540" s="24"/>
      <c r="L3540" s="24">
        <v>81.7</v>
      </c>
    </row>
    <row r="3541" spans="1:12" x14ac:dyDescent="0.2">
      <c r="A3541" s="23">
        <v>41319</v>
      </c>
      <c r="B3541" s="27">
        <v>81.81</v>
      </c>
      <c r="C3541" s="28">
        <v>80.81</v>
      </c>
      <c r="D3541" s="28">
        <v>87.31</v>
      </c>
      <c r="E3541" s="26">
        <v>84.8</v>
      </c>
      <c r="F3541" s="25">
        <v>80.81</v>
      </c>
      <c r="G3541" s="25">
        <v>80.31</v>
      </c>
      <c r="H3541" s="25">
        <v>80.31</v>
      </c>
      <c r="I3541" s="25">
        <v>87.66</v>
      </c>
      <c r="J3541" s="27">
        <v>92.4</v>
      </c>
      <c r="K3541" s="24"/>
      <c r="L3541" s="24">
        <v>81.95</v>
      </c>
    </row>
    <row r="3542" spans="1:12" x14ac:dyDescent="0.2">
      <c r="A3542" s="23">
        <v>41320</v>
      </c>
      <c r="B3542" s="27">
        <v>80.36</v>
      </c>
      <c r="C3542" s="28">
        <v>79.36</v>
      </c>
      <c r="D3542" s="28">
        <v>85.86</v>
      </c>
      <c r="E3542" s="26">
        <v>83.35</v>
      </c>
      <c r="F3542" s="25">
        <v>79.36</v>
      </c>
      <c r="G3542" s="25">
        <v>78.86</v>
      </c>
      <c r="H3542" s="25">
        <v>78.86</v>
      </c>
      <c r="I3542" s="25">
        <v>86.21</v>
      </c>
      <c r="J3542" s="27">
        <v>91</v>
      </c>
      <c r="K3542" s="24"/>
      <c r="L3542" s="24">
        <v>80.45</v>
      </c>
    </row>
    <row r="3543" spans="1:12" x14ac:dyDescent="0.2">
      <c r="A3543" s="23">
        <v>41324</v>
      </c>
      <c r="B3543" s="27">
        <v>81.16</v>
      </c>
      <c r="C3543" s="28">
        <v>80.16</v>
      </c>
      <c r="D3543" s="28">
        <v>86.66</v>
      </c>
      <c r="E3543" s="26">
        <v>84.15</v>
      </c>
      <c r="F3543" s="25">
        <v>80.16</v>
      </c>
      <c r="G3543" s="25">
        <v>79.66</v>
      </c>
      <c r="H3543" s="25">
        <v>79.66</v>
      </c>
      <c r="I3543" s="25">
        <v>87.66</v>
      </c>
      <c r="J3543" s="27">
        <v>91.8</v>
      </c>
      <c r="K3543" s="24"/>
      <c r="L3543" s="24">
        <v>81.7</v>
      </c>
    </row>
    <row r="3544" spans="1:12" x14ac:dyDescent="0.2">
      <c r="A3544" s="23">
        <v>41325</v>
      </c>
      <c r="B3544" s="27">
        <v>78.959999999999994</v>
      </c>
      <c r="C3544" s="28">
        <v>77.959999999999994</v>
      </c>
      <c r="D3544" s="28">
        <v>84.46</v>
      </c>
      <c r="E3544" s="26">
        <v>82</v>
      </c>
      <c r="F3544" s="25">
        <v>77.959999999999994</v>
      </c>
      <c r="G3544" s="25">
        <v>77.459999999999994</v>
      </c>
      <c r="H3544" s="25">
        <v>77.459999999999994</v>
      </c>
      <c r="I3544" s="25">
        <v>85.46</v>
      </c>
      <c r="J3544" s="27">
        <v>89.6</v>
      </c>
      <c r="K3544" s="24"/>
      <c r="L3544" s="24">
        <v>79.2</v>
      </c>
    </row>
    <row r="3545" spans="1:12" x14ac:dyDescent="0.2">
      <c r="A3545" s="23">
        <v>41326</v>
      </c>
      <c r="B3545" s="27">
        <v>77.34</v>
      </c>
      <c r="C3545" s="28">
        <v>76.34</v>
      </c>
      <c r="D3545" s="28">
        <v>82.84</v>
      </c>
      <c r="E3545" s="26">
        <v>80.349999999999994</v>
      </c>
      <c r="F3545" s="25">
        <v>76.34</v>
      </c>
      <c r="G3545" s="25">
        <v>75.84</v>
      </c>
      <c r="H3545" s="25">
        <v>75.84</v>
      </c>
      <c r="I3545" s="25">
        <v>83.84</v>
      </c>
      <c r="J3545" s="27">
        <v>88</v>
      </c>
      <c r="K3545" s="24"/>
      <c r="L3545" s="24">
        <v>77.45</v>
      </c>
    </row>
    <row r="3546" spans="1:12" x14ac:dyDescent="0.2">
      <c r="A3546" s="23">
        <v>41327</v>
      </c>
      <c r="B3546" s="27">
        <v>78.63</v>
      </c>
      <c r="C3546" s="28">
        <v>77.63</v>
      </c>
      <c r="D3546" s="28">
        <v>83.13</v>
      </c>
      <c r="E3546" s="26">
        <v>80.650000000000006</v>
      </c>
      <c r="F3546" s="25">
        <v>76.63</v>
      </c>
      <c r="G3546" s="25">
        <v>76.13</v>
      </c>
      <c r="H3546" s="25">
        <v>76.13</v>
      </c>
      <c r="I3546" s="25">
        <v>84.13</v>
      </c>
      <c r="J3546" s="27">
        <v>88.2</v>
      </c>
      <c r="K3546" s="24"/>
      <c r="L3546" s="24">
        <v>77.95</v>
      </c>
    </row>
    <row r="3547" spans="1:12" x14ac:dyDescent="0.2">
      <c r="A3547" s="23">
        <v>41330</v>
      </c>
      <c r="B3547" s="27">
        <v>78.61</v>
      </c>
      <c r="C3547" s="28">
        <v>77.61</v>
      </c>
      <c r="D3547" s="28">
        <v>83.11</v>
      </c>
      <c r="E3547" s="26">
        <v>80.599999999999994</v>
      </c>
      <c r="F3547" s="25">
        <v>76.61</v>
      </c>
      <c r="G3547" s="25">
        <v>76.11</v>
      </c>
      <c r="H3547" s="25">
        <v>76.11</v>
      </c>
      <c r="I3547" s="25">
        <v>84.11</v>
      </c>
      <c r="J3547" s="27">
        <v>88.2</v>
      </c>
      <c r="K3547" s="24"/>
      <c r="L3547" s="24">
        <v>77.45</v>
      </c>
    </row>
    <row r="3548" spans="1:12" x14ac:dyDescent="0.2">
      <c r="A3548" s="23">
        <v>41331</v>
      </c>
      <c r="B3548" s="27">
        <v>78.13</v>
      </c>
      <c r="C3548" s="28">
        <v>77.13</v>
      </c>
      <c r="D3548" s="28">
        <v>82.63</v>
      </c>
      <c r="E3548" s="26">
        <v>80.150000000000006</v>
      </c>
      <c r="F3548" s="25">
        <v>76.13</v>
      </c>
      <c r="G3548" s="25">
        <v>75.63</v>
      </c>
      <c r="H3548" s="25">
        <v>75.63</v>
      </c>
      <c r="I3548" s="25">
        <v>83.63</v>
      </c>
      <c r="J3548" s="27">
        <v>87.7</v>
      </c>
      <c r="K3548" s="24"/>
      <c r="L3548" s="24">
        <v>77.2</v>
      </c>
    </row>
    <row r="3549" spans="1:12" x14ac:dyDescent="0.2">
      <c r="A3549" s="23">
        <v>41332</v>
      </c>
      <c r="B3549" s="27">
        <v>78.260000000000005</v>
      </c>
      <c r="C3549" s="28">
        <v>77.260000000000005</v>
      </c>
      <c r="D3549" s="28">
        <v>82.76</v>
      </c>
      <c r="E3549" s="26">
        <v>80.25</v>
      </c>
      <c r="F3549" s="25">
        <v>76.260000000000005</v>
      </c>
      <c r="G3549" s="25">
        <v>75.760000000000005</v>
      </c>
      <c r="H3549" s="25">
        <v>75.760000000000005</v>
      </c>
      <c r="I3549" s="25">
        <v>83.76</v>
      </c>
      <c r="J3549" s="27">
        <v>87.9</v>
      </c>
      <c r="K3549" s="24"/>
      <c r="L3549" s="24">
        <v>77.45</v>
      </c>
    </row>
    <row r="3550" spans="1:12" x14ac:dyDescent="0.2">
      <c r="A3550" s="23">
        <v>41333</v>
      </c>
      <c r="B3550" s="27">
        <v>77.55</v>
      </c>
      <c r="C3550" s="28">
        <v>76.55</v>
      </c>
      <c r="D3550" s="28">
        <v>82.05</v>
      </c>
      <c r="E3550" s="26">
        <v>79.55</v>
      </c>
      <c r="F3550" s="25">
        <v>75.55</v>
      </c>
      <c r="G3550" s="25">
        <v>75.05</v>
      </c>
      <c r="H3550" s="25">
        <v>75.05</v>
      </c>
      <c r="I3550" s="25">
        <v>83.05</v>
      </c>
      <c r="J3550" s="27">
        <v>87.2</v>
      </c>
      <c r="K3550" s="24"/>
      <c r="L3550" s="24">
        <v>76.7</v>
      </c>
    </row>
    <row r="3551" spans="1:12" x14ac:dyDescent="0.2">
      <c r="A3551" s="23">
        <v>41334</v>
      </c>
      <c r="B3551" s="27">
        <v>76.180000000000007</v>
      </c>
      <c r="C3551" s="28">
        <v>75.180000000000007</v>
      </c>
      <c r="D3551" s="28">
        <v>80.680000000000007</v>
      </c>
      <c r="E3551" s="26">
        <v>78.2</v>
      </c>
      <c r="F3551" s="25">
        <v>74.180000000000007</v>
      </c>
      <c r="G3551" s="25">
        <v>73.680000000000007</v>
      </c>
      <c r="H3551" s="25">
        <v>73.680000000000007</v>
      </c>
      <c r="I3551" s="25">
        <v>81.680000000000007</v>
      </c>
      <c r="J3551" s="27">
        <v>85.8</v>
      </c>
      <c r="K3551" s="24"/>
      <c r="L3551" s="24">
        <v>75.45</v>
      </c>
    </row>
    <row r="3552" spans="1:12" x14ac:dyDescent="0.2">
      <c r="A3552" s="23">
        <v>41337</v>
      </c>
      <c r="B3552" s="27">
        <v>75.62</v>
      </c>
      <c r="C3552" s="28">
        <v>74.62</v>
      </c>
      <c r="D3552" s="28">
        <v>80.12</v>
      </c>
      <c r="E3552" s="26">
        <v>77.599999999999994</v>
      </c>
      <c r="F3552" s="25">
        <v>73.62</v>
      </c>
      <c r="G3552" s="25">
        <v>73.12</v>
      </c>
      <c r="H3552" s="25">
        <v>73.12</v>
      </c>
      <c r="I3552" s="25">
        <v>81.12</v>
      </c>
      <c r="J3552" s="27">
        <v>85.2</v>
      </c>
      <c r="K3552" s="24"/>
      <c r="L3552" s="24">
        <v>74.45</v>
      </c>
    </row>
    <row r="3553" spans="1:12" x14ac:dyDescent="0.2">
      <c r="A3553" s="23">
        <v>41338</v>
      </c>
      <c r="B3553" s="27">
        <v>76.319999999999993</v>
      </c>
      <c r="C3553" s="28">
        <v>75.319999999999993</v>
      </c>
      <c r="D3553" s="28">
        <v>80.819999999999993</v>
      </c>
      <c r="E3553" s="26">
        <v>78.3</v>
      </c>
      <c r="F3553" s="25">
        <v>74.319999999999993</v>
      </c>
      <c r="G3553" s="25">
        <v>73.819999999999993</v>
      </c>
      <c r="H3553" s="25">
        <v>73.819999999999993</v>
      </c>
      <c r="I3553" s="25">
        <v>81.819999999999993</v>
      </c>
      <c r="J3553" s="27">
        <v>85.9</v>
      </c>
      <c r="K3553" s="24"/>
      <c r="L3553" s="24">
        <v>75.7</v>
      </c>
    </row>
    <row r="3554" spans="1:12" x14ac:dyDescent="0.2">
      <c r="A3554" s="23">
        <v>41339</v>
      </c>
      <c r="B3554" s="27">
        <v>75.930000000000007</v>
      </c>
      <c r="C3554" s="28">
        <v>74.930000000000007</v>
      </c>
      <c r="D3554" s="28">
        <v>80.430000000000007</v>
      </c>
      <c r="E3554" s="26">
        <v>77.95</v>
      </c>
      <c r="F3554" s="25">
        <v>73.930000000000007</v>
      </c>
      <c r="G3554" s="25">
        <v>73.430000000000007</v>
      </c>
      <c r="H3554" s="25">
        <v>73.430000000000007</v>
      </c>
      <c r="I3554" s="25">
        <v>81.430000000000007</v>
      </c>
      <c r="J3554" s="27">
        <v>85.5</v>
      </c>
      <c r="K3554" s="24"/>
      <c r="L3554" s="24">
        <v>74.95</v>
      </c>
    </row>
    <row r="3555" spans="1:12" x14ac:dyDescent="0.2">
      <c r="A3555" s="23">
        <v>41340</v>
      </c>
      <c r="B3555" s="27">
        <v>77.06</v>
      </c>
      <c r="C3555" s="28">
        <v>76.06</v>
      </c>
      <c r="D3555" s="28">
        <v>81.56</v>
      </c>
      <c r="E3555" s="26">
        <v>79.05</v>
      </c>
      <c r="F3555" s="25">
        <v>75.06</v>
      </c>
      <c r="G3555" s="25">
        <v>74.56</v>
      </c>
      <c r="H3555" s="25">
        <v>74.56</v>
      </c>
      <c r="I3555" s="25">
        <v>82.56</v>
      </c>
      <c r="J3555" s="27">
        <v>86.7</v>
      </c>
      <c r="K3555" s="24"/>
      <c r="L3555" s="24">
        <v>76.2</v>
      </c>
    </row>
    <row r="3556" spans="1:12" x14ac:dyDescent="0.2">
      <c r="A3556" s="23">
        <v>41341</v>
      </c>
      <c r="B3556" s="27">
        <v>77.45</v>
      </c>
      <c r="C3556" s="28">
        <v>76.45</v>
      </c>
      <c r="D3556" s="28">
        <v>81.95</v>
      </c>
      <c r="E3556" s="26">
        <v>79.45</v>
      </c>
      <c r="F3556" s="25">
        <v>75.45</v>
      </c>
      <c r="G3556" s="25">
        <v>74.95</v>
      </c>
      <c r="H3556" s="25">
        <v>74.95</v>
      </c>
      <c r="I3556" s="25">
        <v>82.95</v>
      </c>
      <c r="J3556" s="27">
        <v>87.1</v>
      </c>
      <c r="K3556" s="24"/>
      <c r="L3556" s="24">
        <v>76.7</v>
      </c>
    </row>
    <row r="3557" spans="1:12" x14ac:dyDescent="0.2">
      <c r="A3557" s="23">
        <v>41344</v>
      </c>
      <c r="B3557" s="27">
        <v>77.56</v>
      </c>
      <c r="C3557" s="28">
        <v>76.56</v>
      </c>
      <c r="D3557" s="28">
        <v>82.06</v>
      </c>
      <c r="E3557" s="26">
        <v>79.55</v>
      </c>
      <c r="F3557" s="25">
        <v>75.56</v>
      </c>
      <c r="G3557" s="25">
        <v>75.06</v>
      </c>
      <c r="H3557" s="25">
        <v>75.06</v>
      </c>
      <c r="I3557" s="25">
        <v>83.06</v>
      </c>
      <c r="J3557" s="27">
        <v>87.2</v>
      </c>
      <c r="K3557" s="24"/>
      <c r="L3557" s="24"/>
    </row>
    <row r="3558" spans="1:12" x14ac:dyDescent="0.2">
      <c r="A3558" s="23">
        <v>41345</v>
      </c>
      <c r="B3558" s="27">
        <v>78.040000000000006</v>
      </c>
      <c r="C3558" s="28">
        <v>77.040000000000006</v>
      </c>
      <c r="D3558" s="28">
        <v>82.54</v>
      </c>
      <c r="E3558" s="26">
        <v>80.05</v>
      </c>
      <c r="F3558" s="25">
        <v>76.040000000000006</v>
      </c>
      <c r="G3558" s="25">
        <v>75.540000000000006</v>
      </c>
      <c r="H3558" s="25">
        <v>75.540000000000006</v>
      </c>
      <c r="I3558" s="25">
        <v>83.54</v>
      </c>
      <c r="J3558" s="27">
        <v>87.7</v>
      </c>
      <c r="K3558" s="24"/>
      <c r="L3558" s="24">
        <v>77.2</v>
      </c>
    </row>
    <row r="3559" spans="1:12" x14ac:dyDescent="0.2">
      <c r="A3559" s="23">
        <v>41346</v>
      </c>
      <c r="B3559" s="27">
        <v>78.02</v>
      </c>
      <c r="C3559" s="28">
        <v>77.02</v>
      </c>
      <c r="D3559" s="28">
        <v>82.52</v>
      </c>
      <c r="E3559" s="26">
        <v>80</v>
      </c>
      <c r="F3559" s="25">
        <v>76.02</v>
      </c>
      <c r="G3559" s="25">
        <v>75.52</v>
      </c>
      <c r="H3559" s="25">
        <v>75.52</v>
      </c>
      <c r="I3559" s="25">
        <v>83.52</v>
      </c>
      <c r="J3559" s="27">
        <v>87.6</v>
      </c>
      <c r="K3559" s="24"/>
      <c r="L3559" s="24"/>
    </row>
    <row r="3560" spans="1:12" x14ac:dyDescent="0.2">
      <c r="A3560" s="23">
        <v>41347</v>
      </c>
      <c r="B3560" s="27">
        <v>78.53</v>
      </c>
      <c r="C3560" s="28">
        <v>77.53</v>
      </c>
      <c r="D3560" s="28">
        <v>83.03</v>
      </c>
      <c r="E3560" s="26">
        <v>80.55</v>
      </c>
      <c r="F3560" s="25">
        <v>76.53</v>
      </c>
      <c r="G3560" s="25">
        <v>76.03</v>
      </c>
      <c r="H3560" s="25">
        <v>76.03</v>
      </c>
      <c r="I3560" s="25">
        <v>84.03</v>
      </c>
      <c r="J3560" s="27">
        <v>88.1</v>
      </c>
      <c r="K3560" s="24"/>
      <c r="L3560" s="24">
        <v>77.7</v>
      </c>
    </row>
    <row r="3561" spans="1:12" x14ac:dyDescent="0.2">
      <c r="A3561" s="23">
        <v>41348</v>
      </c>
      <c r="B3561" s="27">
        <v>77.95</v>
      </c>
      <c r="C3561" s="28">
        <v>76.95</v>
      </c>
      <c r="D3561" s="28">
        <v>83.45</v>
      </c>
      <c r="E3561" s="26">
        <v>80.95</v>
      </c>
      <c r="F3561" s="25">
        <v>76.95</v>
      </c>
      <c r="G3561" s="25">
        <v>76.45</v>
      </c>
      <c r="H3561" s="25">
        <v>76.45</v>
      </c>
      <c r="I3561" s="25">
        <v>84.45</v>
      </c>
      <c r="J3561" s="27">
        <v>88.6</v>
      </c>
      <c r="K3561" s="24"/>
      <c r="L3561" s="24">
        <v>78.2</v>
      </c>
    </row>
    <row r="3562" spans="1:12" x14ac:dyDescent="0.2">
      <c r="A3562" s="23">
        <v>41351</v>
      </c>
      <c r="B3562" s="27">
        <v>78.239999999999995</v>
      </c>
      <c r="C3562" s="28">
        <v>77.239999999999995</v>
      </c>
      <c r="D3562" s="28">
        <v>83.74</v>
      </c>
      <c r="E3562" s="26">
        <v>81.25</v>
      </c>
      <c r="F3562" s="25">
        <v>77.239999999999995</v>
      </c>
      <c r="G3562" s="25">
        <v>76.739999999999995</v>
      </c>
      <c r="H3562" s="25">
        <v>76.739999999999995</v>
      </c>
      <c r="I3562" s="25">
        <v>84.74</v>
      </c>
      <c r="J3562" s="27">
        <v>88.9</v>
      </c>
      <c r="K3562" s="24"/>
      <c r="L3562" s="24"/>
    </row>
    <row r="3563" spans="1:12" x14ac:dyDescent="0.2">
      <c r="A3563" s="23">
        <v>41352</v>
      </c>
      <c r="B3563" s="27">
        <v>76.66</v>
      </c>
      <c r="C3563" s="28">
        <v>75.66</v>
      </c>
      <c r="D3563" s="28">
        <v>82.16</v>
      </c>
      <c r="E3563" s="26">
        <v>79.650000000000006</v>
      </c>
      <c r="F3563" s="25">
        <v>75.66</v>
      </c>
      <c r="G3563" s="25">
        <v>75.16</v>
      </c>
      <c r="H3563" s="25">
        <v>75.16</v>
      </c>
      <c r="I3563" s="25">
        <v>83.16</v>
      </c>
      <c r="J3563" s="27">
        <v>87.3</v>
      </c>
      <c r="K3563" s="24"/>
      <c r="L3563" s="24">
        <v>76.7</v>
      </c>
    </row>
    <row r="3564" spans="1:12" x14ac:dyDescent="0.2">
      <c r="A3564" s="23">
        <v>41353</v>
      </c>
      <c r="B3564" s="27">
        <v>77.459999999999994</v>
      </c>
      <c r="C3564" s="28">
        <v>76.459999999999994</v>
      </c>
      <c r="D3564" s="28">
        <v>82.96</v>
      </c>
      <c r="E3564" s="26">
        <v>80.45</v>
      </c>
      <c r="F3564" s="25">
        <v>76.459999999999994</v>
      </c>
      <c r="G3564" s="25">
        <v>75.959999999999994</v>
      </c>
      <c r="H3564" s="25">
        <v>75.959999999999994</v>
      </c>
      <c r="I3564" s="25">
        <v>83.96</v>
      </c>
      <c r="J3564" s="27">
        <v>88.1</v>
      </c>
      <c r="K3564" s="24"/>
      <c r="L3564" s="24">
        <v>77.7</v>
      </c>
    </row>
    <row r="3565" spans="1:12" x14ac:dyDescent="0.2">
      <c r="A3565" s="23">
        <v>41354</v>
      </c>
      <c r="B3565" s="27">
        <v>76.95</v>
      </c>
      <c r="C3565" s="28">
        <v>75.95</v>
      </c>
      <c r="D3565" s="28">
        <v>82.45</v>
      </c>
      <c r="E3565" s="26">
        <v>79.95</v>
      </c>
      <c r="F3565" s="25">
        <v>75.95</v>
      </c>
      <c r="G3565" s="25">
        <v>75.45</v>
      </c>
      <c r="H3565" s="25">
        <v>75.45</v>
      </c>
      <c r="I3565" s="25">
        <v>83.45</v>
      </c>
      <c r="J3565" s="27">
        <v>87.6</v>
      </c>
      <c r="K3565" s="24"/>
      <c r="L3565" s="24">
        <v>77.2</v>
      </c>
    </row>
    <row r="3566" spans="1:12" x14ac:dyDescent="0.2">
      <c r="A3566" s="23">
        <v>41355</v>
      </c>
      <c r="B3566" s="27">
        <v>78.209999999999994</v>
      </c>
      <c r="C3566" s="28">
        <v>77.209999999999994</v>
      </c>
      <c r="D3566" s="28">
        <v>83.71</v>
      </c>
      <c r="E3566" s="26">
        <v>81.2</v>
      </c>
      <c r="F3566" s="25">
        <v>77.209999999999994</v>
      </c>
      <c r="G3566" s="25">
        <v>76.709999999999994</v>
      </c>
      <c r="H3566" s="25">
        <v>76.709999999999994</v>
      </c>
      <c r="I3566" s="25">
        <v>84.71</v>
      </c>
      <c r="J3566" s="27">
        <v>88.8</v>
      </c>
      <c r="K3566" s="24"/>
      <c r="L3566" s="24">
        <v>78.45</v>
      </c>
    </row>
    <row r="3567" spans="1:12" x14ac:dyDescent="0.2">
      <c r="A3567" s="23">
        <v>41358</v>
      </c>
      <c r="B3567" s="27">
        <v>79.31</v>
      </c>
      <c r="C3567" s="28">
        <v>78.31</v>
      </c>
      <c r="D3567" s="28">
        <v>84.81</v>
      </c>
      <c r="E3567" s="26">
        <v>82.3</v>
      </c>
      <c r="F3567" s="25">
        <v>78.31</v>
      </c>
      <c r="G3567" s="25">
        <v>77.81</v>
      </c>
      <c r="H3567" s="25">
        <v>77.81</v>
      </c>
      <c r="I3567" s="25">
        <v>85.81</v>
      </c>
      <c r="J3567" s="27">
        <v>89.9</v>
      </c>
      <c r="K3567" s="24"/>
      <c r="L3567" s="24">
        <v>79.2</v>
      </c>
    </row>
    <row r="3568" spans="1:12" x14ac:dyDescent="0.2">
      <c r="A3568" s="23">
        <v>41359</v>
      </c>
      <c r="B3568" s="27">
        <v>80.84</v>
      </c>
      <c r="C3568" s="28">
        <v>79.84</v>
      </c>
      <c r="D3568" s="28">
        <v>86.34</v>
      </c>
      <c r="E3568" s="26">
        <v>83.85</v>
      </c>
      <c r="F3568" s="25">
        <v>79.84</v>
      </c>
      <c r="G3568" s="25">
        <v>79.34</v>
      </c>
      <c r="H3568" s="25">
        <v>79.34</v>
      </c>
      <c r="I3568" s="25">
        <v>87.34</v>
      </c>
      <c r="J3568" s="27">
        <v>91.5</v>
      </c>
      <c r="K3568" s="24"/>
      <c r="L3568" s="24">
        <v>81.2</v>
      </c>
    </row>
    <row r="3569" spans="1:12" x14ac:dyDescent="0.2">
      <c r="A3569" s="23">
        <v>41360</v>
      </c>
      <c r="B3569" s="27">
        <v>81.08</v>
      </c>
      <c r="C3569" s="28">
        <v>80.08</v>
      </c>
      <c r="D3569" s="28">
        <v>86.58</v>
      </c>
      <c r="E3569" s="26">
        <v>84.1</v>
      </c>
      <c r="F3569" s="25">
        <v>80.08</v>
      </c>
      <c r="G3569" s="25">
        <v>79.58</v>
      </c>
      <c r="H3569" s="25">
        <v>79.58</v>
      </c>
      <c r="I3569" s="25">
        <v>87.58</v>
      </c>
      <c r="J3569" s="27">
        <v>91.7</v>
      </c>
      <c r="K3569" s="24"/>
      <c r="L3569" s="24"/>
    </row>
    <row r="3570" spans="1:12" x14ac:dyDescent="0.2">
      <c r="A3570" s="23">
        <v>41361</v>
      </c>
      <c r="B3570" s="27">
        <v>81.73</v>
      </c>
      <c r="C3570" s="28">
        <v>80.73</v>
      </c>
      <c r="D3570" s="28">
        <v>87.23</v>
      </c>
      <c r="E3570" s="26">
        <v>84.75</v>
      </c>
      <c r="F3570" s="25">
        <v>80.73</v>
      </c>
      <c r="G3570" s="25">
        <v>80.23</v>
      </c>
      <c r="H3570" s="25">
        <v>80.23</v>
      </c>
      <c r="I3570" s="25">
        <v>88.23</v>
      </c>
      <c r="J3570" s="24">
        <v>92.3</v>
      </c>
      <c r="K3570" s="24"/>
      <c r="L3570" s="24">
        <v>81.95</v>
      </c>
    </row>
    <row r="3571" spans="1:12" x14ac:dyDescent="0.2">
      <c r="A3571" s="23">
        <v>41365</v>
      </c>
      <c r="B3571" s="27">
        <v>81.569999999999993</v>
      </c>
      <c r="C3571" s="28">
        <v>80.569999999999993</v>
      </c>
      <c r="D3571" s="28">
        <v>87.07</v>
      </c>
      <c r="E3571" s="26">
        <v>84.55</v>
      </c>
      <c r="F3571" s="25">
        <v>80.569999999999993</v>
      </c>
      <c r="G3571" s="25">
        <v>80.069999999999993</v>
      </c>
      <c r="H3571" s="25">
        <v>80.069999999999993</v>
      </c>
      <c r="I3571" s="25">
        <v>88.07</v>
      </c>
      <c r="J3571" s="27">
        <v>92.2</v>
      </c>
      <c r="K3571" s="24"/>
      <c r="L3571" s="24">
        <v>81.7</v>
      </c>
    </row>
    <row r="3572" spans="1:12" x14ac:dyDescent="0.2">
      <c r="A3572" s="23">
        <v>41366</v>
      </c>
      <c r="B3572" s="27">
        <v>81.69</v>
      </c>
      <c r="C3572" s="28">
        <v>80.69</v>
      </c>
      <c r="D3572" s="28">
        <v>87.19</v>
      </c>
      <c r="E3572" s="26">
        <v>84.7</v>
      </c>
      <c r="F3572" s="25">
        <v>80.69</v>
      </c>
      <c r="G3572" s="25">
        <v>80.19</v>
      </c>
      <c r="H3572" s="25">
        <v>80.19</v>
      </c>
      <c r="I3572" s="25">
        <v>88.19</v>
      </c>
      <c r="J3572" s="27">
        <v>92.3</v>
      </c>
      <c r="K3572" s="24"/>
      <c r="L3572" s="24">
        <v>81.95</v>
      </c>
    </row>
    <row r="3573" spans="1:12" x14ac:dyDescent="0.2">
      <c r="A3573" s="23">
        <v>41367</v>
      </c>
      <c r="B3573" s="27">
        <v>78.95</v>
      </c>
      <c r="C3573" s="28">
        <v>77.95</v>
      </c>
      <c r="D3573" s="28">
        <v>84.45</v>
      </c>
      <c r="E3573" s="26">
        <v>81.95</v>
      </c>
      <c r="F3573" s="25">
        <v>77.95</v>
      </c>
      <c r="G3573" s="25">
        <v>77.45</v>
      </c>
      <c r="H3573" s="25">
        <v>77.45</v>
      </c>
      <c r="I3573" s="25">
        <v>85.45</v>
      </c>
      <c r="J3573" s="27">
        <v>89.6</v>
      </c>
      <c r="K3573" s="24"/>
      <c r="L3573" s="24">
        <v>79.2</v>
      </c>
    </row>
    <row r="3574" spans="1:12" x14ac:dyDescent="0.2">
      <c r="A3574" s="23">
        <v>41368</v>
      </c>
      <c r="B3574" s="27">
        <v>77.760000000000005</v>
      </c>
      <c r="C3574" s="28">
        <v>76.760000000000005</v>
      </c>
      <c r="D3574" s="28">
        <v>83.26</v>
      </c>
      <c r="E3574" s="26">
        <v>80.75</v>
      </c>
      <c r="F3574" s="25">
        <v>76.760000000000005</v>
      </c>
      <c r="G3574" s="25">
        <v>76.260000000000005</v>
      </c>
      <c r="H3574" s="25">
        <v>76.260000000000005</v>
      </c>
      <c r="I3574" s="25">
        <v>84.26</v>
      </c>
      <c r="J3574" s="27">
        <v>88.4</v>
      </c>
      <c r="K3574" s="24"/>
      <c r="L3574" s="24">
        <v>77.95</v>
      </c>
    </row>
    <row r="3575" spans="1:12" x14ac:dyDescent="0.2">
      <c r="A3575" s="23">
        <v>41369</v>
      </c>
      <c r="B3575" s="27">
        <v>77.2</v>
      </c>
      <c r="C3575" s="28">
        <v>76.2</v>
      </c>
      <c r="D3575" s="28">
        <v>82.7</v>
      </c>
      <c r="E3575" s="26">
        <v>80.2</v>
      </c>
      <c r="F3575" s="25">
        <v>76.2</v>
      </c>
      <c r="G3575" s="25">
        <v>75.45</v>
      </c>
      <c r="H3575" s="25">
        <v>75.45</v>
      </c>
      <c r="I3575" s="25">
        <v>83.7</v>
      </c>
      <c r="J3575" s="27">
        <v>87.8</v>
      </c>
      <c r="K3575" s="24"/>
      <c r="L3575" s="24">
        <v>77.45</v>
      </c>
    </row>
    <row r="3576" spans="1:12" x14ac:dyDescent="0.2">
      <c r="A3576" s="23">
        <v>41372</v>
      </c>
      <c r="B3576" s="27">
        <v>77.86</v>
      </c>
      <c r="C3576" s="28">
        <v>76.86</v>
      </c>
      <c r="D3576" s="28">
        <v>83.36</v>
      </c>
      <c r="E3576" s="26">
        <v>80.849999999999994</v>
      </c>
      <c r="F3576" s="25">
        <v>76.86</v>
      </c>
      <c r="G3576" s="25">
        <v>76.11</v>
      </c>
      <c r="H3576" s="25">
        <v>76.11</v>
      </c>
      <c r="I3576" s="25">
        <v>84.36</v>
      </c>
      <c r="J3576" s="27">
        <v>88.4</v>
      </c>
      <c r="K3576" s="24"/>
      <c r="L3576" s="24">
        <v>77.7</v>
      </c>
    </row>
    <row r="3577" spans="1:12" x14ac:dyDescent="0.2">
      <c r="A3577" s="23">
        <v>41373</v>
      </c>
      <c r="B3577" s="27">
        <v>78.7</v>
      </c>
      <c r="C3577" s="28">
        <v>77.7</v>
      </c>
      <c r="D3577" s="28">
        <v>84.2</v>
      </c>
      <c r="E3577" s="26">
        <v>81.7</v>
      </c>
      <c r="F3577" s="25">
        <v>77.7</v>
      </c>
      <c r="G3577" s="25">
        <v>76.95</v>
      </c>
      <c r="H3577" s="25">
        <v>76.95</v>
      </c>
      <c r="I3577" s="25">
        <v>85.2</v>
      </c>
      <c r="J3577" s="27">
        <v>89.22</v>
      </c>
      <c r="K3577" s="24"/>
      <c r="L3577" s="24">
        <v>78.95</v>
      </c>
    </row>
    <row r="3578" spans="1:12" x14ac:dyDescent="0.2">
      <c r="A3578" s="23">
        <v>41374</v>
      </c>
      <c r="B3578" s="27">
        <v>79.14</v>
      </c>
      <c r="C3578" s="28">
        <v>78.14</v>
      </c>
      <c r="D3578" s="28">
        <v>84.64</v>
      </c>
      <c r="E3578" s="26">
        <v>82.15</v>
      </c>
      <c r="F3578" s="25">
        <v>78.14</v>
      </c>
      <c r="G3578" s="25">
        <v>77.39</v>
      </c>
      <c r="H3578" s="25">
        <v>77.39</v>
      </c>
      <c r="I3578" s="25">
        <v>85.64</v>
      </c>
      <c r="J3578" s="27">
        <v>89.72</v>
      </c>
      <c r="K3578" s="24"/>
      <c r="L3578" s="24">
        <v>79.2</v>
      </c>
    </row>
    <row r="3579" spans="1:12" x14ac:dyDescent="0.2">
      <c r="A3579" s="23">
        <v>41375</v>
      </c>
      <c r="B3579" s="27">
        <v>78.010000000000005</v>
      </c>
      <c r="C3579" s="28">
        <v>77.010000000000005</v>
      </c>
      <c r="D3579" s="28">
        <v>83.51</v>
      </c>
      <c r="E3579" s="26">
        <v>81</v>
      </c>
      <c r="F3579" s="25">
        <v>77.010000000000005</v>
      </c>
      <c r="G3579" s="25">
        <v>76.260000000000005</v>
      </c>
      <c r="H3579" s="25">
        <v>76.260000000000005</v>
      </c>
      <c r="I3579" s="25">
        <v>84.51</v>
      </c>
      <c r="J3579" s="27">
        <v>88.52</v>
      </c>
      <c r="K3579" s="24"/>
      <c r="L3579" s="24">
        <v>78.2</v>
      </c>
    </row>
    <row r="3580" spans="1:12" x14ac:dyDescent="0.2">
      <c r="A3580" s="23">
        <v>41376</v>
      </c>
      <c r="B3580" s="27">
        <v>75.790000000000006</v>
      </c>
      <c r="C3580" s="28">
        <v>74.790000000000006</v>
      </c>
      <c r="D3580" s="28">
        <v>81.290000000000006</v>
      </c>
      <c r="E3580" s="26">
        <v>78.8</v>
      </c>
      <c r="F3580" s="25">
        <v>74.790000000000006</v>
      </c>
      <c r="G3580" s="25">
        <v>74.040000000000006</v>
      </c>
      <c r="H3580" s="25">
        <v>74.040000000000006</v>
      </c>
      <c r="I3580" s="25">
        <v>82.29</v>
      </c>
      <c r="J3580" s="27">
        <v>86.32</v>
      </c>
      <c r="K3580" s="24"/>
      <c r="L3580" s="24">
        <v>75.95</v>
      </c>
    </row>
    <row r="3581" spans="1:12" x14ac:dyDescent="0.2">
      <c r="A3581" s="23">
        <v>41379</v>
      </c>
      <c r="B3581" s="27">
        <v>73.209999999999994</v>
      </c>
      <c r="C3581" s="28">
        <v>72.209999999999994</v>
      </c>
      <c r="D3581" s="28">
        <v>78.709999999999994</v>
      </c>
      <c r="E3581" s="26">
        <v>76.2</v>
      </c>
      <c r="F3581" s="25">
        <v>72.209999999999994</v>
      </c>
      <c r="G3581" s="25">
        <v>71.459999999999994</v>
      </c>
      <c r="H3581" s="25">
        <v>71.459999999999994</v>
      </c>
      <c r="I3581" s="25">
        <v>79.709999999999994</v>
      </c>
      <c r="J3581" s="27">
        <v>83.72</v>
      </c>
      <c r="K3581" s="24"/>
      <c r="L3581" s="24">
        <v>73.45</v>
      </c>
    </row>
    <row r="3582" spans="1:12" x14ac:dyDescent="0.2">
      <c r="A3582" s="23">
        <v>41380</v>
      </c>
      <c r="B3582" s="27">
        <v>73.22</v>
      </c>
      <c r="C3582" s="28">
        <v>72.22</v>
      </c>
      <c r="D3582" s="28">
        <v>78.72</v>
      </c>
      <c r="E3582" s="26">
        <v>76.2</v>
      </c>
      <c r="F3582" s="25">
        <v>72.22</v>
      </c>
      <c r="G3582" s="25">
        <v>71.47</v>
      </c>
      <c r="H3582" s="25">
        <v>71.47</v>
      </c>
      <c r="I3582" s="25">
        <v>79.72</v>
      </c>
      <c r="J3582" s="27">
        <v>83.72</v>
      </c>
      <c r="K3582" s="24"/>
      <c r="L3582" s="24"/>
    </row>
    <row r="3583" spans="1:12" x14ac:dyDescent="0.2">
      <c r="A3583" s="23">
        <v>41381</v>
      </c>
      <c r="B3583" s="27">
        <v>71.180000000000007</v>
      </c>
      <c r="C3583" s="28">
        <v>70.180000000000007</v>
      </c>
      <c r="D3583" s="28">
        <v>76.680000000000007</v>
      </c>
      <c r="E3583" s="26">
        <v>74.2</v>
      </c>
      <c r="F3583" s="25">
        <v>70.180000000000007</v>
      </c>
      <c r="G3583" s="25">
        <v>69.430000000000007</v>
      </c>
      <c r="H3583" s="25">
        <v>69.430000000000007</v>
      </c>
      <c r="I3583" s="25">
        <v>77.680000000000007</v>
      </c>
      <c r="J3583" s="27">
        <v>81.72</v>
      </c>
      <c r="K3583" s="24"/>
      <c r="L3583" s="24">
        <v>71.45</v>
      </c>
    </row>
    <row r="3584" spans="1:12" x14ac:dyDescent="0.2">
      <c r="A3584" s="23">
        <v>41382</v>
      </c>
      <c r="B3584" s="27">
        <v>72.23</v>
      </c>
      <c r="C3584" s="28">
        <v>71.23</v>
      </c>
      <c r="D3584" s="28">
        <v>77.73</v>
      </c>
      <c r="E3584" s="26">
        <v>75.25</v>
      </c>
      <c r="F3584" s="25">
        <v>71.23</v>
      </c>
      <c r="G3584" s="25">
        <v>70.48</v>
      </c>
      <c r="H3584" s="25">
        <v>70.48</v>
      </c>
      <c r="I3584" s="25">
        <v>78.73</v>
      </c>
      <c r="J3584" s="27">
        <v>82.72</v>
      </c>
      <c r="K3584" s="24"/>
      <c r="L3584" s="24">
        <v>72.45</v>
      </c>
    </row>
    <row r="3585" spans="1:12" x14ac:dyDescent="0.2">
      <c r="A3585" s="23">
        <v>41383</v>
      </c>
      <c r="B3585" s="27">
        <v>72.510000000000005</v>
      </c>
      <c r="C3585" s="28">
        <v>71.510000000000005</v>
      </c>
      <c r="D3585" s="28">
        <v>78.010000000000005</v>
      </c>
      <c r="E3585" s="26">
        <v>75.5</v>
      </c>
      <c r="F3585" s="25">
        <v>71.510000000000005</v>
      </c>
      <c r="G3585" s="25">
        <v>70.760000000000005</v>
      </c>
      <c r="H3585" s="25">
        <v>70.760000000000005</v>
      </c>
      <c r="I3585" s="25">
        <v>79.010000000000005</v>
      </c>
      <c r="J3585" s="27">
        <v>83.02</v>
      </c>
      <c r="K3585" s="24"/>
      <c r="L3585" s="24">
        <v>72.7</v>
      </c>
    </row>
    <row r="3586" spans="1:12" x14ac:dyDescent="0.2">
      <c r="A3586" s="23">
        <v>41386</v>
      </c>
      <c r="B3586" s="27">
        <v>73.260000000000005</v>
      </c>
      <c r="C3586" s="28">
        <v>72.260000000000005</v>
      </c>
      <c r="D3586" s="28">
        <v>78.760000000000005</v>
      </c>
      <c r="E3586" s="26">
        <v>76.25</v>
      </c>
      <c r="F3586" s="25">
        <v>72.260000000000005</v>
      </c>
      <c r="G3586" s="25">
        <v>71.510000000000005</v>
      </c>
      <c r="H3586" s="25">
        <v>71.510000000000005</v>
      </c>
      <c r="I3586" s="25">
        <v>79.760000000000005</v>
      </c>
      <c r="J3586" s="27">
        <v>83.82</v>
      </c>
      <c r="K3586" s="24"/>
      <c r="L3586" s="24">
        <v>73.2</v>
      </c>
    </row>
    <row r="3587" spans="1:12" x14ac:dyDescent="0.2">
      <c r="A3587" s="23">
        <v>41387</v>
      </c>
      <c r="B3587" s="27">
        <v>73.680000000000007</v>
      </c>
      <c r="C3587" s="28">
        <v>72.680000000000007</v>
      </c>
      <c r="D3587" s="28">
        <v>79.180000000000007</v>
      </c>
      <c r="E3587" s="26">
        <v>76.7</v>
      </c>
      <c r="F3587" s="25">
        <v>72.680000000000007</v>
      </c>
      <c r="G3587" s="25">
        <v>71.930000000000007</v>
      </c>
      <c r="H3587" s="25">
        <v>71.930000000000007</v>
      </c>
      <c r="I3587" s="25">
        <v>80.180000000000007</v>
      </c>
      <c r="J3587" s="27">
        <v>84.22</v>
      </c>
      <c r="K3587" s="24"/>
      <c r="L3587" s="24">
        <v>73.95</v>
      </c>
    </row>
    <row r="3588" spans="1:12" x14ac:dyDescent="0.2">
      <c r="A3588" s="23">
        <v>41388</v>
      </c>
      <c r="B3588" s="27">
        <v>75.930000000000007</v>
      </c>
      <c r="C3588" s="28">
        <v>74.930000000000007</v>
      </c>
      <c r="D3588" s="28">
        <v>81.430000000000007</v>
      </c>
      <c r="E3588" s="26">
        <v>78.95</v>
      </c>
      <c r="F3588" s="25">
        <v>74.930000000000007</v>
      </c>
      <c r="G3588" s="25">
        <v>74.180000000000007</v>
      </c>
      <c r="H3588" s="25">
        <v>74.180000000000007</v>
      </c>
      <c r="I3588" s="25">
        <v>82.43</v>
      </c>
      <c r="J3588" s="27">
        <v>86.42</v>
      </c>
      <c r="K3588" s="24"/>
      <c r="L3588" s="24">
        <v>76.2</v>
      </c>
    </row>
    <row r="3589" spans="1:12" x14ac:dyDescent="0.2">
      <c r="A3589" s="23">
        <v>41389</v>
      </c>
      <c r="B3589" s="27">
        <v>78.14</v>
      </c>
      <c r="C3589" s="28">
        <v>77.14</v>
      </c>
      <c r="D3589" s="28">
        <v>83.64</v>
      </c>
      <c r="E3589" s="26">
        <v>81.150000000000006</v>
      </c>
      <c r="F3589" s="25">
        <v>77.14</v>
      </c>
      <c r="G3589" s="25">
        <v>76.39</v>
      </c>
      <c r="H3589" s="25">
        <v>76.39</v>
      </c>
      <c r="I3589" s="25">
        <v>84.64</v>
      </c>
      <c r="J3589" s="27">
        <v>88.72</v>
      </c>
      <c r="K3589" s="24"/>
      <c r="L3589" s="24">
        <v>78.2</v>
      </c>
    </row>
    <row r="3590" spans="1:12" x14ac:dyDescent="0.2">
      <c r="A3590" s="23">
        <v>41390</v>
      </c>
      <c r="B3590" s="27">
        <v>77.5</v>
      </c>
      <c r="C3590" s="28">
        <v>76.5</v>
      </c>
      <c r="D3590" s="28">
        <v>83</v>
      </c>
      <c r="E3590" s="26">
        <v>80.5</v>
      </c>
      <c r="F3590" s="25">
        <v>76.5</v>
      </c>
      <c r="G3590" s="25">
        <v>75.75</v>
      </c>
      <c r="H3590" s="25">
        <v>75.75</v>
      </c>
      <c r="I3590" s="25">
        <v>84</v>
      </c>
      <c r="J3590" s="27">
        <v>88.02</v>
      </c>
      <c r="K3590" s="24"/>
      <c r="L3590" s="24">
        <v>77.7</v>
      </c>
    </row>
    <row r="3591" spans="1:12" x14ac:dyDescent="0.2">
      <c r="A3591" s="23">
        <v>41393</v>
      </c>
      <c r="B3591" s="27">
        <v>79</v>
      </c>
      <c r="C3591" s="28">
        <v>78</v>
      </c>
      <c r="D3591" s="28">
        <v>84.5</v>
      </c>
      <c r="E3591" s="26">
        <v>82</v>
      </c>
      <c r="F3591" s="25">
        <v>78</v>
      </c>
      <c r="G3591" s="25">
        <v>77.25</v>
      </c>
      <c r="H3591" s="25">
        <v>77.25</v>
      </c>
      <c r="I3591" s="25">
        <v>85.5</v>
      </c>
      <c r="J3591" s="27">
        <v>89.52</v>
      </c>
      <c r="K3591" s="24"/>
      <c r="L3591" s="24">
        <v>79.2</v>
      </c>
    </row>
    <row r="3592" spans="1:12" x14ac:dyDescent="0.2">
      <c r="A3592" s="23">
        <v>41394</v>
      </c>
      <c r="B3592" s="27">
        <v>77.959999999999994</v>
      </c>
      <c r="C3592" s="28">
        <v>76.959999999999994</v>
      </c>
      <c r="D3592" s="28">
        <v>83.46</v>
      </c>
      <c r="E3592" s="26">
        <v>80.95</v>
      </c>
      <c r="F3592" s="25">
        <v>76.959999999999994</v>
      </c>
      <c r="G3592" s="25">
        <v>76.209999999999994</v>
      </c>
      <c r="H3592" s="25">
        <v>76.209999999999994</v>
      </c>
      <c r="I3592" s="25">
        <v>84.46</v>
      </c>
      <c r="J3592" s="27">
        <v>88.52</v>
      </c>
      <c r="K3592" s="24"/>
      <c r="L3592" s="24">
        <v>78.2</v>
      </c>
    </row>
    <row r="3593" spans="1:12" x14ac:dyDescent="0.2">
      <c r="A3593" s="23">
        <v>41395</v>
      </c>
      <c r="B3593" s="27">
        <v>75.53</v>
      </c>
      <c r="C3593" s="28">
        <v>74.53</v>
      </c>
      <c r="D3593" s="28">
        <v>81.03</v>
      </c>
      <c r="E3593" s="26">
        <v>78.55</v>
      </c>
      <c r="F3593" s="25">
        <v>74.53</v>
      </c>
      <c r="G3593" s="25">
        <v>73.78</v>
      </c>
      <c r="H3593" s="25">
        <v>73.78</v>
      </c>
      <c r="I3593" s="25">
        <v>82.03</v>
      </c>
      <c r="J3593" s="27">
        <v>86.02</v>
      </c>
      <c r="K3593" s="24"/>
      <c r="L3593" s="30">
        <v>75.7</v>
      </c>
    </row>
    <row r="3594" spans="1:12" x14ac:dyDescent="0.2">
      <c r="A3594" s="23">
        <v>41396</v>
      </c>
      <c r="B3594" s="27">
        <v>78.489999999999995</v>
      </c>
      <c r="C3594" s="28">
        <v>77.489999999999995</v>
      </c>
      <c r="D3594" s="28">
        <v>83.99</v>
      </c>
      <c r="E3594" s="26">
        <v>81.5</v>
      </c>
      <c r="F3594" s="25">
        <v>77.489999999999995</v>
      </c>
      <c r="G3594" s="25">
        <v>76.739999999999995</v>
      </c>
      <c r="H3594" s="25">
        <v>76.739999999999995</v>
      </c>
      <c r="I3594" s="25">
        <v>84.99</v>
      </c>
      <c r="J3594" s="27">
        <v>89.02</v>
      </c>
      <c r="K3594" s="24"/>
      <c r="L3594" s="30">
        <v>78.7</v>
      </c>
    </row>
    <row r="3595" spans="1:12" x14ac:dyDescent="0.2">
      <c r="A3595" s="23">
        <v>41397</v>
      </c>
      <c r="B3595" s="27">
        <v>80.11</v>
      </c>
      <c r="C3595" s="28">
        <v>79.11</v>
      </c>
      <c r="D3595" s="28">
        <v>85.61</v>
      </c>
      <c r="E3595" s="26">
        <v>83.1</v>
      </c>
      <c r="F3595" s="25">
        <v>79.11</v>
      </c>
      <c r="G3595" s="25">
        <v>78.36</v>
      </c>
      <c r="H3595" s="25">
        <v>78.36</v>
      </c>
      <c r="I3595" s="25">
        <v>86.61</v>
      </c>
      <c r="J3595" s="27">
        <v>90.62</v>
      </c>
      <c r="K3595" s="24"/>
      <c r="L3595" s="30">
        <v>80.2</v>
      </c>
    </row>
    <row r="3596" spans="1:12" x14ac:dyDescent="0.2">
      <c r="A3596" s="23">
        <v>41400</v>
      </c>
      <c r="B3596" s="27">
        <v>80.66</v>
      </c>
      <c r="C3596" s="28">
        <v>79.66</v>
      </c>
      <c r="D3596" s="28">
        <v>86.16</v>
      </c>
      <c r="E3596" s="26">
        <v>83.65</v>
      </c>
      <c r="F3596" s="25">
        <v>79.66</v>
      </c>
      <c r="G3596" s="25">
        <v>78.91</v>
      </c>
      <c r="H3596" s="25">
        <v>78.91</v>
      </c>
      <c r="I3596" s="25">
        <v>87.16</v>
      </c>
      <c r="J3596" s="27">
        <v>91.22</v>
      </c>
      <c r="K3596" s="24"/>
      <c r="L3596" s="30">
        <v>81.2</v>
      </c>
    </row>
    <row r="3597" spans="1:12" x14ac:dyDescent="0.2">
      <c r="A3597" s="23">
        <v>41401</v>
      </c>
      <c r="B3597" s="27">
        <v>80.12</v>
      </c>
      <c r="C3597" s="28">
        <v>79.12</v>
      </c>
      <c r="D3597" s="28">
        <v>85.62</v>
      </c>
      <c r="E3597" s="26">
        <v>83.1</v>
      </c>
      <c r="F3597" s="25">
        <v>79.12</v>
      </c>
      <c r="G3597" s="25">
        <v>78.37</v>
      </c>
      <c r="H3597" s="25">
        <v>78.37</v>
      </c>
      <c r="I3597" s="25">
        <v>86.62</v>
      </c>
      <c r="J3597" s="27">
        <v>90.62</v>
      </c>
      <c r="K3597" s="24"/>
      <c r="L3597" s="30">
        <v>80.2</v>
      </c>
    </row>
    <row r="3598" spans="1:12" x14ac:dyDescent="0.2">
      <c r="A3598" s="23">
        <v>41402</v>
      </c>
      <c r="B3598" s="27">
        <v>81.12</v>
      </c>
      <c r="C3598" s="28">
        <v>80.12</v>
      </c>
      <c r="D3598" s="28">
        <v>86.62</v>
      </c>
      <c r="E3598" s="26">
        <v>84.1</v>
      </c>
      <c r="F3598" s="25">
        <v>80.12</v>
      </c>
      <c r="G3598" s="25">
        <v>79.37</v>
      </c>
      <c r="H3598" s="25">
        <v>79.37</v>
      </c>
      <c r="I3598" s="25">
        <v>87.62</v>
      </c>
      <c r="J3598" s="27">
        <v>91.62</v>
      </c>
      <c r="K3598" s="24"/>
      <c r="L3598" s="30">
        <v>81.2</v>
      </c>
    </row>
    <row r="3599" spans="1:12" x14ac:dyDescent="0.2">
      <c r="A3599" s="23">
        <v>41403</v>
      </c>
      <c r="B3599" s="27">
        <v>80.89</v>
      </c>
      <c r="C3599" s="28">
        <v>79.89</v>
      </c>
      <c r="D3599" s="28">
        <v>86.39</v>
      </c>
      <c r="E3599" s="26">
        <v>83.9</v>
      </c>
      <c r="F3599" s="25">
        <v>79.89</v>
      </c>
      <c r="G3599" s="25">
        <v>79.14</v>
      </c>
      <c r="H3599" s="25">
        <v>79.14</v>
      </c>
      <c r="I3599" s="25">
        <v>87.39</v>
      </c>
      <c r="J3599" s="27">
        <v>91.42</v>
      </c>
      <c r="K3599" s="24"/>
      <c r="L3599" s="24"/>
    </row>
    <row r="3600" spans="1:12" x14ac:dyDescent="0.2">
      <c r="A3600" s="23">
        <v>41404</v>
      </c>
      <c r="B3600" s="27">
        <v>80.540000000000006</v>
      </c>
      <c r="C3600" s="28">
        <v>79.540000000000006</v>
      </c>
      <c r="D3600" s="28">
        <v>86.04</v>
      </c>
      <c r="E3600" s="26">
        <v>83.55</v>
      </c>
      <c r="F3600" s="25">
        <v>79.540000000000006</v>
      </c>
      <c r="G3600" s="25">
        <v>78.790000000000006</v>
      </c>
      <c r="H3600" s="25">
        <v>78.790000000000006</v>
      </c>
      <c r="I3600" s="25">
        <v>87.04</v>
      </c>
      <c r="J3600" s="27">
        <v>91.12</v>
      </c>
      <c r="K3600" s="24"/>
      <c r="L3600" s="30">
        <v>80.7</v>
      </c>
    </row>
    <row r="3601" spans="1:12" x14ac:dyDescent="0.2">
      <c r="A3601" s="23">
        <v>41407</v>
      </c>
      <c r="B3601" s="27">
        <v>79.67</v>
      </c>
      <c r="C3601" s="28">
        <v>78.67</v>
      </c>
      <c r="D3601" s="28">
        <v>85.17</v>
      </c>
      <c r="E3601" s="26">
        <v>82.65</v>
      </c>
      <c r="F3601" s="25">
        <v>78.67</v>
      </c>
      <c r="G3601" s="25">
        <v>77.92</v>
      </c>
      <c r="H3601" s="25">
        <v>77.92</v>
      </c>
      <c r="I3601" s="25">
        <v>86.17</v>
      </c>
      <c r="J3601" s="27">
        <v>90.22</v>
      </c>
      <c r="K3601" s="24"/>
      <c r="L3601" s="30">
        <v>79.95</v>
      </c>
    </row>
    <row r="3602" spans="1:12" x14ac:dyDescent="0.2">
      <c r="A3602" s="23">
        <v>41408</v>
      </c>
      <c r="B3602" s="27">
        <v>78.709999999999994</v>
      </c>
      <c r="C3602" s="28">
        <v>77.709999999999994</v>
      </c>
      <c r="D3602" s="28">
        <v>84.21</v>
      </c>
      <c r="E3602" s="26">
        <v>81.7</v>
      </c>
      <c r="F3602" s="25">
        <v>77.709999999999994</v>
      </c>
      <c r="G3602" s="25">
        <v>76.959999999999994</v>
      </c>
      <c r="H3602" s="25">
        <v>76.959999999999994</v>
      </c>
      <c r="I3602" s="25">
        <v>85.21</v>
      </c>
      <c r="J3602" s="27">
        <v>89.22</v>
      </c>
      <c r="K3602" s="24"/>
      <c r="L3602" s="30">
        <v>78.7</v>
      </c>
    </row>
    <row r="3603" spans="1:12" x14ac:dyDescent="0.2">
      <c r="A3603" s="23">
        <v>41409</v>
      </c>
      <c r="B3603" s="27">
        <v>78.8</v>
      </c>
      <c r="C3603" s="28">
        <v>77.8</v>
      </c>
      <c r="D3603" s="28">
        <v>84.3</v>
      </c>
      <c r="E3603" s="26">
        <v>81.8</v>
      </c>
      <c r="F3603" s="25">
        <v>77.8</v>
      </c>
      <c r="G3603" s="25">
        <v>77.05</v>
      </c>
      <c r="H3603" s="25">
        <v>77.05</v>
      </c>
      <c r="I3603" s="25">
        <v>85.3</v>
      </c>
      <c r="J3603" s="27">
        <v>89.32</v>
      </c>
      <c r="K3603" s="24"/>
      <c r="L3603" s="30">
        <v>79.2</v>
      </c>
    </row>
    <row r="3604" spans="1:12" x14ac:dyDescent="0.2">
      <c r="A3604" s="23">
        <v>41410</v>
      </c>
      <c r="B3604" s="27">
        <v>79.66</v>
      </c>
      <c r="C3604" s="28">
        <v>78.66</v>
      </c>
      <c r="D3604" s="28">
        <v>85.16</v>
      </c>
      <c r="E3604" s="26">
        <v>82.65</v>
      </c>
      <c r="F3604" s="25">
        <v>78.66</v>
      </c>
      <c r="G3604" s="25">
        <v>77.91</v>
      </c>
      <c r="H3604" s="25">
        <v>77.91</v>
      </c>
      <c r="I3604" s="25">
        <v>86.16</v>
      </c>
      <c r="J3604" s="27">
        <v>90.22</v>
      </c>
      <c r="K3604" s="24"/>
      <c r="L3604" s="30">
        <v>79.7</v>
      </c>
    </row>
    <row r="3605" spans="1:12" x14ac:dyDescent="0.2">
      <c r="A3605" s="23">
        <v>41411</v>
      </c>
      <c r="B3605" s="27">
        <v>80.52</v>
      </c>
      <c r="C3605" s="28">
        <v>79.52</v>
      </c>
      <c r="D3605" s="28">
        <v>86.02</v>
      </c>
      <c r="E3605" s="26">
        <v>83.5</v>
      </c>
      <c r="F3605" s="25">
        <v>79.52</v>
      </c>
      <c r="G3605" s="25">
        <v>78.77</v>
      </c>
      <c r="H3605" s="25">
        <v>78.77</v>
      </c>
      <c r="I3605" s="25">
        <v>87.02</v>
      </c>
      <c r="J3605" s="27">
        <v>91.02</v>
      </c>
      <c r="K3605" s="24"/>
      <c r="L3605" s="30">
        <v>80.7</v>
      </c>
    </row>
    <row r="3606" spans="1:12" x14ac:dyDescent="0.2">
      <c r="A3606" s="23">
        <v>41414</v>
      </c>
      <c r="B3606" s="27">
        <v>81.209999999999994</v>
      </c>
      <c r="C3606" s="28">
        <v>80.209999999999994</v>
      </c>
      <c r="D3606" s="28">
        <v>86.71</v>
      </c>
      <c r="E3606" s="26">
        <v>84.2</v>
      </c>
      <c r="F3606" s="25">
        <v>80.209999999999994</v>
      </c>
      <c r="G3606" s="25">
        <v>79.459999999999994</v>
      </c>
      <c r="H3606" s="25">
        <v>79.459999999999994</v>
      </c>
      <c r="I3606" s="25">
        <v>87.71</v>
      </c>
      <c r="J3606" s="27">
        <v>91.72</v>
      </c>
      <c r="K3606" s="24"/>
      <c r="L3606" s="30">
        <v>81.45</v>
      </c>
    </row>
    <row r="3607" spans="1:12" x14ac:dyDescent="0.2">
      <c r="A3607" s="23">
        <v>41415</v>
      </c>
      <c r="B3607" s="27">
        <v>80.66</v>
      </c>
      <c r="C3607" s="28">
        <v>79.66</v>
      </c>
      <c r="D3607" s="28">
        <v>86.16</v>
      </c>
      <c r="E3607" s="26">
        <v>83.65</v>
      </c>
      <c r="F3607" s="25">
        <v>79.66</v>
      </c>
      <c r="G3607" s="25">
        <v>78.91</v>
      </c>
      <c r="H3607" s="25">
        <v>78.91</v>
      </c>
      <c r="I3607" s="25">
        <v>87.16</v>
      </c>
      <c r="J3607" s="27">
        <v>91.22</v>
      </c>
      <c r="K3607" s="24"/>
      <c r="L3607" s="30">
        <v>80.7</v>
      </c>
    </row>
    <row r="3608" spans="1:12" x14ac:dyDescent="0.2">
      <c r="A3608" s="23">
        <v>41416</v>
      </c>
      <c r="B3608" s="27">
        <v>78.78</v>
      </c>
      <c r="C3608" s="28">
        <v>77.78</v>
      </c>
      <c r="D3608" s="28">
        <v>84.28</v>
      </c>
      <c r="E3608" s="26">
        <v>81.8</v>
      </c>
      <c r="F3608" s="25">
        <v>77.78</v>
      </c>
      <c r="G3608" s="25">
        <v>77.03</v>
      </c>
      <c r="H3608" s="25">
        <v>77.03</v>
      </c>
      <c r="I3608" s="25">
        <v>85.28</v>
      </c>
      <c r="J3608" s="27">
        <v>89.32</v>
      </c>
      <c r="K3608" s="24"/>
      <c r="L3608" s="30">
        <v>78.95</v>
      </c>
    </row>
    <row r="3609" spans="1:12" x14ac:dyDescent="0.2">
      <c r="A3609" s="23">
        <v>41417</v>
      </c>
      <c r="B3609" s="27">
        <v>78.75</v>
      </c>
      <c r="C3609" s="28">
        <v>77.75</v>
      </c>
      <c r="D3609" s="28">
        <v>84.25</v>
      </c>
      <c r="E3609" s="26">
        <v>81.75</v>
      </c>
      <c r="F3609" s="25">
        <v>77.75</v>
      </c>
      <c r="G3609" s="25">
        <v>77</v>
      </c>
      <c r="H3609" s="25">
        <v>77</v>
      </c>
      <c r="I3609" s="25">
        <v>85.25</v>
      </c>
      <c r="J3609" s="27">
        <v>89.32</v>
      </c>
      <c r="K3609" s="24"/>
      <c r="L3609" s="24"/>
    </row>
    <row r="3610" spans="1:12" x14ac:dyDescent="0.2">
      <c r="A3610" s="23">
        <v>41418</v>
      </c>
      <c r="B3610" s="27">
        <v>78.650000000000006</v>
      </c>
      <c r="C3610" s="28">
        <v>77.650000000000006</v>
      </c>
      <c r="D3610" s="28">
        <v>84.15</v>
      </c>
      <c r="E3610" s="26">
        <v>81.650000000000006</v>
      </c>
      <c r="F3610" s="25">
        <v>77.650000000000006</v>
      </c>
      <c r="G3610" s="25">
        <v>76.900000000000006</v>
      </c>
      <c r="H3610" s="25">
        <v>76.900000000000006</v>
      </c>
      <c r="I3610" s="25">
        <v>85.15</v>
      </c>
      <c r="J3610" s="27">
        <v>89.22</v>
      </c>
      <c r="K3610" s="24"/>
      <c r="L3610" s="24"/>
    </row>
    <row r="3611" spans="1:12" x14ac:dyDescent="0.2">
      <c r="A3611" s="23">
        <v>41422</v>
      </c>
      <c r="B3611" s="27">
        <v>79.510000000000005</v>
      </c>
      <c r="C3611" s="28">
        <v>78.510000000000005</v>
      </c>
      <c r="D3611" s="28">
        <v>85.01</v>
      </c>
      <c r="E3611" s="26">
        <v>82.5</v>
      </c>
      <c r="F3611" s="25">
        <v>78.510000000000005</v>
      </c>
      <c r="G3611" s="25">
        <v>77.760000000000005</v>
      </c>
      <c r="H3611" s="25">
        <v>77.760000000000005</v>
      </c>
      <c r="I3611" s="25">
        <v>86.01</v>
      </c>
      <c r="J3611" s="27">
        <v>90.02</v>
      </c>
      <c r="K3611" s="24"/>
      <c r="L3611" s="30">
        <v>79.2</v>
      </c>
    </row>
    <row r="3612" spans="1:12" x14ac:dyDescent="0.2">
      <c r="A3612" s="23">
        <v>41423</v>
      </c>
      <c r="B3612" s="27">
        <v>77.63</v>
      </c>
      <c r="C3612" s="28">
        <v>76.63</v>
      </c>
      <c r="D3612" s="28">
        <v>83.13</v>
      </c>
      <c r="E3612" s="26">
        <v>80.650000000000006</v>
      </c>
      <c r="F3612" s="25">
        <v>76.63</v>
      </c>
      <c r="G3612" s="25">
        <v>75.88</v>
      </c>
      <c r="H3612" s="25">
        <v>75.88</v>
      </c>
      <c r="I3612" s="25">
        <v>84.13</v>
      </c>
      <c r="J3612" s="27">
        <v>88.12</v>
      </c>
      <c r="K3612" s="24"/>
      <c r="L3612" s="30">
        <v>77.95</v>
      </c>
    </row>
    <row r="3613" spans="1:12" x14ac:dyDescent="0.2">
      <c r="A3613" s="23">
        <v>41424</v>
      </c>
      <c r="B3613" s="27">
        <v>78.11</v>
      </c>
      <c r="C3613" s="28">
        <v>77.11</v>
      </c>
      <c r="D3613" s="28">
        <v>83.61</v>
      </c>
      <c r="E3613" s="26">
        <v>81.099999999999994</v>
      </c>
      <c r="F3613" s="25">
        <v>77.11</v>
      </c>
      <c r="G3613" s="25">
        <v>76.36</v>
      </c>
      <c r="H3613" s="25">
        <v>76.36</v>
      </c>
      <c r="I3613" s="25">
        <v>84.61</v>
      </c>
      <c r="J3613" s="27">
        <v>88.62</v>
      </c>
      <c r="K3613" s="24"/>
      <c r="L3613" s="30">
        <v>78.2</v>
      </c>
    </row>
    <row r="3614" spans="1:12" x14ac:dyDescent="0.2">
      <c r="A3614" s="23">
        <v>41425</v>
      </c>
      <c r="B3614" s="27">
        <v>76.47</v>
      </c>
      <c r="C3614" s="28">
        <v>75.47</v>
      </c>
      <c r="D3614" s="28">
        <v>81.97</v>
      </c>
      <c r="E3614" s="26">
        <v>79.45</v>
      </c>
      <c r="F3614" s="25">
        <v>75.47</v>
      </c>
      <c r="G3614" s="25">
        <v>74.72</v>
      </c>
      <c r="H3614" s="25">
        <v>74.72</v>
      </c>
      <c r="I3614" s="25">
        <v>82.97</v>
      </c>
      <c r="J3614" s="27">
        <v>87.02</v>
      </c>
      <c r="K3614" s="24"/>
      <c r="L3614" s="30">
        <v>76.7</v>
      </c>
    </row>
    <row r="3615" spans="1:12" x14ac:dyDescent="0.2">
      <c r="A3615" s="23">
        <v>41428</v>
      </c>
      <c r="B3615" s="27">
        <v>77.95</v>
      </c>
      <c r="C3615" s="28">
        <v>76.95</v>
      </c>
      <c r="D3615" s="28">
        <v>83.45</v>
      </c>
      <c r="E3615" s="26">
        <v>80.95</v>
      </c>
      <c r="F3615" s="25">
        <v>76.95</v>
      </c>
      <c r="G3615" s="25">
        <v>76.2</v>
      </c>
      <c r="H3615" s="25">
        <v>76.2</v>
      </c>
      <c r="I3615" s="25">
        <v>84.45</v>
      </c>
      <c r="J3615" s="27">
        <v>88.52</v>
      </c>
      <c r="K3615" s="24"/>
      <c r="L3615" s="30">
        <v>77.95</v>
      </c>
    </row>
    <row r="3616" spans="1:12" x14ac:dyDescent="0.2">
      <c r="A3616" s="23">
        <v>41429</v>
      </c>
      <c r="B3616" s="27">
        <v>77.81</v>
      </c>
      <c r="C3616" s="28">
        <v>76.81</v>
      </c>
      <c r="D3616" s="28">
        <v>83.31</v>
      </c>
      <c r="E3616" s="26">
        <v>80.8</v>
      </c>
      <c r="F3616" s="25">
        <v>76.81</v>
      </c>
      <c r="G3616" s="25">
        <v>76.06</v>
      </c>
      <c r="H3616" s="25">
        <v>76.06</v>
      </c>
      <c r="I3616" s="25">
        <v>84.31</v>
      </c>
      <c r="J3616" s="27">
        <v>88.32</v>
      </c>
      <c r="K3616" s="24"/>
      <c r="L3616" s="30">
        <v>77.95</v>
      </c>
    </row>
    <row r="3617" spans="1:12" x14ac:dyDescent="0.2">
      <c r="A3617" s="23">
        <v>41430</v>
      </c>
      <c r="B3617" s="27">
        <v>78.239999999999995</v>
      </c>
      <c r="C3617" s="28">
        <v>77.239999999999995</v>
      </c>
      <c r="D3617" s="28">
        <v>83.74</v>
      </c>
      <c r="E3617" s="26">
        <v>81.25</v>
      </c>
      <c r="F3617" s="25">
        <v>77.239999999999995</v>
      </c>
      <c r="G3617" s="25">
        <v>76.489999999999995</v>
      </c>
      <c r="H3617" s="25">
        <v>76.489999999999995</v>
      </c>
      <c r="I3617" s="25">
        <v>84.74</v>
      </c>
      <c r="J3617" s="27">
        <v>88.82</v>
      </c>
      <c r="K3617" s="24"/>
      <c r="L3617" s="24">
        <v>78.45</v>
      </c>
    </row>
    <row r="3618" spans="1:12" x14ac:dyDescent="0.2">
      <c r="A3618" s="23">
        <v>41431</v>
      </c>
      <c r="B3618" s="27">
        <v>79.260000000000005</v>
      </c>
      <c r="C3618" s="28">
        <v>78.260000000000005</v>
      </c>
      <c r="D3618" s="28">
        <v>84.76</v>
      </c>
      <c r="E3618" s="26">
        <v>82.25</v>
      </c>
      <c r="F3618" s="25">
        <v>78.260000000000005</v>
      </c>
      <c r="G3618" s="25">
        <v>77.510000000000005</v>
      </c>
      <c r="H3618" s="25">
        <v>77.510000000000005</v>
      </c>
      <c r="I3618" s="25">
        <v>85.76</v>
      </c>
      <c r="J3618" s="27">
        <v>89.82</v>
      </c>
      <c r="K3618" s="24"/>
      <c r="L3618" s="30">
        <v>79.45</v>
      </c>
    </row>
    <row r="3619" spans="1:12" x14ac:dyDescent="0.2">
      <c r="A3619" s="23">
        <v>41432</v>
      </c>
      <c r="B3619" s="27">
        <v>80.53</v>
      </c>
      <c r="C3619" s="28">
        <v>79.53</v>
      </c>
      <c r="D3619" s="28">
        <v>86.03</v>
      </c>
      <c r="E3619" s="26">
        <v>83.55</v>
      </c>
      <c r="F3619" s="25">
        <v>79.53</v>
      </c>
      <c r="G3619" s="25">
        <v>78.78</v>
      </c>
      <c r="H3619" s="25">
        <v>78.78</v>
      </c>
      <c r="I3619" s="25">
        <v>87.03</v>
      </c>
      <c r="J3619" s="27">
        <v>91.02</v>
      </c>
      <c r="K3619" s="24"/>
      <c r="L3619" s="30">
        <v>80.7</v>
      </c>
    </row>
    <row r="3620" spans="1:12" x14ac:dyDescent="0.2">
      <c r="A3620" s="23">
        <v>41435</v>
      </c>
      <c r="B3620" s="27">
        <v>80.27</v>
      </c>
      <c r="C3620" s="28">
        <v>79.27</v>
      </c>
      <c r="D3620" s="28">
        <v>85.77</v>
      </c>
      <c r="E3620" s="26">
        <v>83.25</v>
      </c>
      <c r="F3620" s="25">
        <v>79.27</v>
      </c>
      <c r="G3620" s="25">
        <v>78.52</v>
      </c>
      <c r="H3620" s="25">
        <v>78.52</v>
      </c>
      <c r="I3620" s="25">
        <v>86.77</v>
      </c>
      <c r="J3620" s="27">
        <v>90.82</v>
      </c>
      <c r="K3620" s="24"/>
      <c r="L3620" s="30">
        <v>80.45</v>
      </c>
    </row>
    <row r="3621" spans="1:12" x14ac:dyDescent="0.2">
      <c r="A3621" s="23">
        <v>41436</v>
      </c>
      <c r="B3621" s="27">
        <v>79.88</v>
      </c>
      <c r="C3621" s="28">
        <v>78.88</v>
      </c>
      <c r="D3621" s="28">
        <v>85.38</v>
      </c>
      <c r="E3621" s="26">
        <v>82.9</v>
      </c>
      <c r="F3621" s="25">
        <v>78.88</v>
      </c>
      <c r="G3621" s="25">
        <v>78.13</v>
      </c>
      <c r="H3621" s="25">
        <v>78.13</v>
      </c>
      <c r="I3621" s="25">
        <v>86.38</v>
      </c>
      <c r="J3621" s="27">
        <v>90.42</v>
      </c>
      <c r="K3621" s="24"/>
      <c r="L3621" s="30">
        <v>80.2</v>
      </c>
    </row>
    <row r="3622" spans="1:12" x14ac:dyDescent="0.2">
      <c r="A3622" s="23">
        <v>41437</v>
      </c>
      <c r="B3622" s="27">
        <v>80.38</v>
      </c>
      <c r="C3622" s="28">
        <v>79.38</v>
      </c>
      <c r="D3622" s="28">
        <v>85.88</v>
      </c>
      <c r="E3622" s="26">
        <v>83.4</v>
      </c>
      <c r="F3622" s="25">
        <v>79.38</v>
      </c>
      <c r="G3622" s="25">
        <v>78.63</v>
      </c>
      <c r="H3622" s="25">
        <v>78.63</v>
      </c>
      <c r="I3622" s="25">
        <v>86.88</v>
      </c>
      <c r="J3622" s="27">
        <v>90.92</v>
      </c>
      <c r="K3622" s="24"/>
      <c r="L3622" s="30">
        <v>80.45</v>
      </c>
    </row>
    <row r="3623" spans="1:12" x14ac:dyDescent="0.2">
      <c r="A3623" s="23">
        <v>41438</v>
      </c>
      <c r="B3623" s="27">
        <v>81.19</v>
      </c>
      <c r="C3623" s="28">
        <v>80.19</v>
      </c>
      <c r="D3623" s="28">
        <v>86.69</v>
      </c>
      <c r="E3623" s="26">
        <v>84.2</v>
      </c>
      <c r="F3623" s="25">
        <v>80.19</v>
      </c>
      <c r="G3623" s="25">
        <v>79.44</v>
      </c>
      <c r="H3623" s="25">
        <v>79.44</v>
      </c>
      <c r="I3623" s="25">
        <v>87.69</v>
      </c>
      <c r="J3623" s="27">
        <v>91.72</v>
      </c>
      <c r="K3623" s="24"/>
      <c r="L3623" s="30">
        <v>81.45</v>
      </c>
    </row>
    <row r="3624" spans="1:12" x14ac:dyDescent="0.2">
      <c r="A3624" s="23">
        <v>41439</v>
      </c>
      <c r="B3624" s="27">
        <v>82.35</v>
      </c>
      <c r="C3624" s="28">
        <v>81.349999999999994</v>
      </c>
      <c r="D3624" s="28">
        <v>87.85</v>
      </c>
      <c r="E3624" s="26">
        <v>85.35</v>
      </c>
      <c r="F3624" s="25">
        <v>81.349999999999994</v>
      </c>
      <c r="G3624" s="25">
        <v>80.599999999999994</v>
      </c>
      <c r="H3624" s="25">
        <v>80.599999999999994</v>
      </c>
      <c r="I3624" s="25">
        <v>88.85</v>
      </c>
      <c r="J3624" s="27">
        <v>92.92</v>
      </c>
      <c r="K3624" s="24"/>
      <c r="L3624" s="30">
        <v>82.45</v>
      </c>
    </row>
    <row r="3625" spans="1:12" x14ac:dyDescent="0.2">
      <c r="A3625" s="23">
        <v>41442</v>
      </c>
      <c r="B3625" s="27">
        <v>82.27</v>
      </c>
      <c r="C3625" s="28">
        <v>81.27</v>
      </c>
      <c r="D3625" s="28">
        <v>87.77</v>
      </c>
      <c r="E3625" s="26">
        <v>85.25</v>
      </c>
      <c r="F3625" s="25">
        <v>81.27</v>
      </c>
      <c r="G3625" s="25">
        <v>80.52</v>
      </c>
      <c r="H3625" s="25">
        <v>80.52</v>
      </c>
      <c r="I3625" s="25">
        <v>88.77</v>
      </c>
      <c r="J3625" s="27">
        <v>92.82</v>
      </c>
      <c r="K3625" s="24"/>
      <c r="L3625" s="30">
        <v>82.7</v>
      </c>
    </row>
    <row r="3626" spans="1:12" x14ac:dyDescent="0.2">
      <c r="A3626" s="23">
        <v>41443</v>
      </c>
      <c r="B3626" s="27">
        <v>82.94</v>
      </c>
      <c r="C3626" s="28">
        <v>81.94</v>
      </c>
      <c r="D3626" s="28">
        <v>88.44</v>
      </c>
      <c r="E3626" s="26">
        <v>85.95</v>
      </c>
      <c r="F3626" s="25">
        <v>81.94</v>
      </c>
      <c r="G3626" s="25">
        <v>81.19</v>
      </c>
      <c r="H3626" s="25">
        <v>81.19</v>
      </c>
      <c r="I3626" s="25">
        <v>89.44</v>
      </c>
      <c r="J3626" s="27">
        <v>93.52</v>
      </c>
      <c r="K3626" s="24"/>
      <c r="L3626" s="30">
        <v>83.2</v>
      </c>
    </row>
    <row r="3627" spans="1:12" x14ac:dyDescent="0.2">
      <c r="A3627" s="23">
        <v>41444</v>
      </c>
      <c r="B3627" s="27">
        <v>82.74</v>
      </c>
      <c r="C3627" s="28">
        <v>81.739999999999995</v>
      </c>
      <c r="D3627" s="28">
        <v>88.24</v>
      </c>
      <c r="E3627" s="26">
        <v>85.75</v>
      </c>
      <c r="F3627" s="25">
        <v>81.739999999999995</v>
      </c>
      <c r="G3627" s="25">
        <v>80.989999999999995</v>
      </c>
      <c r="H3627" s="25">
        <v>80.989999999999995</v>
      </c>
      <c r="I3627" s="25">
        <v>89.24</v>
      </c>
      <c r="J3627" s="27">
        <v>93.32</v>
      </c>
      <c r="K3627" s="24"/>
      <c r="L3627" s="30">
        <v>82.95</v>
      </c>
    </row>
    <row r="3628" spans="1:12" x14ac:dyDescent="0.2">
      <c r="A3628" s="23">
        <v>41445</v>
      </c>
      <c r="B3628" s="27">
        <v>79.900000000000006</v>
      </c>
      <c r="C3628" s="28">
        <v>78.900000000000006</v>
      </c>
      <c r="D3628" s="28">
        <v>85.4</v>
      </c>
      <c r="E3628" s="26">
        <v>82.9</v>
      </c>
      <c r="F3628" s="25">
        <v>78.900000000000006</v>
      </c>
      <c r="G3628" s="25">
        <v>78.150000000000006</v>
      </c>
      <c r="H3628" s="25">
        <v>78.150000000000006</v>
      </c>
      <c r="I3628" s="25">
        <v>86.4</v>
      </c>
      <c r="J3628" s="27">
        <v>90.44</v>
      </c>
      <c r="K3628" s="24"/>
      <c r="L3628" s="30">
        <v>79.95</v>
      </c>
    </row>
    <row r="3629" spans="1:12" x14ac:dyDescent="0.2">
      <c r="A3629" s="23">
        <v>41446</v>
      </c>
      <c r="B3629" s="27">
        <v>78.19</v>
      </c>
      <c r="C3629" s="28">
        <v>77.19</v>
      </c>
      <c r="D3629" s="28">
        <v>83.69</v>
      </c>
      <c r="E3629" s="26">
        <v>81.2</v>
      </c>
      <c r="F3629" s="25">
        <v>77.19</v>
      </c>
      <c r="G3629" s="25">
        <v>76.44</v>
      </c>
      <c r="H3629" s="25">
        <v>76.44</v>
      </c>
      <c r="I3629" s="25">
        <v>84.69</v>
      </c>
      <c r="J3629" s="27">
        <v>88.94</v>
      </c>
      <c r="K3629" s="24"/>
      <c r="L3629" s="30">
        <v>78.45</v>
      </c>
    </row>
    <row r="3630" spans="1:12" x14ac:dyDescent="0.2">
      <c r="A3630" s="23">
        <v>41449</v>
      </c>
      <c r="B3630" s="27">
        <v>79.680000000000007</v>
      </c>
      <c r="C3630" s="28">
        <v>78.680000000000007</v>
      </c>
      <c r="D3630" s="28">
        <v>85.18</v>
      </c>
      <c r="E3630" s="26">
        <v>82.7</v>
      </c>
      <c r="F3630" s="25">
        <v>78.680000000000007</v>
      </c>
      <c r="G3630" s="25">
        <v>77.930000000000007</v>
      </c>
      <c r="H3630" s="25">
        <v>77.930000000000007</v>
      </c>
      <c r="I3630" s="25">
        <v>86.18</v>
      </c>
      <c r="J3630" s="27">
        <v>90.44</v>
      </c>
      <c r="K3630" s="24"/>
      <c r="L3630" s="30">
        <v>79.7</v>
      </c>
    </row>
    <row r="3631" spans="1:12" x14ac:dyDescent="0.2">
      <c r="A3631" s="23">
        <v>41450</v>
      </c>
      <c r="B3631" s="27">
        <v>79.819999999999993</v>
      </c>
      <c r="C3631" s="28">
        <v>78.819999999999993</v>
      </c>
      <c r="D3631" s="28">
        <v>85.32</v>
      </c>
      <c r="E3631" s="26">
        <v>82.8</v>
      </c>
      <c r="F3631" s="25">
        <v>78.819999999999993</v>
      </c>
      <c r="G3631" s="25">
        <v>78.069999999999993</v>
      </c>
      <c r="H3631" s="25">
        <v>78.069999999999993</v>
      </c>
      <c r="I3631" s="25">
        <v>86.32</v>
      </c>
      <c r="J3631" s="27">
        <v>90.54</v>
      </c>
      <c r="K3631" s="24"/>
      <c r="L3631" s="30">
        <v>79.95</v>
      </c>
    </row>
    <row r="3632" spans="1:12" x14ac:dyDescent="0.2">
      <c r="A3632" s="23">
        <v>41451</v>
      </c>
      <c r="B3632" s="27">
        <v>80</v>
      </c>
      <c r="C3632" s="28">
        <v>79</v>
      </c>
      <c r="D3632" s="28">
        <v>85.5</v>
      </c>
      <c r="E3632" s="26">
        <v>83</v>
      </c>
      <c r="F3632" s="25">
        <v>79</v>
      </c>
      <c r="G3632" s="25">
        <v>78.25</v>
      </c>
      <c r="H3632" s="25">
        <v>78.25</v>
      </c>
      <c r="I3632" s="25">
        <v>86.5</v>
      </c>
      <c r="J3632" s="27">
        <v>90.74</v>
      </c>
      <c r="K3632" s="24"/>
      <c r="L3632" s="30">
        <v>80.2</v>
      </c>
    </row>
    <row r="3633" spans="1:12" x14ac:dyDescent="0.2">
      <c r="A3633" s="23">
        <v>41452</v>
      </c>
      <c r="B3633" s="27">
        <v>81.55</v>
      </c>
      <c r="C3633" s="28">
        <v>80.55</v>
      </c>
      <c r="D3633" s="28">
        <v>87.05</v>
      </c>
      <c r="E3633" s="26">
        <v>84.55</v>
      </c>
      <c r="F3633" s="25">
        <v>80.55</v>
      </c>
      <c r="G3633" s="25">
        <v>79.8</v>
      </c>
      <c r="H3633" s="25">
        <v>79.8</v>
      </c>
      <c r="I3633" s="25">
        <v>88.05</v>
      </c>
      <c r="J3633" s="27">
        <v>92.34</v>
      </c>
      <c r="K3633" s="24"/>
      <c r="L3633" s="30">
        <v>81.7</v>
      </c>
    </row>
    <row r="3634" spans="1:12" x14ac:dyDescent="0.2">
      <c r="A3634" s="23">
        <v>41453</v>
      </c>
      <c r="B3634" s="27">
        <v>81.06</v>
      </c>
      <c r="C3634" s="28">
        <v>80.06</v>
      </c>
      <c r="D3634" s="28">
        <v>86.56</v>
      </c>
      <c r="E3634" s="26">
        <v>84.05</v>
      </c>
      <c r="F3634" s="25">
        <v>80.06</v>
      </c>
      <c r="G3634" s="25">
        <v>79.31</v>
      </c>
      <c r="H3634" s="25">
        <v>79.31</v>
      </c>
      <c r="I3634" s="25">
        <v>87.56</v>
      </c>
      <c r="J3634" s="24">
        <v>91.84</v>
      </c>
      <c r="K3634" s="24"/>
      <c r="L3634" s="30">
        <v>81.2</v>
      </c>
    </row>
    <row r="3635" spans="1:12" x14ac:dyDescent="0.2">
      <c r="A3635" s="23">
        <v>41456</v>
      </c>
      <c r="B3635" s="27">
        <v>82.49</v>
      </c>
      <c r="C3635" s="28">
        <v>81.489999999999995</v>
      </c>
      <c r="D3635" s="28">
        <v>87.99</v>
      </c>
      <c r="E3635" s="26">
        <v>85.5</v>
      </c>
      <c r="F3635" s="25">
        <v>81.489999999999995</v>
      </c>
      <c r="G3635" s="25">
        <v>80.739999999999995</v>
      </c>
      <c r="H3635" s="25">
        <v>80.739999999999995</v>
      </c>
      <c r="I3635" s="25">
        <v>88.99</v>
      </c>
      <c r="J3635" s="27">
        <v>93.24</v>
      </c>
      <c r="K3635" s="24"/>
      <c r="L3635" s="30">
        <v>82.7</v>
      </c>
    </row>
    <row r="3636" spans="1:12" x14ac:dyDescent="0.2">
      <c r="A3636" s="23">
        <v>41457</v>
      </c>
      <c r="B3636" s="27">
        <v>84.1</v>
      </c>
      <c r="C3636" s="28">
        <v>83.1</v>
      </c>
      <c r="D3636" s="28">
        <v>89.6</v>
      </c>
      <c r="E3636" s="26">
        <v>87.1</v>
      </c>
      <c r="F3636" s="25">
        <v>83.1</v>
      </c>
      <c r="G3636" s="25">
        <v>82.35</v>
      </c>
      <c r="H3636" s="25">
        <v>82.35</v>
      </c>
      <c r="I3636" s="25">
        <v>90.6</v>
      </c>
      <c r="J3636" s="27">
        <v>94.84</v>
      </c>
      <c r="K3636" s="24"/>
      <c r="L3636" s="30">
        <v>84.2</v>
      </c>
    </row>
    <row r="3637" spans="1:12" x14ac:dyDescent="0.2">
      <c r="A3637" s="23">
        <v>41458</v>
      </c>
      <c r="B3637" s="27">
        <v>85.74</v>
      </c>
      <c r="C3637" s="28">
        <v>84.74</v>
      </c>
      <c r="D3637" s="28">
        <v>91.24</v>
      </c>
      <c r="E3637" s="26">
        <v>88.75</v>
      </c>
      <c r="F3637" s="25">
        <v>84.74</v>
      </c>
      <c r="G3637" s="25">
        <v>83.99</v>
      </c>
      <c r="H3637" s="25">
        <v>83.99</v>
      </c>
      <c r="I3637" s="25">
        <v>92.24</v>
      </c>
      <c r="J3637" s="27">
        <v>96.54</v>
      </c>
      <c r="K3637" s="24"/>
      <c r="L3637" s="30">
        <v>85.95</v>
      </c>
    </row>
    <row r="3638" spans="1:12" x14ac:dyDescent="0.2">
      <c r="A3638" s="23">
        <v>41460</v>
      </c>
      <c r="B3638" s="27">
        <v>87.72</v>
      </c>
      <c r="C3638" s="28">
        <v>86.72</v>
      </c>
      <c r="D3638" s="28">
        <v>93.22</v>
      </c>
      <c r="E3638" s="26">
        <v>90.7</v>
      </c>
      <c r="F3638" s="25">
        <v>86.72</v>
      </c>
      <c r="G3638" s="25">
        <v>85.97</v>
      </c>
      <c r="H3638" s="25">
        <v>85.97</v>
      </c>
      <c r="I3638" s="25">
        <v>94.22</v>
      </c>
      <c r="J3638" s="27">
        <v>98.44</v>
      </c>
      <c r="K3638" s="24"/>
      <c r="L3638" s="30">
        <v>87.95</v>
      </c>
    </row>
    <row r="3639" spans="1:12" x14ac:dyDescent="0.2">
      <c r="A3639" s="23">
        <v>41463</v>
      </c>
      <c r="B3639" s="27">
        <v>87.64</v>
      </c>
      <c r="C3639" s="28">
        <v>86.64</v>
      </c>
      <c r="D3639" s="28">
        <v>93.14</v>
      </c>
      <c r="E3639" s="26">
        <v>90.65</v>
      </c>
      <c r="F3639" s="25">
        <v>86.64</v>
      </c>
      <c r="G3639" s="25">
        <v>85.89</v>
      </c>
      <c r="H3639" s="25">
        <v>85.89</v>
      </c>
      <c r="I3639" s="25">
        <v>94.14</v>
      </c>
      <c r="J3639" s="27">
        <v>98.44</v>
      </c>
      <c r="K3639" s="24"/>
      <c r="L3639" s="30">
        <v>87.7</v>
      </c>
    </row>
    <row r="3640" spans="1:12" x14ac:dyDescent="0.2">
      <c r="A3640" s="23">
        <v>41464</v>
      </c>
      <c r="B3640" s="27">
        <v>88.03</v>
      </c>
      <c r="C3640" s="28">
        <v>87.03</v>
      </c>
      <c r="D3640" s="28">
        <v>93.53</v>
      </c>
      <c r="E3640" s="26">
        <v>91.05</v>
      </c>
      <c r="F3640" s="25">
        <v>87.03</v>
      </c>
      <c r="G3640" s="25">
        <v>86.28</v>
      </c>
      <c r="H3640" s="25">
        <v>86.28</v>
      </c>
      <c r="I3640" s="25">
        <v>94.53</v>
      </c>
      <c r="J3640" s="27">
        <v>98.74</v>
      </c>
      <c r="K3640" s="24"/>
      <c r="L3640" s="30">
        <v>88.2</v>
      </c>
    </row>
    <row r="3641" spans="1:12" x14ac:dyDescent="0.2">
      <c r="A3641" s="23">
        <v>41465</v>
      </c>
      <c r="B3641" s="27">
        <v>91.02</v>
      </c>
      <c r="C3641" s="28">
        <v>90.02</v>
      </c>
      <c r="D3641" s="28">
        <v>96.52</v>
      </c>
      <c r="E3641" s="26">
        <v>94</v>
      </c>
      <c r="F3641" s="25">
        <v>90.02</v>
      </c>
      <c r="G3641" s="25">
        <v>89.27</v>
      </c>
      <c r="H3641" s="25">
        <v>89.27</v>
      </c>
      <c r="I3641" s="25">
        <v>97.52</v>
      </c>
      <c r="J3641" s="27">
        <v>101.74</v>
      </c>
      <c r="K3641" s="24"/>
      <c r="L3641" s="30">
        <v>91.2</v>
      </c>
    </row>
    <row r="3642" spans="1:12" x14ac:dyDescent="0.2">
      <c r="A3642" s="23">
        <v>41466</v>
      </c>
      <c r="B3642" s="27">
        <v>89.41</v>
      </c>
      <c r="C3642" s="28">
        <v>88.41</v>
      </c>
      <c r="D3642" s="28">
        <v>94.91</v>
      </c>
      <c r="E3642" s="26">
        <v>92.4</v>
      </c>
      <c r="F3642" s="25">
        <v>88.41</v>
      </c>
      <c r="G3642" s="25">
        <v>87.66</v>
      </c>
      <c r="H3642" s="25">
        <v>87.66</v>
      </c>
      <c r="I3642" s="25">
        <v>95.91</v>
      </c>
      <c r="J3642" s="27">
        <v>100.14</v>
      </c>
      <c r="K3642" s="24"/>
      <c r="L3642" s="30">
        <v>89.45</v>
      </c>
    </row>
    <row r="3643" spans="1:12" x14ac:dyDescent="0.2">
      <c r="A3643" s="23">
        <v>41467</v>
      </c>
      <c r="B3643" s="27">
        <v>90.45</v>
      </c>
      <c r="C3643" s="28">
        <v>89.45</v>
      </c>
      <c r="D3643" s="28">
        <v>95.95</v>
      </c>
      <c r="E3643" s="26">
        <v>93.45</v>
      </c>
      <c r="F3643" s="25">
        <v>89.45</v>
      </c>
      <c r="G3643" s="25">
        <v>88.7</v>
      </c>
      <c r="H3643" s="25">
        <v>88.7</v>
      </c>
      <c r="I3643" s="25">
        <v>96.95</v>
      </c>
      <c r="J3643" s="27">
        <v>101.24</v>
      </c>
      <c r="K3643" s="24"/>
      <c r="L3643" s="30">
        <v>90.7</v>
      </c>
    </row>
    <row r="3644" spans="1:12" x14ac:dyDescent="0.2">
      <c r="A3644" s="23">
        <v>41470</v>
      </c>
      <c r="B3644" s="27">
        <v>90.82</v>
      </c>
      <c r="C3644" s="28">
        <v>89.82</v>
      </c>
      <c r="D3644" s="28">
        <v>96.32</v>
      </c>
      <c r="E3644" s="26">
        <v>93.8</v>
      </c>
      <c r="F3644" s="25">
        <v>89.82</v>
      </c>
      <c r="G3644" s="25">
        <v>89.07</v>
      </c>
      <c r="H3644" s="25">
        <v>89.07</v>
      </c>
      <c r="I3644" s="25">
        <v>97.32</v>
      </c>
      <c r="J3644" s="27">
        <v>101.54</v>
      </c>
      <c r="K3644" s="24"/>
      <c r="L3644" s="30">
        <v>90.95</v>
      </c>
    </row>
    <row r="3645" spans="1:12" x14ac:dyDescent="0.2">
      <c r="A3645" s="23">
        <v>41471</v>
      </c>
      <c r="B3645" s="27">
        <v>90.5</v>
      </c>
      <c r="C3645" s="28">
        <v>89.5</v>
      </c>
      <c r="D3645" s="28">
        <v>96</v>
      </c>
      <c r="E3645" s="26">
        <v>93.5</v>
      </c>
      <c r="F3645" s="25">
        <v>89.5</v>
      </c>
      <c r="G3645" s="25">
        <v>88.75</v>
      </c>
      <c r="H3645" s="25">
        <v>88.75</v>
      </c>
      <c r="I3645" s="25">
        <v>97</v>
      </c>
      <c r="J3645" s="27">
        <v>101.24</v>
      </c>
      <c r="K3645" s="24"/>
      <c r="L3645" s="30">
        <v>90.7</v>
      </c>
    </row>
    <row r="3646" spans="1:12" x14ac:dyDescent="0.2">
      <c r="A3646" s="23">
        <v>41472</v>
      </c>
      <c r="B3646" s="27">
        <v>90.98</v>
      </c>
      <c r="C3646" s="28">
        <v>89.98</v>
      </c>
      <c r="D3646" s="28">
        <v>96.48</v>
      </c>
      <c r="E3646" s="26">
        <v>94</v>
      </c>
      <c r="F3646" s="25">
        <v>89.98</v>
      </c>
      <c r="G3646" s="25">
        <v>89.23</v>
      </c>
      <c r="H3646" s="25">
        <v>89.23</v>
      </c>
      <c r="I3646" s="25">
        <v>97.48</v>
      </c>
      <c r="J3646" s="27">
        <v>101.74</v>
      </c>
      <c r="K3646" s="24"/>
      <c r="L3646" s="30">
        <v>91.2</v>
      </c>
    </row>
    <row r="3647" spans="1:12" x14ac:dyDescent="0.2">
      <c r="A3647" s="23">
        <v>41473</v>
      </c>
      <c r="B3647" s="27">
        <v>92.54</v>
      </c>
      <c r="C3647" s="28">
        <v>91.54</v>
      </c>
      <c r="D3647" s="28">
        <v>98.04</v>
      </c>
      <c r="E3647" s="26">
        <v>95.55</v>
      </c>
      <c r="F3647" s="25">
        <v>91.54</v>
      </c>
      <c r="G3647" s="25">
        <v>90.79</v>
      </c>
      <c r="H3647" s="25">
        <v>90.79</v>
      </c>
      <c r="I3647" s="25">
        <v>99.04</v>
      </c>
      <c r="J3647" s="27">
        <v>103.34</v>
      </c>
      <c r="K3647" s="24"/>
      <c r="L3647" s="30">
        <v>92.7</v>
      </c>
    </row>
    <row r="3648" spans="1:12" x14ac:dyDescent="0.2">
      <c r="A3648" s="23">
        <v>41474</v>
      </c>
      <c r="B3648" s="27">
        <v>92.55</v>
      </c>
      <c r="C3648" s="28">
        <v>91.55</v>
      </c>
      <c r="D3648" s="28">
        <v>98.05</v>
      </c>
      <c r="E3648" s="26">
        <v>95.55</v>
      </c>
      <c r="F3648" s="25">
        <v>91.55</v>
      </c>
      <c r="G3648" s="25">
        <v>90.8</v>
      </c>
      <c r="H3648" s="25">
        <v>90.8</v>
      </c>
      <c r="I3648" s="25">
        <v>99.05</v>
      </c>
      <c r="J3648" s="27">
        <v>103.34</v>
      </c>
      <c r="K3648" s="24"/>
      <c r="L3648" s="24"/>
    </row>
    <row r="3649" spans="1:12" x14ac:dyDescent="0.2">
      <c r="A3649" s="23">
        <v>41477</v>
      </c>
      <c r="B3649" s="27">
        <v>91.41</v>
      </c>
      <c r="C3649" s="28">
        <v>90.41</v>
      </c>
      <c r="D3649" s="28">
        <v>96.91</v>
      </c>
      <c r="E3649" s="26">
        <v>94.4</v>
      </c>
      <c r="F3649" s="25">
        <v>90.41</v>
      </c>
      <c r="G3649" s="25">
        <v>89.66</v>
      </c>
      <c r="H3649" s="25">
        <v>89.66</v>
      </c>
      <c r="I3649" s="25">
        <v>97.91</v>
      </c>
      <c r="J3649" s="27">
        <v>102.14</v>
      </c>
      <c r="K3649" s="24"/>
      <c r="L3649" s="30">
        <v>91.7</v>
      </c>
    </row>
    <row r="3650" spans="1:12" x14ac:dyDescent="0.2">
      <c r="A3650" s="23">
        <v>41478</v>
      </c>
      <c r="B3650" s="27">
        <v>91.73</v>
      </c>
      <c r="C3650" s="28">
        <v>90.73</v>
      </c>
      <c r="D3650" s="28">
        <v>97.23</v>
      </c>
      <c r="E3650" s="26">
        <v>94.75</v>
      </c>
      <c r="F3650" s="25">
        <v>90.73</v>
      </c>
      <c r="G3650" s="25">
        <v>89.98</v>
      </c>
      <c r="H3650" s="25">
        <v>89.98</v>
      </c>
      <c r="I3650" s="25">
        <v>98.23</v>
      </c>
      <c r="J3650" s="27">
        <v>102.34</v>
      </c>
      <c r="K3650" s="24"/>
      <c r="L3650" s="24"/>
    </row>
    <row r="3651" spans="1:12" x14ac:dyDescent="0.2">
      <c r="A3651" s="23">
        <v>41479</v>
      </c>
      <c r="B3651" s="27">
        <v>89.89</v>
      </c>
      <c r="C3651" s="28">
        <v>88.89</v>
      </c>
      <c r="D3651" s="28">
        <v>95.39</v>
      </c>
      <c r="E3651" s="26">
        <v>91.9</v>
      </c>
      <c r="F3651" s="25">
        <v>88.89</v>
      </c>
      <c r="G3651" s="25">
        <v>88.14</v>
      </c>
      <c r="H3651" s="25">
        <v>88.14</v>
      </c>
      <c r="I3651" s="25">
        <v>96.39</v>
      </c>
      <c r="J3651" s="27">
        <v>100.54</v>
      </c>
      <c r="K3651" s="24"/>
      <c r="L3651" s="30">
        <v>90.2</v>
      </c>
    </row>
    <row r="3652" spans="1:12" x14ac:dyDescent="0.2">
      <c r="A3652" s="23">
        <v>41480</v>
      </c>
      <c r="B3652" s="27">
        <v>89.99</v>
      </c>
      <c r="C3652" s="28">
        <v>88.99</v>
      </c>
      <c r="D3652" s="28">
        <v>95.49</v>
      </c>
      <c r="E3652" s="26">
        <v>92</v>
      </c>
      <c r="F3652" s="25">
        <v>88.99</v>
      </c>
      <c r="G3652" s="25">
        <v>88.24</v>
      </c>
      <c r="H3652" s="25">
        <v>88.24</v>
      </c>
      <c r="I3652" s="25">
        <v>96.49</v>
      </c>
      <c r="J3652" s="27">
        <v>100.64</v>
      </c>
      <c r="K3652" s="24"/>
      <c r="L3652" s="24"/>
    </row>
    <row r="3653" spans="1:12" x14ac:dyDescent="0.2">
      <c r="A3653" s="23">
        <v>41481</v>
      </c>
      <c r="B3653" s="27">
        <v>89.2</v>
      </c>
      <c r="C3653" s="28">
        <v>88.2</v>
      </c>
      <c r="D3653" s="28">
        <v>94.7</v>
      </c>
      <c r="E3653" s="26">
        <v>91.2</v>
      </c>
      <c r="F3653" s="25">
        <v>88.2</v>
      </c>
      <c r="G3653" s="25">
        <v>87.45</v>
      </c>
      <c r="H3653" s="25">
        <v>87.45</v>
      </c>
      <c r="I3653" s="25">
        <v>95.7</v>
      </c>
      <c r="J3653" s="27">
        <v>99.84</v>
      </c>
      <c r="K3653" s="24"/>
      <c r="L3653" s="30">
        <v>89.45</v>
      </c>
    </row>
    <row r="3654" spans="1:12" x14ac:dyDescent="0.2">
      <c r="A3654" s="23">
        <v>41484</v>
      </c>
      <c r="B3654" s="27">
        <v>89.05</v>
      </c>
      <c r="C3654" s="28">
        <v>88.05</v>
      </c>
      <c r="D3654" s="28">
        <v>94.55</v>
      </c>
      <c r="E3654" s="26">
        <v>91.05</v>
      </c>
      <c r="F3654" s="25">
        <v>88.05</v>
      </c>
      <c r="G3654" s="25">
        <v>87.3</v>
      </c>
      <c r="H3654" s="25">
        <v>87.3</v>
      </c>
      <c r="I3654" s="25">
        <v>95.55</v>
      </c>
      <c r="J3654" s="27">
        <v>99.74</v>
      </c>
      <c r="K3654" s="24"/>
      <c r="L3654" s="30">
        <v>88.95</v>
      </c>
    </row>
    <row r="3655" spans="1:12" x14ac:dyDescent="0.2">
      <c r="A3655" s="23">
        <v>41485</v>
      </c>
      <c r="B3655" s="27">
        <v>87.58</v>
      </c>
      <c r="C3655" s="28">
        <v>86.58</v>
      </c>
      <c r="D3655" s="28">
        <v>93.08</v>
      </c>
      <c r="E3655" s="26">
        <v>89.6</v>
      </c>
      <c r="F3655" s="25">
        <v>86.58</v>
      </c>
      <c r="G3655" s="25">
        <v>85.83</v>
      </c>
      <c r="H3655" s="25">
        <v>85.83</v>
      </c>
      <c r="I3655" s="25">
        <v>94.08</v>
      </c>
      <c r="J3655" s="27">
        <v>98.24</v>
      </c>
      <c r="K3655" s="24"/>
      <c r="L3655" s="30">
        <v>87.7</v>
      </c>
    </row>
    <row r="3656" spans="1:12" x14ac:dyDescent="0.2">
      <c r="A3656" s="23">
        <v>41486</v>
      </c>
      <c r="B3656" s="27">
        <v>89.53</v>
      </c>
      <c r="C3656" s="28">
        <v>88.53</v>
      </c>
      <c r="D3656" s="28">
        <v>95.03</v>
      </c>
      <c r="E3656" s="26">
        <v>91.55</v>
      </c>
      <c r="F3656" s="25">
        <v>88.53</v>
      </c>
      <c r="G3656" s="25">
        <v>87.78</v>
      </c>
      <c r="H3656" s="25">
        <v>87.78</v>
      </c>
      <c r="I3656" s="25">
        <v>96.03</v>
      </c>
      <c r="J3656" s="27">
        <v>100.14</v>
      </c>
      <c r="K3656" s="24"/>
      <c r="L3656" s="30">
        <v>89.7</v>
      </c>
    </row>
    <row r="3657" spans="1:12" x14ac:dyDescent="0.2">
      <c r="A3657" s="23">
        <v>41487</v>
      </c>
      <c r="B3657" s="27">
        <v>92.39</v>
      </c>
      <c r="C3657" s="28">
        <v>91.39</v>
      </c>
      <c r="D3657" s="28">
        <v>97.89</v>
      </c>
      <c r="E3657" s="26">
        <v>94.4</v>
      </c>
      <c r="F3657" s="25">
        <v>91.39</v>
      </c>
      <c r="G3657" s="25">
        <v>90.64</v>
      </c>
      <c r="H3657" s="25">
        <v>90.64</v>
      </c>
      <c r="I3657" s="25">
        <v>98.89</v>
      </c>
      <c r="J3657" s="27">
        <v>103.04</v>
      </c>
      <c r="K3657" s="24"/>
      <c r="L3657" s="30">
        <v>92.45</v>
      </c>
    </row>
    <row r="3658" spans="1:12" x14ac:dyDescent="0.2">
      <c r="A3658" s="23">
        <v>41488</v>
      </c>
      <c r="B3658" s="27">
        <v>91.44</v>
      </c>
      <c r="C3658" s="28">
        <v>90.44</v>
      </c>
      <c r="D3658" s="28">
        <v>96.94</v>
      </c>
      <c r="E3658" s="26">
        <v>93.45</v>
      </c>
      <c r="F3658" s="25">
        <v>90.44</v>
      </c>
      <c r="G3658" s="25">
        <v>89.69</v>
      </c>
      <c r="H3658" s="25">
        <v>89.69</v>
      </c>
      <c r="I3658" s="25">
        <v>97.94</v>
      </c>
      <c r="J3658" s="27">
        <v>102.14</v>
      </c>
      <c r="K3658" s="24"/>
      <c r="L3658" s="30">
        <v>91.7</v>
      </c>
    </row>
    <row r="3659" spans="1:12" x14ac:dyDescent="0.2">
      <c r="A3659" s="23">
        <v>41491</v>
      </c>
      <c r="B3659" s="27">
        <v>91.06</v>
      </c>
      <c r="C3659" s="28">
        <v>90.06</v>
      </c>
      <c r="D3659" s="28">
        <v>96.56</v>
      </c>
      <c r="E3659" s="26">
        <v>93.05</v>
      </c>
      <c r="F3659" s="25">
        <v>90.06</v>
      </c>
      <c r="G3659" s="25">
        <v>89.31</v>
      </c>
      <c r="H3659" s="25">
        <v>89.31</v>
      </c>
      <c r="I3659" s="25">
        <v>97.56</v>
      </c>
      <c r="J3659" s="27">
        <v>101.74</v>
      </c>
      <c r="K3659" s="24"/>
      <c r="L3659" s="30">
        <v>91.2</v>
      </c>
    </row>
    <row r="3660" spans="1:12" x14ac:dyDescent="0.2">
      <c r="A3660" s="23">
        <v>41492</v>
      </c>
      <c r="B3660" s="27">
        <v>89.8</v>
      </c>
      <c r="C3660" s="28">
        <v>88.8</v>
      </c>
      <c r="D3660" s="28">
        <v>95.3</v>
      </c>
      <c r="E3660" s="26">
        <v>91.8</v>
      </c>
      <c r="F3660" s="25">
        <v>88.8</v>
      </c>
      <c r="G3660" s="25">
        <v>88.05</v>
      </c>
      <c r="H3660" s="25">
        <v>88.05</v>
      </c>
      <c r="I3660" s="25">
        <v>96.3</v>
      </c>
      <c r="J3660" s="27">
        <v>100.44</v>
      </c>
      <c r="K3660" s="24"/>
      <c r="L3660" s="30">
        <v>89.95</v>
      </c>
    </row>
    <row r="3661" spans="1:12" x14ac:dyDescent="0.2">
      <c r="A3661" s="23">
        <v>41493</v>
      </c>
      <c r="B3661" s="27">
        <v>88.87</v>
      </c>
      <c r="C3661" s="28">
        <v>87.87</v>
      </c>
      <c r="D3661" s="28">
        <v>94.37</v>
      </c>
      <c r="E3661" s="26">
        <v>90.85</v>
      </c>
      <c r="F3661" s="25">
        <v>87.87</v>
      </c>
      <c r="G3661" s="25">
        <v>87.12</v>
      </c>
      <c r="H3661" s="25">
        <v>87.12</v>
      </c>
      <c r="I3661" s="25">
        <v>95.37</v>
      </c>
      <c r="J3661" s="27">
        <v>99.54</v>
      </c>
      <c r="K3661" s="24"/>
      <c r="L3661" s="30">
        <v>88.95</v>
      </c>
    </row>
    <row r="3662" spans="1:12" x14ac:dyDescent="0.2">
      <c r="A3662" s="23">
        <v>41494</v>
      </c>
      <c r="B3662" s="27">
        <v>87.9</v>
      </c>
      <c r="C3662" s="28">
        <v>86.9</v>
      </c>
      <c r="D3662" s="28">
        <v>93.4</v>
      </c>
      <c r="E3662" s="26">
        <v>89.9</v>
      </c>
      <c r="F3662" s="25">
        <v>86.9</v>
      </c>
      <c r="G3662" s="25">
        <v>86.15</v>
      </c>
      <c r="H3662" s="25">
        <v>86.15</v>
      </c>
      <c r="I3662" s="25">
        <v>94.4</v>
      </c>
      <c r="J3662" s="27">
        <v>98.54</v>
      </c>
      <c r="K3662" s="24"/>
      <c r="L3662" s="30">
        <v>88.2</v>
      </c>
    </row>
    <row r="3663" spans="1:12" x14ac:dyDescent="0.2">
      <c r="A3663" s="23">
        <v>41495</v>
      </c>
      <c r="B3663" s="27">
        <v>90.47</v>
      </c>
      <c r="C3663" s="28">
        <v>89.47</v>
      </c>
      <c r="D3663" s="28">
        <v>95.97</v>
      </c>
      <c r="E3663" s="26">
        <v>92.45</v>
      </c>
      <c r="F3663" s="25">
        <v>89.47</v>
      </c>
      <c r="G3663" s="25">
        <v>88.72</v>
      </c>
      <c r="H3663" s="25">
        <v>88.72</v>
      </c>
      <c r="I3663" s="25">
        <v>96.97</v>
      </c>
      <c r="J3663" s="27">
        <v>101.14</v>
      </c>
      <c r="K3663" s="24"/>
      <c r="L3663" s="30">
        <v>90.7</v>
      </c>
    </row>
    <row r="3664" spans="1:12" x14ac:dyDescent="0.2">
      <c r="A3664" s="23">
        <v>41498</v>
      </c>
      <c r="B3664" s="27">
        <v>90.61</v>
      </c>
      <c r="C3664" s="28">
        <v>89.61</v>
      </c>
      <c r="D3664" s="28">
        <v>96.11</v>
      </c>
      <c r="E3664" s="26">
        <v>92.6</v>
      </c>
      <c r="F3664" s="25">
        <v>89.61</v>
      </c>
      <c r="G3664" s="25">
        <v>88.86</v>
      </c>
      <c r="H3664" s="25">
        <v>88.86</v>
      </c>
      <c r="I3664" s="25">
        <v>97.11</v>
      </c>
      <c r="J3664" s="27">
        <v>101.24</v>
      </c>
      <c r="K3664" s="24"/>
      <c r="L3664" s="30">
        <v>90.45</v>
      </c>
    </row>
    <row r="3665" spans="1:12" x14ac:dyDescent="0.2">
      <c r="A3665" s="23">
        <v>41499</v>
      </c>
      <c r="B3665" s="27">
        <v>91.33</v>
      </c>
      <c r="C3665" s="28">
        <v>90.33</v>
      </c>
      <c r="D3665" s="28">
        <v>96.83</v>
      </c>
      <c r="E3665" s="26">
        <v>93.35</v>
      </c>
      <c r="F3665" s="25">
        <v>90.33</v>
      </c>
      <c r="G3665" s="25">
        <v>89.58</v>
      </c>
      <c r="H3665" s="25">
        <v>89.58</v>
      </c>
      <c r="I3665" s="25">
        <v>97.83</v>
      </c>
      <c r="J3665" s="27">
        <v>101.94</v>
      </c>
      <c r="K3665" s="24"/>
      <c r="L3665" s="30">
        <v>91.7</v>
      </c>
    </row>
    <row r="3666" spans="1:12" x14ac:dyDescent="0.2">
      <c r="A3666" s="23">
        <v>41500</v>
      </c>
      <c r="B3666" s="27">
        <v>91.35</v>
      </c>
      <c r="C3666" s="28">
        <v>90.35</v>
      </c>
      <c r="D3666" s="28">
        <v>96.85</v>
      </c>
      <c r="E3666" s="26">
        <v>93.35</v>
      </c>
      <c r="F3666" s="25">
        <v>90.35</v>
      </c>
      <c r="G3666" s="25">
        <v>89.6</v>
      </c>
      <c r="H3666" s="25">
        <v>89.6</v>
      </c>
      <c r="I3666" s="25">
        <v>97.85</v>
      </c>
      <c r="J3666" s="27">
        <v>102.04</v>
      </c>
      <c r="K3666" s="24"/>
      <c r="L3666" s="30">
        <v>91.45</v>
      </c>
    </row>
    <row r="3667" spans="1:12" x14ac:dyDescent="0.2">
      <c r="A3667" s="23">
        <v>41501</v>
      </c>
      <c r="B3667" s="27">
        <v>91.83</v>
      </c>
      <c r="C3667" s="28">
        <v>90.83</v>
      </c>
      <c r="D3667" s="28">
        <v>97.33</v>
      </c>
      <c r="E3667" s="26">
        <v>93.85</v>
      </c>
      <c r="F3667" s="25">
        <v>90.83</v>
      </c>
      <c r="G3667" s="25">
        <v>90.08</v>
      </c>
      <c r="H3667" s="25">
        <v>90.08</v>
      </c>
      <c r="I3667" s="25">
        <v>98.33</v>
      </c>
      <c r="J3667" s="27">
        <v>102.44</v>
      </c>
      <c r="K3667" s="24"/>
      <c r="L3667" s="30">
        <v>91.95</v>
      </c>
    </row>
    <row r="3668" spans="1:12" x14ac:dyDescent="0.2">
      <c r="A3668" s="23">
        <v>41502</v>
      </c>
      <c r="B3668" s="27">
        <v>91.96</v>
      </c>
      <c r="C3668" s="28">
        <v>90.96</v>
      </c>
      <c r="D3668" s="28">
        <v>97.46</v>
      </c>
      <c r="E3668" s="26">
        <v>93.95</v>
      </c>
      <c r="F3668" s="25">
        <v>90.96</v>
      </c>
      <c r="G3668" s="25">
        <v>90.21</v>
      </c>
      <c r="H3668" s="25">
        <v>90.21</v>
      </c>
      <c r="I3668" s="25">
        <v>98.46</v>
      </c>
      <c r="J3668" s="27">
        <v>102.64</v>
      </c>
      <c r="K3668" s="24"/>
      <c r="L3668" s="30">
        <v>92.2</v>
      </c>
    </row>
    <row r="3669" spans="1:12" x14ac:dyDescent="0.2">
      <c r="A3669" s="23">
        <v>41505</v>
      </c>
      <c r="B3669" s="27">
        <v>91.6</v>
      </c>
      <c r="C3669" s="28">
        <v>90.6</v>
      </c>
      <c r="D3669" s="28">
        <v>97.1</v>
      </c>
      <c r="E3669" s="26">
        <v>93.6</v>
      </c>
      <c r="F3669" s="25">
        <v>90.6</v>
      </c>
      <c r="G3669" s="25">
        <v>89.85</v>
      </c>
      <c r="H3669" s="25">
        <v>89.85</v>
      </c>
      <c r="I3669" s="25">
        <v>98.1</v>
      </c>
      <c r="J3669" s="27">
        <v>102.24</v>
      </c>
      <c r="K3669" s="24"/>
      <c r="L3669" s="30">
        <v>91.7</v>
      </c>
    </row>
    <row r="3670" spans="1:12" x14ac:dyDescent="0.2">
      <c r="A3670" s="23">
        <v>41506</v>
      </c>
      <c r="B3670" s="27">
        <v>89.46</v>
      </c>
      <c r="C3670" s="28">
        <v>88.46</v>
      </c>
      <c r="D3670" s="28">
        <v>94.96</v>
      </c>
      <c r="E3670" s="26">
        <v>91.45</v>
      </c>
      <c r="F3670" s="25">
        <v>88.46</v>
      </c>
      <c r="G3670" s="25">
        <v>87.71</v>
      </c>
      <c r="H3670" s="25">
        <v>87.71</v>
      </c>
      <c r="I3670" s="25">
        <v>95.96</v>
      </c>
      <c r="J3670" s="27">
        <v>100.04</v>
      </c>
      <c r="K3670" s="24"/>
      <c r="L3670" s="30">
        <v>89.7</v>
      </c>
    </row>
    <row r="3671" spans="1:12" x14ac:dyDescent="0.2">
      <c r="A3671" s="23">
        <v>41507</v>
      </c>
      <c r="B3671" s="27">
        <v>88.35</v>
      </c>
      <c r="C3671" s="28">
        <v>87.35</v>
      </c>
      <c r="D3671" s="28">
        <v>93.85</v>
      </c>
      <c r="E3671" s="26">
        <v>90.35</v>
      </c>
      <c r="F3671" s="25">
        <v>87.35</v>
      </c>
      <c r="G3671" s="25">
        <v>86.6</v>
      </c>
      <c r="H3671" s="25">
        <v>86.6</v>
      </c>
      <c r="I3671" s="25">
        <v>94.85</v>
      </c>
      <c r="J3671" s="27">
        <v>98.94</v>
      </c>
      <c r="K3671" s="24"/>
      <c r="L3671" s="30">
        <v>88.45</v>
      </c>
    </row>
    <row r="3672" spans="1:12" x14ac:dyDescent="0.2">
      <c r="A3672" s="23">
        <v>41508</v>
      </c>
      <c r="B3672" s="27">
        <v>89.53</v>
      </c>
      <c r="C3672" s="28">
        <v>88.53</v>
      </c>
      <c r="D3672" s="28">
        <v>95.03</v>
      </c>
      <c r="E3672" s="26">
        <v>91.55</v>
      </c>
      <c r="F3672" s="25">
        <v>88.53</v>
      </c>
      <c r="G3672" s="25">
        <v>87.78</v>
      </c>
      <c r="H3672" s="25">
        <v>87.78</v>
      </c>
      <c r="I3672" s="25">
        <v>96.03</v>
      </c>
      <c r="J3672" s="27">
        <v>100.04</v>
      </c>
      <c r="K3672" s="24"/>
      <c r="L3672" s="30">
        <v>89.7</v>
      </c>
    </row>
    <row r="3673" spans="1:12" x14ac:dyDescent="0.2">
      <c r="A3673" s="23">
        <v>41509</v>
      </c>
      <c r="B3673" s="27">
        <v>90.92</v>
      </c>
      <c r="C3673" s="28">
        <v>89.92</v>
      </c>
      <c r="D3673" s="28">
        <v>96.42</v>
      </c>
      <c r="E3673" s="26">
        <v>92.9</v>
      </c>
      <c r="F3673" s="25">
        <v>89.92</v>
      </c>
      <c r="G3673" s="25">
        <v>89.17</v>
      </c>
      <c r="H3673" s="25">
        <v>89.17</v>
      </c>
      <c r="I3673" s="25">
        <v>97.42</v>
      </c>
      <c r="J3673" s="27">
        <v>101.44</v>
      </c>
      <c r="K3673" s="24"/>
      <c r="L3673" s="30">
        <v>91.2</v>
      </c>
    </row>
    <row r="3674" spans="1:12" x14ac:dyDescent="0.2">
      <c r="A3674" s="23">
        <v>41512</v>
      </c>
      <c r="B3674" s="27">
        <v>90.42</v>
      </c>
      <c r="C3674" s="28">
        <v>89.42</v>
      </c>
      <c r="D3674" s="28">
        <v>95.92</v>
      </c>
      <c r="E3674" s="26">
        <v>92.4</v>
      </c>
      <c r="F3674" s="25">
        <v>89.42</v>
      </c>
      <c r="G3674" s="25">
        <v>88.67</v>
      </c>
      <c r="H3674" s="25">
        <v>88.67</v>
      </c>
      <c r="I3674" s="25">
        <v>96.92</v>
      </c>
      <c r="J3674" s="27">
        <v>100.94</v>
      </c>
      <c r="K3674" s="24"/>
      <c r="L3674" s="30">
        <v>90.2</v>
      </c>
    </row>
    <row r="3675" spans="1:12" x14ac:dyDescent="0.2">
      <c r="A3675" s="23">
        <v>41513</v>
      </c>
      <c r="B3675" s="27">
        <v>93.51</v>
      </c>
      <c r="C3675" s="28">
        <v>92.51</v>
      </c>
      <c r="D3675" s="28">
        <v>99.01</v>
      </c>
      <c r="E3675" s="26">
        <v>95.5</v>
      </c>
      <c r="F3675" s="25">
        <v>92.51</v>
      </c>
      <c r="G3675" s="25">
        <v>91.76</v>
      </c>
      <c r="H3675" s="25">
        <v>91.76</v>
      </c>
      <c r="I3675" s="25">
        <v>100.01</v>
      </c>
      <c r="J3675" s="27">
        <v>104.04</v>
      </c>
      <c r="K3675" s="24"/>
      <c r="L3675" s="30">
        <v>93.7</v>
      </c>
    </row>
    <row r="3676" spans="1:12" x14ac:dyDescent="0.2">
      <c r="A3676" s="23">
        <v>41514</v>
      </c>
      <c r="B3676" s="27">
        <v>94.6</v>
      </c>
      <c r="C3676" s="28">
        <v>93.6</v>
      </c>
      <c r="D3676" s="28">
        <v>100.1</v>
      </c>
      <c r="E3676" s="26">
        <v>96.6</v>
      </c>
      <c r="F3676" s="25">
        <v>93.6</v>
      </c>
      <c r="G3676" s="25">
        <v>92.85</v>
      </c>
      <c r="H3676" s="25">
        <v>92.85</v>
      </c>
      <c r="I3676" s="25">
        <v>101.1</v>
      </c>
      <c r="J3676" s="27">
        <v>105.14</v>
      </c>
      <c r="K3676" s="24"/>
      <c r="L3676" s="30">
        <v>94.95</v>
      </c>
    </row>
    <row r="3677" spans="1:12" x14ac:dyDescent="0.2">
      <c r="A3677" s="23">
        <v>41515</v>
      </c>
      <c r="B3677" s="27">
        <v>93.3</v>
      </c>
      <c r="C3677" s="28">
        <v>92.3</v>
      </c>
      <c r="D3677" s="28">
        <v>98.8</v>
      </c>
      <c r="E3677" s="26">
        <v>95.3</v>
      </c>
      <c r="F3677" s="25">
        <v>92.3</v>
      </c>
      <c r="G3677" s="25">
        <v>91.55</v>
      </c>
      <c r="H3677" s="25">
        <v>91.55</v>
      </c>
      <c r="I3677" s="25">
        <v>99.8</v>
      </c>
      <c r="J3677" s="27">
        <v>103.84</v>
      </c>
      <c r="K3677" s="24"/>
      <c r="L3677" s="30">
        <v>93.45</v>
      </c>
    </row>
    <row r="3678" spans="1:12" x14ac:dyDescent="0.2">
      <c r="A3678" s="23">
        <v>41516</v>
      </c>
      <c r="B3678" s="27">
        <v>92.15</v>
      </c>
      <c r="C3678" s="28">
        <v>91.15</v>
      </c>
      <c r="D3678" s="28">
        <v>97.65</v>
      </c>
      <c r="E3678" s="26">
        <v>94.15</v>
      </c>
      <c r="F3678" s="25">
        <v>91.15</v>
      </c>
      <c r="G3678" s="25">
        <v>90.4</v>
      </c>
      <c r="H3678" s="25">
        <v>90.4</v>
      </c>
      <c r="I3678" s="25">
        <v>98.65</v>
      </c>
      <c r="J3678" s="27">
        <v>102.74</v>
      </c>
      <c r="K3678" s="24"/>
      <c r="L3678" s="30">
        <v>92.2</v>
      </c>
    </row>
    <row r="3679" spans="1:12" x14ac:dyDescent="0.2">
      <c r="A3679" s="23">
        <v>41520</v>
      </c>
      <c r="B3679" s="27">
        <v>93.04</v>
      </c>
      <c r="C3679" s="28">
        <v>92.04</v>
      </c>
      <c r="D3679" s="28">
        <v>98.54</v>
      </c>
      <c r="E3679" s="26">
        <v>95.05</v>
      </c>
      <c r="F3679" s="25">
        <v>92.04</v>
      </c>
      <c r="G3679" s="25">
        <v>91.29</v>
      </c>
      <c r="H3679" s="25">
        <v>91.29</v>
      </c>
      <c r="I3679" s="25">
        <v>99.54</v>
      </c>
      <c r="J3679" s="27">
        <v>103.64</v>
      </c>
      <c r="K3679" s="24"/>
      <c r="L3679" s="30">
        <v>93.45</v>
      </c>
    </row>
    <row r="3680" spans="1:12" x14ac:dyDescent="0.2">
      <c r="A3680" s="23">
        <v>41521</v>
      </c>
      <c r="B3680" s="27">
        <v>91.73</v>
      </c>
      <c r="C3680" s="28">
        <v>90.73</v>
      </c>
      <c r="D3680" s="28">
        <v>97.23</v>
      </c>
      <c r="E3680" s="26">
        <v>93.75</v>
      </c>
      <c r="F3680" s="25">
        <v>90.73</v>
      </c>
      <c r="G3680" s="25">
        <v>89.98</v>
      </c>
      <c r="H3680" s="25">
        <v>89.98</v>
      </c>
      <c r="I3680" s="25">
        <v>98.23</v>
      </c>
      <c r="J3680" s="27">
        <v>102.24</v>
      </c>
      <c r="K3680" s="24"/>
      <c r="L3680" s="30">
        <v>91.95</v>
      </c>
    </row>
    <row r="3681" spans="1:12" x14ac:dyDescent="0.2">
      <c r="A3681" s="23">
        <v>41522</v>
      </c>
      <c r="B3681" s="27">
        <v>92.87</v>
      </c>
      <c r="C3681" s="28">
        <v>91.87</v>
      </c>
      <c r="D3681" s="28">
        <v>98.37</v>
      </c>
      <c r="E3681" s="26">
        <v>94.85</v>
      </c>
      <c r="F3681" s="25">
        <v>91.87</v>
      </c>
      <c r="G3681" s="25">
        <v>91.12</v>
      </c>
      <c r="H3681" s="25">
        <v>91.12</v>
      </c>
      <c r="I3681" s="25">
        <v>99.37</v>
      </c>
      <c r="J3681" s="27">
        <v>103.44</v>
      </c>
      <c r="K3681" s="24"/>
      <c r="L3681" s="30">
        <v>92.95</v>
      </c>
    </row>
    <row r="3682" spans="1:12" x14ac:dyDescent="0.2">
      <c r="A3682" s="23">
        <v>41523</v>
      </c>
      <c r="B3682" s="27">
        <v>95.03</v>
      </c>
      <c r="C3682" s="28">
        <v>94.03</v>
      </c>
      <c r="D3682" s="28">
        <v>100.53</v>
      </c>
      <c r="E3682" s="26">
        <v>97.05</v>
      </c>
      <c r="F3682" s="25">
        <v>94.03</v>
      </c>
      <c r="G3682" s="25">
        <v>93.28</v>
      </c>
      <c r="H3682" s="25">
        <v>93.28</v>
      </c>
      <c r="I3682" s="25">
        <v>101.53</v>
      </c>
      <c r="J3682" s="27">
        <v>105.64</v>
      </c>
      <c r="K3682" s="24"/>
      <c r="L3682" s="30">
        <v>95.2</v>
      </c>
    </row>
    <row r="3683" spans="1:12" x14ac:dyDescent="0.2">
      <c r="A3683" s="23">
        <v>41526</v>
      </c>
      <c r="B3683" s="27">
        <v>94.02</v>
      </c>
      <c r="C3683" s="28">
        <v>93.02</v>
      </c>
      <c r="D3683" s="28">
        <v>99.52</v>
      </c>
      <c r="E3683" s="26">
        <v>96</v>
      </c>
      <c r="F3683" s="25">
        <v>93.02</v>
      </c>
      <c r="G3683" s="25">
        <v>92.02</v>
      </c>
      <c r="H3683" s="25">
        <v>92.02</v>
      </c>
      <c r="I3683" s="25">
        <v>100.52</v>
      </c>
      <c r="J3683" s="27">
        <v>104.64</v>
      </c>
      <c r="K3683" s="24"/>
      <c r="L3683" s="30">
        <v>94.2</v>
      </c>
    </row>
    <row r="3684" spans="1:12" x14ac:dyDescent="0.2">
      <c r="A3684" s="23">
        <v>41527</v>
      </c>
      <c r="B3684" s="27">
        <v>91.89</v>
      </c>
      <c r="C3684" s="28">
        <v>90.89</v>
      </c>
      <c r="D3684" s="28">
        <v>97.39</v>
      </c>
      <c r="E3684" s="26">
        <v>93.9</v>
      </c>
      <c r="F3684" s="25">
        <v>90.89</v>
      </c>
      <c r="G3684" s="25">
        <v>89.89</v>
      </c>
      <c r="H3684" s="25">
        <v>89.89</v>
      </c>
      <c r="I3684" s="25">
        <v>98.39</v>
      </c>
      <c r="J3684" s="27">
        <v>102.54</v>
      </c>
      <c r="K3684" s="24"/>
      <c r="L3684" s="30">
        <v>92.2</v>
      </c>
    </row>
    <row r="3685" spans="1:12" x14ac:dyDescent="0.2">
      <c r="A3685" s="23">
        <v>41528</v>
      </c>
      <c r="B3685" s="27">
        <v>92.06</v>
      </c>
      <c r="C3685" s="28">
        <v>91.06</v>
      </c>
      <c r="D3685" s="28">
        <v>97.56</v>
      </c>
      <c r="E3685" s="26">
        <v>94.05</v>
      </c>
      <c r="F3685" s="25">
        <v>91.06</v>
      </c>
      <c r="G3685" s="25">
        <v>90.06</v>
      </c>
      <c r="H3685" s="25">
        <v>90.06</v>
      </c>
      <c r="I3685" s="25">
        <v>98.56</v>
      </c>
      <c r="J3685" s="27">
        <v>102.74</v>
      </c>
      <c r="K3685" s="24"/>
      <c r="L3685" s="24"/>
    </row>
    <row r="3686" spans="1:12" x14ac:dyDescent="0.2">
      <c r="A3686" s="23">
        <v>41529</v>
      </c>
      <c r="B3686" s="27">
        <v>93.1</v>
      </c>
      <c r="C3686" s="28">
        <v>92.1</v>
      </c>
      <c r="D3686" s="28">
        <v>98.6</v>
      </c>
      <c r="E3686" s="26">
        <v>95.1</v>
      </c>
      <c r="F3686" s="25">
        <v>92.1</v>
      </c>
      <c r="G3686" s="25">
        <v>91.1</v>
      </c>
      <c r="H3686" s="25">
        <v>91.1</v>
      </c>
      <c r="I3686" s="25">
        <v>99.6</v>
      </c>
      <c r="J3686" s="27">
        <v>103.74</v>
      </c>
      <c r="K3686" s="24"/>
      <c r="L3686" s="30">
        <v>93.2</v>
      </c>
    </row>
    <row r="3687" spans="1:12" x14ac:dyDescent="0.2">
      <c r="A3687" s="23">
        <v>41530</v>
      </c>
      <c r="B3687" s="27">
        <v>92.71</v>
      </c>
      <c r="C3687" s="28">
        <v>91.71</v>
      </c>
      <c r="D3687" s="28">
        <v>98.21</v>
      </c>
      <c r="E3687" s="26">
        <v>94.7</v>
      </c>
      <c r="F3687" s="25">
        <v>91.71</v>
      </c>
      <c r="G3687" s="25">
        <v>90.71</v>
      </c>
      <c r="H3687" s="25">
        <v>90.71</v>
      </c>
      <c r="I3687" s="25">
        <v>99.21</v>
      </c>
      <c r="J3687" s="27">
        <v>103.34</v>
      </c>
      <c r="K3687" s="24"/>
      <c r="L3687" s="30">
        <v>92.95</v>
      </c>
    </row>
    <row r="3688" spans="1:12" x14ac:dyDescent="0.2">
      <c r="A3688" s="23">
        <v>41533</v>
      </c>
      <c r="B3688" s="27">
        <v>91.09</v>
      </c>
      <c r="C3688" s="28">
        <v>90.09</v>
      </c>
      <c r="D3688" s="28">
        <v>96.59</v>
      </c>
      <c r="E3688" s="26">
        <v>93.1</v>
      </c>
      <c r="F3688" s="25">
        <v>90.09</v>
      </c>
      <c r="G3688" s="25">
        <v>89.09</v>
      </c>
      <c r="H3688" s="25">
        <v>89.09</v>
      </c>
      <c r="I3688" s="25">
        <v>97.59</v>
      </c>
      <c r="J3688" s="27">
        <v>101.74</v>
      </c>
      <c r="K3688" s="24"/>
      <c r="L3688" s="30">
        <v>91.2</v>
      </c>
    </row>
    <row r="3689" spans="1:12" x14ac:dyDescent="0.2">
      <c r="A3689" s="23">
        <v>41534</v>
      </c>
      <c r="B3689" s="27">
        <v>89.92</v>
      </c>
      <c r="C3689" s="28">
        <v>88.92</v>
      </c>
      <c r="D3689" s="28">
        <v>95.42</v>
      </c>
      <c r="E3689" s="26">
        <v>91.9</v>
      </c>
      <c r="F3689" s="25">
        <v>88.92</v>
      </c>
      <c r="G3689" s="25">
        <v>87.92</v>
      </c>
      <c r="H3689" s="25">
        <v>87.92</v>
      </c>
      <c r="I3689" s="25">
        <v>96.42</v>
      </c>
      <c r="J3689" s="27">
        <v>100.54</v>
      </c>
      <c r="K3689" s="24"/>
      <c r="L3689" s="30">
        <v>90.2</v>
      </c>
    </row>
    <row r="3690" spans="1:12" x14ac:dyDescent="0.2">
      <c r="A3690" s="23">
        <v>41535</v>
      </c>
      <c r="B3690" s="27">
        <v>92.57</v>
      </c>
      <c r="C3690" s="28">
        <v>91.57</v>
      </c>
      <c r="D3690" s="28">
        <v>98.07</v>
      </c>
      <c r="E3690" s="26">
        <v>94.55</v>
      </c>
      <c r="F3690" s="25">
        <v>91.57</v>
      </c>
      <c r="G3690" s="25">
        <v>90.57</v>
      </c>
      <c r="H3690" s="25">
        <v>90.57</v>
      </c>
      <c r="I3690" s="25">
        <v>99.07</v>
      </c>
      <c r="J3690" s="27">
        <v>103.24</v>
      </c>
      <c r="K3690" s="24"/>
      <c r="L3690" s="30">
        <v>92.7</v>
      </c>
    </row>
    <row r="3691" spans="1:12" x14ac:dyDescent="0.2">
      <c r="A3691" s="23">
        <v>41536</v>
      </c>
      <c r="B3691" s="27">
        <v>90.89</v>
      </c>
      <c r="C3691" s="28">
        <v>89.89</v>
      </c>
      <c r="D3691" s="28">
        <v>96.39</v>
      </c>
      <c r="E3691" s="26">
        <v>92.9</v>
      </c>
      <c r="F3691" s="25">
        <v>89.89</v>
      </c>
      <c r="G3691" s="25">
        <v>88.89</v>
      </c>
      <c r="H3691" s="25">
        <v>88.89</v>
      </c>
      <c r="I3691" s="25">
        <v>97.39</v>
      </c>
      <c r="J3691" s="27">
        <v>101.54</v>
      </c>
      <c r="K3691" s="24"/>
      <c r="L3691" s="30">
        <v>90.95</v>
      </c>
    </row>
    <row r="3692" spans="1:12" x14ac:dyDescent="0.2">
      <c r="A3692" s="23">
        <v>41537</v>
      </c>
      <c r="B3692" s="27">
        <v>89.17</v>
      </c>
      <c r="C3692" s="28">
        <v>88.17</v>
      </c>
      <c r="D3692" s="28">
        <v>94.67</v>
      </c>
      <c r="E3692" s="26">
        <v>91.15</v>
      </c>
      <c r="F3692" s="25">
        <v>88.17</v>
      </c>
      <c r="G3692" s="25">
        <v>87.17</v>
      </c>
      <c r="H3692" s="25">
        <v>87.17</v>
      </c>
      <c r="I3692" s="25">
        <v>95.67</v>
      </c>
      <c r="J3692" s="27">
        <v>99.84</v>
      </c>
      <c r="K3692" s="24"/>
      <c r="L3692" s="30">
        <v>89.45</v>
      </c>
    </row>
    <row r="3693" spans="1:12" x14ac:dyDescent="0.2">
      <c r="A3693" s="23">
        <v>41540</v>
      </c>
      <c r="B3693" s="27">
        <v>88.09</v>
      </c>
      <c r="C3693" s="28">
        <v>87.09</v>
      </c>
      <c r="D3693" s="28">
        <v>93.59</v>
      </c>
      <c r="E3693" s="26">
        <v>90.1</v>
      </c>
      <c r="F3693" s="25">
        <v>87.09</v>
      </c>
      <c r="G3693" s="25">
        <v>86.09</v>
      </c>
      <c r="H3693" s="25">
        <v>86.09</v>
      </c>
      <c r="I3693" s="25">
        <v>94.59</v>
      </c>
      <c r="J3693" s="27">
        <v>98.74</v>
      </c>
      <c r="K3693" s="24"/>
      <c r="L3693" s="30">
        <v>87.95</v>
      </c>
    </row>
    <row r="3694" spans="1:12" x14ac:dyDescent="0.2">
      <c r="A3694" s="23">
        <v>41541</v>
      </c>
      <c r="B3694" s="27">
        <v>87.63</v>
      </c>
      <c r="C3694" s="28">
        <v>86.63</v>
      </c>
      <c r="D3694" s="28">
        <v>93.13</v>
      </c>
      <c r="E3694" s="26">
        <v>89.65</v>
      </c>
      <c r="F3694" s="25">
        <v>86.63</v>
      </c>
      <c r="G3694" s="25">
        <v>85.63</v>
      </c>
      <c r="H3694" s="25">
        <v>85.63</v>
      </c>
      <c r="I3694" s="25">
        <v>94.13</v>
      </c>
      <c r="J3694" s="27">
        <v>98.24</v>
      </c>
      <c r="K3694" s="24"/>
      <c r="L3694" s="24"/>
    </row>
    <row r="3695" spans="1:12" x14ac:dyDescent="0.2">
      <c r="A3695" s="23">
        <v>41542</v>
      </c>
      <c r="B3695" s="27">
        <v>87.16</v>
      </c>
      <c r="C3695" s="28">
        <v>86.16</v>
      </c>
      <c r="D3695" s="28">
        <v>92.66</v>
      </c>
      <c r="E3695" s="26">
        <v>89.15</v>
      </c>
      <c r="F3695" s="25">
        <v>86.16</v>
      </c>
      <c r="G3695" s="25">
        <v>85.16</v>
      </c>
      <c r="H3695" s="25">
        <v>85.16</v>
      </c>
      <c r="I3695" s="25">
        <v>93.66</v>
      </c>
      <c r="J3695" s="27">
        <v>97.84</v>
      </c>
      <c r="K3695" s="24"/>
      <c r="L3695" s="30">
        <v>87.2</v>
      </c>
    </row>
    <row r="3696" spans="1:12" x14ac:dyDescent="0.2">
      <c r="A3696" s="23">
        <v>41543</v>
      </c>
      <c r="B3696" s="27">
        <v>87.53</v>
      </c>
      <c r="C3696" s="28">
        <v>86.53</v>
      </c>
      <c r="D3696" s="28">
        <v>93.03</v>
      </c>
      <c r="E3696" s="26">
        <v>89.55</v>
      </c>
      <c r="F3696" s="25">
        <v>86.53</v>
      </c>
      <c r="G3696" s="25">
        <v>85.53</v>
      </c>
      <c r="H3696" s="25">
        <v>85.53</v>
      </c>
      <c r="I3696" s="25">
        <v>94.03</v>
      </c>
      <c r="J3696" s="27">
        <v>98.14</v>
      </c>
      <c r="K3696" s="24"/>
      <c r="L3696" s="30">
        <v>87.7</v>
      </c>
    </row>
    <row r="3697" spans="1:12" x14ac:dyDescent="0.2">
      <c r="A3697" s="23">
        <v>41544</v>
      </c>
      <c r="B3697" s="27">
        <v>87.37</v>
      </c>
      <c r="C3697" s="28">
        <v>86.37</v>
      </c>
      <c r="D3697" s="28">
        <v>92.87</v>
      </c>
      <c r="E3697" s="26">
        <v>89.35</v>
      </c>
      <c r="F3697" s="25">
        <v>86.37</v>
      </c>
      <c r="G3697" s="25">
        <v>85.37</v>
      </c>
      <c r="H3697" s="25">
        <v>85.37</v>
      </c>
      <c r="I3697" s="25">
        <v>93.87</v>
      </c>
      <c r="J3697" s="27">
        <v>98.04</v>
      </c>
      <c r="K3697" s="24"/>
      <c r="L3697" s="24"/>
    </row>
    <row r="3698" spans="1:12" x14ac:dyDescent="0.2">
      <c r="A3698" s="23">
        <v>41547</v>
      </c>
      <c r="B3698" s="27">
        <v>86.83</v>
      </c>
      <c r="C3698" s="28">
        <v>85.83</v>
      </c>
      <c r="D3698" s="28">
        <v>92.33</v>
      </c>
      <c r="E3698" s="26">
        <v>88.85</v>
      </c>
      <c r="F3698" s="25">
        <v>85.83</v>
      </c>
      <c r="G3698" s="25">
        <v>84.83</v>
      </c>
      <c r="H3698" s="25">
        <v>84.83</v>
      </c>
      <c r="I3698" s="25">
        <v>93.33</v>
      </c>
      <c r="J3698" s="24">
        <v>97.44</v>
      </c>
      <c r="K3698" s="24"/>
      <c r="L3698" s="30">
        <v>86.7</v>
      </c>
    </row>
    <row r="3699" spans="1:12" x14ac:dyDescent="0.2">
      <c r="A3699" s="23">
        <v>41548</v>
      </c>
      <c r="B3699" s="27">
        <v>85.54</v>
      </c>
      <c r="C3699" s="28">
        <v>84.54</v>
      </c>
      <c r="D3699" s="28">
        <v>91.54</v>
      </c>
      <c r="E3699" s="26">
        <v>88.55</v>
      </c>
      <c r="F3699" s="25">
        <v>85.54</v>
      </c>
      <c r="G3699" s="25">
        <v>84.54</v>
      </c>
      <c r="H3699" s="25">
        <v>84.54</v>
      </c>
      <c r="I3699" s="25">
        <v>93.04</v>
      </c>
      <c r="J3699" s="27">
        <v>97.24</v>
      </c>
      <c r="K3699" s="24"/>
      <c r="L3699" s="30">
        <v>86.7</v>
      </c>
    </row>
    <row r="3700" spans="1:12" x14ac:dyDescent="0.2">
      <c r="A3700" s="23">
        <v>41549</v>
      </c>
      <c r="B3700" s="27">
        <v>87.6</v>
      </c>
      <c r="C3700" s="28">
        <v>86.6</v>
      </c>
      <c r="D3700" s="28">
        <v>93.6</v>
      </c>
      <c r="E3700" s="26">
        <v>90.6</v>
      </c>
      <c r="F3700" s="25">
        <v>87.6</v>
      </c>
      <c r="G3700" s="25">
        <v>86.6</v>
      </c>
      <c r="H3700" s="25">
        <v>86.6</v>
      </c>
      <c r="I3700" s="25">
        <v>95.1</v>
      </c>
      <c r="J3700" s="27">
        <v>99.24</v>
      </c>
      <c r="K3700" s="24"/>
      <c r="L3700" s="30">
        <v>88.7</v>
      </c>
    </row>
    <row r="3701" spans="1:12" x14ac:dyDescent="0.2">
      <c r="A3701" s="23">
        <v>41550</v>
      </c>
      <c r="B3701" s="27">
        <v>86.81</v>
      </c>
      <c r="C3701" s="28">
        <v>85.81</v>
      </c>
      <c r="D3701" s="28">
        <v>92.81</v>
      </c>
      <c r="E3701" s="26">
        <v>89.8</v>
      </c>
      <c r="F3701" s="25">
        <v>86.81</v>
      </c>
      <c r="G3701" s="25">
        <v>85.81</v>
      </c>
      <c r="H3701" s="25">
        <v>85.81</v>
      </c>
      <c r="I3701" s="25">
        <v>94.31</v>
      </c>
      <c r="J3701" s="27">
        <v>98.44</v>
      </c>
      <c r="K3701" s="24"/>
      <c r="L3701" s="30">
        <v>88.2</v>
      </c>
    </row>
    <row r="3702" spans="1:12" x14ac:dyDescent="0.2">
      <c r="A3702" s="23">
        <v>41551</v>
      </c>
      <c r="B3702" s="27">
        <v>87.34</v>
      </c>
      <c r="C3702" s="28">
        <v>86.34</v>
      </c>
      <c r="D3702" s="28">
        <v>93.34</v>
      </c>
      <c r="E3702" s="26">
        <v>90.35</v>
      </c>
      <c r="F3702" s="25">
        <v>87.34</v>
      </c>
      <c r="G3702" s="25">
        <v>86.34</v>
      </c>
      <c r="H3702" s="25">
        <v>86.34</v>
      </c>
      <c r="I3702" s="25">
        <v>94.84</v>
      </c>
      <c r="J3702" s="27">
        <v>99.04</v>
      </c>
      <c r="K3702" s="24"/>
      <c r="L3702" s="30">
        <v>88.45</v>
      </c>
    </row>
    <row r="3703" spans="1:12" x14ac:dyDescent="0.2">
      <c r="A3703" s="23">
        <v>41554</v>
      </c>
      <c r="B3703" s="27">
        <v>86.53</v>
      </c>
      <c r="C3703" s="28">
        <v>85.53</v>
      </c>
      <c r="D3703" s="28">
        <v>92.53</v>
      </c>
      <c r="E3703" s="26">
        <v>89.55</v>
      </c>
      <c r="F3703" s="25">
        <v>86.53</v>
      </c>
      <c r="G3703" s="25">
        <v>85.53</v>
      </c>
      <c r="H3703" s="25">
        <v>85.53</v>
      </c>
      <c r="I3703" s="25">
        <v>94.03</v>
      </c>
      <c r="J3703" s="27">
        <v>98.14</v>
      </c>
      <c r="K3703" s="24"/>
      <c r="L3703" s="30">
        <v>87.7</v>
      </c>
    </row>
    <row r="3704" spans="1:12" x14ac:dyDescent="0.2">
      <c r="A3704" s="23">
        <v>41555</v>
      </c>
      <c r="B3704" s="27">
        <v>86.99</v>
      </c>
      <c r="C3704" s="28">
        <v>85.99</v>
      </c>
      <c r="D3704" s="28">
        <v>92.99</v>
      </c>
      <c r="E3704" s="26">
        <v>90</v>
      </c>
      <c r="F3704" s="25">
        <v>86.99</v>
      </c>
      <c r="G3704" s="25">
        <v>85.99</v>
      </c>
      <c r="H3704" s="25">
        <v>85.99</v>
      </c>
      <c r="I3704" s="25">
        <v>94.49</v>
      </c>
      <c r="J3704" s="27">
        <v>98.64</v>
      </c>
      <c r="K3704" s="24"/>
      <c r="L3704" s="30">
        <v>88.2</v>
      </c>
    </row>
    <row r="3705" spans="1:12" x14ac:dyDescent="0.2">
      <c r="A3705" s="23">
        <v>41556</v>
      </c>
      <c r="B3705" s="27">
        <v>85.11</v>
      </c>
      <c r="C3705" s="28">
        <v>84.11</v>
      </c>
      <c r="D3705" s="28">
        <v>91.11</v>
      </c>
      <c r="E3705" s="26">
        <v>88.1</v>
      </c>
      <c r="F3705" s="25">
        <v>84.61</v>
      </c>
      <c r="G3705" s="25">
        <v>84.11</v>
      </c>
      <c r="H3705" s="25">
        <v>84.11</v>
      </c>
      <c r="I3705" s="25">
        <v>92.61</v>
      </c>
      <c r="J3705" s="27">
        <v>96.74</v>
      </c>
      <c r="K3705" s="24"/>
      <c r="L3705" s="30">
        <v>86.45</v>
      </c>
    </row>
    <row r="3706" spans="1:12" x14ac:dyDescent="0.2">
      <c r="A3706" s="23">
        <v>41557</v>
      </c>
      <c r="B3706" s="27">
        <v>86.51</v>
      </c>
      <c r="C3706" s="28">
        <v>85.51</v>
      </c>
      <c r="D3706" s="28">
        <v>92.51</v>
      </c>
      <c r="E3706" s="26">
        <v>89.5</v>
      </c>
      <c r="F3706" s="25">
        <v>86.01</v>
      </c>
      <c r="G3706" s="25">
        <v>85.51</v>
      </c>
      <c r="H3706" s="25">
        <v>85.51</v>
      </c>
      <c r="I3706" s="25">
        <v>94.01</v>
      </c>
      <c r="J3706" s="27">
        <v>98.14</v>
      </c>
      <c r="K3706" s="24"/>
      <c r="L3706" s="30">
        <v>87.7</v>
      </c>
    </row>
    <row r="3707" spans="1:12" x14ac:dyDescent="0.2">
      <c r="A3707" s="23">
        <v>41558</v>
      </c>
      <c r="B3707" s="27">
        <v>85.52</v>
      </c>
      <c r="C3707" s="28">
        <v>84.52</v>
      </c>
      <c r="D3707" s="28">
        <v>91.52</v>
      </c>
      <c r="E3707" s="26">
        <v>88.5</v>
      </c>
      <c r="F3707" s="25">
        <v>85.02</v>
      </c>
      <c r="G3707" s="25">
        <v>84.52</v>
      </c>
      <c r="H3707" s="25">
        <v>84.52</v>
      </c>
      <c r="I3707" s="25">
        <v>93.02</v>
      </c>
      <c r="J3707" s="27">
        <v>97.14</v>
      </c>
      <c r="K3707" s="24"/>
      <c r="L3707" s="30">
        <v>86.7</v>
      </c>
    </row>
    <row r="3708" spans="1:12" x14ac:dyDescent="0.2">
      <c r="A3708" s="23">
        <v>41561</v>
      </c>
      <c r="B3708" s="27">
        <v>85.91</v>
      </c>
      <c r="C3708" s="28">
        <v>84.91</v>
      </c>
      <c r="D3708" s="28">
        <v>91.91</v>
      </c>
      <c r="E3708" s="26">
        <v>88.9</v>
      </c>
      <c r="F3708" s="25">
        <v>85.41</v>
      </c>
      <c r="G3708" s="25">
        <v>84.91</v>
      </c>
      <c r="H3708" s="25">
        <v>84.91</v>
      </c>
      <c r="I3708" s="25">
        <v>93.41</v>
      </c>
      <c r="J3708" s="27">
        <v>97.54</v>
      </c>
      <c r="K3708" s="24"/>
      <c r="L3708" s="30">
        <v>86.95</v>
      </c>
    </row>
    <row r="3709" spans="1:12" x14ac:dyDescent="0.2">
      <c r="A3709" s="23">
        <v>41562</v>
      </c>
      <c r="B3709" s="27">
        <v>84.71</v>
      </c>
      <c r="C3709" s="28">
        <v>83.71</v>
      </c>
      <c r="D3709" s="28">
        <v>90.71</v>
      </c>
      <c r="E3709" s="26">
        <v>87.7</v>
      </c>
      <c r="F3709" s="25">
        <v>84.21</v>
      </c>
      <c r="G3709" s="25">
        <v>83.71</v>
      </c>
      <c r="H3709" s="25">
        <v>83.71</v>
      </c>
      <c r="I3709" s="25">
        <v>92.21</v>
      </c>
      <c r="J3709" s="27">
        <v>96.34</v>
      </c>
      <c r="K3709" s="24"/>
      <c r="L3709" s="30">
        <v>85.95</v>
      </c>
    </row>
    <row r="3710" spans="1:12" x14ac:dyDescent="0.2">
      <c r="A3710" s="23">
        <v>41563</v>
      </c>
      <c r="B3710" s="27">
        <v>85.79</v>
      </c>
      <c r="C3710" s="28">
        <v>84.79</v>
      </c>
      <c r="D3710" s="28">
        <v>91.79</v>
      </c>
      <c r="E3710" s="26">
        <v>88.8</v>
      </c>
      <c r="F3710" s="25">
        <v>85.29</v>
      </c>
      <c r="G3710" s="25">
        <v>84.79</v>
      </c>
      <c r="H3710" s="25">
        <v>84.79</v>
      </c>
      <c r="I3710" s="25">
        <v>93.29</v>
      </c>
      <c r="J3710" s="27">
        <v>97.44</v>
      </c>
      <c r="K3710" s="24"/>
      <c r="L3710" s="30">
        <v>86.95</v>
      </c>
    </row>
    <row r="3711" spans="1:12" x14ac:dyDescent="0.2">
      <c r="A3711" s="23">
        <v>41564</v>
      </c>
      <c r="B3711" s="27">
        <v>84.17</v>
      </c>
      <c r="C3711" s="28">
        <v>83.17</v>
      </c>
      <c r="D3711" s="28">
        <v>90.17</v>
      </c>
      <c r="E3711" s="26">
        <v>87.15</v>
      </c>
      <c r="F3711" s="25">
        <v>83.67</v>
      </c>
      <c r="G3711" s="25">
        <v>83.17</v>
      </c>
      <c r="H3711" s="25">
        <v>83.17</v>
      </c>
      <c r="I3711" s="25">
        <v>91.67</v>
      </c>
      <c r="J3711" s="27">
        <v>95.84</v>
      </c>
      <c r="K3711" s="24"/>
      <c r="L3711" s="30">
        <v>85.45</v>
      </c>
    </row>
    <row r="3712" spans="1:12" x14ac:dyDescent="0.2">
      <c r="A3712" s="23">
        <v>41565</v>
      </c>
      <c r="B3712" s="27">
        <v>84.31</v>
      </c>
      <c r="C3712" s="28">
        <v>83.31</v>
      </c>
      <c r="D3712" s="28">
        <v>90.31</v>
      </c>
      <c r="E3712" s="26">
        <v>87.3</v>
      </c>
      <c r="F3712" s="25">
        <v>83.81</v>
      </c>
      <c r="G3712" s="25">
        <v>83.31</v>
      </c>
      <c r="H3712" s="25">
        <v>83.31</v>
      </c>
      <c r="I3712" s="25">
        <v>91.81</v>
      </c>
      <c r="J3712" s="27">
        <v>95.94</v>
      </c>
      <c r="K3712" s="24"/>
      <c r="L3712" s="24"/>
    </row>
    <row r="3713" spans="1:12" x14ac:dyDescent="0.2">
      <c r="A3713" s="23">
        <v>41568</v>
      </c>
      <c r="B3713" s="27">
        <v>82.72</v>
      </c>
      <c r="C3713" s="28">
        <v>81.72</v>
      </c>
      <c r="D3713" s="28">
        <v>88.72</v>
      </c>
      <c r="E3713" s="26">
        <v>85.7</v>
      </c>
      <c r="F3713" s="25">
        <v>82.22</v>
      </c>
      <c r="G3713" s="25">
        <v>81.72</v>
      </c>
      <c r="H3713" s="25">
        <v>81.72</v>
      </c>
      <c r="I3713" s="25">
        <v>90.22</v>
      </c>
      <c r="J3713" s="27">
        <v>94.34</v>
      </c>
      <c r="K3713" s="24"/>
      <c r="L3713" s="30">
        <v>83.95</v>
      </c>
    </row>
    <row r="3714" spans="1:12" x14ac:dyDescent="0.2">
      <c r="A3714" s="23">
        <v>41569</v>
      </c>
      <c r="B3714" s="27">
        <v>81.3</v>
      </c>
      <c r="C3714" s="28">
        <v>80.3</v>
      </c>
      <c r="D3714" s="28">
        <v>87.3</v>
      </c>
      <c r="E3714" s="26">
        <v>84.3</v>
      </c>
      <c r="F3714" s="25">
        <v>80.8</v>
      </c>
      <c r="G3714" s="25">
        <v>80.3</v>
      </c>
      <c r="H3714" s="25">
        <v>80.3</v>
      </c>
      <c r="I3714" s="25">
        <v>88.8</v>
      </c>
      <c r="J3714" s="27">
        <v>92.94</v>
      </c>
      <c r="K3714" s="24"/>
      <c r="L3714" s="30">
        <v>82.45</v>
      </c>
    </row>
    <row r="3715" spans="1:12" x14ac:dyDescent="0.2">
      <c r="A3715" s="23">
        <v>41570</v>
      </c>
      <c r="B3715" s="27">
        <v>80.36</v>
      </c>
      <c r="C3715" s="28">
        <v>79.36</v>
      </c>
      <c r="D3715" s="28">
        <v>86.36</v>
      </c>
      <c r="E3715" s="26">
        <v>83.35</v>
      </c>
      <c r="F3715" s="25">
        <v>79.86</v>
      </c>
      <c r="G3715" s="25">
        <v>79.36</v>
      </c>
      <c r="H3715" s="25">
        <v>79.36</v>
      </c>
      <c r="I3715" s="25">
        <v>87.86</v>
      </c>
      <c r="J3715" s="27">
        <v>92.04</v>
      </c>
      <c r="K3715" s="24"/>
      <c r="L3715" s="30">
        <v>81.45</v>
      </c>
    </row>
    <row r="3716" spans="1:12" x14ac:dyDescent="0.2">
      <c r="A3716" s="23">
        <v>41571</v>
      </c>
      <c r="B3716" s="27">
        <v>80.61</v>
      </c>
      <c r="C3716" s="28">
        <v>79.61</v>
      </c>
      <c r="D3716" s="28">
        <v>86.61</v>
      </c>
      <c r="E3716" s="26">
        <v>83.6</v>
      </c>
      <c r="F3716" s="25">
        <v>80.11</v>
      </c>
      <c r="G3716" s="25">
        <v>79.61</v>
      </c>
      <c r="H3716" s="25">
        <v>79.61</v>
      </c>
      <c r="I3716" s="25">
        <v>88.11</v>
      </c>
      <c r="J3716" s="27">
        <v>92.24</v>
      </c>
      <c r="K3716" s="24"/>
      <c r="L3716" s="30">
        <v>81.95</v>
      </c>
    </row>
    <row r="3717" spans="1:12" x14ac:dyDescent="0.2">
      <c r="A3717" s="23">
        <v>41572</v>
      </c>
      <c r="B3717" s="27">
        <v>81.349999999999994</v>
      </c>
      <c r="C3717" s="28">
        <v>80.349999999999994</v>
      </c>
      <c r="D3717" s="28">
        <v>87.35</v>
      </c>
      <c r="E3717" s="26">
        <v>84.35</v>
      </c>
      <c r="F3717" s="25">
        <v>80.849999999999994</v>
      </c>
      <c r="G3717" s="25">
        <v>80.349999999999994</v>
      </c>
      <c r="H3717" s="25">
        <v>80.349999999999994</v>
      </c>
      <c r="I3717" s="25">
        <v>88.85</v>
      </c>
      <c r="J3717" s="27">
        <v>93.04</v>
      </c>
      <c r="K3717" s="24"/>
      <c r="L3717" s="30">
        <v>82.45</v>
      </c>
    </row>
    <row r="3718" spans="1:12" x14ac:dyDescent="0.2">
      <c r="A3718" s="23">
        <v>41575</v>
      </c>
      <c r="B3718" s="27">
        <v>82.18</v>
      </c>
      <c r="C3718" s="28">
        <v>81.180000000000007</v>
      </c>
      <c r="D3718" s="28">
        <v>88.18</v>
      </c>
      <c r="E3718" s="26">
        <v>85.2</v>
      </c>
      <c r="F3718" s="25">
        <v>81.680000000000007</v>
      </c>
      <c r="G3718" s="25">
        <v>81.180000000000007</v>
      </c>
      <c r="H3718" s="25">
        <v>81.180000000000007</v>
      </c>
      <c r="I3718" s="25">
        <v>89.68</v>
      </c>
      <c r="J3718" s="27">
        <v>93.84</v>
      </c>
      <c r="K3718" s="24"/>
      <c r="L3718" s="30">
        <v>83.45</v>
      </c>
    </row>
    <row r="3719" spans="1:12" x14ac:dyDescent="0.2">
      <c r="A3719" s="23">
        <v>41576</v>
      </c>
      <c r="B3719" s="27">
        <v>81.7</v>
      </c>
      <c r="C3719" s="28">
        <v>80.7</v>
      </c>
      <c r="D3719" s="28">
        <v>87.7</v>
      </c>
      <c r="E3719" s="26">
        <v>84.7</v>
      </c>
      <c r="F3719" s="25">
        <v>81.2</v>
      </c>
      <c r="G3719" s="25">
        <v>80.7</v>
      </c>
      <c r="H3719" s="25">
        <v>80.7</v>
      </c>
      <c r="I3719" s="25">
        <v>89.2</v>
      </c>
      <c r="J3719" s="27">
        <v>93.34</v>
      </c>
      <c r="K3719" s="24"/>
      <c r="L3719" s="30">
        <v>82.95</v>
      </c>
    </row>
    <row r="3720" spans="1:12" x14ac:dyDescent="0.2">
      <c r="A3720" s="23">
        <v>41577</v>
      </c>
      <c r="B3720" s="27">
        <v>80.27</v>
      </c>
      <c r="C3720" s="28">
        <v>79.27</v>
      </c>
      <c r="D3720" s="28">
        <v>86.27</v>
      </c>
      <c r="E3720" s="26">
        <v>83.25</v>
      </c>
      <c r="F3720" s="25">
        <v>79.77</v>
      </c>
      <c r="G3720" s="25">
        <v>79.27</v>
      </c>
      <c r="H3720" s="25">
        <v>79.27</v>
      </c>
      <c r="I3720" s="25">
        <v>87.77</v>
      </c>
      <c r="J3720" s="27">
        <v>91.94</v>
      </c>
      <c r="K3720" s="24"/>
      <c r="L3720" s="30">
        <v>81.45</v>
      </c>
    </row>
    <row r="3721" spans="1:12" x14ac:dyDescent="0.2">
      <c r="A3721" s="23">
        <v>41578</v>
      </c>
      <c r="B3721" s="27">
        <v>79.88</v>
      </c>
      <c r="C3721" s="28">
        <v>78.88</v>
      </c>
      <c r="D3721" s="28">
        <v>85.88</v>
      </c>
      <c r="E3721" s="26">
        <v>82.9</v>
      </c>
      <c r="F3721" s="25">
        <v>79.38</v>
      </c>
      <c r="G3721" s="25">
        <v>78.88</v>
      </c>
      <c r="H3721" s="25">
        <v>78.88</v>
      </c>
      <c r="I3721" s="25">
        <v>87.38</v>
      </c>
      <c r="J3721" s="27">
        <v>91.54</v>
      </c>
      <c r="K3721" s="24"/>
      <c r="L3721" s="30">
        <v>81.2</v>
      </c>
    </row>
    <row r="3722" spans="1:12" x14ac:dyDescent="0.2">
      <c r="A3722" s="23">
        <v>41579</v>
      </c>
      <c r="B3722" s="27">
        <v>78.11</v>
      </c>
      <c r="C3722" s="28">
        <v>77.11</v>
      </c>
      <c r="D3722" s="28">
        <v>84.11</v>
      </c>
      <c r="E3722" s="26">
        <v>81.099999999999994</v>
      </c>
      <c r="F3722" s="25">
        <v>77.61</v>
      </c>
      <c r="G3722" s="25">
        <v>77.11</v>
      </c>
      <c r="H3722" s="25">
        <v>77.11</v>
      </c>
      <c r="I3722" s="25">
        <v>85.61</v>
      </c>
      <c r="J3722" s="27">
        <v>89.74</v>
      </c>
      <c r="K3722" s="24"/>
      <c r="L3722" s="30">
        <v>76.2</v>
      </c>
    </row>
    <row r="3723" spans="1:12" x14ac:dyDescent="0.2">
      <c r="A3723" s="23">
        <v>41582</v>
      </c>
      <c r="B3723" s="27">
        <v>78.12</v>
      </c>
      <c r="C3723" s="28">
        <v>77.12</v>
      </c>
      <c r="D3723" s="28">
        <v>84.12</v>
      </c>
      <c r="E3723" s="26">
        <v>81.099999999999994</v>
      </c>
      <c r="F3723" s="25">
        <v>77.62</v>
      </c>
      <c r="G3723" s="25">
        <v>77.12</v>
      </c>
      <c r="H3723" s="25">
        <v>77.12</v>
      </c>
      <c r="I3723" s="25">
        <v>85.62</v>
      </c>
      <c r="J3723" s="27">
        <v>89.74</v>
      </c>
      <c r="K3723" s="24"/>
      <c r="L3723" s="30">
        <v>76.45</v>
      </c>
    </row>
    <row r="3724" spans="1:12" x14ac:dyDescent="0.2">
      <c r="A3724" s="23">
        <v>41583</v>
      </c>
      <c r="B3724" s="27">
        <v>76.87</v>
      </c>
      <c r="C3724" s="28">
        <v>75.87</v>
      </c>
      <c r="D3724" s="28">
        <v>82.87</v>
      </c>
      <c r="E3724" s="26">
        <v>79.849999999999994</v>
      </c>
      <c r="F3724" s="25">
        <v>76.37</v>
      </c>
      <c r="G3724" s="25">
        <v>75.87</v>
      </c>
      <c r="H3724" s="25">
        <v>75.87</v>
      </c>
      <c r="I3724" s="25">
        <v>84.37</v>
      </c>
      <c r="J3724" s="27">
        <v>88.44</v>
      </c>
      <c r="K3724" s="24"/>
      <c r="L3724" s="30">
        <v>75.2</v>
      </c>
    </row>
    <row r="3725" spans="1:12" x14ac:dyDescent="0.2">
      <c r="A3725" s="23">
        <v>41584</v>
      </c>
      <c r="B3725" s="27">
        <v>78.3</v>
      </c>
      <c r="C3725" s="28">
        <v>77.3</v>
      </c>
      <c r="D3725" s="28">
        <v>84.3</v>
      </c>
      <c r="E3725" s="26">
        <v>81.3</v>
      </c>
      <c r="F3725" s="25">
        <v>77.8</v>
      </c>
      <c r="G3725" s="25">
        <v>77.3</v>
      </c>
      <c r="H3725" s="25">
        <v>77.3</v>
      </c>
      <c r="I3725" s="25">
        <v>85.8</v>
      </c>
      <c r="J3725" s="27">
        <v>89.94</v>
      </c>
      <c r="K3725" s="24"/>
      <c r="L3725" s="30">
        <v>76.45</v>
      </c>
    </row>
    <row r="3726" spans="1:12" x14ac:dyDescent="0.2">
      <c r="A3726" s="23">
        <v>41585</v>
      </c>
      <c r="B3726" s="27">
        <v>77.7</v>
      </c>
      <c r="C3726" s="28">
        <v>76.7</v>
      </c>
      <c r="D3726" s="28">
        <v>83.7</v>
      </c>
      <c r="E3726" s="26">
        <v>80.7</v>
      </c>
      <c r="F3726" s="25">
        <v>77.2</v>
      </c>
      <c r="G3726" s="25">
        <v>76.7</v>
      </c>
      <c r="H3726" s="25">
        <v>76.7</v>
      </c>
      <c r="I3726" s="25">
        <v>85.2</v>
      </c>
      <c r="J3726" s="27">
        <v>89.34</v>
      </c>
      <c r="K3726" s="24"/>
      <c r="L3726" s="30">
        <v>75.95</v>
      </c>
    </row>
    <row r="3727" spans="1:12" x14ac:dyDescent="0.2">
      <c r="A3727" s="23">
        <v>41586</v>
      </c>
      <c r="B3727" s="27">
        <v>78.099999999999994</v>
      </c>
      <c r="C3727" s="28">
        <v>77.099999999999994</v>
      </c>
      <c r="D3727" s="28">
        <v>84.1</v>
      </c>
      <c r="E3727" s="26">
        <v>81.099999999999994</v>
      </c>
      <c r="F3727" s="25">
        <v>77.599999999999994</v>
      </c>
      <c r="G3727" s="25">
        <v>77.099999999999994</v>
      </c>
      <c r="H3727" s="25">
        <v>77.099999999999994</v>
      </c>
      <c r="I3727" s="25">
        <v>85.6</v>
      </c>
      <c r="J3727" s="27">
        <v>89.74</v>
      </c>
      <c r="K3727" s="24"/>
      <c r="L3727" s="30">
        <v>76.2</v>
      </c>
    </row>
    <row r="3728" spans="1:12" x14ac:dyDescent="0.2">
      <c r="A3728" s="23">
        <v>41589</v>
      </c>
      <c r="B3728" s="27">
        <v>78.64</v>
      </c>
      <c r="C3728" s="28">
        <v>77.64</v>
      </c>
      <c r="D3728" s="28">
        <v>84.64</v>
      </c>
      <c r="E3728" s="26">
        <v>81.650000000000006</v>
      </c>
      <c r="F3728" s="25">
        <v>78.14</v>
      </c>
      <c r="G3728" s="25">
        <v>77.64</v>
      </c>
      <c r="H3728" s="25">
        <v>77.64</v>
      </c>
      <c r="I3728" s="25">
        <v>86.14</v>
      </c>
      <c r="J3728" s="27">
        <v>90.34</v>
      </c>
      <c r="K3728" s="24"/>
      <c r="L3728" s="30">
        <v>76.95</v>
      </c>
    </row>
    <row r="3729" spans="1:12" x14ac:dyDescent="0.2">
      <c r="A3729" s="23">
        <v>41590</v>
      </c>
      <c r="B3729" s="27">
        <v>76.540000000000006</v>
      </c>
      <c r="C3729" s="28">
        <v>75.540000000000006</v>
      </c>
      <c r="D3729" s="28">
        <v>82.54</v>
      </c>
      <c r="E3729" s="26">
        <v>79.55</v>
      </c>
      <c r="F3729" s="25">
        <v>76.040000000000006</v>
      </c>
      <c r="G3729" s="25">
        <v>75.540000000000006</v>
      </c>
      <c r="H3729" s="25">
        <v>75.540000000000006</v>
      </c>
      <c r="I3729" s="25">
        <v>84.04</v>
      </c>
      <c r="J3729" s="27">
        <v>88.24</v>
      </c>
      <c r="K3729" s="24"/>
      <c r="L3729" s="30">
        <v>74.7</v>
      </c>
    </row>
    <row r="3730" spans="1:12" x14ac:dyDescent="0.2">
      <c r="A3730" s="23">
        <v>41591</v>
      </c>
      <c r="B3730" s="27">
        <v>77.38</v>
      </c>
      <c r="C3730" s="28">
        <v>76.38</v>
      </c>
      <c r="D3730" s="28">
        <v>83.38</v>
      </c>
      <c r="E3730" s="26">
        <v>80.400000000000006</v>
      </c>
      <c r="F3730" s="25">
        <v>76.88</v>
      </c>
      <c r="G3730" s="25">
        <v>76.38</v>
      </c>
      <c r="H3730" s="25">
        <v>76.38</v>
      </c>
      <c r="I3730" s="25">
        <v>84.88</v>
      </c>
      <c r="J3730" s="27">
        <v>89.04</v>
      </c>
      <c r="K3730" s="24"/>
      <c r="L3730" s="30">
        <v>75.7</v>
      </c>
    </row>
    <row r="3731" spans="1:12" x14ac:dyDescent="0.2">
      <c r="A3731" s="23">
        <v>41592</v>
      </c>
      <c r="B3731" s="27">
        <v>77.260000000000005</v>
      </c>
      <c r="C3731" s="28">
        <v>76.260000000000005</v>
      </c>
      <c r="D3731" s="28">
        <v>83.26</v>
      </c>
      <c r="E3731" s="26">
        <v>80.25</v>
      </c>
      <c r="F3731" s="25">
        <v>76.760000000000005</v>
      </c>
      <c r="G3731" s="25">
        <v>76.260000000000005</v>
      </c>
      <c r="H3731" s="25">
        <v>76.260000000000005</v>
      </c>
      <c r="I3731" s="25">
        <v>84.76</v>
      </c>
      <c r="J3731" s="27">
        <v>88.94</v>
      </c>
      <c r="K3731" s="24"/>
      <c r="L3731" s="30">
        <v>75.45</v>
      </c>
    </row>
    <row r="3732" spans="1:12" x14ac:dyDescent="0.2">
      <c r="A3732" s="23">
        <v>41593</v>
      </c>
      <c r="B3732" s="27">
        <v>77.34</v>
      </c>
      <c r="C3732" s="28">
        <v>76.34</v>
      </c>
      <c r="D3732" s="28">
        <v>83.34</v>
      </c>
      <c r="E3732" s="26">
        <v>80.349999999999994</v>
      </c>
      <c r="F3732" s="25">
        <v>76.84</v>
      </c>
      <c r="G3732" s="25">
        <v>76.34</v>
      </c>
      <c r="H3732" s="25">
        <v>76.34</v>
      </c>
      <c r="I3732" s="25">
        <v>84.84</v>
      </c>
      <c r="J3732" s="27">
        <v>89.04</v>
      </c>
      <c r="K3732" s="24"/>
      <c r="L3732" s="24"/>
    </row>
    <row r="3733" spans="1:12" x14ac:dyDescent="0.2">
      <c r="A3733" s="23">
        <v>41596</v>
      </c>
      <c r="B3733" s="27">
        <v>76.53</v>
      </c>
      <c r="C3733" s="28">
        <v>75.53</v>
      </c>
      <c r="D3733" s="28">
        <v>82.53</v>
      </c>
      <c r="E3733" s="26">
        <v>79.55</v>
      </c>
      <c r="F3733" s="25">
        <v>76.03</v>
      </c>
      <c r="G3733" s="25">
        <v>75.53</v>
      </c>
      <c r="H3733" s="25">
        <v>75.53</v>
      </c>
      <c r="I3733" s="25">
        <v>84.03</v>
      </c>
      <c r="J3733" s="27">
        <v>88.14</v>
      </c>
      <c r="K3733" s="24"/>
      <c r="L3733" s="30">
        <v>74.95</v>
      </c>
    </row>
    <row r="3734" spans="1:12" x14ac:dyDescent="0.2">
      <c r="A3734" s="23">
        <v>41597</v>
      </c>
      <c r="B3734" s="27">
        <v>76.84</v>
      </c>
      <c r="C3734" s="28">
        <v>75.84</v>
      </c>
      <c r="D3734" s="28">
        <v>82.84</v>
      </c>
      <c r="E3734" s="26">
        <v>79.849999999999994</v>
      </c>
      <c r="F3734" s="25">
        <v>76.34</v>
      </c>
      <c r="G3734" s="25">
        <v>75.84</v>
      </c>
      <c r="H3734" s="25">
        <v>75.84</v>
      </c>
      <c r="I3734" s="25">
        <v>84.34</v>
      </c>
      <c r="J3734" s="27">
        <v>88.44</v>
      </c>
      <c r="K3734" s="24"/>
      <c r="L3734" s="24"/>
    </row>
    <row r="3735" spans="1:12" x14ac:dyDescent="0.2">
      <c r="A3735" s="23">
        <v>41598</v>
      </c>
      <c r="B3735" s="27">
        <v>76.83</v>
      </c>
      <c r="C3735" s="28">
        <v>75.83</v>
      </c>
      <c r="D3735" s="28">
        <v>82.83</v>
      </c>
      <c r="E3735" s="26">
        <v>79.849999999999994</v>
      </c>
      <c r="F3735" s="25">
        <v>76.33</v>
      </c>
      <c r="G3735" s="25">
        <v>75.83</v>
      </c>
      <c r="H3735" s="25">
        <v>75.83</v>
      </c>
      <c r="I3735" s="25">
        <v>84.33</v>
      </c>
      <c r="J3735" s="27">
        <v>88.44</v>
      </c>
      <c r="K3735" s="24"/>
      <c r="L3735" s="24"/>
    </row>
    <row r="3736" spans="1:12" x14ac:dyDescent="0.2">
      <c r="A3736" s="23">
        <v>41599</v>
      </c>
      <c r="B3736" s="27">
        <v>78.94</v>
      </c>
      <c r="C3736" s="28">
        <v>77.94</v>
      </c>
      <c r="D3736" s="28">
        <v>84.94</v>
      </c>
      <c r="E3736" s="26">
        <v>81.95</v>
      </c>
      <c r="F3736" s="25">
        <v>78.44</v>
      </c>
      <c r="G3736" s="25">
        <v>77.94</v>
      </c>
      <c r="H3736" s="25">
        <v>77.94</v>
      </c>
      <c r="I3736" s="25">
        <v>86.44</v>
      </c>
      <c r="J3736" s="27">
        <v>90.64</v>
      </c>
      <c r="K3736" s="24"/>
      <c r="L3736" s="30">
        <v>77.2</v>
      </c>
    </row>
    <row r="3737" spans="1:12" x14ac:dyDescent="0.2">
      <c r="A3737" s="23">
        <v>41600</v>
      </c>
      <c r="B3737" s="27">
        <v>78.34</v>
      </c>
      <c r="C3737" s="28">
        <v>77.34</v>
      </c>
      <c r="D3737" s="28">
        <v>84.34</v>
      </c>
      <c r="E3737" s="26">
        <v>81.349999999999994</v>
      </c>
      <c r="F3737" s="25">
        <v>77.84</v>
      </c>
      <c r="G3737" s="25">
        <v>77.34</v>
      </c>
      <c r="H3737" s="25">
        <v>77.34</v>
      </c>
      <c r="I3737" s="25">
        <v>85.84</v>
      </c>
      <c r="J3737" s="27">
        <v>90.04</v>
      </c>
      <c r="K3737" s="24"/>
      <c r="L3737" s="30">
        <v>76.45</v>
      </c>
    </row>
    <row r="3738" spans="1:12" x14ac:dyDescent="0.2">
      <c r="A3738" s="23">
        <v>41603</v>
      </c>
      <c r="B3738" s="27">
        <v>77.59</v>
      </c>
      <c r="C3738" s="28">
        <v>76.59</v>
      </c>
      <c r="D3738" s="28">
        <v>83.59</v>
      </c>
      <c r="E3738" s="26">
        <v>80.599999999999994</v>
      </c>
      <c r="F3738" s="25">
        <v>76.59</v>
      </c>
      <c r="G3738" s="25">
        <v>76.59</v>
      </c>
      <c r="H3738" s="25">
        <v>76.59</v>
      </c>
      <c r="I3738" s="25">
        <v>85.09</v>
      </c>
      <c r="J3738" s="27">
        <v>89.24</v>
      </c>
      <c r="K3738" s="24"/>
      <c r="L3738" s="30">
        <v>75.95</v>
      </c>
    </row>
    <row r="3739" spans="1:12" x14ac:dyDescent="0.2">
      <c r="A3739" s="23">
        <v>41604</v>
      </c>
      <c r="B3739" s="27">
        <v>77.180000000000007</v>
      </c>
      <c r="C3739" s="28">
        <v>76.180000000000007</v>
      </c>
      <c r="D3739" s="28">
        <v>83.18</v>
      </c>
      <c r="E3739" s="26">
        <v>80.2</v>
      </c>
      <c r="F3739" s="25">
        <v>76.180000000000007</v>
      </c>
      <c r="G3739" s="25">
        <v>76.180000000000007</v>
      </c>
      <c r="H3739" s="25">
        <v>76.180000000000007</v>
      </c>
      <c r="I3739" s="25">
        <v>84.68</v>
      </c>
      <c r="J3739" s="27">
        <v>88.84</v>
      </c>
      <c r="K3739" s="24"/>
      <c r="L3739" s="30">
        <v>75.2</v>
      </c>
    </row>
    <row r="3740" spans="1:12" x14ac:dyDescent="0.2">
      <c r="A3740" s="23">
        <v>41605</v>
      </c>
      <c r="B3740" s="27">
        <v>75.8</v>
      </c>
      <c r="C3740" s="28">
        <v>74.8</v>
      </c>
      <c r="D3740" s="28">
        <v>81.8</v>
      </c>
      <c r="E3740" s="26">
        <v>78.8</v>
      </c>
      <c r="F3740" s="25">
        <v>74.8</v>
      </c>
      <c r="G3740" s="25">
        <v>74.8</v>
      </c>
      <c r="H3740" s="25">
        <v>74.8</v>
      </c>
      <c r="I3740" s="25">
        <v>83.3</v>
      </c>
      <c r="J3740" s="27">
        <v>87.44</v>
      </c>
      <c r="K3740" s="24"/>
      <c r="L3740" s="30">
        <v>73.95</v>
      </c>
    </row>
    <row r="3741" spans="1:12" x14ac:dyDescent="0.2">
      <c r="A3741" s="23">
        <v>41607</v>
      </c>
      <c r="B3741" s="27">
        <v>76.22</v>
      </c>
      <c r="C3741" s="28">
        <v>75.22</v>
      </c>
      <c r="D3741" s="28">
        <v>82.22</v>
      </c>
      <c r="E3741" s="26">
        <v>78.8</v>
      </c>
      <c r="F3741" s="25">
        <v>75.22</v>
      </c>
      <c r="G3741" s="25">
        <v>75.22</v>
      </c>
      <c r="H3741" s="25">
        <v>75.22</v>
      </c>
      <c r="I3741" s="25">
        <v>83.72</v>
      </c>
      <c r="J3741" s="24">
        <v>87.84</v>
      </c>
      <c r="K3741" s="24"/>
      <c r="L3741" s="30">
        <v>74.45</v>
      </c>
    </row>
    <row r="3742" spans="1:12" x14ac:dyDescent="0.2">
      <c r="A3742" s="23">
        <v>41610</v>
      </c>
      <c r="B3742" s="27">
        <v>76.819999999999993</v>
      </c>
      <c r="C3742" s="28">
        <v>75.819999999999993</v>
      </c>
      <c r="D3742" s="28">
        <v>82.82</v>
      </c>
      <c r="E3742" s="26">
        <v>80.3</v>
      </c>
      <c r="F3742" s="25">
        <v>76.319999999999993</v>
      </c>
      <c r="G3742" s="25">
        <v>76.319999999999993</v>
      </c>
      <c r="H3742" s="25">
        <v>76.319999999999993</v>
      </c>
      <c r="I3742" s="25">
        <v>84.82</v>
      </c>
      <c r="J3742" s="27">
        <v>88.94</v>
      </c>
      <c r="K3742" s="24"/>
      <c r="L3742" s="30">
        <v>75.45</v>
      </c>
    </row>
    <row r="3743" spans="1:12" x14ac:dyDescent="0.2">
      <c r="A3743" s="23">
        <v>41611</v>
      </c>
      <c r="B3743" s="27">
        <v>79.040000000000006</v>
      </c>
      <c r="C3743" s="28">
        <v>78.040000000000006</v>
      </c>
      <c r="D3743" s="28">
        <v>85.04</v>
      </c>
      <c r="E3743" s="26">
        <v>82.55</v>
      </c>
      <c r="F3743" s="25">
        <v>78.540000000000006</v>
      </c>
      <c r="G3743" s="25">
        <v>78.540000000000006</v>
      </c>
      <c r="H3743" s="25">
        <v>78.540000000000006</v>
      </c>
      <c r="I3743" s="25">
        <v>87.04</v>
      </c>
      <c r="J3743" s="27">
        <v>91.24</v>
      </c>
      <c r="K3743" s="24"/>
      <c r="L3743" s="30">
        <v>77.7</v>
      </c>
    </row>
    <row r="3744" spans="1:12" x14ac:dyDescent="0.2">
      <c r="A3744" s="23">
        <v>41612</v>
      </c>
      <c r="B3744" s="27">
        <v>80.2</v>
      </c>
      <c r="C3744" s="28">
        <v>79.2</v>
      </c>
      <c r="D3744" s="28">
        <v>86.2</v>
      </c>
      <c r="E3744" s="26">
        <v>83.7</v>
      </c>
      <c r="F3744" s="25">
        <v>79.7</v>
      </c>
      <c r="G3744" s="25">
        <v>79.7</v>
      </c>
      <c r="H3744" s="25">
        <v>79.7</v>
      </c>
      <c r="I3744" s="25">
        <v>88.2</v>
      </c>
      <c r="J3744" s="27">
        <v>92.34</v>
      </c>
      <c r="K3744" s="24"/>
      <c r="L3744" s="30">
        <v>78.95</v>
      </c>
    </row>
    <row r="3745" spans="1:12" x14ac:dyDescent="0.2">
      <c r="A3745" s="23">
        <v>41613</v>
      </c>
      <c r="B3745" s="27">
        <v>80.38</v>
      </c>
      <c r="C3745" s="28">
        <v>79.38</v>
      </c>
      <c r="D3745" s="28">
        <v>86.38</v>
      </c>
      <c r="E3745" s="26">
        <v>83.9</v>
      </c>
      <c r="F3745" s="25">
        <v>79.88</v>
      </c>
      <c r="G3745" s="25">
        <v>79.88</v>
      </c>
      <c r="H3745" s="25">
        <v>79.88</v>
      </c>
      <c r="I3745" s="25">
        <v>88.38</v>
      </c>
      <c r="J3745" s="27">
        <v>92.54</v>
      </c>
      <c r="K3745" s="24"/>
      <c r="L3745" s="30">
        <v>78.95</v>
      </c>
    </row>
    <row r="3746" spans="1:12" x14ac:dyDescent="0.2">
      <c r="A3746" s="23">
        <v>41614</v>
      </c>
      <c r="B3746" s="27">
        <v>80.650000000000006</v>
      </c>
      <c r="C3746" s="28">
        <v>79.650000000000006</v>
      </c>
      <c r="D3746" s="28">
        <v>86.65</v>
      </c>
      <c r="E3746" s="26">
        <v>84.15</v>
      </c>
      <c r="F3746" s="25">
        <v>80.150000000000006</v>
      </c>
      <c r="G3746" s="25">
        <v>80.150000000000006</v>
      </c>
      <c r="H3746" s="25">
        <v>80.150000000000006</v>
      </c>
      <c r="I3746" s="25">
        <v>88.65</v>
      </c>
      <c r="J3746" s="27">
        <v>92.84</v>
      </c>
      <c r="K3746" s="24"/>
      <c r="L3746" s="30">
        <v>79.45</v>
      </c>
    </row>
    <row r="3747" spans="1:12" x14ac:dyDescent="0.2">
      <c r="A3747" s="23">
        <v>41617</v>
      </c>
      <c r="B3747" s="27">
        <v>80.34</v>
      </c>
      <c r="C3747" s="28">
        <v>79.34</v>
      </c>
      <c r="D3747" s="28">
        <v>86.34</v>
      </c>
      <c r="E3747" s="26">
        <v>83.85</v>
      </c>
      <c r="F3747" s="25">
        <v>79.84</v>
      </c>
      <c r="G3747" s="25">
        <v>79.84</v>
      </c>
      <c r="H3747" s="25">
        <v>79.84</v>
      </c>
      <c r="I3747" s="25">
        <v>88.34</v>
      </c>
      <c r="J3747" s="27">
        <v>92.44</v>
      </c>
      <c r="K3747" s="24"/>
      <c r="L3747" s="30">
        <v>78.7</v>
      </c>
    </row>
    <row r="3748" spans="1:12" x14ac:dyDescent="0.2">
      <c r="A3748" s="23">
        <v>41618</v>
      </c>
      <c r="B3748" s="27">
        <v>81.510000000000005</v>
      </c>
      <c r="C3748" s="28">
        <v>80.510000000000005</v>
      </c>
      <c r="D3748" s="28">
        <v>87.51</v>
      </c>
      <c r="E3748" s="26">
        <v>85</v>
      </c>
      <c r="F3748" s="25">
        <v>81.010000000000005</v>
      </c>
      <c r="G3748" s="25">
        <v>81.010000000000005</v>
      </c>
      <c r="H3748" s="25">
        <v>81.010000000000005</v>
      </c>
      <c r="I3748" s="25">
        <v>89.51</v>
      </c>
      <c r="J3748" s="27">
        <v>93.64</v>
      </c>
      <c r="K3748" s="24"/>
      <c r="L3748" s="30">
        <v>80.2</v>
      </c>
    </row>
    <row r="3749" spans="1:12" x14ac:dyDescent="0.2">
      <c r="A3749" s="23">
        <v>41619</v>
      </c>
      <c r="B3749" s="27">
        <v>80.44</v>
      </c>
      <c r="C3749" s="28">
        <v>79.44</v>
      </c>
      <c r="D3749" s="28">
        <v>86.44</v>
      </c>
      <c r="E3749" s="26">
        <v>83.95</v>
      </c>
      <c r="F3749" s="25">
        <v>79.94</v>
      </c>
      <c r="G3749" s="25">
        <v>79.94</v>
      </c>
      <c r="H3749" s="25">
        <v>79.94</v>
      </c>
      <c r="I3749" s="25">
        <v>88.44</v>
      </c>
      <c r="J3749" s="27">
        <v>92.64</v>
      </c>
      <c r="K3749" s="24"/>
      <c r="L3749" s="30">
        <v>79.2</v>
      </c>
    </row>
    <row r="3750" spans="1:12" x14ac:dyDescent="0.2">
      <c r="A3750" s="23">
        <v>41620</v>
      </c>
      <c r="B3750" s="27">
        <v>80.5</v>
      </c>
      <c r="C3750" s="28">
        <v>79.5</v>
      </c>
      <c r="D3750" s="28">
        <v>86.5</v>
      </c>
      <c r="E3750" s="26">
        <v>84</v>
      </c>
      <c r="F3750" s="25">
        <v>80</v>
      </c>
      <c r="G3750" s="25">
        <v>79.5</v>
      </c>
      <c r="H3750" s="25">
        <v>79.5</v>
      </c>
      <c r="I3750" s="25">
        <v>88.5</v>
      </c>
      <c r="J3750" s="27">
        <v>92.64</v>
      </c>
      <c r="K3750" s="24"/>
      <c r="L3750" s="24"/>
    </row>
    <row r="3751" spans="1:12" x14ac:dyDescent="0.2">
      <c r="A3751" s="23">
        <v>41621</v>
      </c>
      <c r="B3751" s="27">
        <v>79.599999999999994</v>
      </c>
      <c r="C3751" s="28">
        <v>78.599999999999994</v>
      </c>
      <c r="D3751" s="28">
        <v>85.6</v>
      </c>
      <c r="E3751" s="26">
        <v>83.1</v>
      </c>
      <c r="F3751" s="25">
        <v>79.099999999999994</v>
      </c>
      <c r="G3751" s="25">
        <v>78.599999999999994</v>
      </c>
      <c r="H3751" s="25">
        <v>78.599999999999994</v>
      </c>
      <c r="I3751" s="25">
        <v>87.6</v>
      </c>
      <c r="J3751" s="27">
        <v>91.74</v>
      </c>
      <c r="K3751" s="24"/>
      <c r="L3751" s="30">
        <v>78.2</v>
      </c>
    </row>
    <row r="3752" spans="1:12" x14ac:dyDescent="0.2">
      <c r="A3752" s="23">
        <v>41624</v>
      </c>
      <c r="B3752" s="27">
        <v>80.48</v>
      </c>
      <c r="C3752" s="28">
        <v>79.48</v>
      </c>
      <c r="D3752" s="28">
        <v>86.48</v>
      </c>
      <c r="E3752" s="26">
        <v>84</v>
      </c>
      <c r="F3752" s="25">
        <v>79.98</v>
      </c>
      <c r="G3752" s="25">
        <v>79.48</v>
      </c>
      <c r="H3752" s="25">
        <v>79.48</v>
      </c>
      <c r="I3752" s="25">
        <v>88.48</v>
      </c>
      <c r="J3752" s="27">
        <v>92.64</v>
      </c>
      <c r="K3752" s="24"/>
      <c r="L3752" s="30">
        <v>79.2</v>
      </c>
    </row>
    <row r="3753" spans="1:12" x14ac:dyDescent="0.2">
      <c r="A3753" s="23">
        <v>41625</v>
      </c>
      <c r="B3753" s="27">
        <v>80.22</v>
      </c>
      <c r="C3753" s="28">
        <v>79.22</v>
      </c>
      <c r="D3753" s="28">
        <v>86.22</v>
      </c>
      <c r="E3753" s="26">
        <v>83.7</v>
      </c>
      <c r="F3753" s="25">
        <v>79.72</v>
      </c>
      <c r="G3753" s="25">
        <v>79.22</v>
      </c>
      <c r="H3753" s="25">
        <v>79.22</v>
      </c>
      <c r="I3753" s="25">
        <v>88.22</v>
      </c>
      <c r="J3753" s="27">
        <v>92.34</v>
      </c>
      <c r="K3753" s="24"/>
      <c r="L3753" s="30">
        <v>78.95</v>
      </c>
    </row>
    <row r="3754" spans="1:12" x14ac:dyDescent="0.2">
      <c r="A3754" s="23">
        <v>41626</v>
      </c>
      <c r="B3754" s="27">
        <v>80.8</v>
      </c>
      <c r="C3754" s="28">
        <v>79.8</v>
      </c>
      <c r="D3754" s="28">
        <v>86.8</v>
      </c>
      <c r="E3754" s="26">
        <v>84.3</v>
      </c>
      <c r="F3754" s="25">
        <v>80.3</v>
      </c>
      <c r="G3754" s="25">
        <v>79.8</v>
      </c>
      <c r="H3754" s="25">
        <v>79.8</v>
      </c>
      <c r="I3754" s="25">
        <v>88.8</v>
      </c>
      <c r="J3754" s="27">
        <v>92.94</v>
      </c>
      <c r="K3754" s="24"/>
      <c r="L3754" s="30">
        <v>79.45</v>
      </c>
    </row>
    <row r="3755" spans="1:12" x14ac:dyDescent="0.2">
      <c r="A3755" s="23">
        <v>41627</v>
      </c>
      <c r="B3755" s="27">
        <v>81.77</v>
      </c>
      <c r="C3755" s="28">
        <v>80.77</v>
      </c>
      <c r="D3755" s="28">
        <v>87.77</v>
      </c>
      <c r="E3755" s="26">
        <v>85.25</v>
      </c>
      <c r="F3755" s="25">
        <v>81.27</v>
      </c>
      <c r="G3755" s="25">
        <v>80.77</v>
      </c>
      <c r="H3755" s="25">
        <v>80.77</v>
      </c>
      <c r="I3755" s="25">
        <v>89.77</v>
      </c>
      <c r="J3755" s="27">
        <v>93.94</v>
      </c>
      <c r="K3755" s="24"/>
      <c r="L3755" s="30">
        <v>80.45</v>
      </c>
    </row>
    <row r="3756" spans="1:12" x14ac:dyDescent="0.2">
      <c r="A3756" s="23">
        <v>41628</v>
      </c>
      <c r="B3756" s="27">
        <v>82.32</v>
      </c>
      <c r="C3756" s="28">
        <v>81.319999999999993</v>
      </c>
      <c r="D3756" s="28">
        <v>88.32</v>
      </c>
      <c r="E3756" s="26">
        <v>85.8</v>
      </c>
      <c r="F3756" s="25">
        <v>81.819999999999993</v>
      </c>
      <c r="G3756" s="25">
        <v>81.319999999999993</v>
      </c>
      <c r="H3756" s="25">
        <v>81.319999999999993</v>
      </c>
      <c r="I3756" s="25">
        <v>90.32</v>
      </c>
      <c r="J3756" s="27">
        <v>94.44</v>
      </c>
      <c r="K3756" s="24"/>
      <c r="L3756" s="30">
        <v>80.95</v>
      </c>
    </row>
    <row r="3757" spans="1:12" x14ac:dyDescent="0.2">
      <c r="A3757" s="23">
        <v>41631</v>
      </c>
      <c r="B3757" s="27">
        <v>81.91</v>
      </c>
      <c r="C3757" s="28">
        <v>80.91</v>
      </c>
      <c r="D3757" s="28">
        <v>87.91</v>
      </c>
      <c r="E3757" s="26">
        <v>85.4</v>
      </c>
      <c r="F3757" s="25">
        <v>81.41</v>
      </c>
      <c r="G3757" s="25">
        <v>80.91</v>
      </c>
      <c r="H3757" s="25">
        <v>80.91</v>
      </c>
      <c r="I3757" s="25">
        <v>89.91</v>
      </c>
      <c r="J3757" s="27">
        <v>94.04</v>
      </c>
      <c r="K3757" s="24"/>
      <c r="L3757" s="24"/>
    </row>
    <row r="3758" spans="1:12" x14ac:dyDescent="0.2">
      <c r="A3758" s="23">
        <v>41632</v>
      </c>
      <c r="B3758" s="27">
        <v>82.22</v>
      </c>
      <c r="C3758" s="28">
        <v>81.22</v>
      </c>
      <c r="D3758" s="28">
        <v>88.22</v>
      </c>
      <c r="E3758" s="26">
        <v>85.7</v>
      </c>
      <c r="F3758" s="25">
        <v>81.72</v>
      </c>
      <c r="G3758" s="25">
        <v>81.22</v>
      </c>
      <c r="H3758" s="25">
        <v>81.22</v>
      </c>
      <c r="I3758" s="25">
        <v>90.22</v>
      </c>
      <c r="J3758" s="27">
        <v>94.34</v>
      </c>
      <c r="K3758" s="24"/>
      <c r="L3758" s="24"/>
    </row>
    <row r="3759" spans="1:12" x14ac:dyDescent="0.2">
      <c r="A3759" s="23">
        <v>41634</v>
      </c>
      <c r="B3759" s="27">
        <v>82.55</v>
      </c>
      <c r="C3759" s="28">
        <v>81.55</v>
      </c>
      <c r="D3759" s="28">
        <v>88.55</v>
      </c>
      <c r="E3759" s="26">
        <v>86.05</v>
      </c>
      <c r="F3759" s="25">
        <v>82.05</v>
      </c>
      <c r="G3759" s="25">
        <v>81.55</v>
      </c>
      <c r="H3759" s="25">
        <v>81.55</v>
      </c>
      <c r="I3759" s="25">
        <v>90.55</v>
      </c>
      <c r="J3759" s="27">
        <v>94.74</v>
      </c>
      <c r="K3759" s="24"/>
      <c r="L3759" s="24"/>
    </row>
    <row r="3760" spans="1:12" x14ac:dyDescent="0.2">
      <c r="A3760" s="23">
        <v>41635</v>
      </c>
      <c r="B3760" s="27">
        <v>83.32</v>
      </c>
      <c r="C3760" s="28">
        <v>82.32</v>
      </c>
      <c r="D3760" s="28">
        <v>89.32</v>
      </c>
      <c r="E3760" s="26">
        <v>86.8</v>
      </c>
      <c r="F3760" s="25">
        <v>82.82</v>
      </c>
      <c r="G3760" s="25">
        <v>82.32</v>
      </c>
      <c r="H3760" s="25">
        <v>82.32</v>
      </c>
      <c r="I3760" s="25">
        <v>91.32</v>
      </c>
      <c r="J3760" s="27">
        <v>95.44</v>
      </c>
      <c r="K3760" s="24"/>
      <c r="L3760" s="30">
        <v>81.95</v>
      </c>
    </row>
    <row r="3761" spans="1:12" x14ac:dyDescent="0.2">
      <c r="A3761" s="23">
        <v>41638</v>
      </c>
      <c r="B3761" s="27">
        <v>82.29</v>
      </c>
      <c r="C3761" s="28">
        <v>81.290000000000006</v>
      </c>
      <c r="D3761" s="28">
        <v>88.29</v>
      </c>
      <c r="E3761" s="26">
        <v>85.8</v>
      </c>
      <c r="F3761" s="25">
        <v>81.790000000000006</v>
      </c>
      <c r="G3761" s="25">
        <v>81.290000000000006</v>
      </c>
      <c r="H3761" s="25">
        <v>81.290000000000006</v>
      </c>
      <c r="I3761" s="25">
        <v>90.29</v>
      </c>
      <c r="J3761" s="27">
        <v>94.44</v>
      </c>
      <c r="K3761" s="24"/>
      <c r="L3761" s="30">
        <v>81.2</v>
      </c>
    </row>
    <row r="3762" spans="1:12" x14ac:dyDescent="0.2">
      <c r="A3762" s="23">
        <v>41639</v>
      </c>
      <c r="B3762" s="27">
        <v>81.42</v>
      </c>
      <c r="C3762" s="28">
        <v>80.42</v>
      </c>
      <c r="D3762" s="28">
        <v>87.42</v>
      </c>
      <c r="E3762" s="26">
        <v>84.9</v>
      </c>
      <c r="F3762" s="25">
        <v>80.92</v>
      </c>
      <c r="G3762" s="25">
        <v>80.42</v>
      </c>
      <c r="H3762" s="25">
        <v>80.42</v>
      </c>
      <c r="I3762" s="25">
        <v>89.42</v>
      </c>
      <c r="J3762" s="27">
        <v>93.54</v>
      </c>
      <c r="K3762" s="24"/>
      <c r="L3762" s="30">
        <v>80.2</v>
      </c>
    </row>
    <row r="3763" spans="1:12" x14ac:dyDescent="0.2">
      <c r="A3763" s="23">
        <v>41641</v>
      </c>
      <c r="B3763" s="27">
        <v>78.44</v>
      </c>
      <c r="C3763" s="28">
        <v>77.44</v>
      </c>
      <c r="D3763" s="28">
        <v>84.44</v>
      </c>
      <c r="E3763" s="33">
        <v>81.95</v>
      </c>
      <c r="F3763" s="25">
        <v>77.94</v>
      </c>
      <c r="G3763" s="25">
        <v>77.94</v>
      </c>
      <c r="H3763" s="25">
        <v>77.94</v>
      </c>
      <c r="I3763" s="25">
        <v>86.44</v>
      </c>
      <c r="J3763" s="27">
        <v>90.64</v>
      </c>
      <c r="K3763" s="24"/>
      <c r="L3763" s="30">
        <v>76.95</v>
      </c>
    </row>
    <row r="3764" spans="1:12" x14ac:dyDescent="0.2">
      <c r="A3764" s="23">
        <v>41642</v>
      </c>
      <c r="B3764" s="27">
        <v>76.959999999999994</v>
      </c>
      <c r="C3764" s="28">
        <v>75.959999999999994</v>
      </c>
      <c r="D3764" s="28">
        <v>82.96</v>
      </c>
      <c r="E3764" s="33">
        <v>80.45</v>
      </c>
      <c r="F3764" s="25">
        <v>76.459999999999994</v>
      </c>
      <c r="G3764" s="25">
        <v>76.459999999999994</v>
      </c>
      <c r="H3764" s="25">
        <v>76.459999999999994</v>
      </c>
      <c r="I3764" s="25">
        <v>84.96</v>
      </c>
      <c r="J3764" s="27">
        <v>89.14</v>
      </c>
      <c r="K3764" s="24"/>
      <c r="L3764" s="30">
        <v>75.7</v>
      </c>
    </row>
    <row r="3765" spans="1:12" x14ac:dyDescent="0.2">
      <c r="A3765" s="23">
        <v>41645</v>
      </c>
      <c r="B3765" s="27">
        <v>76.430000000000007</v>
      </c>
      <c r="C3765" s="28">
        <v>75.430000000000007</v>
      </c>
      <c r="D3765" s="28">
        <v>82.43</v>
      </c>
      <c r="E3765" s="33">
        <v>79.95</v>
      </c>
      <c r="F3765" s="25">
        <v>75.930000000000007</v>
      </c>
      <c r="G3765" s="25">
        <v>75.930000000000007</v>
      </c>
      <c r="H3765" s="25">
        <v>75.930000000000007</v>
      </c>
      <c r="I3765" s="25">
        <v>84.43</v>
      </c>
      <c r="J3765" s="27">
        <v>88.54</v>
      </c>
      <c r="K3765" s="24"/>
      <c r="L3765" s="30">
        <v>74.95</v>
      </c>
    </row>
    <row r="3766" spans="1:12" x14ac:dyDescent="0.2">
      <c r="A3766" s="23">
        <v>41646</v>
      </c>
      <c r="B3766" s="27">
        <v>76.67</v>
      </c>
      <c r="C3766" s="28">
        <v>75.67</v>
      </c>
      <c r="D3766" s="28">
        <v>82.67</v>
      </c>
      <c r="E3766" s="33">
        <v>80.150000000000006</v>
      </c>
      <c r="F3766" s="25">
        <v>76.17</v>
      </c>
      <c r="G3766" s="25">
        <v>76.17</v>
      </c>
      <c r="H3766" s="25">
        <v>76.17</v>
      </c>
      <c r="I3766" s="25">
        <v>84.67</v>
      </c>
      <c r="J3766" s="27">
        <v>88.84</v>
      </c>
      <c r="K3766" s="24"/>
      <c r="L3766" s="30">
        <v>75.45</v>
      </c>
    </row>
    <row r="3767" spans="1:12" x14ac:dyDescent="0.2">
      <c r="A3767" s="23">
        <v>41647</v>
      </c>
      <c r="B3767" s="27">
        <v>75.33</v>
      </c>
      <c r="C3767" s="28">
        <v>74.33</v>
      </c>
      <c r="D3767" s="28">
        <v>81.33</v>
      </c>
      <c r="E3767" s="33">
        <v>78.849999999999994</v>
      </c>
      <c r="F3767" s="25">
        <v>74.83</v>
      </c>
      <c r="G3767" s="25">
        <v>74.83</v>
      </c>
      <c r="H3767" s="25">
        <v>74.83</v>
      </c>
      <c r="I3767" s="25">
        <v>83.33</v>
      </c>
      <c r="J3767" s="27">
        <v>87.44</v>
      </c>
      <c r="K3767" s="24"/>
      <c r="L3767" s="30">
        <v>73.95</v>
      </c>
    </row>
    <row r="3768" spans="1:12" x14ac:dyDescent="0.2">
      <c r="A3768" s="23">
        <v>41648</v>
      </c>
      <c r="B3768" s="27">
        <v>74.66</v>
      </c>
      <c r="C3768" s="28">
        <v>73.66</v>
      </c>
      <c r="D3768" s="28">
        <v>80.66</v>
      </c>
      <c r="E3768" s="33">
        <v>78.150000000000006</v>
      </c>
      <c r="F3768" s="25">
        <v>74.16</v>
      </c>
      <c r="G3768" s="25">
        <v>74.16</v>
      </c>
      <c r="H3768" s="25">
        <v>74.16</v>
      </c>
      <c r="I3768" s="25">
        <v>82.66</v>
      </c>
      <c r="J3768" s="27">
        <v>86.84</v>
      </c>
      <c r="K3768" s="24"/>
      <c r="L3768" s="30">
        <v>73.45</v>
      </c>
    </row>
    <row r="3769" spans="1:12" x14ac:dyDescent="0.2">
      <c r="A3769" s="23">
        <v>41649</v>
      </c>
      <c r="B3769" s="27">
        <v>75.72</v>
      </c>
      <c r="C3769" s="28">
        <v>74.72</v>
      </c>
      <c r="D3769" s="28">
        <v>81.72</v>
      </c>
      <c r="E3769" s="33">
        <v>79.2</v>
      </c>
      <c r="F3769" s="25">
        <v>75.22</v>
      </c>
      <c r="G3769" s="25">
        <v>75.22</v>
      </c>
      <c r="H3769" s="25">
        <v>75.22</v>
      </c>
      <c r="I3769" s="25">
        <v>83.72</v>
      </c>
      <c r="J3769" s="27">
        <v>87.84</v>
      </c>
      <c r="K3769" s="24"/>
      <c r="L3769" s="30">
        <v>74.45</v>
      </c>
    </row>
    <row r="3770" spans="1:12" x14ac:dyDescent="0.2">
      <c r="A3770" s="23">
        <v>41652</v>
      </c>
      <c r="B3770" s="27">
        <v>74.8</v>
      </c>
      <c r="C3770" s="28">
        <v>73.8</v>
      </c>
      <c r="D3770" s="28">
        <v>80.8</v>
      </c>
      <c r="E3770" s="33">
        <v>78.3</v>
      </c>
      <c r="F3770" s="25">
        <v>74.3</v>
      </c>
      <c r="G3770" s="25">
        <v>73.8</v>
      </c>
      <c r="H3770" s="25">
        <v>73.8</v>
      </c>
      <c r="I3770" s="25">
        <v>82.8</v>
      </c>
      <c r="J3770" s="27">
        <v>86.94</v>
      </c>
      <c r="K3770" s="24"/>
      <c r="L3770" s="30">
        <v>73.2</v>
      </c>
    </row>
    <row r="3771" spans="1:12" x14ac:dyDescent="0.2">
      <c r="A3771" s="23">
        <v>41653</v>
      </c>
      <c r="B3771" s="27">
        <v>75.59</v>
      </c>
      <c r="C3771" s="28">
        <v>74.59</v>
      </c>
      <c r="D3771" s="28">
        <v>81.59</v>
      </c>
      <c r="E3771" s="33">
        <v>79.099999999999994</v>
      </c>
      <c r="F3771" s="25">
        <v>75.09</v>
      </c>
      <c r="G3771" s="25">
        <v>74.59</v>
      </c>
      <c r="H3771" s="25">
        <v>74.59</v>
      </c>
      <c r="I3771" s="25">
        <v>83.59</v>
      </c>
      <c r="J3771" s="27">
        <v>87.74</v>
      </c>
      <c r="K3771" s="24"/>
      <c r="L3771" s="30">
        <v>74.2</v>
      </c>
    </row>
    <row r="3772" spans="1:12" x14ac:dyDescent="0.2">
      <c r="A3772" s="23">
        <v>41654</v>
      </c>
      <c r="B3772" s="27">
        <v>77.17</v>
      </c>
      <c r="C3772" s="28">
        <v>76.17</v>
      </c>
      <c r="D3772" s="28">
        <v>83.17</v>
      </c>
      <c r="E3772" s="33">
        <v>80.650000000000006</v>
      </c>
      <c r="F3772" s="25">
        <v>76.67</v>
      </c>
      <c r="G3772" s="25">
        <v>76.17</v>
      </c>
      <c r="H3772" s="25">
        <v>76.17</v>
      </c>
      <c r="I3772" s="25">
        <v>85.17</v>
      </c>
      <c r="J3772" s="27">
        <v>89.34</v>
      </c>
      <c r="K3772" s="24"/>
      <c r="L3772" s="30">
        <v>75.95</v>
      </c>
    </row>
    <row r="3773" spans="1:12" x14ac:dyDescent="0.2">
      <c r="A3773" s="23">
        <v>41655</v>
      </c>
      <c r="B3773" s="27">
        <v>76.959999999999994</v>
      </c>
      <c r="C3773" s="28">
        <v>75.959999999999994</v>
      </c>
      <c r="D3773" s="28">
        <v>82.96</v>
      </c>
      <c r="E3773" s="33">
        <v>80.45</v>
      </c>
      <c r="F3773" s="25">
        <v>76.459999999999994</v>
      </c>
      <c r="G3773" s="25">
        <v>75.959999999999994</v>
      </c>
      <c r="H3773" s="25">
        <v>75.959999999999994</v>
      </c>
      <c r="I3773" s="25">
        <v>84.96</v>
      </c>
      <c r="J3773" s="27">
        <v>89.14</v>
      </c>
      <c r="K3773" s="24"/>
      <c r="L3773" s="30">
        <v>75.7</v>
      </c>
    </row>
    <row r="3774" spans="1:12" x14ac:dyDescent="0.2">
      <c r="A3774" s="23">
        <v>41656</v>
      </c>
      <c r="B3774" s="27">
        <v>77.37</v>
      </c>
      <c r="C3774" s="28">
        <v>76.37</v>
      </c>
      <c r="D3774" s="28">
        <v>83.37</v>
      </c>
      <c r="E3774" s="33">
        <v>80.849999999999994</v>
      </c>
      <c r="F3774" s="25">
        <v>76.87</v>
      </c>
      <c r="G3774" s="25">
        <v>76.37</v>
      </c>
      <c r="H3774" s="25">
        <v>76.37</v>
      </c>
      <c r="I3774" s="25">
        <v>85.37</v>
      </c>
      <c r="J3774" s="27">
        <v>89.54</v>
      </c>
      <c r="K3774" s="24"/>
      <c r="L3774" s="30">
        <v>75.95</v>
      </c>
    </row>
    <row r="3775" spans="1:12" x14ac:dyDescent="0.2">
      <c r="A3775" s="23">
        <v>41660</v>
      </c>
      <c r="B3775" s="27">
        <v>77.989999999999995</v>
      </c>
      <c r="C3775" s="28">
        <v>76.989999999999995</v>
      </c>
      <c r="D3775" s="28">
        <v>83.99</v>
      </c>
      <c r="E3775" s="33">
        <v>81.5</v>
      </c>
      <c r="F3775" s="25">
        <v>77.489999999999995</v>
      </c>
      <c r="G3775" s="25">
        <v>76.989999999999995</v>
      </c>
      <c r="H3775" s="25">
        <v>76.989999999999995</v>
      </c>
      <c r="I3775" s="25">
        <v>85.99</v>
      </c>
      <c r="J3775" s="27">
        <v>90.14</v>
      </c>
      <c r="K3775" s="24"/>
      <c r="L3775" s="30">
        <v>76.95</v>
      </c>
    </row>
    <row r="3776" spans="1:12" x14ac:dyDescent="0.2">
      <c r="A3776" s="23">
        <v>41661</v>
      </c>
      <c r="B3776" s="27">
        <v>79.73</v>
      </c>
      <c r="C3776" s="28">
        <v>78.73</v>
      </c>
      <c r="D3776" s="28">
        <v>85.73</v>
      </c>
      <c r="E3776" s="33">
        <v>83.25</v>
      </c>
      <c r="F3776" s="25">
        <v>79.23</v>
      </c>
      <c r="G3776" s="25">
        <v>78.73</v>
      </c>
      <c r="H3776" s="25">
        <v>78.73</v>
      </c>
      <c r="I3776" s="25">
        <v>87.73</v>
      </c>
      <c r="J3776" s="27">
        <v>91.84</v>
      </c>
      <c r="K3776" s="24"/>
      <c r="L3776" s="30">
        <v>78.45</v>
      </c>
    </row>
    <row r="3777" spans="1:12" x14ac:dyDescent="0.2">
      <c r="A3777" s="23">
        <v>41662</v>
      </c>
      <c r="B3777" s="27">
        <v>80.319999999999993</v>
      </c>
      <c r="C3777" s="28">
        <v>79.319999999999993</v>
      </c>
      <c r="D3777" s="28">
        <v>86.32</v>
      </c>
      <c r="E3777" s="33">
        <v>83.8</v>
      </c>
      <c r="F3777" s="25">
        <v>79.819999999999993</v>
      </c>
      <c r="G3777" s="25">
        <v>79.319999999999993</v>
      </c>
      <c r="H3777" s="25">
        <v>79.319999999999993</v>
      </c>
      <c r="I3777" s="25">
        <v>88.32</v>
      </c>
      <c r="J3777" s="27">
        <v>92.44</v>
      </c>
      <c r="K3777" s="24"/>
      <c r="L3777" s="30">
        <v>78.95</v>
      </c>
    </row>
    <row r="3778" spans="1:12" x14ac:dyDescent="0.2">
      <c r="A3778" s="23">
        <v>41663</v>
      </c>
      <c r="B3778" s="27">
        <v>79.64</v>
      </c>
      <c r="C3778" s="28">
        <v>78.64</v>
      </c>
      <c r="D3778" s="28">
        <v>85.64</v>
      </c>
      <c r="E3778" s="33">
        <v>83.15</v>
      </c>
      <c r="F3778" s="25">
        <v>79.14</v>
      </c>
      <c r="G3778" s="25">
        <v>78.64</v>
      </c>
      <c r="H3778" s="25">
        <v>78.64</v>
      </c>
      <c r="I3778" s="25">
        <v>87.64</v>
      </c>
      <c r="J3778" s="27">
        <v>91.84</v>
      </c>
      <c r="K3778" s="24"/>
      <c r="L3778" s="30">
        <v>78.45</v>
      </c>
    </row>
    <row r="3779" spans="1:12" x14ac:dyDescent="0.2">
      <c r="A3779" s="23">
        <v>41666</v>
      </c>
      <c r="B3779" s="27">
        <v>78.72</v>
      </c>
      <c r="C3779" s="28">
        <v>77.72</v>
      </c>
      <c r="D3779" s="28">
        <v>84.72</v>
      </c>
      <c r="E3779" s="33">
        <v>82.2</v>
      </c>
      <c r="F3779" s="25">
        <v>78.22</v>
      </c>
      <c r="G3779" s="25">
        <v>77.72</v>
      </c>
      <c r="H3779" s="25">
        <v>77.72</v>
      </c>
      <c r="I3779" s="25">
        <v>86.72</v>
      </c>
      <c r="J3779" s="27">
        <v>90.84</v>
      </c>
      <c r="K3779" s="24"/>
      <c r="L3779" s="30">
        <v>77.2</v>
      </c>
    </row>
    <row r="3780" spans="1:12" x14ac:dyDescent="0.2">
      <c r="A3780" s="23">
        <v>41667</v>
      </c>
      <c r="B3780" s="27">
        <v>80.41</v>
      </c>
      <c r="C3780" s="28">
        <v>79.41</v>
      </c>
      <c r="D3780" s="28">
        <v>86.41</v>
      </c>
      <c r="E3780" s="33">
        <v>83.9</v>
      </c>
      <c r="F3780" s="25">
        <v>79.91</v>
      </c>
      <c r="G3780" s="25">
        <v>79.41</v>
      </c>
      <c r="H3780" s="25">
        <v>79.41</v>
      </c>
      <c r="I3780" s="25">
        <v>88.41</v>
      </c>
      <c r="J3780" s="27">
        <v>92.54</v>
      </c>
      <c r="K3780" s="24"/>
      <c r="L3780" s="30">
        <v>78.95</v>
      </c>
    </row>
    <row r="3781" spans="1:12" x14ac:dyDescent="0.2">
      <c r="A3781" s="23">
        <v>41668</v>
      </c>
      <c r="B3781" s="27">
        <v>80.36</v>
      </c>
      <c r="C3781" s="28">
        <v>79.36</v>
      </c>
      <c r="D3781" s="28">
        <v>86.36</v>
      </c>
      <c r="E3781" s="33">
        <v>83.85</v>
      </c>
      <c r="F3781" s="25">
        <v>79.86</v>
      </c>
      <c r="G3781" s="25">
        <v>79.36</v>
      </c>
      <c r="H3781" s="25">
        <v>79.36</v>
      </c>
      <c r="I3781" s="25">
        <v>88.36</v>
      </c>
      <c r="J3781" s="27">
        <v>92.44</v>
      </c>
      <c r="K3781" s="24"/>
      <c r="L3781" s="24"/>
    </row>
    <row r="3782" spans="1:12" x14ac:dyDescent="0.2">
      <c r="A3782" s="23">
        <v>41669</v>
      </c>
      <c r="B3782" s="27">
        <v>81.23</v>
      </c>
      <c r="C3782" s="28">
        <v>80.23</v>
      </c>
      <c r="D3782" s="28">
        <v>87.23</v>
      </c>
      <c r="E3782" s="33">
        <v>84.75</v>
      </c>
      <c r="F3782" s="25">
        <v>80.73</v>
      </c>
      <c r="G3782" s="25">
        <v>80.23</v>
      </c>
      <c r="H3782" s="25">
        <v>80.23</v>
      </c>
      <c r="I3782" s="25">
        <v>89.23</v>
      </c>
      <c r="J3782" s="27">
        <v>93.34</v>
      </c>
      <c r="K3782" s="24"/>
      <c r="L3782" s="30">
        <v>79.95</v>
      </c>
    </row>
    <row r="3783" spans="1:12" x14ac:dyDescent="0.2">
      <c r="A3783" s="23">
        <v>41670</v>
      </c>
      <c r="B3783" s="27">
        <v>80.489999999999995</v>
      </c>
      <c r="C3783" s="28">
        <v>79.489999999999995</v>
      </c>
      <c r="D3783" s="28">
        <v>86.49</v>
      </c>
      <c r="E3783" s="33">
        <v>84</v>
      </c>
      <c r="F3783" s="25">
        <v>79.989999999999995</v>
      </c>
      <c r="G3783" s="25">
        <v>79.489999999999995</v>
      </c>
      <c r="H3783" s="25">
        <v>79.489999999999995</v>
      </c>
      <c r="I3783" s="25">
        <v>88.49</v>
      </c>
      <c r="J3783" s="27">
        <v>92.64</v>
      </c>
      <c r="K3783" s="24"/>
      <c r="L3783" s="30">
        <v>79.2</v>
      </c>
    </row>
    <row r="3784" spans="1:12" x14ac:dyDescent="0.2">
      <c r="A3784" s="23">
        <v>41673</v>
      </c>
      <c r="B3784" s="27">
        <v>79.430000000000007</v>
      </c>
      <c r="C3784" s="28">
        <v>78.430000000000007</v>
      </c>
      <c r="D3784" s="28">
        <v>85.43</v>
      </c>
      <c r="E3784" s="33">
        <v>82.95</v>
      </c>
      <c r="F3784" s="25">
        <v>78.930000000000007</v>
      </c>
      <c r="G3784" s="25">
        <v>78.430000000000007</v>
      </c>
      <c r="H3784" s="25">
        <v>78.430000000000007</v>
      </c>
      <c r="I3784" s="25">
        <v>87.43</v>
      </c>
      <c r="J3784" s="27">
        <v>91.54</v>
      </c>
      <c r="K3784" s="24"/>
      <c r="L3784" s="30">
        <v>77.95</v>
      </c>
    </row>
    <row r="3785" spans="1:12" x14ac:dyDescent="0.2">
      <c r="A3785" s="23">
        <v>41674</v>
      </c>
      <c r="B3785" s="27">
        <v>80.19</v>
      </c>
      <c r="C3785" s="28">
        <v>79.19</v>
      </c>
      <c r="D3785" s="28">
        <v>86.19</v>
      </c>
      <c r="E3785" s="33">
        <v>83.7</v>
      </c>
      <c r="F3785" s="25">
        <v>79.69</v>
      </c>
      <c r="G3785" s="25">
        <v>79.19</v>
      </c>
      <c r="H3785" s="25">
        <v>79.19</v>
      </c>
      <c r="I3785" s="25">
        <v>88.19</v>
      </c>
      <c r="J3785" s="27">
        <v>92.34</v>
      </c>
      <c r="K3785" s="24"/>
      <c r="L3785" s="30">
        <v>78.95</v>
      </c>
    </row>
    <row r="3786" spans="1:12" x14ac:dyDescent="0.2">
      <c r="A3786" s="23">
        <v>41675</v>
      </c>
      <c r="B3786" s="27">
        <v>80.38</v>
      </c>
      <c r="C3786" s="28">
        <v>79.38</v>
      </c>
      <c r="D3786" s="28">
        <v>86.38</v>
      </c>
      <c r="E3786" s="33">
        <v>83.9</v>
      </c>
      <c r="F3786" s="25">
        <v>79.88</v>
      </c>
      <c r="G3786" s="25">
        <v>79.38</v>
      </c>
      <c r="H3786" s="25">
        <v>79.38</v>
      </c>
      <c r="I3786" s="25">
        <v>88.38</v>
      </c>
      <c r="J3786" s="27">
        <v>92.54</v>
      </c>
      <c r="K3786" s="24"/>
      <c r="L3786" s="30">
        <v>79.2</v>
      </c>
    </row>
    <row r="3787" spans="1:12" x14ac:dyDescent="0.2">
      <c r="A3787" s="23">
        <v>41676</v>
      </c>
      <c r="B3787" s="27">
        <v>80.84</v>
      </c>
      <c r="C3787" s="28">
        <v>79.84</v>
      </c>
      <c r="D3787" s="28">
        <v>86.84</v>
      </c>
      <c r="E3787" s="33">
        <v>84.35</v>
      </c>
      <c r="F3787" s="25">
        <v>80.34</v>
      </c>
      <c r="G3787" s="25">
        <v>79.84</v>
      </c>
      <c r="H3787" s="25">
        <v>79.84</v>
      </c>
      <c r="I3787" s="25">
        <v>88.84</v>
      </c>
      <c r="J3787" s="27">
        <v>93.04</v>
      </c>
      <c r="K3787" s="24"/>
      <c r="L3787" s="30">
        <v>79.45</v>
      </c>
    </row>
    <row r="3788" spans="1:12" x14ac:dyDescent="0.2">
      <c r="A3788" s="23">
        <v>41677</v>
      </c>
      <c r="B3788" s="27">
        <v>82.88</v>
      </c>
      <c r="C3788" s="28">
        <v>81.88</v>
      </c>
      <c r="D3788" s="28">
        <v>88.88</v>
      </c>
      <c r="E3788" s="33">
        <v>86.4</v>
      </c>
      <c r="F3788" s="25">
        <v>82.38</v>
      </c>
      <c r="G3788" s="25">
        <v>81.88</v>
      </c>
      <c r="H3788" s="25">
        <v>81.88</v>
      </c>
      <c r="I3788" s="25">
        <v>90.88</v>
      </c>
      <c r="J3788" s="27">
        <v>95.04</v>
      </c>
      <c r="K3788" s="24"/>
      <c r="L3788" s="30">
        <v>81.45</v>
      </c>
    </row>
    <row r="3789" spans="1:12" x14ac:dyDescent="0.2">
      <c r="A3789" s="23">
        <v>41680</v>
      </c>
      <c r="B3789" s="27">
        <v>83.06</v>
      </c>
      <c r="C3789" s="28">
        <v>82.06</v>
      </c>
      <c r="D3789" s="28">
        <v>89.06</v>
      </c>
      <c r="E3789" s="33">
        <v>86.55</v>
      </c>
      <c r="F3789" s="25">
        <v>82.56</v>
      </c>
      <c r="G3789" s="25">
        <v>82.06</v>
      </c>
      <c r="H3789" s="25">
        <v>82.06</v>
      </c>
      <c r="I3789" s="25">
        <v>91.06</v>
      </c>
      <c r="J3789" s="27">
        <v>95.24</v>
      </c>
      <c r="K3789" s="24"/>
      <c r="L3789" s="30">
        <v>81.95</v>
      </c>
    </row>
    <row r="3790" spans="1:12" x14ac:dyDescent="0.2">
      <c r="A3790" s="23">
        <v>41681</v>
      </c>
      <c r="B3790" s="27">
        <v>82.94</v>
      </c>
      <c r="C3790" s="28">
        <v>81.94</v>
      </c>
      <c r="D3790" s="28">
        <v>88.94</v>
      </c>
      <c r="E3790" s="33">
        <v>86.45</v>
      </c>
      <c r="F3790" s="25">
        <v>82.44</v>
      </c>
      <c r="G3790" s="25">
        <v>81.94</v>
      </c>
      <c r="H3790" s="25">
        <v>81.94</v>
      </c>
      <c r="I3790" s="25">
        <v>90.94</v>
      </c>
      <c r="J3790" s="27">
        <v>95.14</v>
      </c>
      <c r="K3790" s="24"/>
      <c r="L3790" s="30">
        <v>81.7</v>
      </c>
    </row>
    <row r="3791" spans="1:12" x14ac:dyDescent="0.2">
      <c r="A3791" s="23">
        <v>41682</v>
      </c>
      <c r="B3791" s="27">
        <v>83.37</v>
      </c>
      <c r="C3791" s="28">
        <v>82.37</v>
      </c>
      <c r="D3791" s="28">
        <v>89.37</v>
      </c>
      <c r="E3791" s="33">
        <v>86.85</v>
      </c>
      <c r="F3791" s="25">
        <v>82.87</v>
      </c>
      <c r="G3791" s="25">
        <v>82.37</v>
      </c>
      <c r="H3791" s="25">
        <v>82.37</v>
      </c>
      <c r="I3791" s="25">
        <v>91.37</v>
      </c>
      <c r="J3791" s="27">
        <v>95.44</v>
      </c>
      <c r="K3791" s="24"/>
      <c r="L3791" s="30">
        <v>81.95</v>
      </c>
    </row>
    <row r="3792" spans="1:12" x14ac:dyDescent="0.2">
      <c r="A3792" s="23">
        <v>41683</v>
      </c>
      <c r="B3792" s="27">
        <v>83.35</v>
      </c>
      <c r="C3792" s="28">
        <v>82.35</v>
      </c>
      <c r="D3792" s="28">
        <v>89.35</v>
      </c>
      <c r="E3792" s="33">
        <v>86.85</v>
      </c>
      <c r="F3792" s="25">
        <v>82.85</v>
      </c>
      <c r="G3792" s="25">
        <v>82.35</v>
      </c>
      <c r="H3792" s="25">
        <v>82.35</v>
      </c>
      <c r="I3792" s="25">
        <v>91.35</v>
      </c>
      <c r="J3792" s="27">
        <v>95.44</v>
      </c>
      <c r="K3792" s="24"/>
      <c r="L3792" s="30">
        <v>82.2</v>
      </c>
    </row>
    <row r="3793" spans="1:12" x14ac:dyDescent="0.2">
      <c r="A3793" s="23">
        <v>41684</v>
      </c>
      <c r="B3793" s="27">
        <v>83.3</v>
      </c>
      <c r="C3793" s="28">
        <v>82.3</v>
      </c>
      <c r="D3793" s="28">
        <v>89.3</v>
      </c>
      <c r="E3793" s="33">
        <v>86.8</v>
      </c>
      <c r="F3793" s="25">
        <v>82.8</v>
      </c>
      <c r="G3793" s="25">
        <v>82.3</v>
      </c>
      <c r="H3793" s="25">
        <v>82.3</v>
      </c>
      <c r="I3793" s="25">
        <v>91.3</v>
      </c>
      <c r="J3793" s="27">
        <v>95.44</v>
      </c>
      <c r="K3793" s="24"/>
      <c r="L3793" s="30">
        <v>81.95</v>
      </c>
    </row>
    <row r="3794" spans="1:12" x14ac:dyDescent="0.2">
      <c r="A3794" s="23">
        <v>41688</v>
      </c>
      <c r="B3794" s="27">
        <v>85.43</v>
      </c>
      <c r="C3794" s="28">
        <v>84.43</v>
      </c>
      <c r="D3794" s="28">
        <v>91.43</v>
      </c>
      <c r="E3794" s="33">
        <v>88.95</v>
      </c>
      <c r="F3794" s="25">
        <v>84.93</v>
      </c>
      <c r="G3794" s="25">
        <v>84.43</v>
      </c>
      <c r="H3794" s="25">
        <v>84.43</v>
      </c>
      <c r="I3794" s="25">
        <v>93.43</v>
      </c>
      <c r="J3794" s="27">
        <v>97.54</v>
      </c>
      <c r="K3794" s="24"/>
      <c r="L3794" s="30">
        <v>84.2</v>
      </c>
    </row>
    <row r="3795" spans="1:12" x14ac:dyDescent="0.2">
      <c r="A3795" s="23">
        <v>41689</v>
      </c>
      <c r="B3795" s="27">
        <v>86.31</v>
      </c>
      <c r="C3795" s="28">
        <v>85.31</v>
      </c>
      <c r="D3795" s="28">
        <v>92.31</v>
      </c>
      <c r="E3795" s="33">
        <v>89.8</v>
      </c>
      <c r="F3795" s="25">
        <v>85.81</v>
      </c>
      <c r="G3795" s="25">
        <v>85.31</v>
      </c>
      <c r="H3795" s="25">
        <v>85.31</v>
      </c>
      <c r="I3795" s="25">
        <v>94.31</v>
      </c>
      <c r="J3795" s="27">
        <v>98.44</v>
      </c>
      <c r="K3795" s="24"/>
      <c r="L3795" s="30">
        <v>84.95</v>
      </c>
    </row>
    <row r="3796" spans="1:12" x14ac:dyDescent="0.2">
      <c r="A3796" s="23">
        <v>41690</v>
      </c>
      <c r="B3796" s="27">
        <v>85.92</v>
      </c>
      <c r="C3796" s="28">
        <v>84.92</v>
      </c>
      <c r="D3796" s="28">
        <v>91.92</v>
      </c>
      <c r="E3796" s="33">
        <v>89.4</v>
      </c>
      <c r="F3796" s="25">
        <v>85.42</v>
      </c>
      <c r="G3796" s="25">
        <v>84.92</v>
      </c>
      <c r="H3796" s="25">
        <v>84.92</v>
      </c>
      <c r="I3796" s="25">
        <v>93.92</v>
      </c>
      <c r="J3796" s="27">
        <v>98.04</v>
      </c>
      <c r="K3796" s="24"/>
      <c r="L3796" s="30">
        <v>84.7</v>
      </c>
    </row>
    <row r="3797" spans="1:12" x14ac:dyDescent="0.2">
      <c r="A3797" s="23">
        <v>41691</v>
      </c>
      <c r="B3797" s="27">
        <v>85.2</v>
      </c>
      <c r="C3797" s="28">
        <v>84.2</v>
      </c>
      <c r="D3797" s="28">
        <v>91.2</v>
      </c>
      <c r="E3797" s="33">
        <v>88.7</v>
      </c>
      <c r="F3797" s="25">
        <v>84.7</v>
      </c>
      <c r="G3797" s="25">
        <v>84.2</v>
      </c>
      <c r="H3797" s="25">
        <v>84.2</v>
      </c>
      <c r="I3797" s="25">
        <v>93.2</v>
      </c>
      <c r="J3797" s="27">
        <v>97.34</v>
      </c>
      <c r="K3797" s="24"/>
      <c r="L3797" s="30">
        <v>83.95</v>
      </c>
    </row>
    <row r="3798" spans="1:12" x14ac:dyDescent="0.2">
      <c r="A3798" s="23">
        <v>41694</v>
      </c>
      <c r="B3798" s="27">
        <v>85.82</v>
      </c>
      <c r="C3798" s="28">
        <v>84.82</v>
      </c>
      <c r="D3798" s="28">
        <v>91.82</v>
      </c>
      <c r="E3798" s="33">
        <v>89.3</v>
      </c>
      <c r="F3798" s="25">
        <v>85.32</v>
      </c>
      <c r="G3798" s="25">
        <v>84.82</v>
      </c>
      <c r="H3798" s="25">
        <v>84.82</v>
      </c>
      <c r="I3798" s="25">
        <v>93.82</v>
      </c>
      <c r="J3798" s="27">
        <v>97.94</v>
      </c>
      <c r="K3798" s="24"/>
      <c r="L3798" s="30">
        <v>84.2</v>
      </c>
    </row>
    <row r="3799" spans="1:12" x14ac:dyDescent="0.2">
      <c r="A3799" s="23">
        <v>41695</v>
      </c>
      <c r="B3799" s="27">
        <v>84.83</v>
      </c>
      <c r="C3799" s="28">
        <v>83.83</v>
      </c>
      <c r="D3799" s="28">
        <v>90.83</v>
      </c>
      <c r="E3799" s="33">
        <v>88.35</v>
      </c>
      <c r="F3799" s="25">
        <v>84.33</v>
      </c>
      <c r="G3799" s="25">
        <v>83.83</v>
      </c>
      <c r="H3799" s="25">
        <v>83.83</v>
      </c>
      <c r="I3799" s="25">
        <v>92.83</v>
      </c>
      <c r="J3799" s="27">
        <v>96.94</v>
      </c>
      <c r="K3799" s="24"/>
      <c r="L3799" s="30">
        <v>83.45</v>
      </c>
    </row>
    <row r="3800" spans="1:12" x14ac:dyDescent="0.2">
      <c r="A3800" s="23">
        <v>41696</v>
      </c>
      <c r="B3800" s="27">
        <v>85.59</v>
      </c>
      <c r="C3800" s="28">
        <v>84.59</v>
      </c>
      <c r="D3800" s="28">
        <v>91.59</v>
      </c>
      <c r="E3800" s="33">
        <v>89.1</v>
      </c>
      <c r="F3800" s="25">
        <v>85.09</v>
      </c>
      <c r="G3800" s="25">
        <v>84.59</v>
      </c>
      <c r="H3800" s="25">
        <v>84.59</v>
      </c>
      <c r="I3800" s="25">
        <v>93.59</v>
      </c>
      <c r="J3800" s="27">
        <v>97.74</v>
      </c>
      <c r="K3800" s="24"/>
      <c r="L3800" s="30">
        <v>84.2</v>
      </c>
    </row>
    <row r="3801" spans="1:12" x14ac:dyDescent="0.2">
      <c r="A3801" s="23">
        <v>41697</v>
      </c>
      <c r="B3801" s="27">
        <v>85.4</v>
      </c>
      <c r="C3801" s="28">
        <v>84.4</v>
      </c>
      <c r="D3801" s="28">
        <v>91.4</v>
      </c>
      <c r="E3801" s="33">
        <v>88.9</v>
      </c>
      <c r="F3801" s="25">
        <v>84.9</v>
      </c>
      <c r="G3801" s="25">
        <v>84.4</v>
      </c>
      <c r="H3801" s="25">
        <v>84.4</v>
      </c>
      <c r="I3801" s="25">
        <v>93.4</v>
      </c>
      <c r="J3801" s="27">
        <v>97.54</v>
      </c>
      <c r="K3801" s="24"/>
      <c r="L3801" s="24"/>
    </row>
    <row r="3802" spans="1:12" x14ac:dyDescent="0.2">
      <c r="A3802" s="23">
        <v>41698</v>
      </c>
      <c r="B3802" s="27">
        <v>85.59</v>
      </c>
      <c r="C3802" s="28">
        <v>84.59</v>
      </c>
      <c r="D3802" s="28">
        <v>91.59</v>
      </c>
      <c r="E3802" s="33">
        <v>89.1</v>
      </c>
      <c r="F3802" s="25">
        <v>85.09</v>
      </c>
      <c r="G3802" s="25">
        <v>84.59</v>
      </c>
      <c r="H3802" s="25">
        <v>84.59</v>
      </c>
      <c r="I3802" s="25">
        <v>93.59</v>
      </c>
      <c r="J3802" s="27">
        <v>97.74</v>
      </c>
      <c r="K3802" s="24"/>
      <c r="L3802" s="24"/>
    </row>
    <row r="3803" spans="1:12" x14ac:dyDescent="0.2">
      <c r="A3803" s="23">
        <v>41701</v>
      </c>
      <c r="B3803" s="27">
        <v>87.92</v>
      </c>
      <c r="C3803" s="28">
        <v>86.92</v>
      </c>
      <c r="D3803" s="28">
        <v>93.92</v>
      </c>
      <c r="E3803" s="33">
        <v>91.4</v>
      </c>
      <c r="F3803" s="25">
        <v>87.42</v>
      </c>
      <c r="G3803" s="25">
        <v>86.92</v>
      </c>
      <c r="H3803" s="25">
        <v>86.92</v>
      </c>
      <c r="I3803" s="25">
        <v>95.92</v>
      </c>
      <c r="J3803" s="27">
        <v>100.04</v>
      </c>
      <c r="K3803" s="24"/>
      <c r="L3803" s="30">
        <v>86.7</v>
      </c>
    </row>
    <row r="3804" spans="1:12" x14ac:dyDescent="0.2">
      <c r="A3804" s="23">
        <v>41702</v>
      </c>
      <c r="B3804" s="27">
        <v>86.33</v>
      </c>
      <c r="C3804" s="28">
        <v>85.33</v>
      </c>
      <c r="D3804" s="28">
        <v>92.33</v>
      </c>
      <c r="E3804" s="33">
        <v>89.85</v>
      </c>
      <c r="F3804" s="25">
        <v>85.83</v>
      </c>
      <c r="G3804" s="25">
        <v>85.33</v>
      </c>
      <c r="H3804" s="25">
        <v>85.33</v>
      </c>
      <c r="I3804" s="25">
        <v>94.33</v>
      </c>
      <c r="J3804" s="27">
        <v>98.44</v>
      </c>
      <c r="K3804" s="24"/>
      <c r="L3804" s="30">
        <v>84.95</v>
      </c>
    </row>
    <row r="3805" spans="1:12" x14ac:dyDescent="0.2">
      <c r="A3805" s="23">
        <v>41703</v>
      </c>
      <c r="B3805" s="27">
        <v>84.45</v>
      </c>
      <c r="C3805" s="28">
        <v>83.45</v>
      </c>
      <c r="D3805" s="28">
        <v>90.45</v>
      </c>
      <c r="E3805" s="33">
        <v>87.95</v>
      </c>
      <c r="F3805" s="25">
        <v>83.95</v>
      </c>
      <c r="G3805" s="25">
        <v>82.95</v>
      </c>
      <c r="H3805" s="25">
        <v>82.95</v>
      </c>
      <c r="I3805" s="25">
        <v>92.45</v>
      </c>
      <c r="J3805" s="27">
        <v>96.64</v>
      </c>
      <c r="K3805" s="24"/>
      <c r="L3805" s="30">
        <v>83.2</v>
      </c>
    </row>
    <row r="3806" spans="1:12" x14ac:dyDescent="0.2">
      <c r="A3806" s="23">
        <v>41704</v>
      </c>
      <c r="B3806" s="27">
        <v>84.56</v>
      </c>
      <c r="C3806" s="28">
        <v>83.56</v>
      </c>
      <c r="D3806" s="28">
        <v>90.56</v>
      </c>
      <c r="E3806" s="33">
        <v>88.05</v>
      </c>
      <c r="F3806" s="25">
        <v>84.06</v>
      </c>
      <c r="G3806" s="25">
        <v>83.06</v>
      </c>
      <c r="H3806" s="25">
        <v>83.06</v>
      </c>
      <c r="I3806" s="25">
        <v>92.56</v>
      </c>
      <c r="J3806" s="27">
        <v>96.74</v>
      </c>
      <c r="K3806" s="24"/>
      <c r="L3806" s="24"/>
    </row>
    <row r="3807" spans="1:12" x14ac:dyDescent="0.2">
      <c r="A3807" s="23">
        <v>41705</v>
      </c>
      <c r="B3807" s="27">
        <v>85.58</v>
      </c>
      <c r="C3807" s="28">
        <v>84.58</v>
      </c>
      <c r="D3807" s="28">
        <v>91.58</v>
      </c>
      <c r="E3807" s="33">
        <v>89.1</v>
      </c>
      <c r="F3807" s="25">
        <v>85.08</v>
      </c>
      <c r="G3807" s="25">
        <v>84.08</v>
      </c>
      <c r="H3807" s="25">
        <v>84.08</v>
      </c>
      <c r="I3807" s="25">
        <v>93.58</v>
      </c>
      <c r="J3807" s="27">
        <v>97.74</v>
      </c>
      <c r="K3807" s="24"/>
      <c r="L3807" s="30">
        <v>84.2</v>
      </c>
    </row>
    <row r="3808" spans="1:12" x14ac:dyDescent="0.2">
      <c r="A3808" s="23">
        <v>41708</v>
      </c>
      <c r="B3808" s="27">
        <v>84.12</v>
      </c>
      <c r="C3808" s="28">
        <v>83.12</v>
      </c>
      <c r="D3808" s="28">
        <v>90.12</v>
      </c>
      <c r="E3808" s="33">
        <v>87.6</v>
      </c>
      <c r="F3808" s="25">
        <v>83.62</v>
      </c>
      <c r="G3808" s="25">
        <v>82.62</v>
      </c>
      <c r="H3808" s="25">
        <v>82.62</v>
      </c>
      <c r="I3808" s="25">
        <v>92.12</v>
      </c>
      <c r="J3808" s="27">
        <v>96.24</v>
      </c>
      <c r="K3808" s="24"/>
      <c r="L3808" s="30">
        <v>82.95</v>
      </c>
    </row>
    <row r="3809" spans="1:12" x14ac:dyDescent="0.2">
      <c r="A3809" s="23">
        <v>41709</v>
      </c>
      <c r="B3809" s="27">
        <v>83.03</v>
      </c>
      <c r="C3809" s="28">
        <v>82.03</v>
      </c>
      <c r="D3809" s="28">
        <v>89.03</v>
      </c>
      <c r="E3809" s="33">
        <v>86.55</v>
      </c>
      <c r="F3809" s="25">
        <v>82.53</v>
      </c>
      <c r="G3809" s="25">
        <v>81.53</v>
      </c>
      <c r="H3809" s="25">
        <v>81.53</v>
      </c>
      <c r="I3809" s="25">
        <v>91.03</v>
      </c>
      <c r="J3809" s="27">
        <v>95.14</v>
      </c>
      <c r="K3809" s="24"/>
      <c r="L3809" s="30">
        <v>81.7</v>
      </c>
    </row>
    <row r="3810" spans="1:12" x14ac:dyDescent="0.2">
      <c r="A3810" s="23">
        <v>41710</v>
      </c>
      <c r="B3810" s="27">
        <v>80.989999999999995</v>
      </c>
      <c r="C3810" s="28">
        <v>79.989999999999995</v>
      </c>
      <c r="D3810" s="28">
        <v>86.99</v>
      </c>
      <c r="E3810" s="33">
        <v>84.5</v>
      </c>
      <c r="F3810" s="25">
        <v>80.489999999999995</v>
      </c>
      <c r="G3810" s="25">
        <v>79.489999999999995</v>
      </c>
      <c r="H3810" s="25">
        <v>79.489999999999995</v>
      </c>
      <c r="I3810" s="25">
        <v>88.99</v>
      </c>
      <c r="J3810" s="27">
        <v>93.14</v>
      </c>
      <c r="K3810" s="24"/>
      <c r="L3810" s="30">
        <v>79.7</v>
      </c>
    </row>
    <row r="3811" spans="1:12" x14ac:dyDescent="0.2">
      <c r="A3811" s="23">
        <v>41711</v>
      </c>
      <c r="B3811" s="27">
        <v>81.2</v>
      </c>
      <c r="C3811" s="28">
        <v>80.2</v>
      </c>
      <c r="D3811" s="28">
        <v>87.2</v>
      </c>
      <c r="E3811" s="33">
        <v>84.7</v>
      </c>
      <c r="F3811" s="25">
        <v>80.7</v>
      </c>
      <c r="G3811" s="25">
        <v>79.7</v>
      </c>
      <c r="H3811" s="25">
        <v>79.7</v>
      </c>
      <c r="I3811" s="25">
        <v>89.2</v>
      </c>
      <c r="J3811" s="27">
        <v>93.34</v>
      </c>
      <c r="K3811" s="24"/>
      <c r="L3811" s="30">
        <v>79.95</v>
      </c>
    </row>
    <row r="3812" spans="1:12" x14ac:dyDescent="0.2">
      <c r="A3812" s="23">
        <v>41712</v>
      </c>
      <c r="B3812" s="27">
        <v>81.89</v>
      </c>
      <c r="C3812" s="28">
        <v>80.89</v>
      </c>
      <c r="D3812" s="28">
        <v>87.89</v>
      </c>
      <c r="E3812" s="33">
        <v>85.4</v>
      </c>
      <c r="F3812" s="25">
        <v>81.39</v>
      </c>
      <c r="G3812" s="25">
        <v>80.39</v>
      </c>
      <c r="H3812" s="25">
        <v>80.39</v>
      </c>
      <c r="I3812" s="25">
        <v>89.89</v>
      </c>
      <c r="J3812" s="27">
        <v>94.04</v>
      </c>
      <c r="K3812" s="24"/>
      <c r="L3812" s="30">
        <v>80.45</v>
      </c>
    </row>
    <row r="3813" spans="1:12" x14ac:dyDescent="0.2">
      <c r="A3813" s="23">
        <v>41715</v>
      </c>
      <c r="B3813" s="27">
        <v>81.08</v>
      </c>
      <c r="C3813" s="28">
        <v>80.08</v>
      </c>
      <c r="D3813" s="28">
        <v>87.08</v>
      </c>
      <c r="E3813" s="33">
        <v>84.6</v>
      </c>
      <c r="F3813" s="25">
        <v>80.58</v>
      </c>
      <c r="G3813" s="25">
        <v>79.58</v>
      </c>
      <c r="H3813" s="25">
        <v>79.58</v>
      </c>
      <c r="I3813" s="25">
        <v>89.08</v>
      </c>
      <c r="J3813" s="27">
        <v>93.24</v>
      </c>
      <c r="K3813" s="24"/>
      <c r="L3813" s="30">
        <v>80.2</v>
      </c>
    </row>
    <row r="3814" spans="1:12" x14ac:dyDescent="0.2">
      <c r="A3814" s="23">
        <v>41716</v>
      </c>
      <c r="B3814" s="27">
        <v>82.7</v>
      </c>
      <c r="C3814" s="28">
        <v>81.7</v>
      </c>
      <c r="D3814" s="28">
        <v>88.7</v>
      </c>
      <c r="E3814" s="33">
        <v>86.2</v>
      </c>
      <c r="F3814" s="25">
        <v>82.2</v>
      </c>
      <c r="G3814" s="25">
        <v>81.2</v>
      </c>
      <c r="H3814" s="25">
        <v>81.2</v>
      </c>
      <c r="I3814" s="25">
        <v>90.7</v>
      </c>
      <c r="J3814" s="27">
        <v>94.84</v>
      </c>
      <c r="K3814" s="24"/>
      <c r="L3814" s="30">
        <v>81.2</v>
      </c>
    </row>
    <row r="3815" spans="1:12" x14ac:dyDescent="0.2">
      <c r="A3815" s="23">
        <v>41717</v>
      </c>
      <c r="B3815" s="27">
        <v>83.37</v>
      </c>
      <c r="C3815" s="28">
        <v>82.37</v>
      </c>
      <c r="D3815" s="28">
        <v>89.37</v>
      </c>
      <c r="E3815" s="33">
        <v>86.85</v>
      </c>
      <c r="F3815" s="25">
        <v>82.87</v>
      </c>
      <c r="G3815" s="25">
        <v>81.87</v>
      </c>
      <c r="H3815" s="25">
        <v>81.87</v>
      </c>
      <c r="I3815" s="25">
        <v>91.37</v>
      </c>
      <c r="J3815" s="27">
        <v>95.44</v>
      </c>
      <c r="K3815" s="24"/>
      <c r="L3815" s="30">
        <v>82.2</v>
      </c>
    </row>
    <row r="3816" spans="1:12" x14ac:dyDescent="0.2">
      <c r="A3816" s="23">
        <v>41718</v>
      </c>
      <c r="B3816" s="27">
        <v>82.43</v>
      </c>
      <c r="C3816" s="28">
        <v>81.430000000000007</v>
      </c>
      <c r="D3816" s="28">
        <v>88.43</v>
      </c>
      <c r="E3816" s="33">
        <v>85.95</v>
      </c>
      <c r="F3816" s="25">
        <v>81.93</v>
      </c>
      <c r="G3816" s="25">
        <v>80.930000000000007</v>
      </c>
      <c r="H3816" s="25">
        <v>80.930000000000007</v>
      </c>
      <c r="I3816" s="25">
        <v>90.43</v>
      </c>
      <c r="J3816" s="27">
        <v>94.54</v>
      </c>
      <c r="K3816" s="24"/>
      <c r="L3816" s="30">
        <v>80.95</v>
      </c>
    </row>
    <row r="3817" spans="1:12" x14ac:dyDescent="0.2">
      <c r="A3817" s="23">
        <v>41719</v>
      </c>
      <c r="B3817" s="27">
        <v>82.46</v>
      </c>
      <c r="C3817" s="28">
        <v>81.459999999999994</v>
      </c>
      <c r="D3817" s="28">
        <v>88.46</v>
      </c>
      <c r="E3817" s="33">
        <v>85.95</v>
      </c>
      <c r="F3817" s="25">
        <v>81.96</v>
      </c>
      <c r="G3817" s="25">
        <v>80.959999999999994</v>
      </c>
      <c r="H3817" s="25">
        <v>80.959999999999994</v>
      </c>
      <c r="I3817" s="25">
        <v>90.46</v>
      </c>
      <c r="J3817" s="27">
        <v>94.64</v>
      </c>
      <c r="K3817" s="24"/>
      <c r="L3817" s="30">
        <v>81.2</v>
      </c>
    </row>
    <row r="3818" spans="1:12" x14ac:dyDescent="0.2">
      <c r="A3818" s="23">
        <v>41722</v>
      </c>
      <c r="B3818" s="27">
        <v>82.6</v>
      </c>
      <c r="C3818" s="28">
        <v>81.599999999999994</v>
      </c>
      <c r="D3818" s="28">
        <v>88.6</v>
      </c>
      <c r="E3818" s="33">
        <v>86.1</v>
      </c>
      <c r="F3818" s="25">
        <v>82.1</v>
      </c>
      <c r="G3818" s="25">
        <v>81.099999999999994</v>
      </c>
      <c r="H3818" s="25">
        <v>81.099999999999994</v>
      </c>
      <c r="I3818" s="25">
        <v>90.6</v>
      </c>
      <c r="J3818" s="27">
        <v>94.74</v>
      </c>
      <c r="K3818" s="24"/>
      <c r="L3818" s="24"/>
    </row>
    <row r="3819" spans="1:12" x14ac:dyDescent="0.2">
      <c r="A3819" s="23">
        <v>41723</v>
      </c>
      <c r="B3819" s="27">
        <v>82.19</v>
      </c>
      <c r="C3819" s="28">
        <v>81.19</v>
      </c>
      <c r="D3819" s="28">
        <v>88.19</v>
      </c>
      <c r="E3819" s="33">
        <v>85.7</v>
      </c>
      <c r="F3819" s="25">
        <v>81.69</v>
      </c>
      <c r="G3819" s="25">
        <v>80.69</v>
      </c>
      <c r="H3819" s="25">
        <v>80.69</v>
      </c>
      <c r="I3819" s="25">
        <v>90.19</v>
      </c>
      <c r="J3819" s="27">
        <v>94.34</v>
      </c>
      <c r="K3819" s="24"/>
      <c r="L3819" s="30">
        <v>80.95</v>
      </c>
    </row>
    <row r="3820" spans="1:12" x14ac:dyDescent="0.2">
      <c r="A3820" s="23">
        <v>41724</v>
      </c>
      <c r="B3820" s="27">
        <v>83.26</v>
      </c>
      <c r="C3820" s="28">
        <v>82.26</v>
      </c>
      <c r="D3820" s="28">
        <v>89.26</v>
      </c>
      <c r="E3820" s="33">
        <v>86.75</v>
      </c>
      <c r="F3820" s="25">
        <v>82.76</v>
      </c>
      <c r="G3820" s="25">
        <v>81.760000000000005</v>
      </c>
      <c r="H3820" s="25">
        <v>81.760000000000005</v>
      </c>
      <c r="I3820" s="25">
        <v>91.26</v>
      </c>
      <c r="J3820" s="27">
        <v>95.44</v>
      </c>
      <c r="K3820" s="24"/>
      <c r="L3820" s="30">
        <v>81.95</v>
      </c>
    </row>
    <row r="3821" spans="1:12" x14ac:dyDescent="0.2">
      <c r="A3821" s="23">
        <v>41725</v>
      </c>
      <c r="B3821" s="27">
        <v>84.28</v>
      </c>
      <c r="C3821" s="28">
        <v>83.28</v>
      </c>
      <c r="D3821" s="28">
        <v>90.28</v>
      </c>
      <c r="E3821" s="33">
        <v>87.8</v>
      </c>
      <c r="F3821" s="25">
        <v>83.78</v>
      </c>
      <c r="G3821" s="25">
        <v>82.78</v>
      </c>
      <c r="H3821" s="25">
        <v>82.78</v>
      </c>
      <c r="I3821" s="25">
        <v>92.28</v>
      </c>
      <c r="J3821" s="27">
        <v>96.44</v>
      </c>
      <c r="K3821" s="24"/>
      <c r="L3821" s="30">
        <v>82.95</v>
      </c>
    </row>
    <row r="3822" spans="1:12" x14ac:dyDescent="0.2">
      <c r="A3822" s="23">
        <v>41726</v>
      </c>
      <c r="B3822" s="27">
        <v>84.67</v>
      </c>
      <c r="C3822" s="28">
        <v>83.67</v>
      </c>
      <c r="D3822" s="28">
        <v>90.67</v>
      </c>
      <c r="E3822" s="33">
        <v>88.15</v>
      </c>
      <c r="F3822" s="25">
        <v>84.17</v>
      </c>
      <c r="G3822" s="25">
        <v>83.17</v>
      </c>
      <c r="H3822" s="25">
        <v>83.17</v>
      </c>
      <c r="I3822" s="25">
        <v>92.67</v>
      </c>
      <c r="J3822" s="27">
        <v>96.83</v>
      </c>
      <c r="K3822" s="24"/>
      <c r="L3822" s="30">
        <v>83.45</v>
      </c>
    </row>
    <row r="3823" spans="1:12" x14ac:dyDescent="0.2">
      <c r="A3823" s="23">
        <v>41729</v>
      </c>
      <c r="B3823" s="27">
        <v>84.58</v>
      </c>
      <c r="C3823" s="28">
        <v>83.58</v>
      </c>
      <c r="D3823" s="28">
        <v>90.58</v>
      </c>
      <c r="E3823" s="33">
        <v>88.1</v>
      </c>
      <c r="F3823" s="25">
        <v>84.08</v>
      </c>
      <c r="G3823" s="25">
        <v>83.08</v>
      </c>
      <c r="H3823" s="25">
        <v>83.08</v>
      </c>
      <c r="I3823" s="25">
        <v>92.58</v>
      </c>
      <c r="J3823" s="27">
        <v>96.73</v>
      </c>
      <c r="K3823" s="24"/>
      <c r="L3823" s="30">
        <v>82.95</v>
      </c>
    </row>
    <row r="3824" spans="1:12" x14ac:dyDescent="0.2">
      <c r="A3824" s="23">
        <v>41730</v>
      </c>
      <c r="B3824" s="27">
        <v>82.74</v>
      </c>
      <c r="C3824" s="28">
        <v>81.739999999999995</v>
      </c>
      <c r="D3824" s="28">
        <v>88.74</v>
      </c>
      <c r="E3824" s="33">
        <v>86.25</v>
      </c>
      <c r="F3824" s="25">
        <v>82.24</v>
      </c>
      <c r="G3824" s="25">
        <v>81.239999999999995</v>
      </c>
      <c r="H3824" s="25">
        <v>81.239999999999995</v>
      </c>
      <c r="I3824" s="25">
        <v>90.74</v>
      </c>
      <c r="J3824" s="27">
        <v>94.93</v>
      </c>
      <c r="K3824" s="24"/>
      <c r="L3824" s="30">
        <v>81.45</v>
      </c>
    </row>
    <row r="3825" spans="1:12" x14ac:dyDescent="0.2">
      <c r="A3825" s="23">
        <v>41731</v>
      </c>
      <c r="B3825" s="27">
        <v>82.62</v>
      </c>
      <c r="C3825" s="28">
        <v>81.62</v>
      </c>
      <c r="D3825" s="28">
        <v>88.62</v>
      </c>
      <c r="E3825" s="33">
        <v>86.1</v>
      </c>
      <c r="F3825" s="25">
        <v>82.12</v>
      </c>
      <c r="G3825" s="25">
        <v>81.12</v>
      </c>
      <c r="H3825" s="25">
        <v>81.12</v>
      </c>
      <c r="I3825" s="25">
        <v>90.62</v>
      </c>
      <c r="J3825" s="27">
        <v>94.73</v>
      </c>
      <c r="K3825" s="24"/>
      <c r="L3825" s="30">
        <v>81.2</v>
      </c>
    </row>
    <row r="3826" spans="1:12" x14ac:dyDescent="0.2">
      <c r="A3826" s="23">
        <v>41732</v>
      </c>
      <c r="B3826" s="27">
        <v>83.29</v>
      </c>
      <c r="C3826" s="28">
        <v>82.29</v>
      </c>
      <c r="D3826" s="28">
        <v>89.29</v>
      </c>
      <c r="E3826" s="33">
        <v>86.8</v>
      </c>
      <c r="F3826" s="25">
        <v>82.79</v>
      </c>
      <c r="G3826" s="25">
        <v>81.790000000000006</v>
      </c>
      <c r="H3826" s="25">
        <v>81.790000000000006</v>
      </c>
      <c r="I3826" s="25">
        <v>91.29</v>
      </c>
      <c r="J3826" s="27">
        <v>95.43</v>
      </c>
      <c r="K3826" s="24"/>
      <c r="L3826" s="30">
        <v>81.95</v>
      </c>
    </row>
    <row r="3827" spans="1:12" x14ac:dyDescent="0.2">
      <c r="A3827" s="23">
        <v>41733</v>
      </c>
      <c r="B3827" s="27">
        <v>84.14</v>
      </c>
      <c r="C3827" s="28">
        <v>83.14</v>
      </c>
      <c r="D3827" s="28">
        <v>90.14</v>
      </c>
      <c r="E3827" s="33">
        <v>87.65</v>
      </c>
      <c r="F3827" s="25">
        <v>83.64</v>
      </c>
      <c r="G3827" s="25">
        <v>82.64</v>
      </c>
      <c r="H3827" s="25">
        <v>82.64</v>
      </c>
      <c r="I3827" s="25">
        <v>92.14</v>
      </c>
      <c r="J3827" s="27">
        <v>96.33</v>
      </c>
      <c r="K3827" s="24"/>
      <c r="L3827" s="30">
        <v>82.95</v>
      </c>
    </row>
    <row r="3828" spans="1:12" x14ac:dyDescent="0.2">
      <c r="A3828" s="23">
        <v>41736</v>
      </c>
      <c r="B3828" s="27">
        <v>83.44</v>
      </c>
      <c r="C3828" s="28">
        <v>82.44</v>
      </c>
      <c r="D3828" s="28">
        <v>89.44</v>
      </c>
      <c r="E3828" s="33">
        <v>86.95</v>
      </c>
      <c r="F3828" s="25">
        <v>82.94</v>
      </c>
      <c r="G3828" s="25">
        <v>81.94</v>
      </c>
      <c r="H3828" s="25">
        <v>81.94</v>
      </c>
      <c r="I3828" s="25">
        <v>91.44</v>
      </c>
      <c r="J3828" s="27">
        <v>95.63</v>
      </c>
      <c r="K3828" s="24"/>
      <c r="L3828" s="30">
        <v>81.7</v>
      </c>
    </row>
    <row r="3829" spans="1:12" x14ac:dyDescent="0.2">
      <c r="A3829" s="23">
        <v>41737</v>
      </c>
      <c r="B3829" s="27">
        <v>85.56</v>
      </c>
      <c r="C3829" s="28">
        <v>84.56</v>
      </c>
      <c r="D3829" s="28">
        <v>91.56</v>
      </c>
      <c r="E3829" s="33">
        <v>89.05</v>
      </c>
      <c r="F3829" s="25">
        <v>85.06</v>
      </c>
      <c r="G3829" s="25">
        <v>84.06</v>
      </c>
      <c r="H3829" s="25">
        <v>84.06</v>
      </c>
      <c r="I3829" s="25">
        <v>93.56</v>
      </c>
      <c r="J3829" s="27">
        <v>97.73</v>
      </c>
      <c r="K3829" s="24"/>
      <c r="L3829" s="30">
        <v>84.45</v>
      </c>
    </row>
    <row r="3830" spans="1:12" x14ac:dyDescent="0.2">
      <c r="A3830" s="23">
        <v>41738</v>
      </c>
      <c r="B3830" s="27">
        <v>86.6</v>
      </c>
      <c r="C3830" s="28">
        <v>85.6</v>
      </c>
      <c r="D3830" s="28">
        <v>92.6</v>
      </c>
      <c r="E3830" s="33">
        <v>90.1</v>
      </c>
      <c r="F3830" s="25">
        <v>86.1</v>
      </c>
      <c r="G3830" s="25">
        <v>85.1</v>
      </c>
      <c r="H3830" s="25">
        <v>85.1</v>
      </c>
      <c r="I3830" s="25">
        <v>94.6</v>
      </c>
      <c r="J3830" s="27">
        <v>98.73</v>
      </c>
      <c r="K3830" s="24"/>
      <c r="L3830" s="30">
        <v>85.2</v>
      </c>
    </row>
    <row r="3831" spans="1:12" x14ac:dyDescent="0.2">
      <c r="A3831" s="23">
        <v>41739</v>
      </c>
      <c r="B3831" s="27">
        <v>86.4</v>
      </c>
      <c r="C3831" s="28">
        <v>85.4</v>
      </c>
      <c r="D3831" s="28">
        <v>92.4</v>
      </c>
      <c r="E3831" s="33">
        <v>89.9</v>
      </c>
      <c r="F3831" s="25">
        <v>85.9</v>
      </c>
      <c r="G3831" s="25">
        <v>84.9</v>
      </c>
      <c r="H3831" s="25">
        <v>84.9</v>
      </c>
      <c r="I3831" s="25">
        <v>94.4</v>
      </c>
      <c r="J3831" s="27">
        <v>98.53</v>
      </c>
      <c r="K3831" s="24"/>
      <c r="L3831" s="30">
        <v>84.95</v>
      </c>
    </row>
    <row r="3832" spans="1:12" x14ac:dyDescent="0.2">
      <c r="A3832" s="23">
        <v>41740</v>
      </c>
      <c r="B3832" s="27">
        <v>86.74</v>
      </c>
      <c r="C3832" s="28">
        <v>85.74</v>
      </c>
      <c r="D3832" s="28">
        <v>92.74</v>
      </c>
      <c r="E3832" s="33">
        <v>90.25</v>
      </c>
      <c r="F3832" s="25">
        <v>86.24</v>
      </c>
      <c r="G3832" s="25">
        <v>85.24</v>
      </c>
      <c r="H3832" s="25">
        <v>85.24</v>
      </c>
      <c r="I3832" s="25">
        <v>94.74</v>
      </c>
      <c r="J3832" s="27">
        <v>98.93</v>
      </c>
      <c r="K3832" s="24"/>
      <c r="L3832" s="30">
        <v>85.45</v>
      </c>
    </row>
    <row r="3833" spans="1:12" x14ac:dyDescent="0.2">
      <c r="A3833" s="23">
        <v>41743</v>
      </c>
      <c r="B3833" s="27">
        <v>87.05</v>
      </c>
      <c r="C3833" s="28">
        <v>86.05</v>
      </c>
      <c r="D3833" s="28">
        <v>93.05</v>
      </c>
      <c r="E3833" s="33">
        <v>90.55</v>
      </c>
      <c r="F3833" s="25">
        <v>86.55</v>
      </c>
      <c r="G3833" s="25">
        <v>85.55</v>
      </c>
      <c r="H3833" s="25">
        <v>85.55</v>
      </c>
      <c r="I3833" s="25">
        <v>95.05</v>
      </c>
      <c r="J3833" s="27">
        <v>99.23</v>
      </c>
      <c r="K3833" s="24"/>
      <c r="L3833" s="30">
        <v>85.7</v>
      </c>
    </row>
    <row r="3834" spans="1:12" x14ac:dyDescent="0.2">
      <c r="A3834" s="23">
        <v>41744</v>
      </c>
      <c r="B3834" s="27">
        <v>86.75</v>
      </c>
      <c r="C3834" s="28">
        <v>85.75</v>
      </c>
      <c r="D3834" s="28">
        <v>92.75</v>
      </c>
      <c r="E3834" s="33">
        <v>90.25</v>
      </c>
      <c r="F3834" s="25">
        <v>86.25</v>
      </c>
      <c r="G3834" s="25">
        <v>85.25</v>
      </c>
      <c r="H3834" s="25">
        <v>85.25</v>
      </c>
      <c r="I3834" s="25">
        <v>94.75</v>
      </c>
      <c r="J3834" s="27">
        <v>98.93</v>
      </c>
      <c r="K3834" s="24"/>
      <c r="L3834" s="30">
        <v>85.45</v>
      </c>
    </row>
    <row r="3835" spans="1:12" x14ac:dyDescent="0.2">
      <c r="A3835" s="23">
        <v>41745</v>
      </c>
      <c r="B3835" s="27">
        <v>86.76</v>
      </c>
      <c r="C3835" s="28">
        <v>85.76</v>
      </c>
      <c r="D3835" s="28">
        <v>92.76</v>
      </c>
      <c r="E3835" s="33">
        <v>90.25</v>
      </c>
      <c r="F3835" s="25">
        <v>86.26</v>
      </c>
      <c r="G3835" s="25">
        <v>85.26</v>
      </c>
      <c r="H3835" s="25">
        <v>85.26</v>
      </c>
      <c r="I3835" s="25">
        <v>94.76</v>
      </c>
      <c r="J3835" s="27">
        <v>98.93</v>
      </c>
      <c r="K3835" s="24"/>
      <c r="L3835" s="24"/>
    </row>
    <row r="3836" spans="1:12" x14ac:dyDescent="0.2">
      <c r="A3836" s="23">
        <v>41746</v>
      </c>
      <c r="B3836" s="27">
        <v>87.3</v>
      </c>
      <c r="C3836" s="28">
        <v>86.3</v>
      </c>
      <c r="D3836" s="28">
        <v>93.3</v>
      </c>
      <c r="E3836" s="33">
        <v>90.8</v>
      </c>
      <c r="F3836" s="25">
        <v>86.8</v>
      </c>
      <c r="G3836" s="25">
        <v>85.8</v>
      </c>
      <c r="H3836" s="25">
        <v>85.8</v>
      </c>
      <c r="I3836" s="25">
        <v>95.3</v>
      </c>
      <c r="J3836" s="27">
        <v>99.43</v>
      </c>
      <c r="K3836" s="24"/>
      <c r="L3836" s="30">
        <v>85.95</v>
      </c>
    </row>
    <row r="3837" spans="1:12" x14ac:dyDescent="0.2">
      <c r="A3837" s="23">
        <v>41750</v>
      </c>
      <c r="B3837" s="27">
        <v>87.37</v>
      </c>
      <c r="C3837" s="28">
        <v>86.37</v>
      </c>
      <c r="D3837" s="28">
        <v>93.37</v>
      </c>
      <c r="E3837" s="33">
        <v>90.85</v>
      </c>
      <c r="F3837" s="25">
        <v>86.87</v>
      </c>
      <c r="G3837" s="25">
        <v>85.87</v>
      </c>
      <c r="H3837" s="25">
        <v>85.87</v>
      </c>
      <c r="I3837" s="25">
        <v>95.37</v>
      </c>
      <c r="J3837" s="27">
        <v>99.33</v>
      </c>
      <c r="K3837" s="24"/>
      <c r="L3837" s="30">
        <v>86.2</v>
      </c>
    </row>
    <row r="3838" spans="1:12" x14ac:dyDescent="0.2">
      <c r="A3838" s="23">
        <v>41751</v>
      </c>
      <c r="B3838" s="27">
        <v>85.13</v>
      </c>
      <c r="C3838" s="28">
        <v>84.13</v>
      </c>
      <c r="D3838" s="28">
        <v>91.13</v>
      </c>
      <c r="E3838" s="33">
        <v>88.65</v>
      </c>
      <c r="F3838" s="25">
        <v>84.63</v>
      </c>
      <c r="G3838" s="25">
        <v>83.63</v>
      </c>
      <c r="H3838" s="25">
        <v>83.63</v>
      </c>
      <c r="I3838" s="25">
        <v>93.13</v>
      </c>
      <c r="J3838" s="27">
        <v>97.13</v>
      </c>
      <c r="K3838" s="24"/>
      <c r="L3838" s="30">
        <v>83.7</v>
      </c>
    </row>
    <row r="3839" spans="1:12" x14ac:dyDescent="0.2">
      <c r="A3839" s="23">
        <v>41752</v>
      </c>
      <c r="B3839" s="27">
        <v>84.44</v>
      </c>
      <c r="C3839" s="28">
        <v>83.44</v>
      </c>
      <c r="D3839" s="28">
        <v>90.44</v>
      </c>
      <c r="E3839" s="33">
        <v>87.94</v>
      </c>
      <c r="F3839" s="25">
        <v>83.94</v>
      </c>
      <c r="G3839" s="25">
        <v>82.94</v>
      </c>
      <c r="H3839" s="25">
        <v>82.94</v>
      </c>
      <c r="I3839" s="25">
        <v>92.44</v>
      </c>
      <c r="J3839" s="27">
        <v>96.83</v>
      </c>
      <c r="K3839" s="24"/>
      <c r="L3839" s="30">
        <v>83.2</v>
      </c>
    </row>
    <row r="3840" spans="1:12" x14ac:dyDescent="0.2">
      <c r="A3840" s="23">
        <v>41753</v>
      </c>
      <c r="B3840" s="27">
        <v>84.94</v>
      </c>
      <c r="C3840" s="28">
        <v>83.94</v>
      </c>
      <c r="D3840" s="28">
        <v>90.94</v>
      </c>
      <c r="E3840" s="33">
        <v>88.44</v>
      </c>
      <c r="F3840" s="25">
        <v>84.44</v>
      </c>
      <c r="G3840" s="25">
        <v>83.44</v>
      </c>
      <c r="H3840" s="25">
        <v>83.44</v>
      </c>
      <c r="I3840" s="25">
        <v>92.94</v>
      </c>
      <c r="J3840" s="27">
        <v>97.33</v>
      </c>
      <c r="K3840" s="24"/>
      <c r="L3840" s="30">
        <v>83.7</v>
      </c>
    </row>
    <row r="3841" spans="1:12" x14ac:dyDescent="0.2">
      <c r="A3841" s="23">
        <v>41754</v>
      </c>
      <c r="B3841" s="27">
        <v>83.6</v>
      </c>
      <c r="C3841" s="28">
        <v>82.6</v>
      </c>
      <c r="D3841" s="28">
        <v>89.6</v>
      </c>
      <c r="E3841" s="33">
        <v>87.1</v>
      </c>
      <c r="F3841" s="25">
        <v>83.1</v>
      </c>
      <c r="G3841" s="25">
        <v>82.1</v>
      </c>
      <c r="H3841" s="25">
        <v>82.1</v>
      </c>
      <c r="I3841" s="25">
        <v>91.6</v>
      </c>
      <c r="J3841" s="27">
        <v>95.93</v>
      </c>
      <c r="K3841" s="24"/>
      <c r="L3841" s="30">
        <v>82.2</v>
      </c>
    </row>
    <row r="3842" spans="1:12" x14ac:dyDescent="0.2">
      <c r="A3842" s="23">
        <v>41757</v>
      </c>
      <c r="B3842" s="27">
        <v>83.84</v>
      </c>
      <c r="C3842" s="28">
        <v>82.84</v>
      </c>
      <c r="D3842" s="28">
        <v>89.84</v>
      </c>
      <c r="E3842" s="33">
        <v>87.34</v>
      </c>
      <c r="F3842" s="25">
        <v>83.34</v>
      </c>
      <c r="G3842" s="25">
        <v>82.34</v>
      </c>
      <c r="H3842" s="25">
        <v>82.34</v>
      </c>
      <c r="I3842" s="25">
        <v>91.84</v>
      </c>
      <c r="J3842" s="27">
        <v>96.23</v>
      </c>
      <c r="K3842" s="24"/>
      <c r="L3842" s="30">
        <v>82.7</v>
      </c>
    </row>
    <row r="3843" spans="1:12" x14ac:dyDescent="0.2">
      <c r="A3843" s="23">
        <v>41758</v>
      </c>
      <c r="B3843" s="27">
        <v>84.28</v>
      </c>
      <c r="C3843" s="28">
        <v>83.28</v>
      </c>
      <c r="D3843" s="28">
        <v>90.28</v>
      </c>
      <c r="E3843" s="33">
        <v>87.78</v>
      </c>
      <c r="F3843" s="25">
        <v>83.78</v>
      </c>
      <c r="G3843" s="25">
        <v>82.78</v>
      </c>
      <c r="H3843" s="25">
        <v>82.78</v>
      </c>
      <c r="I3843" s="25">
        <v>92.28</v>
      </c>
      <c r="J3843" s="27">
        <v>96.63</v>
      </c>
      <c r="K3843" s="24"/>
      <c r="L3843" s="30">
        <v>82.95</v>
      </c>
    </row>
    <row r="3844" spans="1:12" x14ac:dyDescent="0.2">
      <c r="A3844" s="23">
        <v>41759</v>
      </c>
      <c r="B3844" s="27">
        <v>82.74</v>
      </c>
      <c r="C3844" s="28">
        <v>81.739999999999995</v>
      </c>
      <c r="D3844" s="28">
        <v>88.74</v>
      </c>
      <c r="E3844" s="33">
        <v>86.24</v>
      </c>
      <c r="F3844" s="25">
        <v>82.24</v>
      </c>
      <c r="G3844" s="25">
        <v>81.239999999999995</v>
      </c>
      <c r="H3844" s="25">
        <v>81.239999999999995</v>
      </c>
      <c r="I3844" s="25">
        <v>90.74</v>
      </c>
      <c r="J3844" s="27">
        <v>95.13</v>
      </c>
      <c r="K3844" s="24"/>
      <c r="L3844" s="30">
        <v>81.45</v>
      </c>
    </row>
    <row r="3845" spans="1:12" x14ac:dyDescent="0.2">
      <c r="A3845" s="23">
        <v>41760</v>
      </c>
      <c r="B3845" s="27">
        <v>82.42</v>
      </c>
      <c r="C3845" s="28">
        <v>81.42</v>
      </c>
      <c r="D3845" s="28">
        <v>88.42</v>
      </c>
      <c r="E3845" s="33">
        <v>85.92</v>
      </c>
      <c r="F3845" s="25">
        <v>81.92</v>
      </c>
      <c r="G3845" s="25">
        <v>80.92</v>
      </c>
      <c r="H3845" s="25">
        <v>80.92</v>
      </c>
      <c r="I3845" s="25">
        <v>90.42</v>
      </c>
      <c r="J3845" s="27">
        <v>94.73</v>
      </c>
      <c r="K3845" s="24"/>
      <c r="L3845" s="30">
        <v>81.2</v>
      </c>
    </row>
    <row r="3846" spans="1:12" x14ac:dyDescent="0.2">
      <c r="A3846" s="23">
        <v>41761</v>
      </c>
      <c r="B3846" s="27">
        <v>82.76</v>
      </c>
      <c r="C3846" s="28">
        <v>81.760000000000005</v>
      </c>
      <c r="D3846" s="28">
        <v>88.76</v>
      </c>
      <c r="E3846" s="33">
        <v>86.26</v>
      </c>
      <c r="F3846" s="25">
        <v>82.26</v>
      </c>
      <c r="G3846" s="25">
        <v>81.260000000000005</v>
      </c>
      <c r="H3846" s="25">
        <v>81.260000000000005</v>
      </c>
      <c r="I3846" s="25">
        <v>90.76</v>
      </c>
      <c r="J3846" s="27">
        <v>95.13</v>
      </c>
      <c r="K3846" s="24"/>
      <c r="L3846" s="30">
        <v>81.45</v>
      </c>
    </row>
    <row r="3847" spans="1:12" x14ac:dyDescent="0.2">
      <c r="A3847" s="23">
        <v>41764</v>
      </c>
      <c r="B3847" s="27">
        <v>82.48</v>
      </c>
      <c r="C3847" s="28">
        <v>81.48</v>
      </c>
      <c r="D3847" s="28">
        <v>88.48</v>
      </c>
      <c r="E3847" s="33">
        <v>85.98</v>
      </c>
      <c r="F3847" s="25">
        <v>81.98</v>
      </c>
      <c r="G3847" s="25">
        <v>80.98</v>
      </c>
      <c r="H3847" s="25">
        <v>80.98</v>
      </c>
      <c r="I3847" s="25">
        <v>90.48</v>
      </c>
      <c r="J3847" s="27">
        <v>94.83</v>
      </c>
      <c r="K3847" s="24"/>
      <c r="L3847" s="30">
        <v>80.95</v>
      </c>
    </row>
    <row r="3848" spans="1:12" x14ac:dyDescent="0.2">
      <c r="A3848" s="23">
        <v>41765</v>
      </c>
      <c r="B3848" s="27">
        <v>82.5</v>
      </c>
      <c r="C3848" s="28">
        <v>81.5</v>
      </c>
      <c r="D3848" s="28">
        <v>88.5</v>
      </c>
      <c r="E3848" s="33">
        <v>86</v>
      </c>
      <c r="F3848" s="25">
        <v>82</v>
      </c>
      <c r="G3848" s="25">
        <v>81</v>
      </c>
      <c r="H3848" s="25">
        <v>81</v>
      </c>
      <c r="I3848" s="25">
        <v>90.5</v>
      </c>
      <c r="J3848" s="27">
        <v>94.83</v>
      </c>
      <c r="K3848" s="24"/>
      <c r="L3848" s="30">
        <v>81.2</v>
      </c>
    </row>
    <row r="3849" spans="1:12" x14ac:dyDescent="0.2">
      <c r="A3849" s="23">
        <v>41766</v>
      </c>
      <c r="B3849" s="27">
        <v>83.77</v>
      </c>
      <c r="C3849" s="28">
        <v>82.77</v>
      </c>
      <c r="D3849" s="28">
        <v>89.77</v>
      </c>
      <c r="E3849" s="33">
        <v>87.27</v>
      </c>
      <c r="F3849" s="25">
        <v>83.27</v>
      </c>
      <c r="G3849" s="25">
        <v>82.27</v>
      </c>
      <c r="H3849" s="25">
        <v>82.27</v>
      </c>
      <c r="I3849" s="25">
        <v>91.77</v>
      </c>
      <c r="J3849" s="27">
        <v>96.13</v>
      </c>
      <c r="K3849" s="24"/>
      <c r="L3849" s="30">
        <v>82.45</v>
      </c>
    </row>
    <row r="3850" spans="1:12" x14ac:dyDescent="0.2">
      <c r="A3850" s="23">
        <v>41767</v>
      </c>
      <c r="B3850" s="27">
        <v>83.26</v>
      </c>
      <c r="C3850" s="28">
        <v>82.26</v>
      </c>
      <c r="D3850" s="28">
        <v>89.26</v>
      </c>
      <c r="E3850" s="33">
        <v>86.76</v>
      </c>
      <c r="F3850" s="25">
        <v>82.76</v>
      </c>
      <c r="G3850" s="25">
        <v>81.760000000000005</v>
      </c>
      <c r="H3850" s="25">
        <v>81.760000000000005</v>
      </c>
      <c r="I3850" s="25">
        <v>91.26</v>
      </c>
      <c r="J3850" s="27">
        <v>95.63</v>
      </c>
      <c r="K3850" s="24"/>
      <c r="L3850" s="30">
        <v>81.95</v>
      </c>
    </row>
    <row r="3851" spans="1:12" x14ac:dyDescent="0.2">
      <c r="A3851" s="23">
        <v>41768</v>
      </c>
      <c r="B3851" s="27">
        <v>82.99</v>
      </c>
      <c r="C3851" s="28">
        <v>81.99</v>
      </c>
      <c r="D3851" s="28">
        <v>88.99</v>
      </c>
      <c r="E3851" s="33">
        <v>86.49</v>
      </c>
      <c r="F3851" s="25">
        <v>82.49</v>
      </c>
      <c r="G3851" s="25">
        <v>81.489999999999995</v>
      </c>
      <c r="H3851" s="25">
        <v>81.489999999999995</v>
      </c>
      <c r="I3851" s="25">
        <v>90.99</v>
      </c>
      <c r="J3851" s="27">
        <v>95.33</v>
      </c>
      <c r="K3851" s="24"/>
      <c r="L3851" s="30">
        <v>81.7</v>
      </c>
    </row>
    <row r="3852" spans="1:12" x14ac:dyDescent="0.2">
      <c r="A3852" s="23">
        <v>41771</v>
      </c>
      <c r="B3852" s="27">
        <v>83.59</v>
      </c>
      <c r="C3852" s="28">
        <v>82.59</v>
      </c>
      <c r="D3852" s="28">
        <v>89.59</v>
      </c>
      <c r="E3852" s="33">
        <v>87.09</v>
      </c>
      <c r="F3852" s="25">
        <v>83.09</v>
      </c>
      <c r="G3852" s="25">
        <v>82.09</v>
      </c>
      <c r="H3852" s="25">
        <v>82.09</v>
      </c>
      <c r="I3852" s="25">
        <v>91.59</v>
      </c>
      <c r="J3852" s="27">
        <v>95.93</v>
      </c>
      <c r="K3852" s="24"/>
      <c r="L3852" s="30">
        <v>82.2</v>
      </c>
    </row>
    <row r="3853" spans="1:12" x14ac:dyDescent="0.2">
      <c r="A3853" s="23">
        <v>41772</v>
      </c>
      <c r="B3853" s="27">
        <v>84.7</v>
      </c>
      <c r="C3853" s="28">
        <v>83.7</v>
      </c>
      <c r="D3853" s="28">
        <v>90.7</v>
      </c>
      <c r="E3853" s="33">
        <v>88.2</v>
      </c>
      <c r="F3853" s="25">
        <v>84.2</v>
      </c>
      <c r="G3853" s="25">
        <v>83.2</v>
      </c>
      <c r="H3853" s="25">
        <v>83.2</v>
      </c>
      <c r="I3853" s="25">
        <v>92.7</v>
      </c>
      <c r="J3853" s="27">
        <v>97.03</v>
      </c>
      <c r="K3853" s="24"/>
      <c r="L3853" s="30">
        <v>83.45</v>
      </c>
    </row>
    <row r="3854" spans="1:12" x14ac:dyDescent="0.2">
      <c r="A3854" s="23">
        <v>41773</v>
      </c>
      <c r="B3854" s="27">
        <v>85.37</v>
      </c>
      <c r="C3854" s="28">
        <v>84.37</v>
      </c>
      <c r="D3854" s="28">
        <v>91.37</v>
      </c>
      <c r="E3854" s="33">
        <v>88.87</v>
      </c>
      <c r="F3854" s="25">
        <v>84.87</v>
      </c>
      <c r="G3854" s="25">
        <v>83.87</v>
      </c>
      <c r="H3854" s="25">
        <v>83.87</v>
      </c>
      <c r="I3854" s="25">
        <v>93.37</v>
      </c>
      <c r="J3854" s="27">
        <v>97.63</v>
      </c>
      <c r="K3854" s="24"/>
      <c r="L3854" s="30">
        <v>83.95</v>
      </c>
    </row>
    <row r="3855" spans="1:12" x14ac:dyDescent="0.2">
      <c r="A3855" s="23">
        <v>41774</v>
      </c>
      <c r="B3855" s="27">
        <v>84.5</v>
      </c>
      <c r="C3855" s="28">
        <v>83.5</v>
      </c>
      <c r="D3855" s="28">
        <v>90.5</v>
      </c>
      <c r="E3855" s="33">
        <v>88</v>
      </c>
      <c r="F3855" s="25">
        <v>84</v>
      </c>
      <c r="G3855" s="25">
        <v>83</v>
      </c>
      <c r="H3855" s="25">
        <v>83</v>
      </c>
      <c r="I3855" s="25">
        <v>92.5</v>
      </c>
      <c r="J3855" s="27">
        <v>96.83</v>
      </c>
      <c r="K3855" s="24"/>
      <c r="L3855" s="30">
        <v>83.2</v>
      </c>
    </row>
    <row r="3856" spans="1:12" x14ac:dyDescent="0.2">
      <c r="A3856" s="23">
        <v>41775</v>
      </c>
      <c r="B3856" s="27">
        <v>85.02</v>
      </c>
      <c r="C3856" s="28">
        <v>84.02</v>
      </c>
      <c r="D3856" s="28">
        <v>91.02</v>
      </c>
      <c r="E3856" s="33">
        <v>88.7</v>
      </c>
      <c r="F3856" s="25">
        <v>84.52</v>
      </c>
      <c r="G3856" s="25">
        <v>83.52</v>
      </c>
      <c r="H3856" s="25">
        <v>83.52</v>
      </c>
      <c r="I3856" s="25">
        <v>93.02</v>
      </c>
      <c r="J3856" s="27">
        <v>97.33</v>
      </c>
      <c r="K3856" s="24"/>
      <c r="L3856" s="30">
        <v>83.7</v>
      </c>
    </row>
    <row r="3857" spans="1:12" x14ac:dyDescent="0.2">
      <c r="A3857" s="23">
        <v>41778</v>
      </c>
      <c r="B3857" s="27">
        <v>85.61</v>
      </c>
      <c r="C3857" s="28">
        <v>84.61</v>
      </c>
      <c r="D3857" s="28">
        <v>91.61</v>
      </c>
      <c r="E3857" s="33">
        <v>89.11</v>
      </c>
      <c r="F3857" s="25">
        <v>85.11</v>
      </c>
      <c r="G3857" s="25">
        <v>84.11</v>
      </c>
      <c r="H3857" s="25">
        <v>84.11</v>
      </c>
      <c r="I3857" s="25">
        <v>93.61</v>
      </c>
      <c r="J3857" s="27">
        <v>97.93</v>
      </c>
      <c r="K3857" s="24"/>
      <c r="L3857" s="30">
        <v>84.45</v>
      </c>
    </row>
    <row r="3858" spans="1:12" x14ac:dyDescent="0.2">
      <c r="A3858" s="23">
        <v>41779</v>
      </c>
      <c r="B3858" s="27">
        <v>85.44</v>
      </c>
      <c r="C3858" s="28">
        <v>84.44</v>
      </c>
      <c r="D3858" s="28">
        <v>91.44</v>
      </c>
      <c r="E3858" s="33">
        <v>88.94</v>
      </c>
      <c r="F3858" s="25">
        <v>84.94</v>
      </c>
      <c r="G3858" s="25">
        <v>83.94</v>
      </c>
      <c r="H3858" s="25">
        <v>83.94</v>
      </c>
      <c r="I3858" s="25">
        <v>93.44</v>
      </c>
      <c r="J3858" s="27">
        <v>97.83</v>
      </c>
      <c r="K3858" s="24"/>
      <c r="L3858" s="30">
        <v>83.95</v>
      </c>
    </row>
    <row r="3859" spans="1:12" x14ac:dyDescent="0.2">
      <c r="A3859" s="23">
        <v>41780</v>
      </c>
      <c r="B3859" s="27">
        <v>87.07</v>
      </c>
      <c r="C3859" s="28">
        <v>86.07</v>
      </c>
      <c r="D3859" s="28">
        <v>93.07</v>
      </c>
      <c r="E3859" s="33">
        <v>90.57</v>
      </c>
      <c r="F3859" s="25">
        <v>86.57</v>
      </c>
      <c r="G3859" s="25">
        <v>85.57</v>
      </c>
      <c r="H3859" s="25">
        <v>85.57</v>
      </c>
      <c r="I3859" s="25">
        <v>95.07</v>
      </c>
      <c r="J3859" s="27">
        <v>99.43</v>
      </c>
      <c r="K3859" s="24"/>
      <c r="L3859" s="30">
        <v>85.7</v>
      </c>
    </row>
    <row r="3860" spans="1:12" x14ac:dyDescent="0.2">
      <c r="A3860" s="23">
        <v>41781</v>
      </c>
      <c r="B3860" s="27">
        <v>86.74</v>
      </c>
      <c r="C3860" s="28">
        <v>85.74</v>
      </c>
      <c r="D3860" s="28">
        <v>92.74</v>
      </c>
      <c r="E3860" s="33">
        <v>90.24</v>
      </c>
      <c r="F3860" s="25">
        <v>86.24</v>
      </c>
      <c r="G3860" s="25">
        <v>85.24</v>
      </c>
      <c r="H3860" s="25">
        <v>85.24</v>
      </c>
      <c r="I3860" s="25">
        <v>94.74</v>
      </c>
      <c r="J3860" s="27">
        <v>99.13</v>
      </c>
      <c r="K3860" s="24"/>
      <c r="L3860" s="30">
        <v>85.45</v>
      </c>
    </row>
    <row r="3861" spans="1:12" x14ac:dyDescent="0.2">
      <c r="A3861" s="23">
        <v>41782</v>
      </c>
      <c r="B3861" s="27">
        <v>87.35</v>
      </c>
      <c r="C3861" s="28">
        <v>86.35</v>
      </c>
      <c r="D3861" s="28">
        <v>93.35</v>
      </c>
      <c r="E3861" s="33">
        <v>90.85</v>
      </c>
      <c r="F3861" s="25">
        <v>86.85</v>
      </c>
      <c r="G3861" s="25">
        <v>85.85</v>
      </c>
      <c r="H3861" s="25">
        <v>85.85</v>
      </c>
      <c r="I3861" s="25">
        <v>95.35</v>
      </c>
      <c r="J3861" s="27">
        <v>99.63</v>
      </c>
      <c r="K3861" s="24"/>
      <c r="L3861" s="30">
        <v>85.95</v>
      </c>
    </row>
    <row r="3862" spans="1:12" x14ac:dyDescent="0.2">
      <c r="A3862" s="23">
        <v>41786</v>
      </c>
      <c r="B3862" s="27">
        <v>87.11</v>
      </c>
      <c r="C3862" s="28">
        <v>86.11</v>
      </c>
      <c r="D3862" s="28">
        <v>93.11</v>
      </c>
      <c r="E3862" s="33">
        <v>90.61</v>
      </c>
      <c r="F3862" s="25">
        <v>86.61</v>
      </c>
      <c r="G3862" s="25">
        <v>85.61</v>
      </c>
      <c r="H3862" s="25">
        <v>85.61</v>
      </c>
      <c r="I3862" s="25">
        <v>95.11</v>
      </c>
      <c r="J3862" s="27">
        <v>99.43</v>
      </c>
      <c r="K3862" s="24"/>
      <c r="L3862" s="30">
        <v>86.2</v>
      </c>
    </row>
    <row r="3863" spans="1:12" x14ac:dyDescent="0.2">
      <c r="A3863" s="23">
        <v>41787</v>
      </c>
      <c r="B3863" s="27">
        <v>85.72</v>
      </c>
      <c r="C3863" s="28">
        <v>84.72</v>
      </c>
      <c r="D3863" s="28">
        <v>91.72</v>
      </c>
      <c r="E3863" s="33">
        <v>89.22</v>
      </c>
      <c r="F3863" s="25">
        <v>85.22</v>
      </c>
      <c r="G3863" s="25">
        <v>84.22</v>
      </c>
      <c r="H3863" s="25">
        <v>84.22</v>
      </c>
      <c r="I3863" s="25">
        <v>93.72</v>
      </c>
      <c r="J3863" s="27">
        <v>98.03</v>
      </c>
      <c r="K3863" s="24"/>
      <c r="L3863" s="30">
        <v>84.45</v>
      </c>
    </row>
    <row r="3864" spans="1:12" x14ac:dyDescent="0.2">
      <c r="A3864" s="23">
        <v>41788</v>
      </c>
      <c r="B3864" s="27">
        <v>86.58</v>
      </c>
      <c r="C3864" s="28">
        <v>85.58</v>
      </c>
      <c r="D3864" s="28">
        <v>92.58</v>
      </c>
      <c r="E3864" s="33">
        <v>90.08</v>
      </c>
      <c r="F3864" s="25">
        <v>86.08</v>
      </c>
      <c r="G3864" s="25">
        <v>85.08</v>
      </c>
      <c r="H3864" s="25">
        <v>85.08</v>
      </c>
      <c r="I3864" s="25">
        <v>94.58</v>
      </c>
      <c r="J3864" s="27">
        <v>98.93</v>
      </c>
      <c r="K3864" s="24"/>
      <c r="L3864" s="30">
        <v>85.2</v>
      </c>
    </row>
    <row r="3865" spans="1:12" x14ac:dyDescent="0.2">
      <c r="A3865" s="23">
        <v>41789</v>
      </c>
      <c r="B3865" s="27">
        <v>85.71</v>
      </c>
      <c r="C3865" s="28">
        <v>84.71</v>
      </c>
      <c r="D3865" s="28">
        <v>91.71</v>
      </c>
      <c r="E3865" s="33">
        <v>89.21</v>
      </c>
      <c r="F3865" s="25">
        <v>85.21</v>
      </c>
      <c r="G3865" s="25">
        <v>84.21</v>
      </c>
      <c r="H3865" s="25">
        <v>84.21</v>
      </c>
      <c r="I3865" s="25">
        <v>93.71</v>
      </c>
      <c r="J3865" s="27">
        <v>98.03</v>
      </c>
      <c r="K3865" s="24"/>
      <c r="L3865" s="24">
        <v>84.45</v>
      </c>
    </row>
    <row r="3866" spans="1:12" x14ac:dyDescent="0.2">
      <c r="A3866" s="23">
        <v>41792</v>
      </c>
      <c r="B3866" s="27">
        <v>85.47</v>
      </c>
      <c r="C3866" s="28">
        <v>84.47</v>
      </c>
      <c r="D3866" s="28">
        <v>91.47</v>
      </c>
      <c r="E3866" s="33">
        <v>88.97</v>
      </c>
      <c r="F3866" s="25">
        <v>84.97</v>
      </c>
      <c r="G3866" s="25">
        <v>83.97</v>
      </c>
      <c r="H3866" s="25">
        <v>83.97</v>
      </c>
      <c r="I3866" s="25">
        <v>93.47</v>
      </c>
      <c r="J3866" s="27">
        <v>97.83</v>
      </c>
      <c r="K3866" s="24"/>
      <c r="L3866" s="30">
        <v>84.2</v>
      </c>
    </row>
    <row r="3867" spans="1:12" x14ac:dyDescent="0.2">
      <c r="A3867" s="23">
        <v>41793</v>
      </c>
      <c r="B3867" s="27">
        <v>85.66</v>
      </c>
      <c r="C3867" s="28">
        <v>84.66</v>
      </c>
      <c r="D3867" s="28">
        <v>91.66</v>
      </c>
      <c r="E3867" s="33">
        <v>89.16</v>
      </c>
      <c r="F3867" s="25">
        <v>85.16</v>
      </c>
      <c r="G3867" s="25">
        <v>84.16</v>
      </c>
      <c r="H3867" s="25">
        <v>84.16</v>
      </c>
      <c r="I3867" s="25">
        <v>93.66</v>
      </c>
      <c r="J3867" s="27">
        <v>98.03</v>
      </c>
      <c r="K3867" s="24"/>
      <c r="L3867" s="24"/>
    </row>
    <row r="3868" spans="1:12" x14ac:dyDescent="0.2">
      <c r="A3868" s="23">
        <v>41794</v>
      </c>
      <c r="B3868" s="27">
        <v>85.64</v>
      </c>
      <c r="C3868" s="28">
        <v>84.64</v>
      </c>
      <c r="D3868" s="28">
        <v>91.64</v>
      </c>
      <c r="E3868" s="33">
        <v>89.14</v>
      </c>
      <c r="F3868" s="25">
        <v>85.14</v>
      </c>
      <c r="G3868" s="25">
        <v>84.14</v>
      </c>
      <c r="H3868" s="25">
        <v>84.14</v>
      </c>
      <c r="I3868" s="25">
        <v>93.64</v>
      </c>
      <c r="J3868" s="27">
        <v>98.03</v>
      </c>
      <c r="K3868" s="24"/>
      <c r="L3868" s="30">
        <v>84.45</v>
      </c>
    </row>
    <row r="3869" spans="1:12" x14ac:dyDescent="0.2">
      <c r="A3869" s="23">
        <v>41795</v>
      </c>
      <c r="B3869" s="27">
        <v>85.48</v>
      </c>
      <c r="C3869" s="28">
        <v>84.48</v>
      </c>
      <c r="D3869" s="28">
        <v>91.48</v>
      </c>
      <c r="E3869" s="33">
        <v>88.98</v>
      </c>
      <c r="F3869" s="25">
        <v>84.98</v>
      </c>
      <c r="G3869" s="25">
        <v>83.98</v>
      </c>
      <c r="H3869" s="25">
        <v>83.98</v>
      </c>
      <c r="I3869" s="25">
        <v>93.48</v>
      </c>
      <c r="J3869" s="27">
        <v>97.83</v>
      </c>
      <c r="K3869" s="24"/>
      <c r="L3869" s="30">
        <v>83.95</v>
      </c>
    </row>
    <row r="3870" spans="1:12" x14ac:dyDescent="0.2">
      <c r="A3870" s="23">
        <v>41796</v>
      </c>
      <c r="B3870" s="27">
        <v>85.66</v>
      </c>
      <c r="C3870" s="28">
        <v>84.66</v>
      </c>
      <c r="D3870" s="28">
        <v>91.66</v>
      </c>
      <c r="E3870" s="33">
        <v>89.16</v>
      </c>
      <c r="F3870" s="25">
        <v>85.16</v>
      </c>
      <c r="G3870" s="25">
        <v>84.16</v>
      </c>
      <c r="H3870" s="25">
        <v>84.16</v>
      </c>
      <c r="I3870" s="25">
        <v>93.66</v>
      </c>
      <c r="J3870" s="27">
        <v>98.03</v>
      </c>
      <c r="K3870" s="24"/>
      <c r="L3870" s="30">
        <v>84.45</v>
      </c>
    </row>
    <row r="3871" spans="1:12" x14ac:dyDescent="0.2">
      <c r="A3871" s="23">
        <v>41799</v>
      </c>
      <c r="B3871" s="27">
        <v>87.41</v>
      </c>
      <c r="C3871" s="28">
        <v>86.41</v>
      </c>
      <c r="D3871" s="28">
        <v>93.41</v>
      </c>
      <c r="E3871" s="33">
        <v>90.91</v>
      </c>
      <c r="F3871" s="25">
        <v>86.91</v>
      </c>
      <c r="G3871" s="25">
        <v>85.91</v>
      </c>
      <c r="H3871" s="25">
        <v>85.91</v>
      </c>
      <c r="I3871" s="25">
        <v>95.41</v>
      </c>
      <c r="J3871" s="27">
        <v>99.73</v>
      </c>
      <c r="K3871" s="24"/>
      <c r="L3871" s="30">
        <v>85.95</v>
      </c>
    </row>
    <row r="3872" spans="1:12" x14ac:dyDescent="0.2">
      <c r="A3872" s="23">
        <v>41800</v>
      </c>
      <c r="B3872" s="27">
        <v>87.35</v>
      </c>
      <c r="C3872" s="28">
        <v>86.35</v>
      </c>
      <c r="D3872" s="28">
        <v>93.35</v>
      </c>
      <c r="E3872" s="33">
        <v>90.85</v>
      </c>
      <c r="F3872" s="25">
        <v>86.85</v>
      </c>
      <c r="G3872" s="25">
        <v>85.85</v>
      </c>
      <c r="H3872" s="25">
        <v>85.85</v>
      </c>
      <c r="I3872" s="25">
        <v>95.35</v>
      </c>
      <c r="J3872" s="27">
        <v>99.63</v>
      </c>
      <c r="K3872" s="24"/>
      <c r="L3872" s="24"/>
    </row>
    <row r="3873" spans="1:12" x14ac:dyDescent="0.2">
      <c r="A3873" s="23">
        <v>41801</v>
      </c>
      <c r="B3873" s="27">
        <v>87.4</v>
      </c>
      <c r="C3873" s="28">
        <v>86.4</v>
      </c>
      <c r="D3873" s="28">
        <v>93.4</v>
      </c>
      <c r="E3873" s="33">
        <v>90.9</v>
      </c>
      <c r="F3873" s="25">
        <v>86.9</v>
      </c>
      <c r="G3873" s="25">
        <v>85.9</v>
      </c>
      <c r="H3873" s="25">
        <v>85.9</v>
      </c>
      <c r="I3873" s="25">
        <v>95.4</v>
      </c>
      <c r="J3873" s="27">
        <v>99.73</v>
      </c>
      <c r="K3873" s="24"/>
      <c r="L3873" s="30">
        <v>86.2</v>
      </c>
    </row>
    <row r="3874" spans="1:12" x14ac:dyDescent="0.2">
      <c r="A3874" s="23">
        <v>41802</v>
      </c>
      <c r="B3874" s="27">
        <v>89.53</v>
      </c>
      <c r="C3874" s="28">
        <v>88.53</v>
      </c>
      <c r="D3874" s="28">
        <v>95.53</v>
      </c>
      <c r="E3874" s="33">
        <v>93.03</v>
      </c>
      <c r="F3874" s="25">
        <v>89.03</v>
      </c>
      <c r="G3874" s="25">
        <v>88.03</v>
      </c>
      <c r="H3874" s="25">
        <v>88.03</v>
      </c>
      <c r="I3874" s="25">
        <v>97.53</v>
      </c>
      <c r="J3874" s="27">
        <v>101.83</v>
      </c>
      <c r="K3874" s="24"/>
      <c r="L3874" s="30">
        <v>88.2</v>
      </c>
    </row>
    <row r="3875" spans="1:12" x14ac:dyDescent="0.2">
      <c r="A3875" s="23">
        <v>41803</v>
      </c>
      <c r="B3875" s="27">
        <v>89.91</v>
      </c>
      <c r="C3875" s="28">
        <v>88.91</v>
      </c>
      <c r="D3875" s="28">
        <v>95.91</v>
      </c>
      <c r="E3875" s="33">
        <v>93.41</v>
      </c>
      <c r="F3875" s="25">
        <v>89.41</v>
      </c>
      <c r="G3875" s="25">
        <v>88.41</v>
      </c>
      <c r="H3875" s="25">
        <v>88.41</v>
      </c>
      <c r="I3875" s="25">
        <v>97.91</v>
      </c>
      <c r="J3875" s="27">
        <v>102.23</v>
      </c>
      <c r="K3875" s="24"/>
      <c r="L3875" s="30">
        <v>88.45</v>
      </c>
    </row>
    <row r="3876" spans="1:12" x14ac:dyDescent="0.2">
      <c r="A3876" s="23">
        <v>41806</v>
      </c>
      <c r="B3876" s="27">
        <v>89.9</v>
      </c>
      <c r="C3876" s="28">
        <v>88.9</v>
      </c>
      <c r="D3876" s="28">
        <v>95.9</v>
      </c>
      <c r="E3876" s="33">
        <v>93.4</v>
      </c>
      <c r="F3876" s="25">
        <v>89.4</v>
      </c>
      <c r="G3876" s="25">
        <v>88.4</v>
      </c>
      <c r="H3876" s="25">
        <v>88.4</v>
      </c>
      <c r="I3876" s="25">
        <v>97.9</v>
      </c>
      <c r="J3876" s="27">
        <v>102.23</v>
      </c>
      <c r="K3876" s="24"/>
      <c r="L3876" s="30">
        <v>88.95</v>
      </c>
    </row>
    <row r="3877" spans="1:12" x14ac:dyDescent="0.2">
      <c r="A3877" s="23">
        <v>41807</v>
      </c>
      <c r="B3877" s="27">
        <v>89.36</v>
      </c>
      <c r="C3877" s="28">
        <v>88.36</v>
      </c>
      <c r="D3877" s="28">
        <v>95.36</v>
      </c>
      <c r="E3877" s="33">
        <v>92.86</v>
      </c>
      <c r="F3877" s="25">
        <v>88.86</v>
      </c>
      <c r="G3877" s="25">
        <v>87.86</v>
      </c>
      <c r="H3877" s="25">
        <v>87.86</v>
      </c>
      <c r="I3877" s="25">
        <v>97.36</v>
      </c>
      <c r="J3877" s="27">
        <v>101.63</v>
      </c>
      <c r="K3877" s="24"/>
      <c r="L3877" s="30">
        <v>87.95</v>
      </c>
    </row>
    <row r="3878" spans="1:12" x14ac:dyDescent="0.2">
      <c r="A3878" s="23">
        <v>41808</v>
      </c>
      <c r="B3878" s="27">
        <v>88.97</v>
      </c>
      <c r="C3878" s="28">
        <v>87.97</v>
      </c>
      <c r="D3878" s="28">
        <v>94.97</v>
      </c>
      <c r="E3878" s="33">
        <v>92.47</v>
      </c>
      <c r="F3878" s="25">
        <v>88.47</v>
      </c>
      <c r="G3878" s="25">
        <v>87.47</v>
      </c>
      <c r="H3878" s="25">
        <v>87.47</v>
      </c>
      <c r="I3878" s="25">
        <v>96.97</v>
      </c>
      <c r="J3878" s="27">
        <v>101.33</v>
      </c>
      <c r="K3878" s="24"/>
      <c r="L3878" s="30">
        <v>87.7</v>
      </c>
    </row>
    <row r="3879" spans="1:12" x14ac:dyDescent="0.2">
      <c r="A3879" s="23">
        <v>41809</v>
      </c>
      <c r="B3879" s="27">
        <v>89.43</v>
      </c>
      <c r="C3879" s="28">
        <v>88.43</v>
      </c>
      <c r="D3879" s="28">
        <v>95.43</v>
      </c>
      <c r="E3879" s="33">
        <v>92.93</v>
      </c>
      <c r="F3879" s="25">
        <v>88.93</v>
      </c>
      <c r="G3879" s="25">
        <v>87.93</v>
      </c>
      <c r="H3879" s="25">
        <v>87.93</v>
      </c>
      <c r="I3879" s="25">
        <v>97.43</v>
      </c>
      <c r="J3879" s="27">
        <v>101.73</v>
      </c>
      <c r="K3879" s="24"/>
      <c r="L3879" s="30">
        <v>88.2</v>
      </c>
    </row>
    <row r="3880" spans="1:12" x14ac:dyDescent="0.2">
      <c r="A3880" s="23">
        <v>41810</v>
      </c>
      <c r="B3880" s="27">
        <v>90.26</v>
      </c>
      <c r="C3880" s="28">
        <v>89.26</v>
      </c>
      <c r="D3880" s="28">
        <v>96.26</v>
      </c>
      <c r="E3880" s="33">
        <v>93.76</v>
      </c>
      <c r="F3880" s="25">
        <v>89.76</v>
      </c>
      <c r="G3880" s="25">
        <v>88.76</v>
      </c>
      <c r="H3880" s="25">
        <v>88.76</v>
      </c>
      <c r="I3880" s="25">
        <v>98.26</v>
      </c>
      <c r="J3880" s="27">
        <v>102.63</v>
      </c>
      <c r="K3880" s="24"/>
      <c r="L3880" s="30">
        <v>88.95</v>
      </c>
    </row>
    <row r="3881" spans="1:12" x14ac:dyDescent="0.2">
      <c r="A3881" s="23">
        <v>41813</v>
      </c>
      <c r="B3881" s="27">
        <v>89.17</v>
      </c>
      <c r="C3881" s="28">
        <v>88.17</v>
      </c>
      <c r="D3881" s="28">
        <v>95.17</v>
      </c>
      <c r="E3881" s="33">
        <v>92.67</v>
      </c>
      <c r="F3881" s="25">
        <v>88.67</v>
      </c>
      <c r="G3881" s="25">
        <v>87.67</v>
      </c>
      <c r="H3881" s="25">
        <v>87.67</v>
      </c>
      <c r="I3881" s="25">
        <v>97.17</v>
      </c>
      <c r="J3881" s="27">
        <v>101.53</v>
      </c>
      <c r="K3881" s="24"/>
      <c r="L3881" s="30">
        <v>87.7</v>
      </c>
    </row>
    <row r="3882" spans="1:12" x14ac:dyDescent="0.2">
      <c r="A3882" s="23">
        <v>41814</v>
      </c>
      <c r="B3882" s="27">
        <v>89.03</v>
      </c>
      <c r="C3882" s="28">
        <v>88.03</v>
      </c>
      <c r="D3882" s="28">
        <v>95.03</v>
      </c>
      <c r="E3882" s="33">
        <v>92.53</v>
      </c>
      <c r="F3882" s="25">
        <v>88.53</v>
      </c>
      <c r="G3882" s="25">
        <v>87.53</v>
      </c>
      <c r="H3882" s="25">
        <v>87.53</v>
      </c>
      <c r="I3882" s="25">
        <v>97.03</v>
      </c>
      <c r="J3882" s="27">
        <v>101.33</v>
      </c>
      <c r="K3882" s="24"/>
      <c r="L3882" s="24"/>
    </row>
    <row r="3883" spans="1:12" x14ac:dyDescent="0.2">
      <c r="A3883" s="23">
        <v>41815</v>
      </c>
      <c r="B3883" s="27">
        <v>89.5</v>
      </c>
      <c r="C3883" s="28">
        <v>88.5</v>
      </c>
      <c r="D3883" s="28">
        <v>95.5</v>
      </c>
      <c r="E3883" s="33">
        <v>93</v>
      </c>
      <c r="F3883" s="25">
        <v>89</v>
      </c>
      <c r="G3883" s="25">
        <v>88</v>
      </c>
      <c r="H3883" s="25">
        <v>88</v>
      </c>
      <c r="I3883" s="25">
        <v>97.5</v>
      </c>
      <c r="J3883" s="27">
        <v>101.83</v>
      </c>
      <c r="K3883" s="24"/>
      <c r="L3883" s="30">
        <v>88.2</v>
      </c>
    </row>
    <row r="3884" spans="1:12" x14ac:dyDescent="0.2">
      <c r="A3884" s="23">
        <v>41816</v>
      </c>
      <c r="B3884" s="27">
        <v>88.84</v>
      </c>
      <c r="C3884" s="28">
        <v>87.84</v>
      </c>
      <c r="D3884" s="28">
        <v>94.84</v>
      </c>
      <c r="E3884" s="33">
        <v>92.34</v>
      </c>
      <c r="F3884" s="25">
        <v>88.34</v>
      </c>
      <c r="G3884" s="25">
        <v>87.34</v>
      </c>
      <c r="H3884" s="25">
        <v>87.34</v>
      </c>
      <c r="I3884" s="25">
        <v>96.84</v>
      </c>
      <c r="J3884" s="27">
        <v>101.23</v>
      </c>
      <c r="K3884" s="24"/>
      <c r="L3884" s="30">
        <v>87.45</v>
      </c>
    </row>
    <row r="3885" spans="1:12" x14ac:dyDescent="0.2">
      <c r="A3885" s="23">
        <v>41817</v>
      </c>
      <c r="B3885" s="27">
        <v>88.74</v>
      </c>
      <c r="C3885" s="28">
        <v>87.74</v>
      </c>
      <c r="D3885" s="28">
        <v>94.74</v>
      </c>
      <c r="E3885" s="33">
        <v>92.24</v>
      </c>
      <c r="F3885" s="25">
        <v>88.24</v>
      </c>
      <c r="G3885" s="25">
        <v>87.24</v>
      </c>
      <c r="H3885" s="25">
        <v>87.24</v>
      </c>
      <c r="I3885" s="25">
        <v>96.74</v>
      </c>
      <c r="J3885" s="27">
        <v>101.13</v>
      </c>
      <c r="K3885" s="24"/>
      <c r="L3885" s="24"/>
    </row>
    <row r="3886" spans="1:12" x14ac:dyDescent="0.2">
      <c r="A3886" s="23">
        <v>41820</v>
      </c>
      <c r="B3886" s="27">
        <v>88.37</v>
      </c>
      <c r="C3886" s="28">
        <v>87.37</v>
      </c>
      <c r="D3886" s="28">
        <v>94.37</v>
      </c>
      <c r="E3886" s="33">
        <v>91.87</v>
      </c>
      <c r="F3886" s="25">
        <v>87.87</v>
      </c>
      <c r="G3886" s="25">
        <v>86.87</v>
      </c>
      <c r="H3886" s="25">
        <v>86.87</v>
      </c>
      <c r="I3886" s="25">
        <v>96.37</v>
      </c>
      <c r="J3886" s="27">
        <v>100.73</v>
      </c>
      <c r="K3886" s="24"/>
      <c r="L3886" s="30">
        <v>86.95</v>
      </c>
    </row>
    <row r="3887" spans="1:12" x14ac:dyDescent="0.2">
      <c r="A3887" s="23">
        <v>41821</v>
      </c>
      <c r="B3887" s="27">
        <v>88.34</v>
      </c>
      <c r="C3887" s="28">
        <v>87.34</v>
      </c>
      <c r="D3887" s="28">
        <v>94.34</v>
      </c>
      <c r="E3887" s="33">
        <v>91.84</v>
      </c>
      <c r="F3887" s="25">
        <v>87.84</v>
      </c>
      <c r="G3887" s="25">
        <v>86.84</v>
      </c>
      <c r="H3887" s="25">
        <v>86.84</v>
      </c>
      <c r="I3887" s="25">
        <v>96.34</v>
      </c>
      <c r="J3887" s="27">
        <v>100.73</v>
      </c>
      <c r="K3887" s="24"/>
      <c r="L3887" s="30">
        <v>86.95</v>
      </c>
    </row>
    <row r="3888" spans="1:12" x14ac:dyDescent="0.2">
      <c r="A3888" s="23">
        <v>41822</v>
      </c>
      <c r="B3888" s="27">
        <v>87.48</v>
      </c>
      <c r="C3888" s="28">
        <v>86.48</v>
      </c>
      <c r="D3888" s="28">
        <v>93.48</v>
      </c>
      <c r="E3888" s="33">
        <v>90.98</v>
      </c>
      <c r="F3888" s="25">
        <v>86.98</v>
      </c>
      <c r="G3888" s="25">
        <v>85.98</v>
      </c>
      <c r="H3888" s="25">
        <v>85.98</v>
      </c>
      <c r="I3888" s="25">
        <v>95.48</v>
      </c>
      <c r="J3888" s="27">
        <v>99.83</v>
      </c>
      <c r="K3888" s="24"/>
      <c r="L3888" s="30">
        <v>86.2</v>
      </c>
    </row>
    <row r="3889" spans="1:12" x14ac:dyDescent="0.2">
      <c r="A3889" s="23">
        <v>41823</v>
      </c>
      <c r="B3889" s="27">
        <v>87.06</v>
      </c>
      <c r="C3889" s="28">
        <v>86.06</v>
      </c>
      <c r="D3889" s="28">
        <v>93.06</v>
      </c>
      <c r="E3889" s="33">
        <v>90.56</v>
      </c>
      <c r="F3889" s="25">
        <v>86.56</v>
      </c>
      <c r="G3889" s="25">
        <v>85.56</v>
      </c>
      <c r="H3889" s="25">
        <v>85.56</v>
      </c>
      <c r="I3889" s="25">
        <v>95.06</v>
      </c>
      <c r="J3889" s="27">
        <v>99.43</v>
      </c>
      <c r="K3889" s="24"/>
      <c r="L3889" s="30">
        <v>85.7</v>
      </c>
    </row>
    <row r="3890" spans="1:12" x14ac:dyDescent="0.2">
      <c r="A3890" s="23">
        <v>41827</v>
      </c>
      <c r="B3890" s="27">
        <v>86.53</v>
      </c>
      <c r="C3890" s="28">
        <v>85.53</v>
      </c>
      <c r="D3890" s="28">
        <v>92.53</v>
      </c>
      <c r="E3890" s="33">
        <v>90.03</v>
      </c>
      <c r="F3890" s="25">
        <v>86.03</v>
      </c>
      <c r="G3890" s="25">
        <v>85.03</v>
      </c>
      <c r="H3890" s="25">
        <v>85.03</v>
      </c>
      <c r="I3890" s="25">
        <v>94.53</v>
      </c>
      <c r="J3890" s="27">
        <v>98.83</v>
      </c>
      <c r="K3890" s="24"/>
      <c r="L3890" s="30">
        <v>85.45</v>
      </c>
    </row>
    <row r="3891" spans="1:12" x14ac:dyDescent="0.2">
      <c r="A3891" s="23">
        <v>41828</v>
      </c>
      <c r="B3891" s="27">
        <v>86.4</v>
      </c>
      <c r="C3891" s="28">
        <v>85.4</v>
      </c>
      <c r="D3891" s="28">
        <v>92.4</v>
      </c>
      <c r="E3891" s="33">
        <v>89.9</v>
      </c>
      <c r="F3891" s="25">
        <v>85.9</v>
      </c>
      <c r="G3891" s="25">
        <v>84.9</v>
      </c>
      <c r="H3891" s="25">
        <v>84.9</v>
      </c>
      <c r="I3891" s="25">
        <v>94.4</v>
      </c>
      <c r="J3891" s="27">
        <v>98.73</v>
      </c>
      <c r="K3891" s="24"/>
      <c r="L3891" s="30">
        <v>84.95</v>
      </c>
    </row>
    <row r="3892" spans="1:12" x14ac:dyDescent="0.2">
      <c r="A3892" s="23">
        <v>41829</v>
      </c>
      <c r="B3892" s="27">
        <v>85.29</v>
      </c>
      <c r="C3892" s="28">
        <v>84.29</v>
      </c>
      <c r="D3892" s="28">
        <v>91.29</v>
      </c>
      <c r="E3892" s="33">
        <v>88.79</v>
      </c>
      <c r="F3892" s="25">
        <v>84.79</v>
      </c>
      <c r="G3892" s="25">
        <v>83.79</v>
      </c>
      <c r="H3892" s="25">
        <v>83.79</v>
      </c>
      <c r="I3892" s="25">
        <v>93.29</v>
      </c>
      <c r="J3892" s="27">
        <v>97.63</v>
      </c>
      <c r="K3892" s="24"/>
      <c r="L3892" s="30">
        <v>83.95</v>
      </c>
    </row>
    <row r="3893" spans="1:12" x14ac:dyDescent="0.2">
      <c r="A3893" s="23">
        <v>41830</v>
      </c>
      <c r="B3893" s="27">
        <v>85.93</v>
      </c>
      <c r="C3893" s="28">
        <v>84.93</v>
      </c>
      <c r="D3893" s="28">
        <v>91.93</v>
      </c>
      <c r="E3893" s="33">
        <v>89.43</v>
      </c>
      <c r="F3893" s="25">
        <v>85.43</v>
      </c>
      <c r="G3893" s="25">
        <v>84.43</v>
      </c>
      <c r="H3893" s="25">
        <v>84.43</v>
      </c>
      <c r="I3893" s="25">
        <v>93.93</v>
      </c>
      <c r="J3893" s="27">
        <v>98.23</v>
      </c>
      <c r="K3893" s="24"/>
      <c r="L3893" s="30">
        <v>84.7</v>
      </c>
    </row>
    <row r="3894" spans="1:12" x14ac:dyDescent="0.2">
      <c r="A3894" s="23">
        <v>41831</v>
      </c>
      <c r="B3894" s="27">
        <v>83.83</v>
      </c>
      <c r="C3894" s="28">
        <v>82.83</v>
      </c>
      <c r="D3894" s="28">
        <v>89.83</v>
      </c>
      <c r="E3894" s="33">
        <v>87.33</v>
      </c>
      <c r="F3894" s="25">
        <v>83.33</v>
      </c>
      <c r="G3894" s="25">
        <v>82.33</v>
      </c>
      <c r="H3894" s="25">
        <v>82.33</v>
      </c>
      <c r="I3894" s="25">
        <v>91.83</v>
      </c>
      <c r="J3894" s="27">
        <v>96.13</v>
      </c>
      <c r="K3894" s="24"/>
      <c r="L3894" s="30">
        <v>82.45</v>
      </c>
    </row>
    <row r="3895" spans="1:12" x14ac:dyDescent="0.2">
      <c r="A3895" s="23">
        <v>41834</v>
      </c>
      <c r="B3895" s="27">
        <v>83.91</v>
      </c>
      <c r="C3895" s="28">
        <v>82.91</v>
      </c>
      <c r="D3895" s="28">
        <v>89.91</v>
      </c>
      <c r="E3895" s="33">
        <v>87.41</v>
      </c>
      <c r="F3895" s="25">
        <v>83.41</v>
      </c>
      <c r="G3895" s="25">
        <v>82.41</v>
      </c>
      <c r="H3895" s="25">
        <v>82.41</v>
      </c>
      <c r="I3895" s="25">
        <v>91.91</v>
      </c>
      <c r="J3895" s="27">
        <v>96.23</v>
      </c>
      <c r="K3895" s="24"/>
      <c r="L3895" s="30">
        <v>82.7</v>
      </c>
    </row>
    <row r="3896" spans="1:12" x14ac:dyDescent="0.2">
      <c r="A3896" s="23">
        <v>41835</v>
      </c>
      <c r="B3896" s="27">
        <v>82.96</v>
      </c>
      <c r="C3896" s="28">
        <v>81.96</v>
      </c>
      <c r="D3896" s="28">
        <v>88.96</v>
      </c>
      <c r="E3896" s="33">
        <v>86.46</v>
      </c>
      <c r="F3896" s="25">
        <v>82.46</v>
      </c>
      <c r="G3896" s="25">
        <v>81.459999999999994</v>
      </c>
      <c r="H3896" s="25">
        <v>81.459999999999994</v>
      </c>
      <c r="I3896" s="25">
        <v>90.96</v>
      </c>
      <c r="J3896" s="27">
        <v>95.33</v>
      </c>
      <c r="K3896" s="24"/>
      <c r="L3896" s="30">
        <v>81.7</v>
      </c>
    </row>
    <row r="3897" spans="1:12" x14ac:dyDescent="0.2">
      <c r="A3897" s="23">
        <v>41836</v>
      </c>
      <c r="B3897" s="27">
        <v>84.2</v>
      </c>
      <c r="C3897" s="28">
        <v>83.2</v>
      </c>
      <c r="D3897" s="28">
        <v>90.2</v>
      </c>
      <c r="E3897" s="33">
        <v>87.7</v>
      </c>
      <c r="F3897" s="25">
        <v>83.7</v>
      </c>
      <c r="G3897" s="25">
        <v>82.7</v>
      </c>
      <c r="H3897" s="25">
        <v>82.7</v>
      </c>
      <c r="I3897" s="25">
        <v>92.2</v>
      </c>
      <c r="J3897" s="27">
        <v>96.53</v>
      </c>
      <c r="K3897" s="24"/>
      <c r="L3897" s="30">
        <v>82.95</v>
      </c>
    </row>
    <row r="3898" spans="1:12" x14ac:dyDescent="0.2">
      <c r="A3898" s="23">
        <v>41837</v>
      </c>
      <c r="B3898" s="27">
        <v>86.19</v>
      </c>
      <c r="C3898" s="28">
        <v>85.19</v>
      </c>
      <c r="D3898" s="28">
        <v>92.19</v>
      </c>
      <c r="E3898" s="33">
        <v>89.69</v>
      </c>
      <c r="F3898" s="25">
        <v>85.69</v>
      </c>
      <c r="G3898" s="25">
        <v>84.69</v>
      </c>
      <c r="H3898" s="25">
        <v>84.69</v>
      </c>
      <c r="I3898" s="25">
        <v>94.19</v>
      </c>
      <c r="J3898" s="27">
        <v>98.53</v>
      </c>
      <c r="K3898" s="24"/>
      <c r="L3898" s="30">
        <v>84.7</v>
      </c>
    </row>
    <row r="3899" spans="1:12" x14ac:dyDescent="0.2">
      <c r="A3899" s="23">
        <v>41838</v>
      </c>
      <c r="B3899" s="27">
        <v>86.13</v>
      </c>
      <c r="C3899" s="28">
        <v>85.13</v>
      </c>
      <c r="D3899" s="28">
        <v>92.13</v>
      </c>
      <c r="E3899" s="33">
        <v>89.63</v>
      </c>
      <c r="F3899" s="25">
        <v>85.63</v>
      </c>
      <c r="G3899" s="25">
        <v>84.63</v>
      </c>
      <c r="H3899" s="25">
        <v>84.63</v>
      </c>
      <c r="I3899" s="25">
        <v>94.13</v>
      </c>
      <c r="J3899" s="27">
        <v>98.43</v>
      </c>
      <c r="K3899" s="24"/>
      <c r="L3899" s="30">
        <v>84.95</v>
      </c>
    </row>
    <row r="3900" spans="1:12" x14ac:dyDescent="0.2">
      <c r="A3900" s="23">
        <v>41841</v>
      </c>
      <c r="B3900" s="27">
        <v>87.59</v>
      </c>
      <c r="C3900" s="28">
        <v>86.59</v>
      </c>
      <c r="D3900" s="28">
        <v>93.59</v>
      </c>
      <c r="E3900" s="33">
        <v>91.09</v>
      </c>
      <c r="F3900" s="25">
        <v>87.09</v>
      </c>
      <c r="G3900" s="25">
        <v>86.09</v>
      </c>
      <c r="H3900" s="25">
        <v>86.09</v>
      </c>
      <c r="I3900" s="25">
        <v>95.59</v>
      </c>
      <c r="J3900" s="27">
        <v>99.93</v>
      </c>
      <c r="K3900" s="24"/>
      <c r="L3900" s="30">
        <v>85.95</v>
      </c>
    </row>
    <row r="3901" spans="1:12" x14ac:dyDescent="0.2">
      <c r="A3901" s="23">
        <v>41842</v>
      </c>
      <c r="B3901" s="27">
        <v>87.42</v>
      </c>
      <c r="C3901" s="28">
        <v>86.42</v>
      </c>
      <c r="D3901" s="28">
        <v>93.42</v>
      </c>
      <c r="E3901" s="33">
        <v>90.92</v>
      </c>
      <c r="F3901" s="25">
        <v>86.92</v>
      </c>
      <c r="G3901" s="25">
        <v>85.92</v>
      </c>
      <c r="H3901" s="25">
        <v>85.92</v>
      </c>
      <c r="I3901" s="25">
        <v>95.42</v>
      </c>
      <c r="J3901" s="27">
        <v>99.73</v>
      </c>
      <c r="K3901" s="24"/>
      <c r="L3901" s="30">
        <v>86.2</v>
      </c>
    </row>
    <row r="3902" spans="1:12" x14ac:dyDescent="0.2">
      <c r="A3902" s="23">
        <v>41843</v>
      </c>
      <c r="B3902" s="27">
        <v>86.12</v>
      </c>
      <c r="C3902" s="28">
        <v>85.12</v>
      </c>
      <c r="D3902" s="28">
        <v>92.12</v>
      </c>
      <c r="E3902" s="33">
        <v>89.62</v>
      </c>
      <c r="F3902" s="25">
        <v>85.62</v>
      </c>
      <c r="G3902" s="25">
        <v>84.62</v>
      </c>
      <c r="H3902" s="25">
        <v>84.62</v>
      </c>
      <c r="I3902" s="25">
        <v>94.12</v>
      </c>
      <c r="J3902" s="27">
        <v>98.43</v>
      </c>
      <c r="K3902" s="24"/>
      <c r="L3902" s="30">
        <v>84.7</v>
      </c>
    </row>
    <row r="3903" spans="1:12" x14ac:dyDescent="0.2">
      <c r="A3903" s="23">
        <v>41844</v>
      </c>
      <c r="B3903" s="27">
        <v>85.07</v>
      </c>
      <c r="C3903" s="28">
        <v>84.07</v>
      </c>
      <c r="D3903" s="28">
        <v>91.07</v>
      </c>
      <c r="E3903" s="33">
        <v>88.57</v>
      </c>
      <c r="F3903" s="25">
        <v>84.57</v>
      </c>
      <c r="G3903" s="25">
        <v>83.57</v>
      </c>
      <c r="H3903" s="25">
        <v>83.57</v>
      </c>
      <c r="I3903" s="25">
        <v>93.07</v>
      </c>
      <c r="J3903" s="27">
        <v>97.43</v>
      </c>
      <c r="K3903" s="24"/>
      <c r="L3903" s="30">
        <v>83.7</v>
      </c>
    </row>
    <row r="3904" spans="1:12" x14ac:dyDescent="0.2">
      <c r="A3904" s="23">
        <v>41845</v>
      </c>
      <c r="B3904" s="27">
        <v>85.09</v>
      </c>
      <c r="C3904" s="28">
        <v>84.09</v>
      </c>
      <c r="D3904" s="28">
        <v>91.09</v>
      </c>
      <c r="E3904" s="33">
        <v>88.59</v>
      </c>
      <c r="F3904" s="25">
        <v>84.59</v>
      </c>
      <c r="G3904" s="25">
        <v>83.59</v>
      </c>
      <c r="H3904" s="25">
        <v>83.59</v>
      </c>
      <c r="I3904" s="25">
        <v>93.09</v>
      </c>
      <c r="J3904" s="27">
        <v>97.43</v>
      </c>
      <c r="K3904" s="24"/>
      <c r="L3904" s="24"/>
    </row>
    <row r="3905" spans="1:12" x14ac:dyDescent="0.2">
      <c r="A3905" s="23">
        <v>41848</v>
      </c>
      <c r="B3905" s="27">
        <v>84.67</v>
      </c>
      <c r="C3905" s="28">
        <v>83.67</v>
      </c>
      <c r="D3905" s="28">
        <v>90.67</v>
      </c>
      <c r="E3905" s="33">
        <v>88.17</v>
      </c>
      <c r="F3905" s="25">
        <v>84.17</v>
      </c>
      <c r="G3905" s="25">
        <v>83.17</v>
      </c>
      <c r="H3905" s="25">
        <v>83.17</v>
      </c>
      <c r="I3905" s="25">
        <v>92.67</v>
      </c>
      <c r="J3905" s="27">
        <v>97.03</v>
      </c>
      <c r="K3905" s="24"/>
      <c r="L3905" s="24"/>
    </row>
    <row r="3906" spans="1:12" x14ac:dyDescent="0.2">
      <c r="A3906" s="23">
        <v>41849</v>
      </c>
      <c r="B3906" s="27">
        <v>83.97</v>
      </c>
      <c r="C3906" s="28">
        <v>82.97</v>
      </c>
      <c r="D3906" s="28">
        <v>89.97</v>
      </c>
      <c r="E3906" s="33">
        <v>87.47</v>
      </c>
      <c r="F3906" s="25">
        <v>83.47</v>
      </c>
      <c r="G3906" s="25">
        <v>82.47</v>
      </c>
      <c r="H3906" s="25">
        <v>82.47</v>
      </c>
      <c r="I3906" s="25">
        <v>91.97</v>
      </c>
      <c r="J3906" s="27">
        <v>96.33</v>
      </c>
      <c r="K3906" s="24"/>
      <c r="L3906" s="30">
        <v>82.7</v>
      </c>
    </row>
    <row r="3907" spans="1:12" x14ac:dyDescent="0.2">
      <c r="A3907" s="23">
        <v>41850</v>
      </c>
      <c r="B3907" s="27">
        <v>83.27</v>
      </c>
      <c r="C3907" s="28">
        <v>82.27</v>
      </c>
      <c r="D3907" s="28">
        <v>89.27</v>
      </c>
      <c r="E3907" s="33">
        <v>86.77</v>
      </c>
      <c r="F3907" s="25">
        <v>82.77</v>
      </c>
      <c r="G3907" s="25">
        <v>81.77</v>
      </c>
      <c r="H3907" s="25">
        <v>81.77</v>
      </c>
      <c r="I3907" s="25">
        <v>91.27</v>
      </c>
      <c r="J3907" s="27">
        <v>95.63</v>
      </c>
      <c r="K3907" s="24"/>
      <c r="L3907" s="30">
        <v>81.95</v>
      </c>
    </row>
    <row r="3908" spans="1:12" x14ac:dyDescent="0.2">
      <c r="A3908" s="23">
        <v>41851</v>
      </c>
      <c r="B3908" s="27">
        <v>81.17</v>
      </c>
      <c r="C3908" s="28">
        <v>80.17</v>
      </c>
      <c r="D3908" s="28">
        <v>87.17</v>
      </c>
      <c r="E3908" s="33">
        <v>84.67</v>
      </c>
      <c r="F3908" s="25">
        <v>80.67</v>
      </c>
      <c r="G3908" s="25">
        <v>79.67</v>
      </c>
      <c r="H3908" s="25">
        <v>79.67</v>
      </c>
      <c r="I3908" s="25">
        <v>89.17</v>
      </c>
      <c r="J3908" s="27">
        <v>93.53</v>
      </c>
      <c r="K3908" s="24"/>
      <c r="L3908" s="30">
        <v>79.7</v>
      </c>
    </row>
    <row r="3909" spans="1:12" x14ac:dyDescent="0.2">
      <c r="A3909" s="23">
        <v>41852</v>
      </c>
      <c r="B3909" s="27">
        <v>80.88</v>
      </c>
      <c r="C3909" s="28">
        <v>79.88</v>
      </c>
      <c r="D3909" s="28">
        <v>86.88</v>
      </c>
      <c r="E3909" s="33">
        <v>84.38</v>
      </c>
      <c r="F3909" s="25">
        <v>80.38</v>
      </c>
      <c r="G3909" s="25">
        <v>79.38</v>
      </c>
      <c r="H3909" s="25">
        <v>79.38</v>
      </c>
      <c r="I3909" s="25">
        <v>88.88</v>
      </c>
      <c r="J3909" s="27">
        <v>93.23</v>
      </c>
      <c r="K3909" s="24"/>
      <c r="L3909" s="30">
        <v>79.45</v>
      </c>
    </row>
    <row r="3910" spans="1:12" x14ac:dyDescent="0.2">
      <c r="A3910" s="23">
        <v>41855</v>
      </c>
      <c r="B3910" s="27">
        <v>81.290000000000006</v>
      </c>
      <c r="C3910" s="28">
        <v>80.290000000000006</v>
      </c>
      <c r="D3910" s="28">
        <v>87.29</v>
      </c>
      <c r="E3910" s="33">
        <v>84.79</v>
      </c>
      <c r="F3910" s="25">
        <v>80.790000000000006</v>
      </c>
      <c r="G3910" s="25">
        <v>79.790000000000006</v>
      </c>
      <c r="H3910" s="25">
        <v>79.790000000000006</v>
      </c>
      <c r="I3910" s="25">
        <v>89.29</v>
      </c>
      <c r="J3910" s="27">
        <v>93.63</v>
      </c>
      <c r="K3910" s="24"/>
      <c r="L3910" s="30">
        <v>80.2</v>
      </c>
    </row>
    <row r="3911" spans="1:12" x14ac:dyDescent="0.2">
      <c r="A3911" s="23">
        <v>41856</v>
      </c>
      <c r="B3911" s="27">
        <v>80.38</v>
      </c>
      <c r="C3911" s="28">
        <v>79.38</v>
      </c>
      <c r="D3911" s="28">
        <v>86.38</v>
      </c>
      <c r="E3911" s="33">
        <v>83.88</v>
      </c>
      <c r="F3911" s="25">
        <v>79.88</v>
      </c>
      <c r="G3911" s="25">
        <v>78.88</v>
      </c>
      <c r="H3911" s="25">
        <v>78.88</v>
      </c>
      <c r="I3911" s="25">
        <v>88.38</v>
      </c>
      <c r="J3911" s="27">
        <v>92.73</v>
      </c>
      <c r="K3911" s="24"/>
      <c r="L3911" s="30">
        <v>79.2</v>
      </c>
    </row>
    <row r="3912" spans="1:12" x14ac:dyDescent="0.2">
      <c r="A3912" s="23">
        <v>41857</v>
      </c>
      <c r="B3912" s="27">
        <v>79.92</v>
      </c>
      <c r="C3912" s="28">
        <v>78.92</v>
      </c>
      <c r="D3912" s="28">
        <v>85.92</v>
      </c>
      <c r="E3912" s="33">
        <v>83.42</v>
      </c>
      <c r="F3912" s="25">
        <v>79.42</v>
      </c>
      <c r="G3912" s="25">
        <v>78.42</v>
      </c>
      <c r="H3912" s="25">
        <v>78.42</v>
      </c>
      <c r="I3912" s="25">
        <v>87.92</v>
      </c>
      <c r="J3912" s="27">
        <v>92.23</v>
      </c>
      <c r="K3912" s="24"/>
      <c r="L3912" s="30">
        <v>78.45</v>
      </c>
    </row>
    <row r="3913" spans="1:12" x14ac:dyDescent="0.2">
      <c r="A3913" s="23">
        <v>41858</v>
      </c>
      <c r="B3913" s="27">
        <v>80.34</v>
      </c>
      <c r="C3913" s="28">
        <v>79.34</v>
      </c>
      <c r="D3913" s="28">
        <v>86.34</v>
      </c>
      <c r="E3913" s="33">
        <v>83.84</v>
      </c>
      <c r="F3913" s="25">
        <v>79.84</v>
      </c>
      <c r="G3913" s="25">
        <v>78.84</v>
      </c>
      <c r="H3913" s="25">
        <v>78.84</v>
      </c>
      <c r="I3913" s="25">
        <v>88.34</v>
      </c>
      <c r="J3913" s="27">
        <v>92.63</v>
      </c>
      <c r="K3913" s="24"/>
      <c r="L3913" s="30">
        <v>79.2</v>
      </c>
    </row>
    <row r="3914" spans="1:12" x14ac:dyDescent="0.2">
      <c r="A3914" s="23">
        <v>41859</v>
      </c>
      <c r="B3914" s="27">
        <v>80.650000000000006</v>
      </c>
      <c r="C3914" s="28">
        <v>79.650000000000006</v>
      </c>
      <c r="D3914" s="28">
        <v>86.65</v>
      </c>
      <c r="E3914" s="33">
        <v>84.15</v>
      </c>
      <c r="F3914" s="25">
        <v>80.150000000000006</v>
      </c>
      <c r="G3914" s="25">
        <v>79.150000000000006</v>
      </c>
      <c r="H3914" s="25">
        <v>79.150000000000006</v>
      </c>
      <c r="I3914" s="25">
        <v>88.65</v>
      </c>
      <c r="J3914" s="27">
        <v>93.03</v>
      </c>
      <c r="K3914" s="24"/>
      <c r="L3914" s="24"/>
    </row>
    <row r="3915" spans="1:12" x14ac:dyDescent="0.2">
      <c r="A3915" s="23">
        <v>41862</v>
      </c>
      <c r="B3915" s="27">
        <v>81.08</v>
      </c>
      <c r="C3915" s="28">
        <v>80.08</v>
      </c>
      <c r="D3915" s="28">
        <v>87.08</v>
      </c>
      <c r="E3915" s="33">
        <v>84.58</v>
      </c>
      <c r="F3915" s="25">
        <v>80.58</v>
      </c>
      <c r="G3915" s="25">
        <v>79.58</v>
      </c>
      <c r="H3915" s="25">
        <v>79.58</v>
      </c>
      <c r="I3915" s="25">
        <v>89.08</v>
      </c>
      <c r="J3915" s="27">
        <v>93.43</v>
      </c>
      <c r="K3915" s="24"/>
      <c r="L3915" s="30">
        <v>80.2</v>
      </c>
    </row>
    <row r="3916" spans="1:12" x14ac:dyDescent="0.2">
      <c r="A3916" s="23">
        <v>41863</v>
      </c>
      <c r="B3916" s="27">
        <v>80.37</v>
      </c>
      <c r="C3916" s="28">
        <v>79.37</v>
      </c>
      <c r="D3916" s="28">
        <v>86.37</v>
      </c>
      <c r="E3916" s="33">
        <v>83.87</v>
      </c>
      <c r="F3916" s="25">
        <v>79.87</v>
      </c>
      <c r="G3916" s="25">
        <v>78.87</v>
      </c>
      <c r="H3916" s="25">
        <v>78.87</v>
      </c>
      <c r="I3916" s="25">
        <v>88.37</v>
      </c>
      <c r="J3916" s="27">
        <v>92.63</v>
      </c>
      <c r="K3916" s="24"/>
      <c r="L3916" s="30">
        <v>78.95</v>
      </c>
    </row>
    <row r="3917" spans="1:12" x14ac:dyDescent="0.2">
      <c r="A3917" s="23">
        <v>41864</v>
      </c>
      <c r="B3917" s="27">
        <v>80.59</v>
      </c>
      <c r="C3917" s="28">
        <v>79.59</v>
      </c>
      <c r="D3917" s="28">
        <v>86.59</v>
      </c>
      <c r="E3917" s="33">
        <v>84.09</v>
      </c>
      <c r="F3917" s="25">
        <v>80.09</v>
      </c>
      <c r="G3917" s="25">
        <v>79.09</v>
      </c>
      <c r="H3917" s="25">
        <v>79.09</v>
      </c>
      <c r="I3917" s="25">
        <v>88.59</v>
      </c>
      <c r="J3917" s="27">
        <v>92.93</v>
      </c>
      <c r="K3917" s="24"/>
      <c r="L3917" s="30">
        <v>79.2</v>
      </c>
    </row>
    <row r="3918" spans="1:12" x14ac:dyDescent="0.2">
      <c r="A3918" s="23">
        <v>41865</v>
      </c>
      <c r="B3918" s="27">
        <v>78.58</v>
      </c>
      <c r="C3918" s="28">
        <v>77.58</v>
      </c>
      <c r="D3918" s="28">
        <v>84.58</v>
      </c>
      <c r="E3918" s="33">
        <v>82.08</v>
      </c>
      <c r="F3918" s="25">
        <v>78.08</v>
      </c>
      <c r="G3918" s="25">
        <v>77.08</v>
      </c>
      <c r="H3918" s="25">
        <v>77.08</v>
      </c>
      <c r="I3918" s="25">
        <v>86.58</v>
      </c>
      <c r="J3918" s="27">
        <v>90.93</v>
      </c>
      <c r="K3918" s="24"/>
      <c r="L3918" s="30">
        <v>77.2</v>
      </c>
    </row>
    <row r="3919" spans="1:12" x14ac:dyDescent="0.2">
      <c r="A3919" s="23">
        <v>41866</v>
      </c>
      <c r="B3919" s="27">
        <v>80.349999999999994</v>
      </c>
      <c r="C3919" s="28">
        <v>79.349999999999994</v>
      </c>
      <c r="D3919" s="28">
        <v>86.35</v>
      </c>
      <c r="E3919" s="33">
        <v>83.85</v>
      </c>
      <c r="F3919" s="25">
        <v>79.849999999999994</v>
      </c>
      <c r="G3919" s="25">
        <v>78.849999999999994</v>
      </c>
      <c r="H3919" s="25">
        <v>78.849999999999994</v>
      </c>
      <c r="I3919" s="25">
        <v>88.35</v>
      </c>
      <c r="J3919" s="27">
        <v>92.63</v>
      </c>
      <c r="K3919" s="24"/>
      <c r="L3919" s="30">
        <v>78.95</v>
      </c>
    </row>
    <row r="3920" spans="1:12" x14ac:dyDescent="0.2">
      <c r="A3920" s="23">
        <v>41869</v>
      </c>
      <c r="B3920" s="27">
        <v>79.41</v>
      </c>
      <c r="C3920" s="28">
        <v>78.41</v>
      </c>
      <c r="D3920" s="28">
        <v>85.41</v>
      </c>
      <c r="E3920" s="33">
        <v>82.91</v>
      </c>
      <c r="F3920" s="25">
        <v>78.91</v>
      </c>
      <c r="G3920" s="25">
        <v>77.91</v>
      </c>
      <c r="H3920" s="25">
        <v>77.91</v>
      </c>
      <c r="I3920" s="25">
        <v>87.41</v>
      </c>
      <c r="J3920" s="27">
        <v>91.73</v>
      </c>
      <c r="K3920" s="24"/>
      <c r="L3920" s="30">
        <v>78.45</v>
      </c>
    </row>
    <row r="3921" spans="1:12" x14ac:dyDescent="0.2">
      <c r="A3921" s="23">
        <v>41870</v>
      </c>
      <c r="B3921" s="27">
        <v>77.48</v>
      </c>
      <c r="C3921" s="28">
        <v>76.48</v>
      </c>
      <c r="D3921" s="28">
        <v>83.48</v>
      </c>
      <c r="E3921" s="33">
        <v>80.98</v>
      </c>
      <c r="F3921" s="25">
        <v>76.98</v>
      </c>
      <c r="G3921" s="25">
        <v>75.98</v>
      </c>
      <c r="H3921" s="25">
        <v>75.98</v>
      </c>
      <c r="I3921" s="25">
        <v>85.48</v>
      </c>
      <c r="J3921" s="27">
        <v>89.83</v>
      </c>
      <c r="K3921" s="24"/>
      <c r="L3921" s="30">
        <v>76.2</v>
      </c>
    </row>
    <row r="3922" spans="1:12" x14ac:dyDescent="0.2">
      <c r="A3922" s="23">
        <v>41871</v>
      </c>
      <c r="B3922" s="27">
        <v>79.069999999999993</v>
      </c>
      <c r="C3922" s="28">
        <v>78.069999999999993</v>
      </c>
      <c r="D3922" s="28">
        <v>85.07</v>
      </c>
      <c r="E3922" s="33">
        <v>82.57</v>
      </c>
      <c r="F3922" s="25">
        <v>78.569999999999993</v>
      </c>
      <c r="G3922" s="25">
        <v>77.569999999999993</v>
      </c>
      <c r="H3922" s="25">
        <v>77.569999999999993</v>
      </c>
      <c r="I3922" s="25">
        <v>87.07</v>
      </c>
      <c r="J3922" s="27">
        <v>91.43</v>
      </c>
      <c r="K3922" s="24"/>
      <c r="L3922" s="30">
        <v>77.7</v>
      </c>
    </row>
    <row r="3923" spans="1:12" x14ac:dyDescent="0.2">
      <c r="A3923" s="23">
        <v>41872</v>
      </c>
      <c r="B3923" s="27">
        <v>76.959999999999994</v>
      </c>
      <c r="C3923" s="28">
        <v>75.959999999999994</v>
      </c>
      <c r="D3923" s="28">
        <v>82.96</v>
      </c>
      <c r="E3923" s="33">
        <v>80.459999999999994</v>
      </c>
      <c r="F3923" s="25">
        <v>76.459999999999994</v>
      </c>
      <c r="G3923" s="25">
        <v>75.459999999999994</v>
      </c>
      <c r="H3923" s="25">
        <v>75.459999999999994</v>
      </c>
      <c r="I3923" s="25">
        <v>84.96</v>
      </c>
      <c r="J3923" s="27">
        <v>89.23</v>
      </c>
      <c r="K3923" s="24"/>
      <c r="L3923" s="30">
        <v>75.7</v>
      </c>
    </row>
    <row r="3924" spans="1:12" x14ac:dyDescent="0.2">
      <c r="A3924" s="23">
        <v>41873</v>
      </c>
      <c r="B3924" s="27">
        <v>76.650000000000006</v>
      </c>
      <c r="C3924" s="28">
        <v>75.650000000000006</v>
      </c>
      <c r="D3924" s="28">
        <v>82.65</v>
      </c>
      <c r="E3924" s="33">
        <v>80.150000000000006</v>
      </c>
      <c r="F3924" s="25">
        <v>76.150000000000006</v>
      </c>
      <c r="G3924" s="25">
        <v>75.150000000000006</v>
      </c>
      <c r="H3924" s="25">
        <v>75.150000000000006</v>
      </c>
      <c r="I3924" s="25">
        <v>84.65</v>
      </c>
      <c r="J3924" s="27">
        <v>88.93</v>
      </c>
      <c r="K3924" s="24"/>
      <c r="L3924" s="30">
        <v>75.2</v>
      </c>
    </row>
    <row r="3925" spans="1:12" x14ac:dyDescent="0.2">
      <c r="A3925" s="23">
        <v>41876</v>
      </c>
      <c r="B3925" s="27">
        <v>76.349999999999994</v>
      </c>
      <c r="C3925" s="28">
        <v>75.349999999999994</v>
      </c>
      <c r="D3925" s="28">
        <v>82.35</v>
      </c>
      <c r="E3925" s="33">
        <v>79.849999999999994</v>
      </c>
      <c r="F3925" s="25">
        <v>75.849999999999994</v>
      </c>
      <c r="G3925" s="25">
        <v>74.849999999999994</v>
      </c>
      <c r="H3925" s="25">
        <v>74.849999999999994</v>
      </c>
      <c r="I3925" s="25">
        <v>84.35</v>
      </c>
      <c r="J3925" s="27">
        <v>88.53</v>
      </c>
      <c r="K3925" s="24"/>
      <c r="L3925" s="30">
        <v>75.45</v>
      </c>
    </row>
    <row r="3926" spans="1:12" x14ac:dyDescent="0.2">
      <c r="A3926" s="23">
        <v>41877</v>
      </c>
      <c r="B3926" s="27">
        <v>76.86</v>
      </c>
      <c r="C3926" s="28">
        <v>75.86</v>
      </c>
      <c r="D3926" s="28">
        <v>82.86</v>
      </c>
      <c r="E3926" s="33">
        <v>80.36</v>
      </c>
      <c r="F3926" s="25">
        <v>76.36</v>
      </c>
      <c r="G3926" s="25">
        <v>75.36</v>
      </c>
      <c r="H3926" s="25">
        <v>75.36</v>
      </c>
      <c r="I3926" s="25">
        <v>84.86</v>
      </c>
      <c r="J3926" s="27">
        <v>89.13</v>
      </c>
      <c r="K3926" s="24"/>
      <c r="L3926" s="24"/>
    </row>
    <row r="3927" spans="1:12" x14ac:dyDescent="0.2">
      <c r="A3927" s="23">
        <v>41878</v>
      </c>
      <c r="B3927" s="27">
        <v>76.88</v>
      </c>
      <c r="C3927" s="28">
        <v>75.88</v>
      </c>
      <c r="D3927" s="28">
        <v>82.88</v>
      </c>
      <c r="E3927" s="33">
        <v>80.38</v>
      </c>
      <c r="F3927" s="25">
        <v>76.38</v>
      </c>
      <c r="G3927" s="25">
        <v>75.38</v>
      </c>
      <c r="H3927" s="25">
        <v>75.38</v>
      </c>
      <c r="I3927" s="25">
        <v>84.88</v>
      </c>
      <c r="J3927" s="27">
        <v>89.13</v>
      </c>
      <c r="K3927" s="24"/>
      <c r="L3927" s="24"/>
    </row>
    <row r="3928" spans="1:12" x14ac:dyDescent="0.2">
      <c r="A3928" s="23">
        <v>41879</v>
      </c>
      <c r="B3928" s="27">
        <v>77.55</v>
      </c>
      <c r="C3928" s="28">
        <v>76.55</v>
      </c>
      <c r="D3928" s="28">
        <v>83.55</v>
      </c>
      <c r="E3928" s="33">
        <v>81.05</v>
      </c>
      <c r="F3928" s="25">
        <v>77.05</v>
      </c>
      <c r="G3928" s="25">
        <v>76.05</v>
      </c>
      <c r="H3928" s="25">
        <v>76.05</v>
      </c>
      <c r="I3928" s="25">
        <v>85.55</v>
      </c>
      <c r="J3928" s="27">
        <v>89.83</v>
      </c>
      <c r="K3928" s="24"/>
      <c r="L3928" s="30">
        <v>76.45</v>
      </c>
    </row>
    <row r="3929" spans="1:12" x14ac:dyDescent="0.2">
      <c r="A3929" s="23">
        <v>41880</v>
      </c>
      <c r="B3929" s="27">
        <v>78.959999999999994</v>
      </c>
      <c r="C3929" s="28">
        <v>77.959999999999994</v>
      </c>
      <c r="D3929" s="28">
        <v>84.96</v>
      </c>
      <c r="E3929" s="33">
        <v>82.46</v>
      </c>
      <c r="F3929" s="25">
        <v>78.459999999999994</v>
      </c>
      <c r="G3929" s="25">
        <v>77.459999999999994</v>
      </c>
      <c r="H3929" s="25">
        <v>77.459999999999994</v>
      </c>
      <c r="I3929" s="25">
        <v>86.96</v>
      </c>
      <c r="J3929" s="27">
        <v>91.23</v>
      </c>
      <c r="K3929" s="24"/>
      <c r="L3929" s="30">
        <v>77.7</v>
      </c>
    </row>
    <row r="3930" spans="1:12" x14ac:dyDescent="0.2">
      <c r="A3930" s="23">
        <v>41884</v>
      </c>
      <c r="B3930" s="27">
        <v>75.88</v>
      </c>
      <c r="C3930" s="28">
        <v>74.88</v>
      </c>
      <c r="D3930" s="28">
        <v>81.88</v>
      </c>
      <c r="E3930" s="33">
        <v>79.38</v>
      </c>
      <c r="F3930" s="25">
        <v>75.38</v>
      </c>
      <c r="G3930" s="25">
        <v>74.38</v>
      </c>
      <c r="H3930" s="25">
        <v>74.38</v>
      </c>
      <c r="I3930" s="25">
        <v>83.88</v>
      </c>
      <c r="J3930" s="27">
        <v>88.13</v>
      </c>
      <c r="K3930" s="24"/>
      <c r="L3930" s="30">
        <v>74.45</v>
      </c>
    </row>
    <row r="3931" spans="1:12" x14ac:dyDescent="0.2">
      <c r="A3931" s="23">
        <v>41885</v>
      </c>
      <c r="B3931" s="27">
        <v>78.540000000000006</v>
      </c>
      <c r="C3931" s="28">
        <v>77.540000000000006</v>
      </c>
      <c r="D3931" s="28">
        <v>84.54</v>
      </c>
      <c r="E3931" s="33">
        <v>82.04</v>
      </c>
      <c r="F3931" s="25">
        <v>78.040000000000006</v>
      </c>
      <c r="G3931" s="25">
        <v>77.040000000000006</v>
      </c>
      <c r="H3931" s="25">
        <v>77.040000000000006</v>
      </c>
      <c r="I3931" s="25">
        <v>86.54</v>
      </c>
      <c r="J3931" s="27">
        <v>90.83</v>
      </c>
      <c r="K3931" s="24"/>
      <c r="L3931" s="30">
        <v>77.2</v>
      </c>
    </row>
    <row r="3932" spans="1:12" x14ac:dyDescent="0.2">
      <c r="A3932" s="23">
        <v>41886</v>
      </c>
      <c r="B3932" s="27">
        <v>77.45</v>
      </c>
      <c r="C3932" s="28">
        <v>76.45</v>
      </c>
      <c r="D3932" s="28">
        <v>83.45</v>
      </c>
      <c r="E3932" s="33">
        <v>80.95</v>
      </c>
      <c r="F3932" s="25">
        <v>76.95</v>
      </c>
      <c r="G3932" s="25">
        <v>75.95</v>
      </c>
      <c r="H3932" s="25">
        <v>75.95</v>
      </c>
      <c r="I3932" s="25">
        <v>85.45</v>
      </c>
      <c r="J3932" s="27">
        <v>89.73</v>
      </c>
      <c r="K3932" s="24"/>
      <c r="L3932" s="30">
        <v>76.2</v>
      </c>
    </row>
    <row r="3933" spans="1:12" x14ac:dyDescent="0.2">
      <c r="A3933" s="23">
        <v>41887</v>
      </c>
      <c r="B3933" s="27">
        <v>76.290000000000006</v>
      </c>
      <c r="C3933" s="28">
        <v>75.290000000000006</v>
      </c>
      <c r="D3933" s="28">
        <v>82.29</v>
      </c>
      <c r="E3933" s="33">
        <v>79.790000000000006</v>
      </c>
      <c r="F3933" s="25">
        <v>75.790000000000006</v>
      </c>
      <c r="G3933" s="25">
        <v>74.790000000000006</v>
      </c>
      <c r="H3933" s="25">
        <v>74.790000000000006</v>
      </c>
      <c r="I3933" s="25">
        <v>84.29</v>
      </c>
      <c r="J3933" s="27">
        <v>88.53</v>
      </c>
      <c r="K3933" s="24"/>
      <c r="L3933" s="30">
        <v>74.95</v>
      </c>
    </row>
    <row r="3934" spans="1:12" x14ac:dyDescent="0.2">
      <c r="A3934" s="23">
        <v>41890</v>
      </c>
      <c r="B3934" s="27">
        <v>75.66</v>
      </c>
      <c r="C3934" s="28">
        <v>74.66</v>
      </c>
      <c r="D3934" s="28">
        <v>81.66</v>
      </c>
      <c r="E3934" s="33">
        <v>79.16</v>
      </c>
      <c r="F3934" s="25">
        <v>75.25</v>
      </c>
      <c r="G3934" s="25">
        <v>74.25</v>
      </c>
      <c r="H3934" s="25">
        <v>74.25</v>
      </c>
      <c r="I3934" s="25">
        <v>83.66</v>
      </c>
      <c r="J3934" s="27">
        <v>87.93</v>
      </c>
      <c r="K3934" s="24"/>
      <c r="L3934" s="30">
        <v>74.45</v>
      </c>
    </row>
    <row r="3935" spans="1:12" x14ac:dyDescent="0.2">
      <c r="A3935" s="23">
        <v>41891</v>
      </c>
      <c r="B3935" s="27">
        <v>75.75</v>
      </c>
      <c r="C3935" s="28">
        <v>74.75</v>
      </c>
      <c r="D3935" s="28">
        <v>81.75</v>
      </c>
      <c r="E3935" s="33">
        <v>79.25</v>
      </c>
      <c r="F3935" s="25">
        <v>75.25</v>
      </c>
      <c r="G3935" s="25">
        <v>74.25</v>
      </c>
      <c r="H3935" s="25">
        <v>74.25</v>
      </c>
      <c r="I3935" s="25">
        <v>83.75</v>
      </c>
      <c r="J3935" s="27">
        <v>88.03</v>
      </c>
      <c r="K3935" s="24"/>
      <c r="L3935" s="24"/>
    </row>
    <row r="3936" spans="1:12" x14ac:dyDescent="0.2">
      <c r="A3936" s="23">
        <v>41892</v>
      </c>
      <c r="B3936" s="27">
        <v>74.67</v>
      </c>
      <c r="C3936" s="28">
        <v>73.67</v>
      </c>
      <c r="D3936" s="28">
        <v>80.67</v>
      </c>
      <c r="E3936" s="33">
        <v>78.17</v>
      </c>
      <c r="F3936" s="25">
        <v>74.67</v>
      </c>
      <c r="G3936" s="25">
        <v>74.17</v>
      </c>
      <c r="H3936" s="25">
        <v>74.17</v>
      </c>
      <c r="I3936" s="25">
        <v>82.67</v>
      </c>
      <c r="J3936" s="27">
        <v>86.93</v>
      </c>
      <c r="K3936" s="24"/>
      <c r="L3936" s="30">
        <v>73.2</v>
      </c>
    </row>
    <row r="3937" spans="1:12" x14ac:dyDescent="0.2">
      <c r="A3937" s="23">
        <v>41893</v>
      </c>
      <c r="B3937" s="27">
        <v>75.83</v>
      </c>
      <c r="C3937" s="28">
        <v>74.83</v>
      </c>
      <c r="D3937" s="28">
        <v>81.83</v>
      </c>
      <c r="E3937" s="33">
        <v>79.33</v>
      </c>
      <c r="F3937" s="25">
        <v>75.83</v>
      </c>
      <c r="G3937" s="25">
        <v>75.33</v>
      </c>
      <c r="H3937" s="25">
        <v>75.33</v>
      </c>
      <c r="I3937" s="25">
        <v>83.83</v>
      </c>
      <c r="J3937" s="27">
        <v>88.03</v>
      </c>
      <c r="K3937" s="24"/>
      <c r="L3937" s="30">
        <v>74.7</v>
      </c>
    </row>
    <row r="3938" spans="1:12" x14ac:dyDescent="0.2">
      <c r="A3938" s="23">
        <v>41894</v>
      </c>
      <c r="B3938" s="27">
        <v>75.44</v>
      </c>
      <c r="C3938" s="28">
        <v>74.44</v>
      </c>
      <c r="D3938" s="28">
        <v>81.44</v>
      </c>
      <c r="E3938" s="33">
        <v>78.77</v>
      </c>
      <c r="F3938" s="25">
        <v>75.27</v>
      </c>
      <c r="G3938" s="25">
        <v>74.77</v>
      </c>
      <c r="H3938" s="25">
        <v>74.77</v>
      </c>
      <c r="I3938" s="25">
        <v>83.27</v>
      </c>
      <c r="J3938" s="27">
        <v>87.47</v>
      </c>
      <c r="K3938" s="24"/>
      <c r="L3938" s="30">
        <v>73.95</v>
      </c>
    </row>
    <row r="3939" spans="1:12" x14ac:dyDescent="0.2">
      <c r="A3939" s="23">
        <v>41897</v>
      </c>
      <c r="B3939" s="27">
        <v>75.92</v>
      </c>
      <c r="C3939" s="28">
        <v>74.92</v>
      </c>
      <c r="D3939" s="28">
        <v>81.92</v>
      </c>
      <c r="E3939" s="33">
        <v>79.42</v>
      </c>
      <c r="F3939" s="25">
        <v>75.92</v>
      </c>
      <c r="G3939" s="25">
        <v>75.42</v>
      </c>
      <c r="H3939" s="25">
        <v>75.42</v>
      </c>
      <c r="I3939" s="25">
        <v>83.92</v>
      </c>
      <c r="J3939" s="27">
        <v>88.07</v>
      </c>
      <c r="K3939" s="24"/>
      <c r="L3939" s="30">
        <v>74.45</v>
      </c>
    </row>
    <row r="3940" spans="1:12" x14ac:dyDescent="0.2">
      <c r="A3940" s="23">
        <v>41898</v>
      </c>
      <c r="B3940" s="27">
        <v>77.88</v>
      </c>
      <c r="C3940" s="28">
        <v>76.88</v>
      </c>
      <c r="D3940" s="28">
        <v>83.88</v>
      </c>
      <c r="E3940" s="33">
        <v>81.38</v>
      </c>
      <c r="F3940" s="25">
        <v>77.88</v>
      </c>
      <c r="G3940" s="25">
        <v>77.38</v>
      </c>
      <c r="H3940" s="25">
        <v>77.38</v>
      </c>
      <c r="I3940" s="25">
        <v>85.88</v>
      </c>
      <c r="J3940" s="27">
        <v>90.07</v>
      </c>
      <c r="K3940" s="24"/>
      <c r="L3940" s="30">
        <v>76.7</v>
      </c>
    </row>
    <row r="3941" spans="1:12" x14ac:dyDescent="0.2">
      <c r="A3941" s="23">
        <v>41899</v>
      </c>
      <c r="B3941" s="27">
        <v>77.42</v>
      </c>
      <c r="C3941" s="28">
        <v>76.42</v>
      </c>
      <c r="D3941" s="28">
        <v>83.42</v>
      </c>
      <c r="E3941" s="33">
        <v>80.92</v>
      </c>
      <c r="F3941" s="25">
        <v>77.42</v>
      </c>
      <c r="G3941" s="25">
        <v>76.42</v>
      </c>
      <c r="H3941" s="25">
        <v>76.42</v>
      </c>
      <c r="I3941" s="25">
        <v>85.42</v>
      </c>
      <c r="J3941" s="27">
        <v>89.57</v>
      </c>
      <c r="K3941" s="24"/>
      <c r="L3941" s="30">
        <v>75.95</v>
      </c>
    </row>
    <row r="3942" spans="1:12" x14ac:dyDescent="0.2">
      <c r="A3942" s="23">
        <v>41900</v>
      </c>
      <c r="B3942" s="27">
        <v>76.069999999999993</v>
      </c>
      <c r="C3942" s="28">
        <v>75.069999999999993</v>
      </c>
      <c r="D3942" s="28">
        <v>82.07</v>
      </c>
      <c r="E3942" s="33">
        <v>79.569999999999993</v>
      </c>
      <c r="F3942" s="25">
        <v>75.41</v>
      </c>
      <c r="G3942" s="25">
        <v>74.41</v>
      </c>
      <c r="H3942" s="25">
        <v>74.41</v>
      </c>
      <c r="I3942" s="25">
        <v>84.07</v>
      </c>
      <c r="J3942" s="27">
        <v>88.27</v>
      </c>
      <c r="K3942" s="24"/>
      <c r="L3942" s="30">
        <v>74.7</v>
      </c>
    </row>
    <row r="3943" spans="1:12" x14ac:dyDescent="0.2">
      <c r="A3943" s="23">
        <v>41901</v>
      </c>
      <c r="B3943" s="27">
        <v>75.41</v>
      </c>
      <c r="C3943" s="28">
        <v>74.41</v>
      </c>
      <c r="D3943" s="28">
        <v>81.41</v>
      </c>
      <c r="E3943" s="33">
        <v>78.91</v>
      </c>
      <c r="F3943" s="25">
        <v>75.41</v>
      </c>
      <c r="G3943" s="25">
        <v>74.41</v>
      </c>
      <c r="H3943" s="25">
        <v>74.41</v>
      </c>
      <c r="I3943" s="25">
        <v>83.41</v>
      </c>
      <c r="J3943" s="27">
        <v>87.57</v>
      </c>
      <c r="K3943" s="24"/>
      <c r="L3943" s="30">
        <v>74.2</v>
      </c>
    </row>
    <row r="3944" spans="1:12" x14ac:dyDescent="0.2">
      <c r="A3944" s="23">
        <v>41904</v>
      </c>
      <c r="B3944" s="27">
        <v>74.52</v>
      </c>
      <c r="C3944" s="28">
        <v>73.52</v>
      </c>
      <c r="D3944" s="28">
        <v>80.52</v>
      </c>
      <c r="E3944" s="33">
        <v>78.02</v>
      </c>
      <c r="F3944" s="25">
        <v>74.52</v>
      </c>
      <c r="G3944" s="25">
        <v>73.52</v>
      </c>
      <c r="H3944" s="25">
        <v>73.52</v>
      </c>
      <c r="I3944" s="25">
        <v>82.52</v>
      </c>
      <c r="J3944" s="27">
        <v>86.67</v>
      </c>
      <c r="K3944" s="24"/>
      <c r="L3944" s="30">
        <v>72.95</v>
      </c>
    </row>
    <row r="3945" spans="1:12" x14ac:dyDescent="0.2">
      <c r="A3945" s="23">
        <v>41905</v>
      </c>
      <c r="B3945" s="27">
        <v>74.56</v>
      </c>
      <c r="C3945" s="28">
        <v>73.56</v>
      </c>
      <c r="D3945" s="28">
        <v>80.56</v>
      </c>
      <c r="E3945" s="33">
        <v>78.06</v>
      </c>
      <c r="F3945" s="25">
        <v>74.56</v>
      </c>
      <c r="G3945" s="25">
        <v>73.56</v>
      </c>
      <c r="H3945" s="25">
        <v>73.56</v>
      </c>
      <c r="I3945" s="25">
        <v>82.56</v>
      </c>
      <c r="J3945" s="27">
        <v>86.77</v>
      </c>
      <c r="K3945" s="24"/>
      <c r="L3945" s="30">
        <v>73.2</v>
      </c>
    </row>
    <row r="3946" spans="1:12" x14ac:dyDescent="0.2">
      <c r="A3946" s="23">
        <v>41906</v>
      </c>
      <c r="B3946" s="27">
        <v>75.8</v>
      </c>
      <c r="C3946" s="28">
        <v>74.8</v>
      </c>
      <c r="D3946" s="28">
        <v>81.8</v>
      </c>
      <c r="E3946" s="33">
        <v>79.3</v>
      </c>
      <c r="F3946" s="25">
        <v>75.8</v>
      </c>
      <c r="G3946" s="25">
        <v>74.8</v>
      </c>
      <c r="H3946" s="25">
        <v>74.8</v>
      </c>
      <c r="I3946" s="25">
        <v>83.8</v>
      </c>
      <c r="J3946" s="27">
        <v>87.97</v>
      </c>
      <c r="K3946" s="24"/>
      <c r="L3946" s="30">
        <v>74.45</v>
      </c>
    </row>
    <row r="3947" spans="1:12" x14ac:dyDescent="0.2">
      <c r="A3947" s="23">
        <v>41907</v>
      </c>
      <c r="B3947" s="27">
        <v>75.53</v>
      </c>
      <c r="C3947" s="28">
        <v>74.53</v>
      </c>
      <c r="D3947" s="28">
        <v>81.53</v>
      </c>
      <c r="E3947" s="33">
        <v>79.03</v>
      </c>
      <c r="F3947" s="25">
        <v>75.53</v>
      </c>
      <c r="G3947" s="25">
        <v>74.53</v>
      </c>
      <c r="H3947" s="25">
        <v>74.53</v>
      </c>
      <c r="I3947" s="25">
        <v>83.53</v>
      </c>
      <c r="J3947" s="27">
        <v>87.67</v>
      </c>
      <c r="K3947" s="24"/>
      <c r="L3947" s="30">
        <v>74.2</v>
      </c>
    </row>
    <row r="3948" spans="1:12" x14ac:dyDescent="0.2">
      <c r="A3948" s="23">
        <v>41908</v>
      </c>
      <c r="B3948" s="27">
        <v>76.540000000000006</v>
      </c>
      <c r="C3948" s="28">
        <v>75.540000000000006</v>
      </c>
      <c r="D3948" s="28">
        <v>82.54</v>
      </c>
      <c r="E3948" s="33">
        <v>80.040000000000006</v>
      </c>
      <c r="F3948" s="25">
        <v>76.540000000000006</v>
      </c>
      <c r="G3948" s="25">
        <v>75.540000000000006</v>
      </c>
      <c r="H3948" s="25">
        <v>75.540000000000006</v>
      </c>
      <c r="I3948" s="25">
        <v>84.54</v>
      </c>
      <c r="J3948" s="27">
        <v>88.77</v>
      </c>
      <c r="K3948" s="24"/>
      <c r="L3948" s="30">
        <v>75.2</v>
      </c>
    </row>
    <row r="3949" spans="1:12" x14ac:dyDescent="0.2">
      <c r="A3949" s="23">
        <v>41911</v>
      </c>
      <c r="B3949" s="27">
        <v>77.569999999999993</v>
      </c>
      <c r="C3949" s="28">
        <v>76.569999999999993</v>
      </c>
      <c r="D3949" s="28">
        <v>83.57</v>
      </c>
      <c r="E3949" s="33">
        <v>81.069999999999993</v>
      </c>
      <c r="F3949" s="25">
        <v>77.569999999999993</v>
      </c>
      <c r="G3949" s="25">
        <v>76.569999999999993</v>
      </c>
      <c r="H3949" s="25">
        <v>76.569999999999993</v>
      </c>
      <c r="I3949" s="25">
        <v>85.57</v>
      </c>
      <c r="J3949" s="27">
        <v>89.77</v>
      </c>
      <c r="K3949" s="24"/>
      <c r="L3949" s="30">
        <v>76.45</v>
      </c>
    </row>
    <row r="3950" spans="1:12" x14ac:dyDescent="0.2">
      <c r="A3950" s="23">
        <v>41912</v>
      </c>
      <c r="B3950" s="27">
        <v>74.16</v>
      </c>
      <c r="C3950" s="28">
        <v>73.16</v>
      </c>
      <c r="D3950" s="28">
        <v>80.16</v>
      </c>
      <c r="E3950" s="33">
        <v>77.66</v>
      </c>
      <c r="F3950" s="25">
        <v>74.16</v>
      </c>
      <c r="G3950" s="25">
        <v>73.16</v>
      </c>
      <c r="H3950" s="25">
        <v>73.16</v>
      </c>
      <c r="I3950" s="25">
        <v>82.16</v>
      </c>
      <c r="J3950" s="27">
        <v>86.37</v>
      </c>
      <c r="K3950" s="24"/>
      <c r="L3950" s="30">
        <v>72.7</v>
      </c>
    </row>
    <row r="3951" spans="1:12" x14ac:dyDescent="0.2">
      <c r="A3951" s="23">
        <v>41913</v>
      </c>
      <c r="B3951" s="27">
        <v>73.73</v>
      </c>
      <c r="C3951" s="28">
        <v>72.73</v>
      </c>
      <c r="D3951" s="28">
        <v>79.73</v>
      </c>
      <c r="E3951" s="33">
        <v>77.23</v>
      </c>
      <c r="F3951" s="25">
        <v>73.73</v>
      </c>
      <c r="G3951" s="25">
        <v>72.73</v>
      </c>
      <c r="H3951" s="25">
        <v>72.73</v>
      </c>
      <c r="I3951" s="25">
        <v>81.73</v>
      </c>
      <c r="J3951" s="27">
        <v>85.87</v>
      </c>
      <c r="K3951" s="24"/>
      <c r="L3951" s="30">
        <v>72.45</v>
      </c>
    </row>
    <row r="3952" spans="1:12" x14ac:dyDescent="0.2">
      <c r="A3952" s="23">
        <v>41914</v>
      </c>
      <c r="B3952" s="27">
        <v>74.010000000000005</v>
      </c>
      <c r="C3952" s="28">
        <v>73.010000000000005</v>
      </c>
      <c r="D3952" s="28">
        <v>80.010000000000005</v>
      </c>
      <c r="E3952" s="33">
        <v>77.510000000000005</v>
      </c>
      <c r="F3952" s="25">
        <v>74.010000000000005</v>
      </c>
      <c r="G3952" s="25">
        <v>73.010000000000005</v>
      </c>
      <c r="H3952" s="25">
        <v>73.010000000000005</v>
      </c>
      <c r="I3952" s="25">
        <v>82.01</v>
      </c>
      <c r="J3952" s="27">
        <v>86.17</v>
      </c>
      <c r="K3952" s="24"/>
      <c r="L3952" s="30">
        <v>72.7</v>
      </c>
    </row>
    <row r="3953" spans="1:12" x14ac:dyDescent="0.2">
      <c r="A3953" s="23">
        <v>41915</v>
      </c>
      <c r="B3953" s="27">
        <v>72.739999999999995</v>
      </c>
      <c r="C3953" s="28">
        <v>71.739999999999995</v>
      </c>
      <c r="D3953" s="28">
        <v>78.739999999999995</v>
      </c>
      <c r="E3953" s="33">
        <v>76.239999999999995</v>
      </c>
      <c r="F3953" s="25">
        <v>72.739999999999995</v>
      </c>
      <c r="G3953" s="25">
        <v>71.739999999999995</v>
      </c>
      <c r="H3953" s="25">
        <v>71.739999999999995</v>
      </c>
      <c r="I3953" s="25">
        <v>80.739999999999995</v>
      </c>
      <c r="J3953" s="27">
        <v>84.97</v>
      </c>
      <c r="K3953" s="24"/>
      <c r="L3953" s="30">
        <v>71.45</v>
      </c>
    </row>
    <row r="3954" spans="1:12" x14ac:dyDescent="0.2">
      <c r="A3954" s="23">
        <v>41918</v>
      </c>
      <c r="B3954" s="27">
        <v>73.34</v>
      </c>
      <c r="C3954" s="28">
        <v>72.34</v>
      </c>
      <c r="D3954" s="28">
        <v>79.34</v>
      </c>
      <c r="E3954" s="33">
        <v>76.84</v>
      </c>
      <c r="F3954" s="25">
        <v>73.34</v>
      </c>
      <c r="G3954" s="25">
        <v>72.34</v>
      </c>
      <c r="H3954" s="25">
        <v>72.34</v>
      </c>
      <c r="I3954" s="25">
        <v>81.34</v>
      </c>
      <c r="J3954" s="27">
        <v>85.47</v>
      </c>
      <c r="K3954" s="24"/>
      <c r="L3954" s="30">
        <v>71.95</v>
      </c>
    </row>
    <row r="3955" spans="1:12" x14ac:dyDescent="0.2">
      <c r="A3955" s="23">
        <v>41919</v>
      </c>
      <c r="B3955" s="27">
        <v>71.849999999999994</v>
      </c>
      <c r="C3955" s="28">
        <v>70.849999999999994</v>
      </c>
      <c r="D3955" s="28">
        <v>77.849999999999994</v>
      </c>
      <c r="E3955" s="33">
        <v>75.349999999999994</v>
      </c>
      <c r="F3955" s="25">
        <v>71.849999999999994</v>
      </c>
      <c r="G3955" s="25">
        <v>70.849999999999994</v>
      </c>
      <c r="H3955" s="25">
        <v>70.849999999999994</v>
      </c>
      <c r="I3955" s="25">
        <v>79.849999999999994</v>
      </c>
      <c r="J3955" s="27">
        <v>84.07</v>
      </c>
      <c r="K3955" s="24"/>
      <c r="L3955" s="30">
        <v>70.45</v>
      </c>
    </row>
    <row r="3956" spans="1:12" x14ac:dyDescent="0.2">
      <c r="A3956" s="23">
        <v>41920</v>
      </c>
      <c r="B3956" s="27">
        <v>70.31</v>
      </c>
      <c r="C3956" s="28">
        <v>69.31</v>
      </c>
      <c r="D3956" s="28">
        <v>76.31</v>
      </c>
      <c r="E3956" s="33">
        <v>73.81</v>
      </c>
      <c r="F3956" s="25">
        <v>70.31</v>
      </c>
      <c r="G3956" s="25">
        <v>69.31</v>
      </c>
      <c r="H3956" s="25">
        <v>69.31</v>
      </c>
      <c r="I3956" s="25">
        <v>78.31</v>
      </c>
      <c r="J3956" s="27">
        <v>82.47</v>
      </c>
      <c r="K3956" s="24"/>
      <c r="L3956" s="30">
        <v>68.95</v>
      </c>
    </row>
    <row r="3957" spans="1:12" x14ac:dyDescent="0.2">
      <c r="A3957" s="23">
        <v>41921</v>
      </c>
      <c r="B3957" s="27">
        <v>68.77</v>
      </c>
      <c r="C3957" s="28">
        <v>67.77</v>
      </c>
      <c r="D3957" s="28">
        <v>74.77</v>
      </c>
      <c r="E3957" s="33">
        <v>72.27</v>
      </c>
      <c r="F3957" s="25">
        <v>68.77</v>
      </c>
      <c r="G3957" s="25">
        <v>67.77</v>
      </c>
      <c r="H3957" s="25">
        <v>67.77</v>
      </c>
      <c r="I3957" s="25">
        <v>76.77</v>
      </c>
      <c r="J3957" s="27">
        <v>80.97</v>
      </c>
      <c r="K3957" s="24"/>
      <c r="L3957" s="30">
        <v>67.45</v>
      </c>
    </row>
    <row r="3958" spans="1:12" x14ac:dyDescent="0.2">
      <c r="A3958" s="23">
        <v>41922</v>
      </c>
      <c r="B3958" s="27">
        <v>68.819999999999993</v>
      </c>
      <c r="C3958" s="28">
        <v>67.819999999999993</v>
      </c>
      <c r="D3958" s="28">
        <v>74.819999999999993</v>
      </c>
      <c r="E3958" s="33">
        <v>72.319999999999993</v>
      </c>
      <c r="F3958" s="25">
        <v>68.819999999999993</v>
      </c>
      <c r="G3958" s="25">
        <v>67.819999999999993</v>
      </c>
      <c r="H3958" s="25">
        <v>67.819999999999993</v>
      </c>
      <c r="I3958" s="25">
        <v>76.819999999999993</v>
      </c>
      <c r="J3958" s="27">
        <v>80.97</v>
      </c>
      <c r="K3958" s="24"/>
      <c r="L3958" s="24"/>
    </row>
    <row r="3959" spans="1:12" x14ac:dyDescent="0.2">
      <c r="A3959" s="23">
        <v>41925</v>
      </c>
      <c r="B3959" s="27">
        <v>68.739999999999995</v>
      </c>
      <c r="C3959" s="28">
        <v>67.739999999999995</v>
      </c>
      <c r="D3959" s="28">
        <v>74.739999999999995</v>
      </c>
      <c r="E3959" s="33">
        <v>72.239999999999995</v>
      </c>
      <c r="F3959" s="25">
        <v>68.739999999999995</v>
      </c>
      <c r="G3959" s="25">
        <v>67.739999999999995</v>
      </c>
      <c r="H3959" s="25">
        <v>67.739999999999995</v>
      </c>
      <c r="I3959" s="25">
        <v>76.739999999999995</v>
      </c>
      <c r="J3959" s="27">
        <v>80.97</v>
      </c>
      <c r="K3959" s="24"/>
      <c r="L3959" s="30">
        <v>67.7</v>
      </c>
    </row>
    <row r="3960" spans="1:12" x14ac:dyDescent="0.2">
      <c r="A3960" s="23">
        <v>41926</v>
      </c>
      <c r="B3960" s="27">
        <v>64.84</v>
      </c>
      <c r="C3960" s="28">
        <v>63.84</v>
      </c>
      <c r="D3960" s="28">
        <v>70.84</v>
      </c>
      <c r="E3960" s="33">
        <v>68.34</v>
      </c>
      <c r="F3960" s="25">
        <v>64.84</v>
      </c>
      <c r="G3960" s="25">
        <v>63.84</v>
      </c>
      <c r="H3960" s="25">
        <v>63.84</v>
      </c>
      <c r="I3960" s="25">
        <v>72.84</v>
      </c>
      <c r="J3960" s="27">
        <v>77.069999999999993</v>
      </c>
      <c r="K3960" s="24"/>
      <c r="L3960" s="30">
        <v>63.45</v>
      </c>
    </row>
    <row r="3961" spans="1:12" x14ac:dyDescent="0.2">
      <c r="A3961" s="23">
        <v>41927</v>
      </c>
      <c r="B3961" s="27">
        <v>64.78</v>
      </c>
      <c r="C3961" s="28">
        <v>63.78</v>
      </c>
      <c r="D3961" s="28">
        <v>70.78</v>
      </c>
      <c r="E3961" s="33">
        <v>68.28</v>
      </c>
      <c r="F3961" s="25">
        <v>64.78</v>
      </c>
      <c r="G3961" s="25">
        <v>63.78</v>
      </c>
      <c r="H3961" s="25">
        <v>63.78</v>
      </c>
      <c r="I3961" s="25">
        <v>72.78</v>
      </c>
      <c r="J3961" s="27">
        <v>76.97</v>
      </c>
      <c r="K3961" s="24"/>
      <c r="L3961" s="24"/>
    </row>
    <row r="3962" spans="1:12" x14ac:dyDescent="0.2">
      <c r="A3962" s="23">
        <v>41928</v>
      </c>
      <c r="B3962" s="27">
        <v>65.7</v>
      </c>
      <c r="C3962" s="28">
        <v>64.7</v>
      </c>
      <c r="D3962" s="28">
        <v>71.7</v>
      </c>
      <c r="E3962" s="33">
        <v>69.2</v>
      </c>
      <c r="F3962" s="25">
        <v>65.7</v>
      </c>
      <c r="G3962" s="25">
        <v>64.7</v>
      </c>
      <c r="H3962" s="25">
        <v>64.7</v>
      </c>
      <c r="I3962" s="25">
        <v>73.7</v>
      </c>
      <c r="J3962" s="27">
        <v>77.87</v>
      </c>
      <c r="K3962" s="24"/>
      <c r="L3962" s="30">
        <v>64.45</v>
      </c>
    </row>
    <row r="3963" spans="1:12" x14ac:dyDescent="0.2">
      <c r="A3963" s="23">
        <v>41929</v>
      </c>
      <c r="B3963" s="27">
        <v>65.75</v>
      </c>
      <c r="C3963" s="28">
        <v>64.75</v>
      </c>
      <c r="D3963" s="28">
        <v>71.75</v>
      </c>
      <c r="E3963" s="33">
        <v>69.25</v>
      </c>
      <c r="F3963" s="25">
        <v>65.75</v>
      </c>
      <c r="G3963" s="25">
        <v>64.75</v>
      </c>
      <c r="H3963" s="25">
        <v>64.75</v>
      </c>
      <c r="I3963" s="25">
        <v>73.75</v>
      </c>
      <c r="J3963" s="27">
        <v>78.37</v>
      </c>
      <c r="K3963" s="24"/>
      <c r="L3963" s="24"/>
    </row>
    <row r="3964" spans="1:12" x14ac:dyDescent="0.2">
      <c r="A3964" s="23">
        <v>41932</v>
      </c>
      <c r="B3964" s="27">
        <v>65.709999999999994</v>
      </c>
      <c r="C3964" s="28">
        <v>64.709999999999994</v>
      </c>
      <c r="D3964" s="28">
        <v>71.709999999999994</v>
      </c>
      <c r="E3964" s="33">
        <v>69.209999999999994</v>
      </c>
      <c r="F3964" s="25">
        <v>65.709999999999994</v>
      </c>
      <c r="G3964" s="25">
        <v>64.709999999999994</v>
      </c>
      <c r="H3964" s="25">
        <v>64.709999999999994</v>
      </c>
      <c r="I3964" s="25">
        <v>73.709999999999994</v>
      </c>
      <c r="J3964" s="27">
        <v>78.27</v>
      </c>
      <c r="K3964" s="24"/>
      <c r="L3964" s="30">
        <v>64.2</v>
      </c>
    </row>
    <row r="3965" spans="1:12" x14ac:dyDescent="0.2">
      <c r="A3965" s="23">
        <v>41933</v>
      </c>
      <c r="B3965" s="27">
        <v>65.81</v>
      </c>
      <c r="C3965" s="28">
        <v>64.81</v>
      </c>
      <c r="D3965" s="28">
        <v>71.81</v>
      </c>
      <c r="E3965" s="33">
        <v>69.31</v>
      </c>
      <c r="F3965" s="25">
        <v>65.81</v>
      </c>
      <c r="G3965" s="25">
        <v>64.81</v>
      </c>
      <c r="H3965" s="25">
        <v>64.81</v>
      </c>
      <c r="I3965" s="25">
        <v>73.81</v>
      </c>
      <c r="J3965" s="27">
        <v>78.37</v>
      </c>
      <c r="K3965" s="24"/>
      <c r="L3965" s="30">
        <v>64.45</v>
      </c>
    </row>
    <row r="3966" spans="1:12" x14ac:dyDescent="0.2">
      <c r="A3966" s="23">
        <v>41934</v>
      </c>
      <c r="B3966" s="27">
        <v>63.52</v>
      </c>
      <c r="C3966" s="28">
        <v>62.52</v>
      </c>
      <c r="D3966" s="28">
        <v>69.52</v>
      </c>
      <c r="E3966" s="33">
        <v>67.02</v>
      </c>
      <c r="F3966" s="25">
        <v>63.52</v>
      </c>
      <c r="G3966" s="25">
        <v>62.52</v>
      </c>
      <c r="H3966" s="25">
        <v>62.52</v>
      </c>
      <c r="I3966" s="25">
        <v>71.52</v>
      </c>
      <c r="J3966" s="27">
        <v>76.069999999999993</v>
      </c>
      <c r="K3966" s="24"/>
      <c r="L3966" s="30">
        <v>62.2</v>
      </c>
    </row>
    <row r="3967" spans="1:12" x14ac:dyDescent="0.2">
      <c r="A3967" s="23">
        <v>41935</v>
      </c>
      <c r="B3967" s="27">
        <v>65.09</v>
      </c>
      <c r="C3967" s="28">
        <v>64.09</v>
      </c>
      <c r="D3967" s="28">
        <v>71.09</v>
      </c>
      <c r="E3967" s="33">
        <v>68.59</v>
      </c>
      <c r="F3967" s="25">
        <v>65.09</v>
      </c>
      <c r="G3967" s="25">
        <v>64.09</v>
      </c>
      <c r="H3967" s="25">
        <v>64.09</v>
      </c>
      <c r="I3967" s="25">
        <v>73.09</v>
      </c>
      <c r="J3967" s="27">
        <v>77.67</v>
      </c>
      <c r="K3967" s="24"/>
      <c r="L3967" s="30">
        <v>63.95</v>
      </c>
    </row>
    <row r="3968" spans="1:12" x14ac:dyDescent="0.2">
      <c r="A3968" s="23">
        <v>41936</v>
      </c>
      <c r="B3968" s="27">
        <v>64.010000000000005</v>
      </c>
      <c r="C3968" s="28">
        <v>63.01</v>
      </c>
      <c r="D3968" s="28">
        <v>70.010000000000005</v>
      </c>
      <c r="E3968" s="33">
        <v>67.510000000000005</v>
      </c>
      <c r="F3968" s="25">
        <v>64.010000000000005</v>
      </c>
      <c r="G3968" s="25">
        <v>63.01</v>
      </c>
      <c r="H3968" s="25">
        <v>63.01</v>
      </c>
      <c r="I3968" s="25">
        <v>72.010000000000005</v>
      </c>
      <c r="J3968" s="27">
        <v>76.569999999999993</v>
      </c>
      <c r="K3968" s="24"/>
      <c r="L3968" s="30">
        <v>62.7</v>
      </c>
    </row>
    <row r="3969" spans="1:12" x14ac:dyDescent="0.2">
      <c r="A3969" s="23">
        <v>41939</v>
      </c>
      <c r="B3969" s="27">
        <v>64</v>
      </c>
      <c r="C3969" s="28">
        <v>63</v>
      </c>
      <c r="D3969" s="28">
        <v>70</v>
      </c>
      <c r="E3969" s="33">
        <v>67.5</v>
      </c>
      <c r="F3969" s="25">
        <v>64</v>
      </c>
      <c r="G3969" s="25">
        <v>63</v>
      </c>
      <c r="H3969" s="25">
        <v>63</v>
      </c>
      <c r="I3969" s="25">
        <v>72</v>
      </c>
      <c r="J3969" s="27">
        <v>76.569999999999993</v>
      </c>
      <c r="K3969" s="24"/>
      <c r="L3969" s="30">
        <v>62.45</v>
      </c>
    </row>
    <row r="3970" spans="1:12" x14ac:dyDescent="0.2">
      <c r="A3970" s="23">
        <v>41940</v>
      </c>
      <c r="B3970" s="27">
        <v>64.42</v>
      </c>
      <c r="C3970" s="28">
        <v>63.42</v>
      </c>
      <c r="D3970" s="28">
        <v>70.42</v>
      </c>
      <c r="E3970" s="33">
        <v>67.92</v>
      </c>
      <c r="F3970" s="25">
        <v>65.2</v>
      </c>
      <c r="G3970" s="25">
        <v>64.2</v>
      </c>
      <c r="H3970" s="25">
        <v>63.42</v>
      </c>
      <c r="I3970" s="25">
        <v>72.42</v>
      </c>
      <c r="J3970" s="27">
        <v>76.97</v>
      </c>
      <c r="K3970" s="24"/>
      <c r="L3970" s="30">
        <v>63.2</v>
      </c>
    </row>
    <row r="3971" spans="1:12" x14ac:dyDescent="0.2">
      <c r="A3971" s="23">
        <v>41941</v>
      </c>
      <c r="B3971" s="27">
        <v>65.2</v>
      </c>
      <c r="C3971" s="28">
        <v>64.2</v>
      </c>
      <c r="D3971" s="28">
        <v>71.2</v>
      </c>
      <c r="E3971" s="33">
        <v>68.7</v>
      </c>
      <c r="F3971" s="25">
        <v>65.2</v>
      </c>
      <c r="G3971" s="25">
        <v>64.2</v>
      </c>
      <c r="H3971" s="25">
        <v>64.2</v>
      </c>
      <c r="I3971" s="25">
        <v>73.2</v>
      </c>
      <c r="J3971" s="27">
        <v>77.77</v>
      </c>
      <c r="K3971" s="24"/>
      <c r="L3971" s="30">
        <v>63.95</v>
      </c>
    </row>
    <row r="3972" spans="1:12" x14ac:dyDescent="0.2">
      <c r="A3972" s="23">
        <v>41942</v>
      </c>
      <c r="B3972" s="27">
        <v>64.12</v>
      </c>
      <c r="C3972" s="28">
        <v>63.12</v>
      </c>
      <c r="D3972" s="28">
        <v>70.12</v>
      </c>
      <c r="E3972" s="33">
        <v>67.62</v>
      </c>
      <c r="F3972" s="25">
        <v>64.12</v>
      </c>
      <c r="G3972" s="25">
        <v>63.12</v>
      </c>
      <c r="H3972" s="25">
        <v>63.12</v>
      </c>
      <c r="I3972" s="25">
        <v>72.12</v>
      </c>
      <c r="J3972" s="27">
        <v>76.67</v>
      </c>
      <c r="K3972" s="24"/>
      <c r="L3972" s="30">
        <v>62.7</v>
      </c>
    </row>
    <row r="3973" spans="1:12" x14ac:dyDescent="0.2">
      <c r="A3973" s="23">
        <v>41943</v>
      </c>
      <c r="B3973" s="27">
        <v>63.54</v>
      </c>
      <c r="C3973" s="28">
        <v>62.54</v>
      </c>
      <c r="D3973" s="28">
        <v>69.540000000000006</v>
      </c>
      <c r="E3973" s="33">
        <v>67.040000000000006</v>
      </c>
      <c r="F3973" s="25">
        <v>63.54</v>
      </c>
      <c r="G3973" s="25">
        <v>62.54</v>
      </c>
      <c r="H3973" s="25">
        <v>62.54</v>
      </c>
      <c r="I3973" s="25">
        <v>71.540000000000006</v>
      </c>
      <c r="J3973" s="27">
        <v>76.17</v>
      </c>
      <c r="K3973" s="24"/>
      <c r="L3973" s="30">
        <v>62.2</v>
      </c>
    </row>
    <row r="3974" spans="1:12" x14ac:dyDescent="0.2">
      <c r="A3974" s="23">
        <v>41946</v>
      </c>
      <c r="B3974" s="27">
        <v>61.78</v>
      </c>
      <c r="C3974" s="28">
        <v>60.78</v>
      </c>
      <c r="D3974" s="28">
        <v>67.78</v>
      </c>
      <c r="E3974" s="33">
        <v>65.28</v>
      </c>
      <c r="F3974" s="25">
        <v>61.78</v>
      </c>
      <c r="G3974" s="25">
        <v>60.78</v>
      </c>
      <c r="H3974" s="25">
        <v>60.78</v>
      </c>
      <c r="I3974" s="25">
        <v>69.78</v>
      </c>
      <c r="J3974" s="27">
        <v>74.37</v>
      </c>
      <c r="K3974" s="24"/>
      <c r="L3974" s="30">
        <v>60.45</v>
      </c>
    </row>
    <row r="3975" spans="1:12" x14ac:dyDescent="0.2">
      <c r="A3975" s="23">
        <v>41947</v>
      </c>
      <c r="B3975" s="27">
        <v>60.19</v>
      </c>
      <c r="C3975" s="28">
        <v>59.19</v>
      </c>
      <c r="D3975" s="28">
        <v>66.19</v>
      </c>
      <c r="E3975" s="33">
        <v>63.69</v>
      </c>
      <c r="F3975" s="25">
        <v>60.19</v>
      </c>
      <c r="G3975" s="25">
        <v>59.19</v>
      </c>
      <c r="H3975" s="25">
        <v>59.19</v>
      </c>
      <c r="I3975" s="25">
        <v>68.19</v>
      </c>
      <c r="J3975" s="27">
        <v>72.77</v>
      </c>
      <c r="K3975" s="24"/>
      <c r="L3975" s="30">
        <v>58.95</v>
      </c>
    </row>
    <row r="3976" spans="1:12" x14ac:dyDescent="0.2">
      <c r="A3976" s="23">
        <v>41948</v>
      </c>
      <c r="B3976" s="27">
        <v>61.68</v>
      </c>
      <c r="C3976" s="28">
        <v>60.68</v>
      </c>
      <c r="D3976" s="28">
        <v>67.680000000000007</v>
      </c>
      <c r="E3976" s="33">
        <v>65.180000000000007</v>
      </c>
      <c r="F3976" s="25">
        <v>61.68</v>
      </c>
      <c r="G3976" s="25">
        <v>60.68</v>
      </c>
      <c r="H3976" s="25">
        <v>60.68</v>
      </c>
      <c r="I3976" s="25">
        <v>69.680000000000007</v>
      </c>
      <c r="J3976" s="27">
        <v>74.27</v>
      </c>
      <c r="K3976" s="24"/>
      <c r="L3976" s="30">
        <v>60.45</v>
      </c>
    </row>
    <row r="3977" spans="1:12" x14ac:dyDescent="0.2">
      <c r="A3977" s="23">
        <v>41949</v>
      </c>
      <c r="B3977" s="27">
        <v>60.91</v>
      </c>
      <c r="C3977" s="28">
        <v>59.91</v>
      </c>
      <c r="D3977" s="28">
        <v>66.91</v>
      </c>
      <c r="E3977" s="33">
        <v>64.41</v>
      </c>
      <c r="F3977" s="25">
        <v>60.91</v>
      </c>
      <c r="G3977" s="25">
        <v>59.91</v>
      </c>
      <c r="H3977" s="25">
        <v>59.91</v>
      </c>
      <c r="I3977" s="25">
        <v>68.91</v>
      </c>
      <c r="J3977" s="27">
        <v>73.47</v>
      </c>
      <c r="K3977" s="24"/>
      <c r="L3977" s="30">
        <v>59.45</v>
      </c>
    </row>
    <row r="3978" spans="1:12" x14ac:dyDescent="0.2">
      <c r="A3978" s="23">
        <v>41950</v>
      </c>
      <c r="B3978" s="27">
        <v>61.65</v>
      </c>
      <c r="C3978" s="28">
        <v>60.65</v>
      </c>
      <c r="D3978" s="28">
        <v>67.650000000000006</v>
      </c>
      <c r="E3978" s="33">
        <v>65.150000000000006</v>
      </c>
      <c r="F3978" s="25">
        <v>61.65</v>
      </c>
      <c r="G3978" s="25">
        <v>60.65</v>
      </c>
      <c r="H3978" s="25">
        <v>60.65</v>
      </c>
      <c r="I3978" s="25">
        <v>69.650000000000006</v>
      </c>
      <c r="J3978" s="27">
        <v>74.27</v>
      </c>
      <c r="K3978" s="24"/>
      <c r="L3978" s="30">
        <v>60.45</v>
      </c>
    </row>
    <row r="3979" spans="1:12" x14ac:dyDescent="0.2">
      <c r="A3979" s="23">
        <v>41953</v>
      </c>
      <c r="B3979" s="27">
        <v>60.4</v>
      </c>
      <c r="C3979" s="28">
        <v>59.4</v>
      </c>
      <c r="D3979" s="28">
        <v>66.400000000000006</v>
      </c>
      <c r="E3979" s="33">
        <v>63.9</v>
      </c>
      <c r="F3979" s="25">
        <v>60.4</v>
      </c>
      <c r="G3979" s="25">
        <v>59.4</v>
      </c>
      <c r="H3979" s="25">
        <v>59.4</v>
      </c>
      <c r="I3979" s="25">
        <v>68.400000000000006</v>
      </c>
      <c r="J3979" s="27">
        <v>72.97</v>
      </c>
      <c r="K3979" s="24"/>
      <c r="L3979" s="30">
        <v>58.7</v>
      </c>
    </row>
    <row r="3980" spans="1:12" x14ac:dyDescent="0.2">
      <c r="A3980" s="23">
        <v>41954</v>
      </c>
      <c r="B3980" s="27">
        <v>60.94</v>
      </c>
      <c r="C3980" s="28">
        <v>59.94</v>
      </c>
      <c r="D3980" s="28">
        <v>66.94</v>
      </c>
      <c r="E3980" s="33">
        <v>64.44</v>
      </c>
      <c r="F3980" s="25">
        <v>60.94</v>
      </c>
      <c r="G3980" s="25">
        <v>59.94</v>
      </c>
      <c r="H3980" s="25">
        <v>59.94</v>
      </c>
      <c r="I3980" s="25">
        <v>68.94</v>
      </c>
      <c r="J3980" s="27">
        <v>73.569999999999993</v>
      </c>
      <c r="K3980" s="24"/>
      <c r="L3980" s="30">
        <v>59.7</v>
      </c>
    </row>
    <row r="3981" spans="1:12" x14ac:dyDescent="0.2">
      <c r="A3981" s="23">
        <v>41955</v>
      </c>
      <c r="B3981" s="27">
        <v>60.18</v>
      </c>
      <c r="C3981" s="28">
        <v>59.18</v>
      </c>
      <c r="D3981" s="28">
        <v>66.180000000000007</v>
      </c>
      <c r="E3981" s="33">
        <v>63.68</v>
      </c>
      <c r="F3981" s="25">
        <v>60.18</v>
      </c>
      <c r="G3981" s="25">
        <v>59.18</v>
      </c>
      <c r="H3981" s="25">
        <v>59.18</v>
      </c>
      <c r="I3981" s="25">
        <v>68.180000000000007</v>
      </c>
      <c r="J3981" s="27">
        <v>72.77</v>
      </c>
      <c r="K3981" s="24"/>
      <c r="L3981" s="30">
        <v>58.7</v>
      </c>
    </row>
    <row r="3982" spans="1:12" x14ac:dyDescent="0.2">
      <c r="A3982" s="23">
        <v>41956</v>
      </c>
      <c r="B3982" s="27">
        <v>57.21</v>
      </c>
      <c r="C3982" s="28">
        <v>56.21</v>
      </c>
      <c r="D3982" s="28">
        <v>63.21</v>
      </c>
      <c r="E3982" s="33">
        <v>60.71</v>
      </c>
      <c r="F3982" s="25">
        <v>57.21</v>
      </c>
      <c r="G3982" s="25">
        <v>56.21</v>
      </c>
      <c r="H3982" s="25">
        <v>56.21</v>
      </c>
      <c r="I3982" s="25">
        <v>65.209999999999994</v>
      </c>
      <c r="J3982" s="27">
        <v>69.77</v>
      </c>
      <c r="K3982" s="24"/>
      <c r="L3982" s="30">
        <v>55.95</v>
      </c>
    </row>
    <row r="3983" spans="1:12" x14ac:dyDescent="0.2">
      <c r="A3983" s="23">
        <v>41957</v>
      </c>
      <c r="B3983" s="27">
        <v>58.82</v>
      </c>
      <c r="C3983" s="28">
        <v>57.82</v>
      </c>
      <c r="D3983" s="28">
        <v>64.819999999999993</v>
      </c>
      <c r="E3983" s="33">
        <v>62.32</v>
      </c>
      <c r="F3983" s="25">
        <v>58.82</v>
      </c>
      <c r="G3983" s="25">
        <v>57.82</v>
      </c>
      <c r="H3983" s="25">
        <v>57.82</v>
      </c>
      <c r="I3983" s="25">
        <v>66.819999999999993</v>
      </c>
      <c r="J3983" s="27">
        <v>71.37</v>
      </c>
      <c r="K3983" s="24"/>
      <c r="L3983" s="30">
        <v>57.45</v>
      </c>
    </row>
    <row r="3984" spans="1:12" x14ac:dyDescent="0.2">
      <c r="A3984" s="23">
        <v>41960</v>
      </c>
      <c r="B3984" s="27">
        <v>58.64</v>
      </c>
      <c r="C3984" s="28">
        <v>57.64</v>
      </c>
      <c r="D3984" s="28">
        <v>64.64</v>
      </c>
      <c r="E3984" s="33">
        <v>62.14</v>
      </c>
      <c r="F3984" s="25">
        <v>58.64</v>
      </c>
      <c r="G3984" s="25">
        <v>57.64</v>
      </c>
      <c r="H3984" s="25">
        <v>57.64</v>
      </c>
      <c r="I3984" s="25">
        <v>66.64</v>
      </c>
      <c r="J3984" s="27">
        <v>71.27</v>
      </c>
      <c r="K3984" s="24"/>
      <c r="L3984" s="24"/>
    </row>
    <row r="3985" spans="1:12" x14ac:dyDescent="0.2">
      <c r="A3985" s="23">
        <v>41961</v>
      </c>
      <c r="B3985" s="27">
        <v>57.61</v>
      </c>
      <c r="C3985" s="28">
        <v>56.61</v>
      </c>
      <c r="D3985" s="28">
        <v>63.61</v>
      </c>
      <c r="E3985" s="33">
        <v>61.11</v>
      </c>
      <c r="F3985" s="25">
        <v>57.61</v>
      </c>
      <c r="G3985" s="25">
        <v>56.61</v>
      </c>
      <c r="H3985" s="25">
        <v>56.61</v>
      </c>
      <c r="I3985" s="25">
        <v>65.61</v>
      </c>
      <c r="J3985" s="27">
        <v>70.17</v>
      </c>
      <c r="K3985" s="24"/>
      <c r="L3985" s="30">
        <v>56.45</v>
      </c>
    </row>
    <row r="3986" spans="1:12" x14ac:dyDescent="0.2">
      <c r="A3986" s="23">
        <v>41962</v>
      </c>
      <c r="B3986" s="27">
        <v>57.58</v>
      </c>
      <c r="C3986" s="28">
        <v>56.58</v>
      </c>
      <c r="D3986" s="28">
        <v>63.58</v>
      </c>
      <c r="E3986" s="33">
        <v>61.08</v>
      </c>
      <c r="F3986" s="25">
        <v>57.58</v>
      </c>
      <c r="G3986" s="25">
        <v>56.58</v>
      </c>
      <c r="H3986" s="25">
        <v>56.58</v>
      </c>
      <c r="I3986" s="25">
        <v>65.58</v>
      </c>
      <c r="J3986" s="27">
        <v>70.17</v>
      </c>
      <c r="K3986" s="24"/>
      <c r="L3986" s="30">
        <v>56.2</v>
      </c>
    </row>
    <row r="3987" spans="1:12" x14ac:dyDescent="0.2">
      <c r="A3987" s="23">
        <v>41963</v>
      </c>
      <c r="B3987" s="27">
        <v>58.58</v>
      </c>
      <c r="C3987" s="28">
        <v>57.58</v>
      </c>
      <c r="D3987" s="28">
        <v>64.58</v>
      </c>
      <c r="E3987" s="33">
        <v>62.08</v>
      </c>
      <c r="F3987" s="25">
        <v>58.58</v>
      </c>
      <c r="G3987" s="25">
        <v>57.58</v>
      </c>
      <c r="H3987" s="25">
        <v>57.58</v>
      </c>
      <c r="I3987" s="25">
        <v>66.58</v>
      </c>
      <c r="J3987" s="27">
        <v>71.17</v>
      </c>
      <c r="K3987" s="24"/>
      <c r="L3987" s="30">
        <v>57.2</v>
      </c>
    </row>
    <row r="3988" spans="1:12" x14ac:dyDescent="0.2">
      <c r="A3988" s="23">
        <v>41964</v>
      </c>
      <c r="B3988" s="27">
        <v>59.51</v>
      </c>
      <c r="C3988" s="28">
        <v>58.51</v>
      </c>
      <c r="D3988" s="28">
        <v>65.510000000000005</v>
      </c>
      <c r="E3988" s="33">
        <v>63.01</v>
      </c>
      <c r="F3988" s="25">
        <v>59.51</v>
      </c>
      <c r="G3988" s="25">
        <v>58.51</v>
      </c>
      <c r="H3988" s="25">
        <v>58.51</v>
      </c>
      <c r="I3988" s="25">
        <v>67.510000000000005</v>
      </c>
      <c r="J3988" s="27">
        <v>72.069999999999993</v>
      </c>
      <c r="K3988" s="24"/>
      <c r="L3988" s="30">
        <v>58.2</v>
      </c>
    </row>
    <row r="3989" spans="1:12" x14ac:dyDescent="0.2">
      <c r="A3989" s="23">
        <v>41967</v>
      </c>
      <c r="B3989" s="27">
        <v>58.78</v>
      </c>
      <c r="C3989" s="28">
        <v>57.78</v>
      </c>
      <c r="D3989" s="28">
        <v>64.78</v>
      </c>
      <c r="E3989" s="33">
        <v>62.28</v>
      </c>
      <c r="F3989" s="25">
        <v>58.78</v>
      </c>
      <c r="G3989" s="25">
        <v>57.78</v>
      </c>
      <c r="H3989" s="25">
        <v>57.78</v>
      </c>
      <c r="I3989" s="25">
        <v>66.78</v>
      </c>
      <c r="J3989" s="27">
        <v>71.37</v>
      </c>
      <c r="K3989" s="24"/>
      <c r="L3989" s="30">
        <v>57.45</v>
      </c>
    </row>
    <row r="3990" spans="1:12" x14ac:dyDescent="0.2">
      <c r="A3990" s="23">
        <v>41968</v>
      </c>
      <c r="B3990" s="27">
        <v>57.09</v>
      </c>
      <c r="C3990" s="28">
        <v>56.09</v>
      </c>
      <c r="D3990" s="28">
        <v>63.09</v>
      </c>
      <c r="E3990" s="33">
        <v>60.59</v>
      </c>
      <c r="F3990" s="25">
        <v>57.09</v>
      </c>
      <c r="G3990" s="25">
        <v>56.09</v>
      </c>
      <c r="H3990" s="25">
        <v>56.09</v>
      </c>
      <c r="I3990" s="25">
        <v>65.09</v>
      </c>
      <c r="J3990" s="27">
        <v>69.67</v>
      </c>
      <c r="K3990" s="24"/>
      <c r="L3990" s="30">
        <v>55.7</v>
      </c>
    </row>
    <row r="3991" spans="1:12" x14ac:dyDescent="0.2">
      <c r="A3991" s="23">
        <v>41969</v>
      </c>
      <c r="B3991" s="27">
        <v>56.69</v>
      </c>
      <c r="C3991" s="28">
        <v>55.69</v>
      </c>
      <c r="D3991" s="28">
        <v>62.69</v>
      </c>
      <c r="E3991" s="33">
        <v>60.19</v>
      </c>
      <c r="F3991" s="25">
        <v>56.69</v>
      </c>
      <c r="G3991" s="25">
        <v>55.69</v>
      </c>
      <c r="H3991" s="25">
        <v>55.69</v>
      </c>
      <c r="I3991" s="25">
        <v>64.69</v>
      </c>
      <c r="J3991" s="27">
        <v>69.27</v>
      </c>
      <c r="K3991" s="24"/>
      <c r="L3991" s="30">
        <v>55.45</v>
      </c>
    </row>
    <row r="3992" spans="1:12" x14ac:dyDescent="0.2">
      <c r="A3992" s="23">
        <v>41971</v>
      </c>
      <c r="B3992" s="27">
        <v>49.15</v>
      </c>
      <c r="C3992" s="28">
        <v>48.15</v>
      </c>
      <c r="D3992" s="28">
        <v>55.15</v>
      </c>
      <c r="E3992" s="33">
        <v>52.65</v>
      </c>
      <c r="F3992" s="25">
        <v>49.15</v>
      </c>
      <c r="G3992" s="25">
        <v>48.15</v>
      </c>
      <c r="H3992" s="25">
        <v>48.15</v>
      </c>
      <c r="I3992" s="25">
        <v>57.15</v>
      </c>
      <c r="J3992" s="27">
        <v>61.77</v>
      </c>
      <c r="K3992" s="24"/>
      <c r="L3992" s="30">
        <v>47.7</v>
      </c>
    </row>
    <row r="3993" spans="1:12" x14ac:dyDescent="0.2">
      <c r="A3993" s="23">
        <v>41974</v>
      </c>
      <c r="B3993" s="27">
        <v>52</v>
      </c>
      <c r="C3993" s="28">
        <v>51</v>
      </c>
      <c r="D3993" s="28">
        <v>58</v>
      </c>
      <c r="E3993" s="33">
        <v>55.5</v>
      </c>
      <c r="F3993" s="25">
        <v>52</v>
      </c>
      <c r="G3993" s="25">
        <v>51</v>
      </c>
      <c r="H3993" s="25">
        <v>51</v>
      </c>
      <c r="I3993" s="25">
        <v>60</v>
      </c>
      <c r="J3993" s="27">
        <v>64.569999999999993</v>
      </c>
      <c r="K3993" s="24"/>
      <c r="L3993" s="30">
        <v>50.7</v>
      </c>
    </row>
    <row r="3994" spans="1:12" x14ac:dyDescent="0.2">
      <c r="A3994" s="23">
        <v>41975</v>
      </c>
      <c r="B3994" s="27">
        <v>49.88</v>
      </c>
      <c r="C3994" s="28">
        <v>48.88</v>
      </c>
      <c r="D3994" s="28">
        <v>55.88</v>
      </c>
      <c r="E3994" s="33">
        <v>53.88</v>
      </c>
      <c r="F3994" s="25">
        <v>49.88</v>
      </c>
      <c r="G3994" s="25">
        <v>48.88</v>
      </c>
      <c r="H3994" s="25">
        <v>48.88</v>
      </c>
      <c r="I3994" s="25">
        <v>57.88</v>
      </c>
      <c r="J3994" s="27">
        <v>62.47</v>
      </c>
      <c r="K3994" s="24"/>
      <c r="L3994" s="30">
        <v>48.45</v>
      </c>
    </row>
    <row r="3995" spans="1:12" x14ac:dyDescent="0.2">
      <c r="A3995" s="23">
        <v>41976</v>
      </c>
      <c r="B3995" s="27">
        <v>50.38</v>
      </c>
      <c r="C3995" s="28">
        <v>49.38</v>
      </c>
      <c r="D3995" s="28">
        <v>56.38</v>
      </c>
      <c r="E3995" s="33">
        <v>54.38</v>
      </c>
      <c r="F3995" s="25">
        <v>50.38</v>
      </c>
      <c r="G3995" s="25">
        <v>49.38</v>
      </c>
      <c r="H3995" s="25">
        <v>49.38</v>
      </c>
      <c r="I3995" s="25">
        <v>58.38</v>
      </c>
      <c r="J3995" s="27">
        <v>62.97</v>
      </c>
      <c r="K3995" s="24"/>
      <c r="L3995" s="30">
        <v>49.2</v>
      </c>
    </row>
    <row r="3996" spans="1:12" x14ac:dyDescent="0.2">
      <c r="A3996" s="23">
        <v>41977</v>
      </c>
      <c r="B3996" s="27">
        <v>49.81</v>
      </c>
      <c r="C3996" s="28">
        <v>48.81</v>
      </c>
      <c r="D3996" s="28">
        <v>55.81</v>
      </c>
      <c r="E3996" s="33">
        <v>53.81</v>
      </c>
      <c r="F3996" s="25">
        <v>49.81</v>
      </c>
      <c r="G3996" s="25">
        <v>48.81</v>
      </c>
      <c r="H3996" s="25">
        <v>48.81</v>
      </c>
      <c r="I3996" s="25">
        <v>57.81</v>
      </c>
      <c r="J3996" s="27">
        <v>62.37</v>
      </c>
      <c r="K3996" s="24"/>
      <c r="L3996" s="30">
        <v>48.45</v>
      </c>
    </row>
    <row r="3997" spans="1:12" x14ac:dyDescent="0.2">
      <c r="A3997" s="23">
        <v>41978</v>
      </c>
      <c r="B3997" s="27">
        <v>48.84</v>
      </c>
      <c r="C3997" s="28">
        <v>47.84</v>
      </c>
      <c r="D3997" s="28">
        <v>54.84</v>
      </c>
      <c r="E3997" s="33">
        <v>52.84</v>
      </c>
      <c r="F3997" s="25">
        <v>48.84</v>
      </c>
      <c r="G3997" s="25">
        <v>47.84</v>
      </c>
      <c r="H3997" s="25">
        <v>47.84</v>
      </c>
      <c r="I3997" s="25">
        <v>56.84</v>
      </c>
      <c r="J3997" s="27">
        <v>61.47</v>
      </c>
      <c r="K3997" s="24"/>
      <c r="L3997" s="30">
        <v>47.45</v>
      </c>
    </row>
    <row r="3998" spans="1:12" x14ac:dyDescent="0.2">
      <c r="A3998" s="23">
        <v>41981</v>
      </c>
      <c r="B3998" s="27">
        <v>46.05</v>
      </c>
      <c r="C3998" s="28">
        <v>45.05</v>
      </c>
      <c r="D3998" s="28">
        <v>52.05</v>
      </c>
      <c r="E3998" s="33">
        <v>50.05</v>
      </c>
      <c r="F3998" s="25">
        <v>46.05</v>
      </c>
      <c r="G3998" s="25">
        <v>45.05</v>
      </c>
      <c r="H3998" s="25">
        <v>45.05</v>
      </c>
      <c r="I3998" s="25">
        <v>54.05</v>
      </c>
      <c r="J3998" s="27">
        <v>58.67</v>
      </c>
      <c r="K3998" s="24"/>
      <c r="L3998" s="30">
        <v>44.95</v>
      </c>
    </row>
    <row r="3999" spans="1:12" x14ac:dyDescent="0.2">
      <c r="A3999" s="23">
        <v>41982</v>
      </c>
      <c r="B3999" s="27">
        <v>46.82</v>
      </c>
      <c r="C3999" s="28">
        <v>45.82</v>
      </c>
      <c r="D3999" s="28">
        <v>52.82</v>
      </c>
      <c r="E3999" s="33">
        <v>50.82</v>
      </c>
      <c r="F3999" s="25">
        <v>46.82</v>
      </c>
      <c r="G3999" s="25">
        <v>45.82</v>
      </c>
      <c r="H3999" s="25">
        <v>45.82</v>
      </c>
      <c r="I3999" s="25">
        <v>54.82</v>
      </c>
      <c r="J3999" s="27">
        <v>59.37</v>
      </c>
      <c r="K3999" s="24"/>
      <c r="L3999" s="30">
        <v>45.45</v>
      </c>
    </row>
    <row r="4000" spans="1:12" x14ac:dyDescent="0.2">
      <c r="A4000" s="23">
        <v>41983</v>
      </c>
      <c r="B4000" s="27">
        <v>43.94</v>
      </c>
      <c r="C4000" s="28">
        <v>42.94</v>
      </c>
      <c r="D4000" s="28">
        <v>49.94</v>
      </c>
      <c r="E4000" s="33">
        <v>47.94</v>
      </c>
      <c r="F4000" s="25">
        <v>43.94</v>
      </c>
      <c r="G4000" s="25">
        <v>42.94</v>
      </c>
      <c r="H4000" s="25">
        <v>42.94</v>
      </c>
      <c r="I4000" s="25">
        <v>51.94</v>
      </c>
      <c r="J4000" s="27">
        <v>56.57</v>
      </c>
      <c r="K4000" s="24"/>
      <c r="L4000" s="30">
        <v>42.7</v>
      </c>
    </row>
    <row r="4001" spans="1:12" x14ac:dyDescent="0.2">
      <c r="A4001" s="23">
        <v>41984</v>
      </c>
      <c r="B4001" s="27">
        <v>42.95</v>
      </c>
      <c r="C4001" s="28">
        <v>41.95</v>
      </c>
      <c r="D4001" s="28">
        <v>48.95</v>
      </c>
      <c r="E4001" s="33">
        <v>46.95</v>
      </c>
      <c r="F4001" s="25">
        <v>42.95</v>
      </c>
      <c r="G4001" s="25">
        <v>41.95</v>
      </c>
      <c r="H4001" s="25">
        <v>41.95</v>
      </c>
      <c r="I4001" s="25">
        <v>50.95</v>
      </c>
      <c r="J4001" s="27">
        <v>55.57</v>
      </c>
      <c r="K4001" s="24"/>
      <c r="L4001" s="30">
        <v>41.7</v>
      </c>
    </row>
    <row r="4002" spans="1:12" x14ac:dyDescent="0.2">
      <c r="A4002" s="23">
        <v>41985</v>
      </c>
      <c r="B4002" s="27">
        <v>40.81</v>
      </c>
      <c r="C4002" s="28">
        <v>39.81</v>
      </c>
      <c r="D4002" s="28">
        <v>46.81</v>
      </c>
      <c r="E4002" s="33">
        <v>44.81</v>
      </c>
      <c r="F4002" s="25">
        <v>40.81</v>
      </c>
      <c r="G4002" s="25">
        <v>39.81</v>
      </c>
      <c r="H4002" s="25">
        <v>39.81</v>
      </c>
      <c r="I4002" s="25">
        <v>48.81</v>
      </c>
      <c r="J4002" s="27">
        <v>53.37</v>
      </c>
      <c r="K4002" s="24"/>
      <c r="L4002" s="30">
        <v>39.450000000000003</v>
      </c>
    </row>
    <row r="4003" spans="1:12" x14ac:dyDescent="0.2">
      <c r="A4003" s="23">
        <v>41988</v>
      </c>
      <c r="B4003" s="27">
        <v>38.909999999999997</v>
      </c>
      <c r="C4003" s="28">
        <v>37.909999999999997</v>
      </c>
      <c r="D4003" s="28">
        <v>44.91</v>
      </c>
      <c r="E4003" s="33">
        <v>42.91</v>
      </c>
      <c r="F4003" s="25">
        <v>38.909999999999997</v>
      </c>
      <c r="G4003" s="25">
        <v>37.909999999999997</v>
      </c>
      <c r="H4003" s="25">
        <v>37.909999999999997</v>
      </c>
      <c r="I4003" s="25">
        <v>46.91</v>
      </c>
      <c r="J4003" s="27">
        <v>51.47</v>
      </c>
      <c r="K4003" s="24"/>
      <c r="L4003" s="30">
        <v>37.700000000000003</v>
      </c>
    </row>
    <row r="4004" spans="1:12" x14ac:dyDescent="0.2">
      <c r="A4004" s="23">
        <v>41989</v>
      </c>
      <c r="B4004" s="27">
        <v>38.93</v>
      </c>
      <c r="C4004" s="28">
        <v>37.93</v>
      </c>
      <c r="D4004" s="28">
        <v>44.93</v>
      </c>
      <c r="E4004" s="33">
        <v>42.93</v>
      </c>
      <c r="F4004" s="25">
        <v>38.93</v>
      </c>
      <c r="G4004" s="25">
        <v>37.93</v>
      </c>
      <c r="H4004" s="25">
        <v>37.93</v>
      </c>
      <c r="I4004" s="25">
        <v>46.93</v>
      </c>
      <c r="J4004" s="27">
        <v>51.47</v>
      </c>
      <c r="K4004" s="24"/>
      <c r="L4004" s="30">
        <v>37.450000000000003</v>
      </c>
    </row>
    <row r="4005" spans="1:12" x14ac:dyDescent="0.2">
      <c r="A4005" s="23">
        <v>41990</v>
      </c>
      <c r="B4005" s="27">
        <v>39.47</v>
      </c>
      <c r="C4005" s="28">
        <v>38.47</v>
      </c>
      <c r="D4005" s="28">
        <v>45.47</v>
      </c>
      <c r="E4005" s="33">
        <v>43.47</v>
      </c>
      <c r="F4005" s="25">
        <v>39.47</v>
      </c>
      <c r="G4005" s="25">
        <v>38.47</v>
      </c>
      <c r="H4005" s="25">
        <v>38.47</v>
      </c>
      <c r="I4005" s="25">
        <v>47.47</v>
      </c>
      <c r="J4005" s="27">
        <v>52.07</v>
      </c>
      <c r="K4005" s="24"/>
      <c r="L4005" s="30">
        <v>38.200000000000003</v>
      </c>
    </row>
    <row r="4006" spans="1:12" x14ac:dyDescent="0.2">
      <c r="A4006" s="23">
        <v>41991</v>
      </c>
      <c r="B4006" s="27">
        <v>37.11</v>
      </c>
      <c r="C4006" s="28">
        <v>36.11</v>
      </c>
      <c r="D4006" s="28">
        <v>43.11</v>
      </c>
      <c r="E4006" s="33">
        <v>41.11</v>
      </c>
      <c r="F4006" s="25">
        <v>37.11</v>
      </c>
      <c r="G4006" s="25">
        <v>36.11</v>
      </c>
      <c r="H4006" s="25">
        <v>36.11</v>
      </c>
      <c r="I4006" s="25">
        <v>45.11</v>
      </c>
      <c r="J4006" s="27">
        <v>49.67</v>
      </c>
      <c r="K4006" s="24"/>
      <c r="L4006" s="30">
        <v>35.700000000000003</v>
      </c>
    </row>
    <row r="4007" spans="1:12" x14ac:dyDescent="0.2">
      <c r="A4007" s="23">
        <v>41992</v>
      </c>
      <c r="B4007" s="27">
        <v>39.520000000000003</v>
      </c>
      <c r="C4007" s="28">
        <v>38.520000000000003</v>
      </c>
      <c r="D4007" s="28">
        <v>45.52</v>
      </c>
      <c r="E4007" s="33">
        <v>43.52</v>
      </c>
      <c r="F4007" s="25">
        <v>39.520000000000003</v>
      </c>
      <c r="G4007" s="25">
        <v>38.520000000000003</v>
      </c>
      <c r="H4007" s="25">
        <v>38.520000000000003</v>
      </c>
      <c r="I4007" s="25">
        <v>47.52</v>
      </c>
      <c r="J4007" s="27">
        <v>52.07</v>
      </c>
      <c r="K4007" s="24"/>
      <c r="L4007" s="30">
        <v>38.200000000000003</v>
      </c>
    </row>
    <row r="4008" spans="1:12" x14ac:dyDescent="0.2">
      <c r="A4008" s="23">
        <v>41995</v>
      </c>
      <c r="B4008" s="27">
        <v>38.26</v>
      </c>
      <c r="C4008" s="28">
        <v>37.26</v>
      </c>
      <c r="D4008" s="28">
        <v>44.26</v>
      </c>
      <c r="E4008" s="33">
        <v>42.26</v>
      </c>
      <c r="F4008" s="25">
        <v>38.26</v>
      </c>
      <c r="G4008" s="25">
        <v>37.26</v>
      </c>
      <c r="H4008" s="25">
        <v>37.26</v>
      </c>
      <c r="I4008" s="25">
        <v>46.26</v>
      </c>
      <c r="J4008" s="27">
        <v>50.87</v>
      </c>
      <c r="K4008" s="24"/>
      <c r="L4008" s="30">
        <v>36.950000000000003</v>
      </c>
    </row>
    <row r="4009" spans="1:12" x14ac:dyDescent="0.2">
      <c r="A4009" s="23">
        <v>41996</v>
      </c>
      <c r="B4009" s="27">
        <v>40.119999999999997</v>
      </c>
      <c r="C4009" s="28">
        <v>39.119999999999997</v>
      </c>
      <c r="D4009" s="28">
        <v>46.12</v>
      </c>
      <c r="E4009" s="33">
        <v>44.12</v>
      </c>
      <c r="F4009" s="25">
        <v>40.119999999999997</v>
      </c>
      <c r="G4009" s="25">
        <v>39.119999999999997</v>
      </c>
      <c r="H4009" s="25">
        <v>39.119999999999997</v>
      </c>
      <c r="I4009" s="25">
        <v>48.12</v>
      </c>
      <c r="J4009" s="27">
        <v>52.67</v>
      </c>
      <c r="K4009" s="24"/>
      <c r="L4009" s="30">
        <v>38.950000000000003</v>
      </c>
    </row>
    <row r="4010" spans="1:12" x14ac:dyDescent="0.2">
      <c r="A4010" s="23">
        <v>41997</v>
      </c>
      <c r="B4010" s="27">
        <v>38.840000000000003</v>
      </c>
      <c r="C4010" s="28">
        <v>37.840000000000003</v>
      </c>
      <c r="D4010" s="28">
        <v>44.84</v>
      </c>
      <c r="E4010" s="33">
        <v>42.84</v>
      </c>
      <c r="F4010" s="25">
        <v>38.840000000000003</v>
      </c>
      <c r="G4010" s="25">
        <v>37.840000000000003</v>
      </c>
      <c r="H4010" s="25">
        <v>37.840000000000003</v>
      </c>
      <c r="I4010" s="25">
        <v>46.84</v>
      </c>
      <c r="J4010" s="27">
        <v>51.47</v>
      </c>
      <c r="K4010" s="24"/>
      <c r="L4010" s="30">
        <v>37.450000000000003</v>
      </c>
    </row>
    <row r="4011" spans="1:12" x14ac:dyDescent="0.2">
      <c r="A4011" s="23">
        <v>41999</v>
      </c>
      <c r="B4011" s="27">
        <v>37.729999999999997</v>
      </c>
      <c r="C4011" s="28">
        <v>36.729999999999997</v>
      </c>
      <c r="D4011" s="28">
        <v>43.73</v>
      </c>
      <c r="E4011" s="33">
        <v>41.73</v>
      </c>
      <c r="F4011" s="25">
        <v>37.729999999999997</v>
      </c>
      <c r="G4011" s="25">
        <v>36.729999999999997</v>
      </c>
      <c r="H4011" s="25">
        <v>36.729999999999997</v>
      </c>
      <c r="I4011" s="25">
        <v>45.73</v>
      </c>
      <c r="J4011" s="27">
        <v>50.27</v>
      </c>
      <c r="K4011" s="24"/>
      <c r="L4011" s="30">
        <v>36.450000000000003</v>
      </c>
    </row>
    <row r="4012" spans="1:12" x14ac:dyDescent="0.2">
      <c r="A4012" s="23">
        <v>42002</v>
      </c>
      <c r="B4012" s="27">
        <v>36.61</v>
      </c>
      <c r="C4012" s="28">
        <v>35.61</v>
      </c>
      <c r="D4012" s="28">
        <v>42.61</v>
      </c>
      <c r="E4012" s="33">
        <v>40.61</v>
      </c>
      <c r="F4012" s="25">
        <v>36.61</v>
      </c>
      <c r="G4012" s="25">
        <v>35.61</v>
      </c>
      <c r="H4012" s="25">
        <v>35.61</v>
      </c>
      <c r="I4012" s="25">
        <v>44.61</v>
      </c>
      <c r="J4012" s="27">
        <v>49.17</v>
      </c>
      <c r="K4012" s="24"/>
      <c r="L4012" s="30">
        <v>35.200000000000003</v>
      </c>
    </row>
    <row r="4013" spans="1:12" x14ac:dyDescent="0.2">
      <c r="A4013" s="23">
        <v>42003</v>
      </c>
      <c r="B4013" s="24">
        <v>37.119999999999997</v>
      </c>
      <c r="C4013" s="25">
        <v>36.119999999999997</v>
      </c>
      <c r="D4013" s="25">
        <v>43.12</v>
      </c>
      <c r="E4013" s="33">
        <v>41.12</v>
      </c>
      <c r="F4013" s="25">
        <v>37.119999999999997</v>
      </c>
      <c r="G4013" s="25">
        <v>36.119999999999997</v>
      </c>
      <c r="H4013" s="25">
        <v>36.119999999999997</v>
      </c>
      <c r="I4013" s="25">
        <v>45.12</v>
      </c>
      <c r="J4013" s="27">
        <v>49.67</v>
      </c>
      <c r="K4013" s="24"/>
      <c r="L4013" s="30">
        <v>35.950000000000003</v>
      </c>
    </row>
    <row r="4014" spans="1:12" x14ac:dyDescent="0.2">
      <c r="A4014" s="23">
        <v>42004</v>
      </c>
      <c r="B4014" s="24">
        <v>36.270000000000003</v>
      </c>
      <c r="C4014" s="25">
        <v>35.270000000000003</v>
      </c>
      <c r="D4014" s="25">
        <v>42.27</v>
      </c>
      <c r="E4014" s="26">
        <v>40.270000000000003</v>
      </c>
      <c r="F4014" s="25">
        <v>36.270000000000003</v>
      </c>
      <c r="G4014" s="25">
        <v>35.270000000000003</v>
      </c>
      <c r="H4014" s="25">
        <v>35.270000000000003</v>
      </c>
      <c r="I4014" s="25">
        <v>44.27</v>
      </c>
      <c r="J4014" s="27">
        <v>48.87</v>
      </c>
      <c r="K4014" s="24"/>
      <c r="L4014" s="30">
        <v>34.950000000000003</v>
      </c>
    </row>
    <row r="4015" spans="1:12" x14ac:dyDescent="0.2">
      <c r="A4015" s="23">
        <v>42006</v>
      </c>
      <c r="B4015" s="32">
        <v>35.69</v>
      </c>
      <c r="C4015" s="32">
        <v>34.69</v>
      </c>
      <c r="D4015" s="32">
        <v>41.69</v>
      </c>
      <c r="E4015" s="33">
        <v>39.69</v>
      </c>
      <c r="F4015" s="25">
        <v>35.69</v>
      </c>
      <c r="G4015" s="25">
        <v>34.69</v>
      </c>
      <c r="H4015" s="25">
        <v>34.69</v>
      </c>
      <c r="I4015" s="25">
        <v>43.69</v>
      </c>
      <c r="J4015" s="27">
        <v>48.27</v>
      </c>
      <c r="K4015" s="24">
        <v>37.47</v>
      </c>
      <c r="L4015" s="30">
        <v>34.450000000000003</v>
      </c>
    </row>
    <row r="4016" spans="1:12" x14ac:dyDescent="0.2">
      <c r="A4016" s="23">
        <v>42009</v>
      </c>
      <c r="B4016" s="32">
        <v>33.04</v>
      </c>
      <c r="C4016" s="32">
        <v>32.04</v>
      </c>
      <c r="D4016" s="32">
        <v>39.04</v>
      </c>
      <c r="E4016" s="33">
        <v>37.04</v>
      </c>
      <c r="F4016" s="25">
        <v>33.04</v>
      </c>
      <c r="G4016" s="25">
        <v>32.04</v>
      </c>
      <c r="H4016" s="25">
        <v>32.04</v>
      </c>
      <c r="I4016" s="25">
        <v>41.04</v>
      </c>
      <c r="J4016" s="27">
        <v>45.67</v>
      </c>
      <c r="K4016" s="24">
        <v>34.82</v>
      </c>
      <c r="L4016" s="30">
        <v>31.45</v>
      </c>
    </row>
    <row r="4017" spans="1:12" x14ac:dyDescent="0.2">
      <c r="A4017" s="23">
        <v>42010</v>
      </c>
      <c r="B4017" s="32">
        <v>30.93</v>
      </c>
      <c r="C4017" s="32">
        <v>29.93</v>
      </c>
      <c r="D4017" s="32">
        <v>36.93</v>
      </c>
      <c r="E4017" s="33">
        <v>34.93</v>
      </c>
      <c r="F4017" s="25">
        <v>30.93</v>
      </c>
      <c r="G4017" s="25">
        <v>29.93</v>
      </c>
      <c r="H4017" s="25">
        <v>29.93</v>
      </c>
      <c r="I4017" s="25">
        <v>38.93</v>
      </c>
      <c r="J4017" s="27">
        <v>43.47</v>
      </c>
      <c r="K4017" s="24">
        <v>32.71</v>
      </c>
      <c r="L4017" s="30">
        <v>29.7</v>
      </c>
    </row>
    <row r="4018" spans="1:12" x14ac:dyDescent="0.2">
      <c r="A4018" s="23">
        <v>42011</v>
      </c>
      <c r="B4018" s="32">
        <v>31.65</v>
      </c>
      <c r="C4018" s="32">
        <v>30.65</v>
      </c>
      <c r="D4018" s="32">
        <v>37.65</v>
      </c>
      <c r="E4018" s="33">
        <v>35.65</v>
      </c>
      <c r="F4018" s="25">
        <v>31.65</v>
      </c>
      <c r="G4018" s="25">
        <v>30.65</v>
      </c>
      <c r="H4018" s="25">
        <v>30.65</v>
      </c>
      <c r="I4018" s="25">
        <v>39.65</v>
      </c>
      <c r="J4018" s="27">
        <v>44.27</v>
      </c>
      <c r="K4018" s="24">
        <v>33.43</v>
      </c>
      <c r="L4018" s="30">
        <v>30.2</v>
      </c>
    </row>
    <row r="4019" spans="1:12" x14ac:dyDescent="0.2">
      <c r="A4019" s="23">
        <v>42012</v>
      </c>
      <c r="B4019" s="32">
        <v>31.79</v>
      </c>
      <c r="C4019" s="32">
        <v>30.79</v>
      </c>
      <c r="D4019" s="32">
        <v>37.79</v>
      </c>
      <c r="E4019" s="33">
        <v>35.79</v>
      </c>
      <c r="F4019" s="25">
        <v>31.79</v>
      </c>
      <c r="G4019" s="25">
        <v>30.79</v>
      </c>
      <c r="H4019" s="25">
        <v>30.79</v>
      </c>
      <c r="I4019" s="25">
        <v>39.79</v>
      </c>
      <c r="J4019" s="27">
        <v>44.37</v>
      </c>
      <c r="K4019" s="24">
        <v>33.57</v>
      </c>
      <c r="L4019" s="30">
        <v>30.45</v>
      </c>
    </row>
    <row r="4020" spans="1:12" x14ac:dyDescent="0.2">
      <c r="A4020" s="23">
        <v>42013</v>
      </c>
      <c r="B4020" s="32">
        <v>31.36</v>
      </c>
      <c r="C4020" s="32">
        <v>30.36</v>
      </c>
      <c r="D4020" s="32">
        <v>37.36</v>
      </c>
      <c r="E4020" s="33">
        <v>35.36</v>
      </c>
      <c r="F4020" s="25">
        <v>31.36</v>
      </c>
      <c r="G4020" s="25">
        <v>30.36</v>
      </c>
      <c r="H4020" s="25">
        <v>30.36</v>
      </c>
      <c r="I4020" s="25">
        <v>39.36</v>
      </c>
      <c r="J4020" s="27">
        <v>43.87</v>
      </c>
      <c r="K4020" s="24">
        <v>33.14</v>
      </c>
      <c r="L4020" s="30">
        <v>29.95</v>
      </c>
    </row>
    <row r="4021" spans="1:12" x14ac:dyDescent="0.2">
      <c r="A4021" s="23">
        <v>42016</v>
      </c>
      <c r="B4021" s="32">
        <v>29.07</v>
      </c>
      <c r="C4021" s="32">
        <v>28.07</v>
      </c>
      <c r="D4021" s="32">
        <v>35.07</v>
      </c>
      <c r="E4021" s="33">
        <v>33.07</v>
      </c>
      <c r="F4021" s="25">
        <v>29.07</v>
      </c>
      <c r="G4021" s="25">
        <v>28.07</v>
      </c>
      <c r="H4021" s="25">
        <v>28.07</v>
      </c>
      <c r="I4021" s="25">
        <v>37.07</v>
      </c>
      <c r="J4021" s="27">
        <v>41.67</v>
      </c>
      <c r="K4021" s="24">
        <v>30.85</v>
      </c>
      <c r="L4021" s="30">
        <v>28.2</v>
      </c>
    </row>
    <row r="4022" spans="1:12" x14ac:dyDescent="0.2">
      <c r="A4022" s="23">
        <v>42017</v>
      </c>
      <c r="B4022" s="32">
        <v>28.89</v>
      </c>
      <c r="C4022" s="32">
        <v>27.89</v>
      </c>
      <c r="D4022" s="32">
        <v>34.89</v>
      </c>
      <c r="E4022" s="33">
        <v>32.89</v>
      </c>
      <c r="F4022" s="25">
        <v>28.89</v>
      </c>
      <c r="G4022" s="25">
        <v>27.89</v>
      </c>
      <c r="H4022" s="25">
        <v>27.89</v>
      </c>
      <c r="I4022" s="25">
        <v>36.89</v>
      </c>
      <c r="J4022" s="27">
        <v>41.47</v>
      </c>
      <c r="K4022" s="24">
        <v>30.67</v>
      </c>
      <c r="L4022" s="30">
        <v>27.45</v>
      </c>
    </row>
    <row r="4023" spans="1:12" x14ac:dyDescent="0.2">
      <c r="A4023" s="23">
        <v>42018</v>
      </c>
      <c r="B4023" s="32">
        <v>31.48</v>
      </c>
      <c r="C4023" s="32">
        <v>30.48</v>
      </c>
      <c r="D4023" s="32">
        <v>37.479999999999997</v>
      </c>
      <c r="E4023" s="33">
        <v>35.479999999999997</v>
      </c>
      <c r="F4023" s="25">
        <v>31.48</v>
      </c>
      <c r="G4023" s="25">
        <v>30.48</v>
      </c>
      <c r="H4023" s="25">
        <v>30.48</v>
      </c>
      <c r="I4023" s="25">
        <v>39.479999999999997</v>
      </c>
      <c r="J4023" s="27">
        <v>44.07</v>
      </c>
      <c r="K4023" s="24">
        <v>33.26</v>
      </c>
      <c r="L4023" s="30">
        <v>30.2</v>
      </c>
    </row>
    <row r="4024" spans="1:12" x14ac:dyDescent="0.2">
      <c r="A4024" s="23">
        <v>42019</v>
      </c>
      <c r="B4024" s="32">
        <v>29.25</v>
      </c>
      <c r="C4024" s="32">
        <v>28.25</v>
      </c>
      <c r="D4024" s="32">
        <v>35.25</v>
      </c>
      <c r="E4024" s="33">
        <v>33.25</v>
      </c>
      <c r="F4024" s="25">
        <v>29.25</v>
      </c>
      <c r="G4024" s="25">
        <v>28.25</v>
      </c>
      <c r="H4024" s="25">
        <v>28.25</v>
      </c>
      <c r="I4024" s="25">
        <v>37.25</v>
      </c>
      <c r="J4024" s="27">
        <v>41.87</v>
      </c>
      <c r="K4024" s="24">
        <v>31.03</v>
      </c>
      <c r="L4024" s="30">
        <v>27.95</v>
      </c>
    </row>
    <row r="4025" spans="1:12" x14ac:dyDescent="0.2">
      <c r="A4025" s="23">
        <v>42020</v>
      </c>
      <c r="B4025" s="32">
        <v>31.69</v>
      </c>
      <c r="C4025" s="32">
        <v>30.69</v>
      </c>
      <c r="D4025" s="32">
        <v>37.69</v>
      </c>
      <c r="E4025" s="33">
        <v>35.69</v>
      </c>
      <c r="F4025" s="25">
        <v>31.69</v>
      </c>
      <c r="G4025" s="25">
        <v>30.69</v>
      </c>
      <c r="H4025" s="25">
        <v>30.69</v>
      </c>
      <c r="I4025" s="25">
        <v>39.69</v>
      </c>
      <c r="J4025" s="27">
        <v>44.27</v>
      </c>
      <c r="K4025" s="24">
        <v>33.47</v>
      </c>
      <c r="L4025" s="30">
        <v>30.45</v>
      </c>
    </row>
    <row r="4026" spans="1:12" x14ac:dyDescent="0.2">
      <c r="A4026" s="23">
        <v>42024</v>
      </c>
      <c r="B4026" s="32">
        <v>29.39</v>
      </c>
      <c r="C4026" s="32">
        <v>28.39</v>
      </c>
      <c r="D4026" s="32">
        <v>35.39</v>
      </c>
      <c r="E4026" s="33">
        <v>33.39</v>
      </c>
      <c r="F4026" s="25">
        <v>29.39</v>
      </c>
      <c r="G4026" s="25">
        <v>28.39</v>
      </c>
      <c r="H4026" s="25">
        <v>28.39</v>
      </c>
      <c r="I4026" s="25">
        <v>37.39</v>
      </c>
      <c r="J4026" s="27">
        <v>41.97</v>
      </c>
      <c r="K4026" s="24">
        <v>31.17</v>
      </c>
      <c r="L4026" s="30">
        <v>27.7</v>
      </c>
    </row>
    <row r="4027" spans="1:12" x14ac:dyDescent="0.2">
      <c r="A4027" s="23">
        <v>42025</v>
      </c>
      <c r="B4027" s="32">
        <v>30.78</v>
      </c>
      <c r="C4027" s="32">
        <v>29.78</v>
      </c>
      <c r="D4027" s="32">
        <v>36.78</v>
      </c>
      <c r="E4027" s="33">
        <v>34.78</v>
      </c>
      <c r="F4027" s="25">
        <v>30.78</v>
      </c>
      <c r="G4027" s="25">
        <v>29.78</v>
      </c>
      <c r="H4027" s="25">
        <v>29.78</v>
      </c>
      <c r="I4027" s="25">
        <v>38.78</v>
      </c>
      <c r="J4027" s="27">
        <v>43.37</v>
      </c>
      <c r="K4027" s="24">
        <v>32.56</v>
      </c>
      <c r="L4027" s="30">
        <v>29.45</v>
      </c>
    </row>
    <row r="4028" spans="1:12" x14ac:dyDescent="0.2">
      <c r="A4028" s="23">
        <v>42026</v>
      </c>
      <c r="B4028" s="32">
        <v>29.31</v>
      </c>
      <c r="C4028" s="32">
        <v>28.31</v>
      </c>
      <c r="D4028" s="32">
        <v>35.31</v>
      </c>
      <c r="E4028" s="33">
        <v>33.31</v>
      </c>
      <c r="F4028" s="25">
        <v>29.31</v>
      </c>
      <c r="G4028" s="25">
        <v>28.31</v>
      </c>
      <c r="H4028" s="25">
        <v>28.31</v>
      </c>
      <c r="I4028" s="25">
        <v>37.31</v>
      </c>
      <c r="J4028" s="27">
        <v>41.87</v>
      </c>
      <c r="K4028" s="24">
        <v>31.09</v>
      </c>
      <c r="L4028" s="30">
        <v>27.95</v>
      </c>
    </row>
    <row r="4029" spans="1:12" x14ac:dyDescent="0.2">
      <c r="A4029" s="23">
        <v>42027</v>
      </c>
      <c r="B4029" s="32">
        <v>28.59</v>
      </c>
      <c r="C4029" s="32">
        <v>27.59</v>
      </c>
      <c r="D4029" s="32">
        <v>34.590000000000003</v>
      </c>
      <c r="E4029" s="33">
        <v>32.590000000000003</v>
      </c>
      <c r="F4029" s="25">
        <v>28.59</v>
      </c>
      <c r="G4029" s="25">
        <v>27.59</v>
      </c>
      <c r="H4029" s="25">
        <v>27.59</v>
      </c>
      <c r="I4029" s="25">
        <v>36.590000000000003</v>
      </c>
      <c r="J4029" s="27">
        <v>41.17</v>
      </c>
      <c r="K4029" s="24">
        <v>30.37</v>
      </c>
      <c r="L4029" s="30">
        <v>27.2</v>
      </c>
    </row>
    <row r="4030" spans="1:12" x14ac:dyDescent="0.2">
      <c r="A4030" s="23">
        <v>42030</v>
      </c>
      <c r="B4030" s="32">
        <v>37.4</v>
      </c>
      <c r="C4030" s="32">
        <v>36.4</v>
      </c>
      <c r="D4030" s="32">
        <v>34.15</v>
      </c>
      <c r="E4030" s="33">
        <v>32.15</v>
      </c>
      <c r="F4030" s="25">
        <v>28.15</v>
      </c>
      <c r="G4030" s="25">
        <v>27.15</v>
      </c>
      <c r="H4030" s="25">
        <v>27.15</v>
      </c>
      <c r="I4030" s="25">
        <v>36.15</v>
      </c>
      <c r="J4030" s="27">
        <v>40.770000000000003</v>
      </c>
      <c r="K4030" s="24">
        <v>26.83</v>
      </c>
      <c r="L4030" s="24"/>
    </row>
    <row r="4031" spans="1:12" x14ac:dyDescent="0.2">
      <c r="A4031" s="23">
        <v>42031</v>
      </c>
      <c r="B4031" s="32">
        <v>38.479999999999997</v>
      </c>
      <c r="C4031" s="32">
        <v>37.479999999999997</v>
      </c>
      <c r="D4031" s="32">
        <v>35.229999999999997</v>
      </c>
      <c r="E4031" s="33">
        <v>33.229999999999997</v>
      </c>
      <c r="F4031" s="25">
        <v>29.23</v>
      </c>
      <c r="G4031" s="25">
        <v>28.23</v>
      </c>
      <c r="H4031" s="25">
        <v>28.23</v>
      </c>
      <c r="I4031" s="25">
        <v>37.229999999999997</v>
      </c>
      <c r="J4031" s="27">
        <v>41.87</v>
      </c>
      <c r="K4031" s="24">
        <v>28.16</v>
      </c>
      <c r="L4031" s="30">
        <v>27.7</v>
      </c>
    </row>
    <row r="4032" spans="1:12" x14ac:dyDescent="0.2">
      <c r="A4032" s="23">
        <v>42032</v>
      </c>
      <c r="B4032" s="32">
        <v>36.700000000000003</v>
      </c>
      <c r="C4032" s="32">
        <v>35.700000000000003</v>
      </c>
      <c r="D4032" s="32">
        <v>33.450000000000003</v>
      </c>
      <c r="E4032" s="33">
        <v>31.45</v>
      </c>
      <c r="F4032" s="25">
        <v>36.200000000000003</v>
      </c>
      <c r="G4032" s="25">
        <v>35.200000000000003</v>
      </c>
      <c r="H4032" s="25">
        <v>35.200000000000003</v>
      </c>
      <c r="I4032" s="25">
        <v>35.450000000000003</v>
      </c>
      <c r="J4032" s="27">
        <v>40.17</v>
      </c>
      <c r="K4032" s="24">
        <v>26.1</v>
      </c>
      <c r="L4032" s="30">
        <v>26.2</v>
      </c>
    </row>
    <row r="4033" spans="1:12" x14ac:dyDescent="0.2">
      <c r="A4033" s="23">
        <v>42033</v>
      </c>
      <c r="B4033" s="32">
        <v>36.78</v>
      </c>
      <c r="C4033" s="32">
        <v>35.78</v>
      </c>
      <c r="D4033" s="32">
        <v>33.53</v>
      </c>
      <c r="E4033" s="33">
        <v>31.53</v>
      </c>
      <c r="F4033" s="25">
        <v>36.28</v>
      </c>
      <c r="G4033" s="25">
        <v>35.28</v>
      </c>
      <c r="H4033" s="25">
        <v>35.28</v>
      </c>
      <c r="I4033" s="25">
        <v>35.53</v>
      </c>
      <c r="J4033" s="27">
        <v>40.17</v>
      </c>
      <c r="K4033" s="24">
        <v>26.18</v>
      </c>
      <c r="L4033" s="24"/>
    </row>
    <row r="4034" spans="1:12" x14ac:dyDescent="0.2">
      <c r="A4034" s="23">
        <v>42034</v>
      </c>
      <c r="B4034" s="32">
        <v>40.49</v>
      </c>
      <c r="C4034" s="32">
        <v>39.49</v>
      </c>
      <c r="D4034" s="32">
        <v>37.24</v>
      </c>
      <c r="E4034" s="33">
        <v>35.24</v>
      </c>
      <c r="F4034" s="25">
        <v>39.99</v>
      </c>
      <c r="G4034" s="25">
        <v>38.99</v>
      </c>
      <c r="H4034" s="25">
        <v>38.99</v>
      </c>
      <c r="I4034" s="25">
        <v>39.24</v>
      </c>
      <c r="J4034" s="24">
        <v>43.97</v>
      </c>
      <c r="K4034" s="24">
        <v>29.05</v>
      </c>
      <c r="L4034" s="30">
        <v>29.95</v>
      </c>
    </row>
    <row r="4035" spans="1:12" x14ac:dyDescent="0.2">
      <c r="A4035" s="34">
        <v>42037</v>
      </c>
      <c r="B4035" s="32">
        <v>41.82</v>
      </c>
      <c r="C4035" s="32">
        <v>40.82</v>
      </c>
      <c r="D4035" s="32">
        <v>38.57</v>
      </c>
      <c r="E4035" s="33">
        <v>36.57</v>
      </c>
      <c r="F4035" s="25">
        <v>41.32</v>
      </c>
      <c r="G4035" s="25">
        <v>40.32</v>
      </c>
      <c r="H4035" s="25">
        <v>40.32</v>
      </c>
      <c r="I4035" s="25">
        <v>40.57</v>
      </c>
      <c r="J4035" s="24">
        <v>45.27</v>
      </c>
      <c r="K4035" s="24">
        <v>34.58</v>
      </c>
      <c r="L4035" s="24">
        <v>31.2</v>
      </c>
    </row>
    <row r="4036" spans="1:12" x14ac:dyDescent="0.2">
      <c r="A4036" s="34">
        <v>42038</v>
      </c>
      <c r="B4036" s="32">
        <v>45.28</v>
      </c>
      <c r="C4036" s="32">
        <v>44.28</v>
      </c>
      <c r="D4036" s="32">
        <v>42.03</v>
      </c>
      <c r="E4036" s="33">
        <v>40.049999999999997</v>
      </c>
      <c r="F4036" s="25">
        <v>44.8</v>
      </c>
      <c r="G4036" s="25">
        <v>43.8</v>
      </c>
      <c r="H4036" s="25">
        <v>43.8</v>
      </c>
      <c r="I4036" s="25">
        <v>44.05</v>
      </c>
      <c r="J4036" s="24">
        <v>48.77</v>
      </c>
      <c r="K4036" s="24">
        <v>38.06</v>
      </c>
      <c r="L4036" s="24">
        <v>34.700000000000003</v>
      </c>
    </row>
    <row r="4037" spans="1:12" x14ac:dyDescent="0.2">
      <c r="A4037" s="34">
        <v>42039</v>
      </c>
      <c r="B4037" s="32">
        <v>40.700000000000003</v>
      </c>
      <c r="C4037" s="32">
        <v>39.700000000000003</v>
      </c>
      <c r="D4037" s="32">
        <v>37.450000000000003</v>
      </c>
      <c r="E4037" s="33">
        <v>35.450000000000003</v>
      </c>
      <c r="F4037" s="25">
        <v>40.200000000000003</v>
      </c>
      <c r="G4037" s="25">
        <v>39.200000000000003</v>
      </c>
      <c r="H4037" s="25">
        <v>39.200000000000003</v>
      </c>
      <c r="I4037" s="25">
        <v>39.450000000000003</v>
      </c>
      <c r="J4037" s="24">
        <v>44.17</v>
      </c>
      <c r="K4037" s="24">
        <v>33.46</v>
      </c>
      <c r="L4037" s="24">
        <v>30.2</v>
      </c>
    </row>
    <row r="4038" spans="1:12" x14ac:dyDescent="0.2">
      <c r="A4038" s="34">
        <v>42040</v>
      </c>
      <c r="B4038" s="32">
        <v>43.94</v>
      </c>
      <c r="C4038" s="32">
        <v>42.94</v>
      </c>
      <c r="D4038" s="32">
        <v>40.69</v>
      </c>
      <c r="E4038" s="33">
        <v>37.479999999999997</v>
      </c>
      <c r="F4038" s="25">
        <v>42.23</v>
      </c>
      <c r="G4038" s="25">
        <v>41.23</v>
      </c>
      <c r="H4038" s="25">
        <v>41.23</v>
      </c>
      <c r="I4038" s="25">
        <v>41.48</v>
      </c>
      <c r="J4038" s="24">
        <v>46.17</v>
      </c>
      <c r="K4038" s="24">
        <v>35.49</v>
      </c>
      <c r="L4038" s="24">
        <v>32.200000000000003</v>
      </c>
    </row>
    <row r="4039" spans="1:12" x14ac:dyDescent="0.2">
      <c r="A4039" s="34">
        <v>42041</v>
      </c>
      <c r="B4039" s="32">
        <v>42.73</v>
      </c>
      <c r="C4039" s="32">
        <v>41.73</v>
      </c>
      <c r="D4039" s="32">
        <v>39.479999999999997</v>
      </c>
      <c r="E4039" s="33">
        <v>38.69</v>
      </c>
      <c r="F4039" s="25">
        <v>43.44</v>
      </c>
      <c r="G4039" s="25">
        <v>42.44</v>
      </c>
      <c r="H4039" s="25">
        <v>42.44</v>
      </c>
      <c r="I4039" s="25">
        <v>42.69</v>
      </c>
      <c r="J4039" s="24">
        <v>47.37</v>
      </c>
      <c r="K4039" s="24">
        <v>36.700000000000003</v>
      </c>
      <c r="L4039" s="24">
        <v>33.450000000000003</v>
      </c>
    </row>
    <row r="4040" spans="1:12" x14ac:dyDescent="0.2">
      <c r="A4040" s="34">
        <v>42044</v>
      </c>
      <c r="B4040" s="32">
        <v>45.11</v>
      </c>
      <c r="C4040" s="32">
        <v>44.11</v>
      </c>
      <c r="D4040" s="32">
        <v>41.86</v>
      </c>
      <c r="E4040" s="33">
        <v>39.86</v>
      </c>
      <c r="F4040" s="25">
        <v>44.61</v>
      </c>
      <c r="G4040" s="25">
        <v>43.61</v>
      </c>
      <c r="H4040" s="25">
        <v>43.61</v>
      </c>
      <c r="I4040" s="25">
        <v>43.86</v>
      </c>
      <c r="J4040" s="24">
        <v>48.57</v>
      </c>
      <c r="K4040" s="24">
        <v>37.869999999999997</v>
      </c>
      <c r="L4040" s="24">
        <v>34.200000000000003</v>
      </c>
    </row>
    <row r="4041" spans="1:12" x14ac:dyDescent="0.2">
      <c r="A4041" s="34">
        <v>42045</v>
      </c>
      <c r="B4041" s="32">
        <v>42.27</v>
      </c>
      <c r="C4041" s="32">
        <v>41.27</v>
      </c>
      <c r="D4041" s="32">
        <v>39.020000000000003</v>
      </c>
      <c r="E4041" s="33">
        <v>37.020000000000003</v>
      </c>
      <c r="F4041" s="25">
        <v>41.77</v>
      </c>
      <c r="G4041" s="25">
        <v>40.770000000000003</v>
      </c>
      <c r="H4041" s="25">
        <v>40.770000000000003</v>
      </c>
      <c r="I4041" s="25">
        <v>41.02</v>
      </c>
      <c r="J4041" s="24">
        <v>45.67</v>
      </c>
      <c r="K4041" s="24">
        <v>35.03</v>
      </c>
      <c r="L4041" s="24">
        <v>31.7</v>
      </c>
    </row>
    <row r="4042" spans="1:12" x14ac:dyDescent="0.2">
      <c r="A4042" s="34">
        <v>42046</v>
      </c>
      <c r="B4042" s="32">
        <v>41.09</v>
      </c>
      <c r="C4042" s="32">
        <v>40.090000000000003</v>
      </c>
      <c r="D4042" s="32">
        <v>37.840000000000003</v>
      </c>
      <c r="E4042" s="33">
        <v>35.840000000000003</v>
      </c>
      <c r="F4042" s="25">
        <v>40.590000000000003</v>
      </c>
      <c r="G4042" s="25">
        <v>39.590000000000003</v>
      </c>
      <c r="H4042" s="25">
        <v>39.590000000000003</v>
      </c>
      <c r="I4042" s="25">
        <v>39.840000000000003</v>
      </c>
      <c r="J4042" s="24">
        <v>44.57</v>
      </c>
      <c r="K4042" s="24">
        <v>33.85</v>
      </c>
      <c r="L4042" s="24">
        <v>30.45</v>
      </c>
    </row>
    <row r="4043" spans="1:12" x14ac:dyDescent="0.2">
      <c r="A4043" s="34">
        <v>42047</v>
      </c>
      <c r="B4043" s="32">
        <v>43.46</v>
      </c>
      <c r="C4043" s="32">
        <v>42.46</v>
      </c>
      <c r="D4043" s="32">
        <v>40.21</v>
      </c>
      <c r="E4043" s="33">
        <v>38.21</v>
      </c>
      <c r="F4043" s="25">
        <v>42.96</v>
      </c>
      <c r="G4043" s="25">
        <v>41.96</v>
      </c>
      <c r="H4043" s="25">
        <v>41.96</v>
      </c>
      <c r="I4043" s="25">
        <v>42.21</v>
      </c>
      <c r="J4043" s="24">
        <v>46.87</v>
      </c>
      <c r="K4043" s="24">
        <v>36.22</v>
      </c>
      <c r="L4043" s="24">
        <v>32.950000000000003</v>
      </c>
    </row>
    <row r="4044" spans="1:12" x14ac:dyDescent="0.2">
      <c r="A4044" s="34">
        <v>42048</v>
      </c>
      <c r="B4044" s="32">
        <v>45.03</v>
      </c>
      <c r="C4044" s="32">
        <v>44.03</v>
      </c>
      <c r="D4044" s="32">
        <v>41.78</v>
      </c>
      <c r="E4044" s="33">
        <v>39.78</v>
      </c>
      <c r="F4044" s="25">
        <v>44.53</v>
      </c>
      <c r="G4044" s="25">
        <v>43.53</v>
      </c>
      <c r="H4044" s="25">
        <v>43.53</v>
      </c>
      <c r="I4044" s="25">
        <v>43.78</v>
      </c>
      <c r="J4044" s="24">
        <v>48.47</v>
      </c>
      <c r="K4044" s="24">
        <v>37.79</v>
      </c>
      <c r="L4044" s="24">
        <v>34.450000000000003</v>
      </c>
    </row>
    <row r="4045" spans="1:12" x14ac:dyDescent="0.2">
      <c r="A4045" s="35">
        <v>42052</v>
      </c>
      <c r="B4045" s="32">
        <v>45.78</v>
      </c>
      <c r="C4045" s="32">
        <v>44.78</v>
      </c>
      <c r="D4045" s="32">
        <v>42.53</v>
      </c>
      <c r="E4045" s="33">
        <v>40.53</v>
      </c>
      <c r="F4045" s="25">
        <v>45.28</v>
      </c>
      <c r="G4045" s="25">
        <v>44.28</v>
      </c>
      <c r="H4045" s="25">
        <v>44.28</v>
      </c>
      <c r="I4045" s="25">
        <v>44.53</v>
      </c>
      <c r="J4045" s="24">
        <v>49.17</v>
      </c>
      <c r="K4045" s="24">
        <v>38.54</v>
      </c>
      <c r="L4045" s="24">
        <v>35.200000000000003</v>
      </c>
    </row>
    <row r="4046" spans="1:12" x14ac:dyDescent="0.2">
      <c r="A4046" s="35">
        <v>42053</v>
      </c>
      <c r="B4046" s="32">
        <v>44.39</v>
      </c>
      <c r="C4046" s="32">
        <v>43.39</v>
      </c>
      <c r="D4046" s="32">
        <v>41.14</v>
      </c>
      <c r="E4046" s="33">
        <v>39.14</v>
      </c>
      <c r="F4046" s="25">
        <v>43.89</v>
      </c>
      <c r="G4046" s="25">
        <v>42.89</v>
      </c>
      <c r="H4046" s="25">
        <v>42.89</v>
      </c>
      <c r="I4046" s="25">
        <v>43.14</v>
      </c>
      <c r="J4046" s="24">
        <v>47.87</v>
      </c>
      <c r="K4046" s="24">
        <v>37.15</v>
      </c>
      <c r="L4046" s="24">
        <v>33.950000000000003</v>
      </c>
    </row>
    <row r="4047" spans="1:12" x14ac:dyDescent="0.2">
      <c r="A4047" s="35">
        <v>42054</v>
      </c>
      <c r="B4047" s="32">
        <v>43.41</v>
      </c>
      <c r="C4047" s="32">
        <v>42.41</v>
      </c>
      <c r="D4047" s="32">
        <v>40.159999999999997</v>
      </c>
      <c r="E4047" s="33">
        <v>38.159999999999997</v>
      </c>
      <c r="F4047" s="25">
        <v>42.91</v>
      </c>
      <c r="G4047" s="25">
        <v>41.91</v>
      </c>
      <c r="H4047" s="25">
        <v>41.91</v>
      </c>
      <c r="I4047" s="25">
        <v>42.16</v>
      </c>
      <c r="J4047" s="24">
        <v>46.87</v>
      </c>
      <c r="K4047" s="24">
        <v>36.17</v>
      </c>
      <c r="L4047" s="24">
        <v>32.700000000000003</v>
      </c>
    </row>
    <row r="4048" spans="1:12" x14ac:dyDescent="0.2">
      <c r="A4048" s="35">
        <v>42055</v>
      </c>
      <c r="B4048" s="24">
        <v>42.59</v>
      </c>
      <c r="C4048" s="25">
        <v>41.59</v>
      </c>
      <c r="D4048" s="25">
        <v>39.340000000000003</v>
      </c>
      <c r="E4048" s="26">
        <v>37.369999999999997</v>
      </c>
      <c r="F4048" s="25">
        <v>42.09</v>
      </c>
      <c r="G4048" s="25">
        <v>41.09</v>
      </c>
      <c r="H4048" s="25">
        <v>41.09</v>
      </c>
      <c r="I4048" s="25">
        <v>41.34</v>
      </c>
      <c r="J4048" s="24">
        <v>46.07</v>
      </c>
      <c r="K4048" s="24">
        <v>35.35</v>
      </c>
      <c r="L4048" s="24">
        <v>31.95</v>
      </c>
    </row>
    <row r="4049" spans="1:12" x14ac:dyDescent="0.2">
      <c r="A4049" s="35">
        <v>42058</v>
      </c>
      <c r="B4049" s="24">
        <v>41.7</v>
      </c>
      <c r="C4049" s="25">
        <v>40.700000000000003</v>
      </c>
      <c r="D4049" s="25">
        <v>38.450000000000003</v>
      </c>
      <c r="E4049" s="26">
        <v>36.450000000000003</v>
      </c>
      <c r="F4049" s="25">
        <v>41.2</v>
      </c>
      <c r="G4049" s="25">
        <v>40.200000000000003</v>
      </c>
      <c r="H4049" s="25">
        <v>40.200000000000003</v>
      </c>
      <c r="I4049" s="25">
        <v>40.450000000000003</v>
      </c>
      <c r="J4049" s="24">
        <v>45.27</v>
      </c>
      <c r="K4049" s="24">
        <v>34.46</v>
      </c>
      <c r="L4049" s="24">
        <v>31.45</v>
      </c>
    </row>
    <row r="4050" spans="1:12" x14ac:dyDescent="0.2">
      <c r="A4050" s="34">
        <v>42059</v>
      </c>
      <c r="B4050" s="29">
        <v>41.54</v>
      </c>
      <c r="C4050" s="29">
        <v>40.54</v>
      </c>
      <c r="D4050" s="29">
        <v>38.29</v>
      </c>
      <c r="E4050" s="26">
        <v>36.28</v>
      </c>
      <c r="F4050" s="29">
        <v>41.03</v>
      </c>
      <c r="G4050" s="29">
        <v>40.03</v>
      </c>
      <c r="H4050" s="29">
        <v>40.03</v>
      </c>
      <c r="I4050" s="29">
        <v>40.28</v>
      </c>
      <c r="J4050" s="24">
        <v>45.07</v>
      </c>
      <c r="K4050" s="24">
        <v>34.29</v>
      </c>
      <c r="L4050" s="24">
        <v>30.95</v>
      </c>
    </row>
    <row r="4051" spans="1:12" x14ac:dyDescent="0.2">
      <c r="A4051" s="34">
        <v>42060</v>
      </c>
      <c r="B4051" s="29">
        <v>43.24</v>
      </c>
      <c r="C4051" s="29">
        <v>42.24</v>
      </c>
      <c r="D4051" s="29">
        <v>39.99</v>
      </c>
      <c r="E4051" s="26">
        <v>37.99</v>
      </c>
      <c r="F4051" s="29">
        <v>42.74</v>
      </c>
      <c r="G4051" s="29">
        <v>41.74</v>
      </c>
      <c r="H4051" s="29">
        <v>41.74</v>
      </c>
      <c r="I4051" s="29">
        <v>41.99</v>
      </c>
      <c r="J4051" s="24">
        <v>46.77</v>
      </c>
      <c r="K4051" s="24">
        <v>36</v>
      </c>
      <c r="L4051" s="24">
        <v>32.700000000000003</v>
      </c>
    </row>
    <row r="4052" spans="1:12" x14ac:dyDescent="0.2">
      <c r="A4052" s="34">
        <v>42061</v>
      </c>
      <c r="B4052" s="29">
        <v>40.42</v>
      </c>
      <c r="C4052" s="29">
        <v>39.42</v>
      </c>
      <c r="D4052" s="29">
        <v>37.17</v>
      </c>
      <c r="E4052" s="26">
        <v>35.17</v>
      </c>
      <c r="F4052" s="29">
        <v>39.92</v>
      </c>
      <c r="G4052" s="29">
        <v>38.92</v>
      </c>
      <c r="H4052" s="29">
        <v>38.92</v>
      </c>
      <c r="I4052" s="29">
        <v>39.17</v>
      </c>
      <c r="J4052" s="24">
        <v>43.97</v>
      </c>
      <c r="K4052" s="24">
        <v>32.18</v>
      </c>
      <c r="L4052" s="24">
        <v>29.95</v>
      </c>
    </row>
    <row r="4053" spans="1:12" x14ac:dyDescent="0.2">
      <c r="A4053" s="34">
        <v>42062</v>
      </c>
      <c r="B4053" s="29">
        <v>42.01</v>
      </c>
      <c r="C4053" s="29">
        <v>41.01</v>
      </c>
      <c r="D4053" s="29">
        <v>38.76</v>
      </c>
      <c r="E4053" s="26">
        <v>36.76</v>
      </c>
      <c r="F4053" s="29">
        <v>41.51</v>
      </c>
      <c r="G4053" s="29">
        <v>40.51</v>
      </c>
      <c r="H4053" s="29">
        <v>40.51</v>
      </c>
      <c r="I4053" s="29">
        <v>40.76</v>
      </c>
      <c r="J4053" s="24">
        <v>45.57</v>
      </c>
      <c r="K4053" s="24">
        <v>33.33</v>
      </c>
      <c r="L4053" s="24">
        <v>31.45</v>
      </c>
    </row>
    <row r="4054" spans="1:12" x14ac:dyDescent="0.2">
      <c r="A4054" s="34">
        <v>42065</v>
      </c>
      <c r="B4054" s="29">
        <v>41.84</v>
      </c>
      <c r="C4054" s="29">
        <v>40.840000000000003</v>
      </c>
      <c r="D4054" s="29">
        <v>38.590000000000003</v>
      </c>
      <c r="E4054" s="26">
        <v>36.590000000000003</v>
      </c>
      <c r="F4054" s="29">
        <v>41.34</v>
      </c>
      <c r="G4054" s="29">
        <v>40.340000000000003</v>
      </c>
      <c r="H4054" s="29">
        <v>40.340000000000003</v>
      </c>
      <c r="I4054" s="29">
        <v>40.590000000000003</v>
      </c>
      <c r="J4054" s="24">
        <v>45.37</v>
      </c>
      <c r="K4054" s="24">
        <v>34.479999999999997</v>
      </c>
      <c r="L4054" s="24">
        <v>31.2</v>
      </c>
    </row>
    <row r="4055" spans="1:12" x14ac:dyDescent="0.2">
      <c r="A4055" s="34">
        <v>42066</v>
      </c>
      <c r="B4055" s="29">
        <v>42.77</v>
      </c>
      <c r="C4055" s="29">
        <v>41.77</v>
      </c>
      <c r="D4055" s="29">
        <v>39.520000000000003</v>
      </c>
      <c r="E4055" s="26">
        <v>37.520000000000003</v>
      </c>
      <c r="F4055" s="29">
        <v>42.27</v>
      </c>
      <c r="G4055" s="29">
        <v>41.27</v>
      </c>
      <c r="H4055" s="29">
        <v>41.27</v>
      </c>
      <c r="I4055" s="29">
        <v>41.52</v>
      </c>
      <c r="J4055" s="24">
        <v>46.27</v>
      </c>
      <c r="K4055" s="24">
        <v>35.409999999999997</v>
      </c>
      <c r="L4055" s="24">
        <v>32.200000000000003</v>
      </c>
    </row>
    <row r="4056" spans="1:12" x14ac:dyDescent="0.2">
      <c r="A4056" s="34">
        <v>42067</v>
      </c>
      <c r="B4056" s="29">
        <v>43.78</v>
      </c>
      <c r="C4056" s="29">
        <v>42.78</v>
      </c>
      <c r="D4056" s="29">
        <v>40.53</v>
      </c>
      <c r="E4056" s="26">
        <v>38.53</v>
      </c>
      <c r="F4056" s="29">
        <v>43.28</v>
      </c>
      <c r="G4056" s="29">
        <v>42.28</v>
      </c>
      <c r="H4056" s="29">
        <v>42.28</v>
      </c>
      <c r="I4056" s="29">
        <v>42.53</v>
      </c>
      <c r="J4056" s="24">
        <v>47.27</v>
      </c>
      <c r="K4056" s="24">
        <v>36.42</v>
      </c>
      <c r="L4056" s="24">
        <v>33.200000000000003</v>
      </c>
    </row>
    <row r="4057" spans="1:12" x14ac:dyDescent="0.2">
      <c r="A4057" s="34">
        <v>42068</v>
      </c>
      <c r="B4057" s="29">
        <v>43.01</v>
      </c>
      <c r="C4057" s="29">
        <v>42.01</v>
      </c>
      <c r="D4057" s="29">
        <v>39.76</v>
      </c>
      <c r="E4057" s="26">
        <v>37.76</v>
      </c>
      <c r="F4057" s="29">
        <v>42.51</v>
      </c>
      <c r="G4057" s="29">
        <v>41.51</v>
      </c>
      <c r="H4057" s="29">
        <v>41.51</v>
      </c>
      <c r="I4057" s="29">
        <v>41.76</v>
      </c>
      <c r="J4057" s="24">
        <v>46.57</v>
      </c>
      <c r="K4057" s="24">
        <v>35.65</v>
      </c>
      <c r="L4057" s="24">
        <v>32.450000000000003</v>
      </c>
    </row>
    <row r="4058" spans="1:12" x14ac:dyDescent="0.2">
      <c r="A4058" s="34">
        <v>42069</v>
      </c>
      <c r="B4058" s="29">
        <v>41.86</v>
      </c>
      <c r="C4058" s="29">
        <v>40.86</v>
      </c>
      <c r="D4058" s="29">
        <v>38.61</v>
      </c>
      <c r="E4058" s="26">
        <v>36.61</v>
      </c>
      <c r="F4058" s="29">
        <v>41.36</v>
      </c>
      <c r="G4058" s="29">
        <v>40.36</v>
      </c>
      <c r="H4058" s="29">
        <v>40.36</v>
      </c>
      <c r="I4058" s="29">
        <v>40.61</v>
      </c>
      <c r="J4058" s="24">
        <v>45.37</v>
      </c>
      <c r="K4058" s="24">
        <v>34.5</v>
      </c>
      <c r="L4058" s="24">
        <v>31.2</v>
      </c>
    </row>
    <row r="4059" spans="1:12" x14ac:dyDescent="0.2">
      <c r="A4059" s="34">
        <v>42072</v>
      </c>
      <c r="B4059" s="29">
        <v>42.25</v>
      </c>
      <c r="C4059" s="29">
        <v>41.25</v>
      </c>
      <c r="D4059" s="29">
        <v>39</v>
      </c>
      <c r="E4059" s="26">
        <v>37</v>
      </c>
      <c r="F4059" s="29">
        <v>41.75</v>
      </c>
      <c r="G4059" s="29">
        <v>40.75</v>
      </c>
      <c r="H4059" s="29">
        <v>40.75</v>
      </c>
      <c r="I4059" s="29">
        <v>41</v>
      </c>
      <c r="J4059" s="24">
        <v>45.77</v>
      </c>
      <c r="K4059" s="24">
        <v>34.89</v>
      </c>
      <c r="L4059" s="24">
        <v>31.95</v>
      </c>
    </row>
    <row r="4060" spans="1:12" x14ac:dyDescent="0.2">
      <c r="A4060" s="34">
        <v>42073</v>
      </c>
      <c r="B4060" s="29">
        <v>40.54</v>
      </c>
      <c r="C4060" s="29">
        <v>39.54</v>
      </c>
      <c r="D4060" s="29">
        <v>37.29</v>
      </c>
      <c r="E4060" s="26">
        <v>35.29</v>
      </c>
      <c r="F4060" s="29">
        <v>40.04</v>
      </c>
      <c r="G4060" s="29">
        <v>39.04</v>
      </c>
      <c r="H4060" s="29">
        <v>39.04</v>
      </c>
      <c r="I4060" s="29">
        <v>39.29</v>
      </c>
      <c r="J4060" s="24">
        <v>44.07</v>
      </c>
      <c r="K4060" s="24">
        <v>33.18</v>
      </c>
      <c r="L4060" s="24">
        <v>29.95</v>
      </c>
    </row>
    <row r="4061" spans="1:12" x14ac:dyDescent="0.2">
      <c r="A4061" s="34">
        <v>42074</v>
      </c>
      <c r="B4061" s="29">
        <v>40.42</v>
      </c>
      <c r="C4061" s="29">
        <v>39.42</v>
      </c>
      <c r="D4061" s="29">
        <v>37.17</v>
      </c>
      <c r="E4061" s="26">
        <v>35.17</v>
      </c>
      <c r="F4061" s="29">
        <v>39.92</v>
      </c>
      <c r="G4061" s="29">
        <v>38.92</v>
      </c>
      <c r="H4061" s="29">
        <v>38.92</v>
      </c>
      <c r="I4061" s="29">
        <v>39.17</v>
      </c>
      <c r="J4061" s="24">
        <v>43.97</v>
      </c>
      <c r="K4061" s="24">
        <v>33.06</v>
      </c>
      <c r="L4061" s="24">
        <v>29.95</v>
      </c>
    </row>
    <row r="4062" spans="1:12" x14ac:dyDescent="0.2">
      <c r="A4062" s="34">
        <v>42075</v>
      </c>
      <c r="B4062" s="29">
        <v>39.299999999999997</v>
      </c>
      <c r="C4062" s="29">
        <v>38.299999999999997</v>
      </c>
      <c r="D4062" s="29">
        <v>36.049999999999997</v>
      </c>
      <c r="E4062" s="26">
        <v>34.049999999999997</v>
      </c>
      <c r="F4062" s="29">
        <v>38.799999999999997</v>
      </c>
      <c r="G4062" s="29">
        <v>37.799999999999997</v>
      </c>
      <c r="H4062" s="29">
        <v>37.799999999999997</v>
      </c>
      <c r="I4062" s="29">
        <v>38.049999999999997</v>
      </c>
      <c r="J4062" s="24">
        <v>42.87</v>
      </c>
      <c r="K4062" s="24">
        <v>31.94</v>
      </c>
      <c r="L4062" s="24">
        <v>28.7</v>
      </c>
    </row>
    <row r="4063" spans="1:12" x14ac:dyDescent="0.2">
      <c r="A4063" s="34">
        <v>42076</v>
      </c>
      <c r="B4063" s="29">
        <v>37.090000000000003</v>
      </c>
      <c r="C4063" s="29">
        <v>36.090000000000003</v>
      </c>
      <c r="D4063" s="29">
        <v>33.840000000000003</v>
      </c>
      <c r="E4063" s="26">
        <v>31.84</v>
      </c>
      <c r="F4063" s="29">
        <v>36.590000000000003</v>
      </c>
      <c r="G4063" s="29">
        <v>35.590000000000003</v>
      </c>
      <c r="H4063" s="29">
        <v>35.590000000000003</v>
      </c>
      <c r="I4063" s="29">
        <v>35.840000000000003</v>
      </c>
      <c r="J4063" s="24">
        <v>40.67</v>
      </c>
      <c r="K4063" s="24">
        <v>29.73</v>
      </c>
      <c r="L4063" s="24">
        <v>26.45</v>
      </c>
    </row>
    <row r="4064" spans="1:12" x14ac:dyDescent="0.2">
      <c r="A4064" s="34">
        <v>42079</v>
      </c>
      <c r="B4064" s="29">
        <v>36.130000000000003</v>
      </c>
      <c r="C4064" s="29">
        <v>35.130000000000003</v>
      </c>
      <c r="D4064" s="29">
        <v>32.880000000000003</v>
      </c>
      <c r="E4064" s="26">
        <v>30.88</v>
      </c>
      <c r="F4064" s="29">
        <v>35.630000000000003</v>
      </c>
      <c r="G4064" s="29">
        <v>34.630000000000003</v>
      </c>
      <c r="H4064" s="29">
        <v>34.630000000000003</v>
      </c>
      <c r="I4064" s="29">
        <v>34.880000000000003</v>
      </c>
      <c r="J4064" s="24">
        <v>39.67</v>
      </c>
      <c r="K4064" s="24">
        <v>28.77</v>
      </c>
      <c r="L4064" s="24">
        <v>25.7</v>
      </c>
    </row>
    <row r="4065" spans="1:12" x14ac:dyDescent="0.2">
      <c r="A4065" s="34">
        <v>42080</v>
      </c>
      <c r="B4065" s="29">
        <v>35.71</v>
      </c>
      <c r="C4065" s="29">
        <v>34.71</v>
      </c>
      <c r="D4065" s="29">
        <v>32.46</v>
      </c>
      <c r="E4065" s="26">
        <v>30.46</v>
      </c>
      <c r="F4065" s="29">
        <v>35.21</v>
      </c>
      <c r="G4065" s="29">
        <v>34.21</v>
      </c>
      <c r="H4065" s="29">
        <v>34.21</v>
      </c>
      <c r="I4065" s="29">
        <v>34.46</v>
      </c>
      <c r="J4065" s="24">
        <v>39.270000000000003</v>
      </c>
      <c r="K4065" s="24">
        <v>28.35</v>
      </c>
      <c r="L4065" s="24">
        <v>25.2</v>
      </c>
    </row>
    <row r="4066" spans="1:12" x14ac:dyDescent="0.2">
      <c r="A4066" s="34">
        <v>42081</v>
      </c>
      <c r="B4066" s="29">
        <v>36.909999999999997</v>
      </c>
      <c r="C4066" s="29">
        <v>35.909999999999997</v>
      </c>
      <c r="D4066" s="29">
        <v>33.659999999999997</v>
      </c>
      <c r="E4066" s="26">
        <v>31.66</v>
      </c>
      <c r="F4066" s="29">
        <v>36.409999999999997</v>
      </c>
      <c r="G4066" s="29">
        <v>35.409999999999997</v>
      </c>
      <c r="H4066" s="29">
        <v>35.409999999999997</v>
      </c>
      <c r="I4066" s="29">
        <v>35.659999999999997</v>
      </c>
      <c r="J4066" s="24">
        <v>40.47</v>
      </c>
      <c r="K4066" s="24">
        <v>29.55</v>
      </c>
      <c r="L4066" s="24">
        <v>26.45</v>
      </c>
    </row>
    <row r="4067" spans="1:12" x14ac:dyDescent="0.2">
      <c r="A4067" s="34">
        <v>42082</v>
      </c>
      <c r="B4067" s="29">
        <v>36.21</v>
      </c>
      <c r="C4067" s="29">
        <v>35.21</v>
      </c>
      <c r="D4067" s="29">
        <v>32.96</v>
      </c>
      <c r="E4067" s="26">
        <v>30.96</v>
      </c>
      <c r="F4067" s="29">
        <v>35.71</v>
      </c>
      <c r="G4067" s="29">
        <v>34.71</v>
      </c>
      <c r="H4067" s="29">
        <v>34.71</v>
      </c>
      <c r="I4067" s="29">
        <v>34.96</v>
      </c>
      <c r="J4067" s="24">
        <v>39.770000000000003</v>
      </c>
      <c r="K4067" s="24">
        <v>28.85</v>
      </c>
      <c r="L4067" s="24">
        <v>25.45</v>
      </c>
    </row>
    <row r="4068" spans="1:12" x14ac:dyDescent="0.2">
      <c r="A4068" s="34">
        <v>42083</v>
      </c>
      <c r="B4068" s="29">
        <v>37.97</v>
      </c>
      <c r="C4068" s="29">
        <v>36.97</v>
      </c>
      <c r="D4068" s="29">
        <v>34.72</v>
      </c>
      <c r="E4068" s="26">
        <v>32.72</v>
      </c>
      <c r="F4068" s="29">
        <v>37.47</v>
      </c>
      <c r="G4068" s="29">
        <v>36.47</v>
      </c>
      <c r="H4068" s="29">
        <v>36.47</v>
      </c>
      <c r="I4068" s="29">
        <v>36.72</v>
      </c>
      <c r="J4068" s="24">
        <v>41.47</v>
      </c>
      <c r="K4068" s="24">
        <v>30.61</v>
      </c>
      <c r="L4068" s="24">
        <v>27.45</v>
      </c>
    </row>
    <row r="4069" spans="1:12" x14ac:dyDescent="0.2">
      <c r="A4069" s="34">
        <v>42086</v>
      </c>
      <c r="B4069" s="29">
        <v>39.700000000000003</v>
      </c>
      <c r="C4069" s="29">
        <v>38.700000000000003</v>
      </c>
      <c r="D4069" s="29">
        <v>36.450000000000003</v>
      </c>
      <c r="E4069" s="26">
        <v>34.450000000000003</v>
      </c>
      <c r="F4069" s="29">
        <v>39.200000000000003</v>
      </c>
      <c r="G4069" s="29">
        <v>38.200000000000003</v>
      </c>
      <c r="H4069" s="29">
        <v>38.200000000000003</v>
      </c>
      <c r="I4069" s="29">
        <v>38.450000000000003</v>
      </c>
      <c r="J4069" s="24">
        <v>43.27</v>
      </c>
      <c r="K4069" s="24">
        <v>32.340000000000003</v>
      </c>
      <c r="L4069" s="24">
        <v>29.2</v>
      </c>
    </row>
    <row r="4070" spans="1:12" x14ac:dyDescent="0.2">
      <c r="A4070" s="34">
        <v>42087</v>
      </c>
      <c r="B4070" s="29">
        <v>39.76</v>
      </c>
      <c r="C4070" s="29">
        <v>38.76</v>
      </c>
      <c r="D4070" s="29">
        <v>36.51</v>
      </c>
      <c r="E4070" s="26">
        <v>34.51</v>
      </c>
      <c r="F4070" s="29">
        <v>39.26</v>
      </c>
      <c r="G4070" s="29">
        <v>38.26</v>
      </c>
      <c r="H4070" s="29">
        <v>38.26</v>
      </c>
      <c r="I4070" s="29">
        <v>38.51</v>
      </c>
      <c r="J4070" s="24">
        <v>43.27</v>
      </c>
      <c r="K4070" s="24">
        <v>32.4</v>
      </c>
      <c r="L4070" s="24">
        <v>28.95</v>
      </c>
    </row>
    <row r="4071" spans="1:12" x14ac:dyDescent="0.2">
      <c r="A4071" s="34">
        <v>42088</v>
      </c>
      <c r="B4071" s="29">
        <v>41.46</v>
      </c>
      <c r="C4071" s="29">
        <v>40.46</v>
      </c>
      <c r="D4071" s="29">
        <v>38.21</v>
      </c>
      <c r="E4071" s="26">
        <v>36.21</v>
      </c>
      <c r="F4071" s="29">
        <v>40.96</v>
      </c>
      <c r="G4071" s="29">
        <v>39.96</v>
      </c>
      <c r="H4071" s="29">
        <v>39.96</v>
      </c>
      <c r="I4071" s="29">
        <v>40.21</v>
      </c>
      <c r="J4071" s="24">
        <v>44.97</v>
      </c>
      <c r="K4071" s="24">
        <v>34.1</v>
      </c>
      <c r="L4071" s="24">
        <v>30.95</v>
      </c>
    </row>
    <row r="4072" spans="1:12" x14ac:dyDescent="0.2">
      <c r="A4072" s="34">
        <v>42089</v>
      </c>
      <c r="B4072" s="29">
        <v>43.68</v>
      </c>
      <c r="C4072" s="29">
        <v>42.68</v>
      </c>
      <c r="D4072" s="29">
        <v>40.43</v>
      </c>
      <c r="E4072" s="26">
        <v>38.43</v>
      </c>
      <c r="F4072" s="29">
        <v>43.18</v>
      </c>
      <c r="G4072" s="29">
        <v>42.18</v>
      </c>
      <c r="H4072" s="29">
        <v>42.18</v>
      </c>
      <c r="I4072" s="29">
        <v>42.43</v>
      </c>
      <c r="J4072" s="24">
        <v>47.17</v>
      </c>
      <c r="K4072" s="24">
        <v>36.32</v>
      </c>
      <c r="L4072" s="24">
        <v>33.200000000000003</v>
      </c>
    </row>
    <row r="4073" spans="1:12" x14ac:dyDescent="0.2">
      <c r="A4073" s="34">
        <v>42090</v>
      </c>
      <c r="B4073" s="29">
        <v>41.12</v>
      </c>
      <c r="C4073" s="29">
        <v>40.119999999999997</v>
      </c>
      <c r="D4073" s="29">
        <v>37.869999999999997</v>
      </c>
      <c r="E4073" s="26">
        <v>35.869999999999997</v>
      </c>
      <c r="F4073" s="29">
        <v>40.619999999999997</v>
      </c>
      <c r="G4073" s="29">
        <v>39.619999999999997</v>
      </c>
      <c r="H4073" s="29">
        <v>39.619999999999997</v>
      </c>
      <c r="I4073" s="29">
        <v>39.869999999999997</v>
      </c>
      <c r="J4073" s="24">
        <v>44.67</v>
      </c>
      <c r="K4073" s="24">
        <v>33.76</v>
      </c>
      <c r="L4073" s="24">
        <v>30.45</v>
      </c>
    </row>
    <row r="4074" spans="1:12" x14ac:dyDescent="0.2">
      <c r="A4074" s="34">
        <v>42093</v>
      </c>
      <c r="B4074" s="29">
        <v>40.93</v>
      </c>
      <c r="C4074" s="29">
        <v>39.93</v>
      </c>
      <c r="D4074" s="29">
        <v>37.68</v>
      </c>
      <c r="E4074" s="26">
        <v>35.68</v>
      </c>
      <c r="F4074" s="29">
        <v>40.43</v>
      </c>
      <c r="G4074" s="29">
        <v>39.43</v>
      </c>
      <c r="H4074" s="29">
        <v>39.43</v>
      </c>
      <c r="I4074" s="29">
        <v>39.68</v>
      </c>
      <c r="J4074" s="24">
        <v>44.47</v>
      </c>
      <c r="K4074" s="24">
        <v>35.15</v>
      </c>
      <c r="L4074" s="24">
        <v>30.7</v>
      </c>
    </row>
    <row r="4075" spans="1:12" x14ac:dyDescent="0.2">
      <c r="A4075" s="34">
        <v>42094</v>
      </c>
      <c r="B4075" s="29">
        <v>39.85</v>
      </c>
      <c r="C4075" s="29">
        <v>38.85</v>
      </c>
      <c r="D4075" s="29">
        <v>36.6</v>
      </c>
      <c r="E4075" s="26">
        <v>34.6</v>
      </c>
      <c r="F4075" s="29">
        <v>39.35</v>
      </c>
      <c r="G4075" s="29">
        <v>38.35</v>
      </c>
      <c r="H4075" s="29">
        <v>38.35</v>
      </c>
      <c r="I4075" s="29">
        <v>38.6</v>
      </c>
      <c r="J4075" s="24">
        <v>43.37</v>
      </c>
      <c r="K4075" s="24">
        <v>33.840000000000003</v>
      </c>
      <c r="L4075" s="24">
        <v>29.2</v>
      </c>
    </row>
    <row r="4076" spans="1:12" x14ac:dyDescent="0.2">
      <c r="A4076" s="34">
        <v>42095</v>
      </c>
      <c r="B4076" s="29">
        <v>42.34</v>
      </c>
      <c r="C4076" s="29">
        <v>41.34</v>
      </c>
      <c r="D4076" s="29">
        <v>39.090000000000003</v>
      </c>
      <c r="E4076" s="26">
        <v>37.090000000000003</v>
      </c>
      <c r="F4076" s="29">
        <v>41.84</v>
      </c>
      <c r="G4076" s="29">
        <v>40.840000000000003</v>
      </c>
      <c r="H4076" s="29">
        <v>40.840000000000003</v>
      </c>
      <c r="I4076" s="29">
        <v>41.09</v>
      </c>
      <c r="J4076" s="24">
        <v>45.87</v>
      </c>
      <c r="K4076" s="24">
        <v>34.979999999999997</v>
      </c>
      <c r="L4076" s="24">
        <v>31.7</v>
      </c>
    </row>
    <row r="4077" spans="1:12" x14ac:dyDescent="0.2">
      <c r="A4077" s="34">
        <v>42096</v>
      </c>
      <c r="B4077" s="29">
        <v>41.39</v>
      </c>
      <c r="C4077" s="29">
        <v>40.39</v>
      </c>
      <c r="D4077" s="29">
        <v>38.14</v>
      </c>
      <c r="E4077" s="26">
        <v>36.14</v>
      </c>
      <c r="F4077" s="29">
        <v>40.89</v>
      </c>
      <c r="G4077" s="29">
        <v>39.89</v>
      </c>
      <c r="H4077" s="29">
        <v>39.89</v>
      </c>
      <c r="I4077" s="29">
        <v>40.14</v>
      </c>
      <c r="J4077" s="24">
        <v>44.97</v>
      </c>
      <c r="K4077" s="24">
        <v>34.03</v>
      </c>
      <c r="L4077" s="24">
        <v>30.95</v>
      </c>
    </row>
    <row r="4078" spans="1:12" x14ac:dyDescent="0.2">
      <c r="A4078" s="34">
        <v>42097</v>
      </c>
      <c r="B4078" s="12"/>
      <c r="C4078" s="12"/>
      <c r="D4078" s="12"/>
      <c r="E4078" s="26"/>
      <c r="F4078" s="12"/>
      <c r="G4078" s="12"/>
      <c r="H4078" s="12"/>
      <c r="I4078" s="12"/>
      <c r="J4078" s="12"/>
      <c r="K4078" s="24"/>
      <c r="L4078" s="12"/>
    </row>
    <row r="4079" spans="1:12" x14ac:dyDescent="0.2">
      <c r="A4079" s="34">
        <v>42100</v>
      </c>
      <c r="B4079" s="29">
        <v>44.39</v>
      </c>
      <c r="C4079" s="29">
        <v>43.39</v>
      </c>
      <c r="D4079" s="29">
        <v>41.14</v>
      </c>
      <c r="E4079" s="26">
        <v>39.14</v>
      </c>
      <c r="F4079" s="29">
        <v>43.89</v>
      </c>
      <c r="G4079" s="29">
        <v>42.89</v>
      </c>
      <c r="H4079" s="29">
        <v>42.89</v>
      </c>
      <c r="I4079" s="29">
        <v>43.14</v>
      </c>
      <c r="J4079" s="24">
        <v>47.97</v>
      </c>
      <c r="K4079" s="24">
        <v>36.43</v>
      </c>
      <c r="L4079" s="24">
        <v>23.45</v>
      </c>
    </row>
    <row r="4080" spans="1:12" x14ac:dyDescent="0.2">
      <c r="A4080" s="34">
        <v>42101</v>
      </c>
      <c r="B4080" s="29">
        <v>46.23</v>
      </c>
      <c r="C4080" s="29">
        <v>45.23</v>
      </c>
      <c r="D4080" s="29">
        <v>42.98</v>
      </c>
      <c r="E4080" s="26">
        <v>40.98</v>
      </c>
      <c r="F4080" s="29">
        <v>45.73</v>
      </c>
      <c r="G4080" s="29">
        <v>44.73</v>
      </c>
      <c r="H4080" s="29">
        <v>44.73</v>
      </c>
      <c r="I4080" s="29">
        <v>44.98</v>
      </c>
      <c r="J4080" s="24">
        <v>49.77</v>
      </c>
      <c r="K4080" s="24">
        <v>38.270000000000003</v>
      </c>
      <c r="L4080" s="24">
        <v>25.7</v>
      </c>
    </row>
    <row r="4081" spans="1:12" x14ac:dyDescent="0.2">
      <c r="A4081" s="34">
        <v>42102</v>
      </c>
      <c r="B4081" s="29">
        <v>42.67</v>
      </c>
      <c r="C4081" s="29">
        <v>41.67</v>
      </c>
      <c r="D4081" s="29">
        <v>39.42</v>
      </c>
      <c r="E4081" s="26">
        <v>37.42</v>
      </c>
      <c r="F4081" s="29">
        <v>42.17</v>
      </c>
      <c r="G4081" s="29">
        <v>41.17</v>
      </c>
      <c r="H4081" s="29">
        <v>41.17</v>
      </c>
      <c r="I4081" s="29">
        <v>41.42</v>
      </c>
      <c r="J4081" s="24">
        <v>46.17</v>
      </c>
      <c r="K4081" s="24">
        <v>34.71</v>
      </c>
      <c r="L4081" s="24">
        <v>21.95</v>
      </c>
    </row>
    <row r="4082" spans="1:12" x14ac:dyDescent="0.2">
      <c r="A4082" s="34">
        <v>42103</v>
      </c>
      <c r="B4082" s="29">
        <v>43.04</v>
      </c>
      <c r="C4082" s="29">
        <v>42.04</v>
      </c>
      <c r="D4082" s="29">
        <v>39.79</v>
      </c>
      <c r="E4082" s="26">
        <v>37.79</v>
      </c>
      <c r="F4082" s="29">
        <v>42.54</v>
      </c>
      <c r="G4082" s="29">
        <v>41.54</v>
      </c>
      <c r="H4082" s="29">
        <v>41.54</v>
      </c>
      <c r="I4082" s="29">
        <v>41.79</v>
      </c>
      <c r="J4082" s="24">
        <v>46.57</v>
      </c>
      <c r="K4082" s="24">
        <v>35.08</v>
      </c>
      <c r="L4082" s="24">
        <v>22.45</v>
      </c>
    </row>
    <row r="4083" spans="1:12" x14ac:dyDescent="0.2">
      <c r="A4083" s="34">
        <v>42104</v>
      </c>
      <c r="B4083" s="29">
        <v>43.89</v>
      </c>
      <c r="C4083" s="29">
        <v>42.89</v>
      </c>
      <c r="D4083" s="29">
        <v>40.64</v>
      </c>
      <c r="E4083" s="26">
        <v>38.64</v>
      </c>
      <c r="F4083" s="29">
        <v>43.39</v>
      </c>
      <c r="G4083" s="29">
        <v>42.39</v>
      </c>
      <c r="H4083" s="29">
        <v>42.39</v>
      </c>
      <c r="I4083" s="29">
        <v>42.64</v>
      </c>
      <c r="J4083" s="24">
        <v>47.47</v>
      </c>
      <c r="K4083" s="24">
        <v>35.93</v>
      </c>
      <c r="L4083" s="24">
        <v>23.45</v>
      </c>
    </row>
    <row r="4084" spans="1:12" x14ac:dyDescent="0.2">
      <c r="A4084" s="39">
        <f>A4083+1+2</f>
        <v>42107</v>
      </c>
      <c r="B4084" s="29">
        <v>44.16</v>
      </c>
      <c r="C4084" s="29">
        <v>43.16</v>
      </c>
      <c r="D4084" s="29">
        <v>40.909999999999997</v>
      </c>
      <c r="E4084" s="26">
        <v>38.909999999999997</v>
      </c>
      <c r="F4084" s="29">
        <v>43.66</v>
      </c>
      <c r="G4084" s="29">
        <v>42.66</v>
      </c>
      <c r="H4084" s="29">
        <v>42.66</v>
      </c>
      <c r="I4084" s="29">
        <v>42.91</v>
      </c>
      <c r="J4084" s="24">
        <v>47.67</v>
      </c>
      <c r="K4084" s="24">
        <v>36.200000000000003</v>
      </c>
      <c r="L4084" s="24">
        <v>23.2</v>
      </c>
    </row>
    <row r="4085" spans="1:12" x14ac:dyDescent="0.2">
      <c r="A4085" s="39">
        <f>A4084+1</f>
        <v>42108</v>
      </c>
      <c r="B4085" s="29">
        <v>45.54</v>
      </c>
      <c r="C4085" s="29">
        <v>44.54</v>
      </c>
      <c r="D4085" s="29">
        <v>42.29</v>
      </c>
      <c r="E4085" s="26">
        <v>40.29</v>
      </c>
      <c r="F4085" s="29">
        <v>45.04</v>
      </c>
      <c r="G4085" s="29">
        <v>44.04</v>
      </c>
      <c r="H4085" s="29">
        <v>44.04</v>
      </c>
      <c r="I4085" s="29">
        <v>44.29</v>
      </c>
      <c r="J4085" s="24">
        <v>49.07</v>
      </c>
      <c r="K4085" s="24">
        <v>37.58</v>
      </c>
      <c r="L4085" s="24">
        <v>60.95</v>
      </c>
    </row>
    <row r="4086" spans="1:12" x14ac:dyDescent="0.2">
      <c r="A4086" s="39">
        <f>A4085+1</f>
        <v>42109</v>
      </c>
      <c r="B4086" s="29">
        <v>48.64</v>
      </c>
      <c r="C4086" s="29">
        <v>47.64</v>
      </c>
      <c r="D4086" s="29">
        <v>45.39</v>
      </c>
      <c r="E4086" s="26">
        <v>43.39</v>
      </c>
      <c r="F4086" s="29">
        <v>48.14</v>
      </c>
      <c r="G4086" s="29">
        <v>47.14</v>
      </c>
      <c r="H4086" s="29">
        <v>47.14</v>
      </c>
      <c r="I4086" s="29">
        <v>47.39</v>
      </c>
      <c r="J4086" s="24">
        <v>52.17</v>
      </c>
      <c r="K4086" s="24">
        <v>40.68</v>
      </c>
      <c r="L4086" s="24">
        <v>64.2</v>
      </c>
    </row>
    <row r="4087" spans="1:12" x14ac:dyDescent="0.2">
      <c r="A4087" s="39">
        <f>A4086+1</f>
        <v>42110</v>
      </c>
      <c r="B4087" s="29">
        <v>48.96</v>
      </c>
      <c r="C4087" s="29">
        <v>47.96</v>
      </c>
      <c r="D4087" s="29">
        <v>45.71</v>
      </c>
      <c r="E4087" s="26">
        <v>43.71</v>
      </c>
      <c r="F4087" s="29">
        <v>48.46</v>
      </c>
      <c r="G4087" s="29">
        <v>47.46</v>
      </c>
      <c r="H4087" s="29">
        <v>47.46</v>
      </c>
      <c r="I4087" s="29">
        <v>47.71</v>
      </c>
      <c r="J4087" s="24">
        <v>52.47</v>
      </c>
      <c r="K4087" s="24">
        <v>41</v>
      </c>
      <c r="L4087" s="24">
        <v>64.45</v>
      </c>
    </row>
    <row r="4088" spans="1:12" x14ac:dyDescent="0.2">
      <c r="A4088" s="39">
        <f>A4087+1</f>
        <v>42111</v>
      </c>
      <c r="B4088" s="29">
        <v>47.99</v>
      </c>
      <c r="C4088" s="29">
        <v>46.99</v>
      </c>
      <c r="D4088" s="29">
        <v>44.74</v>
      </c>
      <c r="E4088" s="26">
        <v>42.74</v>
      </c>
      <c r="F4088" s="29">
        <v>47.49</v>
      </c>
      <c r="G4088" s="29">
        <v>46.49</v>
      </c>
      <c r="H4088" s="29">
        <v>46.49</v>
      </c>
      <c r="I4088" s="29">
        <v>46.74</v>
      </c>
      <c r="J4088" s="24">
        <v>51.57</v>
      </c>
      <c r="K4088" s="24">
        <v>40.03</v>
      </c>
      <c r="L4088" s="24">
        <v>63.45</v>
      </c>
    </row>
    <row r="4089" spans="1:12" x14ac:dyDescent="0.2">
      <c r="A4089" s="39">
        <f>A4088+1+2</f>
        <v>42114</v>
      </c>
      <c r="B4089" s="29">
        <v>48.63</v>
      </c>
      <c r="C4089" s="29">
        <v>47.63</v>
      </c>
      <c r="D4089" s="29">
        <v>45.38</v>
      </c>
      <c r="E4089" s="26">
        <v>43.38</v>
      </c>
      <c r="F4089" s="29">
        <v>48.13</v>
      </c>
      <c r="G4089" s="29">
        <v>47.13</v>
      </c>
      <c r="H4089" s="29">
        <v>47.13</v>
      </c>
      <c r="I4089" s="29">
        <v>47.38</v>
      </c>
      <c r="J4089" s="24">
        <v>52.17</v>
      </c>
      <c r="K4089" s="24">
        <v>40.67</v>
      </c>
      <c r="L4089" s="24">
        <v>44.75</v>
      </c>
    </row>
    <row r="4090" spans="1:12" x14ac:dyDescent="0.2">
      <c r="A4090" s="39">
        <f>A4089+1</f>
        <v>42115</v>
      </c>
      <c r="B4090" s="29">
        <v>47.51</v>
      </c>
      <c r="C4090" s="29">
        <v>46.51</v>
      </c>
      <c r="D4090" s="29">
        <v>44.26</v>
      </c>
      <c r="E4090" s="26">
        <v>42.26</v>
      </c>
      <c r="F4090" s="29">
        <v>47.01</v>
      </c>
      <c r="G4090" s="29">
        <v>46.01</v>
      </c>
      <c r="H4090" s="29">
        <v>46.01</v>
      </c>
      <c r="I4090" s="29">
        <v>46.26</v>
      </c>
      <c r="J4090" s="24">
        <v>51.07</v>
      </c>
      <c r="K4090" s="24">
        <v>39.549999999999997</v>
      </c>
      <c r="L4090" s="24">
        <v>43.75</v>
      </c>
    </row>
    <row r="4091" spans="1:12" x14ac:dyDescent="0.2">
      <c r="A4091" s="39">
        <f>A4090+1</f>
        <v>42116</v>
      </c>
      <c r="B4091" s="29">
        <v>48.41</v>
      </c>
      <c r="C4091" s="29">
        <v>47.41</v>
      </c>
      <c r="D4091" s="29">
        <v>45.16</v>
      </c>
      <c r="E4091" s="26">
        <v>43.16</v>
      </c>
      <c r="F4091" s="29">
        <v>47.91</v>
      </c>
      <c r="G4091" s="29">
        <v>46.91</v>
      </c>
      <c r="H4091" s="29">
        <v>46.91</v>
      </c>
      <c r="I4091" s="29">
        <v>47.16</v>
      </c>
      <c r="J4091" s="24">
        <v>51.97</v>
      </c>
      <c r="K4091" s="24">
        <v>40.450000000000003</v>
      </c>
      <c r="L4091" s="24">
        <v>44.5</v>
      </c>
    </row>
    <row r="4092" spans="1:12" x14ac:dyDescent="0.2">
      <c r="A4092" s="39">
        <f>A4091+1</f>
        <v>42117</v>
      </c>
      <c r="B4092" s="29">
        <v>49.99</v>
      </c>
      <c r="C4092" s="29">
        <v>48.99</v>
      </c>
      <c r="D4092" s="29">
        <v>46.74</v>
      </c>
      <c r="E4092" s="26">
        <v>44.74</v>
      </c>
      <c r="F4092" s="29">
        <v>49.49</v>
      </c>
      <c r="G4092" s="29">
        <v>48.49</v>
      </c>
      <c r="H4092" s="29">
        <v>48.49</v>
      </c>
      <c r="I4092" s="29">
        <v>48.74</v>
      </c>
      <c r="J4092" s="24">
        <v>53.57</v>
      </c>
      <c r="K4092" s="24">
        <v>42.03</v>
      </c>
      <c r="L4092" s="24">
        <v>46.25</v>
      </c>
    </row>
    <row r="4093" spans="1:12" x14ac:dyDescent="0.2">
      <c r="A4093" s="39">
        <f>A4092+1</f>
        <v>42118</v>
      </c>
      <c r="B4093" s="29">
        <v>49.4</v>
      </c>
      <c r="C4093" s="29">
        <v>48.4</v>
      </c>
      <c r="D4093" s="29">
        <v>46.15</v>
      </c>
      <c r="E4093" s="26">
        <v>44.15</v>
      </c>
      <c r="F4093" s="29">
        <v>48.9</v>
      </c>
      <c r="G4093" s="29">
        <v>47.9</v>
      </c>
      <c r="H4093" s="29">
        <v>47.9</v>
      </c>
      <c r="I4093" s="29">
        <v>48.15</v>
      </c>
      <c r="J4093" s="24">
        <v>52.97</v>
      </c>
      <c r="K4093" s="24">
        <v>41.44</v>
      </c>
      <c r="L4093" s="24">
        <v>45.75</v>
      </c>
    </row>
    <row r="4094" spans="1:12" x14ac:dyDescent="0.2">
      <c r="A4094" s="39">
        <f>A4093+1+2</f>
        <v>42121</v>
      </c>
      <c r="B4094" s="29">
        <v>49.24</v>
      </c>
      <c r="C4094" s="29">
        <v>48.24</v>
      </c>
      <c r="D4094" s="29">
        <v>45.99</v>
      </c>
      <c r="E4094" s="26">
        <v>43.99</v>
      </c>
      <c r="F4094" s="29">
        <v>48.74</v>
      </c>
      <c r="G4094" s="29">
        <v>47.74</v>
      </c>
      <c r="H4094" s="29">
        <v>47.74</v>
      </c>
      <c r="I4094" s="29">
        <v>47.99</v>
      </c>
      <c r="J4094" s="24">
        <v>52.77</v>
      </c>
      <c r="K4094" s="24">
        <v>44.61</v>
      </c>
      <c r="L4094" s="24">
        <v>45</v>
      </c>
    </row>
    <row r="4095" spans="1:12" x14ac:dyDescent="0.2">
      <c r="A4095" s="39">
        <f>A4094+1</f>
        <v>42122</v>
      </c>
      <c r="B4095" s="29">
        <v>49.31</v>
      </c>
      <c r="C4095" s="29">
        <v>48.31</v>
      </c>
      <c r="D4095" s="29">
        <v>46.06</v>
      </c>
      <c r="E4095" s="26">
        <v>44.06</v>
      </c>
      <c r="F4095" s="29">
        <v>48.81</v>
      </c>
      <c r="G4095" s="29">
        <v>47.81</v>
      </c>
      <c r="H4095" s="29">
        <v>47.81</v>
      </c>
      <c r="I4095" s="29">
        <v>48.06</v>
      </c>
      <c r="J4095" s="24">
        <v>52.87</v>
      </c>
      <c r="K4095" s="24">
        <v>44.68</v>
      </c>
      <c r="L4095" s="24">
        <v>45.75</v>
      </c>
    </row>
    <row r="4096" spans="1:12" x14ac:dyDescent="0.2">
      <c r="A4096" s="39">
        <f>A4095+1</f>
        <v>42123</v>
      </c>
      <c r="B4096" s="29">
        <v>50.83</v>
      </c>
      <c r="C4096" s="29">
        <v>49.83</v>
      </c>
      <c r="D4096" s="29">
        <v>47.58</v>
      </c>
      <c r="E4096" s="26">
        <v>45.58</v>
      </c>
      <c r="F4096" s="29">
        <v>50.33</v>
      </c>
      <c r="G4096" s="29">
        <v>49.33</v>
      </c>
      <c r="H4096" s="29">
        <v>49.33</v>
      </c>
      <c r="I4096" s="29">
        <v>49.58</v>
      </c>
      <c r="J4096" s="24">
        <v>54.37</v>
      </c>
      <c r="K4096" s="24">
        <v>46.9</v>
      </c>
      <c r="L4096" s="24">
        <v>47</v>
      </c>
    </row>
    <row r="4097" spans="1:12" x14ac:dyDescent="0.2">
      <c r="A4097" s="39">
        <f>A4096+1</f>
        <v>42124</v>
      </c>
      <c r="B4097" s="29">
        <v>51.88</v>
      </c>
      <c r="C4097" s="29">
        <v>50.88</v>
      </c>
      <c r="D4097" s="29">
        <v>48.63</v>
      </c>
      <c r="E4097" s="26">
        <v>46.63</v>
      </c>
      <c r="F4097" s="29">
        <v>51.38</v>
      </c>
      <c r="G4097" s="29">
        <v>50.38</v>
      </c>
      <c r="H4097" s="29">
        <v>50.38</v>
      </c>
      <c r="I4097" s="29">
        <v>50.63</v>
      </c>
      <c r="J4097" s="24">
        <v>55.37</v>
      </c>
      <c r="K4097" s="24">
        <v>48.4</v>
      </c>
      <c r="L4097" s="24">
        <v>48</v>
      </c>
    </row>
    <row r="4098" spans="1:12" x14ac:dyDescent="0.2">
      <c r="A4098" s="39">
        <f>A4097+1</f>
        <v>42125</v>
      </c>
      <c r="B4098" s="29">
        <v>51.4</v>
      </c>
      <c r="C4098" s="29">
        <v>50.4</v>
      </c>
      <c r="D4098" s="29">
        <v>48.15</v>
      </c>
      <c r="E4098" s="26">
        <v>46.15</v>
      </c>
      <c r="F4098" s="29">
        <v>50.9</v>
      </c>
      <c r="G4098" s="29">
        <v>49.9</v>
      </c>
      <c r="H4098" s="29">
        <v>49.9</v>
      </c>
      <c r="I4098" s="29">
        <v>50.15</v>
      </c>
      <c r="J4098" s="24">
        <v>54.97</v>
      </c>
      <c r="K4098" s="24">
        <v>43.5</v>
      </c>
      <c r="L4098" s="24">
        <v>47.75</v>
      </c>
    </row>
    <row r="4099" spans="1:12" x14ac:dyDescent="0.2">
      <c r="A4099" s="39">
        <f>A4098+1+2</f>
        <v>42128</v>
      </c>
      <c r="B4099" s="29">
        <v>51.18</v>
      </c>
      <c r="C4099" s="29">
        <v>50.18</v>
      </c>
      <c r="D4099" s="29">
        <v>47.93</v>
      </c>
      <c r="E4099" s="26">
        <v>45.93</v>
      </c>
      <c r="F4099" s="29">
        <v>50.68</v>
      </c>
      <c r="G4099" s="29">
        <v>49.68</v>
      </c>
      <c r="H4099" s="29">
        <v>49.68</v>
      </c>
      <c r="I4099" s="29">
        <v>49.93</v>
      </c>
      <c r="J4099" s="24">
        <v>54.67</v>
      </c>
      <c r="K4099" s="24">
        <v>43.28</v>
      </c>
      <c r="L4099" s="24">
        <v>47</v>
      </c>
    </row>
    <row r="4100" spans="1:12" x14ac:dyDescent="0.2">
      <c r="A4100" s="39">
        <f>A4099+1</f>
        <v>42129</v>
      </c>
      <c r="B4100" s="29">
        <v>52.65</v>
      </c>
      <c r="C4100" s="29">
        <v>51.65</v>
      </c>
      <c r="D4100" s="29">
        <v>49.4</v>
      </c>
      <c r="E4100" s="26">
        <v>47.4</v>
      </c>
      <c r="F4100" s="29">
        <v>52.15</v>
      </c>
      <c r="G4100" s="29">
        <v>51.15</v>
      </c>
      <c r="H4100" s="29">
        <v>51.15</v>
      </c>
      <c r="I4100" s="29">
        <v>51.4</v>
      </c>
      <c r="J4100" s="24">
        <v>56.17</v>
      </c>
      <c r="K4100" s="24">
        <v>45.32</v>
      </c>
      <c r="L4100" s="24">
        <v>49</v>
      </c>
    </row>
    <row r="4101" spans="1:12" x14ac:dyDescent="0.2">
      <c r="A4101" s="39">
        <f>A4100+1</f>
        <v>42130</v>
      </c>
      <c r="B4101" s="29">
        <v>53.18</v>
      </c>
      <c r="C4101" s="29">
        <v>52.18</v>
      </c>
      <c r="D4101" s="29">
        <v>49.93</v>
      </c>
      <c r="E4101" s="26">
        <v>47.93</v>
      </c>
      <c r="F4101" s="29">
        <v>52.68</v>
      </c>
      <c r="G4101" s="29">
        <v>51.68</v>
      </c>
      <c r="H4101" s="29">
        <v>51.68</v>
      </c>
      <c r="I4101" s="29">
        <v>51.93</v>
      </c>
      <c r="J4101" s="24">
        <v>56.67</v>
      </c>
      <c r="K4101" s="24">
        <v>45.85</v>
      </c>
      <c r="L4101" s="24">
        <v>49.25</v>
      </c>
    </row>
    <row r="4102" spans="1:12" x14ac:dyDescent="0.2">
      <c r="A4102" s="39">
        <f>A4101+1</f>
        <v>42131</v>
      </c>
      <c r="B4102" s="29">
        <v>51.19</v>
      </c>
      <c r="C4102" s="29">
        <v>50.19</v>
      </c>
      <c r="D4102" s="29">
        <v>47.94</v>
      </c>
      <c r="E4102" s="26">
        <v>45.94</v>
      </c>
      <c r="F4102" s="29">
        <v>50.69</v>
      </c>
      <c r="G4102" s="29">
        <v>49.69</v>
      </c>
      <c r="H4102" s="29">
        <v>49.69</v>
      </c>
      <c r="I4102" s="29">
        <v>49.94</v>
      </c>
      <c r="J4102" s="24">
        <v>54.77</v>
      </c>
      <c r="K4102" s="24">
        <v>43.86</v>
      </c>
      <c r="L4102" s="24">
        <v>47.5</v>
      </c>
    </row>
    <row r="4103" spans="1:12" x14ac:dyDescent="0.2">
      <c r="A4103" s="39">
        <f>A4102+1</f>
        <v>42132</v>
      </c>
      <c r="B4103" s="29">
        <v>51.64</v>
      </c>
      <c r="C4103" s="29">
        <v>50.64</v>
      </c>
      <c r="D4103" s="29">
        <v>48.39</v>
      </c>
      <c r="E4103" s="26">
        <v>46.39</v>
      </c>
      <c r="F4103" s="29">
        <v>51.14</v>
      </c>
      <c r="G4103" s="29">
        <v>50.14</v>
      </c>
      <c r="H4103" s="29">
        <v>50.14</v>
      </c>
      <c r="I4103" s="29">
        <v>50.39</v>
      </c>
      <c r="J4103" s="24">
        <v>55.17</v>
      </c>
      <c r="K4103" s="24">
        <v>44.31</v>
      </c>
      <c r="L4103" s="24">
        <v>47.75</v>
      </c>
    </row>
    <row r="4104" spans="1:12" x14ac:dyDescent="0.2">
      <c r="A4104" s="39">
        <f>A4103+1+2</f>
        <v>42135</v>
      </c>
      <c r="B4104" s="29">
        <v>51.5</v>
      </c>
      <c r="C4104" s="29">
        <v>50.5</v>
      </c>
      <c r="D4104" s="29">
        <v>48.25</v>
      </c>
      <c r="E4104" s="26">
        <v>46.25</v>
      </c>
      <c r="F4104" s="29">
        <v>51</v>
      </c>
      <c r="G4104" s="29">
        <v>50</v>
      </c>
      <c r="H4104" s="29">
        <v>50</v>
      </c>
      <c r="I4104" s="29">
        <v>50.25</v>
      </c>
      <c r="J4104" s="24">
        <v>55.07</v>
      </c>
      <c r="K4104" s="24">
        <v>44.17</v>
      </c>
      <c r="L4104" s="24">
        <v>48</v>
      </c>
    </row>
    <row r="4105" spans="1:12" x14ac:dyDescent="0.2">
      <c r="A4105" s="39">
        <f>A4104+1</f>
        <v>42136</v>
      </c>
      <c r="B4105" s="29">
        <v>53</v>
      </c>
      <c r="C4105" s="29">
        <v>52</v>
      </c>
      <c r="D4105" s="29">
        <v>49.75</v>
      </c>
      <c r="E4105" s="26">
        <v>47.75</v>
      </c>
      <c r="F4105" s="29">
        <v>52.5</v>
      </c>
      <c r="G4105" s="29">
        <v>51.5</v>
      </c>
      <c r="H4105" s="29">
        <v>51.5</v>
      </c>
      <c r="I4105" s="29">
        <v>51.75</v>
      </c>
      <c r="J4105" s="24">
        <v>56.57</v>
      </c>
      <c r="K4105" s="24">
        <v>45.67</v>
      </c>
      <c r="L4105" s="24">
        <v>49.25</v>
      </c>
    </row>
    <row r="4106" spans="1:12" x14ac:dyDescent="0.2">
      <c r="A4106" s="39">
        <f>A4105+1</f>
        <v>42137</v>
      </c>
      <c r="B4106" s="29">
        <v>52.75</v>
      </c>
      <c r="C4106" s="29">
        <v>51.75</v>
      </c>
      <c r="D4106" s="29">
        <v>49.5</v>
      </c>
      <c r="E4106" s="26">
        <v>47.5</v>
      </c>
      <c r="F4106" s="29">
        <v>52.25</v>
      </c>
      <c r="G4106" s="29">
        <v>51.25</v>
      </c>
      <c r="H4106" s="29">
        <v>51.25</v>
      </c>
      <c r="I4106" s="29">
        <v>51.5</v>
      </c>
      <c r="J4106" s="24">
        <v>56.27</v>
      </c>
      <c r="K4106" s="24">
        <v>45.42</v>
      </c>
      <c r="L4106" s="24">
        <v>49</v>
      </c>
    </row>
    <row r="4107" spans="1:12" x14ac:dyDescent="0.2">
      <c r="A4107" s="39">
        <f>A4106+1</f>
        <v>42138</v>
      </c>
      <c r="B4107" s="29">
        <v>52.13</v>
      </c>
      <c r="C4107" s="29">
        <v>51.13</v>
      </c>
      <c r="D4107" s="29">
        <v>48.88</v>
      </c>
      <c r="E4107" s="26">
        <v>46.88</v>
      </c>
      <c r="F4107" s="29">
        <v>51.63</v>
      </c>
      <c r="G4107" s="29">
        <v>50.63</v>
      </c>
      <c r="H4107" s="29">
        <v>50.63</v>
      </c>
      <c r="I4107" s="29">
        <v>50.88</v>
      </c>
      <c r="J4107" s="24">
        <v>55.67</v>
      </c>
      <c r="K4107" s="24">
        <v>44.8</v>
      </c>
      <c r="L4107" s="24">
        <v>48.5</v>
      </c>
    </row>
    <row r="4108" spans="1:12" x14ac:dyDescent="0.2">
      <c r="A4108" s="39">
        <f>A4107+1</f>
        <v>42139</v>
      </c>
      <c r="B4108" s="29">
        <v>51.94</v>
      </c>
      <c r="C4108" s="29">
        <v>50.94</v>
      </c>
      <c r="D4108" s="29">
        <v>48.69</v>
      </c>
      <c r="E4108" s="26">
        <v>46.69</v>
      </c>
      <c r="F4108" s="29">
        <v>51.44</v>
      </c>
      <c r="G4108" s="29">
        <v>50.44</v>
      </c>
      <c r="H4108" s="29">
        <v>50.44</v>
      </c>
      <c r="I4108" s="29">
        <v>50.69</v>
      </c>
      <c r="J4108" s="24">
        <v>55.47</v>
      </c>
      <c r="K4108" s="24">
        <v>44.61</v>
      </c>
      <c r="L4108" s="24">
        <v>48.25</v>
      </c>
    </row>
    <row r="4109" spans="1:12" x14ac:dyDescent="0.2">
      <c r="A4109" s="39">
        <f>A4108+1+2</f>
        <v>42142</v>
      </c>
      <c r="B4109" s="29">
        <v>51.68</v>
      </c>
      <c r="C4109" s="29">
        <v>50.68</v>
      </c>
      <c r="D4109" s="29">
        <v>48.43</v>
      </c>
      <c r="E4109" s="26">
        <v>46.43</v>
      </c>
      <c r="F4109" s="29">
        <v>51.18</v>
      </c>
      <c r="G4109" s="29">
        <v>50.18</v>
      </c>
      <c r="H4109" s="29">
        <v>50.18</v>
      </c>
      <c r="I4109" s="29">
        <v>50.43</v>
      </c>
      <c r="J4109" s="24">
        <v>55.17</v>
      </c>
      <c r="K4109" s="24">
        <v>44.35</v>
      </c>
      <c r="L4109" s="24">
        <v>47.5</v>
      </c>
    </row>
    <row r="4110" spans="1:12" x14ac:dyDescent="0.2">
      <c r="A4110" s="39">
        <f>A4109+1</f>
        <v>42143</v>
      </c>
      <c r="B4110" s="29">
        <v>49.51</v>
      </c>
      <c r="C4110" s="29">
        <v>48.51</v>
      </c>
      <c r="D4110" s="29">
        <v>46.26</v>
      </c>
      <c r="E4110" s="26">
        <v>44.26</v>
      </c>
      <c r="F4110" s="29">
        <v>49.01</v>
      </c>
      <c r="G4110" s="29">
        <v>48.01</v>
      </c>
      <c r="H4110" s="29">
        <v>48.01</v>
      </c>
      <c r="I4110" s="29">
        <v>48.26</v>
      </c>
      <c r="J4110" s="24">
        <v>53.07</v>
      </c>
      <c r="K4110" s="24">
        <v>42.18</v>
      </c>
      <c r="L4110" s="24">
        <v>45.75</v>
      </c>
    </row>
    <row r="4111" spans="1:12" x14ac:dyDescent="0.2">
      <c r="A4111" s="39">
        <f>A4110+1</f>
        <v>42144</v>
      </c>
      <c r="B4111" s="29">
        <v>51.23</v>
      </c>
      <c r="C4111" s="29">
        <v>50.23</v>
      </c>
      <c r="D4111" s="29">
        <v>47.98</v>
      </c>
      <c r="E4111" s="26">
        <v>45.98</v>
      </c>
      <c r="F4111" s="29">
        <v>50.73</v>
      </c>
      <c r="G4111" s="29">
        <v>49.73</v>
      </c>
      <c r="H4111" s="29">
        <v>49.73</v>
      </c>
      <c r="I4111" s="29">
        <v>49.98</v>
      </c>
      <c r="J4111" s="24">
        <v>54.77</v>
      </c>
      <c r="K4111" s="24">
        <v>43.9</v>
      </c>
      <c r="L4111" s="24">
        <v>47.5</v>
      </c>
    </row>
    <row r="4112" spans="1:12" x14ac:dyDescent="0.2">
      <c r="A4112" s="39">
        <f>A4111+1</f>
        <v>42145</v>
      </c>
      <c r="B4112" s="29">
        <v>52.97</v>
      </c>
      <c r="C4112" s="29">
        <v>51.97</v>
      </c>
      <c r="D4112" s="29">
        <v>49.72</v>
      </c>
      <c r="E4112" s="26">
        <v>47.72</v>
      </c>
      <c r="F4112" s="29">
        <v>52.47</v>
      </c>
      <c r="G4112" s="29">
        <v>51.47</v>
      </c>
      <c r="H4112" s="29">
        <v>51.47</v>
      </c>
      <c r="I4112" s="29">
        <v>51.72</v>
      </c>
      <c r="J4112" s="24">
        <v>56.47</v>
      </c>
      <c r="K4112" s="24">
        <v>45.64</v>
      </c>
      <c r="L4112" s="24">
        <v>49.25</v>
      </c>
    </row>
    <row r="4113" spans="1:12" x14ac:dyDescent="0.2">
      <c r="A4113" s="39">
        <f>A4112+1</f>
        <v>42146</v>
      </c>
      <c r="B4113" s="29">
        <v>51.97</v>
      </c>
      <c r="C4113" s="29">
        <v>50.97</v>
      </c>
      <c r="D4113" s="29">
        <v>48.72</v>
      </c>
      <c r="E4113" s="26">
        <v>46.72</v>
      </c>
      <c r="F4113" s="29">
        <v>51.47</v>
      </c>
      <c r="G4113" s="29">
        <v>50.47</v>
      </c>
      <c r="H4113" s="29">
        <v>50.47</v>
      </c>
      <c r="I4113" s="29">
        <v>50.72</v>
      </c>
      <c r="J4113" s="24">
        <v>55.47</v>
      </c>
      <c r="K4113" s="24">
        <v>44.64</v>
      </c>
      <c r="L4113" s="24">
        <v>48.25</v>
      </c>
    </row>
    <row r="4114" spans="1:12" x14ac:dyDescent="0.2">
      <c r="A4114" s="39">
        <f>A4113+1+2</f>
        <v>42149</v>
      </c>
      <c r="E4114" s="26"/>
      <c r="F4114" s="29"/>
      <c r="G4114" s="29"/>
      <c r="H4114" s="29"/>
      <c r="J4114" s="24"/>
      <c r="K4114" s="24"/>
      <c r="L4114" s="24"/>
    </row>
    <row r="4115" spans="1:12" x14ac:dyDescent="0.2">
      <c r="A4115" s="39">
        <f>A4114+1</f>
        <v>42150</v>
      </c>
      <c r="B4115" s="29">
        <v>50.28</v>
      </c>
      <c r="C4115" s="29">
        <v>49.28</v>
      </c>
      <c r="D4115" s="29">
        <v>47.03</v>
      </c>
      <c r="E4115" s="26">
        <v>45.03</v>
      </c>
      <c r="F4115" s="29">
        <v>49.78</v>
      </c>
      <c r="G4115" s="29">
        <v>48.78</v>
      </c>
      <c r="H4115" s="29">
        <v>48.78</v>
      </c>
      <c r="I4115" s="29">
        <v>49.03</v>
      </c>
      <c r="J4115" s="24">
        <v>53.77</v>
      </c>
      <c r="K4115" s="24">
        <v>42.95</v>
      </c>
      <c r="L4115" s="24">
        <v>46.25</v>
      </c>
    </row>
    <row r="4116" spans="1:12" x14ac:dyDescent="0.2">
      <c r="A4116" s="39">
        <f>A4115+1</f>
        <v>42151</v>
      </c>
      <c r="B4116" s="29">
        <v>49.76</v>
      </c>
      <c r="C4116" s="29">
        <v>48.76</v>
      </c>
      <c r="D4116" s="29">
        <v>46.51</v>
      </c>
      <c r="E4116" s="26">
        <v>44.51</v>
      </c>
      <c r="F4116" s="29">
        <v>49.26</v>
      </c>
      <c r="G4116" s="29">
        <v>48.26</v>
      </c>
      <c r="H4116" s="29">
        <v>48.26</v>
      </c>
      <c r="I4116" s="29">
        <v>48.51</v>
      </c>
      <c r="J4116" s="24">
        <v>53.27</v>
      </c>
      <c r="K4116" s="24">
        <v>42.43</v>
      </c>
      <c r="L4116" s="24">
        <v>46</v>
      </c>
    </row>
    <row r="4117" spans="1:12" x14ac:dyDescent="0.2">
      <c r="A4117" s="39">
        <f>A4116+1</f>
        <v>42152</v>
      </c>
      <c r="B4117" s="29">
        <v>49.93</v>
      </c>
      <c r="C4117" s="29">
        <v>48.93</v>
      </c>
      <c r="D4117" s="29">
        <v>46.68</v>
      </c>
      <c r="E4117" s="26">
        <v>44.68</v>
      </c>
      <c r="F4117" s="29">
        <v>49.43</v>
      </c>
      <c r="G4117" s="29">
        <v>48.43</v>
      </c>
      <c r="H4117" s="29">
        <v>48.43</v>
      </c>
      <c r="I4117" s="29">
        <v>48.68</v>
      </c>
      <c r="J4117" s="24">
        <v>53.47</v>
      </c>
      <c r="K4117" s="24">
        <v>42.6</v>
      </c>
      <c r="L4117" s="24">
        <v>46.25</v>
      </c>
    </row>
    <row r="4118" spans="1:12" x14ac:dyDescent="0.2">
      <c r="A4118" s="39">
        <f>A4117+1</f>
        <v>42153</v>
      </c>
      <c r="B4118" s="29">
        <v>52.55</v>
      </c>
      <c r="C4118" s="29">
        <v>51.55</v>
      </c>
      <c r="D4118" s="29">
        <v>49.3</v>
      </c>
      <c r="E4118" s="26">
        <v>47.3</v>
      </c>
      <c r="F4118" s="29">
        <v>52.05</v>
      </c>
      <c r="G4118" s="29">
        <v>51.05</v>
      </c>
      <c r="H4118" s="29">
        <v>51.05</v>
      </c>
      <c r="I4118" s="29">
        <v>51.3</v>
      </c>
      <c r="J4118" s="24">
        <v>56.07</v>
      </c>
      <c r="K4118" s="24">
        <v>44.21</v>
      </c>
      <c r="L4118" s="24">
        <v>48.75</v>
      </c>
    </row>
    <row r="4119" spans="1:12" x14ac:dyDescent="0.2">
      <c r="A4119" s="39">
        <f>A4118+1+2</f>
        <v>42156</v>
      </c>
      <c r="B4119" s="29">
        <v>52.45</v>
      </c>
      <c r="C4119" s="29">
        <v>51.45</v>
      </c>
      <c r="D4119" s="29">
        <v>49.2</v>
      </c>
      <c r="E4119" s="26">
        <v>47.2</v>
      </c>
      <c r="F4119" s="29">
        <v>51.95</v>
      </c>
      <c r="G4119" s="29">
        <v>50.95</v>
      </c>
      <c r="H4119" s="29">
        <v>50.95</v>
      </c>
      <c r="I4119" s="29">
        <v>51.2</v>
      </c>
      <c r="J4119" s="24">
        <v>55.97</v>
      </c>
      <c r="K4119" s="24">
        <v>45.42</v>
      </c>
      <c r="L4119" s="24"/>
    </row>
    <row r="4120" spans="1:12" x14ac:dyDescent="0.2">
      <c r="A4120" s="39">
        <f>A4119+1</f>
        <v>42157</v>
      </c>
      <c r="B4120" s="29">
        <v>53.51</v>
      </c>
      <c r="C4120" s="29">
        <v>52.51</v>
      </c>
      <c r="D4120" s="29">
        <v>50.26</v>
      </c>
      <c r="E4120" s="26">
        <v>48.26</v>
      </c>
      <c r="F4120" s="29">
        <v>53.01</v>
      </c>
      <c r="G4120" s="29">
        <v>52.01</v>
      </c>
      <c r="H4120" s="29">
        <v>52.01</v>
      </c>
      <c r="I4120" s="29">
        <v>52.26</v>
      </c>
      <c r="J4120" s="24">
        <v>57.07</v>
      </c>
      <c r="K4120" s="24">
        <v>46.48</v>
      </c>
      <c r="L4120" s="68" t="s">
        <v>29</v>
      </c>
    </row>
    <row r="4121" spans="1:12" x14ac:dyDescent="0.2">
      <c r="A4121" s="39">
        <f>A4120+1</f>
        <v>42158</v>
      </c>
      <c r="B4121" s="29">
        <v>51.89</v>
      </c>
      <c r="C4121" s="29">
        <v>50.89</v>
      </c>
      <c r="D4121" s="29">
        <v>48.64</v>
      </c>
      <c r="E4121" s="26">
        <v>46.64</v>
      </c>
      <c r="F4121" s="29">
        <v>51.39</v>
      </c>
      <c r="G4121" s="29">
        <v>50.39</v>
      </c>
      <c r="H4121" s="29">
        <v>50.39</v>
      </c>
      <c r="I4121" s="29">
        <v>50.64</v>
      </c>
      <c r="J4121" s="24">
        <v>55.47</v>
      </c>
      <c r="K4121" s="24">
        <v>44.86</v>
      </c>
      <c r="L4121" s="24"/>
    </row>
    <row r="4122" spans="1:12" x14ac:dyDescent="0.2">
      <c r="A4122" s="39">
        <f>A4121+1</f>
        <v>42159</v>
      </c>
      <c r="B4122" s="29">
        <v>50.25</v>
      </c>
      <c r="C4122" s="29">
        <v>49.25</v>
      </c>
      <c r="D4122" s="29">
        <v>47</v>
      </c>
      <c r="E4122" s="26">
        <v>45</v>
      </c>
      <c r="F4122" s="29">
        <v>49.75</v>
      </c>
      <c r="G4122" s="29">
        <v>48.75</v>
      </c>
      <c r="H4122" s="29">
        <v>48.75</v>
      </c>
      <c r="I4122" s="29">
        <v>49</v>
      </c>
      <c r="J4122" s="24">
        <v>53.77</v>
      </c>
      <c r="K4122" s="24">
        <v>43.22</v>
      </c>
      <c r="L4122" s="24"/>
    </row>
    <row r="4123" spans="1:12" x14ac:dyDescent="0.2">
      <c r="A4123" s="39">
        <f>A4122+1</f>
        <v>42160</v>
      </c>
      <c r="B4123" s="29">
        <v>51.38</v>
      </c>
      <c r="C4123" s="29">
        <v>50.38</v>
      </c>
      <c r="D4123" s="29">
        <v>48.13</v>
      </c>
      <c r="E4123" s="26">
        <v>46.13</v>
      </c>
      <c r="F4123" s="29">
        <v>50.88</v>
      </c>
      <c r="G4123" s="29">
        <v>49.88</v>
      </c>
      <c r="H4123" s="29">
        <v>49.88</v>
      </c>
      <c r="I4123" s="29">
        <v>50.13</v>
      </c>
      <c r="J4123" s="24">
        <v>54.87</v>
      </c>
      <c r="K4123" s="24">
        <v>44.35</v>
      </c>
      <c r="L4123" s="24"/>
    </row>
    <row r="4124" spans="1:12" x14ac:dyDescent="0.2">
      <c r="A4124" s="39">
        <f>A4123+1+2</f>
        <v>42163</v>
      </c>
      <c r="B4124" s="29">
        <v>50.39</v>
      </c>
      <c r="C4124" s="29">
        <v>59.39</v>
      </c>
      <c r="D4124" s="29">
        <v>47.14</v>
      </c>
      <c r="E4124" s="26">
        <v>45.14</v>
      </c>
      <c r="F4124" s="29">
        <v>49.89</v>
      </c>
      <c r="G4124" s="29">
        <v>48.89</v>
      </c>
      <c r="H4124" s="29">
        <v>48.89</v>
      </c>
      <c r="I4124" s="29">
        <v>49.14</v>
      </c>
      <c r="J4124" s="24">
        <v>53.97</v>
      </c>
      <c r="K4124" s="24">
        <v>43.36</v>
      </c>
      <c r="L4124" s="24"/>
    </row>
    <row r="4125" spans="1:12" x14ac:dyDescent="0.2">
      <c r="A4125" s="39">
        <f>A4124+1</f>
        <v>42164</v>
      </c>
      <c r="B4125" s="29">
        <v>52.39</v>
      </c>
      <c r="C4125" s="29">
        <v>51.39</v>
      </c>
      <c r="D4125" s="29">
        <v>49.14</v>
      </c>
      <c r="E4125" s="26">
        <v>47.14</v>
      </c>
      <c r="F4125" s="29">
        <v>51.89</v>
      </c>
      <c r="G4125" s="29">
        <v>50.89</v>
      </c>
      <c r="H4125" s="29">
        <v>50.89</v>
      </c>
      <c r="I4125" s="29">
        <v>51.14</v>
      </c>
      <c r="J4125" s="24">
        <v>55.97</v>
      </c>
      <c r="K4125" s="24">
        <v>45.36</v>
      </c>
      <c r="L4125" s="24"/>
    </row>
    <row r="4126" spans="1:12" x14ac:dyDescent="0.2">
      <c r="A4126" s="39">
        <f>A4125+1</f>
        <v>42165</v>
      </c>
      <c r="B4126" s="29">
        <v>53.68</v>
      </c>
      <c r="C4126" s="29">
        <v>52.68</v>
      </c>
      <c r="D4126" s="29">
        <v>50.43</v>
      </c>
      <c r="E4126" s="26">
        <v>48.43</v>
      </c>
      <c r="F4126" s="29">
        <v>53.18</v>
      </c>
      <c r="G4126" s="29">
        <v>52.18</v>
      </c>
      <c r="H4126" s="29">
        <v>52.18</v>
      </c>
      <c r="I4126" s="29">
        <v>52.43</v>
      </c>
      <c r="J4126" s="24">
        <v>57.17</v>
      </c>
      <c r="K4126" s="24">
        <v>46.65</v>
      </c>
      <c r="L4126" s="24"/>
    </row>
    <row r="4127" spans="1:12" x14ac:dyDescent="0.2">
      <c r="A4127" s="39">
        <f>A4126+1</f>
        <v>42166</v>
      </c>
      <c r="B4127" s="29">
        <v>53.02</v>
      </c>
      <c r="C4127" s="29">
        <v>52.02</v>
      </c>
      <c r="D4127" s="29">
        <v>49.77</v>
      </c>
      <c r="E4127" s="26">
        <v>47.77</v>
      </c>
      <c r="F4127" s="29">
        <v>52.52</v>
      </c>
      <c r="G4127" s="29">
        <v>51.52</v>
      </c>
      <c r="H4127" s="29">
        <v>51.52</v>
      </c>
      <c r="I4127" s="29">
        <v>51.77</v>
      </c>
      <c r="J4127" s="24">
        <v>56.57</v>
      </c>
      <c r="K4127" s="24">
        <v>45.99</v>
      </c>
      <c r="L4127" s="24"/>
    </row>
    <row r="4128" spans="1:12" x14ac:dyDescent="0.2">
      <c r="A4128" s="39">
        <f>A4127+1</f>
        <v>42167</v>
      </c>
      <c r="B4128" s="29">
        <v>52.21</v>
      </c>
      <c r="C4128" s="29">
        <v>51.21</v>
      </c>
      <c r="D4128" s="29">
        <v>48.96</v>
      </c>
      <c r="E4128" s="26">
        <v>46.96</v>
      </c>
      <c r="F4128" s="29">
        <v>51.71</v>
      </c>
      <c r="G4128" s="29">
        <v>50.71</v>
      </c>
      <c r="H4128" s="29">
        <v>50.71</v>
      </c>
      <c r="I4128" s="29">
        <v>50.96</v>
      </c>
      <c r="J4128" s="24">
        <v>55.77</v>
      </c>
      <c r="K4128" s="24">
        <v>45.18</v>
      </c>
      <c r="L4128" s="24"/>
    </row>
    <row r="4129" spans="1:12" x14ac:dyDescent="0.2">
      <c r="A4129" s="39">
        <f>A4128+1+2</f>
        <v>42170</v>
      </c>
      <c r="B4129" s="29">
        <v>51.77</v>
      </c>
      <c r="C4129" s="29">
        <v>50.77</v>
      </c>
      <c r="D4129" s="29">
        <v>48.52</v>
      </c>
      <c r="E4129" s="26">
        <v>46.52</v>
      </c>
      <c r="F4129" s="29">
        <v>51.27</v>
      </c>
      <c r="G4129" s="29">
        <v>50.27</v>
      </c>
      <c r="H4129" s="29">
        <v>50.27</v>
      </c>
      <c r="I4129" s="29">
        <v>50.52</v>
      </c>
      <c r="J4129" s="24">
        <v>55.27</v>
      </c>
      <c r="K4129" s="24">
        <v>44.74</v>
      </c>
      <c r="L4129" s="24"/>
    </row>
    <row r="4130" spans="1:12" x14ac:dyDescent="0.2">
      <c r="A4130" s="39">
        <f>A4129+1</f>
        <v>42171</v>
      </c>
      <c r="B4130" s="29">
        <v>52.22</v>
      </c>
      <c r="C4130" s="29">
        <v>51.22</v>
      </c>
      <c r="D4130" s="29">
        <v>48.97</v>
      </c>
      <c r="E4130" s="26">
        <v>46.97</v>
      </c>
      <c r="F4130" s="29">
        <v>51.72</v>
      </c>
      <c r="G4130" s="29">
        <v>50.72</v>
      </c>
      <c r="H4130" s="29">
        <v>50.72</v>
      </c>
      <c r="I4130" s="29">
        <v>50.97</v>
      </c>
      <c r="J4130" s="24">
        <v>55.77</v>
      </c>
      <c r="K4130" s="24">
        <v>45.19</v>
      </c>
      <c r="L4130" s="24"/>
    </row>
    <row r="4131" spans="1:12" x14ac:dyDescent="0.2">
      <c r="A4131" s="39">
        <f>A4130+1</f>
        <v>42172</v>
      </c>
      <c r="B4131" s="29">
        <v>52.17</v>
      </c>
      <c r="C4131" s="29">
        <v>51.17</v>
      </c>
      <c r="D4131" s="29">
        <v>48.92</v>
      </c>
      <c r="E4131" s="26">
        <v>46.92</v>
      </c>
      <c r="F4131" s="29">
        <v>51.67</v>
      </c>
      <c r="G4131" s="29">
        <v>50.67</v>
      </c>
      <c r="H4131" s="29">
        <v>50.67</v>
      </c>
      <c r="I4131" s="29">
        <v>50.92</v>
      </c>
      <c r="J4131" s="24">
        <v>55.67</v>
      </c>
      <c r="K4131" s="24">
        <v>45.14</v>
      </c>
      <c r="L4131" s="24"/>
    </row>
    <row r="4132" spans="1:12" x14ac:dyDescent="0.2">
      <c r="A4132" s="39">
        <f>A4131+1</f>
        <v>42173</v>
      </c>
      <c r="B4132" s="29">
        <v>52.7</v>
      </c>
      <c r="C4132" s="29">
        <v>51.7</v>
      </c>
      <c r="D4132" s="29">
        <v>49.45</v>
      </c>
      <c r="E4132" s="26">
        <v>47.45</v>
      </c>
      <c r="F4132" s="29">
        <v>52.2</v>
      </c>
      <c r="G4132" s="29">
        <v>51.2</v>
      </c>
      <c r="H4132" s="29">
        <v>51.2</v>
      </c>
      <c r="I4132" s="29">
        <v>51.45</v>
      </c>
      <c r="J4132" s="24">
        <v>56.27</v>
      </c>
      <c r="K4132" s="24">
        <v>45.67</v>
      </c>
      <c r="L4132" s="24"/>
    </row>
    <row r="4133" spans="1:12" x14ac:dyDescent="0.2">
      <c r="A4133" s="39">
        <f>A4132+1</f>
        <v>42174</v>
      </c>
      <c r="B4133" s="29">
        <v>51.86</v>
      </c>
      <c r="C4133" s="29">
        <v>50.86</v>
      </c>
      <c r="D4133" s="29">
        <v>48.61</v>
      </c>
      <c r="E4133" s="26">
        <v>46.61</v>
      </c>
      <c r="F4133" s="29">
        <v>51.36</v>
      </c>
      <c r="G4133" s="29">
        <v>50.36</v>
      </c>
      <c r="H4133" s="29">
        <v>50.36</v>
      </c>
      <c r="I4133" s="29">
        <v>50.61</v>
      </c>
      <c r="J4133" s="24">
        <v>55.37</v>
      </c>
      <c r="K4133" s="24">
        <v>44.83</v>
      </c>
      <c r="L4133" s="24"/>
    </row>
    <row r="4134" spans="1:12" x14ac:dyDescent="0.2">
      <c r="A4134" s="39">
        <f>A4133+1+2</f>
        <v>42177</v>
      </c>
      <c r="B4134" s="29">
        <v>51.93</v>
      </c>
      <c r="C4134" s="29">
        <v>50.93</v>
      </c>
      <c r="D4134" s="29">
        <v>48.68</v>
      </c>
      <c r="E4134" s="26">
        <v>46.68</v>
      </c>
      <c r="F4134" s="29">
        <v>51.43</v>
      </c>
      <c r="G4134" s="29">
        <v>50.43</v>
      </c>
      <c r="H4134" s="29">
        <v>50.43</v>
      </c>
      <c r="I4134" s="29">
        <v>50.68</v>
      </c>
      <c r="J4134" s="24">
        <v>55.47</v>
      </c>
      <c r="K4134" s="24">
        <v>44.9</v>
      </c>
      <c r="L4134" s="24"/>
    </row>
    <row r="4135" spans="1:12" x14ac:dyDescent="0.2">
      <c r="A4135" s="39">
        <f>A4134+1</f>
        <v>42178</v>
      </c>
      <c r="B4135" s="29">
        <v>53.26</v>
      </c>
      <c r="C4135" s="29">
        <v>52.26</v>
      </c>
      <c r="D4135" s="29">
        <v>50.01</v>
      </c>
      <c r="E4135" s="26">
        <v>48.01</v>
      </c>
      <c r="F4135" s="29">
        <v>52.76</v>
      </c>
      <c r="G4135" s="29">
        <v>51.76</v>
      </c>
      <c r="H4135" s="29">
        <v>51.76</v>
      </c>
      <c r="I4135" s="29">
        <v>52.01</v>
      </c>
      <c r="J4135" s="24">
        <v>56.77</v>
      </c>
      <c r="K4135" s="24">
        <v>46.23</v>
      </c>
      <c r="L4135" s="24"/>
    </row>
    <row r="4136" spans="1:12" x14ac:dyDescent="0.2">
      <c r="A4136" s="39">
        <f>A4135+1</f>
        <v>42179</v>
      </c>
      <c r="B4136" s="29">
        <v>52.52</v>
      </c>
      <c r="C4136" s="29">
        <v>51.52</v>
      </c>
      <c r="D4136" s="29">
        <v>49.27</v>
      </c>
      <c r="E4136" s="26">
        <v>47.27</v>
      </c>
      <c r="F4136" s="29">
        <v>52.02</v>
      </c>
      <c r="G4136" s="29">
        <v>51.02</v>
      </c>
      <c r="H4136" s="29">
        <v>51.02</v>
      </c>
      <c r="I4136" s="29">
        <v>51.27</v>
      </c>
      <c r="J4136" s="24">
        <v>56.07</v>
      </c>
      <c r="K4136" s="24">
        <v>45.49</v>
      </c>
      <c r="L4136" s="24"/>
    </row>
    <row r="4137" spans="1:12" x14ac:dyDescent="0.2">
      <c r="A4137" s="39">
        <f>A4136+1</f>
        <v>42180</v>
      </c>
      <c r="B4137" s="29">
        <v>51.95</v>
      </c>
      <c r="C4137" s="29">
        <v>50.95</v>
      </c>
      <c r="D4137" s="29">
        <v>48.7</v>
      </c>
      <c r="E4137" s="26">
        <v>46.7</v>
      </c>
      <c r="F4137" s="29">
        <v>51.45</v>
      </c>
      <c r="G4137" s="29">
        <v>50.45</v>
      </c>
      <c r="H4137" s="29">
        <v>50.45</v>
      </c>
      <c r="I4137" s="29">
        <v>50.7</v>
      </c>
      <c r="J4137" s="24">
        <v>55.47</v>
      </c>
      <c r="K4137" s="24">
        <v>44.92</v>
      </c>
      <c r="L4137" s="24"/>
    </row>
    <row r="4138" spans="1:12" x14ac:dyDescent="0.2">
      <c r="A4138" s="39">
        <f>A4137+1</f>
        <v>42181</v>
      </c>
      <c r="B4138" s="29">
        <v>51.88</v>
      </c>
      <c r="C4138" s="29">
        <v>50.88</v>
      </c>
      <c r="D4138" s="29">
        <v>48.63</v>
      </c>
      <c r="E4138" s="26">
        <v>46.63</v>
      </c>
      <c r="F4138" s="29">
        <v>51.38</v>
      </c>
      <c r="G4138" s="29">
        <v>50.38</v>
      </c>
      <c r="H4138" s="29">
        <v>50.38</v>
      </c>
      <c r="I4138" s="29">
        <v>50.63</v>
      </c>
      <c r="J4138" s="24">
        <v>55.37</v>
      </c>
      <c r="K4138" s="24">
        <v>44.85</v>
      </c>
      <c r="L4138" s="24"/>
    </row>
    <row r="4139" spans="1:12" x14ac:dyDescent="0.2">
      <c r="A4139" s="39">
        <f>A4138+1+2</f>
        <v>42184</v>
      </c>
      <c r="B4139" s="29">
        <v>50.58</v>
      </c>
      <c r="C4139" s="29">
        <v>49.58</v>
      </c>
      <c r="D4139" s="29">
        <v>47.33</v>
      </c>
      <c r="E4139" s="26">
        <v>45.33</v>
      </c>
      <c r="F4139" s="29">
        <v>50.08</v>
      </c>
      <c r="G4139" s="29">
        <v>49.08</v>
      </c>
      <c r="H4139" s="29">
        <v>49.08</v>
      </c>
      <c r="I4139" s="29">
        <v>49.33</v>
      </c>
      <c r="J4139" s="24">
        <v>54.07</v>
      </c>
      <c r="K4139" s="24">
        <v>44.33</v>
      </c>
      <c r="L4139" s="24"/>
    </row>
    <row r="4140" spans="1:12" x14ac:dyDescent="0.2">
      <c r="A4140" s="39">
        <f>A4139+1</f>
        <v>42185</v>
      </c>
      <c r="B4140" s="29">
        <v>51.74</v>
      </c>
      <c r="C4140" s="29">
        <v>50.74</v>
      </c>
      <c r="D4140" s="29">
        <v>48.49</v>
      </c>
      <c r="E4140" s="26">
        <v>46.47</v>
      </c>
      <c r="F4140" s="29">
        <v>51.22</v>
      </c>
      <c r="G4140" s="29">
        <v>50.22</v>
      </c>
      <c r="H4140" s="29">
        <v>50.22</v>
      </c>
      <c r="I4140" s="29">
        <v>50.47</v>
      </c>
      <c r="J4140" s="24">
        <v>55.27</v>
      </c>
      <c r="K4140" s="24">
        <v>45.88</v>
      </c>
      <c r="L4140" s="24"/>
    </row>
    <row r="4141" spans="1:12" x14ac:dyDescent="0.2">
      <c r="A4141" s="39">
        <f>A4140+1</f>
        <v>42186</v>
      </c>
      <c r="B4141" s="29">
        <v>49.21</v>
      </c>
      <c r="C4141" s="29">
        <v>48.21</v>
      </c>
      <c r="D4141" s="29">
        <v>45.96</v>
      </c>
      <c r="E4141" s="26">
        <v>43.96</v>
      </c>
      <c r="F4141" s="29">
        <v>48.71</v>
      </c>
      <c r="G4141" s="29">
        <v>47.71</v>
      </c>
      <c r="H4141" s="29">
        <v>47.71</v>
      </c>
      <c r="I4141" s="29">
        <v>47.96</v>
      </c>
      <c r="J4141" s="24">
        <v>52.77</v>
      </c>
      <c r="K4141" s="24">
        <v>42.78</v>
      </c>
      <c r="L4141" s="24"/>
    </row>
    <row r="4142" spans="1:12" x14ac:dyDescent="0.2">
      <c r="A4142" s="39">
        <f>A4141+1</f>
        <v>42187</v>
      </c>
      <c r="B4142" s="29">
        <v>49.18</v>
      </c>
      <c r="C4142" s="29">
        <v>48.18</v>
      </c>
      <c r="D4142" s="29">
        <v>45.93</v>
      </c>
      <c r="E4142" s="26">
        <v>43.93</v>
      </c>
      <c r="F4142" s="29">
        <v>48.68</v>
      </c>
      <c r="G4142" s="29">
        <v>47.68</v>
      </c>
      <c r="H4142" s="29">
        <v>47.68</v>
      </c>
      <c r="I4142" s="29">
        <v>47.93</v>
      </c>
      <c r="J4142" s="24">
        <v>52.67</v>
      </c>
      <c r="K4142" s="24">
        <v>42.75</v>
      </c>
      <c r="L4142" s="24"/>
    </row>
    <row r="4143" spans="1:12" x14ac:dyDescent="0.2">
      <c r="A4143" s="39">
        <f>A4142+1</f>
        <v>42188</v>
      </c>
      <c r="E4143" s="26"/>
      <c r="F4143" s="29"/>
      <c r="G4143" s="29"/>
      <c r="H4143" s="29"/>
      <c r="I4143" s="29"/>
      <c r="J4143" s="24"/>
      <c r="K4143" s="24"/>
      <c r="L4143" s="24"/>
    </row>
    <row r="4144" spans="1:12" x14ac:dyDescent="0.2">
      <c r="A4144" s="39">
        <f>A4143+1+2</f>
        <v>42191</v>
      </c>
      <c r="B4144" s="29">
        <v>44.78</v>
      </c>
      <c r="C4144" s="29">
        <v>43.78</v>
      </c>
      <c r="D4144" s="29">
        <v>41.53</v>
      </c>
      <c r="E4144" s="26">
        <v>39.53</v>
      </c>
      <c r="F4144" s="29">
        <v>44.28</v>
      </c>
      <c r="G4144" s="29">
        <v>43.28</v>
      </c>
      <c r="H4144" s="29">
        <v>43.28</v>
      </c>
      <c r="I4144" s="29">
        <v>43.53</v>
      </c>
      <c r="J4144" s="24">
        <v>48.27</v>
      </c>
      <c r="K4144" s="24">
        <v>38.35</v>
      </c>
      <c r="L4144" s="24"/>
    </row>
    <row r="4145" spans="1:12" x14ac:dyDescent="0.2">
      <c r="A4145" s="39">
        <f>A4144+1</f>
        <v>42192</v>
      </c>
      <c r="B4145" s="29">
        <v>44.58</v>
      </c>
      <c r="C4145" s="29">
        <v>43.58</v>
      </c>
      <c r="D4145" s="29">
        <v>41.33</v>
      </c>
      <c r="E4145" s="26">
        <v>39.33</v>
      </c>
      <c r="F4145" s="29">
        <v>44.08</v>
      </c>
      <c r="G4145" s="29">
        <v>43.08</v>
      </c>
      <c r="H4145" s="29">
        <v>43.08</v>
      </c>
      <c r="I4145" s="29">
        <v>43.33</v>
      </c>
      <c r="J4145" s="24">
        <v>48.07</v>
      </c>
      <c r="K4145" s="24">
        <v>38.15</v>
      </c>
      <c r="L4145" s="24"/>
    </row>
    <row r="4146" spans="1:12" x14ac:dyDescent="0.2">
      <c r="A4146" s="39">
        <f>A4145+1</f>
        <v>42193</v>
      </c>
      <c r="B4146" s="29">
        <v>43.66</v>
      </c>
      <c r="C4146" s="29">
        <v>42.66</v>
      </c>
      <c r="D4146" s="29">
        <v>40.409999999999997</v>
      </c>
      <c r="E4146" s="26">
        <v>38.65</v>
      </c>
      <c r="F4146" s="29">
        <v>43.4</v>
      </c>
      <c r="G4146" s="29">
        <v>42.4</v>
      </c>
      <c r="H4146" s="29">
        <v>42.4</v>
      </c>
      <c r="I4146" s="29">
        <v>42.65</v>
      </c>
      <c r="J4146" s="24">
        <v>47.47</v>
      </c>
      <c r="K4146" s="24">
        <v>37.47</v>
      </c>
      <c r="L4146" s="24"/>
    </row>
    <row r="4147" spans="1:12" x14ac:dyDescent="0.2">
      <c r="A4147" s="39">
        <f>A4146+1</f>
        <v>42194</v>
      </c>
      <c r="B4147" s="29">
        <v>45.03</v>
      </c>
      <c r="C4147" s="29">
        <v>44.03</v>
      </c>
      <c r="D4147" s="29">
        <v>41.78</v>
      </c>
      <c r="E4147" s="26">
        <v>39.78</v>
      </c>
      <c r="F4147" s="29">
        <v>44.53</v>
      </c>
      <c r="G4147" s="29">
        <v>43.53</v>
      </c>
      <c r="H4147" s="29">
        <v>43.53</v>
      </c>
      <c r="I4147" s="29">
        <v>43.78</v>
      </c>
      <c r="J4147" s="24">
        <v>48.57</v>
      </c>
      <c r="K4147" s="24">
        <v>40.49</v>
      </c>
      <c r="L4147" s="24"/>
    </row>
    <row r="4148" spans="1:12" x14ac:dyDescent="0.2">
      <c r="A4148" s="39">
        <f>A4147+1</f>
        <v>42195</v>
      </c>
      <c r="B4148" s="29">
        <v>44.99</v>
      </c>
      <c r="C4148" s="29">
        <v>43.99</v>
      </c>
      <c r="D4148" s="29">
        <v>41.74</v>
      </c>
      <c r="E4148" s="26">
        <v>39.74</v>
      </c>
      <c r="F4148" s="29">
        <v>44.49</v>
      </c>
      <c r="G4148" s="29">
        <v>43.49</v>
      </c>
      <c r="H4148" s="29">
        <v>43.49</v>
      </c>
      <c r="I4148" s="29">
        <v>43.74</v>
      </c>
      <c r="J4148" s="24">
        <v>48.57</v>
      </c>
      <c r="K4148" s="24">
        <v>40.450000000000003</v>
      </c>
      <c r="L4148" s="24"/>
    </row>
    <row r="4149" spans="1:12" x14ac:dyDescent="0.2">
      <c r="A4149" s="39">
        <f>A4148+1+2</f>
        <v>42198</v>
      </c>
      <c r="B4149" s="29">
        <v>44.45</v>
      </c>
      <c r="C4149" s="29">
        <v>43.45</v>
      </c>
      <c r="D4149" s="29">
        <v>41.2</v>
      </c>
      <c r="E4149" s="26">
        <v>39.200000000000003</v>
      </c>
      <c r="F4149" s="29">
        <v>43.95</v>
      </c>
      <c r="G4149" s="29">
        <v>42.95</v>
      </c>
      <c r="H4149" s="29">
        <v>42.95</v>
      </c>
      <c r="I4149" s="29">
        <v>43.2</v>
      </c>
      <c r="J4149" s="24">
        <v>47.97</v>
      </c>
      <c r="K4149" s="24">
        <v>39.909999999999997</v>
      </c>
      <c r="L4149" s="24"/>
    </row>
    <row r="4150" spans="1:12" x14ac:dyDescent="0.2">
      <c r="A4150" s="39">
        <f>A4149+1</f>
        <v>42199</v>
      </c>
      <c r="B4150" s="29">
        <v>45.29</v>
      </c>
      <c r="C4150" s="29">
        <v>44.29</v>
      </c>
      <c r="D4150" s="29">
        <v>42.04</v>
      </c>
      <c r="E4150" s="26">
        <v>40.04</v>
      </c>
      <c r="F4150" s="29">
        <v>44.79</v>
      </c>
      <c r="G4150" s="29">
        <v>43.79</v>
      </c>
      <c r="H4150" s="29">
        <v>43.79</v>
      </c>
      <c r="I4150" s="29">
        <v>44.04</v>
      </c>
      <c r="J4150" s="24">
        <v>48.87</v>
      </c>
      <c r="K4150" s="24">
        <v>40.75</v>
      </c>
      <c r="L4150" s="24"/>
    </row>
    <row r="4151" spans="1:12" x14ac:dyDescent="0.2">
      <c r="A4151" s="39">
        <f>A4150+1</f>
        <v>42200</v>
      </c>
      <c r="B4151" s="29">
        <v>43.66</v>
      </c>
      <c r="C4151" s="29">
        <v>42.66</v>
      </c>
      <c r="D4151" s="29">
        <v>40.409999999999997</v>
      </c>
      <c r="E4151" s="26">
        <v>38.409999999999997</v>
      </c>
      <c r="F4151" s="29">
        <v>43.16</v>
      </c>
      <c r="G4151" s="29">
        <v>42.16</v>
      </c>
      <c r="H4151" s="29">
        <v>42.16</v>
      </c>
      <c r="I4151" s="29">
        <v>42.41</v>
      </c>
      <c r="J4151" s="24">
        <v>47.17</v>
      </c>
      <c r="K4151" s="24">
        <v>39.119999999999997</v>
      </c>
      <c r="L4151" s="24"/>
    </row>
    <row r="4152" spans="1:12" x14ac:dyDescent="0.2">
      <c r="A4152" s="39">
        <f>A4151+1</f>
        <v>42201</v>
      </c>
      <c r="B4152" s="29">
        <v>43.16</v>
      </c>
      <c r="C4152" s="29">
        <v>42.16</v>
      </c>
      <c r="D4152" s="29">
        <v>39.909999999999997</v>
      </c>
      <c r="E4152" s="26">
        <v>37.909999999999997</v>
      </c>
      <c r="F4152" s="29">
        <v>42.66</v>
      </c>
      <c r="G4152" s="29">
        <v>41.66</v>
      </c>
      <c r="H4152" s="29">
        <v>41.66</v>
      </c>
      <c r="I4152" s="29">
        <v>41.91</v>
      </c>
      <c r="J4152" s="24">
        <v>46.67</v>
      </c>
      <c r="K4152" s="24">
        <v>38.619999999999997</v>
      </c>
      <c r="L4152" s="24"/>
    </row>
    <row r="4153" spans="1:12" x14ac:dyDescent="0.2">
      <c r="A4153" s="39">
        <f>A4152+1</f>
        <v>42202</v>
      </c>
      <c r="B4153" s="29">
        <v>43.14</v>
      </c>
      <c r="C4153" s="29">
        <v>42.14</v>
      </c>
      <c r="D4153" s="29">
        <v>39.89</v>
      </c>
      <c r="E4153" s="26">
        <v>37.89</v>
      </c>
      <c r="F4153" s="29">
        <v>42.64</v>
      </c>
      <c r="G4153" s="29">
        <v>41.64</v>
      </c>
      <c r="H4153" s="29">
        <v>41.64</v>
      </c>
      <c r="I4153" s="29">
        <v>41.89</v>
      </c>
      <c r="J4153" s="24">
        <v>46.67</v>
      </c>
      <c r="K4153" s="24">
        <v>38.6</v>
      </c>
      <c r="L4153" s="24"/>
    </row>
    <row r="4154" spans="1:12" x14ac:dyDescent="0.2">
      <c r="A4154" s="39">
        <f>A4153+1+2</f>
        <v>42205</v>
      </c>
      <c r="B4154" s="29">
        <v>42.4</v>
      </c>
      <c r="C4154" s="29">
        <v>41.4</v>
      </c>
      <c r="D4154" s="29">
        <v>39.15</v>
      </c>
      <c r="E4154" s="26">
        <v>37.15</v>
      </c>
      <c r="F4154" s="29">
        <v>41.9</v>
      </c>
      <c r="G4154" s="29">
        <v>40.9</v>
      </c>
      <c r="H4154" s="29">
        <v>40.9</v>
      </c>
      <c r="I4154" s="29">
        <v>41.15</v>
      </c>
      <c r="J4154" s="24">
        <v>45.97</v>
      </c>
      <c r="K4154" s="24">
        <v>37.86</v>
      </c>
      <c r="L4154" s="24"/>
    </row>
    <row r="4155" spans="1:12" x14ac:dyDescent="0.2">
      <c r="A4155" s="39">
        <f>A4154+1</f>
        <v>42206</v>
      </c>
      <c r="B4155" s="29">
        <v>42.61</v>
      </c>
      <c r="C4155" s="29">
        <v>41.61</v>
      </c>
      <c r="D4155" s="29">
        <v>39.36</v>
      </c>
      <c r="E4155" s="26">
        <v>37.36</v>
      </c>
      <c r="F4155" s="29">
        <v>42.11</v>
      </c>
      <c r="G4155" s="29">
        <v>41.11</v>
      </c>
      <c r="H4155" s="29">
        <v>41.11</v>
      </c>
      <c r="I4155" s="29">
        <v>41.36</v>
      </c>
      <c r="J4155" s="24">
        <v>46.17</v>
      </c>
      <c r="K4155" s="24">
        <v>38.07</v>
      </c>
      <c r="L4155" s="24"/>
    </row>
    <row r="4156" spans="1:12" x14ac:dyDescent="0.2">
      <c r="A4156" s="39">
        <f>A4155+1</f>
        <v>42207</v>
      </c>
      <c r="B4156" s="29">
        <v>41.44</v>
      </c>
      <c r="C4156" s="29">
        <v>40.44</v>
      </c>
      <c r="D4156" s="29">
        <v>38.19</v>
      </c>
      <c r="E4156" s="26">
        <v>36.19</v>
      </c>
      <c r="F4156" s="29">
        <v>40.94</v>
      </c>
      <c r="G4156" s="29">
        <v>39.94</v>
      </c>
      <c r="H4156" s="29">
        <v>39.94</v>
      </c>
      <c r="I4156" s="29">
        <v>40.19</v>
      </c>
      <c r="J4156" s="24">
        <v>44.97</v>
      </c>
      <c r="K4156" s="24">
        <v>36.9</v>
      </c>
      <c r="L4156" s="24"/>
    </row>
    <row r="4157" spans="1:12" x14ac:dyDescent="0.2">
      <c r="A4157" s="39">
        <f>A4156+1</f>
        <v>42208</v>
      </c>
      <c r="B4157" s="29">
        <v>40.700000000000003</v>
      </c>
      <c r="C4157" s="29">
        <v>39.700000000000003</v>
      </c>
      <c r="D4157" s="29">
        <v>37.450000000000003</v>
      </c>
      <c r="E4157" s="26">
        <v>35.450000000000003</v>
      </c>
      <c r="F4157" s="29">
        <v>40.200000000000003</v>
      </c>
      <c r="G4157" s="29">
        <v>39.200000000000003</v>
      </c>
      <c r="H4157" s="29">
        <v>39.200000000000003</v>
      </c>
      <c r="I4157" s="29">
        <v>39.450000000000003</v>
      </c>
      <c r="J4157" s="24">
        <v>44.27</v>
      </c>
      <c r="K4157" s="24">
        <v>36.159999999999997</v>
      </c>
      <c r="L4157" s="24"/>
    </row>
    <row r="4158" spans="1:12" x14ac:dyDescent="0.2">
      <c r="A4158" s="39">
        <f>A4157+1</f>
        <v>42209</v>
      </c>
      <c r="B4158" s="29">
        <v>40.39</v>
      </c>
      <c r="C4158" s="29">
        <v>39.39</v>
      </c>
      <c r="D4158" s="29">
        <v>37.14</v>
      </c>
      <c r="E4158" s="26">
        <v>35.14</v>
      </c>
      <c r="F4158" s="29">
        <v>39.89</v>
      </c>
      <c r="G4158" s="29">
        <v>38.89</v>
      </c>
      <c r="H4158" s="29">
        <v>38.89</v>
      </c>
      <c r="I4158" s="29">
        <v>39.14</v>
      </c>
      <c r="J4158" s="24">
        <v>43.97</v>
      </c>
      <c r="K4158" s="24">
        <v>33.9</v>
      </c>
      <c r="L4158" s="24"/>
    </row>
    <row r="4159" spans="1:12" x14ac:dyDescent="0.2">
      <c r="A4159" s="39">
        <f>A4158+1+2</f>
        <v>42212</v>
      </c>
      <c r="B4159" s="29">
        <v>39.64</v>
      </c>
      <c r="C4159" s="29">
        <v>38.64</v>
      </c>
      <c r="D4159" s="29">
        <v>36.39</v>
      </c>
      <c r="E4159" s="26">
        <v>34.39</v>
      </c>
      <c r="F4159" s="29">
        <v>39.14</v>
      </c>
      <c r="G4159" s="29">
        <v>38.14</v>
      </c>
      <c r="H4159" s="29">
        <v>38.14</v>
      </c>
      <c r="I4159" s="29">
        <v>38.39</v>
      </c>
      <c r="J4159" s="24">
        <v>43.17</v>
      </c>
      <c r="K4159" s="24">
        <v>33.15</v>
      </c>
      <c r="L4159" s="24"/>
    </row>
    <row r="4160" spans="1:12" x14ac:dyDescent="0.2">
      <c r="A4160" s="39">
        <f>A4159+1</f>
        <v>42213</v>
      </c>
      <c r="B4160" s="29">
        <v>40.229999999999997</v>
      </c>
      <c r="C4160" s="29">
        <v>39.229999999999997</v>
      </c>
      <c r="D4160" s="29">
        <v>36.979999999999997</v>
      </c>
      <c r="E4160" s="26">
        <v>34.979999999999997</v>
      </c>
      <c r="F4160" s="29">
        <v>39.729999999999997</v>
      </c>
      <c r="G4160" s="29">
        <v>38.729999999999997</v>
      </c>
      <c r="H4160" s="29">
        <v>38.729999999999997</v>
      </c>
      <c r="I4160" s="29">
        <v>38.979999999999997</v>
      </c>
      <c r="J4160" s="24">
        <v>43.77</v>
      </c>
      <c r="K4160" s="24">
        <v>33.74</v>
      </c>
      <c r="L4160" s="24"/>
    </row>
    <row r="4161" spans="1:12" x14ac:dyDescent="0.2">
      <c r="A4161" s="39">
        <f>A4160+1</f>
        <v>42214</v>
      </c>
      <c r="B4161" s="29">
        <v>41.04</v>
      </c>
      <c r="C4161" s="29">
        <v>40.04</v>
      </c>
      <c r="D4161" s="29">
        <v>37.79</v>
      </c>
      <c r="E4161" s="26">
        <v>35.79</v>
      </c>
      <c r="F4161" s="29">
        <v>40.54</v>
      </c>
      <c r="G4161" s="29">
        <v>39.54</v>
      </c>
      <c r="H4161" s="29">
        <v>39.54</v>
      </c>
      <c r="I4161" s="29">
        <v>39.79</v>
      </c>
      <c r="J4161" s="24">
        <v>44.57</v>
      </c>
      <c r="K4161" s="24">
        <v>34.549999999999997</v>
      </c>
      <c r="L4161" s="24"/>
    </row>
    <row r="4162" spans="1:12" x14ac:dyDescent="0.2">
      <c r="A4162" s="39">
        <f>A4161+1</f>
        <v>42215</v>
      </c>
      <c r="B4162" s="29">
        <v>40.770000000000003</v>
      </c>
      <c r="C4162" s="29">
        <v>39.770000000000003</v>
      </c>
      <c r="D4162" s="29">
        <v>37.520000000000003</v>
      </c>
      <c r="E4162" s="26">
        <v>35.520000000000003</v>
      </c>
      <c r="F4162" s="29">
        <v>40.270000000000003</v>
      </c>
      <c r="G4162" s="29">
        <v>39.270000000000003</v>
      </c>
      <c r="H4162" s="29">
        <v>39.270000000000003</v>
      </c>
      <c r="I4162" s="29">
        <v>39.520000000000003</v>
      </c>
      <c r="J4162" s="24">
        <v>44.27</v>
      </c>
      <c r="K4162" s="24">
        <v>34.28</v>
      </c>
      <c r="L4162" s="24"/>
    </row>
    <row r="4163" spans="1:12" x14ac:dyDescent="0.2">
      <c r="A4163" s="39">
        <f>A4162+1</f>
        <v>42216</v>
      </c>
      <c r="B4163" s="29">
        <v>39.369999999999997</v>
      </c>
      <c r="C4163" s="29">
        <v>38.369999999999997</v>
      </c>
      <c r="D4163" s="29">
        <v>36.119999999999997</v>
      </c>
      <c r="E4163" s="26">
        <v>34.119999999999997</v>
      </c>
      <c r="F4163" s="29">
        <v>38.869999999999997</v>
      </c>
      <c r="G4163" s="29">
        <v>37.869999999999997</v>
      </c>
      <c r="H4163" s="29">
        <v>37.869999999999997</v>
      </c>
      <c r="I4163" s="29">
        <v>38.119999999999997</v>
      </c>
      <c r="J4163" s="24">
        <v>42.87</v>
      </c>
      <c r="K4163" s="24">
        <v>32.450000000000003</v>
      </c>
      <c r="L4163" s="24"/>
    </row>
    <row r="4164" spans="1:12" x14ac:dyDescent="0.2">
      <c r="A4164" s="39">
        <f>A4163+1+2</f>
        <v>42219</v>
      </c>
      <c r="B4164" s="29">
        <v>37.42</v>
      </c>
      <c r="C4164" s="29">
        <v>36.42</v>
      </c>
      <c r="D4164" s="29">
        <v>34.17</v>
      </c>
      <c r="E4164" s="26">
        <v>32.17</v>
      </c>
      <c r="F4164" s="29">
        <v>36.92</v>
      </c>
      <c r="G4164" s="29">
        <v>35.92</v>
      </c>
      <c r="H4164" s="29">
        <v>35.92</v>
      </c>
      <c r="I4164" s="29">
        <v>36.17</v>
      </c>
      <c r="J4164" s="24">
        <v>40.97</v>
      </c>
      <c r="K4164" s="24">
        <v>32.659999999999997</v>
      </c>
      <c r="L4164" s="24"/>
    </row>
    <row r="4165" spans="1:12" x14ac:dyDescent="0.2">
      <c r="A4165" s="39">
        <f>A4164+1</f>
        <v>42220</v>
      </c>
      <c r="B4165" s="29">
        <v>38</v>
      </c>
      <c r="C4165" s="29">
        <v>37</v>
      </c>
      <c r="D4165" s="29">
        <v>34.75</v>
      </c>
      <c r="E4165" s="26">
        <v>32.74</v>
      </c>
      <c r="F4165" s="29">
        <v>37.49</v>
      </c>
      <c r="G4165" s="29">
        <v>36.49</v>
      </c>
      <c r="H4165" s="29">
        <v>36.49</v>
      </c>
      <c r="I4165" s="29">
        <v>36.74</v>
      </c>
      <c r="J4165" s="24">
        <v>41.57</v>
      </c>
      <c r="K4165" s="24">
        <v>33.229999999999997</v>
      </c>
      <c r="L4165" s="24"/>
    </row>
    <row r="4166" spans="1:12" x14ac:dyDescent="0.2">
      <c r="A4166" s="39">
        <f>A4165+1</f>
        <v>42221</v>
      </c>
      <c r="B4166" s="29">
        <v>37.4</v>
      </c>
      <c r="C4166" s="29">
        <v>36.4</v>
      </c>
      <c r="D4166" s="29">
        <v>34.15</v>
      </c>
      <c r="E4166" s="26">
        <v>32.15</v>
      </c>
      <c r="F4166" s="29">
        <v>36.9</v>
      </c>
      <c r="G4166" s="29">
        <v>35.9</v>
      </c>
      <c r="H4166" s="29">
        <v>35.9</v>
      </c>
      <c r="I4166" s="29">
        <v>36.15</v>
      </c>
      <c r="J4166" s="24">
        <v>40.97</v>
      </c>
      <c r="K4166" s="24">
        <v>32.64</v>
      </c>
      <c r="L4166" s="24"/>
    </row>
    <row r="4167" spans="1:12" x14ac:dyDescent="0.2">
      <c r="A4167" s="39">
        <f>A4166+1</f>
        <v>42222</v>
      </c>
      <c r="B4167" s="29">
        <v>39.909999999999997</v>
      </c>
      <c r="C4167" s="29">
        <v>35.909999999999997</v>
      </c>
      <c r="D4167" s="29">
        <v>33.659999999999997</v>
      </c>
      <c r="E4167" s="26">
        <v>31.66</v>
      </c>
      <c r="F4167" s="29">
        <v>36.409999999999997</v>
      </c>
      <c r="G4167" s="29">
        <v>35.409999999999997</v>
      </c>
      <c r="H4167" s="29">
        <v>35.409999999999997</v>
      </c>
      <c r="I4167" s="29">
        <v>35.659999999999997</v>
      </c>
      <c r="J4167" s="24">
        <v>40.47</v>
      </c>
      <c r="K4167" s="24">
        <v>32.15</v>
      </c>
      <c r="L4167" s="24"/>
    </row>
    <row r="4168" spans="1:12" x14ac:dyDescent="0.2">
      <c r="A4168" s="39">
        <f>A4167+1</f>
        <v>42223</v>
      </c>
      <c r="B4168" s="29">
        <v>36.119999999999997</v>
      </c>
      <c r="C4168" s="29">
        <v>35.119999999999997</v>
      </c>
      <c r="D4168" s="29">
        <v>32.869999999999997</v>
      </c>
      <c r="E4168" s="26">
        <v>30.87</v>
      </c>
      <c r="F4168" s="29">
        <v>35.619999999999997</v>
      </c>
      <c r="G4168" s="29">
        <v>34.619999999999997</v>
      </c>
      <c r="H4168" s="29">
        <v>34.619999999999997</v>
      </c>
      <c r="I4168" s="29">
        <v>34.869999999999997</v>
      </c>
      <c r="J4168" s="24">
        <v>39.67</v>
      </c>
      <c r="K4168" s="24">
        <v>31.36</v>
      </c>
      <c r="L4168" s="24"/>
    </row>
    <row r="4169" spans="1:12" x14ac:dyDescent="0.2">
      <c r="A4169" s="39">
        <f>A4168+1+2</f>
        <v>42226</v>
      </c>
      <c r="B4169" s="29">
        <v>37.21</v>
      </c>
      <c r="C4169" s="29">
        <v>36.21</v>
      </c>
      <c r="D4169" s="29">
        <v>33.96</v>
      </c>
      <c r="E4169" s="26">
        <v>31.96</v>
      </c>
      <c r="F4169" s="29">
        <v>36.71</v>
      </c>
      <c r="G4169" s="29">
        <v>35.71</v>
      </c>
      <c r="H4169" s="29">
        <v>35.71</v>
      </c>
      <c r="I4169" s="29">
        <v>35.96</v>
      </c>
      <c r="J4169" s="24">
        <v>40.770000000000003</v>
      </c>
      <c r="K4169" s="24">
        <v>32.450000000000003</v>
      </c>
      <c r="L4169" s="24"/>
    </row>
    <row r="4170" spans="1:12" x14ac:dyDescent="0.2">
      <c r="A4170" s="39">
        <f>A4169+1</f>
        <v>42227</v>
      </c>
      <c r="B4170" s="29">
        <v>35.33</v>
      </c>
      <c r="C4170" s="29">
        <v>34.33</v>
      </c>
      <c r="D4170" s="29">
        <v>32.08</v>
      </c>
      <c r="E4170" s="26">
        <v>30.08</v>
      </c>
      <c r="F4170" s="29">
        <v>34.83</v>
      </c>
      <c r="G4170" s="29">
        <v>33.83</v>
      </c>
      <c r="H4170" s="29">
        <v>33.83</v>
      </c>
      <c r="I4170" s="29">
        <v>34.08</v>
      </c>
      <c r="J4170" s="24">
        <v>37.869999999999997</v>
      </c>
      <c r="K4170" s="24">
        <v>30.57</v>
      </c>
      <c r="L4170" s="24"/>
    </row>
    <row r="4171" spans="1:12" x14ac:dyDescent="0.2">
      <c r="A4171" s="39">
        <f>A4170+1</f>
        <v>42228</v>
      </c>
      <c r="B4171" s="29">
        <v>35.49</v>
      </c>
      <c r="C4171" s="29">
        <v>34.49</v>
      </c>
      <c r="D4171" s="29">
        <v>32.24</v>
      </c>
      <c r="E4171" s="26">
        <v>30.3</v>
      </c>
      <c r="F4171" s="29">
        <v>35.049999999999997</v>
      </c>
      <c r="G4171" s="29">
        <v>34.049999999999997</v>
      </c>
      <c r="H4171" s="29">
        <v>34.049999999999997</v>
      </c>
      <c r="I4171" s="29">
        <v>34.299999999999997</v>
      </c>
      <c r="J4171" s="24">
        <v>39.07</v>
      </c>
      <c r="K4171" s="24">
        <v>30.79</v>
      </c>
      <c r="L4171" s="24"/>
    </row>
    <row r="4172" spans="1:12" x14ac:dyDescent="0.2">
      <c r="A4172" s="39">
        <f>A4171+1</f>
        <v>42229</v>
      </c>
      <c r="B4172" s="29">
        <v>34.479999999999997</v>
      </c>
      <c r="C4172" s="29">
        <v>33.479999999999997</v>
      </c>
      <c r="D4172" s="29">
        <v>31.23</v>
      </c>
      <c r="E4172" s="26">
        <v>29.23</v>
      </c>
      <c r="F4172" s="29">
        <v>33.979999999999997</v>
      </c>
      <c r="G4172" s="29">
        <v>32.979999999999997</v>
      </c>
      <c r="H4172" s="29">
        <v>32.979999999999997</v>
      </c>
      <c r="I4172" s="29">
        <v>33.229999999999997</v>
      </c>
      <c r="J4172" s="24">
        <v>37.97</v>
      </c>
      <c r="K4172" s="24">
        <v>29.72</v>
      </c>
      <c r="L4172" s="24"/>
    </row>
    <row r="4173" spans="1:12" x14ac:dyDescent="0.2">
      <c r="A4173" s="39">
        <f>A4172+1</f>
        <v>42230</v>
      </c>
      <c r="B4173" s="29">
        <v>34.75</v>
      </c>
      <c r="C4173" s="29">
        <v>33.75</v>
      </c>
      <c r="D4173" s="29">
        <v>31.5</v>
      </c>
      <c r="E4173" s="26">
        <v>29.5</v>
      </c>
      <c r="F4173" s="29">
        <v>34.25</v>
      </c>
      <c r="G4173" s="29">
        <v>33.25</v>
      </c>
      <c r="H4173" s="29">
        <v>33.25</v>
      </c>
      <c r="I4173" s="29">
        <v>33.5</v>
      </c>
      <c r="J4173" s="24">
        <v>38.270000000000003</v>
      </c>
      <c r="K4173" s="24">
        <v>29.99</v>
      </c>
      <c r="L4173" s="24"/>
    </row>
    <row r="4174" spans="1:12" x14ac:dyDescent="0.2">
      <c r="A4174" s="39">
        <f>A4173+1+2</f>
        <v>42233</v>
      </c>
      <c r="B4174" s="29">
        <v>34.119999999999997</v>
      </c>
      <c r="C4174" s="29">
        <v>33.119999999999997</v>
      </c>
      <c r="D4174" s="29">
        <v>30.87</v>
      </c>
      <c r="E4174" s="26">
        <v>28.87</v>
      </c>
      <c r="F4174" s="29">
        <v>33.619999999999997</v>
      </c>
      <c r="G4174" s="29">
        <v>32.619999999999997</v>
      </c>
      <c r="H4174" s="29">
        <v>32.619999999999997</v>
      </c>
      <c r="I4174" s="29">
        <v>32.869999999999997</v>
      </c>
      <c r="J4174" s="24">
        <v>37.67</v>
      </c>
      <c r="K4174" s="24">
        <v>29.36</v>
      </c>
      <c r="L4174" s="24"/>
    </row>
    <row r="4175" spans="1:12" x14ac:dyDescent="0.2">
      <c r="A4175" s="39">
        <f>A4174+1</f>
        <v>42234</v>
      </c>
      <c r="B4175" s="29">
        <v>34.869999999999997</v>
      </c>
      <c r="C4175" s="29">
        <v>33.869999999999997</v>
      </c>
      <c r="D4175" s="29">
        <v>31.62</v>
      </c>
      <c r="E4175" s="26">
        <v>29.62</v>
      </c>
      <c r="F4175" s="29">
        <v>34.369999999999997</v>
      </c>
      <c r="G4175" s="29">
        <v>33.369999999999997</v>
      </c>
      <c r="H4175" s="29">
        <v>33.369999999999997</v>
      </c>
      <c r="I4175" s="29">
        <v>33.619999999999997</v>
      </c>
      <c r="J4175" s="24">
        <v>38.369999999999997</v>
      </c>
      <c r="K4175" s="24">
        <v>30.11</v>
      </c>
      <c r="L4175" s="24"/>
    </row>
    <row r="4176" spans="1:12" x14ac:dyDescent="0.2">
      <c r="A4176" s="39">
        <f>A4175+1</f>
        <v>42235</v>
      </c>
      <c r="B4176" s="29">
        <v>33.049999999999997</v>
      </c>
      <c r="C4176" s="29">
        <v>32.049999999999997</v>
      </c>
      <c r="D4176" s="29">
        <v>29.8</v>
      </c>
      <c r="E4176" s="26">
        <v>27.8</v>
      </c>
      <c r="F4176" s="29">
        <v>32.549999999999997</v>
      </c>
      <c r="G4176" s="29">
        <v>31.55</v>
      </c>
      <c r="H4176" s="29">
        <v>31.55</v>
      </c>
      <c r="I4176" s="29">
        <v>31.8</v>
      </c>
      <c r="J4176" s="24">
        <v>36.57</v>
      </c>
      <c r="K4176" s="24">
        <v>28.29</v>
      </c>
      <c r="L4176" s="24"/>
    </row>
    <row r="4177" spans="1:12" x14ac:dyDescent="0.2">
      <c r="A4177" s="39">
        <f>A4176+1</f>
        <v>42236</v>
      </c>
      <c r="B4177" s="29">
        <v>33.39</v>
      </c>
      <c r="C4177" s="29">
        <v>32.39</v>
      </c>
      <c r="D4177" s="29">
        <v>30.14</v>
      </c>
      <c r="E4177" s="26">
        <v>28.14</v>
      </c>
      <c r="F4177" s="29">
        <v>32.89</v>
      </c>
      <c r="G4177" s="29">
        <v>31.89</v>
      </c>
      <c r="H4177" s="29">
        <v>31.89</v>
      </c>
      <c r="I4177" s="29">
        <v>32.14</v>
      </c>
      <c r="J4177" s="24">
        <v>36.97</v>
      </c>
      <c r="K4177" s="24">
        <v>28.63</v>
      </c>
      <c r="L4177" s="24"/>
    </row>
    <row r="4178" spans="1:12" x14ac:dyDescent="0.2">
      <c r="A4178" s="39">
        <f>A4177+1</f>
        <v>42237</v>
      </c>
      <c r="B4178" s="29">
        <v>32.700000000000003</v>
      </c>
      <c r="C4178" s="29">
        <v>31.7</v>
      </c>
      <c r="D4178" s="29">
        <v>29.45</v>
      </c>
      <c r="E4178" s="26">
        <v>27.45</v>
      </c>
      <c r="F4178" s="29">
        <v>32.200000000000003</v>
      </c>
      <c r="G4178" s="29">
        <v>31.2</v>
      </c>
      <c r="H4178" s="29">
        <v>31.2</v>
      </c>
      <c r="I4178" s="29">
        <v>31.45</v>
      </c>
      <c r="J4178" s="24">
        <v>36.270000000000003</v>
      </c>
      <c r="K4178" s="24">
        <v>27.94</v>
      </c>
      <c r="L4178" s="24"/>
    </row>
    <row r="4179" spans="1:12" x14ac:dyDescent="0.2">
      <c r="A4179" s="39">
        <f>A4178+1+2</f>
        <v>42240</v>
      </c>
      <c r="B4179" s="29">
        <v>30.49</v>
      </c>
      <c r="C4179" s="29">
        <v>29.49</v>
      </c>
      <c r="D4179" s="29">
        <v>27.24</v>
      </c>
      <c r="E4179" s="26">
        <v>25.24</v>
      </c>
      <c r="F4179" s="29">
        <v>29.99</v>
      </c>
      <c r="G4179" s="29">
        <v>28.99</v>
      </c>
      <c r="H4179" s="29">
        <v>28.99</v>
      </c>
      <c r="I4179" s="29">
        <v>29.24</v>
      </c>
      <c r="J4179" s="24">
        <v>34.07</v>
      </c>
      <c r="K4179" s="24">
        <v>25.73</v>
      </c>
      <c r="L4179" s="24"/>
    </row>
    <row r="4180" spans="1:12" x14ac:dyDescent="0.2">
      <c r="A4180" s="39">
        <f>A4179+1</f>
        <v>42241</v>
      </c>
      <c r="B4180" s="29">
        <v>31.56</v>
      </c>
      <c r="C4180" s="29">
        <v>30.56</v>
      </c>
      <c r="D4180" s="29">
        <v>28.31</v>
      </c>
      <c r="E4180" s="26">
        <v>26.31</v>
      </c>
      <c r="F4180" s="29">
        <v>31.06</v>
      </c>
      <c r="G4180" s="29">
        <v>30.06</v>
      </c>
      <c r="H4180" s="29">
        <v>30.06</v>
      </c>
      <c r="I4180" s="29">
        <v>30.31</v>
      </c>
      <c r="J4180" s="24">
        <v>35.07</v>
      </c>
      <c r="K4180" s="24">
        <v>26.8</v>
      </c>
      <c r="L4180" s="24"/>
    </row>
    <row r="4181" spans="1:12" x14ac:dyDescent="0.2">
      <c r="A4181" s="39">
        <f>A4180+1</f>
        <v>42242</v>
      </c>
      <c r="B4181" s="29">
        <v>30.85</v>
      </c>
      <c r="C4181" s="29">
        <v>29.85</v>
      </c>
      <c r="D4181" s="29">
        <v>27.6</v>
      </c>
      <c r="E4181" s="26">
        <v>25.6</v>
      </c>
      <c r="F4181" s="29">
        <v>30.35</v>
      </c>
      <c r="G4181" s="29">
        <v>29.35</v>
      </c>
      <c r="H4181" s="29">
        <v>29.35</v>
      </c>
      <c r="I4181" s="29">
        <v>29.6</v>
      </c>
      <c r="J4181" s="24">
        <v>34.369999999999997</v>
      </c>
      <c r="K4181" s="24">
        <v>25.03</v>
      </c>
      <c r="L4181" s="24"/>
    </row>
    <row r="4182" spans="1:12" x14ac:dyDescent="0.2">
      <c r="A4182" s="39">
        <f>A4181+1</f>
        <v>42243</v>
      </c>
      <c r="B4182" s="29">
        <v>34.81</v>
      </c>
      <c r="C4182" s="29">
        <v>33.81</v>
      </c>
      <c r="D4182" s="29">
        <v>31.56</v>
      </c>
      <c r="E4182" s="26">
        <v>29.56</v>
      </c>
      <c r="F4182" s="29">
        <v>34.31</v>
      </c>
      <c r="G4182" s="29">
        <v>33.31</v>
      </c>
      <c r="H4182" s="29">
        <v>33.31</v>
      </c>
      <c r="I4182" s="29">
        <v>33.56</v>
      </c>
      <c r="J4182" s="24">
        <v>38.369999999999997</v>
      </c>
      <c r="K4182" s="24">
        <v>28.99</v>
      </c>
      <c r="L4182" s="24"/>
    </row>
    <row r="4183" spans="1:12" x14ac:dyDescent="0.2">
      <c r="A4183" s="39">
        <f>A4182+1</f>
        <v>42244</v>
      </c>
      <c r="B4183" s="29">
        <v>37.47</v>
      </c>
      <c r="C4183" s="29">
        <v>36.47</v>
      </c>
      <c r="D4183" s="29">
        <v>34.22</v>
      </c>
      <c r="E4183" s="26">
        <v>32.22</v>
      </c>
      <c r="F4183" s="29">
        <v>36.97</v>
      </c>
      <c r="G4183" s="29">
        <v>35.97</v>
      </c>
      <c r="H4183" s="29">
        <v>35.97</v>
      </c>
      <c r="I4183" s="29">
        <v>36.22</v>
      </c>
      <c r="J4183" s="24">
        <v>40.97</v>
      </c>
      <c r="K4183" s="24">
        <v>30.4</v>
      </c>
      <c r="L4183" s="24"/>
    </row>
    <row r="4184" spans="1:12" x14ac:dyDescent="0.2">
      <c r="A4184" s="39">
        <f>A4183+1+2</f>
        <v>42247</v>
      </c>
      <c r="B4184" s="29">
        <v>41.45</v>
      </c>
      <c r="C4184" s="29">
        <v>40.450000000000003</v>
      </c>
      <c r="D4184" s="29">
        <v>38.200000000000003</v>
      </c>
      <c r="E4184" s="26">
        <v>36.200000000000003</v>
      </c>
      <c r="F4184" s="29">
        <v>40.950000000000003</v>
      </c>
      <c r="G4184" s="29">
        <v>39.950000000000003</v>
      </c>
      <c r="H4184" s="29">
        <v>39.950000000000003</v>
      </c>
      <c r="I4184" s="29">
        <v>40.200000000000003</v>
      </c>
      <c r="J4184" s="24">
        <v>44.97</v>
      </c>
      <c r="K4184" s="24">
        <v>36.29</v>
      </c>
      <c r="L4184" s="24"/>
    </row>
    <row r="4185" spans="1:12" x14ac:dyDescent="0.2">
      <c r="A4185" s="39">
        <f>A4184+1</f>
        <v>42248</v>
      </c>
      <c r="B4185" s="29">
        <v>38.659999999999997</v>
      </c>
      <c r="C4185" s="29">
        <v>37.659999999999997</v>
      </c>
      <c r="D4185" s="29">
        <v>34.909999999999997</v>
      </c>
      <c r="E4185" s="26">
        <v>32.409999999999997</v>
      </c>
      <c r="F4185" s="29">
        <v>37.659999999999997</v>
      </c>
      <c r="G4185" s="29">
        <v>36.659999999999997</v>
      </c>
      <c r="H4185" s="29">
        <v>36.659999999999997</v>
      </c>
      <c r="I4185" s="29">
        <v>36.409999999999997</v>
      </c>
      <c r="J4185" s="24">
        <v>41.17</v>
      </c>
      <c r="K4185" s="24">
        <v>32.76</v>
      </c>
      <c r="L4185" s="24"/>
    </row>
    <row r="4186" spans="1:12" x14ac:dyDescent="0.2">
      <c r="A4186" s="39">
        <f>A4185+1</f>
        <v>42249</v>
      </c>
      <c r="B4186" s="29">
        <v>39.5</v>
      </c>
      <c r="C4186" s="29">
        <v>38.5</v>
      </c>
      <c r="D4186" s="29">
        <v>35.75</v>
      </c>
      <c r="E4186" s="26">
        <v>33.25</v>
      </c>
      <c r="F4186" s="29">
        <v>38.5</v>
      </c>
      <c r="G4186" s="29">
        <v>37.5</v>
      </c>
      <c r="H4186" s="29">
        <v>37.5</v>
      </c>
      <c r="I4186" s="29">
        <v>37.25</v>
      </c>
      <c r="J4186" s="24">
        <v>42.07</v>
      </c>
      <c r="K4186" s="24">
        <v>33.6</v>
      </c>
      <c r="L4186" s="24"/>
    </row>
    <row r="4187" spans="1:12" x14ac:dyDescent="0.2">
      <c r="A4187" s="39">
        <f>A4186+1</f>
        <v>42250</v>
      </c>
      <c r="B4187" s="29">
        <v>40</v>
      </c>
      <c r="C4187" s="29">
        <v>39</v>
      </c>
      <c r="D4187" s="29">
        <v>36.25</v>
      </c>
      <c r="E4187" s="26">
        <v>33.75</v>
      </c>
      <c r="F4187" s="29">
        <v>39</v>
      </c>
      <c r="G4187" s="29">
        <v>38</v>
      </c>
      <c r="H4187" s="29">
        <v>38</v>
      </c>
      <c r="I4187" s="29">
        <v>37.75</v>
      </c>
      <c r="J4187" s="24">
        <v>42.57</v>
      </c>
      <c r="K4187" s="24">
        <v>34.1</v>
      </c>
      <c r="L4187" s="24"/>
    </row>
    <row r="4188" spans="1:12" x14ac:dyDescent="0.2">
      <c r="A4188" s="39">
        <f>A4187+1</f>
        <v>42251</v>
      </c>
      <c r="B4188" s="29">
        <v>39.299999999999997</v>
      </c>
      <c r="C4188" s="29">
        <v>38.4</v>
      </c>
      <c r="D4188" s="29">
        <v>35.549999999999997</v>
      </c>
      <c r="E4188" s="26">
        <v>33.049999999999997</v>
      </c>
      <c r="F4188" s="29">
        <v>38.299999999999997</v>
      </c>
      <c r="G4188" s="29">
        <v>37.299999999999997</v>
      </c>
      <c r="H4188" s="29">
        <v>37.299999999999997</v>
      </c>
      <c r="I4188" s="29">
        <v>37.049999999999997</v>
      </c>
      <c r="J4188" s="24">
        <v>41.87</v>
      </c>
      <c r="K4188" s="24">
        <v>33.4</v>
      </c>
      <c r="L4188" s="24"/>
    </row>
    <row r="4189" spans="1:12" x14ac:dyDescent="0.2">
      <c r="A4189" s="39">
        <f>A4188+1+2</f>
        <v>42254</v>
      </c>
      <c r="B4189" s="29"/>
      <c r="C4189" s="29"/>
      <c r="D4189" s="29"/>
      <c r="E4189" s="26"/>
      <c r="F4189" s="29"/>
      <c r="G4189" s="29"/>
      <c r="H4189" s="29"/>
      <c r="I4189" s="29"/>
      <c r="J4189" s="24"/>
      <c r="L4189" s="24"/>
    </row>
    <row r="4190" spans="1:12" x14ac:dyDescent="0.2">
      <c r="A4190" s="39">
        <f>A4189+1</f>
        <v>42255</v>
      </c>
      <c r="B4190" s="29">
        <v>39.19</v>
      </c>
      <c r="C4190" s="29">
        <v>38.19</v>
      </c>
      <c r="D4190" s="29">
        <v>35.44</v>
      </c>
      <c r="E4190" s="26">
        <v>32.94</v>
      </c>
      <c r="F4190" s="29">
        <v>38.19</v>
      </c>
      <c r="G4190" s="29">
        <v>37.19</v>
      </c>
      <c r="H4190" s="29">
        <v>37.19</v>
      </c>
      <c r="I4190" s="29">
        <v>36.94</v>
      </c>
      <c r="J4190" s="24">
        <v>41.77</v>
      </c>
      <c r="K4190" s="24">
        <v>33.29</v>
      </c>
      <c r="L4190" s="24"/>
    </row>
    <row r="4191" spans="1:12" x14ac:dyDescent="0.2">
      <c r="A4191" s="39">
        <f>A4190+1</f>
        <v>42256</v>
      </c>
      <c r="B4191" s="29">
        <v>37.4</v>
      </c>
      <c r="C4191" s="29">
        <v>36.4</v>
      </c>
      <c r="D4191" s="29">
        <v>33.65</v>
      </c>
      <c r="E4191" s="26">
        <v>31.15</v>
      </c>
      <c r="F4191" s="29">
        <v>36.4</v>
      </c>
      <c r="G4191" s="29">
        <v>35.4</v>
      </c>
      <c r="H4191" s="29">
        <v>35.4</v>
      </c>
      <c r="I4191" s="29">
        <v>35.15</v>
      </c>
      <c r="J4191" s="24">
        <v>39.97</v>
      </c>
      <c r="K4191" s="24">
        <v>31.5</v>
      </c>
      <c r="L4191" s="24"/>
    </row>
    <row r="4192" spans="1:12" x14ac:dyDescent="0.2">
      <c r="A4192" s="39">
        <f>A4191+1</f>
        <v>42257</v>
      </c>
      <c r="B4192" s="29">
        <v>39.17</v>
      </c>
      <c r="C4192" s="29">
        <v>38.17</v>
      </c>
      <c r="D4192" s="29">
        <v>35.42</v>
      </c>
      <c r="E4192" s="26">
        <v>32.92</v>
      </c>
      <c r="F4192" s="29">
        <v>38.17</v>
      </c>
      <c r="G4192" s="29">
        <v>37.17</v>
      </c>
      <c r="H4192" s="29">
        <v>37.17</v>
      </c>
      <c r="I4192" s="29">
        <v>36.92</v>
      </c>
      <c r="J4192" s="24">
        <v>41.67</v>
      </c>
      <c r="K4192" s="24">
        <v>33.270000000000003</v>
      </c>
      <c r="L4192" s="24"/>
    </row>
    <row r="4193" spans="1:12" x14ac:dyDescent="0.2">
      <c r="A4193" s="39">
        <f>A4192+1</f>
        <v>42258</v>
      </c>
      <c r="B4193" s="29">
        <v>37.880000000000003</v>
      </c>
      <c r="C4193" s="29">
        <v>36.880000000000003</v>
      </c>
      <c r="D4193" s="29">
        <v>34.130000000000003</v>
      </c>
      <c r="E4193" s="26">
        <v>31.63</v>
      </c>
      <c r="F4193" s="29">
        <v>36.880000000000003</v>
      </c>
      <c r="G4193" s="29">
        <v>35.880000000000003</v>
      </c>
      <c r="H4193" s="29">
        <v>35.880000000000003</v>
      </c>
      <c r="I4193" s="29">
        <v>35.630000000000003</v>
      </c>
      <c r="J4193" s="24">
        <v>40.369999999999997</v>
      </c>
      <c r="K4193" s="24">
        <v>31.98</v>
      </c>
      <c r="L4193" s="24"/>
    </row>
    <row r="4194" spans="1:12" x14ac:dyDescent="0.2">
      <c r="A4194" s="39">
        <f>A4193+1+2</f>
        <v>42261</v>
      </c>
      <c r="B4194" s="29">
        <v>37.25</v>
      </c>
      <c r="C4194" s="29">
        <v>36.25</v>
      </c>
      <c r="D4194" s="29">
        <v>33.5</v>
      </c>
      <c r="E4194" s="26">
        <v>31</v>
      </c>
      <c r="F4194" s="29">
        <v>36.25</v>
      </c>
      <c r="G4194" s="29">
        <v>35.25</v>
      </c>
      <c r="H4194" s="29">
        <v>35.25</v>
      </c>
      <c r="I4194" s="29">
        <v>35</v>
      </c>
      <c r="J4194" s="24">
        <v>39.770000000000003</v>
      </c>
      <c r="K4194" s="24">
        <v>31.35</v>
      </c>
      <c r="L4194" s="24"/>
    </row>
    <row r="4195" spans="1:12" x14ac:dyDescent="0.2">
      <c r="A4195" s="39">
        <f>A4194+1</f>
        <v>42262</v>
      </c>
      <c r="B4195" s="29">
        <v>37.840000000000003</v>
      </c>
      <c r="C4195" s="29">
        <v>36.840000000000003</v>
      </c>
      <c r="D4195" s="29">
        <v>34.090000000000003</v>
      </c>
      <c r="E4195" s="26">
        <v>31.59</v>
      </c>
      <c r="F4195" s="29">
        <v>36.840000000000003</v>
      </c>
      <c r="G4195" s="29">
        <v>35.840000000000003</v>
      </c>
      <c r="H4195" s="29">
        <v>35.840000000000003</v>
      </c>
      <c r="I4195" s="29">
        <v>35.590000000000003</v>
      </c>
      <c r="J4195" s="24">
        <v>40.369999999999997</v>
      </c>
      <c r="K4195" s="24">
        <v>31.94</v>
      </c>
      <c r="L4195" s="24"/>
    </row>
    <row r="4196" spans="1:12" x14ac:dyDescent="0.2">
      <c r="A4196" s="39">
        <f>A4195+1</f>
        <v>42263</v>
      </c>
      <c r="B4196" s="29">
        <v>40.4</v>
      </c>
      <c r="C4196" s="29">
        <v>39.4</v>
      </c>
      <c r="D4196" s="29">
        <v>36.65</v>
      </c>
      <c r="E4196" s="26">
        <v>34.15</v>
      </c>
      <c r="F4196" s="29">
        <v>39.4</v>
      </c>
      <c r="G4196" s="29">
        <v>38.4</v>
      </c>
      <c r="H4196" s="29">
        <v>38.4</v>
      </c>
      <c r="I4196" s="29">
        <v>38.15</v>
      </c>
      <c r="J4196" s="24">
        <v>42.97</v>
      </c>
      <c r="K4196" s="24">
        <v>34.5</v>
      </c>
      <c r="L4196" s="24"/>
    </row>
    <row r="4197" spans="1:12" x14ac:dyDescent="0.2">
      <c r="A4197" s="39">
        <f>A4196+1</f>
        <v>42264</v>
      </c>
      <c r="B4197" s="29">
        <v>40.15</v>
      </c>
      <c r="C4197" s="29">
        <v>39.15</v>
      </c>
      <c r="D4197" s="29">
        <v>36.4</v>
      </c>
      <c r="E4197" s="26">
        <v>33.9</v>
      </c>
      <c r="F4197" s="29">
        <v>39.15</v>
      </c>
      <c r="G4197" s="29">
        <v>38.15</v>
      </c>
      <c r="H4197" s="29">
        <v>38.15</v>
      </c>
      <c r="I4197" s="29">
        <v>37.9</v>
      </c>
      <c r="J4197" s="24">
        <v>42.67</v>
      </c>
      <c r="K4197" s="24">
        <v>34.25</v>
      </c>
      <c r="L4197" s="24"/>
    </row>
    <row r="4198" spans="1:12" x14ac:dyDescent="0.2">
      <c r="A4198" s="39">
        <f>A4197+1</f>
        <v>42265</v>
      </c>
      <c r="B4198" s="29">
        <v>37.93</v>
      </c>
      <c r="C4198" s="29">
        <v>36.93</v>
      </c>
      <c r="D4198" s="29">
        <v>34.18</v>
      </c>
      <c r="E4198" s="26">
        <v>31.68</v>
      </c>
      <c r="F4198" s="29">
        <v>36.93</v>
      </c>
      <c r="G4198" s="29">
        <v>35.93</v>
      </c>
      <c r="H4198" s="29">
        <v>35.93</v>
      </c>
      <c r="I4198" s="29">
        <v>35.68</v>
      </c>
      <c r="J4198" s="24">
        <v>40.47</v>
      </c>
      <c r="K4198" s="24">
        <v>32.03</v>
      </c>
      <c r="L4198" s="24"/>
    </row>
    <row r="4199" spans="1:12" x14ac:dyDescent="0.2">
      <c r="A4199" s="39">
        <f>A4198+1+2</f>
        <v>42268</v>
      </c>
      <c r="B4199" s="29">
        <v>39.93</v>
      </c>
      <c r="C4199" s="29">
        <v>38.93</v>
      </c>
      <c r="D4199" s="29">
        <v>36.18</v>
      </c>
      <c r="E4199" s="26">
        <v>33.68</v>
      </c>
      <c r="F4199" s="29">
        <v>38.93</v>
      </c>
      <c r="G4199" s="29">
        <v>37.93</v>
      </c>
      <c r="H4199" s="29">
        <v>37.93</v>
      </c>
      <c r="I4199" s="29">
        <v>37.68</v>
      </c>
      <c r="J4199" s="24">
        <v>42.47</v>
      </c>
      <c r="K4199" s="24">
        <v>34.03</v>
      </c>
      <c r="L4199" s="24"/>
    </row>
    <row r="4200" spans="1:12" x14ac:dyDescent="0.2">
      <c r="A4200" s="39">
        <f>A4199+1</f>
        <v>42269</v>
      </c>
      <c r="B4200" s="29">
        <v>39.08</v>
      </c>
      <c r="C4200" s="29">
        <v>38.08</v>
      </c>
      <c r="D4200" s="29">
        <v>35.33</v>
      </c>
      <c r="E4200" s="26">
        <v>32.83</v>
      </c>
      <c r="F4200" s="29">
        <v>38.08</v>
      </c>
      <c r="G4200" s="29">
        <v>37.08</v>
      </c>
      <c r="H4200" s="29">
        <v>37.08</v>
      </c>
      <c r="I4200" s="29">
        <v>39.83</v>
      </c>
      <c r="J4200" s="24">
        <v>41.67</v>
      </c>
      <c r="K4200" s="24">
        <v>33.18</v>
      </c>
      <c r="L4200" s="24"/>
    </row>
    <row r="4201" spans="1:12" x14ac:dyDescent="0.2">
      <c r="A4201" s="39">
        <f>A4200+1</f>
        <v>42270</v>
      </c>
      <c r="B4201" s="29">
        <v>37.729999999999997</v>
      </c>
      <c r="C4201" s="29">
        <v>36.729999999999997</v>
      </c>
      <c r="D4201" s="29">
        <v>33.979999999999997</v>
      </c>
      <c r="E4201" s="26">
        <v>31.48</v>
      </c>
      <c r="F4201" s="29">
        <v>36.729999999999997</v>
      </c>
      <c r="G4201" s="29">
        <v>35.729999999999997</v>
      </c>
      <c r="H4201" s="29">
        <v>35.729999999999997</v>
      </c>
      <c r="I4201" s="29">
        <v>38.479999999999997</v>
      </c>
      <c r="J4201" s="24">
        <v>40.369999999999997</v>
      </c>
      <c r="K4201" s="24">
        <v>31.83</v>
      </c>
      <c r="L4201" s="24"/>
    </row>
    <row r="4202" spans="1:12" x14ac:dyDescent="0.2">
      <c r="A4202" s="39">
        <f>A4201+1</f>
        <v>42271</v>
      </c>
      <c r="B4202" s="29">
        <v>38.159999999999997</v>
      </c>
      <c r="C4202" s="29">
        <v>37.159999999999997</v>
      </c>
      <c r="D4202" s="29">
        <v>34.409999999999997</v>
      </c>
      <c r="E4202" s="26">
        <v>31.91</v>
      </c>
      <c r="F4202" s="29">
        <v>37.159999999999997</v>
      </c>
      <c r="G4202" s="29">
        <v>36.159999999999997</v>
      </c>
      <c r="H4202" s="29">
        <v>36.159999999999997</v>
      </c>
      <c r="I4202" s="29">
        <v>38.909999999999997</v>
      </c>
      <c r="J4202" s="24">
        <v>40.770000000000003</v>
      </c>
      <c r="K4202" s="24">
        <v>32.26</v>
      </c>
      <c r="L4202" s="24"/>
    </row>
    <row r="4203" spans="1:12" x14ac:dyDescent="0.2">
      <c r="A4203" s="39">
        <f>A4202+1</f>
        <v>42272</v>
      </c>
      <c r="B4203" s="29">
        <v>38.950000000000003</v>
      </c>
      <c r="C4203" s="29">
        <v>37.950000000000003</v>
      </c>
      <c r="D4203" s="29">
        <v>35.200000000000003</v>
      </c>
      <c r="E4203" s="26">
        <v>32.700000000000003</v>
      </c>
      <c r="F4203" s="29">
        <v>37.950000000000003</v>
      </c>
      <c r="G4203" s="29">
        <v>36.950000000000003</v>
      </c>
      <c r="H4203" s="29">
        <v>36.950000000000003</v>
      </c>
      <c r="I4203" s="29">
        <v>39.700000000000003</v>
      </c>
      <c r="J4203" s="24">
        <v>41.57</v>
      </c>
      <c r="K4203" s="24">
        <v>33.049999999999997</v>
      </c>
      <c r="L4203" s="24"/>
    </row>
    <row r="4204" spans="1:12" x14ac:dyDescent="0.2">
      <c r="A4204" s="39">
        <f>A4203+1+2</f>
        <v>42275</v>
      </c>
      <c r="B4204" s="29">
        <v>37.68</v>
      </c>
      <c r="C4204" s="29">
        <v>36.68</v>
      </c>
      <c r="D4204" s="29">
        <v>33.93</v>
      </c>
      <c r="E4204" s="26">
        <v>31.43</v>
      </c>
      <c r="F4204" s="29">
        <v>36.68</v>
      </c>
      <c r="G4204" s="29">
        <v>35.68</v>
      </c>
      <c r="H4204" s="29">
        <v>35.68</v>
      </c>
      <c r="I4204" s="29">
        <v>38.43</v>
      </c>
      <c r="J4204" s="24">
        <v>40.270000000000003</v>
      </c>
      <c r="K4204" s="24">
        <v>31.78</v>
      </c>
      <c r="L4204" s="24"/>
    </row>
    <row r="4205" spans="1:12" x14ac:dyDescent="0.2">
      <c r="A4205" s="39">
        <f>A4204+1</f>
        <v>42276</v>
      </c>
      <c r="B4205" s="29">
        <v>38.479999999999997</v>
      </c>
      <c r="C4205" s="29">
        <v>37.479999999999997</v>
      </c>
      <c r="D4205" s="29">
        <v>34.729999999999997</v>
      </c>
      <c r="E4205" s="26">
        <v>32.229999999999997</v>
      </c>
      <c r="F4205" s="29">
        <v>37.479999999999997</v>
      </c>
      <c r="G4205" s="29">
        <v>36.479999999999997</v>
      </c>
      <c r="H4205" s="29">
        <v>36.479999999999997</v>
      </c>
      <c r="I4205" s="29">
        <v>39.229999999999997</v>
      </c>
      <c r="J4205" s="24">
        <v>41.07</v>
      </c>
      <c r="K4205" s="24">
        <v>32.58</v>
      </c>
      <c r="L4205" s="24"/>
    </row>
    <row r="4206" spans="1:12" x14ac:dyDescent="0.2">
      <c r="A4206" s="39">
        <f>A4205+1</f>
        <v>42277</v>
      </c>
      <c r="B4206" s="29">
        <v>38.340000000000003</v>
      </c>
      <c r="C4206" s="29">
        <v>37.340000000000003</v>
      </c>
      <c r="D4206" s="29">
        <v>34.590000000000003</v>
      </c>
      <c r="E4206" s="26">
        <v>32.090000000000003</v>
      </c>
      <c r="F4206" s="29">
        <v>37.340000000000003</v>
      </c>
      <c r="G4206" s="29">
        <v>36.340000000000003</v>
      </c>
      <c r="H4206" s="29">
        <v>36.340000000000003</v>
      </c>
      <c r="I4206" s="29">
        <v>39.090000000000003</v>
      </c>
      <c r="J4206" s="24">
        <v>40.97</v>
      </c>
      <c r="K4206" s="24">
        <v>33.46</v>
      </c>
      <c r="L4206" s="24"/>
    </row>
    <row r="4207" spans="1:12" x14ac:dyDescent="0.2">
      <c r="A4207" s="39">
        <f>A4206+1</f>
        <v>42278</v>
      </c>
      <c r="B4207" s="29">
        <v>37.99</v>
      </c>
      <c r="C4207" s="29">
        <v>36.99</v>
      </c>
      <c r="D4207" s="29">
        <v>34.24</v>
      </c>
      <c r="E4207" s="26">
        <v>32.74</v>
      </c>
      <c r="F4207" s="29">
        <v>36.99</v>
      </c>
      <c r="G4207" s="29">
        <v>35.99</v>
      </c>
      <c r="H4207" s="29">
        <v>35.99</v>
      </c>
      <c r="I4207" s="29">
        <v>38.74</v>
      </c>
      <c r="J4207" s="24">
        <v>40.67</v>
      </c>
      <c r="K4207" s="24">
        <v>32.090000000000003</v>
      </c>
      <c r="L4207" s="24"/>
    </row>
    <row r="4208" spans="1:12" x14ac:dyDescent="0.2">
      <c r="A4208" s="39">
        <f>A4207+1</f>
        <v>42279</v>
      </c>
      <c r="B4208" s="29">
        <v>38.79</v>
      </c>
      <c r="C4208" s="29">
        <v>37.79</v>
      </c>
      <c r="D4208" s="29">
        <v>35.04</v>
      </c>
      <c r="E4208" s="26">
        <v>33.54</v>
      </c>
      <c r="F4208" s="29">
        <v>37.79</v>
      </c>
      <c r="G4208" s="29">
        <v>36.79</v>
      </c>
      <c r="H4208" s="29">
        <v>36.79</v>
      </c>
      <c r="I4208" s="29">
        <v>39.54</v>
      </c>
      <c r="J4208" s="24">
        <v>41.37</v>
      </c>
      <c r="K4208" s="24">
        <v>32.89</v>
      </c>
      <c r="L4208" s="24"/>
    </row>
    <row r="4209" spans="1:12" x14ac:dyDescent="0.2">
      <c r="A4209" s="39">
        <f>A4208+1+2</f>
        <v>42282</v>
      </c>
      <c r="B4209" s="29">
        <v>39.51</v>
      </c>
      <c r="C4209" s="29">
        <v>38.51</v>
      </c>
      <c r="D4209" s="29">
        <v>35.76</v>
      </c>
      <c r="E4209" s="26">
        <v>34.26</v>
      </c>
      <c r="F4209" s="29">
        <v>38.51</v>
      </c>
      <c r="G4209" s="29">
        <v>37.51</v>
      </c>
      <c r="H4209" s="29">
        <v>37.51</v>
      </c>
      <c r="I4209" s="29">
        <v>40.26</v>
      </c>
      <c r="J4209" s="24">
        <v>42.07</v>
      </c>
      <c r="K4209" s="24">
        <v>33.61</v>
      </c>
      <c r="L4209" s="24"/>
    </row>
    <row r="4210" spans="1:12" x14ac:dyDescent="0.2">
      <c r="A4210" s="39">
        <f>A4209+1</f>
        <v>42283</v>
      </c>
      <c r="B4210" s="29">
        <v>41.78</v>
      </c>
      <c r="C4210" s="29">
        <v>40.78</v>
      </c>
      <c r="D4210" s="29">
        <v>38.03</v>
      </c>
      <c r="E4210" s="26">
        <v>36.53</v>
      </c>
      <c r="F4210" s="29">
        <v>40.78</v>
      </c>
      <c r="G4210" s="29">
        <v>39.78</v>
      </c>
      <c r="H4210" s="29">
        <v>39.78</v>
      </c>
      <c r="I4210" s="29">
        <v>42.53</v>
      </c>
      <c r="J4210" s="24">
        <v>44.37</v>
      </c>
      <c r="K4210" s="24">
        <v>35.880000000000003</v>
      </c>
      <c r="L4210" s="24"/>
    </row>
    <row r="4211" spans="1:12" x14ac:dyDescent="0.2">
      <c r="A4211" s="39">
        <f>A4210+1</f>
        <v>42284</v>
      </c>
      <c r="B4211" s="29">
        <v>41.06</v>
      </c>
      <c r="C4211" s="29">
        <v>40.06</v>
      </c>
      <c r="D4211" s="29">
        <v>37.31</v>
      </c>
      <c r="E4211" s="26">
        <v>35.81</v>
      </c>
      <c r="F4211" s="29">
        <v>40.06</v>
      </c>
      <c r="G4211" s="29">
        <v>39.06</v>
      </c>
      <c r="H4211" s="29">
        <v>39.06</v>
      </c>
      <c r="I4211" s="29">
        <v>41.81</v>
      </c>
      <c r="J4211" s="24">
        <v>43.57</v>
      </c>
      <c r="K4211" s="24">
        <v>35.159999999999997</v>
      </c>
      <c r="L4211" s="24"/>
    </row>
    <row r="4212" spans="1:12" x14ac:dyDescent="0.2">
      <c r="A4212" s="39">
        <f>A4211+1</f>
        <v>42285</v>
      </c>
      <c r="B4212" s="29">
        <v>42.68</v>
      </c>
      <c r="C4212" s="29">
        <v>41.68</v>
      </c>
      <c r="D4212" s="29">
        <v>38.93</v>
      </c>
      <c r="E4212" s="26">
        <v>37.43</v>
      </c>
      <c r="F4212" s="29">
        <v>41.68</v>
      </c>
      <c r="G4212" s="29">
        <v>40.68</v>
      </c>
      <c r="H4212" s="29">
        <v>40.68</v>
      </c>
      <c r="I4212" s="29">
        <v>43.43</v>
      </c>
      <c r="J4212" s="24">
        <v>45.17</v>
      </c>
      <c r="K4212" s="24">
        <v>36.78</v>
      </c>
      <c r="L4212" s="24"/>
    </row>
    <row r="4213" spans="1:12" x14ac:dyDescent="0.2">
      <c r="A4213" s="39">
        <f>A4212+1</f>
        <v>42286</v>
      </c>
      <c r="B4213" s="29">
        <v>42.88</v>
      </c>
      <c r="C4213" s="29">
        <v>41.88</v>
      </c>
      <c r="D4213" s="29">
        <v>39.130000000000003</v>
      </c>
      <c r="E4213" s="26">
        <v>37.630000000000003</v>
      </c>
      <c r="F4213" s="29">
        <v>41.88</v>
      </c>
      <c r="G4213" s="29">
        <v>40.880000000000003</v>
      </c>
      <c r="H4213" s="29">
        <v>40.880000000000003</v>
      </c>
      <c r="I4213" s="29">
        <v>43.63</v>
      </c>
      <c r="J4213" s="24">
        <v>45.37</v>
      </c>
      <c r="K4213" s="24">
        <v>36.979999999999997</v>
      </c>
      <c r="L4213" s="24"/>
    </row>
    <row r="4214" spans="1:12" x14ac:dyDescent="0.2">
      <c r="A4214" s="39">
        <f>A4213+1+2</f>
        <v>42289</v>
      </c>
      <c r="B4214" s="29">
        <v>40.35</v>
      </c>
      <c r="C4214" s="29">
        <v>39.35</v>
      </c>
      <c r="D4214" s="29">
        <v>36.6</v>
      </c>
      <c r="E4214" s="26">
        <v>35.1</v>
      </c>
      <c r="F4214" s="29">
        <v>39.35</v>
      </c>
      <c r="G4214" s="29">
        <v>38.35</v>
      </c>
      <c r="H4214" s="29">
        <v>38.35</v>
      </c>
      <c r="I4214" s="29">
        <v>41.1</v>
      </c>
      <c r="J4214" s="24">
        <v>42.87</v>
      </c>
      <c r="K4214" s="24">
        <v>34.450000000000003</v>
      </c>
      <c r="L4214" s="24"/>
    </row>
    <row r="4215" spans="1:12" x14ac:dyDescent="0.2">
      <c r="A4215" s="39">
        <f>A4214+1</f>
        <v>42290</v>
      </c>
      <c r="B4215" s="29">
        <v>39.909999999999997</v>
      </c>
      <c r="C4215" s="29">
        <v>38.909999999999997</v>
      </c>
      <c r="D4215" s="29">
        <v>36.159999999999997</v>
      </c>
      <c r="E4215" s="26">
        <v>34.659999999999997</v>
      </c>
      <c r="F4215" s="29">
        <v>38.909999999999997</v>
      </c>
      <c r="G4215" s="29">
        <v>37.909999999999997</v>
      </c>
      <c r="H4215" s="29">
        <v>37.909999999999997</v>
      </c>
      <c r="I4215" s="29">
        <v>40.659999999999997</v>
      </c>
      <c r="J4215" s="24">
        <v>42.47</v>
      </c>
      <c r="K4215" s="24">
        <v>34.01</v>
      </c>
      <c r="L4215" s="24"/>
    </row>
    <row r="4216" spans="1:12" x14ac:dyDescent="0.2">
      <c r="A4216" s="39">
        <f>A4215+1</f>
        <v>42291</v>
      </c>
      <c r="B4216" s="29">
        <v>38.89</v>
      </c>
      <c r="C4216" s="29">
        <v>38.89</v>
      </c>
      <c r="D4216" s="29">
        <v>36.14</v>
      </c>
      <c r="E4216" s="26">
        <v>34.64</v>
      </c>
      <c r="F4216" s="29">
        <v>38.89</v>
      </c>
      <c r="G4216" s="29">
        <v>37.89</v>
      </c>
      <c r="H4216" s="29">
        <v>37.89</v>
      </c>
      <c r="I4216" s="29">
        <v>40.64</v>
      </c>
      <c r="J4216" s="24">
        <v>42.47</v>
      </c>
      <c r="K4216" s="24">
        <v>33.99</v>
      </c>
      <c r="L4216" s="24"/>
    </row>
    <row r="4217" spans="1:12" x14ac:dyDescent="0.2">
      <c r="A4217" s="39">
        <f>A4216+1</f>
        <v>42292</v>
      </c>
      <c r="B4217" s="29">
        <v>39.630000000000003</v>
      </c>
      <c r="C4217" s="29">
        <v>38.630000000000003</v>
      </c>
      <c r="D4217" s="29">
        <v>35.880000000000003</v>
      </c>
      <c r="E4217" s="26">
        <v>34.380000000000003</v>
      </c>
      <c r="F4217" s="29">
        <v>38.630000000000003</v>
      </c>
      <c r="G4217" s="29">
        <v>37.630000000000003</v>
      </c>
      <c r="H4217" s="29">
        <v>37.630000000000003</v>
      </c>
      <c r="I4217" s="29">
        <v>40.380000000000003</v>
      </c>
      <c r="J4217" s="24">
        <v>42.17</v>
      </c>
      <c r="K4217" s="24">
        <v>33.729999999999997</v>
      </c>
      <c r="L4217" s="24"/>
    </row>
    <row r="4218" spans="1:12" x14ac:dyDescent="0.2">
      <c r="A4218" s="39">
        <f>A4217+1</f>
        <v>42293</v>
      </c>
      <c r="B4218" s="29">
        <v>40.51</v>
      </c>
      <c r="C4218" s="29">
        <v>39.51</v>
      </c>
      <c r="D4218" s="29">
        <v>36.76</v>
      </c>
      <c r="E4218" s="26">
        <v>35.26</v>
      </c>
      <c r="F4218" s="29">
        <v>39.15</v>
      </c>
      <c r="G4218" s="29">
        <v>38.51</v>
      </c>
      <c r="H4218" s="29">
        <v>38.51</v>
      </c>
      <c r="I4218" s="29">
        <v>41.26</v>
      </c>
      <c r="J4218" s="24">
        <v>43.07</v>
      </c>
      <c r="K4218" s="24">
        <v>34.61</v>
      </c>
      <c r="L4218" s="24"/>
    </row>
    <row r="4219" spans="1:12" x14ac:dyDescent="0.2">
      <c r="A4219" s="39">
        <f>A4218+1+2</f>
        <v>42296</v>
      </c>
      <c r="B4219" s="29">
        <v>39.14</v>
      </c>
      <c r="C4219" s="29">
        <v>38.14</v>
      </c>
      <c r="D4219" s="29">
        <v>35.39</v>
      </c>
      <c r="E4219" s="26">
        <v>33.89</v>
      </c>
      <c r="F4219" s="29">
        <v>38.14</v>
      </c>
      <c r="G4219" s="29">
        <v>37.14</v>
      </c>
      <c r="H4219" s="29">
        <v>37.14</v>
      </c>
      <c r="I4219" s="29">
        <v>39.89</v>
      </c>
      <c r="J4219" s="24">
        <v>41.67</v>
      </c>
      <c r="K4219" s="24">
        <v>33.24</v>
      </c>
      <c r="L4219" s="24"/>
    </row>
    <row r="4220" spans="1:12" x14ac:dyDescent="0.2">
      <c r="A4220" s="39">
        <f>A4219+1</f>
        <v>42297</v>
      </c>
      <c r="B4220" s="29">
        <v>38.799999999999997</v>
      </c>
      <c r="C4220" s="29">
        <v>37.799999999999997</v>
      </c>
      <c r="D4220" s="29">
        <v>35.049999999999997</v>
      </c>
      <c r="E4220" s="26">
        <v>33.549999999999997</v>
      </c>
      <c r="F4220" s="29">
        <v>37.799999999999997</v>
      </c>
      <c r="G4220" s="29">
        <v>36.799999999999997</v>
      </c>
      <c r="H4220" s="29">
        <v>36.799999999999997</v>
      </c>
      <c r="I4220" s="29">
        <v>39.549999999999997</v>
      </c>
      <c r="J4220" s="24">
        <v>41.37</v>
      </c>
      <c r="K4220" s="24">
        <v>32.9</v>
      </c>
      <c r="L4220" s="24"/>
    </row>
    <row r="4221" spans="1:12" x14ac:dyDescent="0.2">
      <c r="A4221" s="39">
        <f>A4220+1</f>
        <v>42298</v>
      </c>
      <c r="B4221" s="29">
        <v>38.450000000000003</v>
      </c>
      <c r="C4221" s="29">
        <v>37.450000000000003</v>
      </c>
      <c r="D4221" s="29">
        <v>34.700000000000003</v>
      </c>
      <c r="E4221" s="26">
        <v>33.200000000000003</v>
      </c>
      <c r="F4221" s="29">
        <v>37.450000000000003</v>
      </c>
      <c r="G4221" s="29">
        <v>36.450000000000003</v>
      </c>
      <c r="H4221" s="29">
        <v>36.450000000000003</v>
      </c>
      <c r="I4221" s="29">
        <v>39.200000000000003</v>
      </c>
      <c r="J4221" s="24">
        <v>40.97</v>
      </c>
      <c r="K4221" s="24">
        <v>32.549999999999997</v>
      </c>
      <c r="L4221" s="24"/>
    </row>
    <row r="4222" spans="1:12" x14ac:dyDescent="0.2">
      <c r="A4222" s="39">
        <f>A4221+1</f>
        <v>42299</v>
      </c>
      <c r="B4222" s="29">
        <v>38.630000000000003</v>
      </c>
      <c r="C4222" s="29">
        <v>37.630000000000003</v>
      </c>
      <c r="D4222" s="29">
        <v>34.880000000000003</v>
      </c>
      <c r="E4222" s="26">
        <v>33.380000000000003</v>
      </c>
      <c r="F4222" s="29">
        <v>37.630000000000003</v>
      </c>
      <c r="G4222" s="29">
        <v>36.630000000000003</v>
      </c>
      <c r="H4222" s="29">
        <v>36.630000000000003</v>
      </c>
      <c r="I4222" s="29">
        <v>39.380000000000003</v>
      </c>
      <c r="J4222" s="24">
        <v>41.17</v>
      </c>
      <c r="K4222" s="24">
        <v>32.729999999999997</v>
      </c>
      <c r="L4222" s="24"/>
    </row>
    <row r="4223" spans="1:12" x14ac:dyDescent="0.2">
      <c r="A4223" s="39">
        <f>A4222+1</f>
        <v>42300</v>
      </c>
      <c r="B4223" s="29">
        <v>37.85</v>
      </c>
      <c r="C4223" s="29">
        <v>36.85</v>
      </c>
      <c r="D4223" s="29">
        <v>34.1</v>
      </c>
      <c r="E4223" s="26">
        <v>32.6</v>
      </c>
      <c r="F4223" s="29">
        <v>36.85</v>
      </c>
      <c r="G4223" s="29">
        <v>35.85</v>
      </c>
      <c r="H4223" s="29">
        <v>35.85</v>
      </c>
      <c r="I4223" s="29">
        <v>38.6</v>
      </c>
      <c r="J4223" s="24">
        <v>40.369999999999997</v>
      </c>
      <c r="K4223" s="24">
        <v>31.95</v>
      </c>
      <c r="L4223" s="24"/>
    </row>
    <row r="4224" spans="1:12" x14ac:dyDescent="0.2">
      <c r="A4224" s="39">
        <f>A4223+1+2</f>
        <v>42303</v>
      </c>
      <c r="B4224" s="29">
        <v>37.229999999999997</v>
      </c>
      <c r="C4224" s="29">
        <v>36.229999999999997</v>
      </c>
      <c r="D4224" s="29">
        <v>33.479999999999997</v>
      </c>
      <c r="E4224" s="26">
        <v>31.98</v>
      </c>
      <c r="F4224" s="29">
        <v>36.229999999999997</v>
      </c>
      <c r="G4224" s="29">
        <v>35.229999999999997</v>
      </c>
      <c r="H4224" s="29">
        <v>35.229999999999997</v>
      </c>
      <c r="I4224" s="29">
        <v>37.979999999999997</v>
      </c>
      <c r="J4224" s="24">
        <v>39.770000000000003</v>
      </c>
      <c r="K4224" s="24">
        <v>31.33</v>
      </c>
      <c r="L4224" s="24"/>
    </row>
    <row r="4225" spans="1:12" x14ac:dyDescent="0.2">
      <c r="A4225" s="39">
        <f>A4224+1</f>
        <v>42304</v>
      </c>
      <c r="B4225" s="29">
        <v>36.450000000000003</v>
      </c>
      <c r="C4225" s="29">
        <v>35.450000000000003</v>
      </c>
      <c r="D4225" s="29">
        <v>32.700000000000003</v>
      </c>
      <c r="E4225" s="26">
        <v>31.2</v>
      </c>
      <c r="F4225" s="29">
        <v>35.450000000000003</v>
      </c>
      <c r="G4225" s="29">
        <v>34.450000000000003</v>
      </c>
      <c r="H4225" s="29">
        <v>34.450000000000003</v>
      </c>
      <c r="I4225" s="29">
        <v>37.200000000000003</v>
      </c>
      <c r="J4225" s="24">
        <v>38.97</v>
      </c>
      <c r="K4225" s="24">
        <v>30.55</v>
      </c>
      <c r="L4225" s="24"/>
    </row>
    <row r="4226" spans="1:12" x14ac:dyDescent="0.2">
      <c r="A4226" s="39">
        <f>A4225+1</f>
        <v>42305</v>
      </c>
      <c r="B4226" s="29">
        <v>39.19</v>
      </c>
      <c r="C4226" s="29">
        <v>38.19</v>
      </c>
      <c r="D4226" s="29">
        <v>35.44</v>
      </c>
      <c r="E4226" s="26">
        <v>33.94</v>
      </c>
      <c r="F4226" s="29">
        <v>38.19</v>
      </c>
      <c r="G4226" s="29">
        <v>37.19</v>
      </c>
      <c r="H4226" s="29">
        <v>37.19</v>
      </c>
      <c r="I4226" s="29">
        <v>39.94</v>
      </c>
      <c r="J4226" s="24">
        <v>41.77</v>
      </c>
      <c r="K4226" s="24">
        <v>32.36</v>
      </c>
      <c r="L4226" s="24"/>
    </row>
    <row r="4227" spans="1:12" x14ac:dyDescent="0.2">
      <c r="A4227" s="39">
        <f>A4226+1</f>
        <v>42306</v>
      </c>
      <c r="B4227" s="29">
        <v>39.31</v>
      </c>
      <c r="C4227" s="29">
        <v>38.31</v>
      </c>
      <c r="D4227" s="29">
        <v>35.56</v>
      </c>
      <c r="E4227" s="26">
        <v>34.06</v>
      </c>
      <c r="F4227" s="29">
        <v>38.31</v>
      </c>
      <c r="G4227" s="29">
        <v>37.31</v>
      </c>
      <c r="H4227" s="29">
        <v>37.31</v>
      </c>
      <c r="I4227" s="29">
        <v>40.06</v>
      </c>
      <c r="J4227" s="24">
        <v>41.87</v>
      </c>
      <c r="K4227" s="24">
        <v>32.479999999999997</v>
      </c>
      <c r="L4227" s="24"/>
    </row>
    <row r="4228" spans="1:12" x14ac:dyDescent="0.2">
      <c r="A4228" s="39">
        <f>A4227+1</f>
        <v>42307</v>
      </c>
      <c r="B4228" s="29">
        <v>39.840000000000003</v>
      </c>
      <c r="C4228" s="29">
        <v>38.840000000000003</v>
      </c>
      <c r="D4228" s="29">
        <v>36.090000000000003</v>
      </c>
      <c r="E4228" s="26">
        <v>34.590000000000003</v>
      </c>
      <c r="F4228" s="29">
        <v>38.840000000000003</v>
      </c>
      <c r="G4228" s="29">
        <v>37.840000000000003</v>
      </c>
      <c r="H4228" s="29">
        <v>37.840000000000003</v>
      </c>
      <c r="I4228" s="29">
        <v>40.590000000000003</v>
      </c>
      <c r="J4228" s="24">
        <v>42.37</v>
      </c>
      <c r="K4228" s="24">
        <v>33.01</v>
      </c>
      <c r="L4228" s="24"/>
    </row>
    <row r="4229" spans="1:12" x14ac:dyDescent="0.2">
      <c r="A4229" s="39">
        <f>A4228+1+2</f>
        <v>42310</v>
      </c>
      <c r="B4229" s="29">
        <v>39.39</v>
      </c>
      <c r="C4229" s="29">
        <v>38.39</v>
      </c>
      <c r="D4229" s="29">
        <v>35.64</v>
      </c>
      <c r="E4229" s="26">
        <v>34.14</v>
      </c>
      <c r="F4229" s="29">
        <v>38.39</v>
      </c>
      <c r="G4229" s="29">
        <v>37.39</v>
      </c>
      <c r="H4229" s="29">
        <v>37.39</v>
      </c>
      <c r="I4229" s="29">
        <v>40.14</v>
      </c>
      <c r="J4229" s="24">
        <v>41.97</v>
      </c>
      <c r="K4229" s="24">
        <v>32.56</v>
      </c>
      <c r="L4229" s="24"/>
    </row>
    <row r="4230" spans="1:12" x14ac:dyDescent="0.2">
      <c r="A4230" s="39">
        <f>A4229+1</f>
        <v>42311</v>
      </c>
      <c r="B4230" s="29">
        <v>41.15</v>
      </c>
      <c r="C4230" s="29">
        <v>40.15</v>
      </c>
      <c r="D4230" s="29">
        <v>37.4</v>
      </c>
      <c r="E4230" s="26">
        <v>35.9</v>
      </c>
      <c r="F4230" s="29">
        <v>40.15</v>
      </c>
      <c r="G4230" s="29">
        <v>39.15</v>
      </c>
      <c r="H4230" s="29">
        <v>39.15</v>
      </c>
      <c r="I4230" s="29">
        <v>41.9</v>
      </c>
      <c r="J4230" s="24">
        <v>43.67</v>
      </c>
      <c r="K4230" s="24">
        <v>35.32</v>
      </c>
      <c r="L4230" s="24"/>
    </row>
    <row r="4231" spans="1:12" x14ac:dyDescent="0.2">
      <c r="A4231" s="39">
        <f>A4230+1</f>
        <v>42312</v>
      </c>
      <c r="B4231" s="29">
        <v>39.57</v>
      </c>
      <c r="C4231" s="29">
        <v>38.57</v>
      </c>
      <c r="D4231" s="29">
        <v>35.82</v>
      </c>
      <c r="E4231" s="26">
        <v>34.32</v>
      </c>
      <c r="F4231" s="29">
        <v>38.57</v>
      </c>
      <c r="G4231" s="29">
        <v>37.57</v>
      </c>
      <c r="H4231" s="29">
        <v>37.57</v>
      </c>
      <c r="I4231" s="29">
        <v>40.32</v>
      </c>
      <c r="J4231" s="24">
        <v>42.07</v>
      </c>
      <c r="K4231" s="24">
        <v>33.74</v>
      </c>
      <c r="L4231" s="24"/>
    </row>
    <row r="4232" spans="1:12" x14ac:dyDescent="0.2">
      <c r="A4232" s="39">
        <f>A4231+1</f>
        <v>42313</v>
      </c>
      <c r="B4232" s="29">
        <v>38.450000000000003</v>
      </c>
      <c r="C4232" s="29">
        <v>37.450000000000003</v>
      </c>
      <c r="D4232" s="29">
        <v>34.700000000000003</v>
      </c>
      <c r="E4232" s="26">
        <v>33.200000000000003</v>
      </c>
      <c r="F4232" s="29">
        <v>37.450000000000003</v>
      </c>
      <c r="G4232" s="29">
        <v>36.450000000000003</v>
      </c>
      <c r="H4232" s="29">
        <v>36.450000000000003</v>
      </c>
      <c r="I4232" s="29">
        <v>39.200000000000003</v>
      </c>
      <c r="J4232" s="24">
        <v>40.97</v>
      </c>
      <c r="K4232" s="24">
        <v>32.619999999999997</v>
      </c>
      <c r="L4232" s="24"/>
    </row>
    <row r="4233" spans="1:12" x14ac:dyDescent="0.2">
      <c r="A4233" s="39">
        <f>A4232+1</f>
        <v>42314</v>
      </c>
      <c r="B4233" s="29">
        <v>37.54</v>
      </c>
      <c r="C4233" s="29">
        <v>36.54</v>
      </c>
      <c r="D4233" s="29">
        <v>33.79</v>
      </c>
      <c r="E4233" s="26">
        <v>32.29</v>
      </c>
      <c r="F4233" s="29">
        <v>36.54</v>
      </c>
      <c r="G4233" s="29">
        <v>35.54</v>
      </c>
      <c r="H4233" s="29">
        <v>35.54</v>
      </c>
      <c r="I4233" s="29">
        <v>38.29</v>
      </c>
      <c r="J4233" s="24">
        <v>40.07</v>
      </c>
      <c r="K4233" s="24">
        <v>31.71</v>
      </c>
      <c r="L4233" s="24"/>
    </row>
    <row r="4234" spans="1:12" x14ac:dyDescent="0.2">
      <c r="A4234" s="39">
        <f>A4233+1+2</f>
        <v>42317</v>
      </c>
      <c r="B4234" s="29">
        <v>37.119999999999997</v>
      </c>
      <c r="C4234" s="29">
        <v>36.119999999999997</v>
      </c>
      <c r="D4234" s="29">
        <v>33.369999999999997</v>
      </c>
      <c r="E4234" s="26">
        <v>31.87</v>
      </c>
      <c r="F4234" s="29">
        <v>36.119999999999997</v>
      </c>
      <c r="G4234" s="29">
        <v>35.119999999999997</v>
      </c>
      <c r="H4234" s="29">
        <v>35.119999999999997</v>
      </c>
      <c r="I4234" s="29">
        <v>37.869999999999997</v>
      </c>
      <c r="J4234" s="24">
        <v>39.67</v>
      </c>
      <c r="K4234" s="24">
        <v>31.29</v>
      </c>
      <c r="L4234" s="24"/>
    </row>
    <row r="4235" spans="1:12" x14ac:dyDescent="0.2">
      <c r="A4235" s="39">
        <f>A4234+1</f>
        <v>42318</v>
      </c>
      <c r="B4235" s="29">
        <v>37.46</v>
      </c>
      <c r="C4235" s="29">
        <v>36.46</v>
      </c>
      <c r="D4235" s="29">
        <v>33.71</v>
      </c>
      <c r="E4235" s="26">
        <v>32.21</v>
      </c>
      <c r="F4235" s="29">
        <v>36.46</v>
      </c>
      <c r="G4235" s="29">
        <v>35.46</v>
      </c>
      <c r="H4235" s="29">
        <v>35.46</v>
      </c>
      <c r="I4235" s="29">
        <v>38.21</v>
      </c>
      <c r="J4235" s="24">
        <v>39.97</v>
      </c>
      <c r="K4235" s="24">
        <v>31.63</v>
      </c>
      <c r="L4235" s="24"/>
    </row>
    <row r="4236" spans="1:12" x14ac:dyDescent="0.2">
      <c r="A4236" s="39">
        <f>A4235+1</f>
        <v>42319</v>
      </c>
      <c r="B4236" s="29">
        <v>36.18</v>
      </c>
      <c r="C4236" s="29">
        <v>35.18</v>
      </c>
      <c r="D4236" s="29">
        <v>32.43</v>
      </c>
      <c r="E4236" s="26">
        <v>30.93</v>
      </c>
      <c r="F4236" s="29">
        <v>35.18</v>
      </c>
      <c r="G4236" s="29">
        <v>34.18</v>
      </c>
      <c r="H4236" s="29">
        <v>34.18</v>
      </c>
      <c r="I4236" s="29">
        <v>36.93</v>
      </c>
      <c r="J4236" s="24">
        <v>38.67</v>
      </c>
      <c r="K4236" s="24">
        <v>30.35</v>
      </c>
      <c r="L4236" s="24"/>
    </row>
    <row r="4237" spans="1:12" x14ac:dyDescent="0.2">
      <c r="A4237" s="39">
        <f>A4236+1</f>
        <v>42320</v>
      </c>
      <c r="B4237" s="29">
        <v>35</v>
      </c>
      <c r="C4237" s="29">
        <v>34</v>
      </c>
      <c r="D4237" s="29">
        <v>31.25</v>
      </c>
      <c r="E4237" s="26">
        <v>29.75</v>
      </c>
      <c r="F4237" s="29">
        <v>34</v>
      </c>
      <c r="G4237" s="29">
        <v>33</v>
      </c>
      <c r="H4237" s="29">
        <v>33</v>
      </c>
      <c r="I4237" s="29">
        <v>35.75</v>
      </c>
      <c r="J4237" s="24">
        <v>37.57</v>
      </c>
      <c r="K4237" s="24">
        <v>29.17</v>
      </c>
      <c r="L4237" s="24"/>
    </row>
    <row r="4238" spans="1:12" x14ac:dyDescent="0.2">
      <c r="A4238" s="39">
        <f>A4237+1</f>
        <v>42321</v>
      </c>
      <c r="B4238" s="29">
        <v>33.99</v>
      </c>
      <c r="C4238" s="29">
        <v>32.99</v>
      </c>
      <c r="D4238" s="29">
        <v>30.24</v>
      </c>
      <c r="E4238" s="26">
        <v>28.74</v>
      </c>
      <c r="F4238" s="29">
        <v>32.99</v>
      </c>
      <c r="G4238" s="29">
        <v>31.99</v>
      </c>
      <c r="H4238" s="29">
        <v>31.99</v>
      </c>
      <c r="I4238" s="29">
        <v>34.74</v>
      </c>
      <c r="J4238" s="24">
        <v>36.57</v>
      </c>
      <c r="K4238" s="24">
        <v>28.16</v>
      </c>
      <c r="L4238" s="24"/>
    </row>
    <row r="4239" spans="1:12" x14ac:dyDescent="0.2">
      <c r="A4239" s="39">
        <f>A4238+1+2</f>
        <v>42324</v>
      </c>
      <c r="B4239" s="29">
        <v>34.99</v>
      </c>
      <c r="C4239" s="29">
        <v>33.99</v>
      </c>
      <c r="D4239" s="29">
        <v>31.24</v>
      </c>
      <c r="E4239" s="26">
        <v>29.74</v>
      </c>
      <c r="F4239" s="29">
        <v>33.99</v>
      </c>
      <c r="G4239" s="29">
        <v>32.99</v>
      </c>
      <c r="H4239" s="29">
        <v>32.99</v>
      </c>
      <c r="I4239" s="29">
        <v>35.74</v>
      </c>
      <c r="J4239" s="24">
        <v>37.57</v>
      </c>
      <c r="K4239" s="24">
        <v>29.16</v>
      </c>
      <c r="L4239" s="24"/>
    </row>
    <row r="4240" spans="1:12" x14ac:dyDescent="0.2">
      <c r="A4240" s="39">
        <f>A4239+1</f>
        <v>42325</v>
      </c>
      <c r="B4240" s="29">
        <v>33.92</v>
      </c>
      <c r="C4240" s="29">
        <v>32.92</v>
      </c>
      <c r="D4240" s="29">
        <v>30.17</v>
      </c>
      <c r="E4240" s="26">
        <v>28.67</v>
      </c>
      <c r="F4240" s="29">
        <v>32.92</v>
      </c>
      <c r="G4240" s="29">
        <v>31.92</v>
      </c>
      <c r="H4240" s="29">
        <v>31.92</v>
      </c>
      <c r="I4240" s="29">
        <v>34.67</v>
      </c>
      <c r="J4240" s="24">
        <v>36.47</v>
      </c>
      <c r="K4240" s="24">
        <v>28.09</v>
      </c>
      <c r="L4240" s="24"/>
    </row>
    <row r="4241" spans="1:12" x14ac:dyDescent="0.2">
      <c r="A4241" s="39">
        <f>A4240+1</f>
        <v>42326</v>
      </c>
      <c r="B4241" s="29">
        <v>34</v>
      </c>
      <c r="C4241" s="29">
        <v>33</v>
      </c>
      <c r="D4241" s="29">
        <v>30.25</v>
      </c>
      <c r="E4241" s="26">
        <v>28.75</v>
      </c>
      <c r="F4241" s="29">
        <v>33</v>
      </c>
      <c r="G4241" s="29">
        <v>32</v>
      </c>
      <c r="H4241" s="29">
        <v>32</v>
      </c>
      <c r="I4241" s="29">
        <v>34.75</v>
      </c>
      <c r="J4241" s="24">
        <v>36.57</v>
      </c>
      <c r="K4241" s="24">
        <v>28.17</v>
      </c>
      <c r="L4241" s="24"/>
    </row>
    <row r="4242" spans="1:12" x14ac:dyDescent="0.2">
      <c r="A4242" s="39">
        <f>A4241+1</f>
        <v>42327</v>
      </c>
      <c r="B4242" s="29">
        <v>33.79</v>
      </c>
      <c r="C4242" s="29">
        <v>32.79</v>
      </c>
      <c r="D4242" s="29">
        <v>30.04</v>
      </c>
      <c r="E4242" s="26">
        <v>28.54</v>
      </c>
      <c r="F4242" s="29">
        <v>32.79</v>
      </c>
      <c r="G4242" s="29">
        <v>31.79</v>
      </c>
      <c r="H4242" s="29">
        <v>31.79</v>
      </c>
      <c r="I4242" s="29">
        <v>34.54</v>
      </c>
      <c r="J4242" s="24">
        <v>36.369999999999997</v>
      </c>
      <c r="K4242" s="24">
        <v>27.96</v>
      </c>
      <c r="L4242" s="24"/>
    </row>
    <row r="4243" spans="1:12" x14ac:dyDescent="0.2">
      <c r="A4243" s="39">
        <f>A4242+1</f>
        <v>42328</v>
      </c>
      <c r="B4243" s="29">
        <v>33.64</v>
      </c>
      <c r="C4243" s="29">
        <v>32.64</v>
      </c>
      <c r="D4243" s="29">
        <v>29.89</v>
      </c>
      <c r="E4243" s="26">
        <v>28.39</v>
      </c>
      <c r="F4243" s="29">
        <v>32.64</v>
      </c>
      <c r="G4243" s="29">
        <v>31.64</v>
      </c>
      <c r="H4243" s="29">
        <v>31.64</v>
      </c>
      <c r="I4243" s="29">
        <v>34.39</v>
      </c>
      <c r="J4243" s="24">
        <v>36.17</v>
      </c>
      <c r="K4243" s="24">
        <v>27.81</v>
      </c>
      <c r="L4243" s="24"/>
    </row>
    <row r="4244" spans="1:12" x14ac:dyDescent="0.2">
      <c r="A4244" s="39">
        <f>A4243+1+2</f>
        <v>42331</v>
      </c>
      <c r="B4244" s="29">
        <v>35</v>
      </c>
      <c r="C4244" s="29">
        <v>34</v>
      </c>
      <c r="D4244" s="29">
        <v>31.25</v>
      </c>
      <c r="E4244" s="26">
        <v>29.75</v>
      </c>
      <c r="F4244" s="29">
        <v>34</v>
      </c>
      <c r="G4244" s="29">
        <v>33</v>
      </c>
      <c r="H4244" s="29">
        <v>33</v>
      </c>
      <c r="I4244" s="29">
        <v>35.75</v>
      </c>
      <c r="J4244" s="24">
        <v>37.57</v>
      </c>
      <c r="K4244" s="24">
        <v>29.17</v>
      </c>
      <c r="L4244" s="24"/>
    </row>
    <row r="4245" spans="1:12" x14ac:dyDescent="0.2">
      <c r="A4245" s="39">
        <f>A4244+1</f>
        <v>42332</v>
      </c>
      <c r="B4245" s="29">
        <v>36.119999999999997</v>
      </c>
      <c r="C4245" s="29">
        <v>35.119999999999997</v>
      </c>
      <c r="D4245" s="29">
        <v>32.369999999999997</v>
      </c>
      <c r="E4245" s="26">
        <v>30.87</v>
      </c>
      <c r="F4245" s="29">
        <v>35.119999999999997</v>
      </c>
      <c r="G4245" s="29">
        <v>34.119999999999997</v>
      </c>
      <c r="H4245" s="29">
        <v>34.119999999999997</v>
      </c>
      <c r="I4245" s="29">
        <v>36.869999999999997</v>
      </c>
      <c r="J4245" s="24">
        <v>38.67</v>
      </c>
      <c r="K4245" s="24">
        <v>30.29</v>
      </c>
      <c r="L4245" s="24"/>
    </row>
    <row r="4246" spans="1:12" x14ac:dyDescent="0.2">
      <c r="A4246" s="39">
        <f>A4245+1</f>
        <v>42333</v>
      </c>
      <c r="B4246" s="29">
        <v>36.29</v>
      </c>
      <c r="C4246" s="29">
        <v>35.29</v>
      </c>
      <c r="D4246" s="29">
        <v>32.54</v>
      </c>
      <c r="E4246" s="26">
        <v>31.04</v>
      </c>
      <c r="F4246" s="29">
        <v>35.29</v>
      </c>
      <c r="G4246" s="29">
        <v>34.29</v>
      </c>
      <c r="H4246" s="29">
        <v>34.29</v>
      </c>
      <c r="I4246" s="29">
        <v>37.04</v>
      </c>
      <c r="J4246" s="24">
        <v>38.869999999999997</v>
      </c>
      <c r="K4246" s="24">
        <v>30.46</v>
      </c>
      <c r="L4246" s="24"/>
    </row>
    <row r="4247" spans="1:12" x14ac:dyDescent="0.2">
      <c r="A4247" s="39">
        <f>A4246+1</f>
        <v>42334</v>
      </c>
      <c r="E4247" s="26"/>
      <c r="J4247" s="24"/>
      <c r="K4247" s="24"/>
      <c r="L4247" s="24"/>
    </row>
    <row r="4248" spans="1:12" x14ac:dyDescent="0.2">
      <c r="A4248" s="39">
        <f>A4247+1</f>
        <v>42335</v>
      </c>
      <c r="B4248" s="29">
        <v>34.96</v>
      </c>
      <c r="C4248" s="29">
        <v>33.96</v>
      </c>
      <c r="D4248" s="29">
        <v>31.21</v>
      </c>
      <c r="E4248" s="26">
        <v>29.71</v>
      </c>
      <c r="F4248" s="29">
        <v>33.96</v>
      </c>
      <c r="G4248" s="29">
        <v>32.96</v>
      </c>
      <c r="H4248" s="29">
        <v>32.96</v>
      </c>
      <c r="I4248" s="29">
        <v>35.71</v>
      </c>
      <c r="J4248" s="24">
        <v>37.47</v>
      </c>
      <c r="K4248" s="24">
        <v>30.45</v>
      </c>
      <c r="L4248" s="24"/>
    </row>
    <row r="4249" spans="1:12" x14ac:dyDescent="0.2">
      <c r="A4249" s="39">
        <f>A4248+1+2</f>
        <v>42338</v>
      </c>
      <c r="B4249" s="29">
        <v>34.9</v>
      </c>
      <c r="C4249" s="29">
        <v>33.9</v>
      </c>
      <c r="D4249" s="29">
        <v>31.15</v>
      </c>
      <c r="E4249" s="26">
        <v>29.65</v>
      </c>
      <c r="F4249" s="29">
        <v>33.9</v>
      </c>
      <c r="G4249" s="29">
        <v>32.9</v>
      </c>
      <c r="H4249" s="29">
        <v>32.9</v>
      </c>
      <c r="I4249" s="29">
        <v>35.65</v>
      </c>
      <c r="J4249" s="24">
        <v>37.47</v>
      </c>
      <c r="K4249" s="24">
        <v>30.35</v>
      </c>
      <c r="L4249" s="24"/>
    </row>
    <row r="4250" spans="1:12" x14ac:dyDescent="0.2">
      <c r="A4250" s="39">
        <f>A4249+1</f>
        <v>42339</v>
      </c>
      <c r="B4250" s="29">
        <v>35.1</v>
      </c>
      <c r="C4250" s="29">
        <v>34.1</v>
      </c>
      <c r="D4250" s="29">
        <v>31.35</v>
      </c>
      <c r="E4250" s="26">
        <v>29.85</v>
      </c>
      <c r="F4250" s="29">
        <v>34.1</v>
      </c>
      <c r="G4250" s="29">
        <v>33.1</v>
      </c>
      <c r="H4250" s="29">
        <v>33.1</v>
      </c>
      <c r="I4250" s="29">
        <v>35.85</v>
      </c>
      <c r="J4250" s="24">
        <v>37.67</v>
      </c>
      <c r="K4250" s="24">
        <v>30.05</v>
      </c>
      <c r="L4250" s="24"/>
    </row>
    <row r="4251" spans="1:12" x14ac:dyDescent="0.2">
      <c r="A4251" s="39">
        <f>A4250+1</f>
        <v>42340</v>
      </c>
      <c r="B4251" s="29">
        <v>33.19</v>
      </c>
      <c r="C4251" s="29">
        <v>32.19</v>
      </c>
      <c r="D4251" s="29">
        <v>29.44</v>
      </c>
      <c r="E4251" s="26">
        <v>27.94</v>
      </c>
      <c r="F4251" s="29">
        <v>32.19</v>
      </c>
      <c r="G4251" s="29">
        <v>31.19</v>
      </c>
      <c r="H4251" s="29">
        <v>31.19</v>
      </c>
      <c r="I4251" s="29">
        <v>33.94</v>
      </c>
      <c r="J4251" s="24">
        <v>35.770000000000003</v>
      </c>
      <c r="K4251" s="24">
        <v>28.14</v>
      </c>
      <c r="L4251" s="24"/>
    </row>
    <row r="4252" spans="1:12" x14ac:dyDescent="0.2">
      <c r="A4252" s="39">
        <f>A4251+1</f>
        <v>42341</v>
      </c>
      <c r="B4252" s="29">
        <v>34.33</v>
      </c>
      <c r="C4252" s="29">
        <v>33.33</v>
      </c>
      <c r="D4252" s="29">
        <v>30.58</v>
      </c>
      <c r="E4252" s="26">
        <v>29.08</v>
      </c>
      <c r="F4252" s="29">
        <v>33.33</v>
      </c>
      <c r="G4252" s="29">
        <v>32.33</v>
      </c>
      <c r="H4252" s="29">
        <v>32.33</v>
      </c>
      <c r="I4252" s="29">
        <v>35.08</v>
      </c>
      <c r="J4252" s="24">
        <v>36.869999999999997</v>
      </c>
      <c r="K4252" s="24">
        <v>29.28</v>
      </c>
      <c r="L4252" s="24"/>
    </row>
    <row r="4253" spans="1:12" x14ac:dyDescent="0.2">
      <c r="A4253" s="39">
        <f>A4252+1</f>
        <v>42342</v>
      </c>
      <c r="B4253" s="29">
        <v>33.22</v>
      </c>
      <c r="C4253" s="29">
        <v>32.22</v>
      </c>
      <c r="D4253" s="29">
        <v>29.47</v>
      </c>
      <c r="E4253" s="26">
        <v>27.97</v>
      </c>
      <c r="F4253" s="29">
        <v>32.22</v>
      </c>
      <c r="G4253" s="29">
        <v>31.22</v>
      </c>
      <c r="H4253" s="29">
        <v>31.22</v>
      </c>
      <c r="I4253" s="29">
        <v>33.97</v>
      </c>
      <c r="J4253" s="24">
        <v>35.770000000000003</v>
      </c>
      <c r="K4253" s="24">
        <v>28.17</v>
      </c>
      <c r="L4253" s="24"/>
    </row>
    <row r="4254" spans="1:12" x14ac:dyDescent="0.2">
      <c r="A4254" s="39">
        <f>A4253+1+2</f>
        <v>42345</v>
      </c>
      <c r="B4254" s="29">
        <v>30.9</v>
      </c>
      <c r="C4254" s="29">
        <v>29.9</v>
      </c>
      <c r="D4254" s="29">
        <v>27.15</v>
      </c>
      <c r="E4254" s="26">
        <v>25.65</v>
      </c>
      <c r="F4254" s="29">
        <v>29.9</v>
      </c>
      <c r="G4254" s="29">
        <v>28.9</v>
      </c>
      <c r="H4254" s="29">
        <v>28.9</v>
      </c>
      <c r="I4254" s="29">
        <v>31.65</v>
      </c>
      <c r="J4254" s="24">
        <v>33.47</v>
      </c>
      <c r="K4254" s="24">
        <v>25.85</v>
      </c>
      <c r="L4254" s="24"/>
    </row>
    <row r="4255" spans="1:12" x14ac:dyDescent="0.2">
      <c r="A4255" s="39">
        <f>A4254+1</f>
        <v>42346</v>
      </c>
      <c r="B4255" s="29">
        <v>30.76</v>
      </c>
      <c r="C4255" s="29">
        <v>29.76</v>
      </c>
      <c r="D4255" s="29">
        <v>27.01</v>
      </c>
      <c r="E4255" s="26">
        <v>25.51</v>
      </c>
      <c r="F4255" s="29">
        <v>29.76</v>
      </c>
      <c r="G4255" s="29">
        <v>28.76</v>
      </c>
      <c r="H4255" s="29">
        <v>28.76</v>
      </c>
      <c r="I4255" s="29">
        <v>31.51</v>
      </c>
      <c r="J4255" s="24">
        <v>33.270000000000003</v>
      </c>
      <c r="K4255" s="24">
        <v>25.71</v>
      </c>
      <c r="L4255" s="24"/>
    </row>
    <row r="4256" spans="1:12" x14ac:dyDescent="0.2">
      <c r="A4256" s="39">
        <f>A4255+1</f>
        <v>42347</v>
      </c>
      <c r="B4256" s="29">
        <v>30.41</v>
      </c>
      <c r="C4256" s="29">
        <v>29.41</v>
      </c>
      <c r="D4256" s="29">
        <v>26.66</v>
      </c>
      <c r="E4256" s="26">
        <v>25.16</v>
      </c>
      <c r="F4256" s="29">
        <v>29.41</v>
      </c>
      <c r="G4256" s="29">
        <v>28.41</v>
      </c>
      <c r="H4256" s="29">
        <v>28.41</v>
      </c>
      <c r="I4256" s="29">
        <v>31.16</v>
      </c>
      <c r="J4256" s="24">
        <v>32.97</v>
      </c>
      <c r="K4256" s="24">
        <v>25.36</v>
      </c>
      <c r="L4256" s="24"/>
    </row>
    <row r="4257" spans="1:12" x14ac:dyDescent="0.2">
      <c r="A4257" s="39">
        <f>A4256+1</f>
        <v>42348</v>
      </c>
      <c r="B4257" s="29">
        <v>30.01</v>
      </c>
      <c r="C4257" s="29">
        <v>29.01</v>
      </c>
      <c r="D4257" s="29">
        <v>26.26</v>
      </c>
      <c r="E4257" s="26">
        <v>24.76</v>
      </c>
      <c r="F4257" s="29">
        <v>29.01</v>
      </c>
      <c r="G4257" s="29">
        <v>28.01</v>
      </c>
      <c r="H4257" s="29">
        <v>28.01</v>
      </c>
      <c r="I4257" s="29">
        <v>30.76</v>
      </c>
      <c r="J4257" s="24">
        <v>32.57</v>
      </c>
      <c r="K4257" s="24">
        <v>24.96</v>
      </c>
      <c r="L4257" s="24"/>
    </row>
    <row r="4258" spans="1:12" x14ac:dyDescent="0.2">
      <c r="A4258" s="39">
        <f>A4257+1</f>
        <v>42349</v>
      </c>
      <c r="B4258" s="29">
        <v>28.87</v>
      </c>
      <c r="C4258" s="29">
        <v>27.87</v>
      </c>
      <c r="D4258" s="29">
        <v>25.12</v>
      </c>
      <c r="E4258" s="26">
        <v>23.62</v>
      </c>
      <c r="F4258" s="29">
        <v>27.87</v>
      </c>
      <c r="G4258" s="29">
        <v>26.87</v>
      </c>
      <c r="H4258" s="29">
        <v>26.87</v>
      </c>
      <c r="I4258" s="29">
        <v>29.62</v>
      </c>
      <c r="J4258" s="24">
        <v>31.37</v>
      </c>
      <c r="K4258" s="24">
        <v>23.82</v>
      </c>
      <c r="L4258" s="24"/>
    </row>
    <row r="4259" spans="1:12" x14ac:dyDescent="0.2">
      <c r="A4259" s="39">
        <f>A4258+1+2</f>
        <v>42352</v>
      </c>
      <c r="B4259" s="29">
        <v>29.56</v>
      </c>
      <c r="C4259" s="29">
        <v>28.56</v>
      </c>
      <c r="D4259" s="29">
        <v>25.81</v>
      </c>
      <c r="E4259" s="26">
        <v>24.31</v>
      </c>
      <c r="F4259" s="29">
        <v>28.56</v>
      </c>
      <c r="G4259" s="29">
        <v>27.56</v>
      </c>
      <c r="H4259" s="29">
        <v>27.56</v>
      </c>
      <c r="I4259" s="29">
        <v>30.31</v>
      </c>
      <c r="J4259" s="24">
        <v>32.07</v>
      </c>
      <c r="K4259" s="24">
        <v>24.51</v>
      </c>
      <c r="L4259" s="24"/>
    </row>
    <row r="4260" spans="1:12" x14ac:dyDescent="0.2">
      <c r="A4260" s="39">
        <f>A4259+1</f>
        <v>42353</v>
      </c>
      <c r="B4260" s="29">
        <v>30.6</v>
      </c>
      <c r="C4260" s="29">
        <v>29.6</v>
      </c>
      <c r="D4260" s="29">
        <v>26.85</v>
      </c>
      <c r="E4260" s="26">
        <v>25.35</v>
      </c>
      <c r="F4260" s="29">
        <v>29.6</v>
      </c>
      <c r="G4260" s="29">
        <v>28.6</v>
      </c>
      <c r="H4260" s="29">
        <v>28.6</v>
      </c>
      <c r="I4260" s="29">
        <v>31.35</v>
      </c>
      <c r="J4260" s="24">
        <v>33.07</v>
      </c>
      <c r="K4260" s="24">
        <v>25.55</v>
      </c>
      <c r="L4260" s="24"/>
    </row>
    <row r="4261" spans="1:12" x14ac:dyDescent="0.2">
      <c r="A4261" s="39">
        <f>A4260+1</f>
        <v>42354</v>
      </c>
      <c r="B4261" s="29">
        <v>30.02</v>
      </c>
      <c r="C4261" s="29">
        <v>29.02</v>
      </c>
      <c r="D4261" s="29">
        <v>25.02</v>
      </c>
      <c r="E4261" s="26">
        <v>23.52</v>
      </c>
      <c r="F4261" s="29">
        <v>27.77</v>
      </c>
      <c r="G4261" s="29">
        <v>26.77</v>
      </c>
      <c r="H4261" s="29">
        <v>26.77</v>
      </c>
      <c r="I4261" s="29">
        <v>29.52</v>
      </c>
      <c r="J4261" s="24">
        <v>31.27</v>
      </c>
      <c r="K4261" s="24">
        <v>23.72</v>
      </c>
      <c r="L4261" s="24"/>
    </row>
    <row r="4262" spans="1:12" x14ac:dyDescent="0.2">
      <c r="A4262" s="39">
        <f>A4261+1</f>
        <v>42355</v>
      </c>
      <c r="B4262" s="29">
        <v>29.45</v>
      </c>
      <c r="C4262" s="29">
        <v>28.45</v>
      </c>
      <c r="D4262" s="29">
        <v>24.45</v>
      </c>
      <c r="E4262" s="26">
        <v>22.95</v>
      </c>
      <c r="F4262" s="29">
        <v>27.2</v>
      </c>
      <c r="G4262" s="29">
        <v>26.2</v>
      </c>
      <c r="H4262" s="29">
        <v>26.2</v>
      </c>
      <c r="I4262" s="29">
        <v>28.95</v>
      </c>
      <c r="J4262" s="24">
        <v>30.77</v>
      </c>
      <c r="K4262" s="24">
        <v>23.15</v>
      </c>
      <c r="L4262" s="24"/>
    </row>
    <row r="4263" spans="1:12" x14ac:dyDescent="0.2">
      <c r="A4263" s="39">
        <f>A4262+1</f>
        <v>42356</v>
      </c>
      <c r="B4263" s="29">
        <v>29.23</v>
      </c>
      <c r="C4263" s="29">
        <v>28.23</v>
      </c>
      <c r="D4263" s="29">
        <v>24.23</v>
      </c>
      <c r="E4263" s="26">
        <v>22.73</v>
      </c>
      <c r="F4263" s="29">
        <v>26.98</v>
      </c>
      <c r="G4263" s="29">
        <v>25.98</v>
      </c>
      <c r="H4263" s="29">
        <v>25.98</v>
      </c>
      <c r="I4263" s="29">
        <v>28.73</v>
      </c>
      <c r="J4263" s="24">
        <v>30.47</v>
      </c>
      <c r="K4263" s="24">
        <v>22.93</v>
      </c>
      <c r="L4263" s="24"/>
    </row>
    <row r="4264" spans="1:12" x14ac:dyDescent="0.2">
      <c r="A4264" s="39">
        <f>A4263+1+2</f>
        <v>42359</v>
      </c>
      <c r="B4264" s="29">
        <v>29.24</v>
      </c>
      <c r="C4264" s="29">
        <v>28.24</v>
      </c>
      <c r="D4264" s="29">
        <v>24.24</v>
      </c>
      <c r="E4264" s="26">
        <v>22.74</v>
      </c>
      <c r="F4264" s="29">
        <v>28.24</v>
      </c>
      <c r="G4264" s="29">
        <v>27.99</v>
      </c>
      <c r="H4264" s="29">
        <v>27.99</v>
      </c>
      <c r="I4264" s="29">
        <v>28.74</v>
      </c>
      <c r="J4264" s="24">
        <v>30.57</v>
      </c>
      <c r="K4264" s="24">
        <v>22.94</v>
      </c>
      <c r="L4264" s="24"/>
    </row>
    <row r="4265" spans="1:12" x14ac:dyDescent="0.2">
      <c r="A4265" s="39">
        <f>A4264+1</f>
        <v>42360</v>
      </c>
      <c r="B4265" s="29">
        <v>31.39</v>
      </c>
      <c r="C4265" s="29">
        <v>30.39</v>
      </c>
      <c r="D4265" s="29">
        <v>25.64</v>
      </c>
      <c r="E4265" s="26">
        <v>24.14</v>
      </c>
      <c r="F4265" s="29">
        <v>29.64</v>
      </c>
      <c r="G4265" s="29">
        <v>29.39</v>
      </c>
      <c r="H4265" s="29">
        <v>29.39</v>
      </c>
      <c r="I4265" s="29">
        <v>30.14</v>
      </c>
      <c r="J4265" s="24">
        <v>31.97</v>
      </c>
      <c r="K4265" s="24">
        <v>24.34</v>
      </c>
      <c r="L4265" s="24"/>
    </row>
    <row r="4266" spans="1:12" x14ac:dyDescent="0.2">
      <c r="A4266" s="39">
        <f>A4265+1</f>
        <v>42361</v>
      </c>
      <c r="B4266" s="29">
        <v>32.75</v>
      </c>
      <c r="C4266" s="29">
        <v>31.75</v>
      </c>
      <c r="D4266" s="29">
        <v>27</v>
      </c>
      <c r="E4266" s="26">
        <v>25.5</v>
      </c>
      <c r="F4266" s="29">
        <v>31</v>
      </c>
      <c r="G4266" s="29">
        <v>30.75</v>
      </c>
      <c r="H4266" s="29">
        <v>30.75</v>
      </c>
      <c r="I4266" s="29">
        <v>31.5</v>
      </c>
      <c r="J4266" s="24">
        <v>33.270000000000003</v>
      </c>
      <c r="K4266" s="24">
        <v>25.7</v>
      </c>
      <c r="L4266" s="24"/>
    </row>
    <row r="4267" spans="1:12" x14ac:dyDescent="0.2">
      <c r="A4267" s="39">
        <f>A4266+1</f>
        <v>42362</v>
      </c>
      <c r="B4267" s="29">
        <v>33.35</v>
      </c>
      <c r="C4267" s="29">
        <v>32.35</v>
      </c>
      <c r="D4267" s="29">
        <v>27.6</v>
      </c>
      <c r="E4267" s="26">
        <v>26.1</v>
      </c>
      <c r="F4267" s="29">
        <v>31.6</v>
      </c>
      <c r="G4267" s="29">
        <v>31.35</v>
      </c>
      <c r="H4267" s="29">
        <v>31.35</v>
      </c>
      <c r="I4267" s="29">
        <v>32.1</v>
      </c>
      <c r="J4267" s="24">
        <v>33.869999999999997</v>
      </c>
      <c r="K4267" s="24">
        <v>26.3</v>
      </c>
      <c r="L4267" s="24"/>
    </row>
    <row r="4268" spans="1:12" x14ac:dyDescent="0.2">
      <c r="A4268" s="39">
        <f>A4267+1</f>
        <v>42363</v>
      </c>
      <c r="B4268" s="29"/>
      <c r="C4268" s="29"/>
      <c r="D4268" s="29"/>
      <c r="E4268" s="26"/>
      <c r="F4268" s="29"/>
      <c r="G4268" s="29"/>
      <c r="H4268" s="29"/>
      <c r="I4268" s="29"/>
      <c r="J4268" s="24"/>
      <c r="K4268" s="24"/>
      <c r="L4268" s="24"/>
    </row>
    <row r="4269" spans="1:12" x14ac:dyDescent="0.2">
      <c r="A4269" s="39">
        <f>A4268+1+2</f>
        <v>42366</v>
      </c>
      <c r="B4269" s="29">
        <v>32.06</v>
      </c>
      <c r="C4269" s="29">
        <v>31.06</v>
      </c>
      <c r="D4269" s="29">
        <v>26.31</v>
      </c>
      <c r="E4269" s="26">
        <v>24.81</v>
      </c>
      <c r="F4269" s="29">
        <v>30.31</v>
      </c>
      <c r="G4269" s="29">
        <v>30.06</v>
      </c>
      <c r="H4269" s="29">
        <v>30.06</v>
      </c>
      <c r="I4269" s="29">
        <v>30.81</v>
      </c>
      <c r="J4269" s="24">
        <v>32.57</v>
      </c>
      <c r="K4269" s="24">
        <v>25.01</v>
      </c>
      <c r="L4269" s="24"/>
    </row>
    <row r="4270" spans="1:12" x14ac:dyDescent="0.2">
      <c r="A4270" s="39">
        <f>A4269+1</f>
        <v>42367</v>
      </c>
      <c r="B4270" s="29">
        <v>33.119999999999997</v>
      </c>
      <c r="C4270" s="29">
        <v>32.119999999999997</v>
      </c>
      <c r="D4270" s="29">
        <v>27.37</v>
      </c>
      <c r="E4270" s="26">
        <v>25.87</v>
      </c>
      <c r="F4270" s="29">
        <v>31.37</v>
      </c>
      <c r="G4270" s="29">
        <v>31.12</v>
      </c>
      <c r="H4270" s="29">
        <v>31.12</v>
      </c>
      <c r="I4270" s="29">
        <v>31.87</v>
      </c>
      <c r="J4270" s="24">
        <v>33.67</v>
      </c>
      <c r="K4270" s="24">
        <v>26.07</v>
      </c>
      <c r="L4270" s="24"/>
    </row>
    <row r="4271" spans="1:12" x14ac:dyDescent="0.2">
      <c r="A4271" s="39">
        <f>A4270+1</f>
        <v>42368</v>
      </c>
      <c r="B4271" s="29">
        <v>31.85</v>
      </c>
      <c r="C4271" s="29">
        <v>30.85</v>
      </c>
      <c r="D4271" s="29">
        <v>26.1</v>
      </c>
      <c r="E4271" s="26">
        <v>24.6</v>
      </c>
      <c r="F4271" s="29">
        <v>30.1</v>
      </c>
      <c r="G4271" s="29">
        <v>29.85</v>
      </c>
      <c r="H4271" s="29">
        <v>29.85</v>
      </c>
      <c r="I4271" s="29">
        <v>30.6</v>
      </c>
      <c r="J4271" s="24">
        <v>32.369999999999997</v>
      </c>
      <c r="K4271" s="24">
        <v>25.23</v>
      </c>
      <c r="L4271" s="24"/>
    </row>
    <row r="4272" spans="1:12" x14ac:dyDescent="0.2">
      <c r="A4272" s="39">
        <f>A4271+1</f>
        <v>42369</v>
      </c>
      <c r="B4272" s="29">
        <v>32.29</v>
      </c>
      <c r="C4272" s="29">
        <v>31.29</v>
      </c>
      <c r="D4272" s="29">
        <v>26.54</v>
      </c>
      <c r="E4272" s="26">
        <v>25.04</v>
      </c>
      <c r="F4272" s="29">
        <v>30.54</v>
      </c>
      <c r="G4272" s="29">
        <v>30.29</v>
      </c>
      <c r="H4272" s="29">
        <v>30.29</v>
      </c>
      <c r="I4272" s="29">
        <v>31.04</v>
      </c>
      <c r="J4272" s="24">
        <v>32.869999999999997</v>
      </c>
      <c r="K4272" s="24">
        <v>25.86</v>
      </c>
      <c r="L4272" s="24"/>
    </row>
    <row r="4273" spans="1:12" x14ac:dyDescent="0.2">
      <c r="A4273" s="39">
        <f>A4272+1</f>
        <v>42370</v>
      </c>
      <c r="B4273" s="29"/>
      <c r="C4273" s="29"/>
      <c r="D4273" s="29"/>
      <c r="E4273" s="26"/>
      <c r="F4273" s="29"/>
      <c r="G4273" s="29"/>
      <c r="H4273" s="29"/>
      <c r="I4273" s="29"/>
      <c r="J4273" s="24"/>
      <c r="K4273" s="24"/>
      <c r="L4273" s="24"/>
    </row>
    <row r="4274" spans="1:12" x14ac:dyDescent="0.2">
      <c r="A4274" s="39">
        <f>A4273+1+2</f>
        <v>42373</v>
      </c>
      <c r="B4274" s="29">
        <v>32.01</v>
      </c>
      <c r="C4274" s="29">
        <v>31.01</v>
      </c>
      <c r="D4274" s="29">
        <v>26.26</v>
      </c>
      <c r="E4274" s="26">
        <v>24.76</v>
      </c>
      <c r="F4274" s="29"/>
      <c r="G4274" s="29"/>
      <c r="H4274" s="29"/>
      <c r="I4274" s="29"/>
      <c r="J4274" s="24">
        <v>32.57</v>
      </c>
      <c r="K4274" s="24">
        <v>24.89</v>
      </c>
      <c r="L4274" s="24"/>
    </row>
    <row r="4275" spans="1:12" x14ac:dyDescent="0.2">
      <c r="A4275" s="39">
        <f>A4274+1</f>
        <v>42374</v>
      </c>
      <c r="B4275" s="29"/>
      <c r="C4275" s="29"/>
      <c r="D4275" s="29"/>
      <c r="E4275" s="26"/>
      <c r="F4275" s="29"/>
      <c r="G4275" s="29"/>
      <c r="H4275" s="29"/>
      <c r="I4275" s="29"/>
      <c r="J4275" s="24"/>
      <c r="K4275" s="24"/>
      <c r="L4275" s="24"/>
    </row>
    <row r="4276" spans="1:12" x14ac:dyDescent="0.2">
      <c r="A4276" s="39">
        <f>A4275+1</f>
        <v>42375</v>
      </c>
      <c r="B4276" s="29"/>
      <c r="C4276" s="29"/>
      <c r="D4276" s="29"/>
      <c r="E4276" s="26"/>
      <c r="F4276" s="29"/>
      <c r="G4276" s="29"/>
      <c r="H4276" s="29"/>
      <c r="I4276" s="29"/>
      <c r="J4276" s="24"/>
      <c r="K4276" s="24"/>
      <c r="L4276" s="24"/>
    </row>
    <row r="4277" spans="1:12" x14ac:dyDescent="0.2">
      <c r="A4277" s="39">
        <f>A4276+1</f>
        <v>42376</v>
      </c>
      <c r="B4277" s="29"/>
      <c r="C4277" s="29"/>
      <c r="D4277" s="29"/>
      <c r="E4277" s="26"/>
      <c r="F4277" s="29"/>
      <c r="G4277" s="29"/>
      <c r="H4277" s="29"/>
      <c r="I4277" s="29"/>
      <c r="J4277" s="24"/>
      <c r="K4277" s="24"/>
      <c r="L4277" s="24"/>
    </row>
    <row r="4278" spans="1:12" x14ac:dyDescent="0.2">
      <c r="A4278" s="39">
        <f>A4277+1</f>
        <v>42377</v>
      </c>
      <c r="B4278" s="29"/>
      <c r="C4278" s="29"/>
      <c r="D4278" s="29"/>
      <c r="E4278" s="26"/>
      <c r="F4278" s="29"/>
      <c r="G4278" s="29"/>
      <c r="H4278" s="29"/>
      <c r="I4278" s="29"/>
      <c r="J4278" s="24"/>
      <c r="K4278" s="24"/>
      <c r="L4278" s="24"/>
    </row>
    <row r="4279" spans="1:12" x14ac:dyDescent="0.2">
      <c r="A4279" s="39">
        <f>A4278+1+2</f>
        <v>42380</v>
      </c>
      <c r="B4279" s="29"/>
      <c r="C4279" s="29"/>
      <c r="D4279" s="29"/>
      <c r="E4279" s="26"/>
      <c r="F4279" s="29"/>
      <c r="G4279" s="29"/>
      <c r="H4279" s="29"/>
      <c r="I4279" s="29"/>
      <c r="J4279" s="24"/>
      <c r="K4279" s="24"/>
      <c r="L4279" s="24"/>
    </row>
    <row r="4280" spans="1:12" x14ac:dyDescent="0.2">
      <c r="A4280" s="39">
        <f>A4279+1</f>
        <v>42381</v>
      </c>
      <c r="B4280" s="29"/>
      <c r="C4280" s="29"/>
      <c r="D4280" s="29"/>
      <c r="E4280" s="26"/>
      <c r="F4280" s="29"/>
      <c r="G4280" s="29"/>
      <c r="H4280" s="29"/>
      <c r="I4280" s="29"/>
      <c r="J4280" s="24"/>
      <c r="K4280" s="24"/>
      <c r="L4280" s="24"/>
    </row>
    <row r="4281" spans="1:12" x14ac:dyDescent="0.2">
      <c r="A4281" s="39">
        <f>A4280+1</f>
        <v>42382</v>
      </c>
      <c r="B4281" s="29"/>
      <c r="C4281" s="29"/>
      <c r="D4281" s="29"/>
      <c r="E4281" s="26"/>
      <c r="F4281" s="29"/>
      <c r="G4281" s="29"/>
      <c r="H4281" s="29"/>
      <c r="I4281" s="29"/>
      <c r="J4281" s="24"/>
      <c r="K4281" s="24"/>
      <c r="L4281" s="24"/>
    </row>
    <row r="4282" spans="1:12" x14ac:dyDescent="0.2">
      <c r="A4282" s="39">
        <f>A4281+1</f>
        <v>42383</v>
      </c>
      <c r="B4282" s="29"/>
      <c r="C4282" s="29"/>
      <c r="D4282" s="29"/>
      <c r="E4282" s="26"/>
      <c r="F4282" s="29"/>
      <c r="G4282" s="29"/>
      <c r="H4282" s="29"/>
      <c r="I4282" s="29"/>
      <c r="J4282" s="24"/>
      <c r="K4282" s="24"/>
      <c r="L4282" s="24"/>
    </row>
    <row r="4283" spans="1:12" x14ac:dyDescent="0.2">
      <c r="A4283" s="39">
        <f>A4282+1</f>
        <v>42384</v>
      </c>
      <c r="B4283" s="29"/>
      <c r="C4283" s="29"/>
      <c r="D4283" s="29"/>
      <c r="E4283" s="26"/>
      <c r="F4283" s="29"/>
      <c r="G4283" s="29"/>
      <c r="H4283" s="29"/>
      <c r="I4283" s="29"/>
      <c r="J4283" s="24"/>
      <c r="K4283" s="24"/>
      <c r="L4283" s="24"/>
    </row>
    <row r="4284" spans="1:12" x14ac:dyDescent="0.2">
      <c r="A4284" s="39">
        <f>A4283+1+2</f>
        <v>42387</v>
      </c>
      <c r="B4284" s="29"/>
      <c r="C4284" s="29"/>
      <c r="D4284" s="29"/>
      <c r="E4284" s="26"/>
      <c r="F4284" s="29"/>
      <c r="G4284" s="29"/>
      <c r="H4284" s="29"/>
      <c r="I4284" s="29"/>
      <c r="J4284" s="24"/>
      <c r="K4284" s="24"/>
      <c r="L4284" s="24"/>
    </row>
    <row r="4285" spans="1:12" x14ac:dyDescent="0.2">
      <c r="A4285" s="39">
        <f>A4284+1</f>
        <v>42388</v>
      </c>
      <c r="B4285" s="29"/>
      <c r="C4285" s="29"/>
      <c r="D4285" s="29"/>
      <c r="E4285" s="26"/>
      <c r="F4285" s="29"/>
      <c r="G4285" s="29"/>
      <c r="H4285" s="29"/>
      <c r="I4285" s="29"/>
      <c r="J4285" s="24"/>
      <c r="K4285" s="24"/>
      <c r="L4285" s="24"/>
    </row>
    <row r="4286" spans="1:12" x14ac:dyDescent="0.2">
      <c r="A4286" s="39">
        <f>A4285+1</f>
        <v>42389</v>
      </c>
      <c r="B4286" s="29"/>
      <c r="C4286" s="29"/>
      <c r="D4286" s="29"/>
      <c r="E4286" s="26"/>
      <c r="F4286" s="29"/>
      <c r="G4286" s="29"/>
      <c r="H4286" s="29"/>
      <c r="I4286" s="29"/>
      <c r="J4286" s="24"/>
      <c r="K4286" s="24"/>
      <c r="L4286" s="24"/>
    </row>
    <row r="4287" spans="1:12" x14ac:dyDescent="0.2">
      <c r="A4287" s="39">
        <f>A4286+1</f>
        <v>42390</v>
      </c>
      <c r="B4287" s="29"/>
      <c r="C4287" s="29"/>
      <c r="D4287" s="29"/>
      <c r="E4287" s="26"/>
      <c r="F4287" s="29"/>
      <c r="G4287" s="29"/>
      <c r="H4287" s="29"/>
      <c r="I4287" s="29"/>
      <c r="J4287" s="24"/>
      <c r="K4287" s="24"/>
      <c r="L4287" s="24"/>
    </row>
    <row r="4288" spans="1:12" x14ac:dyDescent="0.2">
      <c r="A4288" s="39">
        <f>A4287+1</f>
        <v>42391</v>
      </c>
      <c r="B4288" s="29"/>
      <c r="C4288" s="29"/>
      <c r="D4288" s="29"/>
      <c r="E4288" s="26"/>
      <c r="F4288" s="29"/>
      <c r="G4288" s="29"/>
      <c r="H4288" s="29"/>
      <c r="I4288" s="29"/>
      <c r="J4288" s="24"/>
      <c r="K4288" s="24"/>
      <c r="L4288" s="24"/>
    </row>
    <row r="4289" spans="1:12" x14ac:dyDescent="0.2">
      <c r="A4289" s="39">
        <f>A4288+1+2</f>
        <v>42394</v>
      </c>
      <c r="B4289" s="29"/>
      <c r="C4289" s="29"/>
      <c r="D4289" s="29"/>
      <c r="E4289" s="26"/>
      <c r="F4289" s="29"/>
      <c r="G4289" s="29"/>
      <c r="H4289" s="29"/>
      <c r="I4289" s="29"/>
      <c r="J4289" s="24"/>
      <c r="K4289" s="24"/>
      <c r="L4289" s="24"/>
    </row>
    <row r="4290" spans="1:12" x14ac:dyDescent="0.2">
      <c r="A4290" s="39">
        <f>A4289+1</f>
        <v>42395</v>
      </c>
      <c r="B4290" s="29"/>
      <c r="C4290" s="29"/>
      <c r="D4290" s="29"/>
      <c r="E4290" s="26"/>
      <c r="F4290" s="29"/>
      <c r="G4290" s="29"/>
      <c r="H4290" s="29"/>
      <c r="I4290" s="29"/>
      <c r="J4290" s="24"/>
      <c r="K4290" s="24"/>
      <c r="L4290" s="24"/>
    </row>
    <row r="4291" spans="1:12" x14ac:dyDescent="0.2">
      <c r="A4291" s="39">
        <f>A4290+1</f>
        <v>42396</v>
      </c>
      <c r="B4291" s="29"/>
      <c r="C4291" s="29"/>
      <c r="D4291" s="29"/>
      <c r="E4291" s="26"/>
      <c r="F4291" s="29"/>
      <c r="G4291" s="29"/>
      <c r="H4291" s="29"/>
      <c r="I4291" s="29"/>
      <c r="J4291" s="24"/>
      <c r="K4291" s="24"/>
      <c r="L4291" s="24"/>
    </row>
    <row r="4292" spans="1:12" x14ac:dyDescent="0.2">
      <c r="A4292" s="39">
        <f>A4291+1</f>
        <v>42397</v>
      </c>
      <c r="B4292" s="29"/>
      <c r="C4292" s="29"/>
      <c r="D4292" s="29"/>
      <c r="E4292" s="26"/>
      <c r="F4292" s="29"/>
      <c r="G4292" s="29"/>
      <c r="H4292" s="29"/>
      <c r="I4292" s="29"/>
      <c r="J4292" s="24"/>
      <c r="K4292" s="24"/>
      <c r="L4292" s="24"/>
    </row>
    <row r="4293" spans="1:12" x14ac:dyDescent="0.2">
      <c r="A4293" s="39">
        <f>A4292+1</f>
        <v>42398</v>
      </c>
      <c r="B4293" s="29"/>
      <c r="C4293" s="29"/>
      <c r="D4293" s="29"/>
      <c r="E4293" s="26"/>
      <c r="F4293" s="29"/>
      <c r="G4293" s="29"/>
      <c r="H4293" s="29"/>
      <c r="I4293" s="29"/>
      <c r="J4293" s="24"/>
      <c r="K4293" s="24"/>
      <c r="L4293" s="24"/>
    </row>
    <row r="4294" spans="1:12" x14ac:dyDescent="0.2">
      <c r="A4294" s="39">
        <f>A4293+1+2</f>
        <v>42401</v>
      </c>
      <c r="B4294" s="29"/>
      <c r="C4294" s="29"/>
      <c r="D4294" s="29"/>
      <c r="E4294" s="26"/>
      <c r="F4294" s="29"/>
      <c r="G4294" s="29"/>
      <c r="H4294" s="29"/>
      <c r="I4294" s="29"/>
      <c r="J4294" s="24"/>
      <c r="K4294" s="24"/>
      <c r="L4294" s="24"/>
    </row>
    <row r="4295" spans="1:12" x14ac:dyDescent="0.2">
      <c r="A4295" s="39">
        <f>A4294+1</f>
        <v>42402</v>
      </c>
      <c r="B4295" s="29"/>
      <c r="C4295" s="29"/>
      <c r="D4295" s="29"/>
      <c r="E4295" s="26"/>
      <c r="F4295" s="29"/>
      <c r="G4295" s="29"/>
      <c r="H4295" s="29"/>
      <c r="I4295" s="29"/>
      <c r="J4295" s="24"/>
      <c r="K4295" s="24"/>
      <c r="L4295" s="24"/>
    </row>
    <row r="4296" spans="1:12" x14ac:dyDescent="0.2">
      <c r="A4296" s="39">
        <f>A4295+1</f>
        <v>42403</v>
      </c>
      <c r="B4296" s="29"/>
      <c r="C4296" s="29"/>
      <c r="D4296" s="29"/>
      <c r="E4296" s="26"/>
      <c r="F4296" s="29"/>
      <c r="G4296" s="29"/>
      <c r="H4296" s="29"/>
      <c r="I4296" s="29"/>
      <c r="J4296" s="24"/>
      <c r="K4296" s="24"/>
      <c r="L4296" s="24"/>
    </row>
    <row r="4297" spans="1:12" x14ac:dyDescent="0.2">
      <c r="A4297" s="39">
        <f>A4296+1</f>
        <v>42404</v>
      </c>
      <c r="B4297" s="29"/>
      <c r="C4297" s="29"/>
      <c r="D4297" s="29"/>
      <c r="E4297" s="26"/>
      <c r="F4297" s="29"/>
      <c r="G4297" s="29"/>
      <c r="H4297" s="29"/>
      <c r="I4297" s="29"/>
      <c r="J4297" s="24"/>
      <c r="K4297" s="24"/>
      <c r="L4297" s="24"/>
    </row>
    <row r="4298" spans="1:12" x14ac:dyDescent="0.2">
      <c r="A4298" s="39">
        <f>A4297+1</f>
        <v>42405</v>
      </c>
      <c r="B4298" s="29"/>
      <c r="C4298" s="29"/>
      <c r="D4298" s="29"/>
      <c r="E4298" s="26"/>
      <c r="F4298" s="29"/>
      <c r="G4298" s="29"/>
      <c r="H4298" s="29"/>
      <c r="I4298" s="29"/>
      <c r="J4298" s="24"/>
      <c r="K4298" s="24"/>
      <c r="L4298" s="24"/>
    </row>
    <row r="4299" spans="1:12" x14ac:dyDescent="0.2">
      <c r="A4299" s="39">
        <f>A4298+1+2</f>
        <v>42408</v>
      </c>
      <c r="B4299" s="29"/>
      <c r="C4299" s="29"/>
      <c r="D4299" s="29"/>
      <c r="E4299" s="26"/>
      <c r="F4299" s="29"/>
      <c r="G4299" s="29"/>
      <c r="H4299" s="29"/>
      <c r="I4299" s="29"/>
      <c r="J4299" s="24"/>
      <c r="K4299" s="24"/>
      <c r="L4299" s="24"/>
    </row>
    <row r="4300" spans="1:12" x14ac:dyDescent="0.2">
      <c r="A4300" s="39">
        <f>A4299+1</f>
        <v>42409</v>
      </c>
      <c r="B4300" s="29"/>
      <c r="C4300" s="29"/>
      <c r="D4300" s="29"/>
      <c r="E4300" s="26"/>
      <c r="F4300" s="29"/>
      <c r="G4300" s="29"/>
      <c r="H4300" s="29"/>
      <c r="I4300" s="29"/>
      <c r="J4300" s="24"/>
      <c r="K4300" s="24"/>
      <c r="L4300" s="24"/>
    </row>
    <row r="4301" spans="1:12" x14ac:dyDescent="0.2">
      <c r="A4301" s="39">
        <f>A4300+1</f>
        <v>42410</v>
      </c>
      <c r="B4301" s="29"/>
      <c r="C4301" s="29"/>
      <c r="D4301" s="29"/>
      <c r="E4301" s="26"/>
      <c r="F4301" s="29"/>
      <c r="G4301" s="29"/>
      <c r="H4301" s="29"/>
      <c r="I4301" s="29"/>
      <c r="J4301" s="24"/>
      <c r="K4301" s="24"/>
      <c r="L4301" s="24"/>
    </row>
    <row r="4302" spans="1:12" x14ac:dyDescent="0.2">
      <c r="A4302" s="39">
        <f>A4301+1</f>
        <v>42411</v>
      </c>
      <c r="B4302" s="29"/>
      <c r="C4302" s="29"/>
      <c r="D4302" s="29"/>
      <c r="E4302" s="26"/>
      <c r="F4302" s="29"/>
      <c r="G4302" s="29"/>
      <c r="H4302" s="29"/>
      <c r="I4302" s="29"/>
      <c r="J4302" s="24"/>
      <c r="K4302" s="24"/>
      <c r="L4302" s="24"/>
    </row>
    <row r="4303" spans="1:12" x14ac:dyDescent="0.2">
      <c r="A4303" s="39">
        <f>A4302+1</f>
        <v>42412</v>
      </c>
      <c r="B4303" s="29"/>
      <c r="C4303" s="29"/>
      <c r="D4303" s="29"/>
      <c r="E4303" s="26"/>
      <c r="F4303" s="29"/>
      <c r="G4303" s="29"/>
      <c r="H4303" s="29"/>
      <c r="I4303" s="29"/>
      <c r="J4303" s="24"/>
      <c r="K4303" s="24"/>
      <c r="L4303" s="24"/>
    </row>
    <row r="4304" spans="1:12" x14ac:dyDescent="0.2">
      <c r="A4304" s="39">
        <f>A4303+1+2</f>
        <v>42415</v>
      </c>
      <c r="B4304" s="29"/>
      <c r="C4304" s="29"/>
      <c r="D4304" s="29"/>
      <c r="E4304" s="26"/>
      <c r="F4304" s="29"/>
      <c r="G4304" s="29"/>
      <c r="H4304" s="29"/>
      <c r="I4304" s="29"/>
      <c r="J4304" s="24"/>
      <c r="K4304" s="24"/>
      <c r="L4304" s="24"/>
    </row>
    <row r="4305" spans="1:12" x14ac:dyDescent="0.2">
      <c r="A4305" s="39">
        <f>A4304+1</f>
        <v>42416</v>
      </c>
      <c r="B4305" s="29"/>
      <c r="C4305" s="29"/>
      <c r="D4305" s="29"/>
      <c r="E4305" s="26"/>
      <c r="F4305" s="29"/>
      <c r="G4305" s="29"/>
      <c r="H4305" s="29"/>
      <c r="I4305" s="29"/>
      <c r="J4305" s="24"/>
      <c r="K4305" s="24"/>
      <c r="L4305" s="24"/>
    </row>
    <row r="4306" spans="1:12" x14ac:dyDescent="0.2">
      <c r="A4306" s="39">
        <f>A4305+1</f>
        <v>42417</v>
      </c>
      <c r="B4306" s="29"/>
      <c r="C4306" s="29"/>
      <c r="D4306" s="29"/>
      <c r="E4306" s="26"/>
      <c r="F4306" s="29"/>
      <c r="G4306" s="29"/>
      <c r="H4306" s="29"/>
      <c r="I4306" s="29"/>
      <c r="J4306" s="24"/>
      <c r="K4306" s="24"/>
      <c r="L4306" s="24"/>
    </row>
    <row r="4307" spans="1:12" x14ac:dyDescent="0.2">
      <c r="A4307" s="39">
        <f>A4306+1</f>
        <v>42418</v>
      </c>
      <c r="B4307" s="29"/>
      <c r="C4307" s="29"/>
      <c r="D4307" s="29"/>
      <c r="E4307" s="26"/>
      <c r="F4307" s="29"/>
      <c r="G4307" s="29"/>
      <c r="H4307" s="29"/>
      <c r="I4307" s="29"/>
      <c r="J4307" s="24"/>
      <c r="K4307" s="24"/>
      <c r="L4307" s="24"/>
    </row>
    <row r="4308" spans="1:12" x14ac:dyDescent="0.2">
      <c r="A4308" s="39">
        <f>A4307+1</f>
        <v>42419</v>
      </c>
      <c r="B4308" s="29"/>
      <c r="C4308" s="29"/>
      <c r="D4308" s="29"/>
      <c r="E4308" s="26"/>
      <c r="F4308" s="29"/>
      <c r="G4308" s="29"/>
      <c r="H4308" s="29"/>
      <c r="I4308" s="29"/>
      <c r="J4308" s="24"/>
      <c r="K4308" s="24"/>
      <c r="L4308" s="24"/>
    </row>
    <row r="4309" spans="1:12" x14ac:dyDescent="0.2">
      <c r="A4309" s="39">
        <f>A4308+1+2</f>
        <v>42422</v>
      </c>
      <c r="B4309" s="29"/>
      <c r="C4309" s="29"/>
      <c r="D4309" s="29"/>
      <c r="E4309" s="26"/>
      <c r="F4309" s="29"/>
      <c r="G4309" s="29"/>
      <c r="H4309" s="29"/>
      <c r="I4309" s="29"/>
      <c r="J4309" s="24"/>
      <c r="K4309" s="24"/>
      <c r="L4309" s="24"/>
    </row>
    <row r="4310" spans="1:12" x14ac:dyDescent="0.2">
      <c r="A4310" s="39">
        <f>A4309+1</f>
        <v>42423</v>
      </c>
      <c r="B4310" s="29"/>
      <c r="C4310" s="29"/>
      <c r="D4310" s="29"/>
      <c r="E4310" s="26"/>
      <c r="F4310" s="29"/>
      <c r="G4310" s="29"/>
      <c r="H4310" s="29"/>
      <c r="I4310" s="29"/>
      <c r="J4310" s="24"/>
      <c r="K4310" s="24"/>
      <c r="L4310" s="24"/>
    </row>
    <row r="4311" spans="1:12" x14ac:dyDescent="0.2">
      <c r="A4311" s="39">
        <f>A4310+1</f>
        <v>42424</v>
      </c>
      <c r="B4311" s="29"/>
      <c r="C4311" s="29"/>
      <c r="D4311" s="29"/>
      <c r="E4311" s="26"/>
      <c r="F4311" s="29"/>
      <c r="G4311" s="29"/>
      <c r="H4311" s="29"/>
      <c r="I4311" s="29"/>
      <c r="J4311" s="24"/>
      <c r="K4311" s="24"/>
      <c r="L4311" s="24"/>
    </row>
    <row r="4312" spans="1:12" x14ac:dyDescent="0.2">
      <c r="A4312" s="39">
        <f>A4311+1</f>
        <v>42425</v>
      </c>
      <c r="B4312" s="29"/>
      <c r="C4312" s="29"/>
      <c r="D4312" s="29"/>
      <c r="E4312" s="26"/>
      <c r="F4312" s="29"/>
      <c r="G4312" s="29"/>
      <c r="H4312" s="29"/>
      <c r="I4312" s="29"/>
      <c r="J4312" s="24"/>
      <c r="K4312" s="24"/>
      <c r="L4312" s="24"/>
    </row>
    <row r="4313" spans="1:12" x14ac:dyDescent="0.2">
      <c r="A4313" s="39">
        <f>A4312+1</f>
        <v>42426</v>
      </c>
      <c r="B4313" s="29"/>
      <c r="C4313" s="29"/>
      <c r="D4313" s="29"/>
      <c r="E4313" s="26"/>
      <c r="F4313" s="29"/>
      <c r="G4313" s="29"/>
      <c r="H4313" s="29"/>
      <c r="I4313" s="29"/>
      <c r="J4313" s="24"/>
      <c r="K4313" s="24"/>
      <c r="L4313" s="24"/>
    </row>
    <row r="4314" spans="1:12" x14ac:dyDescent="0.2">
      <c r="A4314" s="39">
        <f>A4313+1+2</f>
        <v>42429</v>
      </c>
      <c r="B4314" s="29"/>
      <c r="C4314" s="29"/>
      <c r="D4314" s="29"/>
      <c r="E4314" s="26"/>
      <c r="F4314" s="29"/>
      <c r="G4314" s="29"/>
      <c r="H4314" s="29"/>
      <c r="I4314" s="29"/>
      <c r="J4314" s="24"/>
      <c r="K4314" s="24"/>
      <c r="L4314" s="24"/>
    </row>
    <row r="4315" spans="1:12" x14ac:dyDescent="0.2">
      <c r="A4315" s="39">
        <f>A4314+1</f>
        <v>42430</v>
      </c>
      <c r="B4315" s="29"/>
      <c r="C4315" s="29"/>
      <c r="D4315" s="29"/>
      <c r="E4315" s="26"/>
      <c r="F4315" s="29"/>
      <c r="G4315" s="29"/>
      <c r="H4315" s="29"/>
      <c r="I4315" s="29"/>
      <c r="J4315" s="24"/>
      <c r="K4315" s="24"/>
      <c r="L4315" s="24"/>
    </row>
    <row r="4316" spans="1:12" x14ac:dyDescent="0.2">
      <c r="A4316" s="39">
        <f>A4315+1</f>
        <v>42431</v>
      </c>
      <c r="B4316" s="29"/>
      <c r="C4316" s="29"/>
      <c r="D4316" s="29"/>
      <c r="E4316" s="26"/>
      <c r="F4316" s="29"/>
      <c r="G4316" s="29"/>
      <c r="H4316" s="29"/>
      <c r="I4316" s="29"/>
      <c r="J4316" s="24"/>
      <c r="K4316" s="24"/>
      <c r="L4316" s="24"/>
    </row>
    <row r="4317" spans="1:12" x14ac:dyDescent="0.2">
      <c r="A4317" s="39">
        <f>A4316+1</f>
        <v>42432</v>
      </c>
      <c r="B4317" s="29"/>
      <c r="C4317" s="29"/>
      <c r="D4317" s="29"/>
      <c r="E4317" s="26"/>
      <c r="F4317" s="29"/>
      <c r="G4317" s="29"/>
      <c r="H4317" s="29"/>
      <c r="I4317" s="29"/>
      <c r="J4317" s="24"/>
      <c r="K4317" s="24"/>
      <c r="L4317" s="24"/>
    </row>
    <row r="4318" spans="1:12" x14ac:dyDescent="0.2">
      <c r="A4318" s="39">
        <f>A4317+1</f>
        <v>42433</v>
      </c>
      <c r="B4318" s="29"/>
      <c r="C4318" s="29"/>
      <c r="D4318" s="29"/>
      <c r="E4318" s="26"/>
      <c r="F4318" s="29"/>
      <c r="G4318" s="29"/>
      <c r="H4318" s="29"/>
      <c r="I4318" s="29"/>
      <c r="J4318" s="24"/>
      <c r="K4318" s="24"/>
      <c r="L4318" s="24"/>
    </row>
    <row r="4319" spans="1:12" x14ac:dyDescent="0.2">
      <c r="A4319" s="39">
        <f>A4318+1+2</f>
        <v>42436</v>
      </c>
      <c r="B4319" s="29"/>
      <c r="C4319" s="29"/>
      <c r="D4319" s="29"/>
      <c r="E4319" s="26"/>
      <c r="F4319" s="29"/>
      <c r="G4319" s="29"/>
      <c r="H4319" s="29"/>
      <c r="I4319" s="29"/>
      <c r="J4319" s="24"/>
      <c r="K4319" s="24"/>
      <c r="L4319" s="24"/>
    </row>
    <row r="4320" spans="1:12" x14ac:dyDescent="0.2">
      <c r="A4320" s="39">
        <f>A4319+1</f>
        <v>42437</v>
      </c>
      <c r="B4320" s="29"/>
      <c r="C4320" s="29"/>
      <c r="D4320" s="29"/>
      <c r="E4320" s="26"/>
      <c r="F4320" s="29"/>
      <c r="G4320" s="29"/>
      <c r="H4320" s="29"/>
      <c r="I4320" s="29"/>
      <c r="J4320" s="24"/>
      <c r="K4320" s="24"/>
      <c r="L4320" s="24"/>
    </row>
    <row r="4321" spans="1:12" x14ac:dyDescent="0.2">
      <c r="A4321" s="39">
        <f>A4320+1</f>
        <v>42438</v>
      </c>
      <c r="B4321" s="29"/>
      <c r="C4321" s="29"/>
      <c r="D4321" s="29"/>
      <c r="E4321" s="26"/>
      <c r="F4321" s="29"/>
      <c r="G4321" s="29"/>
      <c r="H4321" s="29"/>
      <c r="I4321" s="29"/>
      <c r="J4321" s="24"/>
      <c r="K4321" s="24"/>
      <c r="L4321" s="24"/>
    </row>
    <row r="4322" spans="1:12" x14ac:dyDescent="0.2">
      <c r="A4322" s="39">
        <f>A4321+1</f>
        <v>42439</v>
      </c>
      <c r="B4322" s="29"/>
      <c r="C4322" s="29"/>
      <c r="D4322" s="29"/>
      <c r="E4322" s="26"/>
      <c r="F4322" s="29"/>
      <c r="G4322" s="29"/>
      <c r="H4322" s="29"/>
      <c r="I4322" s="29"/>
      <c r="J4322" s="24"/>
      <c r="K4322" s="24"/>
      <c r="L4322" s="24"/>
    </row>
    <row r="4323" spans="1:12" x14ac:dyDescent="0.2">
      <c r="A4323" s="39">
        <f>A4322+1</f>
        <v>42440</v>
      </c>
      <c r="B4323" s="29"/>
      <c r="C4323" s="29"/>
      <c r="D4323" s="29"/>
      <c r="E4323" s="26"/>
      <c r="F4323" s="29"/>
      <c r="G4323" s="29"/>
      <c r="H4323" s="29"/>
      <c r="I4323" s="29"/>
      <c r="J4323" s="24"/>
      <c r="K4323" s="24"/>
      <c r="L4323" s="24"/>
    </row>
    <row r="4324" spans="1:12" x14ac:dyDescent="0.2">
      <c r="A4324" s="39">
        <f>A4323+1+2</f>
        <v>42443</v>
      </c>
      <c r="B4324" s="29"/>
      <c r="C4324" s="29"/>
      <c r="D4324" s="29"/>
      <c r="E4324" s="26"/>
      <c r="F4324" s="29"/>
      <c r="G4324" s="29"/>
      <c r="H4324" s="29"/>
      <c r="I4324" s="29"/>
      <c r="J4324" s="24"/>
      <c r="K4324" s="24"/>
      <c r="L4324" s="24"/>
    </row>
    <row r="4325" spans="1:12" x14ac:dyDescent="0.2">
      <c r="A4325" s="39">
        <f>A4324+1</f>
        <v>42444</v>
      </c>
      <c r="B4325" s="29"/>
      <c r="C4325" s="29"/>
      <c r="D4325" s="29"/>
      <c r="E4325" s="26"/>
      <c r="F4325" s="29"/>
      <c r="G4325" s="29"/>
      <c r="H4325" s="29"/>
      <c r="I4325" s="29"/>
      <c r="J4325" s="24"/>
      <c r="K4325" s="24"/>
      <c r="L4325" s="24"/>
    </row>
    <row r="4326" spans="1:12" x14ac:dyDescent="0.2">
      <c r="A4326" s="39">
        <f>A4325+1</f>
        <v>42445</v>
      </c>
      <c r="B4326" s="29"/>
      <c r="C4326" s="29"/>
      <c r="D4326" s="29"/>
      <c r="E4326" s="26"/>
      <c r="F4326" s="29"/>
      <c r="G4326" s="29"/>
      <c r="H4326" s="29"/>
      <c r="I4326" s="29"/>
      <c r="J4326" s="24"/>
      <c r="K4326" s="24"/>
      <c r="L4326" s="24"/>
    </row>
    <row r="4327" spans="1:12" x14ac:dyDescent="0.2">
      <c r="A4327" s="39">
        <f>A4326+1</f>
        <v>42446</v>
      </c>
      <c r="B4327" s="29"/>
      <c r="C4327" s="29"/>
      <c r="D4327" s="29"/>
      <c r="E4327" s="26"/>
      <c r="F4327" s="29"/>
      <c r="G4327" s="29"/>
      <c r="H4327" s="29"/>
      <c r="I4327" s="29"/>
      <c r="J4327" s="24"/>
      <c r="K4327" s="24"/>
      <c r="L4327" s="24"/>
    </row>
    <row r="4328" spans="1:12" x14ac:dyDescent="0.2">
      <c r="A4328" s="39">
        <f>A4327+1</f>
        <v>42447</v>
      </c>
      <c r="B4328" s="29"/>
      <c r="C4328" s="29"/>
      <c r="D4328" s="29"/>
      <c r="E4328" s="26"/>
      <c r="F4328" s="29"/>
      <c r="G4328" s="29"/>
      <c r="H4328" s="29"/>
      <c r="I4328" s="29"/>
      <c r="J4328" s="24"/>
      <c r="K4328" s="24"/>
      <c r="L4328" s="24"/>
    </row>
    <row r="4329" spans="1:12" x14ac:dyDescent="0.2">
      <c r="A4329" s="39">
        <f>A4328+1+2</f>
        <v>42450</v>
      </c>
      <c r="B4329" s="29"/>
      <c r="C4329" s="29"/>
      <c r="D4329" s="29"/>
      <c r="E4329" s="26"/>
      <c r="F4329" s="29"/>
      <c r="G4329" s="29"/>
      <c r="H4329" s="29"/>
      <c r="I4329" s="29"/>
      <c r="J4329" s="24"/>
      <c r="K4329" s="24"/>
      <c r="L4329" s="24"/>
    </row>
    <row r="4330" spans="1:12" x14ac:dyDescent="0.2">
      <c r="A4330" s="39">
        <f>A4329+1</f>
        <v>42451</v>
      </c>
      <c r="B4330" s="29"/>
      <c r="C4330" s="29"/>
      <c r="D4330" s="29"/>
      <c r="E4330" s="26"/>
      <c r="F4330" s="29"/>
      <c r="G4330" s="29"/>
      <c r="H4330" s="29"/>
      <c r="I4330" s="29"/>
      <c r="J4330" s="24"/>
      <c r="K4330" s="24"/>
      <c r="L4330" s="24"/>
    </row>
    <row r="4331" spans="1:12" x14ac:dyDescent="0.2">
      <c r="A4331" s="39">
        <f>A4330+1</f>
        <v>42452</v>
      </c>
      <c r="B4331" s="29"/>
      <c r="C4331" s="29"/>
      <c r="D4331" s="29"/>
      <c r="E4331" s="26"/>
      <c r="F4331" s="29"/>
      <c r="G4331" s="29"/>
      <c r="H4331" s="29"/>
      <c r="I4331" s="29"/>
      <c r="J4331" s="24"/>
      <c r="K4331" s="24"/>
      <c r="L4331" s="24"/>
    </row>
    <row r="4332" spans="1:12" x14ac:dyDescent="0.2">
      <c r="A4332" s="39">
        <f>A4331+1</f>
        <v>42453</v>
      </c>
      <c r="B4332" s="29"/>
      <c r="C4332" s="29"/>
      <c r="D4332" s="29"/>
      <c r="E4332" s="26"/>
      <c r="F4332" s="29"/>
      <c r="G4332" s="29"/>
      <c r="H4332" s="29"/>
      <c r="I4332" s="29"/>
      <c r="J4332" s="24"/>
      <c r="K4332" s="24"/>
      <c r="L4332" s="24"/>
    </row>
    <row r="4333" spans="1:12" x14ac:dyDescent="0.2">
      <c r="A4333" s="39">
        <f>A4332+1</f>
        <v>42454</v>
      </c>
      <c r="B4333" s="29"/>
      <c r="C4333" s="29"/>
      <c r="D4333" s="29"/>
      <c r="E4333" s="26"/>
      <c r="F4333" s="29"/>
      <c r="G4333" s="29"/>
      <c r="H4333" s="29"/>
      <c r="I4333" s="29"/>
      <c r="J4333" s="24"/>
      <c r="K4333" s="24"/>
      <c r="L4333" s="24"/>
    </row>
    <row r="4334" spans="1:12" x14ac:dyDescent="0.2">
      <c r="A4334" s="39">
        <f>A4333+1+2</f>
        <v>42457</v>
      </c>
      <c r="B4334" s="29"/>
      <c r="C4334" s="29"/>
      <c r="D4334" s="29"/>
      <c r="E4334" s="26"/>
      <c r="F4334" s="29"/>
      <c r="G4334" s="29"/>
      <c r="H4334" s="29"/>
      <c r="I4334" s="29"/>
      <c r="J4334" s="24"/>
      <c r="K4334" s="24"/>
      <c r="L4334" s="24"/>
    </row>
    <row r="4335" spans="1:12" x14ac:dyDescent="0.2">
      <c r="A4335" s="39">
        <f>A4334+1</f>
        <v>42458</v>
      </c>
      <c r="B4335" s="29"/>
      <c r="C4335" s="29"/>
      <c r="D4335" s="29"/>
      <c r="E4335" s="26"/>
      <c r="F4335" s="29"/>
      <c r="G4335" s="29"/>
      <c r="H4335" s="29"/>
      <c r="I4335" s="29"/>
      <c r="J4335" s="24"/>
      <c r="K4335" s="24"/>
      <c r="L4335" s="24"/>
    </row>
    <row r="4336" spans="1:12" x14ac:dyDescent="0.2">
      <c r="A4336" s="39">
        <f>A4335+1</f>
        <v>42459</v>
      </c>
      <c r="B4336" s="29"/>
      <c r="C4336" s="29"/>
      <c r="D4336" s="29"/>
      <c r="E4336" s="26"/>
      <c r="F4336" s="29"/>
      <c r="G4336" s="29"/>
      <c r="H4336" s="29"/>
      <c r="I4336" s="29"/>
      <c r="J4336" s="24"/>
      <c r="K4336" s="24"/>
      <c r="L4336" s="24"/>
    </row>
    <row r="4337" spans="1:12" x14ac:dyDescent="0.2">
      <c r="A4337" s="39">
        <f>A4336+1</f>
        <v>42460</v>
      </c>
      <c r="B4337" s="29"/>
      <c r="C4337" s="29"/>
      <c r="D4337" s="29"/>
      <c r="E4337" s="26"/>
      <c r="F4337" s="29"/>
      <c r="G4337" s="29"/>
      <c r="H4337" s="29"/>
      <c r="I4337" s="29"/>
      <c r="J4337" s="24"/>
      <c r="K4337" s="24"/>
      <c r="L4337" s="24"/>
    </row>
    <row r="4338" spans="1:12" x14ac:dyDescent="0.2">
      <c r="A4338" s="39">
        <f>A4337+1</f>
        <v>42461</v>
      </c>
      <c r="B4338" s="29"/>
      <c r="C4338" s="29"/>
      <c r="D4338" s="29"/>
      <c r="E4338" s="26"/>
      <c r="F4338" s="29"/>
      <c r="G4338" s="29"/>
      <c r="H4338" s="29"/>
      <c r="I4338" s="29"/>
      <c r="J4338" s="24"/>
      <c r="K4338" s="24"/>
      <c r="L4338" s="24"/>
    </row>
    <row r="4339" spans="1:12" x14ac:dyDescent="0.2">
      <c r="A4339" s="39">
        <f>A4338+1+2</f>
        <v>42464</v>
      </c>
      <c r="B4339" s="29"/>
      <c r="C4339" s="29"/>
      <c r="D4339" s="29"/>
      <c r="E4339" s="26"/>
      <c r="F4339" s="29"/>
      <c r="G4339" s="29"/>
      <c r="H4339" s="29"/>
      <c r="I4339" s="29"/>
      <c r="J4339" s="24"/>
      <c r="K4339" s="24"/>
      <c r="L4339" s="24"/>
    </row>
    <row r="4340" spans="1:12" x14ac:dyDescent="0.2">
      <c r="A4340" s="39">
        <f>A4339+1</f>
        <v>42465</v>
      </c>
      <c r="B4340" s="29"/>
      <c r="C4340" s="29"/>
      <c r="D4340" s="29"/>
      <c r="E4340" s="26"/>
      <c r="F4340" s="29"/>
      <c r="G4340" s="29"/>
      <c r="H4340" s="29"/>
      <c r="I4340" s="29"/>
      <c r="J4340" s="24"/>
      <c r="K4340" s="24"/>
      <c r="L4340" s="24"/>
    </row>
    <row r="4341" spans="1:12" x14ac:dyDescent="0.2">
      <c r="A4341" s="39">
        <f>A4340+1</f>
        <v>42466</v>
      </c>
      <c r="B4341" s="29"/>
      <c r="C4341" s="29"/>
      <c r="D4341" s="29"/>
      <c r="E4341" s="26"/>
      <c r="F4341" s="29"/>
      <c r="G4341" s="29"/>
      <c r="H4341" s="29"/>
      <c r="I4341" s="29"/>
      <c r="J4341" s="24"/>
      <c r="K4341" s="24"/>
      <c r="L4341" s="24"/>
    </row>
    <row r="4342" spans="1:12" x14ac:dyDescent="0.2">
      <c r="A4342" s="39">
        <f>A4341+1</f>
        <v>42467</v>
      </c>
      <c r="B4342" s="29"/>
      <c r="C4342" s="29"/>
      <c r="D4342" s="29"/>
      <c r="E4342" s="26"/>
      <c r="F4342" s="29"/>
      <c r="G4342" s="29"/>
      <c r="H4342" s="29"/>
      <c r="I4342" s="29"/>
      <c r="J4342" s="24"/>
      <c r="K4342" s="24"/>
      <c r="L4342" s="24"/>
    </row>
    <row r="4343" spans="1:12" x14ac:dyDescent="0.2">
      <c r="A4343" s="39">
        <f>A4342+1</f>
        <v>42468</v>
      </c>
      <c r="B4343" s="29"/>
      <c r="C4343" s="29"/>
      <c r="D4343" s="29"/>
      <c r="E4343" s="26"/>
      <c r="F4343" s="29"/>
      <c r="G4343" s="29"/>
      <c r="H4343" s="29"/>
      <c r="I4343" s="29"/>
      <c r="J4343" s="24"/>
      <c r="K4343" s="24"/>
      <c r="L4343" s="24"/>
    </row>
    <row r="4344" spans="1:12" x14ac:dyDescent="0.2">
      <c r="A4344" s="39">
        <f>A4343+1+2</f>
        <v>42471</v>
      </c>
      <c r="B4344" s="29"/>
      <c r="C4344" s="29"/>
      <c r="D4344" s="29"/>
      <c r="E4344" s="26"/>
      <c r="F4344" s="29"/>
      <c r="G4344" s="29"/>
      <c r="H4344" s="29"/>
      <c r="I4344" s="29"/>
      <c r="J4344" s="24"/>
      <c r="K4344" s="24"/>
      <c r="L4344" s="24"/>
    </row>
    <row r="4345" spans="1:12" x14ac:dyDescent="0.2">
      <c r="A4345" s="39">
        <f>A4344+1</f>
        <v>42472</v>
      </c>
      <c r="B4345" s="29"/>
      <c r="C4345" s="29"/>
      <c r="D4345" s="29"/>
      <c r="E4345" s="26"/>
      <c r="F4345" s="29"/>
      <c r="G4345" s="29"/>
      <c r="H4345" s="29"/>
      <c r="I4345" s="29"/>
      <c r="J4345" s="24"/>
      <c r="K4345" s="24"/>
      <c r="L4345" s="24"/>
    </row>
    <row r="4346" spans="1:12" x14ac:dyDescent="0.2">
      <c r="A4346" s="39">
        <f>A4345+1</f>
        <v>42473</v>
      </c>
      <c r="B4346" s="29"/>
      <c r="C4346" s="29"/>
      <c r="D4346" s="29"/>
      <c r="E4346" s="26"/>
      <c r="F4346" s="29"/>
      <c r="G4346" s="29"/>
      <c r="H4346" s="29"/>
      <c r="I4346" s="29"/>
      <c r="J4346" s="24"/>
      <c r="K4346" s="24"/>
      <c r="L4346" s="24"/>
    </row>
    <row r="4347" spans="1:12" x14ac:dyDescent="0.2">
      <c r="A4347" s="39">
        <f>A4346+1</f>
        <v>42474</v>
      </c>
      <c r="B4347" s="29"/>
      <c r="C4347" s="29"/>
      <c r="D4347" s="29"/>
      <c r="E4347" s="26"/>
      <c r="F4347" s="29"/>
      <c r="G4347" s="29"/>
      <c r="H4347" s="29"/>
      <c r="I4347" s="29"/>
      <c r="J4347" s="24"/>
      <c r="K4347" s="24"/>
      <c r="L4347" s="24"/>
    </row>
    <row r="4348" spans="1:12" x14ac:dyDescent="0.2">
      <c r="A4348" s="39">
        <f>A4347+1</f>
        <v>42475</v>
      </c>
      <c r="B4348" s="29"/>
      <c r="C4348" s="29"/>
      <c r="D4348" s="29"/>
      <c r="E4348" s="26"/>
      <c r="F4348" s="29"/>
      <c r="G4348" s="29"/>
      <c r="H4348" s="29"/>
      <c r="I4348" s="29"/>
      <c r="J4348" s="24"/>
      <c r="K4348" s="24"/>
      <c r="L4348" s="24"/>
    </row>
    <row r="4349" spans="1:12" x14ac:dyDescent="0.2">
      <c r="A4349" s="39">
        <f>A4348+1+2</f>
        <v>42478</v>
      </c>
      <c r="B4349" s="29"/>
      <c r="C4349" s="29"/>
      <c r="D4349" s="29"/>
      <c r="E4349" s="26"/>
      <c r="F4349" s="29"/>
      <c r="G4349" s="29"/>
      <c r="H4349" s="29"/>
      <c r="I4349" s="29"/>
      <c r="J4349" s="24"/>
      <c r="K4349" s="24"/>
      <c r="L4349" s="24"/>
    </row>
    <row r="4350" spans="1:12" x14ac:dyDescent="0.2">
      <c r="A4350" s="39">
        <f>A4349+1</f>
        <v>42479</v>
      </c>
      <c r="B4350" s="29"/>
      <c r="C4350" s="29"/>
      <c r="D4350" s="29"/>
      <c r="E4350" s="26"/>
      <c r="F4350" s="29"/>
      <c r="G4350" s="29"/>
      <c r="H4350" s="29"/>
      <c r="I4350" s="29"/>
      <c r="J4350" s="24"/>
      <c r="K4350" s="24"/>
      <c r="L4350" s="24"/>
    </row>
    <row r="4351" spans="1:12" x14ac:dyDescent="0.2">
      <c r="A4351" s="39">
        <f>A4350+1</f>
        <v>42480</v>
      </c>
      <c r="B4351" s="29"/>
      <c r="C4351" s="29"/>
      <c r="D4351" s="29"/>
      <c r="E4351" s="26"/>
      <c r="F4351" s="29"/>
      <c r="G4351" s="29"/>
      <c r="H4351" s="29"/>
      <c r="I4351" s="29"/>
      <c r="J4351" s="24"/>
      <c r="K4351" s="24"/>
      <c r="L4351" s="24"/>
    </row>
    <row r="4352" spans="1:12" x14ac:dyDescent="0.2">
      <c r="A4352" s="39">
        <f>A4351+1</f>
        <v>42481</v>
      </c>
      <c r="B4352" s="29"/>
      <c r="C4352" s="29"/>
      <c r="D4352" s="29"/>
      <c r="E4352" s="26"/>
      <c r="F4352" s="29"/>
      <c r="G4352" s="29"/>
      <c r="H4352" s="29"/>
      <c r="I4352" s="29"/>
      <c r="J4352" s="24"/>
      <c r="K4352" s="24"/>
      <c r="L4352" s="24"/>
    </row>
    <row r="4353" spans="1:12" x14ac:dyDescent="0.2">
      <c r="A4353" s="39">
        <f>A4352+1</f>
        <v>42482</v>
      </c>
      <c r="B4353" s="29"/>
      <c r="C4353" s="29"/>
      <c r="D4353" s="29"/>
      <c r="E4353" s="26"/>
      <c r="F4353" s="29"/>
      <c r="G4353" s="29"/>
      <c r="H4353" s="29"/>
      <c r="I4353" s="29"/>
      <c r="J4353" s="24"/>
      <c r="K4353" s="24"/>
      <c r="L4353" s="24"/>
    </row>
    <row r="4354" spans="1:12" x14ac:dyDescent="0.2">
      <c r="A4354" s="39">
        <f>A4353+1+2</f>
        <v>42485</v>
      </c>
      <c r="B4354" s="29"/>
      <c r="C4354" s="29"/>
      <c r="D4354" s="29"/>
      <c r="E4354" s="26"/>
      <c r="F4354" s="29"/>
      <c r="G4354" s="29"/>
      <c r="H4354" s="29"/>
      <c r="I4354" s="29"/>
      <c r="J4354" s="24"/>
      <c r="K4354" s="24"/>
      <c r="L4354" s="24"/>
    </row>
    <row r="4355" spans="1:12" x14ac:dyDescent="0.2">
      <c r="A4355" s="39">
        <f>A4354+1</f>
        <v>42486</v>
      </c>
      <c r="B4355" s="29"/>
      <c r="C4355" s="29"/>
      <c r="D4355" s="29"/>
      <c r="E4355" s="26"/>
      <c r="F4355" s="29"/>
      <c r="G4355" s="29"/>
      <c r="H4355" s="29"/>
      <c r="I4355" s="29"/>
      <c r="J4355" s="24"/>
      <c r="K4355" s="24"/>
      <c r="L4355" s="24"/>
    </row>
    <row r="4356" spans="1:12" x14ac:dyDescent="0.2">
      <c r="A4356" s="39">
        <f>A4355+1</f>
        <v>42487</v>
      </c>
      <c r="B4356" s="29"/>
      <c r="C4356" s="29"/>
      <c r="D4356" s="29"/>
      <c r="E4356" s="26"/>
      <c r="F4356" s="29"/>
      <c r="G4356" s="29"/>
      <c r="H4356" s="29"/>
      <c r="I4356" s="29"/>
      <c r="J4356" s="24"/>
      <c r="K4356" s="24"/>
      <c r="L4356" s="24"/>
    </row>
    <row r="4357" spans="1:12" x14ac:dyDescent="0.2">
      <c r="A4357" s="39">
        <f>A4356+1</f>
        <v>42488</v>
      </c>
      <c r="B4357" s="29"/>
      <c r="C4357" s="29"/>
      <c r="D4357" s="29"/>
      <c r="E4357" s="26"/>
      <c r="F4357" s="29"/>
      <c r="G4357" s="29"/>
      <c r="H4357" s="29"/>
      <c r="I4357" s="29"/>
      <c r="J4357" s="24"/>
      <c r="K4357" s="24"/>
      <c r="L4357" s="24"/>
    </row>
    <row r="4358" spans="1:12" x14ac:dyDescent="0.2">
      <c r="A4358" s="39">
        <f>A4357+1</f>
        <v>42489</v>
      </c>
      <c r="B4358" s="29"/>
      <c r="C4358" s="29"/>
      <c r="D4358" s="29"/>
      <c r="E4358" s="26"/>
      <c r="F4358" s="29"/>
      <c r="G4358" s="29"/>
      <c r="H4358" s="29"/>
      <c r="I4358" s="29"/>
      <c r="J4358" s="24"/>
      <c r="K4358" s="24"/>
      <c r="L4358" s="24"/>
    </row>
    <row r="4359" spans="1:12" x14ac:dyDescent="0.2">
      <c r="A4359" s="39">
        <f>A4358+1+2</f>
        <v>42492</v>
      </c>
      <c r="B4359" s="29"/>
      <c r="C4359" s="29"/>
      <c r="D4359" s="29"/>
      <c r="E4359" s="26"/>
      <c r="F4359" s="29"/>
      <c r="G4359" s="29"/>
      <c r="H4359" s="29"/>
      <c r="I4359" s="29"/>
      <c r="J4359" s="24"/>
      <c r="K4359" s="24"/>
      <c r="L4359" s="24"/>
    </row>
    <row r="4360" spans="1:12" x14ac:dyDescent="0.2">
      <c r="A4360" s="39">
        <f>A4359+1</f>
        <v>42493</v>
      </c>
      <c r="B4360" s="29"/>
      <c r="C4360" s="29"/>
      <c r="D4360" s="29"/>
      <c r="E4360" s="26"/>
      <c r="F4360" s="29"/>
      <c r="G4360" s="29"/>
      <c r="H4360" s="29"/>
      <c r="I4360" s="29"/>
      <c r="J4360" s="24"/>
      <c r="K4360" s="24"/>
      <c r="L4360" s="24"/>
    </row>
    <row r="4361" spans="1:12" x14ac:dyDescent="0.2">
      <c r="A4361" s="39">
        <f>A4360+1</f>
        <v>42494</v>
      </c>
      <c r="B4361" s="29"/>
      <c r="C4361" s="29"/>
      <c r="D4361" s="29"/>
      <c r="E4361" s="26"/>
      <c r="F4361" s="29"/>
      <c r="G4361" s="29"/>
      <c r="H4361" s="29"/>
      <c r="I4361" s="29"/>
      <c r="J4361" s="24"/>
      <c r="K4361" s="24"/>
      <c r="L4361" s="24"/>
    </row>
    <row r="4362" spans="1:12" x14ac:dyDescent="0.2">
      <c r="A4362" s="39">
        <f>A4361+1</f>
        <v>42495</v>
      </c>
      <c r="B4362" s="29"/>
      <c r="C4362" s="29"/>
      <c r="D4362" s="29"/>
      <c r="E4362" s="26"/>
      <c r="F4362" s="29"/>
      <c r="G4362" s="29"/>
      <c r="H4362" s="29"/>
      <c r="I4362" s="29"/>
      <c r="J4362" s="24"/>
      <c r="K4362" s="24"/>
      <c r="L4362" s="24"/>
    </row>
    <row r="4363" spans="1:12" x14ac:dyDescent="0.2">
      <c r="A4363" s="39">
        <f>A4362+1</f>
        <v>42496</v>
      </c>
      <c r="B4363" s="29"/>
      <c r="C4363" s="29"/>
      <c r="D4363" s="29"/>
      <c r="E4363" s="26"/>
      <c r="F4363" s="29"/>
      <c r="G4363" s="29"/>
      <c r="H4363" s="29"/>
      <c r="I4363" s="29"/>
      <c r="J4363" s="24"/>
      <c r="K4363" s="24"/>
      <c r="L4363" s="24"/>
    </row>
    <row r="4364" spans="1:12" x14ac:dyDescent="0.2">
      <c r="A4364" s="39">
        <f>A4363+1+2</f>
        <v>42499</v>
      </c>
      <c r="B4364" s="29"/>
      <c r="C4364" s="29"/>
      <c r="D4364" s="29"/>
      <c r="E4364" s="26"/>
      <c r="F4364" s="29"/>
      <c r="G4364" s="29"/>
      <c r="H4364" s="29"/>
      <c r="I4364" s="29"/>
      <c r="J4364" s="24"/>
      <c r="K4364" s="24"/>
      <c r="L4364" s="24"/>
    </row>
    <row r="4365" spans="1:12" x14ac:dyDescent="0.2">
      <c r="A4365" s="39">
        <f>A4364+1</f>
        <v>42500</v>
      </c>
      <c r="B4365" s="29"/>
      <c r="C4365" s="29"/>
      <c r="D4365" s="29"/>
      <c r="E4365" s="26"/>
      <c r="F4365" s="29"/>
      <c r="G4365" s="29"/>
      <c r="H4365" s="29"/>
      <c r="I4365" s="29"/>
      <c r="J4365" s="24"/>
      <c r="K4365" s="24"/>
      <c r="L4365" s="24"/>
    </row>
    <row r="4366" spans="1:12" x14ac:dyDescent="0.2">
      <c r="A4366" s="39">
        <f>A4365+1</f>
        <v>42501</v>
      </c>
      <c r="B4366" s="29"/>
      <c r="C4366" s="29"/>
      <c r="D4366" s="29"/>
      <c r="E4366" s="26"/>
      <c r="F4366" s="29"/>
      <c r="G4366" s="29"/>
      <c r="H4366" s="29"/>
      <c r="I4366" s="29"/>
      <c r="J4366" s="24"/>
      <c r="K4366" s="24"/>
      <c r="L4366" s="24"/>
    </row>
    <row r="4367" spans="1:12" x14ac:dyDescent="0.2">
      <c r="A4367" s="39">
        <f>A4366+1</f>
        <v>42502</v>
      </c>
      <c r="B4367" s="29"/>
      <c r="C4367" s="29"/>
      <c r="D4367" s="29"/>
      <c r="E4367" s="26"/>
      <c r="F4367" s="29"/>
      <c r="G4367" s="29"/>
      <c r="H4367" s="29"/>
      <c r="I4367" s="29"/>
      <c r="J4367" s="24"/>
      <c r="K4367" s="24"/>
      <c r="L4367" s="24"/>
    </row>
    <row r="4368" spans="1:12" x14ac:dyDescent="0.2">
      <c r="A4368" s="39">
        <f>A4367+1</f>
        <v>42503</v>
      </c>
      <c r="B4368" s="29"/>
      <c r="C4368" s="29"/>
      <c r="D4368" s="29"/>
      <c r="E4368" s="26"/>
      <c r="F4368" s="29"/>
      <c r="G4368" s="29"/>
      <c r="H4368" s="29"/>
      <c r="I4368" s="29"/>
      <c r="J4368" s="24"/>
      <c r="K4368" s="24"/>
      <c r="L4368" s="24"/>
    </row>
    <row r="4369" spans="1:12" x14ac:dyDescent="0.2">
      <c r="A4369" s="39">
        <f>A4368+1+2</f>
        <v>42506</v>
      </c>
      <c r="B4369" s="29"/>
      <c r="C4369" s="29"/>
      <c r="D4369" s="29"/>
      <c r="E4369" s="26"/>
      <c r="F4369" s="29"/>
      <c r="G4369" s="29"/>
      <c r="H4369" s="29"/>
      <c r="I4369" s="29"/>
      <c r="J4369" s="24"/>
      <c r="K4369" s="24"/>
      <c r="L4369" s="24"/>
    </row>
    <row r="4370" spans="1:12" x14ac:dyDescent="0.2">
      <c r="A4370" s="39">
        <f>A4369+1</f>
        <v>42507</v>
      </c>
      <c r="B4370" s="29"/>
      <c r="C4370" s="29"/>
      <c r="D4370" s="29"/>
      <c r="E4370" s="26"/>
      <c r="F4370" s="29"/>
      <c r="G4370" s="29"/>
      <c r="H4370" s="29"/>
      <c r="I4370" s="29"/>
      <c r="J4370" s="24"/>
      <c r="K4370" s="24"/>
      <c r="L4370" s="24"/>
    </row>
    <row r="4371" spans="1:12" x14ac:dyDescent="0.2">
      <c r="A4371" s="39">
        <f>A4370+1</f>
        <v>42508</v>
      </c>
      <c r="B4371" s="29"/>
      <c r="C4371" s="29"/>
      <c r="D4371" s="29"/>
      <c r="E4371" s="26"/>
      <c r="F4371" s="29"/>
      <c r="G4371" s="29"/>
      <c r="H4371" s="29"/>
      <c r="I4371" s="29"/>
      <c r="J4371" s="24"/>
      <c r="K4371" s="24"/>
      <c r="L4371" s="24"/>
    </row>
    <row r="4372" spans="1:12" x14ac:dyDescent="0.2">
      <c r="A4372" s="39">
        <f>A4371+1</f>
        <v>42509</v>
      </c>
      <c r="B4372" s="29"/>
      <c r="C4372" s="29"/>
      <c r="D4372" s="29"/>
      <c r="E4372" s="26"/>
      <c r="F4372" s="29"/>
      <c r="G4372" s="29"/>
      <c r="H4372" s="29"/>
      <c r="I4372" s="29"/>
      <c r="J4372" s="24"/>
      <c r="K4372" s="24"/>
      <c r="L4372" s="24"/>
    </row>
    <row r="4373" spans="1:12" x14ac:dyDescent="0.2">
      <c r="A4373" s="39">
        <f>A4372+1</f>
        <v>42510</v>
      </c>
      <c r="B4373" s="29"/>
      <c r="C4373" s="29"/>
      <c r="D4373" s="29"/>
      <c r="E4373" s="26"/>
      <c r="F4373" s="29"/>
      <c r="G4373" s="29"/>
      <c r="H4373" s="29"/>
      <c r="I4373" s="29"/>
      <c r="J4373" s="24"/>
      <c r="K4373" s="24"/>
      <c r="L4373" s="24"/>
    </row>
    <row r="4374" spans="1:12" x14ac:dyDescent="0.2">
      <c r="A4374" s="39">
        <f>A4373+1+2</f>
        <v>42513</v>
      </c>
      <c r="B4374" s="29"/>
      <c r="C4374" s="29"/>
      <c r="D4374" s="29"/>
      <c r="E4374" s="26"/>
      <c r="F4374" s="29"/>
      <c r="G4374" s="29"/>
      <c r="H4374" s="29"/>
      <c r="I4374" s="29"/>
      <c r="J4374" s="24"/>
      <c r="K4374" s="24"/>
      <c r="L4374" s="24"/>
    </row>
    <row r="4375" spans="1:12" x14ac:dyDescent="0.2">
      <c r="A4375" s="39">
        <f>A4374+1</f>
        <v>42514</v>
      </c>
      <c r="B4375" s="29"/>
      <c r="C4375" s="29"/>
      <c r="D4375" s="29"/>
      <c r="E4375" s="26"/>
      <c r="F4375" s="29"/>
      <c r="G4375" s="29"/>
      <c r="H4375" s="29"/>
      <c r="I4375" s="29"/>
      <c r="J4375" s="24"/>
      <c r="K4375" s="24"/>
      <c r="L4375" s="24"/>
    </row>
    <row r="4376" spans="1:12" x14ac:dyDescent="0.2">
      <c r="A4376" s="39">
        <f>A4375+1</f>
        <v>42515</v>
      </c>
      <c r="B4376" s="29"/>
      <c r="C4376" s="29"/>
      <c r="D4376" s="29"/>
      <c r="E4376" s="26"/>
      <c r="F4376" s="29"/>
      <c r="G4376" s="29"/>
      <c r="H4376" s="29"/>
      <c r="I4376" s="29"/>
      <c r="J4376" s="24"/>
      <c r="K4376" s="24"/>
      <c r="L4376" s="24"/>
    </row>
    <row r="4377" spans="1:12" x14ac:dyDescent="0.2">
      <c r="A4377" s="39">
        <f>A4376+1</f>
        <v>42516</v>
      </c>
      <c r="B4377" s="29"/>
      <c r="C4377" s="29"/>
      <c r="D4377" s="29"/>
      <c r="E4377" s="26"/>
      <c r="F4377" s="29"/>
      <c r="G4377" s="29"/>
      <c r="H4377" s="29"/>
      <c r="I4377" s="29"/>
      <c r="J4377" s="24"/>
      <c r="K4377" s="24"/>
      <c r="L4377" s="24"/>
    </row>
    <row r="4378" spans="1:12" x14ac:dyDescent="0.2">
      <c r="A4378" s="39">
        <f>A4377+1</f>
        <v>42517</v>
      </c>
      <c r="B4378" s="29"/>
      <c r="C4378" s="29"/>
      <c r="D4378" s="29"/>
      <c r="E4378" s="26"/>
      <c r="F4378" s="29"/>
      <c r="G4378" s="29"/>
      <c r="H4378" s="29"/>
      <c r="I4378" s="29"/>
      <c r="J4378" s="24"/>
      <c r="K4378" s="24"/>
      <c r="L4378" s="24"/>
    </row>
    <row r="4379" spans="1:12" x14ac:dyDescent="0.2">
      <c r="A4379" s="39">
        <f>A4378+1+2</f>
        <v>42520</v>
      </c>
      <c r="B4379" s="29"/>
      <c r="C4379" s="29"/>
      <c r="D4379" s="29"/>
      <c r="E4379" s="26"/>
      <c r="F4379" s="29"/>
      <c r="G4379" s="29"/>
      <c r="H4379" s="29"/>
      <c r="I4379" s="29"/>
      <c r="J4379" s="24"/>
      <c r="K4379" s="24"/>
      <c r="L4379" s="24"/>
    </row>
    <row r="4380" spans="1:12" x14ac:dyDescent="0.2">
      <c r="A4380" s="39">
        <f>A4379+1</f>
        <v>42521</v>
      </c>
      <c r="B4380" s="29"/>
      <c r="C4380" s="29"/>
      <c r="D4380" s="29"/>
      <c r="E4380" s="26"/>
      <c r="F4380" s="29"/>
      <c r="G4380" s="29"/>
      <c r="H4380" s="29"/>
      <c r="I4380" s="29"/>
      <c r="J4380" s="24"/>
      <c r="K4380" s="24"/>
      <c r="L4380" s="24"/>
    </row>
    <row r="4381" spans="1:12" x14ac:dyDescent="0.2">
      <c r="A4381" s="39">
        <f>A4380+1</f>
        <v>42522</v>
      </c>
      <c r="B4381" s="29"/>
      <c r="C4381" s="29"/>
      <c r="D4381" s="29"/>
      <c r="E4381" s="26"/>
      <c r="F4381" s="29"/>
      <c r="G4381" s="29"/>
      <c r="H4381" s="29"/>
      <c r="I4381" s="29"/>
      <c r="J4381" s="24"/>
      <c r="K4381" s="24"/>
      <c r="L4381" s="24"/>
    </row>
    <row r="4382" spans="1:12" x14ac:dyDescent="0.2">
      <c r="A4382" s="39">
        <f>A4381+1</f>
        <v>42523</v>
      </c>
      <c r="B4382" s="29"/>
      <c r="C4382" s="29"/>
      <c r="D4382" s="29"/>
      <c r="E4382" s="26"/>
      <c r="F4382" s="29"/>
      <c r="G4382" s="29"/>
      <c r="H4382" s="29"/>
      <c r="I4382" s="29"/>
      <c r="J4382" s="24"/>
      <c r="K4382" s="24"/>
      <c r="L4382" s="24"/>
    </row>
    <row r="4383" spans="1:12" x14ac:dyDescent="0.2">
      <c r="A4383" s="39">
        <f>A4382+1</f>
        <v>42524</v>
      </c>
      <c r="B4383" s="29"/>
      <c r="C4383" s="29"/>
      <c r="D4383" s="29"/>
      <c r="E4383" s="26"/>
      <c r="F4383" s="29"/>
      <c r="G4383" s="29"/>
      <c r="H4383" s="29"/>
      <c r="I4383" s="29"/>
      <c r="J4383" s="24"/>
      <c r="K4383" s="24"/>
      <c r="L4383" s="24"/>
    </row>
    <row r="4384" spans="1:12" x14ac:dyDescent="0.2">
      <c r="A4384" s="39">
        <f>A4383+1+2</f>
        <v>42527</v>
      </c>
      <c r="B4384" s="29"/>
      <c r="C4384" s="29"/>
      <c r="D4384" s="29"/>
      <c r="E4384" s="26"/>
      <c r="F4384" s="29"/>
      <c r="G4384" s="29"/>
      <c r="H4384" s="29"/>
      <c r="I4384" s="29"/>
      <c r="J4384" s="24"/>
      <c r="K4384" s="24"/>
      <c r="L4384" s="24"/>
    </row>
    <row r="4385" spans="1:12" x14ac:dyDescent="0.2">
      <c r="A4385" s="39">
        <f>A4384+1</f>
        <v>42528</v>
      </c>
      <c r="B4385" s="29"/>
      <c r="C4385" s="29"/>
      <c r="D4385" s="29"/>
      <c r="E4385" s="26"/>
      <c r="F4385" s="29"/>
      <c r="G4385" s="29"/>
      <c r="H4385" s="29"/>
      <c r="I4385" s="29"/>
      <c r="J4385" s="24"/>
      <c r="K4385" s="24"/>
      <c r="L4385" s="24"/>
    </row>
    <row r="4386" spans="1:12" x14ac:dyDescent="0.2">
      <c r="A4386" s="39">
        <f>A4385+1</f>
        <v>42529</v>
      </c>
      <c r="B4386" s="29"/>
      <c r="C4386" s="29"/>
      <c r="D4386" s="29"/>
      <c r="E4386" s="26"/>
      <c r="F4386" s="29"/>
      <c r="G4386" s="29"/>
      <c r="H4386" s="29"/>
      <c r="I4386" s="29"/>
      <c r="J4386" s="24"/>
      <c r="K4386" s="24"/>
      <c r="L4386" s="24"/>
    </row>
    <row r="4387" spans="1:12" x14ac:dyDescent="0.2">
      <c r="A4387" s="39">
        <f>A4386+1</f>
        <v>42530</v>
      </c>
      <c r="B4387" s="29"/>
      <c r="C4387" s="29"/>
      <c r="D4387" s="29"/>
      <c r="E4387" s="26"/>
      <c r="F4387" s="29"/>
      <c r="G4387" s="29"/>
      <c r="H4387" s="29"/>
      <c r="I4387" s="29"/>
      <c r="J4387" s="24"/>
      <c r="K4387" s="24"/>
      <c r="L4387" s="24"/>
    </row>
    <row r="4388" spans="1:12" x14ac:dyDescent="0.2">
      <c r="A4388" s="39">
        <f>A4387+1</f>
        <v>42531</v>
      </c>
      <c r="B4388" s="29"/>
      <c r="C4388" s="29"/>
      <c r="D4388" s="29"/>
      <c r="E4388" s="26"/>
      <c r="F4388" s="29"/>
      <c r="G4388" s="29"/>
      <c r="H4388" s="29"/>
      <c r="I4388" s="29"/>
      <c r="J4388" s="24"/>
      <c r="K4388" s="24"/>
      <c r="L4388" s="24"/>
    </row>
    <row r="4389" spans="1:12" x14ac:dyDescent="0.2">
      <c r="A4389" s="39">
        <f>A4388+1+2</f>
        <v>42534</v>
      </c>
      <c r="B4389" s="29"/>
      <c r="C4389" s="29"/>
      <c r="D4389" s="29"/>
      <c r="E4389" s="26"/>
      <c r="F4389" s="29"/>
      <c r="G4389" s="29"/>
      <c r="H4389" s="29"/>
      <c r="I4389" s="29"/>
      <c r="J4389" s="24"/>
      <c r="K4389" s="24"/>
      <c r="L4389" s="24"/>
    </row>
    <row r="4390" spans="1:12" x14ac:dyDescent="0.2">
      <c r="A4390" s="39">
        <f>A4389+1</f>
        <v>42535</v>
      </c>
      <c r="B4390" s="29"/>
      <c r="C4390" s="29"/>
      <c r="D4390" s="29"/>
      <c r="E4390" s="26"/>
      <c r="F4390" s="29"/>
      <c r="G4390" s="29"/>
      <c r="H4390" s="29"/>
      <c r="I4390" s="29"/>
      <c r="J4390" s="24"/>
      <c r="K4390" s="24"/>
      <c r="L4390" s="24"/>
    </row>
    <row r="4391" spans="1:12" x14ac:dyDescent="0.2">
      <c r="A4391" s="39">
        <f>A4390+1</f>
        <v>42536</v>
      </c>
      <c r="B4391" s="29"/>
      <c r="C4391" s="29"/>
      <c r="D4391" s="29"/>
      <c r="E4391" s="26"/>
      <c r="F4391" s="29"/>
      <c r="G4391" s="29"/>
      <c r="H4391" s="29"/>
      <c r="I4391" s="29"/>
      <c r="J4391" s="24"/>
      <c r="K4391" s="24"/>
      <c r="L4391" s="24"/>
    </row>
    <row r="4392" spans="1:12" x14ac:dyDescent="0.2">
      <c r="A4392" s="39">
        <f>A4391+1</f>
        <v>42537</v>
      </c>
      <c r="B4392" s="29"/>
      <c r="C4392" s="29"/>
      <c r="D4392" s="29"/>
      <c r="E4392" s="26"/>
      <c r="F4392" s="29"/>
      <c r="G4392" s="29"/>
      <c r="H4392" s="29"/>
      <c r="I4392" s="29"/>
      <c r="J4392" s="24"/>
      <c r="K4392" s="24"/>
      <c r="L4392" s="24"/>
    </row>
    <row r="4393" spans="1:12" x14ac:dyDescent="0.2">
      <c r="A4393" s="39">
        <f>A4392+1</f>
        <v>42538</v>
      </c>
      <c r="B4393" s="29"/>
      <c r="C4393" s="29"/>
      <c r="D4393" s="29"/>
      <c r="E4393" s="26"/>
      <c r="F4393" s="29"/>
      <c r="G4393" s="29"/>
      <c r="H4393" s="29"/>
      <c r="I4393" s="29"/>
      <c r="J4393" s="24"/>
      <c r="K4393" s="24"/>
      <c r="L4393" s="24"/>
    </row>
    <row r="4394" spans="1:12" x14ac:dyDescent="0.2">
      <c r="A4394" s="39">
        <f>A4393+1+2</f>
        <v>42541</v>
      </c>
      <c r="B4394" s="29"/>
      <c r="C4394" s="29"/>
      <c r="D4394" s="29"/>
      <c r="E4394" s="26"/>
      <c r="F4394" s="29"/>
      <c r="G4394" s="29"/>
      <c r="H4394" s="29"/>
      <c r="I4394" s="29"/>
      <c r="J4394" s="24"/>
      <c r="K4394" s="24"/>
      <c r="L4394" s="24"/>
    </row>
    <row r="4395" spans="1:12" x14ac:dyDescent="0.2">
      <c r="A4395" s="39">
        <f>A4394+1</f>
        <v>42542</v>
      </c>
      <c r="B4395" s="29"/>
      <c r="C4395" s="29"/>
      <c r="D4395" s="29"/>
      <c r="E4395" s="26"/>
      <c r="F4395" s="29"/>
      <c r="G4395" s="29"/>
      <c r="H4395" s="29"/>
      <c r="I4395" s="29"/>
      <c r="J4395" s="24"/>
      <c r="K4395" s="24"/>
      <c r="L4395" s="24"/>
    </row>
    <row r="4396" spans="1:12" x14ac:dyDescent="0.2">
      <c r="A4396" s="39">
        <f>A4395+1</f>
        <v>42543</v>
      </c>
      <c r="B4396" s="29"/>
      <c r="C4396" s="29"/>
      <c r="D4396" s="29"/>
      <c r="E4396" s="26"/>
      <c r="F4396" s="29"/>
      <c r="G4396" s="29"/>
      <c r="H4396" s="29"/>
      <c r="I4396" s="29"/>
      <c r="J4396" s="24"/>
      <c r="K4396" s="24"/>
      <c r="L4396" s="24"/>
    </row>
    <row r="4397" spans="1:12" x14ac:dyDescent="0.2">
      <c r="A4397" s="39">
        <f>A4396+1</f>
        <v>42544</v>
      </c>
      <c r="B4397" s="29"/>
      <c r="C4397" s="29"/>
      <c r="D4397" s="29"/>
      <c r="E4397" s="26"/>
      <c r="F4397" s="29"/>
      <c r="G4397" s="29"/>
      <c r="H4397" s="29"/>
      <c r="I4397" s="29"/>
      <c r="J4397" s="24"/>
      <c r="K4397" s="24"/>
      <c r="L4397" s="24"/>
    </row>
    <row r="4398" spans="1:12" x14ac:dyDescent="0.2">
      <c r="A4398" s="39">
        <f>A4397+1</f>
        <v>42545</v>
      </c>
      <c r="B4398" s="29"/>
      <c r="C4398" s="29"/>
      <c r="D4398" s="29"/>
      <c r="E4398" s="26"/>
      <c r="F4398" s="29"/>
      <c r="G4398" s="29"/>
      <c r="H4398" s="29"/>
      <c r="I4398" s="29"/>
      <c r="J4398" s="24"/>
      <c r="K4398" s="24"/>
      <c r="L4398" s="24"/>
    </row>
    <row r="4399" spans="1:12" x14ac:dyDescent="0.2">
      <c r="A4399" s="39">
        <f>A4398+1+2</f>
        <v>42548</v>
      </c>
      <c r="B4399" s="29"/>
      <c r="C4399" s="29"/>
      <c r="D4399" s="29"/>
      <c r="E4399" s="26"/>
      <c r="F4399" s="29"/>
      <c r="G4399" s="29"/>
      <c r="H4399" s="29"/>
      <c r="I4399" s="29"/>
      <c r="J4399" s="24"/>
      <c r="K4399" s="24"/>
      <c r="L4399" s="24"/>
    </row>
    <row r="4400" spans="1:12" x14ac:dyDescent="0.2">
      <c r="A4400" s="39">
        <f>A4399+1</f>
        <v>42549</v>
      </c>
      <c r="B4400" s="29"/>
      <c r="C4400" s="29"/>
      <c r="D4400" s="29"/>
      <c r="E4400" s="26"/>
      <c r="F4400" s="29"/>
      <c r="G4400" s="29"/>
      <c r="H4400" s="29"/>
      <c r="I4400" s="29"/>
      <c r="J4400" s="24"/>
      <c r="K4400" s="24"/>
      <c r="L4400" s="24"/>
    </row>
    <row r="4401" spans="1:12" x14ac:dyDescent="0.2">
      <c r="A4401" s="39">
        <f>A4400+1</f>
        <v>42550</v>
      </c>
      <c r="B4401" s="29"/>
      <c r="C4401" s="29"/>
      <c r="D4401" s="29"/>
      <c r="E4401" s="26"/>
      <c r="F4401" s="29"/>
      <c r="G4401" s="29"/>
      <c r="H4401" s="29"/>
      <c r="I4401" s="29"/>
      <c r="J4401" s="24"/>
      <c r="K4401" s="24"/>
      <c r="L4401" s="24"/>
    </row>
    <row r="4402" spans="1:12" x14ac:dyDescent="0.2">
      <c r="A4402" s="39">
        <f>A4401+1</f>
        <v>42551</v>
      </c>
      <c r="B4402" s="29"/>
      <c r="C4402" s="29"/>
      <c r="D4402" s="29"/>
      <c r="E4402" s="26"/>
      <c r="F4402" s="29"/>
      <c r="G4402" s="29"/>
      <c r="H4402" s="29"/>
      <c r="I4402" s="29"/>
      <c r="J4402" s="24"/>
      <c r="K4402" s="24"/>
      <c r="L4402" s="24"/>
    </row>
    <row r="4403" spans="1:12" x14ac:dyDescent="0.2">
      <c r="A4403" s="39">
        <f>A4402+1</f>
        <v>42552</v>
      </c>
      <c r="B4403" s="29"/>
      <c r="C4403" s="29"/>
      <c r="D4403" s="29"/>
      <c r="E4403" s="26"/>
      <c r="F4403" s="29"/>
      <c r="G4403" s="29"/>
      <c r="H4403" s="29"/>
      <c r="I4403" s="29"/>
      <c r="J4403" s="24"/>
      <c r="K4403" s="24"/>
      <c r="L4403" s="24"/>
    </row>
    <row r="4404" spans="1:12" x14ac:dyDescent="0.2">
      <c r="A4404" s="39">
        <f>A4403+1+2</f>
        <v>42555</v>
      </c>
      <c r="B4404" s="29"/>
      <c r="C4404" s="29"/>
      <c r="D4404" s="29"/>
      <c r="E4404" s="26"/>
      <c r="F4404" s="29"/>
      <c r="G4404" s="29"/>
      <c r="H4404" s="29"/>
      <c r="I4404" s="29"/>
      <c r="J4404" s="24"/>
      <c r="K4404" s="24"/>
      <c r="L4404" s="24"/>
    </row>
    <row r="4405" spans="1:12" x14ac:dyDescent="0.2">
      <c r="A4405" s="39">
        <f>A4404+1</f>
        <v>42556</v>
      </c>
      <c r="B4405" s="29"/>
      <c r="C4405" s="29"/>
      <c r="D4405" s="29"/>
      <c r="E4405" s="26"/>
      <c r="F4405" s="29"/>
      <c r="G4405" s="29"/>
      <c r="H4405" s="29"/>
      <c r="I4405" s="29"/>
      <c r="J4405" s="24"/>
      <c r="K4405" s="24"/>
      <c r="L4405" s="24"/>
    </row>
    <row r="4406" spans="1:12" x14ac:dyDescent="0.2">
      <c r="A4406" s="39">
        <f>A4405+1</f>
        <v>42557</v>
      </c>
      <c r="B4406" s="29"/>
      <c r="C4406" s="29"/>
      <c r="D4406" s="29"/>
      <c r="E4406" s="26"/>
      <c r="F4406" s="29"/>
      <c r="G4406" s="29"/>
      <c r="H4406" s="29"/>
      <c r="I4406" s="29"/>
      <c r="J4406" s="24"/>
      <c r="K4406" s="24"/>
      <c r="L4406" s="24"/>
    </row>
    <row r="4407" spans="1:12" x14ac:dyDescent="0.2">
      <c r="A4407" s="39">
        <f>A4406+1</f>
        <v>42558</v>
      </c>
      <c r="B4407" s="29"/>
      <c r="C4407" s="29"/>
      <c r="D4407" s="29"/>
      <c r="E4407" s="26"/>
      <c r="F4407" s="29"/>
      <c r="G4407" s="29"/>
      <c r="H4407" s="29"/>
      <c r="I4407" s="29"/>
      <c r="J4407" s="24"/>
      <c r="K4407" s="24"/>
      <c r="L4407" s="24"/>
    </row>
    <row r="4408" spans="1:12" x14ac:dyDescent="0.2">
      <c r="A4408" s="39">
        <f>A4407+1</f>
        <v>42559</v>
      </c>
      <c r="B4408" s="29"/>
      <c r="C4408" s="29"/>
      <c r="D4408" s="29"/>
      <c r="E4408" s="26"/>
      <c r="F4408" s="29"/>
      <c r="G4408" s="29"/>
      <c r="H4408" s="29"/>
      <c r="I4408" s="29"/>
      <c r="J4408" s="24"/>
      <c r="K4408" s="24"/>
      <c r="L4408" s="24"/>
    </row>
    <row r="4409" spans="1:12" x14ac:dyDescent="0.2">
      <c r="A4409" s="39">
        <f>A4408+1+2</f>
        <v>42562</v>
      </c>
      <c r="B4409" s="29"/>
      <c r="C4409" s="29"/>
      <c r="D4409" s="29"/>
      <c r="E4409" s="26"/>
      <c r="F4409" s="29"/>
      <c r="G4409" s="29"/>
      <c r="H4409" s="29"/>
      <c r="I4409" s="29"/>
      <c r="J4409" s="24"/>
      <c r="K4409" s="24"/>
      <c r="L4409" s="24"/>
    </row>
    <row r="4410" spans="1:12" x14ac:dyDescent="0.2">
      <c r="A4410" s="39">
        <f>A4409+1</f>
        <v>42563</v>
      </c>
      <c r="B4410" s="29"/>
      <c r="C4410" s="29"/>
      <c r="D4410" s="29"/>
      <c r="E4410" s="26"/>
      <c r="F4410" s="29"/>
      <c r="G4410" s="29"/>
      <c r="H4410" s="29"/>
      <c r="I4410" s="29"/>
      <c r="J4410" s="24"/>
      <c r="K4410" s="24"/>
      <c r="L4410" s="24"/>
    </row>
    <row r="4411" spans="1:12" x14ac:dyDescent="0.2">
      <c r="A4411" s="39">
        <f>A4410+1</f>
        <v>42564</v>
      </c>
      <c r="B4411" s="29"/>
      <c r="C4411" s="29"/>
      <c r="D4411" s="29"/>
      <c r="E4411" s="26"/>
      <c r="F4411" s="29"/>
      <c r="G4411" s="29"/>
      <c r="H4411" s="29"/>
      <c r="I4411" s="29"/>
      <c r="J4411" s="24"/>
      <c r="K4411" s="24"/>
      <c r="L4411" s="24"/>
    </row>
    <row r="4412" spans="1:12" x14ac:dyDescent="0.2">
      <c r="A4412" s="39">
        <f>A4411+1</f>
        <v>42565</v>
      </c>
      <c r="B4412" s="29"/>
      <c r="C4412" s="29"/>
      <c r="D4412" s="29"/>
      <c r="E4412" s="26"/>
      <c r="F4412" s="29"/>
      <c r="G4412" s="29"/>
      <c r="H4412" s="29"/>
      <c r="I4412" s="29"/>
      <c r="J4412" s="24"/>
      <c r="K4412" s="24"/>
      <c r="L4412" s="24"/>
    </row>
    <row r="4413" spans="1:12" x14ac:dyDescent="0.2">
      <c r="A4413" s="39">
        <f>A4412+1</f>
        <v>42566</v>
      </c>
      <c r="B4413" s="29"/>
      <c r="C4413" s="29"/>
      <c r="D4413" s="29"/>
      <c r="E4413" s="26"/>
      <c r="F4413" s="29"/>
      <c r="G4413" s="29"/>
      <c r="H4413" s="29"/>
      <c r="I4413" s="29"/>
      <c r="J4413" s="24"/>
      <c r="K4413" s="24"/>
      <c r="L4413" s="24"/>
    </row>
    <row r="4414" spans="1:12" x14ac:dyDescent="0.2">
      <c r="A4414" s="39">
        <f>A4413+1+2</f>
        <v>42569</v>
      </c>
      <c r="B4414" s="29"/>
      <c r="C4414" s="29"/>
      <c r="D4414" s="29"/>
      <c r="E4414" s="26"/>
      <c r="F4414" s="29"/>
      <c r="G4414" s="29"/>
      <c r="H4414" s="29"/>
      <c r="I4414" s="29"/>
      <c r="J4414" s="24"/>
      <c r="K4414" s="24"/>
      <c r="L4414" s="24"/>
    </row>
    <row r="4415" spans="1:12" x14ac:dyDescent="0.2">
      <c r="A4415" s="39">
        <f>A4414+1</f>
        <v>42570</v>
      </c>
      <c r="B4415" s="29"/>
      <c r="C4415" s="29"/>
      <c r="D4415" s="29"/>
      <c r="E4415" s="26"/>
      <c r="F4415" s="29"/>
      <c r="G4415" s="29"/>
      <c r="H4415" s="29"/>
      <c r="I4415" s="29"/>
      <c r="J4415" s="24"/>
      <c r="K4415" s="24"/>
      <c r="L4415" s="24"/>
    </row>
    <row r="4416" spans="1:12" x14ac:dyDescent="0.2">
      <c r="A4416" s="39">
        <f>A4415+1</f>
        <v>42571</v>
      </c>
      <c r="B4416" s="29"/>
      <c r="C4416" s="29"/>
      <c r="D4416" s="29"/>
      <c r="E4416" s="26"/>
      <c r="F4416" s="29"/>
      <c r="G4416" s="29"/>
      <c r="H4416" s="29"/>
      <c r="I4416" s="29"/>
      <c r="J4416" s="24"/>
      <c r="K4416" s="24"/>
      <c r="L4416" s="24"/>
    </row>
    <row r="4417" spans="1:12" x14ac:dyDescent="0.2">
      <c r="A4417" s="39">
        <f>A4416+1</f>
        <v>42572</v>
      </c>
      <c r="B4417" s="29"/>
      <c r="C4417" s="29"/>
      <c r="D4417" s="29"/>
      <c r="E4417" s="26"/>
      <c r="F4417" s="29"/>
      <c r="G4417" s="29"/>
      <c r="H4417" s="29"/>
      <c r="I4417" s="29"/>
      <c r="J4417" s="24"/>
      <c r="K4417" s="24"/>
      <c r="L4417" s="24"/>
    </row>
    <row r="4418" spans="1:12" x14ac:dyDescent="0.2">
      <c r="A4418" s="39">
        <f>A4417+1</f>
        <v>42573</v>
      </c>
      <c r="B4418" s="29"/>
      <c r="C4418" s="29"/>
      <c r="D4418" s="29"/>
      <c r="E4418" s="26"/>
      <c r="F4418" s="29"/>
      <c r="G4418" s="29"/>
      <c r="H4418" s="29"/>
      <c r="I4418" s="29"/>
      <c r="J4418" s="24"/>
      <c r="K4418" s="24"/>
      <c r="L4418" s="24"/>
    </row>
    <row r="4419" spans="1:12" x14ac:dyDescent="0.2">
      <c r="A4419" s="39">
        <f>A4418+1+2</f>
        <v>42576</v>
      </c>
      <c r="B4419" s="29"/>
      <c r="C4419" s="29"/>
      <c r="D4419" s="29"/>
      <c r="E4419" s="26"/>
      <c r="F4419" s="29"/>
      <c r="G4419" s="29"/>
      <c r="H4419" s="29"/>
      <c r="I4419" s="29"/>
      <c r="J4419" s="24"/>
      <c r="K4419" s="24"/>
      <c r="L4419" s="24"/>
    </row>
    <row r="4420" spans="1:12" x14ac:dyDescent="0.2">
      <c r="A4420" s="39">
        <f>A4419+1</f>
        <v>42577</v>
      </c>
      <c r="B4420" s="29"/>
      <c r="C4420" s="29"/>
      <c r="D4420" s="29"/>
      <c r="E4420" s="26"/>
      <c r="F4420" s="29"/>
      <c r="G4420" s="29"/>
      <c r="H4420" s="29"/>
      <c r="I4420" s="29"/>
      <c r="J4420" s="24"/>
      <c r="K4420" s="24"/>
      <c r="L4420" s="24"/>
    </row>
    <row r="4421" spans="1:12" x14ac:dyDescent="0.2">
      <c r="A4421" s="39">
        <f>A4420+1</f>
        <v>42578</v>
      </c>
      <c r="B4421" s="29"/>
      <c r="C4421" s="29"/>
      <c r="D4421" s="29"/>
      <c r="E4421" s="26"/>
      <c r="F4421" s="29"/>
      <c r="G4421" s="29"/>
      <c r="H4421" s="29"/>
      <c r="I4421" s="29"/>
      <c r="J4421" s="24"/>
      <c r="K4421" s="24"/>
      <c r="L4421" s="24"/>
    </row>
    <row r="4422" spans="1:12" x14ac:dyDescent="0.2">
      <c r="A4422" s="39">
        <f>A4421+1</f>
        <v>42579</v>
      </c>
      <c r="B4422" s="29"/>
      <c r="C4422" s="29"/>
      <c r="D4422" s="29"/>
      <c r="E4422" s="26"/>
      <c r="F4422" s="29"/>
      <c r="G4422" s="29"/>
      <c r="H4422" s="29"/>
      <c r="I4422" s="29"/>
      <c r="J4422" s="24"/>
      <c r="K4422" s="24"/>
      <c r="L4422" s="24"/>
    </row>
    <row r="4423" spans="1:12" x14ac:dyDescent="0.2">
      <c r="A4423" s="39">
        <f>A4422+1</f>
        <v>42580</v>
      </c>
      <c r="B4423" s="29"/>
      <c r="C4423" s="29"/>
      <c r="D4423" s="29"/>
      <c r="E4423" s="26"/>
      <c r="F4423" s="29"/>
      <c r="G4423" s="29"/>
      <c r="H4423" s="29"/>
      <c r="I4423" s="29"/>
      <c r="J4423" s="24"/>
      <c r="K4423" s="24"/>
      <c r="L4423" s="24"/>
    </row>
    <row r="4424" spans="1:12" x14ac:dyDescent="0.2">
      <c r="A4424" s="39">
        <f>A4423+1+2</f>
        <v>42583</v>
      </c>
      <c r="B4424" s="29"/>
      <c r="C4424" s="29"/>
      <c r="D4424" s="29"/>
      <c r="E4424" s="26"/>
      <c r="F4424" s="29"/>
      <c r="G4424" s="29"/>
      <c r="H4424" s="29"/>
      <c r="I4424" s="29"/>
      <c r="J4424" s="24"/>
      <c r="K4424" s="24"/>
      <c r="L4424" s="24"/>
    </row>
    <row r="4425" spans="1:12" x14ac:dyDescent="0.2">
      <c r="A4425" s="39">
        <f>A4424+1</f>
        <v>42584</v>
      </c>
      <c r="B4425" s="29"/>
      <c r="C4425" s="29"/>
      <c r="D4425" s="29"/>
      <c r="E4425" s="26"/>
      <c r="F4425" s="29"/>
      <c r="G4425" s="29"/>
      <c r="H4425" s="29"/>
      <c r="I4425" s="29"/>
      <c r="J4425" s="24"/>
      <c r="K4425" s="24"/>
      <c r="L4425" s="24"/>
    </row>
    <row r="4426" spans="1:12" x14ac:dyDescent="0.2">
      <c r="A4426" s="39">
        <f>A4425+1</f>
        <v>42585</v>
      </c>
      <c r="B4426" s="29"/>
      <c r="C4426" s="29"/>
      <c r="D4426" s="29"/>
      <c r="E4426" s="26"/>
      <c r="F4426" s="29"/>
      <c r="G4426" s="29"/>
      <c r="H4426" s="29"/>
      <c r="I4426" s="29"/>
      <c r="J4426" s="24"/>
      <c r="K4426" s="24"/>
      <c r="L4426" s="24"/>
    </row>
    <row r="4427" spans="1:12" x14ac:dyDescent="0.2">
      <c r="A4427" s="39">
        <f>A4426+1</f>
        <v>42586</v>
      </c>
      <c r="B4427" s="29"/>
      <c r="C4427" s="29"/>
      <c r="D4427" s="29"/>
      <c r="E4427" s="26"/>
      <c r="F4427" s="29"/>
      <c r="G4427" s="29"/>
      <c r="H4427" s="29"/>
      <c r="I4427" s="29"/>
      <c r="J4427" s="24"/>
      <c r="K4427" s="24"/>
      <c r="L4427" s="24"/>
    </row>
    <row r="4428" spans="1:12" x14ac:dyDescent="0.2">
      <c r="A4428" s="39">
        <f>A4427+1</f>
        <v>42587</v>
      </c>
      <c r="B4428" s="29"/>
      <c r="C4428" s="29"/>
      <c r="D4428" s="29"/>
      <c r="E4428" s="26"/>
      <c r="F4428" s="29"/>
      <c r="G4428" s="29"/>
      <c r="H4428" s="29"/>
      <c r="I4428" s="29"/>
      <c r="J4428" s="24"/>
      <c r="K4428" s="24"/>
      <c r="L4428" s="24"/>
    </row>
    <row r="4429" spans="1:12" x14ac:dyDescent="0.2">
      <c r="A4429" s="39">
        <f>A4428+1+2</f>
        <v>42590</v>
      </c>
      <c r="B4429" s="29"/>
      <c r="C4429" s="29"/>
      <c r="D4429" s="29"/>
      <c r="E4429" s="26"/>
      <c r="F4429" s="29"/>
      <c r="G4429" s="29"/>
      <c r="H4429" s="29"/>
      <c r="I4429" s="29"/>
      <c r="J4429" s="24"/>
      <c r="K4429" s="24"/>
      <c r="L4429" s="24"/>
    </row>
    <row r="4430" spans="1:12" x14ac:dyDescent="0.2">
      <c r="A4430" s="39">
        <f>A4429+1</f>
        <v>42591</v>
      </c>
      <c r="B4430" s="29"/>
      <c r="C4430" s="29"/>
      <c r="D4430" s="29"/>
      <c r="E4430" s="26"/>
      <c r="F4430" s="29"/>
      <c r="G4430" s="29"/>
      <c r="H4430" s="29"/>
      <c r="I4430" s="29"/>
      <c r="J4430" s="24"/>
      <c r="K4430" s="24"/>
      <c r="L4430" s="24"/>
    </row>
    <row r="4431" spans="1:12" x14ac:dyDescent="0.2">
      <c r="A4431" s="39">
        <f>A4430+1</f>
        <v>42592</v>
      </c>
      <c r="B4431" s="29"/>
      <c r="C4431" s="29"/>
      <c r="D4431" s="29"/>
      <c r="E4431" s="26"/>
      <c r="F4431" s="29"/>
      <c r="G4431" s="29"/>
      <c r="H4431" s="29"/>
      <c r="I4431" s="29"/>
      <c r="J4431" s="24"/>
      <c r="K4431" s="24"/>
      <c r="L4431" s="24"/>
    </row>
    <row r="4432" spans="1:12" x14ac:dyDescent="0.2">
      <c r="A4432" s="39">
        <f>A4431+1</f>
        <v>42593</v>
      </c>
      <c r="B4432" s="29"/>
      <c r="C4432" s="29"/>
      <c r="D4432" s="29"/>
      <c r="E4432" s="26"/>
      <c r="F4432" s="29"/>
      <c r="G4432" s="29"/>
      <c r="H4432" s="29"/>
      <c r="I4432" s="29"/>
      <c r="J4432" s="24"/>
      <c r="K4432" s="24"/>
      <c r="L4432" s="24"/>
    </row>
    <row r="4433" spans="1:12" x14ac:dyDescent="0.2">
      <c r="A4433" s="39">
        <f>A4432+1</f>
        <v>42594</v>
      </c>
      <c r="B4433" s="29"/>
      <c r="C4433" s="29"/>
      <c r="D4433" s="29"/>
      <c r="E4433" s="26"/>
      <c r="F4433" s="29"/>
      <c r="G4433" s="29"/>
      <c r="H4433" s="29"/>
      <c r="I4433" s="29"/>
      <c r="J4433" s="24"/>
      <c r="K4433" s="24"/>
      <c r="L4433" s="24"/>
    </row>
    <row r="4434" spans="1:12" x14ac:dyDescent="0.2">
      <c r="A4434" s="39">
        <f>A4433+1+2</f>
        <v>42597</v>
      </c>
      <c r="B4434" s="29"/>
      <c r="C4434" s="29"/>
      <c r="D4434" s="29"/>
      <c r="E4434" s="26"/>
      <c r="F4434" s="29"/>
      <c r="G4434" s="29"/>
      <c r="H4434" s="29"/>
      <c r="I4434" s="29"/>
      <c r="J4434" s="24"/>
      <c r="K4434" s="24"/>
      <c r="L4434" s="24"/>
    </row>
    <row r="4435" spans="1:12" x14ac:dyDescent="0.2">
      <c r="A4435" s="39">
        <f>A4434+1</f>
        <v>42598</v>
      </c>
      <c r="B4435" s="29"/>
      <c r="C4435" s="29"/>
      <c r="D4435" s="29"/>
      <c r="E4435" s="26"/>
      <c r="F4435" s="29"/>
      <c r="G4435" s="29"/>
      <c r="H4435" s="29"/>
      <c r="I4435" s="29"/>
      <c r="J4435" s="24"/>
      <c r="K4435" s="24"/>
      <c r="L4435" s="24"/>
    </row>
    <row r="4436" spans="1:12" x14ac:dyDescent="0.2">
      <c r="A4436" s="39">
        <f>A4435+1</f>
        <v>42599</v>
      </c>
      <c r="B4436" s="29"/>
      <c r="C4436" s="29"/>
      <c r="D4436" s="29"/>
      <c r="E4436" s="26"/>
      <c r="F4436" s="29"/>
      <c r="G4436" s="29"/>
      <c r="H4436" s="29"/>
      <c r="I4436" s="29"/>
      <c r="J4436" s="24"/>
      <c r="K4436" s="24"/>
      <c r="L4436" s="24"/>
    </row>
    <row r="4437" spans="1:12" x14ac:dyDescent="0.2">
      <c r="A4437" s="39">
        <f>A4436+1</f>
        <v>42600</v>
      </c>
      <c r="B4437" s="29"/>
      <c r="C4437" s="29"/>
      <c r="D4437" s="29"/>
      <c r="E4437" s="26"/>
      <c r="F4437" s="29"/>
      <c r="G4437" s="29"/>
      <c r="H4437" s="29"/>
      <c r="I4437" s="29"/>
      <c r="J4437" s="24"/>
      <c r="K4437" s="24"/>
      <c r="L4437" s="24"/>
    </row>
    <row r="4438" spans="1:12" x14ac:dyDescent="0.2">
      <c r="A4438" s="39">
        <f>A4437+1</f>
        <v>42601</v>
      </c>
      <c r="B4438" s="29"/>
      <c r="C4438" s="29"/>
      <c r="D4438" s="29"/>
      <c r="E4438" s="26"/>
      <c r="F4438" s="29"/>
      <c r="G4438" s="29"/>
      <c r="H4438" s="29"/>
      <c r="I4438" s="29"/>
      <c r="J4438" s="24"/>
      <c r="K4438" s="24"/>
      <c r="L4438" s="24"/>
    </row>
    <row r="4439" spans="1:12" x14ac:dyDescent="0.2">
      <c r="A4439" s="39">
        <f>A4438+1+2</f>
        <v>42604</v>
      </c>
      <c r="B4439" s="29"/>
      <c r="C4439" s="29"/>
      <c r="D4439" s="29"/>
      <c r="E4439" s="26"/>
      <c r="F4439" s="29"/>
      <c r="G4439" s="29"/>
      <c r="H4439" s="29"/>
      <c r="I4439" s="29"/>
      <c r="J4439" s="24"/>
      <c r="K4439" s="24"/>
      <c r="L4439" s="24"/>
    </row>
    <row r="4440" spans="1:12" x14ac:dyDescent="0.2">
      <c r="A4440" s="39">
        <f>A4439+1</f>
        <v>42605</v>
      </c>
      <c r="B4440" s="29"/>
      <c r="C4440" s="29"/>
      <c r="D4440" s="29"/>
      <c r="E4440" s="26"/>
      <c r="F4440" s="29"/>
      <c r="G4440" s="29"/>
      <c r="H4440" s="29"/>
      <c r="I4440" s="29"/>
      <c r="J4440" s="24"/>
      <c r="K4440" s="24"/>
      <c r="L4440" s="24"/>
    </row>
    <row r="4441" spans="1:12" x14ac:dyDescent="0.2">
      <c r="A4441" s="39">
        <f>A4440+1</f>
        <v>42606</v>
      </c>
      <c r="B4441" s="29"/>
      <c r="C4441" s="29"/>
      <c r="D4441" s="29"/>
      <c r="E4441" s="26"/>
      <c r="F4441" s="29"/>
      <c r="G4441" s="29"/>
      <c r="H4441" s="29"/>
      <c r="I4441" s="29"/>
      <c r="J4441" s="24"/>
      <c r="K4441" s="24"/>
      <c r="L4441" s="24"/>
    </row>
    <row r="4442" spans="1:12" x14ac:dyDescent="0.2">
      <c r="A4442" s="39">
        <f>A4441+1</f>
        <v>42607</v>
      </c>
      <c r="B4442" s="29"/>
      <c r="C4442" s="29"/>
      <c r="D4442" s="29"/>
      <c r="E4442" s="26"/>
      <c r="F4442" s="29"/>
      <c r="G4442" s="29"/>
      <c r="H4442" s="29"/>
      <c r="I4442" s="29"/>
      <c r="J4442" s="24"/>
      <c r="K4442" s="24"/>
      <c r="L4442" s="24"/>
    </row>
    <row r="4443" spans="1:12" x14ac:dyDescent="0.2">
      <c r="A4443" s="39">
        <f>A4442+1</f>
        <v>42608</v>
      </c>
      <c r="B4443" s="29"/>
      <c r="C4443" s="29"/>
      <c r="D4443" s="29"/>
      <c r="E4443" s="26"/>
      <c r="F4443" s="29"/>
      <c r="G4443" s="29"/>
      <c r="H4443" s="29"/>
      <c r="I4443" s="29"/>
      <c r="J4443" s="24"/>
      <c r="K4443" s="24"/>
      <c r="L4443" s="24"/>
    </row>
    <row r="4444" spans="1:12" x14ac:dyDescent="0.2">
      <c r="A4444" s="39">
        <f>A4443+1+2</f>
        <v>42611</v>
      </c>
      <c r="B4444" s="29"/>
      <c r="C4444" s="29"/>
      <c r="D4444" s="29"/>
      <c r="E4444" s="26"/>
      <c r="F4444" s="29"/>
      <c r="G4444" s="29"/>
      <c r="H4444" s="29"/>
      <c r="I4444" s="29"/>
      <c r="J4444" s="24"/>
      <c r="K4444" s="24"/>
      <c r="L4444" s="24"/>
    </row>
    <row r="4445" spans="1:12" x14ac:dyDescent="0.2">
      <c r="A4445" s="39">
        <f>A4444+1</f>
        <v>42612</v>
      </c>
      <c r="B4445" s="29"/>
      <c r="C4445" s="29"/>
      <c r="D4445" s="29"/>
      <c r="E4445" s="26"/>
      <c r="F4445" s="29"/>
      <c r="G4445" s="29"/>
      <c r="H4445" s="29"/>
      <c r="I4445" s="29"/>
      <c r="J4445" s="24"/>
      <c r="K4445" s="24"/>
      <c r="L4445" s="24"/>
    </row>
    <row r="4446" spans="1:12" x14ac:dyDescent="0.2">
      <c r="A4446" s="39">
        <f>A4445+1</f>
        <v>42613</v>
      </c>
      <c r="B4446" s="29"/>
      <c r="C4446" s="29"/>
      <c r="D4446" s="29"/>
      <c r="E4446" s="26"/>
      <c r="F4446" s="29"/>
      <c r="G4446" s="29"/>
      <c r="H4446" s="29"/>
      <c r="I4446" s="29"/>
      <c r="J4446" s="24"/>
      <c r="K4446" s="24"/>
      <c r="L4446" s="24"/>
    </row>
    <row r="4447" spans="1:12" x14ac:dyDescent="0.2">
      <c r="A4447" s="39">
        <f>A4446+1</f>
        <v>42614</v>
      </c>
      <c r="B4447" s="29"/>
      <c r="C4447" s="29"/>
      <c r="D4447" s="29"/>
      <c r="E4447" s="26"/>
      <c r="F4447" s="29"/>
      <c r="G4447" s="29"/>
      <c r="H4447" s="29"/>
      <c r="I4447" s="29"/>
      <c r="J4447" s="24"/>
      <c r="K4447" s="24"/>
      <c r="L4447" s="24"/>
    </row>
    <row r="4448" spans="1:12" x14ac:dyDescent="0.2">
      <c r="A4448" s="39">
        <f>A4447+1</f>
        <v>42615</v>
      </c>
      <c r="B4448" s="29"/>
      <c r="C4448" s="29"/>
      <c r="D4448" s="29"/>
      <c r="E4448" s="26"/>
      <c r="F4448" s="29"/>
      <c r="G4448" s="29"/>
      <c r="H4448" s="29"/>
      <c r="I4448" s="29"/>
      <c r="J4448" s="24"/>
      <c r="K4448" s="24"/>
      <c r="L4448" s="24"/>
    </row>
    <row r="4449" spans="1:12" x14ac:dyDescent="0.2">
      <c r="A4449" s="39">
        <f>A4448+1+2</f>
        <v>42618</v>
      </c>
      <c r="B4449" s="29"/>
      <c r="C4449" s="29"/>
      <c r="D4449" s="29"/>
      <c r="E4449" s="26"/>
      <c r="F4449" s="29"/>
      <c r="G4449" s="29"/>
      <c r="H4449" s="29"/>
      <c r="I4449" s="29"/>
      <c r="J4449" s="24"/>
      <c r="K4449" s="24"/>
      <c r="L4449" s="24"/>
    </row>
    <row r="4450" spans="1:12" x14ac:dyDescent="0.2">
      <c r="A4450" s="39">
        <f>A4449+1</f>
        <v>42619</v>
      </c>
      <c r="B4450" s="29"/>
      <c r="C4450" s="29"/>
      <c r="D4450" s="29"/>
      <c r="E4450" s="26"/>
      <c r="F4450" s="29"/>
      <c r="G4450" s="29"/>
      <c r="H4450" s="29"/>
      <c r="I4450" s="29"/>
      <c r="J4450" s="24"/>
      <c r="K4450" s="24"/>
      <c r="L4450" s="24"/>
    </row>
    <row r="4451" spans="1:12" x14ac:dyDescent="0.2">
      <c r="A4451" s="39">
        <f>A4450+1</f>
        <v>42620</v>
      </c>
      <c r="B4451" s="29"/>
      <c r="C4451" s="29"/>
      <c r="D4451" s="29"/>
      <c r="E4451" s="26"/>
      <c r="F4451" s="29"/>
      <c r="G4451" s="29"/>
      <c r="H4451" s="29"/>
      <c r="I4451" s="29"/>
      <c r="J4451" s="24"/>
      <c r="K4451" s="24"/>
      <c r="L4451" s="24"/>
    </row>
    <row r="4452" spans="1:12" x14ac:dyDescent="0.2">
      <c r="A4452" s="39">
        <f>A4451+1</f>
        <v>42621</v>
      </c>
      <c r="B4452" s="29"/>
      <c r="C4452" s="29"/>
      <c r="D4452" s="29"/>
      <c r="E4452" s="26"/>
      <c r="F4452" s="29"/>
      <c r="G4452" s="29"/>
      <c r="H4452" s="29"/>
      <c r="I4452" s="29"/>
      <c r="J4452" s="24"/>
      <c r="K4452" s="24"/>
      <c r="L4452" s="24"/>
    </row>
    <row r="4453" spans="1:12" x14ac:dyDescent="0.2">
      <c r="A4453" s="39">
        <f>A4452+1</f>
        <v>42622</v>
      </c>
      <c r="B4453" s="29"/>
      <c r="C4453" s="29"/>
      <c r="D4453" s="29"/>
      <c r="E4453" s="26"/>
      <c r="F4453" s="29"/>
      <c r="G4453" s="29"/>
      <c r="H4453" s="29"/>
      <c r="I4453" s="29"/>
      <c r="J4453" s="24"/>
      <c r="K4453" s="24"/>
      <c r="L4453" s="24"/>
    </row>
    <row r="4454" spans="1:12" x14ac:dyDescent="0.2">
      <c r="A4454" s="39">
        <f>A4453+1+2</f>
        <v>42625</v>
      </c>
      <c r="B4454" s="29"/>
      <c r="C4454" s="29"/>
      <c r="D4454" s="29"/>
      <c r="E4454" s="26"/>
      <c r="F4454" s="29"/>
      <c r="G4454" s="29"/>
      <c r="H4454" s="29"/>
      <c r="I4454" s="29"/>
      <c r="J4454" s="24"/>
      <c r="K4454" s="24"/>
      <c r="L4454" s="24"/>
    </row>
    <row r="4455" spans="1:12" x14ac:dyDescent="0.2">
      <c r="A4455" s="39">
        <f>A4454+1</f>
        <v>42626</v>
      </c>
      <c r="B4455" s="29"/>
      <c r="C4455" s="29"/>
      <c r="D4455" s="29"/>
      <c r="E4455" s="26"/>
      <c r="F4455" s="29"/>
      <c r="G4455" s="29"/>
      <c r="H4455" s="29"/>
      <c r="I4455" s="29"/>
      <c r="J4455" s="24"/>
      <c r="K4455" s="24"/>
      <c r="L4455" s="24"/>
    </row>
    <row r="4456" spans="1:12" x14ac:dyDescent="0.2">
      <c r="A4456" s="39">
        <f>A4455+1</f>
        <v>42627</v>
      </c>
      <c r="B4456" s="29"/>
      <c r="C4456" s="29"/>
      <c r="D4456" s="29"/>
      <c r="E4456" s="26"/>
      <c r="F4456" s="29"/>
      <c r="G4456" s="29"/>
      <c r="H4456" s="29"/>
      <c r="I4456" s="29"/>
      <c r="J4456" s="24"/>
      <c r="K4456" s="24"/>
      <c r="L4456" s="24"/>
    </row>
    <row r="4457" spans="1:12" x14ac:dyDescent="0.2">
      <c r="A4457" s="39">
        <f>A4456+1</f>
        <v>42628</v>
      </c>
      <c r="B4457" s="29"/>
      <c r="C4457" s="29"/>
      <c r="D4457" s="29"/>
      <c r="E4457" s="26"/>
      <c r="F4457" s="29"/>
      <c r="G4457" s="29"/>
      <c r="H4457" s="29"/>
      <c r="I4457" s="29"/>
      <c r="J4457" s="24"/>
      <c r="K4457" s="24"/>
      <c r="L4457" s="24"/>
    </row>
    <row r="4458" spans="1:12" x14ac:dyDescent="0.2">
      <c r="A4458" s="39">
        <f>A4457+1</f>
        <v>42629</v>
      </c>
      <c r="B4458" s="29"/>
      <c r="C4458" s="29"/>
      <c r="D4458" s="29"/>
      <c r="E4458" s="26"/>
      <c r="F4458" s="29"/>
      <c r="G4458" s="29"/>
      <c r="H4458" s="29"/>
      <c r="I4458" s="29"/>
      <c r="J4458" s="24"/>
      <c r="K4458" s="24"/>
      <c r="L4458" s="24"/>
    </row>
    <row r="4459" spans="1:12" x14ac:dyDescent="0.2">
      <c r="A4459" s="39">
        <f>A4458+1+2</f>
        <v>42632</v>
      </c>
      <c r="B4459" s="29"/>
      <c r="C4459" s="29"/>
      <c r="D4459" s="29"/>
      <c r="E4459" s="26"/>
      <c r="F4459" s="29"/>
      <c r="G4459" s="29"/>
      <c r="H4459" s="29"/>
      <c r="I4459" s="29"/>
      <c r="J4459" s="24"/>
      <c r="K4459" s="24"/>
      <c r="L4459" s="24"/>
    </row>
    <row r="4460" spans="1:12" x14ac:dyDescent="0.2">
      <c r="A4460" s="39">
        <f>A4459+1</f>
        <v>42633</v>
      </c>
      <c r="B4460" s="29"/>
      <c r="C4460" s="29"/>
      <c r="D4460" s="29"/>
      <c r="E4460" s="26"/>
      <c r="F4460" s="29"/>
      <c r="G4460" s="29"/>
      <c r="H4460" s="29"/>
      <c r="I4460" s="29"/>
      <c r="J4460" s="24"/>
      <c r="K4460" s="24"/>
      <c r="L4460" s="24"/>
    </row>
    <row r="4461" spans="1:12" x14ac:dyDescent="0.2">
      <c r="A4461" s="39">
        <f>A4460+1</f>
        <v>42634</v>
      </c>
      <c r="B4461" s="29"/>
      <c r="C4461" s="29"/>
      <c r="D4461" s="29"/>
      <c r="E4461" s="26"/>
      <c r="F4461" s="29"/>
      <c r="G4461" s="29"/>
      <c r="H4461" s="29"/>
      <c r="I4461" s="29"/>
      <c r="J4461" s="24"/>
      <c r="K4461" s="24"/>
      <c r="L4461" s="24"/>
    </row>
    <row r="4462" spans="1:12" x14ac:dyDescent="0.2">
      <c r="A4462" s="39">
        <f>A4461+1</f>
        <v>42635</v>
      </c>
      <c r="B4462" s="29"/>
      <c r="C4462" s="29"/>
      <c r="D4462" s="29"/>
      <c r="E4462" s="26"/>
      <c r="F4462" s="29"/>
      <c r="G4462" s="29"/>
      <c r="H4462" s="29"/>
      <c r="I4462" s="29"/>
      <c r="J4462" s="24"/>
      <c r="K4462" s="24"/>
      <c r="L4462" s="24"/>
    </row>
    <row r="4463" spans="1:12" x14ac:dyDescent="0.2">
      <c r="A4463" s="39">
        <f>A4462+1</f>
        <v>42636</v>
      </c>
      <c r="B4463" s="29"/>
      <c r="C4463" s="29"/>
      <c r="D4463" s="29"/>
      <c r="E4463" s="26"/>
      <c r="F4463" s="29"/>
      <c r="G4463" s="29"/>
      <c r="H4463" s="29"/>
      <c r="I4463" s="29"/>
      <c r="J4463" s="24"/>
      <c r="K4463" s="24"/>
      <c r="L4463" s="24"/>
    </row>
    <row r="4464" spans="1:12" x14ac:dyDescent="0.2">
      <c r="A4464" s="39">
        <f>A4463+1+2</f>
        <v>42639</v>
      </c>
      <c r="B4464" s="29"/>
      <c r="C4464" s="29"/>
      <c r="D4464" s="29"/>
      <c r="E4464" s="26"/>
      <c r="F4464" s="29"/>
      <c r="G4464" s="29"/>
      <c r="H4464" s="29"/>
      <c r="I4464" s="29"/>
      <c r="J4464" s="24"/>
      <c r="K4464" s="24"/>
      <c r="L4464" s="24"/>
    </row>
    <row r="4465" spans="1:12" x14ac:dyDescent="0.2">
      <c r="A4465" s="39">
        <f>A4464+1</f>
        <v>42640</v>
      </c>
      <c r="B4465" s="29"/>
      <c r="C4465" s="29"/>
      <c r="D4465" s="29"/>
      <c r="E4465" s="26"/>
      <c r="F4465" s="29"/>
      <c r="G4465" s="29"/>
      <c r="H4465" s="29"/>
      <c r="I4465" s="29"/>
      <c r="J4465" s="24"/>
      <c r="K4465" s="24"/>
      <c r="L4465" s="24"/>
    </row>
    <row r="4466" spans="1:12" x14ac:dyDescent="0.2">
      <c r="A4466" s="39">
        <f>A4465+1</f>
        <v>42641</v>
      </c>
      <c r="B4466" s="29"/>
      <c r="C4466" s="29"/>
      <c r="D4466" s="29"/>
      <c r="E4466" s="26"/>
      <c r="F4466" s="29"/>
      <c r="G4466" s="29"/>
      <c r="H4466" s="29"/>
      <c r="I4466" s="29"/>
      <c r="J4466" s="24"/>
      <c r="K4466" s="24"/>
      <c r="L4466" s="24"/>
    </row>
    <row r="4467" spans="1:12" x14ac:dyDescent="0.2">
      <c r="A4467" s="39">
        <f>A4466+1</f>
        <v>42642</v>
      </c>
      <c r="B4467" s="29"/>
      <c r="C4467" s="29"/>
      <c r="D4467" s="29"/>
      <c r="E4467" s="26"/>
      <c r="F4467" s="29"/>
      <c r="G4467" s="29"/>
      <c r="H4467" s="29"/>
      <c r="I4467" s="29"/>
      <c r="J4467" s="24"/>
      <c r="K4467" s="24"/>
      <c r="L4467" s="24"/>
    </row>
    <row r="4468" spans="1:12" x14ac:dyDescent="0.2">
      <c r="A4468" s="39">
        <f>A4467+1</f>
        <v>42643</v>
      </c>
      <c r="B4468" s="29"/>
      <c r="C4468" s="29"/>
      <c r="D4468" s="29"/>
      <c r="E4468" s="26"/>
      <c r="F4468" s="29"/>
      <c r="G4468" s="29"/>
      <c r="H4468" s="29"/>
      <c r="I4468" s="29"/>
      <c r="J4468" s="24"/>
      <c r="K4468" s="24"/>
      <c r="L4468" s="24"/>
    </row>
    <row r="4469" spans="1:12" x14ac:dyDescent="0.2">
      <c r="A4469" s="39">
        <f>A4468+1+2</f>
        <v>42646</v>
      </c>
      <c r="B4469" s="29"/>
      <c r="C4469" s="29"/>
      <c r="D4469" s="29"/>
      <c r="E4469" s="26"/>
      <c r="F4469" s="29"/>
      <c r="G4469" s="29"/>
      <c r="H4469" s="29"/>
      <c r="I4469" s="29"/>
      <c r="J4469" s="24"/>
      <c r="K4469" s="24"/>
      <c r="L4469" s="24"/>
    </row>
    <row r="4470" spans="1:12" x14ac:dyDescent="0.2">
      <c r="A4470" s="39">
        <f>A4469+1</f>
        <v>42647</v>
      </c>
      <c r="B4470" s="29"/>
      <c r="C4470" s="29"/>
      <c r="D4470" s="29"/>
      <c r="E4470" s="26"/>
      <c r="F4470" s="29"/>
      <c r="G4470" s="29"/>
      <c r="H4470" s="29"/>
      <c r="I4470" s="29"/>
      <c r="J4470" s="24"/>
      <c r="K4470" s="24"/>
      <c r="L4470" s="24"/>
    </row>
    <row r="4471" spans="1:12" x14ac:dyDescent="0.2">
      <c r="A4471" s="39">
        <f>A4470+1</f>
        <v>42648</v>
      </c>
      <c r="B4471" s="29"/>
      <c r="C4471" s="29"/>
      <c r="D4471" s="29"/>
      <c r="E4471" s="26"/>
      <c r="F4471" s="29"/>
      <c r="G4471" s="29"/>
      <c r="H4471" s="29"/>
      <c r="I4471" s="29"/>
      <c r="J4471" s="24"/>
      <c r="K4471" s="24"/>
      <c r="L4471" s="24"/>
    </row>
    <row r="4472" spans="1:12" x14ac:dyDescent="0.2">
      <c r="A4472" s="39">
        <f>A4471+1</f>
        <v>42649</v>
      </c>
      <c r="B4472" s="29"/>
      <c r="C4472" s="29"/>
      <c r="D4472" s="29"/>
      <c r="E4472" s="26"/>
      <c r="F4472" s="29"/>
      <c r="G4472" s="29"/>
      <c r="H4472" s="29"/>
      <c r="I4472" s="29"/>
      <c r="J4472" s="24"/>
      <c r="K4472" s="24"/>
      <c r="L4472" s="24"/>
    </row>
    <row r="4473" spans="1:12" x14ac:dyDescent="0.2">
      <c r="A4473" s="39">
        <f>A4472+1</f>
        <v>42650</v>
      </c>
      <c r="B4473" s="29"/>
      <c r="C4473" s="29"/>
      <c r="D4473" s="29"/>
      <c r="E4473" s="26"/>
      <c r="F4473" s="29"/>
      <c r="G4473" s="29"/>
      <c r="H4473" s="29"/>
      <c r="I4473" s="29"/>
      <c r="J4473" s="24"/>
      <c r="K4473" s="24"/>
      <c r="L4473" s="24"/>
    </row>
    <row r="4474" spans="1:12" x14ac:dyDescent="0.2">
      <c r="A4474" s="39">
        <f>A4473+1+2</f>
        <v>42653</v>
      </c>
      <c r="B4474" s="29"/>
      <c r="C4474" s="29"/>
      <c r="D4474" s="29"/>
      <c r="E4474" s="26"/>
      <c r="F4474" s="29"/>
      <c r="G4474" s="29"/>
      <c r="H4474" s="29"/>
      <c r="I4474" s="29"/>
      <c r="J4474" s="24"/>
      <c r="K4474" s="24"/>
      <c r="L4474" s="24"/>
    </row>
    <row r="4475" spans="1:12" x14ac:dyDescent="0.2">
      <c r="A4475" s="39">
        <f>A4474+1</f>
        <v>42654</v>
      </c>
      <c r="B4475" s="29"/>
      <c r="C4475" s="29"/>
      <c r="D4475" s="29"/>
      <c r="E4475" s="26"/>
      <c r="F4475" s="29"/>
      <c r="G4475" s="29"/>
      <c r="H4475" s="29"/>
      <c r="I4475" s="29"/>
      <c r="J4475" s="24"/>
      <c r="K4475" s="24"/>
      <c r="L4475" s="24"/>
    </row>
    <row r="4476" spans="1:12" x14ac:dyDescent="0.2">
      <c r="A4476" s="39">
        <f>A4475+1</f>
        <v>42655</v>
      </c>
      <c r="B4476" s="29"/>
      <c r="C4476" s="29"/>
      <c r="D4476" s="29"/>
      <c r="E4476" s="26"/>
      <c r="F4476" s="29"/>
      <c r="G4476" s="29"/>
      <c r="H4476" s="29"/>
      <c r="I4476" s="29"/>
      <c r="J4476" s="24"/>
      <c r="K4476" s="24"/>
      <c r="L4476" s="24"/>
    </row>
    <row r="4477" spans="1:12" x14ac:dyDescent="0.2">
      <c r="A4477" s="39">
        <f>A4476+1</f>
        <v>42656</v>
      </c>
      <c r="B4477" s="29"/>
      <c r="C4477" s="29"/>
      <c r="D4477" s="29"/>
      <c r="E4477" s="26"/>
      <c r="F4477" s="29"/>
      <c r="G4477" s="29"/>
      <c r="H4477" s="29"/>
      <c r="I4477" s="29"/>
      <c r="J4477" s="24"/>
      <c r="K4477" s="24"/>
      <c r="L4477" s="24"/>
    </row>
    <row r="4478" spans="1:12" x14ac:dyDescent="0.2">
      <c r="A4478" s="39">
        <f>A4477+1</f>
        <v>42657</v>
      </c>
      <c r="B4478" s="29"/>
      <c r="C4478" s="29"/>
      <c r="D4478" s="29"/>
      <c r="E4478" s="26"/>
      <c r="F4478" s="29"/>
      <c r="G4478" s="29"/>
      <c r="H4478" s="29"/>
      <c r="I4478" s="29"/>
      <c r="J4478" s="24"/>
      <c r="K4478" s="24"/>
      <c r="L4478" s="24"/>
    </row>
    <row r="4479" spans="1:12" x14ac:dyDescent="0.2">
      <c r="A4479" s="39">
        <f>A4478+1+2</f>
        <v>42660</v>
      </c>
      <c r="B4479" s="29"/>
      <c r="C4479" s="29"/>
      <c r="D4479" s="29"/>
      <c r="E4479" s="26"/>
      <c r="F4479" s="29"/>
      <c r="G4479" s="29"/>
      <c r="H4479" s="29"/>
      <c r="I4479" s="29"/>
      <c r="J4479" s="24"/>
      <c r="K4479" s="24"/>
      <c r="L4479" s="24"/>
    </row>
    <row r="4480" spans="1:12" x14ac:dyDescent="0.2">
      <c r="A4480" s="39">
        <f>A4479+1</f>
        <v>42661</v>
      </c>
      <c r="B4480" s="29"/>
      <c r="C4480" s="29"/>
      <c r="D4480" s="29"/>
      <c r="E4480" s="26"/>
      <c r="F4480" s="29"/>
      <c r="G4480" s="29"/>
      <c r="H4480" s="29"/>
      <c r="I4480" s="29"/>
      <c r="J4480" s="24"/>
      <c r="K4480" s="24"/>
      <c r="L4480" s="24"/>
    </row>
    <row r="4481" spans="1:12" x14ac:dyDescent="0.2">
      <c r="A4481" s="39">
        <f>A4480+1</f>
        <v>42662</v>
      </c>
      <c r="B4481" s="29"/>
      <c r="C4481" s="29"/>
      <c r="D4481" s="29"/>
      <c r="E4481" s="26"/>
      <c r="F4481" s="29"/>
      <c r="G4481" s="29"/>
      <c r="H4481" s="29"/>
      <c r="I4481" s="29"/>
      <c r="J4481" s="24"/>
      <c r="K4481" s="24"/>
      <c r="L4481" s="24"/>
    </row>
    <row r="4482" spans="1:12" x14ac:dyDescent="0.2">
      <c r="A4482" s="39">
        <f>A4481+1</f>
        <v>42663</v>
      </c>
      <c r="B4482" s="29"/>
      <c r="C4482" s="29"/>
      <c r="D4482" s="29"/>
      <c r="E4482" s="26"/>
      <c r="F4482" s="29"/>
      <c r="G4482" s="29"/>
      <c r="H4482" s="29"/>
      <c r="I4482" s="29"/>
      <c r="J4482" s="24"/>
      <c r="K4482" s="24"/>
      <c r="L4482" s="24"/>
    </row>
    <row r="4483" spans="1:12" x14ac:dyDescent="0.2">
      <c r="A4483" s="39">
        <f>A4482+1</f>
        <v>42664</v>
      </c>
      <c r="B4483" s="29"/>
      <c r="C4483" s="29"/>
      <c r="D4483" s="29"/>
      <c r="E4483" s="26"/>
      <c r="F4483" s="29"/>
      <c r="G4483" s="29"/>
      <c r="H4483" s="29"/>
      <c r="I4483" s="29"/>
      <c r="J4483" s="24"/>
      <c r="K4483" s="24"/>
      <c r="L4483" s="24"/>
    </row>
    <row r="4484" spans="1:12" x14ac:dyDescent="0.2">
      <c r="A4484" s="39">
        <f>A4483+1+2</f>
        <v>42667</v>
      </c>
      <c r="B4484" s="29"/>
      <c r="C4484" s="29"/>
      <c r="D4484" s="29"/>
      <c r="E4484" s="26"/>
      <c r="F4484" s="29"/>
      <c r="G4484" s="29"/>
      <c r="H4484" s="29"/>
      <c r="I4484" s="29"/>
      <c r="J4484" s="24"/>
      <c r="K4484" s="24"/>
      <c r="L4484" s="24"/>
    </row>
    <row r="4485" spans="1:12" x14ac:dyDescent="0.2">
      <c r="A4485" s="39">
        <f>A4484+1</f>
        <v>42668</v>
      </c>
      <c r="B4485" s="29"/>
      <c r="C4485" s="29"/>
      <c r="D4485" s="29"/>
      <c r="E4485" s="26"/>
      <c r="F4485" s="29"/>
      <c r="G4485" s="29"/>
      <c r="H4485" s="29"/>
      <c r="I4485" s="29"/>
      <c r="J4485" s="24"/>
      <c r="K4485" s="24"/>
      <c r="L4485" s="24"/>
    </row>
    <row r="4486" spans="1:12" x14ac:dyDescent="0.2">
      <c r="A4486" s="39">
        <f>A4485+1</f>
        <v>42669</v>
      </c>
      <c r="B4486" s="29"/>
      <c r="C4486" s="29"/>
      <c r="D4486" s="29"/>
      <c r="E4486" s="26"/>
      <c r="F4486" s="29"/>
      <c r="G4486" s="29"/>
      <c r="H4486" s="29"/>
      <c r="I4486" s="29"/>
      <c r="J4486" s="24"/>
      <c r="K4486" s="24"/>
      <c r="L4486" s="24"/>
    </row>
    <row r="4487" spans="1:12" x14ac:dyDescent="0.2">
      <c r="A4487" s="39">
        <f>A4486+1</f>
        <v>42670</v>
      </c>
      <c r="B4487" s="29"/>
      <c r="C4487" s="29"/>
      <c r="D4487" s="29"/>
      <c r="E4487" s="26"/>
      <c r="F4487" s="29"/>
      <c r="G4487" s="29"/>
      <c r="H4487" s="29"/>
      <c r="I4487" s="29"/>
      <c r="J4487" s="24"/>
      <c r="K4487" s="24"/>
      <c r="L4487" s="24"/>
    </row>
    <row r="4488" spans="1:12" x14ac:dyDescent="0.2">
      <c r="A4488" s="39">
        <f>A4487+1</f>
        <v>42671</v>
      </c>
      <c r="B4488" s="29"/>
      <c r="C4488" s="29"/>
      <c r="D4488" s="29"/>
      <c r="E4488" s="26"/>
      <c r="F4488" s="29"/>
      <c r="G4488" s="29"/>
      <c r="H4488" s="29"/>
      <c r="I4488" s="29"/>
      <c r="J4488" s="24"/>
      <c r="K4488" s="24"/>
      <c r="L4488" s="24"/>
    </row>
    <row r="4489" spans="1:12" x14ac:dyDescent="0.2">
      <c r="A4489" s="39">
        <f>A4488+1+2</f>
        <v>42674</v>
      </c>
      <c r="B4489" s="29"/>
      <c r="C4489" s="29"/>
      <c r="D4489" s="29"/>
      <c r="E4489" s="26"/>
      <c r="F4489" s="29"/>
      <c r="G4489" s="29"/>
      <c r="H4489" s="29"/>
      <c r="I4489" s="29"/>
      <c r="J4489" s="24"/>
      <c r="K4489" s="24"/>
      <c r="L4489" s="24"/>
    </row>
    <row r="4490" spans="1:12" x14ac:dyDescent="0.2">
      <c r="A4490" s="39">
        <f>A4489+1</f>
        <v>42675</v>
      </c>
      <c r="B4490" s="29"/>
      <c r="C4490" s="29"/>
      <c r="D4490" s="29"/>
      <c r="E4490" s="26"/>
      <c r="F4490" s="29"/>
      <c r="G4490" s="29"/>
      <c r="H4490" s="29"/>
      <c r="I4490" s="29"/>
      <c r="J4490" s="24"/>
      <c r="K4490" s="24"/>
      <c r="L4490" s="24"/>
    </row>
    <row r="4491" spans="1:12" x14ac:dyDescent="0.2">
      <c r="A4491" s="39">
        <f>A4490+1</f>
        <v>42676</v>
      </c>
      <c r="B4491" s="29"/>
      <c r="C4491" s="29"/>
      <c r="D4491" s="29"/>
      <c r="E4491" s="26"/>
      <c r="F4491" s="29"/>
      <c r="G4491" s="29"/>
      <c r="H4491" s="29"/>
      <c r="I4491" s="29"/>
      <c r="J4491" s="24"/>
      <c r="K4491" s="24"/>
      <c r="L4491" s="24"/>
    </row>
    <row r="4492" spans="1:12" x14ac:dyDescent="0.2">
      <c r="A4492" s="39">
        <f>A4491+1</f>
        <v>42677</v>
      </c>
      <c r="B4492" s="29"/>
      <c r="C4492" s="29"/>
      <c r="D4492" s="29"/>
      <c r="E4492" s="26"/>
      <c r="F4492" s="29"/>
      <c r="G4492" s="29"/>
      <c r="H4492" s="29"/>
      <c r="I4492" s="29"/>
      <c r="J4492" s="24"/>
      <c r="K4492" s="24"/>
      <c r="L4492" s="24"/>
    </row>
    <row r="4493" spans="1:12" x14ac:dyDescent="0.2">
      <c r="A4493" s="39">
        <f>A4492+1</f>
        <v>42678</v>
      </c>
      <c r="B4493" s="29"/>
      <c r="C4493" s="29"/>
      <c r="D4493" s="29"/>
      <c r="E4493" s="26"/>
      <c r="F4493" s="29"/>
      <c r="G4493" s="29"/>
      <c r="H4493" s="29"/>
      <c r="I4493" s="29"/>
      <c r="J4493" s="24"/>
      <c r="K4493" s="24"/>
      <c r="L4493" s="24"/>
    </row>
    <row r="4494" spans="1:12" x14ac:dyDescent="0.2">
      <c r="A4494" s="39">
        <f>A4493+1+2</f>
        <v>42681</v>
      </c>
      <c r="B4494" s="29"/>
      <c r="C4494" s="29"/>
      <c r="D4494" s="29"/>
      <c r="E4494" s="26"/>
      <c r="F4494" s="29"/>
      <c r="G4494" s="29"/>
      <c r="H4494" s="29"/>
      <c r="I4494" s="29"/>
      <c r="J4494" s="24"/>
      <c r="K4494" s="24"/>
      <c r="L4494" s="24"/>
    </row>
    <row r="4495" spans="1:12" x14ac:dyDescent="0.2">
      <c r="A4495" s="39">
        <f>A4494+1</f>
        <v>42682</v>
      </c>
      <c r="B4495" s="29"/>
      <c r="C4495" s="29"/>
      <c r="D4495" s="29"/>
      <c r="E4495" s="26"/>
      <c r="F4495" s="29"/>
      <c r="G4495" s="29"/>
      <c r="H4495" s="29"/>
      <c r="I4495" s="29"/>
      <c r="J4495" s="24"/>
      <c r="K4495" s="24"/>
      <c r="L4495" s="24"/>
    </row>
    <row r="4496" spans="1:12" x14ac:dyDescent="0.2">
      <c r="A4496" s="39">
        <f>A4495+1</f>
        <v>42683</v>
      </c>
      <c r="B4496" s="29"/>
      <c r="C4496" s="29"/>
      <c r="D4496" s="29"/>
      <c r="E4496" s="26"/>
      <c r="F4496" s="29"/>
      <c r="G4496" s="29"/>
      <c r="H4496" s="29"/>
      <c r="I4496" s="29"/>
      <c r="J4496" s="24"/>
      <c r="K4496" s="24"/>
      <c r="L4496" s="24"/>
    </row>
    <row r="4497" spans="1:12" x14ac:dyDescent="0.2">
      <c r="A4497" s="39">
        <f>A4496+1</f>
        <v>42684</v>
      </c>
      <c r="B4497" s="29"/>
      <c r="C4497" s="29"/>
      <c r="D4497" s="29"/>
      <c r="E4497" s="26"/>
      <c r="F4497" s="29"/>
      <c r="G4497" s="29"/>
      <c r="H4497" s="29"/>
      <c r="I4497" s="29"/>
      <c r="J4497" s="24"/>
      <c r="K4497" s="24"/>
      <c r="L4497" s="24"/>
    </row>
    <row r="4498" spans="1:12" x14ac:dyDescent="0.2">
      <c r="A4498" s="39">
        <f>A4497+1</f>
        <v>42685</v>
      </c>
      <c r="B4498" s="29"/>
      <c r="C4498" s="29"/>
      <c r="D4498" s="29"/>
      <c r="E4498" s="26"/>
      <c r="F4498" s="29"/>
      <c r="G4498" s="29"/>
      <c r="H4498" s="29"/>
      <c r="I4498" s="29"/>
      <c r="J4498" s="24"/>
      <c r="K4498" s="24"/>
      <c r="L4498" s="24"/>
    </row>
    <row r="4499" spans="1:12" x14ac:dyDescent="0.2">
      <c r="A4499" s="39">
        <f>A4498+1+2</f>
        <v>42688</v>
      </c>
      <c r="B4499" s="29"/>
      <c r="C4499" s="29"/>
      <c r="D4499" s="29"/>
      <c r="E4499" s="26"/>
      <c r="F4499" s="29"/>
      <c r="G4499" s="29"/>
      <c r="H4499" s="29"/>
      <c r="I4499" s="29"/>
      <c r="J4499" s="24"/>
      <c r="K4499" s="24"/>
      <c r="L4499" s="24"/>
    </row>
    <row r="4500" spans="1:12" x14ac:dyDescent="0.2">
      <c r="A4500" s="39">
        <f>A4499+1</f>
        <v>42689</v>
      </c>
      <c r="B4500" s="29"/>
      <c r="C4500" s="29"/>
      <c r="D4500" s="29"/>
      <c r="E4500" s="26"/>
      <c r="F4500" s="29"/>
      <c r="G4500" s="29"/>
      <c r="H4500" s="29"/>
      <c r="I4500" s="29"/>
      <c r="J4500" s="24"/>
      <c r="K4500" s="24"/>
      <c r="L4500" s="24"/>
    </row>
    <row r="4501" spans="1:12" x14ac:dyDescent="0.2">
      <c r="A4501" s="39">
        <f>A4500+1</f>
        <v>42690</v>
      </c>
      <c r="B4501" s="29"/>
      <c r="C4501" s="29"/>
      <c r="D4501" s="29"/>
      <c r="E4501" s="26"/>
      <c r="F4501" s="29"/>
      <c r="G4501" s="29"/>
      <c r="H4501" s="29"/>
      <c r="I4501" s="29"/>
      <c r="J4501" s="24"/>
      <c r="K4501" s="24"/>
      <c r="L4501" s="24"/>
    </row>
    <row r="4502" spans="1:12" x14ac:dyDescent="0.2">
      <c r="A4502" s="39">
        <f>A4501+1</f>
        <v>42691</v>
      </c>
      <c r="B4502" s="29"/>
      <c r="C4502" s="29"/>
      <c r="D4502" s="29"/>
      <c r="E4502" s="26"/>
      <c r="F4502" s="29"/>
      <c r="G4502" s="29"/>
      <c r="H4502" s="29"/>
      <c r="I4502" s="29"/>
      <c r="J4502" s="24"/>
      <c r="K4502" s="24"/>
      <c r="L4502" s="24"/>
    </row>
    <row r="4503" spans="1:12" x14ac:dyDescent="0.2">
      <c r="A4503" s="39">
        <f>A4502+1</f>
        <v>42692</v>
      </c>
      <c r="B4503" s="29"/>
      <c r="C4503" s="29"/>
      <c r="D4503" s="29"/>
      <c r="E4503" s="26"/>
      <c r="F4503" s="29"/>
      <c r="G4503" s="29"/>
      <c r="H4503" s="29"/>
      <c r="I4503" s="29"/>
      <c r="J4503" s="24"/>
      <c r="K4503" s="24"/>
      <c r="L4503" s="24"/>
    </row>
    <row r="4504" spans="1:12" x14ac:dyDescent="0.2">
      <c r="A4504" s="39">
        <f>A4503+1+2</f>
        <v>42695</v>
      </c>
      <c r="B4504" s="29"/>
      <c r="C4504" s="29"/>
      <c r="D4504" s="29"/>
      <c r="E4504" s="26"/>
      <c r="F4504" s="29"/>
      <c r="G4504" s="29"/>
      <c r="H4504" s="29"/>
      <c r="I4504" s="29"/>
      <c r="J4504" s="24"/>
      <c r="K4504" s="24"/>
      <c r="L4504" s="24"/>
    </row>
    <row r="4505" spans="1:12" x14ac:dyDescent="0.2">
      <c r="A4505" s="39">
        <f>A4504+1</f>
        <v>42696</v>
      </c>
      <c r="B4505" s="29"/>
      <c r="C4505" s="29"/>
      <c r="D4505" s="29"/>
      <c r="E4505" s="26"/>
      <c r="F4505" s="29"/>
      <c r="G4505" s="29"/>
      <c r="H4505" s="29"/>
      <c r="I4505" s="29"/>
      <c r="J4505" s="24"/>
      <c r="K4505" s="24"/>
      <c r="L4505" s="24"/>
    </row>
    <row r="4506" spans="1:12" x14ac:dyDescent="0.2">
      <c r="A4506" s="39">
        <f>A4505+1</f>
        <v>42697</v>
      </c>
      <c r="B4506" s="29"/>
      <c r="C4506" s="29"/>
      <c r="D4506" s="29"/>
      <c r="E4506" s="26"/>
      <c r="F4506" s="29"/>
      <c r="G4506" s="29"/>
      <c r="H4506" s="29"/>
      <c r="I4506" s="29"/>
      <c r="J4506" s="24"/>
      <c r="K4506" s="24"/>
      <c r="L4506" s="24"/>
    </row>
    <row r="4507" spans="1:12" x14ac:dyDescent="0.2">
      <c r="A4507" s="39">
        <f>A4506+1</f>
        <v>42698</v>
      </c>
      <c r="B4507" s="29"/>
      <c r="C4507" s="29"/>
      <c r="D4507" s="29"/>
      <c r="E4507" s="26"/>
      <c r="F4507" s="29"/>
      <c r="G4507" s="29"/>
      <c r="H4507" s="29"/>
      <c r="I4507" s="29"/>
      <c r="J4507" s="24"/>
      <c r="K4507" s="24"/>
      <c r="L4507" s="24"/>
    </row>
    <row r="4508" spans="1:12" x14ac:dyDescent="0.2">
      <c r="A4508" s="39">
        <f>A4507+1</f>
        <v>42699</v>
      </c>
      <c r="B4508" s="29"/>
      <c r="C4508" s="29"/>
      <c r="D4508" s="29"/>
      <c r="E4508" s="26"/>
      <c r="F4508" s="29"/>
      <c r="G4508" s="29"/>
      <c r="H4508" s="29"/>
      <c r="I4508" s="29"/>
      <c r="J4508" s="24"/>
      <c r="K4508" s="24"/>
      <c r="L4508" s="24"/>
    </row>
    <row r="4509" spans="1:12" x14ac:dyDescent="0.2">
      <c r="A4509" s="39">
        <f>A4508+1+2</f>
        <v>42702</v>
      </c>
      <c r="B4509" s="29"/>
      <c r="C4509" s="29"/>
      <c r="D4509" s="29"/>
      <c r="E4509" s="26"/>
      <c r="F4509" s="29"/>
      <c r="G4509" s="29"/>
      <c r="H4509" s="29"/>
      <c r="I4509" s="29"/>
      <c r="J4509" s="24"/>
      <c r="K4509" s="24"/>
      <c r="L4509" s="24"/>
    </row>
    <row r="4510" spans="1:12" x14ac:dyDescent="0.2">
      <c r="A4510" s="39">
        <f>A4509+1</f>
        <v>42703</v>
      </c>
      <c r="B4510" s="29"/>
      <c r="C4510" s="29"/>
      <c r="D4510" s="29"/>
      <c r="E4510" s="26"/>
      <c r="F4510" s="29"/>
      <c r="G4510" s="29"/>
      <c r="H4510" s="29"/>
      <c r="I4510" s="29"/>
      <c r="J4510" s="24"/>
      <c r="K4510" s="24"/>
      <c r="L4510" s="24"/>
    </row>
    <row r="4511" spans="1:12" x14ac:dyDescent="0.2">
      <c r="A4511" s="39">
        <f>A4510+1</f>
        <v>42704</v>
      </c>
      <c r="B4511" s="29"/>
      <c r="C4511" s="29"/>
      <c r="D4511" s="29"/>
      <c r="E4511" s="26"/>
      <c r="F4511" s="29"/>
      <c r="G4511" s="29"/>
      <c r="H4511" s="29"/>
      <c r="I4511" s="29"/>
      <c r="J4511" s="24"/>
      <c r="K4511" s="24"/>
      <c r="L4511" s="24"/>
    </row>
    <row r="4512" spans="1:12" x14ac:dyDescent="0.2">
      <c r="A4512" s="39">
        <f>A4511+1</f>
        <v>42705</v>
      </c>
      <c r="B4512" s="29"/>
      <c r="C4512" s="29"/>
      <c r="D4512" s="29"/>
      <c r="E4512" s="26"/>
      <c r="F4512" s="29"/>
      <c r="G4512" s="29"/>
      <c r="H4512" s="29"/>
      <c r="I4512" s="29"/>
      <c r="J4512" s="24"/>
      <c r="K4512" s="24"/>
      <c r="L4512" s="24"/>
    </row>
    <row r="4513" spans="1:12" x14ac:dyDescent="0.2">
      <c r="A4513" s="39">
        <f>A4512+1</f>
        <v>42706</v>
      </c>
      <c r="B4513" s="29"/>
      <c r="C4513" s="29"/>
      <c r="D4513" s="29"/>
      <c r="E4513" s="26"/>
      <c r="F4513" s="29"/>
      <c r="G4513" s="29"/>
      <c r="H4513" s="29"/>
      <c r="I4513" s="29"/>
      <c r="J4513" s="24"/>
      <c r="K4513" s="24"/>
      <c r="L4513" s="24"/>
    </row>
    <row r="4514" spans="1:12" x14ac:dyDescent="0.2">
      <c r="A4514" s="39">
        <f>A4513+1+2</f>
        <v>42709</v>
      </c>
      <c r="B4514" s="29"/>
      <c r="C4514" s="29"/>
      <c r="D4514" s="29"/>
      <c r="E4514" s="26"/>
      <c r="F4514" s="29"/>
      <c r="G4514" s="29"/>
      <c r="H4514" s="29"/>
      <c r="I4514" s="29"/>
      <c r="J4514" s="24"/>
      <c r="K4514" s="24"/>
      <c r="L4514" s="24"/>
    </row>
    <row r="4515" spans="1:12" x14ac:dyDescent="0.2">
      <c r="A4515" s="39">
        <f>A4514+1</f>
        <v>42710</v>
      </c>
      <c r="B4515" s="29"/>
      <c r="C4515" s="29"/>
      <c r="D4515" s="29"/>
      <c r="E4515" s="26"/>
      <c r="F4515" s="29"/>
      <c r="G4515" s="29"/>
      <c r="H4515" s="29"/>
      <c r="I4515" s="29"/>
      <c r="J4515" s="24"/>
      <c r="K4515" s="24"/>
      <c r="L4515" s="24"/>
    </row>
    <row r="4516" spans="1:12" x14ac:dyDescent="0.2">
      <c r="A4516" s="39">
        <f>A4515+1</f>
        <v>42711</v>
      </c>
      <c r="B4516" s="29"/>
      <c r="C4516" s="29"/>
      <c r="D4516" s="29"/>
      <c r="E4516" s="26"/>
      <c r="F4516" s="29"/>
      <c r="G4516" s="29"/>
      <c r="H4516" s="29"/>
      <c r="I4516" s="29"/>
      <c r="J4516" s="24"/>
      <c r="K4516" s="24"/>
      <c r="L4516" s="24"/>
    </row>
    <row r="4517" spans="1:12" x14ac:dyDescent="0.2">
      <c r="A4517" s="39">
        <f>A4516+1</f>
        <v>42712</v>
      </c>
      <c r="B4517" s="29"/>
      <c r="C4517" s="29"/>
      <c r="D4517" s="29"/>
      <c r="E4517" s="26"/>
      <c r="F4517" s="29"/>
      <c r="G4517" s="29"/>
      <c r="H4517" s="29"/>
      <c r="I4517" s="29"/>
      <c r="J4517" s="24"/>
      <c r="K4517" s="24"/>
      <c r="L4517" s="24"/>
    </row>
    <row r="4518" spans="1:12" x14ac:dyDescent="0.2">
      <c r="A4518" s="39">
        <f>A4517+1</f>
        <v>42713</v>
      </c>
      <c r="B4518" s="29"/>
      <c r="C4518" s="29"/>
      <c r="D4518" s="29"/>
      <c r="E4518" s="26"/>
      <c r="F4518" s="29"/>
      <c r="G4518" s="29"/>
      <c r="H4518" s="29"/>
      <c r="I4518" s="29"/>
      <c r="J4518" s="24"/>
      <c r="K4518" s="24"/>
      <c r="L4518" s="24"/>
    </row>
    <row r="4519" spans="1:12" x14ac:dyDescent="0.2">
      <c r="A4519" s="39">
        <f>A4518+1+2</f>
        <v>42716</v>
      </c>
      <c r="B4519" s="29"/>
      <c r="C4519" s="29"/>
      <c r="D4519" s="29"/>
      <c r="E4519" s="26"/>
      <c r="F4519" s="29"/>
      <c r="G4519" s="29"/>
      <c r="H4519" s="29"/>
      <c r="I4519" s="29"/>
      <c r="J4519" s="24"/>
      <c r="K4519" s="24"/>
      <c r="L4519" s="24"/>
    </row>
    <row r="4520" spans="1:12" x14ac:dyDescent="0.2">
      <c r="A4520" s="39">
        <f>A4519+1</f>
        <v>42717</v>
      </c>
      <c r="B4520" s="29"/>
      <c r="C4520" s="29"/>
      <c r="D4520" s="29"/>
      <c r="E4520" s="26"/>
      <c r="F4520" s="29"/>
      <c r="G4520" s="29"/>
      <c r="H4520" s="29"/>
      <c r="I4520" s="29"/>
      <c r="J4520" s="24"/>
      <c r="K4520" s="24"/>
      <c r="L4520" s="24"/>
    </row>
    <row r="4521" spans="1:12" x14ac:dyDescent="0.2">
      <c r="A4521" s="39">
        <f>A4520+1</f>
        <v>42718</v>
      </c>
      <c r="B4521" s="29"/>
      <c r="C4521" s="29"/>
      <c r="D4521" s="29"/>
      <c r="E4521" s="26"/>
      <c r="F4521" s="29"/>
      <c r="G4521" s="29"/>
      <c r="H4521" s="29"/>
      <c r="I4521" s="29"/>
      <c r="J4521" s="24"/>
      <c r="K4521" s="24"/>
      <c r="L4521" s="24"/>
    </row>
    <row r="4522" spans="1:12" x14ac:dyDescent="0.2">
      <c r="A4522" s="39">
        <f>A4521+1</f>
        <v>42719</v>
      </c>
      <c r="B4522" s="29"/>
      <c r="C4522" s="29"/>
      <c r="D4522" s="29"/>
      <c r="E4522" s="26"/>
      <c r="F4522" s="29"/>
      <c r="G4522" s="29"/>
      <c r="H4522" s="29"/>
      <c r="I4522" s="29"/>
      <c r="J4522" s="24"/>
      <c r="K4522" s="24"/>
      <c r="L4522" s="24"/>
    </row>
    <row r="4523" spans="1:12" x14ac:dyDescent="0.2">
      <c r="A4523" s="39">
        <f>A4522+1</f>
        <v>42720</v>
      </c>
      <c r="B4523" s="29"/>
      <c r="C4523" s="29"/>
      <c r="D4523" s="29"/>
      <c r="E4523" s="26"/>
      <c r="F4523" s="29"/>
      <c r="G4523" s="29"/>
      <c r="H4523" s="29"/>
      <c r="I4523" s="29"/>
      <c r="J4523" s="24"/>
      <c r="K4523" s="24"/>
      <c r="L4523" s="24"/>
    </row>
    <row r="4524" spans="1:12" x14ac:dyDescent="0.2">
      <c r="A4524" s="39">
        <f>A4523+1+2</f>
        <v>42723</v>
      </c>
      <c r="B4524" s="29"/>
      <c r="C4524" s="29"/>
      <c r="D4524" s="29"/>
      <c r="E4524" s="26"/>
      <c r="F4524" s="29"/>
      <c r="G4524" s="29"/>
      <c r="H4524" s="29"/>
      <c r="I4524" s="29"/>
      <c r="J4524" s="24"/>
      <c r="K4524" s="24"/>
      <c r="L4524" s="24"/>
    </row>
    <row r="4525" spans="1:12" x14ac:dyDescent="0.2">
      <c r="A4525" s="39">
        <f>A4524+1</f>
        <v>42724</v>
      </c>
      <c r="B4525" s="29"/>
      <c r="C4525" s="29"/>
      <c r="D4525" s="29"/>
      <c r="E4525" s="26"/>
      <c r="F4525" s="29"/>
      <c r="G4525" s="29"/>
      <c r="H4525" s="29"/>
      <c r="I4525" s="29"/>
      <c r="J4525" s="24"/>
      <c r="K4525" s="24"/>
      <c r="L4525" s="24"/>
    </row>
    <row r="4526" spans="1:12" x14ac:dyDescent="0.2">
      <c r="A4526" s="39">
        <f>A4525+1</f>
        <v>42725</v>
      </c>
      <c r="B4526" s="29"/>
      <c r="C4526" s="29"/>
      <c r="D4526" s="29"/>
      <c r="E4526" s="26"/>
      <c r="F4526" s="29"/>
      <c r="G4526" s="29"/>
      <c r="H4526" s="29"/>
      <c r="I4526" s="29"/>
      <c r="J4526" s="24"/>
      <c r="K4526" s="24"/>
      <c r="L4526" s="24"/>
    </row>
    <row r="4527" spans="1:12" x14ac:dyDescent="0.2">
      <c r="A4527" s="39">
        <f>A4526+1</f>
        <v>42726</v>
      </c>
      <c r="B4527" s="29"/>
      <c r="C4527" s="29"/>
      <c r="D4527" s="29"/>
      <c r="E4527" s="26"/>
      <c r="F4527" s="29"/>
      <c r="G4527" s="29"/>
      <c r="H4527" s="29"/>
      <c r="I4527" s="29"/>
      <c r="J4527" s="24"/>
      <c r="K4527" s="24"/>
      <c r="L4527" s="24"/>
    </row>
    <row r="4528" spans="1:12" x14ac:dyDescent="0.2">
      <c r="A4528" s="39">
        <f>A4527+1</f>
        <v>42727</v>
      </c>
      <c r="B4528" s="29"/>
      <c r="C4528" s="29"/>
      <c r="D4528" s="29"/>
      <c r="E4528" s="26"/>
      <c r="F4528" s="29"/>
      <c r="G4528" s="29"/>
      <c r="H4528" s="29"/>
      <c r="I4528" s="29"/>
      <c r="J4528" s="24"/>
      <c r="K4528" s="24"/>
      <c r="L4528" s="24"/>
    </row>
    <row r="4529" spans="1:12" x14ac:dyDescent="0.2">
      <c r="A4529" s="39">
        <f>A4528+1+2</f>
        <v>42730</v>
      </c>
      <c r="B4529" s="29"/>
      <c r="C4529" s="29"/>
      <c r="D4529" s="29"/>
      <c r="E4529" s="26"/>
      <c r="F4529" s="29"/>
      <c r="G4529" s="29"/>
      <c r="H4529" s="29"/>
      <c r="I4529" s="29"/>
      <c r="J4529" s="24"/>
      <c r="K4529" s="24"/>
      <c r="L4529" s="24"/>
    </row>
    <row r="4530" spans="1:12" x14ac:dyDescent="0.2">
      <c r="A4530" s="39">
        <f>A4529+1</f>
        <v>42731</v>
      </c>
      <c r="B4530" s="29"/>
      <c r="C4530" s="29"/>
      <c r="D4530" s="29"/>
      <c r="E4530" s="26"/>
      <c r="F4530" s="29"/>
      <c r="G4530" s="29"/>
      <c r="H4530" s="29"/>
      <c r="I4530" s="29"/>
      <c r="J4530" s="24"/>
      <c r="K4530" s="24"/>
      <c r="L4530" s="24"/>
    </row>
    <row r="4531" spans="1:12" x14ac:dyDescent="0.2">
      <c r="A4531" s="39">
        <f>A4530+1</f>
        <v>42732</v>
      </c>
      <c r="B4531" s="29"/>
      <c r="C4531" s="29"/>
      <c r="D4531" s="29"/>
      <c r="E4531" s="26"/>
      <c r="F4531" s="29"/>
      <c r="G4531" s="29"/>
      <c r="H4531" s="29"/>
      <c r="I4531" s="29"/>
      <c r="J4531" s="24"/>
      <c r="K4531" s="24"/>
      <c r="L4531" s="24"/>
    </row>
    <row r="4532" spans="1:12" x14ac:dyDescent="0.2">
      <c r="A4532" s="39">
        <f>A4531+1</f>
        <v>42733</v>
      </c>
      <c r="B4532" s="29"/>
      <c r="C4532" s="29"/>
      <c r="D4532" s="29"/>
      <c r="E4532" s="26"/>
      <c r="F4532" s="29"/>
      <c r="G4532" s="29"/>
      <c r="H4532" s="29"/>
      <c r="I4532" s="29"/>
      <c r="J4532" s="24"/>
      <c r="K4532" s="24"/>
      <c r="L4532" s="24"/>
    </row>
    <row r="4533" spans="1:12" x14ac:dyDescent="0.2">
      <c r="A4533" s="39">
        <f>A4532+1</f>
        <v>42734</v>
      </c>
      <c r="B4533" s="29"/>
      <c r="C4533" s="29"/>
      <c r="D4533" s="29"/>
      <c r="E4533" s="26"/>
      <c r="F4533" s="29"/>
      <c r="G4533" s="29"/>
      <c r="H4533" s="29"/>
      <c r="I4533" s="29"/>
      <c r="J4533" s="24"/>
      <c r="K4533" s="24"/>
      <c r="L4533" s="24"/>
    </row>
    <row r="4534" spans="1:12" x14ac:dyDescent="0.2">
      <c r="A4534" s="39">
        <f>A4533+1+2</f>
        <v>42737</v>
      </c>
      <c r="B4534" s="29"/>
      <c r="C4534" s="29"/>
      <c r="D4534" s="29"/>
      <c r="E4534" s="26"/>
      <c r="F4534" s="29"/>
      <c r="G4534" s="29"/>
      <c r="H4534" s="29"/>
      <c r="I4534" s="29"/>
      <c r="J4534" s="24"/>
      <c r="K4534" s="24"/>
      <c r="L4534" s="24"/>
    </row>
    <row r="4535" spans="1:12" x14ac:dyDescent="0.2">
      <c r="A4535" s="39">
        <f>A4534+1</f>
        <v>42738</v>
      </c>
      <c r="B4535" s="29"/>
      <c r="C4535" s="29"/>
      <c r="D4535" s="29"/>
      <c r="E4535" s="26"/>
      <c r="F4535" s="29"/>
      <c r="G4535" s="29"/>
      <c r="H4535" s="29"/>
      <c r="I4535" s="29"/>
      <c r="J4535" s="24"/>
      <c r="K4535" s="24"/>
      <c r="L4535" s="24"/>
    </row>
    <row r="4536" spans="1:12" x14ac:dyDescent="0.2">
      <c r="A4536" s="39">
        <f>A4535+1</f>
        <v>42739</v>
      </c>
      <c r="B4536" s="29"/>
      <c r="C4536" s="29"/>
      <c r="D4536" s="29"/>
      <c r="E4536" s="26"/>
      <c r="F4536" s="29"/>
      <c r="G4536" s="29"/>
      <c r="H4536" s="29"/>
      <c r="I4536" s="29"/>
      <c r="J4536" s="24"/>
      <c r="K4536" s="24"/>
      <c r="L4536" s="24"/>
    </row>
    <row r="4537" spans="1:12" x14ac:dyDescent="0.2">
      <c r="A4537" s="39">
        <f>A4536+1</f>
        <v>42740</v>
      </c>
      <c r="B4537" s="29"/>
      <c r="C4537" s="29"/>
      <c r="D4537" s="29"/>
      <c r="E4537" s="26"/>
      <c r="F4537" s="29"/>
      <c r="G4537" s="29"/>
      <c r="H4537" s="29"/>
      <c r="I4537" s="29"/>
      <c r="J4537" s="24"/>
      <c r="K4537" s="24"/>
      <c r="L4537" s="24"/>
    </row>
    <row r="4538" spans="1:12" x14ac:dyDescent="0.2">
      <c r="A4538" s="39">
        <f>A4537+1</f>
        <v>42741</v>
      </c>
      <c r="B4538" s="29"/>
      <c r="C4538" s="29"/>
      <c r="D4538" s="29"/>
      <c r="E4538" s="26"/>
      <c r="F4538" s="29"/>
      <c r="G4538" s="29"/>
      <c r="H4538" s="29"/>
      <c r="I4538" s="29"/>
      <c r="J4538" s="24"/>
      <c r="K4538" s="24"/>
      <c r="L4538" s="24"/>
    </row>
    <row r="4539" spans="1:12" x14ac:dyDescent="0.2">
      <c r="A4539" s="12"/>
      <c r="B4539" s="29"/>
      <c r="C4539" s="29"/>
      <c r="D4539" s="29"/>
      <c r="E4539" s="26"/>
      <c r="F4539" s="29"/>
      <c r="G4539" s="29"/>
      <c r="H4539" s="29"/>
      <c r="I4539" s="29"/>
      <c r="J4539" s="24"/>
      <c r="K4539" s="24"/>
      <c r="L4539" s="24"/>
    </row>
    <row r="4540" spans="1:12" x14ac:dyDescent="0.2">
      <c r="A4540" s="12"/>
      <c r="B4540" s="29"/>
      <c r="C4540" s="29"/>
      <c r="D4540" s="29"/>
      <c r="E4540" s="26"/>
      <c r="F4540" s="29"/>
      <c r="G4540" s="29"/>
      <c r="H4540" s="29"/>
      <c r="I4540" s="29"/>
      <c r="J4540" s="24"/>
      <c r="K4540" s="24"/>
      <c r="L4540" s="24"/>
    </row>
    <row r="4541" spans="1:12" x14ac:dyDescent="0.2">
      <c r="A4541" s="12"/>
      <c r="B4541" s="29"/>
      <c r="C4541" s="29"/>
      <c r="D4541" s="29"/>
      <c r="E4541" s="26"/>
      <c r="F4541" s="29"/>
      <c r="G4541" s="29"/>
      <c r="H4541" s="29"/>
      <c r="I4541" s="29"/>
      <c r="J4541" s="24"/>
      <c r="K4541" s="24"/>
      <c r="L4541" s="24"/>
    </row>
    <row r="4542" spans="1:12" x14ac:dyDescent="0.2">
      <c r="A4542" s="12"/>
      <c r="B4542" s="29"/>
      <c r="C4542" s="29"/>
      <c r="D4542" s="29"/>
      <c r="E4542" s="26"/>
      <c r="F4542" s="29"/>
      <c r="G4542" s="29"/>
      <c r="H4542" s="29"/>
      <c r="I4542" s="29"/>
      <c r="J4542" s="24"/>
      <c r="K4542" s="24"/>
      <c r="L4542" s="24"/>
    </row>
    <row r="4543" spans="1:12" x14ac:dyDescent="0.2">
      <c r="A4543" s="12"/>
      <c r="B4543" s="29"/>
      <c r="C4543" s="29"/>
      <c r="D4543" s="29"/>
      <c r="E4543" s="26"/>
      <c r="F4543" s="29"/>
      <c r="G4543" s="29"/>
      <c r="H4543" s="29"/>
      <c r="I4543" s="29"/>
      <c r="J4543" s="24"/>
      <c r="K4543" s="24"/>
      <c r="L4543" s="24"/>
    </row>
    <row r="4544" spans="1:12" x14ac:dyDescent="0.2">
      <c r="A4544" s="12"/>
      <c r="B4544" s="29"/>
      <c r="C4544" s="29"/>
      <c r="D4544" s="29"/>
      <c r="E4544" s="26"/>
      <c r="F4544" s="29"/>
      <c r="G4544" s="29"/>
      <c r="H4544" s="29"/>
      <c r="I4544" s="29"/>
      <c r="J4544" s="24"/>
      <c r="K4544" s="24"/>
      <c r="L4544" s="24"/>
    </row>
    <row r="4545" spans="1:12" x14ac:dyDescent="0.2">
      <c r="A4545" s="12"/>
      <c r="B4545" s="29"/>
      <c r="C4545" s="29"/>
      <c r="D4545" s="29"/>
      <c r="E4545" s="26"/>
      <c r="F4545" s="29"/>
      <c r="G4545" s="29"/>
      <c r="H4545" s="29"/>
      <c r="I4545" s="29"/>
      <c r="J4545" s="24"/>
      <c r="K4545" s="24"/>
      <c r="L4545" s="24"/>
    </row>
    <row r="4546" spans="1:12" x14ac:dyDescent="0.2">
      <c r="A4546" s="12"/>
      <c r="B4546" s="29"/>
      <c r="C4546" s="29"/>
      <c r="D4546" s="29"/>
      <c r="E4546" s="26"/>
      <c r="F4546" s="29"/>
      <c r="G4546" s="29"/>
      <c r="H4546" s="29"/>
      <c r="I4546" s="29"/>
      <c r="J4546" s="24"/>
      <c r="K4546" s="24"/>
      <c r="L4546" s="24"/>
    </row>
    <row r="4547" spans="1:12" x14ac:dyDescent="0.2">
      <c r="A4547" s="12"/>
      <c r="B4547" s="29"/>
      <c r="C4547" s="29"/>
      <c r="D4547" s="29"/>
      <c r="E4547" s="26"/>
      <c r="F4547" s="29"/>
      <c r="G4547" s="29"/>
      <c r="H4547" s="29"/>
      <c r="I4547" s="29"/>
      <c r="J4547" s="24"/>
      <c r="K4547" s="24"/>
      <c r="L4547" s="24"/>
    </row>
    <row r="4548" spans="1:12" x14ac:dyDescent="0.2">
      <c r="A4548" s="12"/>
      <c r="B4548" s="29"/>
      <c r="C4548" s="29"/>
      <c r="D4548" s="29"/>
      <c r="E4548" s="26"/>
      <c r="F4548" s="29"/>
      <c r="G4548" s="29"/>
      <c r="H4548" s="29"/>
      <c r="I4548" s="29"/>
      <c r="J4548" s="24"/>
      <c r="K4548" s="24"/>
      <c r="L4548" s="24"/>
    </row>
    <row r="4549" spans="1:12" x14ac:dyDescent="0.2">
      <c r="A4549" s="12"/>
      <c r="B4549" s="29"/>
      <c r="C4549" s="29"/>
      <c r="D4549" s="29"/>
      <c r="E4549" s="26"/>
      <c r="F4549" s="29"/>
      <c r="G4549" s="29"/>
      <c r="H4549" s="29"/>
      <c r="I4549" s="29"/>
      <c r="J4549" s="24"/>
      <c r="K4549" s="24"/>
      <c r="L4549" s="24"/>
    </row>
    <row r="4550" spans="1:12" x14ac:dyDescent="0.2">
      <c r="A4550" s="12"/>
      <c r="B4550" s="29"/>
      <c r="C4550" s="29"/>
      <c r="D4550" s="29"/>
      <c r="E4550" s="26"/>
      <c r="F4550" s="29"/>
      <c r="G4550" s="29"/>
      <c r="H4550" s="29"/>
      <c r="I4550" s="29"/>
      <c r="J4550" s="24"/>
      <c r="K4550" s="24"/>
      <c r="L4550" s="24"/>
    </row>
    <row r="4551" spans="1:12" x14ac:dyDescent="0.2">
      <c r="A4551" s="12"/>
      <c r="B4551" s="29"/>
      <c r="C4551" s="29"/>
      <c r="D4551" s="29"/>
      <c r="E4551" s="26"/>
      <c r="F4551" s="29"/>
      <c r="G4551" s="29"/>
      <c r="H4551" s="29"/>
      <c r="I4551" s="29"/>
      <c r="J4551" s="24"/>
      <c r="K4551" s="24"/>
      <c r="L4551" s="24"/>
    </row>
    <row r="4552" spans="1:12" x14ac:dyDescent="0.2">
      <c r="A4552" s="12"/>
      <c r="B4552" s="29"/>
      <c r="C4552" s="29"/>
      <c r="D4552" s="29"/>
      <c r="E4552" s="26"/>
      <c r="F4552" s="29"/>
      <c r="G4552" s="29"/>
      <c r="H4552" s="29"/>
      <c r="I4552" s="29"/>
      <c r="J4552" s="24"/>
      <c r="K4552" s="24"/>
      <c r="L4552" s="24"/>
    </row>
    <row r="4553" spans="1:12" x14ac:dyDescent="0.2">
      <c r="A4553" s="12"/>
      <c r="B4553" s="29"/>
      <c r="C4553" s="29"/>
      <c r="D4553" s="29"/>
      <c r="E4553" s="26"/>
      <c r="F4553" s="29"/>
      <c r="G4553" s="29"/>
      <c r="H4553" s="29"/>
      <c r="I4553" s="29"/>
      <c r="J4553" s="24"/>
      <c r="K4553" s="24"/>
      <c r="L4553" s="24"/>
    </row>
    <row r="4554" spans="1:12" x14ac:dyDescent="0.2">
      <c r="A4554" s="12"/>
      <c r="B4554" s="29"/>
      <c r="C4554" s="29"/>
      <c r="D4554" s="29"/>
      <c r="E4554" s="26"/>
      <c r="F4554" s="29"/>
      <c r="G4554" s="29"/>
      <c r="H4554" s="29"/>
      <c r="I4554" s="29"/>
      <c r="J4554" s="24"/>
      <c r="K4554" s="24"/>
      <c r="L4554" s="24"/>
    </row>
    <row r="4555" spans="1:12" x14ac:dyDescent="0.2">
      <c r="A4555" s="12"/>
      <c r="B4555" s="29"/>
      <c r="C4555" s="29"/>
      <c r="D4555" s="29"/>
      <c r="E4555" s="26"/>
      <c r="F4555" s="29"/>
      <c r="G4555" s="29"/>
      <c r="H4555" s="29"/>
      <c r="I4555" s="29"/>
      <c r="J4555" s="24"/>
      <c r="K4555" s="24"/>
      <c r="L4555" s="24"/>
    </row>
    <row r="4556" spans="1:12" x14ac:dyDescent="0.2">
      <c r="A4556" s="12"/>
      <c r="B4556" s="29"/>
      <c r="C4556" s="29"/>
      <c r="D4556" s="29"/>
      <c r="E4556" s="26"/>
      <c r="F4556" s="29"/>
      <c r="G4556" s="29"/>
      <c r="H4556" s="29"/>
      <c r="I4556" s="29"/>
      <c r="J4556" s="24"/>
      <c r="K4556" s="24"/>
      <c r="L4556" s="24"/>
    </row>
    <row r="4557" spans="1:12" x14ac:dyDescent="0.2">
      <c r="A4557" s="12"/>
      <c r="B4557" s="29"/>
      <c r="C4557" s="29"/>
      <c r="D4557" s="29"/>
      <c r="E4557" s="26"/>
      <c r="F4557" s="29"/>
      <c r="G4557" s="29"/>
      <c r="H4557" s="29"/>
      <c r="I4557" s="29"/>
      <c r="J4557" s="24"/>
      <c r="K4557" s="24"/>
      <c r="L4557" s="24"/>
    </row>
    <row r="4558" spans="1:12" x14ac:dyDescent="0.2">
      <c r="A4558" s="12"/>
      <c r="B4558" s="29"/>
      <c r="C4558" s="29"/>
      <c r="D4558" s="29"/>
      <c r="E4558" s="26"/>
      <c r="F4558" s="29"/>
      <c r="G4558" s="29"/>
      <c r="H4558" s="29"/>
      <c r="I4558" s="29"/>
      <c r="J4558" s="24"/>
      <c r="K4558" s="24"/>
      <c r="L4558" s="24"/>
    </row>
    <row r="4559" spans="1:12" x14ac:dyDescent="0.2">
      <c r="A4559" s="12"/>
      <c r="B4559" s="29"/>
      <c r="C4559" s="29"/>
      <c r="D4559" s="29"/>
      <c r="E4559" s="26"/>
      <c r="F4559" s="29"/>
      <c r="G4559" s="29"/>
      <c r="H4559" s="29"/>
      <c r="I4559" s="29"/>
      <c r="J4559" s="24"/>
      <c r="K4559" s="24"/>
      <c r="L4559" s="24"/>
    </row>
    <row r="4560" spans="1:12" x14ac:dyDescent="0.2">
      <c r="A4560" s="12"/>
      <c r="B4560" s="29"/>
      <c r="C4560" s="29"/>
      <c r="D4560" s="29"/>
      <c r="E4560" s="26"/>
      <c r="F4560" s="29"/>
      <c r="G4560" s="29"/>
      <c r="H4560" s="29"/>
      <c r="I4560" s="29"/>
      <c r="J4560" s="24"/>
      <c r="K4560" s="24"/>
      <c r="L4560" s="24"/>
    </row>
    <row r="4561" spans="1:12" x14ac:dyDescent="0.2">
      <c r="A4561" s="12"/>
      <c r="B4561" s="29"/>
      <c r="C4561" s="29"/>
      <c r="D4561" s="29"/>
      <c r="E4561" s="26"/>
      <c r="F4561" s="29"/>
      <c r="G4561" s="29"/>
      <c r="H4561" s="29"/>
      <c r="I4561" s="29"/>
      <c r="J4561" s="24"/>
      <c r="K4561" s="24"/>
      <c r="L4561" s="24"/>
    </row>
    <row r="4562" spans="1:12" x14ac:dyDescent="0.2">
      <c r="A4562" s="12"/>
      <c r="B4562" s="29"/>
      <c r="C4562" s="29"/>
      <c r="D4562" s="29"/>
      <c r="E4562" s="26"/>
      <c r="F4562" s="29"/>
      <c r="G4562" s="29"/>
      <c r="H4562" s="29"/>
      <c r="I4562" s="29"/>
      <c r="J4562" s="24"/>
      <c r="K4562" s="24"/>
      <c r="L4562" s="24"/>
    </row>
    <row r="4563" spans="1:12" x14ac:dyDescent="0.2">
      <c r="A4563" s="12"/>
      <c r="B4563" s="29"/>
      <c r="C4563" s="29"/>
      <c r="D4563" s="29"/>
      <c r="E4563" s="26"/>
      <c r="F4563" s="29"/>
      <c r="G4563" s="29"/>
      <c r="H4563" s="29"/>
      <c r="I4563" s="29"/>
      <c r="J4563" s="24"/>
      <c r="K4563" s="24"/>
      <c r="L4563" s="24"/>
    </row>
    <row r="4564" spans="1:12" x14ac:dyDescent="0.2">
      <c r="A4564" s="12"/>
      <c r="B4564" s="29"/>
      <c r="C4564" s="29"/>
      <c r="D4564" s="29"/>
      <c r="E4564" s="26"/>
      <c r="F4564" s="29"/>
      <c r="G4564" s="29"/>
      <c r="H4564" s="29"/>
      <c r="I4564" s="29"/>
      <c r="J4564" s="24"/>
      <c r="K4564" s="24"/>
      <c r="L4564" s="24"/>
    </row>
    <row r="4565" spans="1:12" x14ac:dyDescent="0.2">
      <c r="A4565" s="12"/>
      <c r="B4565" s="29"/>
      <c r="C4565" s="29"/>
      <c r="D4565" s="29"/>
      <c r="E4565" s="26"/>
      <c r="F4565" s="29"/>
      <c r="G4565" s="29"/>
      <c r="H4565" s="29"/>
      <c r="I4565" s="29"/>
      <c r="J4565" s="24"/>
      <c r="K4565" s="24"/>
      <c r="L4565" s="24"/>
    </row>
    <row r="4566" spans="1:12" x14ac:dyDescent="0.2">
      <c r="A4566" s="12"/>
      <c r="B4566" s="29"/>
      <c r="C4566" s="29"/>
      <c r="D4566" s="29"/>
      <c r="E4566" s="26"/>
      <c r="F4566" s="29"/>
      <c r="G4566" s="29"/>
      <c r="H4566" s="29"/>
      <c r="I4566" s="29"/>
      <c r="J4566" s="24"/>
      <c r="K4566" s="24"/>
      <c r="L4566" s="24"/>
    </row>
    <row r="4567" spans="1:12" x14ac:dyDescent="0.2">
      <c r="A4567" s="12"/>
      <c r="B4567" s="29"/>
      <c r="C4567" s="29"/>
      <c r="D4567" s="29"/>
      <c r="E4567" s="26"/>
      <c r="F4567" s="29"/>
      <c r="G4567" s="29"/>
      <c r="H4567" s="29"/>
      <c r="I4567" s="29"/>
      <c r="J4567" s="24"/>
      <c r="K4567" s="24"/>
      <c r="L4567" s="24"/>
    </row>
    <row r="4568" spans="1:12" x14ac:dyDescent="0.2">
      <c r="A4568" s="12"/>
      <c r="B4568" s="29"/>
      <c r="C4568" s="29"/>
      <c r="D4568" s="29"/>
      <c r="E4568" s="26"/>
      <c r="F4568" s="29"/>
      <c r="G4568" s="29"/>
      <c r="H4568" s="29"/>
      <c r="I4568" s="29"/>
      <c r="J4568" s="24"/>
      <c r="K4568" s="24"/>
      <c r="L4568" s="24"/>
    </row>
    <row r="4569" spans="1:12" x14ac:dyDescent="0.2">
      <c r="A4569" s="12"/>
      <c r="B4569" s="29"/>
      <c r="C4569" s="29"/>
      <c r="D4569" s="29"/>
      <c r="E4569" s="26"/>
      <c r="F4569" s="29"/>
      <c r="G4569" s="29"/>
      <c r="H4569" s="29"/>
      <c r="I4569" s="29"/>
      <c r="J4569" s="24"/>
      <c r="K4569" s="24"/>
      <c r="L4569" s="24"/>
    </row>
    <row r="4570" spans="1:12" x14ac:dyDescent="0.2">
      <c r="A4570" s="12"/>
      <c r="B4570" s="29"/>
      <c r="C4570" s="29"/>
      <c r="D4570" s="29"/>
      <c r="E4570" s="26"/>
      <c r="F4570" s="29"/>
      <c r="G4570" s="29"/>
      <c r="H4570" s="29"/>
      <c r="I4570" s="29"/>
      <c r="J4570" s="24"/>
      <c r="K4570" s="24"/>
      <c r="L4570" s="24"/>
    </row>
    <row r="4571" spans="1:12" x14ac:dyDescent="0.2">
      <c r="A4571" s="12"/>
      <c r="B4571" s="29"/>
      <c r="C4571" s="29"/>
      <c r="D4571" s="29"/>
      <c r="E4571" s="26"/>
      <c r="F4571" s="29"/>
      <c r="G4571" s="29"/>
      <c r="H4571" s="29"/>
      <c r="I4571" s="29"/>
      <c r="J4571" s="24"/>
      <c r="K4571" s="24"/>
      <c r="L4571" s="24"/>
    </row>
    <row r="4572" spans="1:12" x14ac:dyDescent="0.2">
      <c r="A4572" s="12"/>
      <c r="B4572" s="29"/>
      <c r="C4572" s="29"/>
      <c r="D4572" s="29"/>
      <c r="E4572" s="26"/>
      <c r="F4572" s="29"/>
      <c r="G4572" s="29"/>
      <c r="H4572" s="29"/>
      <c r="I4572" s="29"/>
      <c r="J4572" s="24"/>
      <c r="K4572" s="24"/>
      <c r="L4572" s="24"/>
    </row>
    <row r="4573" spans="1:12" x14ac:dyDescent="0.2">
      <c r="A4573" s="12"/>
      <c r="B4573" s="29"/>
      <c r="C4573" s="29"/>
      <c r="D4573" s="29"/>
      <c r="E4573" s="26"/>
      <c r="F4573" s="29"/>
      <c r="G4573" s="29"/>
      <c r="H4573" s="29"/>
      <c r="I4573" s="29"/>
      <c r="J4573" s="24"/>
      <c r="K4573" s="24"/>
      <c r="L4573" s="24"/>
    </row>
    <row r="4574" spans="1:12" x14ac:dyDescent="0.2">
      <c r="A4574" s="12"/>
      <c r="B4574" s="29"/>
      <c r="C4574" s="29"/>
      <c r="D4574" s="29"/>
      <c r="E4574" s="26"/>
      <c r="F4574" s="29"/>
      <c r="G4574" s="29"/>
      <c r="H4574" s="29"/>
      <c r="I4574" s="29"/>
      <c r="J4574" s="24"/>
      <c r="K4574" s="24"/>
      <c r="L4574" s="24"/>
    </row>
    <row r="4575" spans="1:12" x14ac:dyDescent="0.2">
      <c r="A4575" s="12"/>
      <c r="B4575" s="29"/>
      <c r="C4575" s="29"/>
      <c r="D4575" s="29"/>
      <c r="E4575" s="26"/>
      <c r="F4575" s="29"/>
      <c r="G4575" s="29"/>
      <c r="H4575" s="29"/>
      <c r="I4575" s="29"/>
      <c r="J4575" s="24"/>
      <c r="K4575" s="24"/>
      <c r="L4575" s="24"/>
    </row>
    <row r="4576" spans="1:12" x14ac:dyDescent="0.2">
      <c r="A4576" s="12"/>
      <c r="B4576" s="29"/>
      <c r="C4576" s="29"/>
      <c r="D4576" s="29"/>
      <c r="E4576" s="26"/>
      <c r="F4576" s="29"/>
      <c r="G4576" s="29"/>
      <c r="H4576" s="29"/>
      <c r="I4576" s="29"/>
      <c r="J4576" s="24"/>
      <c r="K4576" s="24"/>
      <c r="L4576" s="24"/>
    </row>
    <row r="4577" spans="1:12" x14ac:dyDescent="0.2">
      <c r="A4577" s="12"/>
      <c r="B4577" s="29"/>
      <c r="C4577" s="29"/>
      <c r="D4577" s="29"/>
      <c r="E4577" s="26"/>
      <c r="F4577" s="29"/>
      <c r="G4577" s="29"/>
      <c r="H4577" s="29"/>
      <c r="I4577" s="29"/>
      <c r="J4577" s="24"/>
      <c r="K4577" s="24"/>
      <c r="L4577" s="24"/>
    </row>
    <row r="4578" spans="1:12" x14ac:dyDescent="0.2">
      <c r="A4578" s="12"/>
      <c r="B4578" s="29"/>
      <c r="C4578" s="29"/>
      <c r="D4578" s="29"/>
      <c r="E4578" s="26"/>
      <c r="F4578" s="29"/>
      <c r="G4578" s="29"/>
      <c r="H4578" s="29"/>
      <c r="I4578" s="29"/>
      <c r="J4578" s="24"/>
      <c r="K4578" s="24"/>
      <c r="L4578" s="24"/>
    </row>
    <row r="4579" spans="1:12" x14ac:dyDescent="0.2">
      <c r="A4579" s="12"/>
      <c r="B4579" s="29"/>
      <c r="C4579" s="29"/>
      <c r="D4579" s="29"/>
      <c r="E4579" s="26"/>
      <c r="F4579" s="29"/>
      <c r="G4579" s="29"/>
      <c r="H4579" s="29"/>
      <c r="I4579" s="29"/>
      <c r="J4579" s="24"/>
      <c r="K4579" s="24"/>
      <c r="L4579" s="24"/>
    </row>
    <row r="4580" spans="1:12" x14ac:dyDescent="0.2">
      <c r="A4580" s="12"/>
      <c r="B4580" s="29"/>
      <c r="C4580" s="29"/>
      <c r="D4580" s="29"/>
      <c r="E4580" s="26"/>
      <c r="F4580" s="29"/>
      <c r="G4580" s="29"/>
      <c r="H4580" s="29"/>
      <c r="I4580" s="29"/>
      <c r="J4580" s="24"/>
      <c r="K4580" s="24"/>
      <c r="L4580" s="24"/>
    </row>
    <row r="4581" spans="1:12" x14ac:dyDescent="0.2">
      <c r="A4581" s="12"/>
      <c r="B4581" s="29"/>
      <c r="C4581" s="29"/>
      <c r="D4581" s="29"/>
      <c r="E4581" s="26"/>
      <c r="F4581" s="29"/>
      <c r="G4581" s="29"/>
      <c r="H4581" s="29"/>
      <c r="I4581" s="29"/>
      <c r="J4581" s="24"/>
      <c r="K4581" s="24"/>
      <c r="L4581" s="24"/>
    </row>
    <row r="4582" spans="1:12" x14ac:dyDescent="0.2">
      <c r="A4582" s="12"/>
      <c r="B4582" s="29"/>
      <c r="C4582" s="29"/>
      <c r="D4582" s="29"/>
      <c r="E4582" s="26"/>
      <c r="F4582" s="29"/>
      <c r="G4582" s="29"/>
      <c r="H4582" s="29"/>
      <c r="I4582" s="29"/>
      <c r="J4582" s="24"/>
      <c r="K4582" s="24"/>
      <c r="L4582" s="24"/>
    </row>
    <row r="4583" spans="1:12" x14ac:dyDescent="0.2">
      <c r="A4583" s="12"/>
      <c r="B4583" s="29"/>
      <c r="C4583" s="29"/>
      <c r="D4583" s="29"/>
      <c r="E4583" s="26"/>
      <c r="F4583" s="29"/>
      <c r="G4583" s="29"/>
      <c r="H4583" s="29"/>
      <c r="I4583" s="29"/>
      <c r="J4583" s="24"/>
      <c r="K4583" s="24"/>
      <c r="L4583" s="24"/>
    </row>
    <row r="4584" spans="1:12" x14ac:dyDescent="0.2">
      <c r="A4584" s="12"/>
      <c r="B4584" s="29"/>
      <c r="C4584" s="29"/>
      <c r="D4584" s="29"/>
      <c r="E4584" s="26"/>
      <c r="F4584" s="29"/>
      <c r="G4584" s="29"/>
      <c r="H4584" s="29"/>
      <c r="I4584" s="29"/>
      <c r="J4584" s="24"/>
      <c r="K4584" s="24"/>
      <c r="L4584" s="24"/>
    </row>
    <row r="4585" spans="1:12" x14ac:dyDescent="0.2">
      <c r="A4585" s="12"/>
      <c r="B4585" s="29"/>
      <c r="C4585" s="29"/>
      <c r="D4585" s="29"/>
      <c r="E4585" s="26"/>
      <c r="F4585" s="29"/>
      <c r="G4585" s="29"/>
      <c r="H4585" s="29"/>
      <c r="I4585" s="29"/>
      <c r="J4585" s="24"/>
      <c r="K4585" s="24"/>
      <c r="L4585" s="24"/>
    </row>
    <row r="4586" spans="1:12" x14ac:dyDescent="0.2">
      <c r="A4586" s="12"/>
      <c r="B4586" s="29"/>
      <c r="C4586" s="29"/>
      <c r="D4586" s="29"/>
      <c r="E4586" s="26"/>
      <c r="F4586" s="29"/>
      <c r="G4586" s="29"/>
      <c r="H4586" s="29"/>
      <c r="I4586" s="29"/>
      <c r="J4586" s="24"/>
      <c r="K4586" s="24"/>
      <c r="L4586" s="24"/>
    </row>
    <row r="4587" spans="1:12" x14ac:dyDescent="0.2">
      <c r="A4587" s="12"/>
      <c r="B4587" s="29"/>
      <c r="C4587" s="29"/>
      <c r="D4587" s="29"/>
      <c r="E4587" s="26"/>
      <c r="F4587" s="29"/>
      <c r="G4587" s="29"/>
      <c r="H4587" s="29"/>
      <c r="I4587" s="29"/>
      <c r="J4587" s="24"/>
      <c r="K4587" s="24"/>
      <c r="L4587" s="24"/>
    </row>
    <row r="4588" spans="1:12" x14ac:dyDescent="0.2">
      <c r="A4588" s="12"/>
      <c r="B4588" s="29"/>
      <c r="C4588" s="29"/>
      <c r="D4588" s="29"/>
      <c r="E4588" s="26"/>
      <c r="F4588" s="29"/>
      <c r="G4588" s="29"/>
      <c r="H4588" s="29"/>
      <c r="I4588" s="29"/>
      <c r="J4588" s="24"/>
      <c r="K4588" s="24"/>
      <c r="L4588" s="24"/>
    </row>
    <row r="4589" spans="1:12" x14ac:dyDescent="0.2">
      <c r="A4589" s="12"/>
      <c r="B4589" s="29"/>
      <c r="C4589" s="29"/>
      <c r="D4589" s="29"/>
      <c r="E4589" s="26"/>
      <c r="F4589" s="29"/>
      <c r="G4589" s="29"/>
      <c r="H4589" s="29"/>
      <c r="I4589" s="29"/>
      <c r="J4589" s="24"/>
      <c r="K4589" s="24"/>
      <c r="L4589" s="24"/>
    </row>
    <row r="4590" spans="1:12" x14ac:dyDescent="0.2">
      <c r="A4590" s="12"/>
      <c r="B4590" s="29"/>
      <c r="C4590" s="29"/>
      <c r="D4590" s="29"/>
      <c r="E4590" s="26"/>
      <c r="F4590" s="29"/>
      <c r="G4590" s="29"/>
      <c r="H4590" s="29"/>
      <c r="I4590" s="29"/>
      <c r="J4590" s="24"/>
      <c r="K4590" s="24"/>
      <c r="L4590" s="24"/>
    </row>
    <row r="4591" spans="1:12" x14ac:dyDescent="0.2">
      <c r="A4591" s="12"/>
      <c r="B4591" s="29"/>
      <c r="C4591" s="29"/>
      <c r="D4591" s="29"/>
      <c r="E4591" s="26"/>
      <c r="F4591" s="29"/>
      <c r="G4591" s="29"/>
      <c r="H4591" s="29"/>
      <c r="I4591" s="29"/>
      <c r="J4591" s="24"/>
      <c r="K4591" s="24"/>
      <c r="L4591" s="24"/>
    </row>
    <row r="4592" spans="1:12" x14ac:dyDescent="0.2">
      <c r="A4592" s="12"/>
      <c r="B4592" s="29"/>
      <c r="C4592" s="29"/>
      <c r="D4592" s="29"/>
      <c r="E4592" s="26"/>
      <c r="F4592" s="29"/>
      <c r="G4592" s="29"/>
      <c r="H4592" s="29"/>
      <c r="I4592" s="29"/>
      <c r="J4592" s="24"/>
      <c r="K4592" s="24"/>
      <c r="L4592" s="24"/>
    </row>
    <row r="4593" spans="1:12" x14ac:dyDescent="0.2">
      <c r="A4593" s="12"/>
      <c r="B4593" s="29"/>
      <c r="C4593" s="29"/>
      <c r="D4593" s="29"/>
      <c r="E4593" s="26"/>
      <c r="F4593" s="29"/>
      <c r="G4593" s="29"/>
      <c r="H4593" s="29"/>
      <c r="I4593" s="29"/>
      <c r="J4593" s="24"/>
      <c r="K4593" s="24"/>
      <c r="L4593" s="24"/>
    </row>
    <row r="4594" spans="1:12" x14ac:dyDescent="0.2">
      <c r="A4594" s="12"/>
      <c r="B4594" s="29"/>
      <c r="C4594" s="29"/>
      <c r="D4594" s="29"/>
      <c r="E4594" s="26"/>
      <c r="F4594" s="29"/>
      <c r="G4594" s="29"/>
      <c r="H4594" s="29"/>
      <c r="I4594" s="29"/>
      <c r="J4594" s="24"/>
      <c r="K4594" s="24"/>
      <c r="L4594" s="24"/>
    </row>
    <row r="4595" spans="1:12" x14ac:dyDescent="0.2">
      <c r="A4595" s="12"/>
      <c r="B4595" s="29"/>
      <c r="C4595" s="29"/>
      <c r="D4595" s="29"/>
      <c r="E4595" s="26"/>
      <c r="F4595" s="29"/>
      <c r="G4595" s="29"/>
      <c r="H4595" s="29"/>
      <c r="I4595" s="29"/>
      <c r="J4595" s="24"/>
      <c r="K4595" s="24"/>
      <c r="L4595" s="24"/>
    </row>
    <row r="4596" spans="1:12" x14ac:dyDescent="0.2">
      <c r="A4596" s="12"/>
      <c r="B4596" s="29"/>
      <c r="C4596" s="29"/>
      <c r="D4596" s="29"/>
      <c r="E4596" s="26"/>
      <c r="F4596" s="29"/>
      <c r="G4596" s="29"/>
      <c r="H4596" s="29"/>
      <c r="I4596" s="29"/>
      <c r="J4596" s="24"/>
      <c r="K4596" s="24"/>
      <c r="L4596" s="24"/>
    </row>
    <row r="4597" spans="1:12" x14ac:dyDescent="0.2">
      <c r="A4597" s="12"/>
      <c r="B4597" s="29"/>
      <c r="C4597" s="29"/>
      <c r="D4597" s="29"/>
      <c r="E4597" s="26"/>
      <c r="F4597" s="29"/>
      <c r="G4597" s="29"/>
      <c r="H4597" s="29"/>
      <c r="I4597" s="29"/>
      <c r="J4597" s="24"/>
      <c r="K4597" s="24"/>
      <c r="L4597" s="24"/>
    </row>
    <row r="4598" spans="1:12" x14ac:dyDescent="0.2">
      <c r="A4598" s="12"/>
      <c r="B4598" s="29"/>
      <c r="C4598" s="29"/>
      <c r="D4598" s="29"/>
      <c r="E4598" s="26"/>
      <c r="F4598" s="29"/>
      <c r="G4598" s="29"/>
      <c r="H4598" s="29"/>
      <c r="I4598" s="29"/>
      <c r="J4598" s="24"/>
      <c r="K4598" s="24"/>
      <c r="L4598" s="24"/>
    </row>
    <row r="4599" spans="1:12" x14ac:dyDescent="0.2">
      <c r="A4599" s="12"/>
      <c r="B4599" s="29"/>
      <c r="C4599" s="29"/>
      <c r="D4599" s="29"/>
      <c r="E4599" s="26"/>
      <c r="F4599" s="29"/>
      <c r="G4599" s="29"/>
      <c r="H4599" s="29"/>
      <c r="I4599" s="29"/>
      <c r="J4599" s="24"/>
      <c r="K4599" s="24"/>
      <c r="L4599" s="24"/>
    </row>
    <row r="4600" spans="1:12" x14ac:dyDescent="0.2">
      <c r="A4600" s="12"/>
      <c r="B4600" s="29"/>
      <c r="C4600" s="29"/>
      <c r="D4600" s="29"/>
      <c r="E4600" s="26"/>
      <c r="F4600" s="29"/>
      <c r="G4600" s="29"/>
      <c r="H4600" s="29"/>
      <c r="I4600" s="29"/>
      <c r="J4600" s="24"/>
      <c r="K4600" s="24"/>
      <c r="L4600" s="24"/>
    </row>
    <row r="4601" spans="1:12" x14ac:dyDescent="0.2">
      <c r="A4601" s="12"/>
      <c r="B4601" s="29"/>
      <c r="C4601" s="29"/>
      <c r="D4601" s="29"/>
      <c r="E4601" s="26"/>
      <c r="F4601" s="29"/>
      <c r="G4601" s="29"/>
      <c r="H4601" s="29"/>
      <c r="I4601" s="29"/>
      <c r="J4601" s="24"/>
      <c r="K4601" s="24"/>
      <c r="L4601" s="24"/>
    </row>
    <row r="4602" spans="1:12" x14ac:dyDescent="0.2">
      <c r="A4602" s="12"/>
      <c r="B4602" s="29"/>
      <c r="C4602" s="29"/>
      <c r="D4602" s="29"/>
      <c r="E4602" s="26"/>
      <c r="F4602" s="29"/>
      <c r="G4602" s="29"/>
      <c r="H4602" s="29"/>
      <c r="I4602" s="29"/>
      <c r="J4602" s="24"/>
      <c r="K4602" s="24"/>
      <c r="L4602" s="24"/>
    </row>
    <row r="4603" spans="1:12" x14ac:dyDescent="0.2">
      <c r="A4603" s="12"/>
      <c r="B4603" s="29"/>
      <c r="C4603" s="29"/>
      <c r="D4603" s="29"/>
      <c r="E4603" s="26"/>
      <c r="F4603" s="29"/>
      <c r="G4603" s="29"/>
      <c r="H4603" s="29"/>
      <c r="I4603" s="29"/>
      <c r="J4603" s="24"/>
      <c r="K4603" s="24"/>
      <c r="L4603" s="24"/>
    </row>
    <row r="4604" spans="1:12" x14ac:dyDescent="0.2">
      <c r="A4604" s="12"/>
      <c r="B4604" s="29"/>
      <c r="C4604" s="29"/>
      <c r="D4604" s="29"/>
      <c r="E4604" s="26"/>
      <c r="F4604" s="29"/>
      <c r="G4604" s="29"/>
      <c r="H4604" s="29"/>
      <c r="I4604" s="29"/>
      <c r="J4604" s="24"/>
      <c r="K4604" s="24"/>
      <c r="L4604" s="24"/>
    </row>
    <row r="4605" spans="1:12" x14ac:dyDescent="0.2">
      <c r="A4605" s="12"/>
      <c r="B4605" s="29"/>
      <c r="C4605" s="29"/>
      <c r="D4605" s="29"/>
      <c r="E4605" s="26"/>
      <c r="F4605" s="29"/>
      <c r="G4605" s="29"/>
      <c r="H4605" s="29"/>
      <c r="I4605" s="29"/>
      <c r="J4605" s="24"/>
      <c r="K4605" s="24"/>
      <c r="L4605" s="24"/>
    </row>
    <row r="4606" spans="1:12" x14ac:dyDescent="0.2">
      <c r="A4606" s="12"/>
      <c r="B4606" s="29"/>
      <c r="C4606" s="29"/>
      <c r="D4606" s="29"/>
      <c r="E4606" s="26"/>
      <c r="F4606" s="29"/>
      <c r="G4606" s="29"/>
      <c r="H4606" s="29"/>
      <c r="I4606" s="29"/>
      <c r="J4606" s="24"/>
      <c r="K4606" s="24"/>
      <c r="L4606" s="24"/>
    </row>
    <row r="4607" spans="1:12" x14ac:dyDescent="0.2">
      <c r="A4607" s="12"/>
      <c r="B4607" s="29"/>
      <c r="C4607" s="29"/>
      <c r="D4607" s="29"/>
      <c r="E4607" s="26"/>
      <c r="F4607" s="29"/>
      <c r="G4607" s="29"/>
      <c r="H4607" s="29"/>
      <c r="I4607" s="29"/>
      <c r="J4607" s="24"/>
      <c r="K4607" s="24"/>
      <c r="L4607" s="24"/>
    </row>
    <row r="4608" spans="1:12" x14ac:dyDescent="0.2">
      <c r="A4608" s="12"/>
      <c r="B4608" s="29"/>
      <c r="C4608" s="29"/>
      <c r="D4608" s="29"/>
      <c r="E4608" s="26"/>
      <c r="F4608" s="29"/>
      <c r="G4608" s="29"/>
      <c r="H4608" s="29"/>
      <c r="I4608" s="29"/>
      <c r="J4608" s="24"/>
      <c r="K4608" s="24"/>
      <c r="L4608" s="24"/>
    </row>
    <row r="4609" spans="1:12" x14ac:dyDescent="0.2">
      <c r="A4609" s="12"/>
      <c r="B4609" s="29"/>
      <c r="C4609" s="29"/>
      <c r="D4609" s="29"/>
      <c r="E4609" s="26"/>
      <c r="F4609" s="29"/>
      <c r="G4609" s="29"/>
      <c r="H4609" s="29"/>
      <c r="I4609" s="29"/>
      <c r="J4609" s="24"/>
      <c r="K4609" s="24"/>
      <c r="L4609" s="24"/>
    </row>
    <row r="4610" spans="1:12" x14ac:dyDescent="0.2">
      <c r="A4610" s="12"/>
      <c r="B4610" s="29"/>
      <c r="C4610" s="29"/>
      <c r="D4610" s="29"/>
      <c r="E4610" s="26"/>
      <c r="F4610" s="29"/>
      <c r="G4610" s="29"/>
      <c r="H4610" s="29"/>
      <c r="I4610" s="29"/>
      <c r="J4610" s="24"/>
      <c r="K4610" s="24"/>
      <c r="L4610" s="24"/>
    </row>
    <row r="4611" spans="1:12" x14ac:dyDescent="0.2">
      <c r="A4611" s="12"/>
      <c r="B4611" s="29"/>
      <c r="C4611" s="29"/>
      <c r="D4611" s="29"/>
      <c r="E4611" s="26"/>
      <c r="F4611" s="29"/>
      <c r="G4611" s="29"/>
      <c r="H4611" s="29"/>
      <c r="I4611" s="29"/>
      <c r="J4611" s="24"/>
      <c r="K4611" s="24"/>
      <c r="L4611" s="24"/>
    </row>
    <row r="4612" spans="1:12" x14ac:dyDescent="0.2">
      <c r="A4612" s="12"/>
      <c r="B4612" s="29"/>
      <c r="C4612" s="29"/>
      <c r="D4612" s="29"/>
      <c r="E4612" s="26"/>
      <c r="F4612" s="29"/>
      <c r="G4612" s="29"/>
      <c r="H4612" s="29"/>
      <c r="I4612" s="29"/>
      <c r="J4612" s="24"/>
      <c r="K4612" s="24"/>
      <c r="L4612" s="24"/>
    </row>
    <row r="4613" spans="1:12" x14ac:dyDescent="0.2">
      <c r="A4613" s="12"/>
      <c r="B4613" s="29"/>
      <c r="C4613" s="29"/>
      <c r="D4613" s="29"/>
      <c r="E4613" s="26"/>
      <c r="F4613" s="29"/>
      <c r="G4613" s="29"/>
      <c r="H4613" s="29"/>
      <c r="I4613" s="29"/>
      <c r="J4613" s="24"/>
      <c r="K4613" s="24"/>
      <c r="L4613" s="24"/>
    </row>
    <row r="4614" spans="1:12" x14ac:dyDescent="0.2">
      <c r="A4614" s="12"/>
      <c r="B4614" s="29"/>
      <c r="C4614" s="29"/>
      <c r="D4614" s="29"/>
      <c r="E4614" s="26"/>
      <c r="F4614" s="29"/>
      <c r="G4614" s="29"/>
      <c r="H4614" s="29"/>
      <c r="I4614" s="29"/>
      <c r="J4614" s="24"/>
      <c r="K4614" s="24"/>
      <c r="L4614" s="24"/>
    </row>
    <row r="4615" spans="1:12" x14ac:dyDescent="0.2">
      <c r="A4615" s="12"/>
      <c r="B4615" s="29"/>
      <c r="C4615" s="29"/>
      <c r="D4615" s="29"/>
      <c r="E4615" s="26"/>
      <c r="F4615" s="29"/>
      <c r="G4615" s="29"/>
      <c r="H4615" s="29"/>
      <c r="I4615" s="29"/>
      <c r="J4615" s="24"/>
      <c r="K4615" s="24"/>
      <c r="L4615" s="24"/>
    </row>
    <row r="4616" spans="1:12" x14ac:dyDescent="0.2">
      <c r="A4616" s="12"/>
      <c r="B4616" s="29"/>
      <c r="C4616" s="29"/>
      <c r="D4616" s="29"/>
      <c r="E4616" s="26"/>
      <c r="F4616" s="29"/>
      <c r="G4616" s="29"/>
      <c r="H4616" s="29"/>
      <c r="I4616" s="29"/>
      <c r="J4616" s="24"/>
      <c r="K4616" s="24"/>
      <c r="L4616" s="24"/>
    </row>
    <row r="4617" spans="1:12" x14ac:dyDescent="0.2">
      <c r="A4617" s="12"/>
      <c r="B4617" s="29"/>
      <c r="C4617" s="29"/>
      <c r="D4617" s="29"/>
      <c r="E4617" s="26"/>
      <c r="F4617" s="29"/>
      <c r="G4617" s="29"/>
      <c r="H4617" s="29"/>
      <c r="I4617" s="29"/>
      <c r="J4617" s="24"/>
      <c r="K4617" s="24"/>
      <c r="L4617" s="24"/>
    </row>
    <row r="4618" spans="1:12" x14ac:dyDescent="0.2">
      <c r="A4618" s="12"/>
      <c r="B4618" s="29"/>
      <c r="C4618" s="29"/>
      <c r="D4618" s="29"/>
      <c r="E4618" s="26"/>
      <c r="F4618" s="29"/>
      <c r="G4618" s="29"/>
      <c r="H4618" s="29"/>
      <c r="I4618" s="29"/>
      <c r="J4618" s="24"/>
      <c r="K4618" s="24"/>
      <c r="L4618" s="24"/>
    </row>
    <row r="4619" spans="1:12" x14ac:dyDescent="0.2">
      <c r="A4619" s="12"/>
      <c r="B4619" s="29"/>
      <c r="C4619" s="29"/>
      <c r="D4619" s="29"/>
      <c r="E4619" s="26"/>
      <c r="F4619" s="29"/>
      <c r="G4619" s="29"/>
      <c r="H4619" s="29"/>
      <c r="I4619" s="29"/>
      <c r="J4619" s="24"/>
      <c r="K4619" s="24"/>
      <c r="L4619" s="24"/>
    </row>
    <row r="4620" spans="1:12" x14ac:dyDescent="0.2">
      <c r="A4620" s="12"/>
      <c r="B4620" s="29"/>
      <c r="C4620" s="29"/>
      <c r="D4620" s="29"/>
      <c r="E4620" s="26"/>
      <c r="F4620" s="29"/>
      <c r="G4620" s="29"/>
      <c r="H4620" s="29"/>
      <c r="I4620" s="29"/>
      <c r="J4620" s="24"/>
      <c r="K4620" s="24"/>
      <c r="L4620" s="24"/>
    </row>
    <row r="4621" spans="1:12" x14ac:dyDescent="0.2">
      <c r="A4621" s="12"/>
      <c r="B4621" s="29"/>
      <c r="C4621" s="29"/>
      <c r="D4621" s="29"/>
      <c r="E4621" s="26"/>
      <c r="F4621" s="29"/>
      <c r="G4621" s="29"/>
      <c r="H4621" s="29"/>
      <c r="I4621" s="29"/>
      <c r="J4621" s="24"/>
      <c r="K4621" s="24"/>
      <c r="L4621" s="24"/>
    </row>
    <row r="4622" spans="1:12" x14ac:dyDescent="0.2">
      <c r="A4622" s="12"/>
      <c r="B4622" s="29"/>
      <c r="C4622" s="29"/>
      <c r="D4622" s="29"/>
      <c r="E4622" s="26"/>
      <c r="F4622" s="29"/>
      <c r="G4622" s="29"/>
      <c r="H4622" s="29"/>
      <c r="I4622" s="29"/>
      <c r="J4622" s="24"/>
      <c r="K4622" s="24"/>
      <c r="L4622" s="24"/>
    </row>
    <row r="4623" spans="1:12" x14ac:dyDescent="0.2">
      <c r="A4623" s="12"/>
      <c r="B4623" s="29"/>
      <c r="C4623" s="29"/>
      <c r="D4623" s="29"/>
      <c r="E4623" s="26"/>
      <c r="F4623" s="29"/>
      <c r="G4623" s="29"/>
      <c r="H4623" s="29"/>
      <c r="I4623" s="29"/>
      <c r="J4623" s="24"/>
      <c r="K4623" s="24"/>
      <c r="L4623" s="24"/>
    </row>
    <row r="4624" spans="1:12" x14ac:dyDescent="0.2">
      <c r="A4624" s="12"/>
      <c r="B4624" s="29"/>
      <c r="C4624" s="29"/>
      <c r="D4624" s="29"/>
      <c r="E4624" s="26"/>
      <c r="F4624" s="29"/>
      <c r="G4624" s="29"/>
      <c r="H4624" s="29"/>
      <c r="I4624" s="29"/>
      <c r="J4624" s="24"/>
      <c r="K4624" s="24"/>
      <c r="L4624" s="24"/>
    </row>
    <row r="4625" spans="1:12" x14ac:dyDescent="0.2">
      <c r="A4625" s="12"/>
      <c r="B4625" s="29"/>
      <c r="C4625" s="29"/>
      <c r="D4625" s="29"/>
      <c r="E4625" s="26"/>
      <c r="F4625" s="29"/>
      <c r="G4625" s="29"/>
      <c r="H4625" s="29"/>
      <c r="I4625" s="29"/>
      <c r="J4625" s="24"/>
      <c r="K4625" s="24"/>
      <c r="L4625" s="24"/>
    </row>
    <row r="4626" spans="1:12" x14ac:dyDescent="0.2">
      <c r="A4626" s="12"/>
      <c r="B4626" s="29"/>
      <c r="C4626" s="29"/>
      <c r="D4626" s="29"/>
      <c r="E4626" s="26"/>
      <c r="F4626" s="29"/>
      <c r="G4626" s="29"/>
      <c r="H4626" s="29"/>
      <c r="I4626" s="29"/>
      <c r="J4626" s="24"/>
      <c r="K4626" s="24"/>
      <c r="L4626" s="24"/>
    </row>
    <row r="4627" spans="1:12" x14ac:dyDescent="0.2">
      <c r="A4627" s="12"/>
      <c r="B4627" s="29"/>
      <c r="C4627" s="29"/>
      <c r="D4627" s="29"/>
      <c r="E4627" s="26"/>
      <c r="F4627" s="29"/>
      <c r="G4627" s="29"/>
      <c r="H4627" s="29"/>
      <c r="I4627" s="29"/>
      <c r="J4627" s="24"/>
      <c r="K4627" s="24"/>
      <c r="L4627" s="24"/>
    </row>
    <row r="4628" spans="1:12" x14ac:dyDescent="0.2">
      <c r="A4628" s="12"/>
      <c r="B4628" s="29"/>
      <c r="C4628" s="29"/>
      <c r="D4628" s="29"/>
      <c r="E4628" s="26"/>
      <c r="F4628" s="29"/>
      <c r="G4628" s="29"/>
      <c r="H4628" s="29"/>
      <c r="I4628" s="29"/>
      <c r="J4628" s="24"/>
      <c r="K4628" s="24"/>
      <c r="L4628" s="24"/>
    </row>
    <row r="4629" spans="1:12" x14ac:dyDescent="0.2">
      <c r="A4629" s="12"/>
      <c r="B4629" s="29"/>
      <c r="C4629" s="29"/>
      <c r="D4629" s="29"/>
      <c r="E4629" s="26"/>
      <c r="F4629" s="29"/>
      <c r="G4629" s="29"/>
      <c r="H4629" s="29"/>
      <c r="I4629" s="29"/>
      <c r="J4629" s="24"/>
      <c r="K4629" s="24"/>
      <c r="L4629" s="24"/>
    </row>
    <row r="4630" spans="1:12" x14ac:dyDescent="0.2">
      <c r="A4630" s="12"/>
      <c r="B4630" s="29"/>
      <c r="C4630" s="29"/>
      <c r="D4630" s="29"/>
      <c r="E4630" s="26"/>
      <c r="F4630" s="29"/>
      <c r="G4630" s="29"/>
      <c r="H4630" s="29"/>
      <c r="I4630" s="29"/>
      <c r="J4630" s="24"/>
      <c r="K4630" s="24"/>
      <c r="L4630" s="24"/>
    </row>
    <row r="4631" spans="1:12" x14ac:dyDescent="0.2">
      <c r="A4631" s="12"/>
      <c r="B4631" s="29"/>
      <c r="C4631" s="29"/>
      <c r="D4631" s="29"/>
      <c r="E4631" s="26"/>
      <c r="F4631" s="29"/>
      <c r="G4631" s="29"/>
      <c r="H4631" s="29"/>
      <c r="I4631" s="29"/>
      <c r="J4631" s="24"/>
      <c r="K4631" s="24"/>
      <c r="L4631" s="24"/>
    </row>
    <row r="4632" spans="1:12" x14ac:dyDescent="0.2">
      <c r="A4632" s="12"/>
      <c r="B4632" s="29"/>
      <c r="C4632" s="29"/>
      <c r="D4632" s="29"/>
      <c r="E4632" s="26"/>
      <c r="F4632" s="29"/>
      <c r="G4632" s="29"/>
      <c r="H4632" s="29"/>
      <c r="I4632" s="29"/>
      <c r="J4632" s="24"/>
      <c r="K4632" s="24"/>
      <c r="L4632" s="24"/>
    </row>
    <row r="4633" spans="1:12" x14ac:dyDescent="0.2">
      <c r="A4633" s="12"/>
      <c r="B4633" s="29"/>
      <c r="C4633" s="29"/>
      <c r="D4633" s="29"/>
      <c r="E4633" s="26"/>
      <c r="F4633" s="29"/>
      <c r="G4633" s="29"/>
      <c r="H4633" s="29"/>
      <c r="I4633" s="29"/>
      <c r="J4633" s="24"/>
      <c r="K4633" s="24"/>
      <c r="L4633" s="24"/>
    </row>
    <row r="4634" spans="1:12" x14ac:dyDescent="0.2">
      <c r="A4634" s="12"/>
      <c r="B4634" s="29"/>
      <c r="C4634" s="29"/>
      <c r="D4634" s="29"/>
      <c r="E4634" s="26"/>
      <c r="F4634" s="29"/>
      <c r="G4634" s="29"/>
      <c r="H4634" s="29"/>
      <c r="I4634" s="29"/>
      <c r="J4634" s="24"/>
      <c r="K4634" s="24"/>
      <c r="L4634" s="24"/>
    </row>
    <row r="4635" spans="1:12" x14ac:dyDescent="0.2">
      <c r="A4635" s="12"/>
      <c r="B4635" s="29"/>
      <c r="C4635" s="29"/>
      <c r="D4635" s="29"/>
      <c r="E4635" s="26"/>
      <c r="F4635" s="29"/>
      <c r="G4635" s="29"/>
      <c r="H4635" s="29"/>
      <c r="I4635" s="29"/>
      <c r="J4635" s="24"/>
      <c r="K4635" s="24"/>
      <c r="L4635" s="24"/>
    </row>
    <row r="4636" spans="1:12" x14ac:dyDescent="0.2">
      <c r="A4636" s="12"/>
      <c r="B4636" s="29"/>
      <c r="C4636" s="29"/>
      <c r="D4636" s="29"/>
      <c r="E4636" s="26"/>
      <c r="F4636" s="29"/>
      <c r="G4636" s="29"/>
      <c r="H4636" s="29"/>
      <c r="I4636" s="29"/>
      <c r="J4636" s="24"/>
      <c r="K4636" s="24"/>
      <c r="L4636" s="24"/>
    </row>
    <row r="4637" spans="1:12" x14ac:dyDescent="0.2">
      <c r="A4637" s="12"/>
      <c r="B4637" s="29"/>
      <c r="C4637" s="29"/>
      <c r="D4637" s="29"/>
      <c r="E4637" s="26"/>
      <c r="F4637" s="29"/>
      <c r="G4637" s="29"/>
      <c r="H4637" s="29"/>
      <c r="I4637" s="29"/>
      <c r="J4637" s="24"/>
      <c r="K4637" s="24"/>
      <c r="L4637" s="24"/>
    </row>
    <row r="4638" spans="1:12" x14ac:dyDescent="0.2">
      <c r="A4638" s="12"/>
      <c r="B4638" s="29"/>
      <c r="C4638" s="29"/>
      <c r="D4638" s="29"/>
      <c r="E4638" s="26"/>
      <c r="F4638" s="29"/>
      <c r="G4638" s="29"/>
      <c r="H4638" s="29"/>
      <c r="I4638" s="29"/>
      <c r="J4638" s="24"/>
      <c r="K4638" s="24"/>
      <c r="L4638" s="24"/>
    </row>
    <row r="4639" spans="1:12" x14ac:dyDescent="0.2">
      <c r="A4639" s="12"/>
      <c r="B4639" s="29"/>
      <c r="C4639" s="29"/>
      <c r="D4639" s="29"/>
      <c r="E4639" s="26"/>
      <c r="F4639" s="29"/>
      <c r="G4639" s="29"/>
      <c r="H4639" s="29"/>
      <c r="I4639" s="29"/>
      <c r="J4639" s="24"/>
      <c r="K4639" s="24"/>
      <c r="L4639" s="24"/>
    </row>
    <row r="4640" spans="1:12" x14ac:dyDescent="0.2">
      <c r="A4640" s="12"/>
      <c r="B4640" s="29"/>
      <c r="C4640" s="29"/>
      <c r="D4640" s="29"/>
      <c r="E4640" s="26"/>
      <c r="F4640" s="29"/>
      <c r="G4640" s="29"/>
      <c r="H4640" s="29"/>
      <c r="I4640" s="29"/>
      <c r="J4640" s="24"/>
      <c r="K4640" s="24"/>
      <c r="L4640" s="24"/>
    </row>
    <row r="4641" spans="1:12" x14ac:dyDescent="0.2">
      <c r="A4641" s="12"/>
      <c r="B4641" s="29"/>
      <c r="C4641" s="29"/>
      <c r="D4641" s="29"/>
      <c r="E4641" s="26"/>
      <c r="F4641" s="29"/>
      <c r="G4641" s="29"/>
      <c r="H4641" s="29"/>
      <c r="I4641" s="29"/>
      <c r="J4641" s="24"/>
      <c r="K4641" s="24"/>
      <c r="L4641" s="24"/>
    </row>
    <row r="4642" spans="1:12" x14ac:dyDescent="0.2">
      <c r="A4642" s="12"/>
      <c r="B4642" s="29"/>
      <c r="C4642" s="29"/>
      <c r="D4642" s="29"/>
      <c r="E4642" s="26"/>
      <c r="F4642" s="29"/>
      <c r="G4642" s="29"/>
      <c r="H4642" s="29"/>
      <c r="I4642" s="29"/>
      <c r="J4642" s="24"/>
      <c r="K4642" s="24"/>
      <c r="L4642" s="24"/>
    </row>
    <row r="4643" spans="1:12" x14ac:dyDescent="0.2">
      <c r="A4643" s="12"/>
      <c r="B4643" s="29"/>
      <c r="C4643" s="29"/>
      <c r="D4643" s="29"/>
      <c r="E4643" s="26"/>
      <c r="F4643" s="29"/>
      <c r="G4643" s="29"/>
      <c r="H4643" s="29"/>
      <c r="I4643" s="29"/>
      <c r="J4643" s="24"/>
      <c r="K4643" s="24"/>
      <c r="L4643" s="24"/>
    </row>
    <row r="4644" spans="1:12" x14ac:dyDescent="0.2">
      <c r="A4644" s="12"/>
      <c r="B4644" s="29"/>
      <c r="C4644" s="29"/>
      <c r="D4644" s="29"/>
      <c r="E4644" s="26"/>
      <c r="F4644" s="29"/>
      <c r="G4644" s="29"/>
      <c r="H4644" s="29"/>
      <c r="I4644" s="29"/>
      <c r="J4644" s="24"/>
      <c r="K4644" s="24"/>
      <c r="L4644" s="24"/>
    </row>
    <row r="4645" spans="1:12" x14ac:dyDescent="0.2">
      <c r="A4645" s="12"/>
      <c r="B4645" s="29"/>
      <c r="C4645" s="29"/>
      <c r="D4645" s="29"/>
      <c r="E4645" s="26"/>
      <c r="F4645" s="29"/>
      <c r="G4645" s="29"/>
      <c r="H4645" s="29"/>
      <c r="I4645" s="29"/>
      <c r="J4645" s="24"/>
      <c r="K4645" s="24"/>
      <c r="L4645" s="24"/>
    </row>
    <row r="4646" spans="1:12" x14ac:dyDescent="0.2">
      <c r="A4646" s="12"/>
      <c r="B4646" s="29"/>
      <c r="C4646" s="29"/>
      <c r="D4646" s="29"/>
      <c r="E4646" s="26"/>
      <c r="F4646" s="29"/>
      <c r="G4646" s="29"/>
      <c r="H4646" s="29"/>
      <c r="I4646" s="29"/>
      <c r="J4646" s="24"/>
      <c r="K4646" s="24"/>
      <c r="L4646" s="24"/>
    </row>
    <row r="4647" spans="1:12" x14ac:dyDescent="0.2">
      <c r="A4647" s="12"/>
      <c r="B4647" s="29"/>
      <c r="C4647" s="29"/>
      <c r="D4647" s="29"/>
      <c r="E4647" s="26"/>
      <c r="F4647" s="29"/>
      <c r="G4647" s="29"/>
      <c r="H4647" s="29"/>
      <c r="I4647" s="29"/>
      <c r="J4647" s="24"/>
      <c r="K4647" s="24"/>
      <c r="L4647" s="24"/>
    </row>
    <row r="4648" spans="1:12" x14ac:dyDescent="0.2">
      <c r="A4648" s="12"/>
      <c r="B4648" s="29"/>
      <c r="C4648" s="29"/>
      <c r="D4648" s="29"/>
      <c r="E4648" s="26"/>
      <c r="F4648" s="29"/>
      <c r="G4648" s="29"/>
      <c r="H4648" s="29"/>
      <c r="I4648" s="29"/>
      <c r="J4648" s="24"/>
      <c r="K4648" s="24"/>
      <c r="L4648" s="24"/>
    </row>
    <row r="4649" spans="1:12" x14ac:dyDescent="0.2">
      <c r="A4649" s="12"/>
      <c r="B4649" s="29"/>
      <c r="C4649" s="29"/>
      <c r="D4649" s="29"/>
      <c r="E4649" s="26"/>
      <c r="F4649" s="29"/>
      <c r="G4649" s="29"/>
      <c r="H4649" s="29"/>
      <c r="I4649" s="29"/>
      <c r="J4649" s="24"/>
      <c r="K4649" s="24"/>
      <c r="L4649" s="24"/>
    </row>
    <row r="4650" spans="1:12" x14ac:dyDescent="0.2">
      <c r="A4650" s="12"/>
      <c r="B4650" s="29"/>
      <c r="C4650" s="29"/>
      <c r="D4650" s="29"/>
      <c r="E4650" s="26"/>
      <c r="F4650" s="29"/>
      <c r="G4650" s="29"/>
      <c r="H4650" s="29"/>
      <c r="I4650" s="29"/>
      <c r="J4650" s="24"/>
      <c r="K4650" s="24"/>
      <c r="L4650" s="24"/>
    </row>
    <row r="4651" spans="1:12" x14ac:dyDescent="0.2">
      <c r="A4651" s="12"/>
      <c r="B4651" s="29"/>
      <c r="C4651" s="29"/>
      <c r="D4651" s="29"/>
      <c r="E4651" s="26"/>
      <c r="F4651" s="29"/>
      <c r="G4651" s="29"/>
      <c r="H4651" s="29"/>
      <c r="I4651" s="29"/>
      <c r="J4651" s="24"/>
      <c r="K4651" s="24"/>
      <c r="L4651" s="24"/>
    </row>
    <row r="4652" spans="1:12" x14ac:dyDescent="0.2">
      <c r="A4652" s="12"/>
      <c r="B4652" s="29"/>
      <c r="C4652" s="29"/>
      <c r="D4652" s="29"/>
      <c r="E4652" s="26"/>
      <c r="F4652" s="29"/>
      <c r="G4652" s="29"/>
      <c r="H4652" s="29"/>
      <c r="I4652" s="29"/>
      <c r="J4652" s="24"/>
      <c r="K4652" s="24"/>
      <c r="L4652" s="24"/>
    </row>
    <row r="4653" spans="1:12" x14ac:dyDescent="0.2">
      <c r="A4653" s="12"/>
      <c r="B4653" s="29"/>
      <c r="C4653" s="29"/>
      <c r="D4653" s="29"/>
      <c r="E4653" s="26"/>
      <c r="F4653" s="29"/>
      <c r="G4653" s="29"/>
      <c r="H4653" s="29"/>
      <c r="I4653" s="29"/>
      <c r="J4653" s="24"/>
      <c r="K4653" s="24"/>
      <c r="L4653" s="24"/>
    </row>
    <row r="4654" spans="1:12" x14ac:dyDescent="0.2">
      <c r="A4654" s="12"/>
      <c r="B4654" s="29"/>
      <c r="C4654" s="29"/>
      <c r="D4654" s="29"/>
      <c r="E4654" s="26"/>
      <c r="F4654" s="29"/>
      <c r="G4654" s="29"/>
      <c r="H4654" s="29"/>
      <c r="I4654" s="29"/>
      <c r="J4654" s="24"/>
      <c r="K4654" s="24"/>
      <c r="L4654" s="24"/>
    </row>
    <row r="4655" spans="1:12" x14ac:dyDescent="0.2">
      <c r="A4655" s="12"/>
      <c r="B4655" s="29"/>
      <c r="C4655" s="29"/>
      <c r="D4655" s="29"/>
      <c r="E4655" s="26"/>
      <c r="F4655" s="29"/>
      <c r="G4655" s="29"/>
      <c r="H4655" s="29"/>
      <c r="I4655" s="29"/>
      <c r="J4655" s="24"/>
      <c r="K4655" s="24"/>
      <c r="L4655" s="24"/>
    </row>
    <row r="4656" spans="1:12" x14ac:dyDescent="0.2">
      <c r="A4656" s="12"/>
      <c r="B4656" s="29"/>
      <c r="C4656" s="29"/>
      <c r="D4656" s="29"/>
      <c r="E4656" s="26"/>
      <c r="F4656" s="29"/>
      <c r="G4656" s="29"/>
      <c r="H4656" s="29"/>
      <c r="I4656" s="29"/>
      <c r="J4656" s="24"/>
      <c r="K4656" s="24"/>
      <c r="L4656" s="24"/>
    </row>
    <row r="4657" spans="1:12" x14ac:dyDescent="0.2">
      <c r="A4657" s="12"/>
      <c r="B4657" s="29"/>
      <c r="C4657" s="29"/>
      <c r="D4657" s="29"/>
      <c r="E4657" s="26"/>
      <c r="F4657" s="29"/>
      <c r="G4657" s="29"/>
      <c r="H4657" s="29"/>
      <c r="I4657" s="29"/>
      <c r="J4657" s="24"/>
      <c r="K4657" s="24"/>
      <c r="L4657" s="24"/>
    </row>
    <row r="4658" spans="1:12" x14ac:dyDescent="0.2">
      <c r="A4658" s="12"/>
      <c r="B4658" s="29"/>
      <c r="C4658" s="29"/>
      <c r="D4658" s="29"/>
      <c r="E4658" s="26"/>
      <c r="F4658" s="29"/>
      <c r="G4658" s="29"/>
      <c r="H4658" s="29"/>
      <c r="I4658" s="29"/>
      <c r="J4658" s="24"/>
      <c r="K4658" s="24"/>
      <c r="L4658" s="24"/>
    </row>
    <row r="4659" spans="1:12" x14ac:dyDescent="0.2">
      <c r="A4659" s="12"/>
      <c r="B4659" s="29"/>
      <c r="C4659" s="29"/>
      <c r="D4659" s="29"/>
      <c r="E4659" s="26"/>
      <c r="F4659" s="29"/>
      <c r="G4659" s="29"/>
      <c r="H4659" s="29"/>
      <c r="I4659" s="29"/>
      <c r="J4659" s="24"/>
      <c r="K4659" s="24"/>
      <c r="L4659" s="24"/>
    </row>
    <row r="4660" spans="1:12" x14ac:dyDescent="0.2">
      <c r="A4660" s="12"/>
      <c r="B4660" s="29"/>
      <c r="C4660" s="29"/>
      <c r="D4660" s="29"/>
      <c r="E4660" s="26"/>
      <c r="F4660" s="29"/>
      <c r="G4660" s="29"/>
      <c r="H4660" s="29"/>
      <c r="I4660" s="29"/>
      <c r="J4660" s="24"/>
      <c r="K4660" s="24"/>
      <c r="L4660" s="24"/>
    </row>
    <row r="4661" spans="1:12" x14ac:dyDescent="0.2">
      <c r="A4661" s="12"/>
      <c r="B4661" s="29"/>
      <c r="C4661" s="29"/>
      <c r="D4661" s="29"/>
      <c r="E4661" s="26"/>
      <c r="F4661" s="29"/>
      <c r="G4661" s="29"/>
      <c r="H4661" s="29"/>
      <c r="I4661" s="29"/>
      <c r="J4661" s="24"/>
      <c r="K4661" s="24"/>
      <c r="L4661" s="24"/>
    </row>
    <row r="4662" spans="1:12" x14ac:dyDescent="0.2">
      <c r="A4662" s="12"/>
      <c r="B4662" s="29"/>
      <c r="C4662" s="29"/>
      <c r="D4662" s="29"/>
      <c r="E4662" s="26"/>
      <c r="F4662" s="29"/>
      <c r="G4662" s="29"/>
      <c r="H4662" s="29"/>
      <c r="I4662" s="29"/>
      <c r="J4662" s="24"/>
      <c r="K4662" s="24"/>
      <c r="L4662" s="24"/>
    </row>
    <row r="4663" spans="1:12" x14ac:dyDescent="0.2">
      <c r="A4663" s="12"/>
      <c r="B4663" s="29"/>
      <c r="C4663" s="29"/>
      <c r="D4663" s="29"/>
      <c r="E4663" s="26"/>
      <c r="F4663" s="29"/>
      <c r="G4663" s="29"/>
      <c r="H4663" s="29"/>
      <c r="I4663" s="29"/>
      <c r="J4663" s="24"/>
      <c r="K4663" s="24"/>
      <c r="L4663" s="24"/>
    </row>
    <row r="4664" spans="1:12" x14ac:dyDescent="0.2">
      <c r="A4664" s="12"/>
      <c r="B4664" s="29"/>
      <c r="C4664" s="29"/>
      <c r="D4664" s="29"/>
      <c r="E4664" s="26"/>
      <c r="F4664" s="29"/>
      <c r="G4664" s="29"/>
      <c r="H4664" s="29"/>
      <c r="I4664" s="29"/>
      <c r="J4664" s="24"/>
      <c r="K4664" s="24"/>
      <c r="L4664" s="24"/>
    </row>
    <row r="4665" spans="1:12" x14ac:dyDescent="0.2">
      <c r="A4665" s="12"/>
      <c r="B4665" s="29"/>
      <c r="C4665" s="29"/>
      <c r="D4665" s="29"/>
      <c r="E4665" s="26"/>
      <c r="F4665" s="29"/>
      <c r="G4665" s="29"/>
      <c r="H4665" s="29"/>
      <c r="I4665" s="29"/>
      <c r="J4665" s="24"/>
      <c r="K4665" s="24"/>
      <c r="L4665" s="24"/>
    </row>
    <row r="4666" spans="1:12" x14ac:dyDescent="0.2">
      <c r="A4666" s="12"/>
      <c r="B4666" s="29"/>
      <c r="C4666" s="29"/>
      <c r="D4666" s="29"/>
      <c r="E4666" s="26"/>
      <c r="F4666" s="29"/>
      <c r="G4666" s="29"/>
      <c r="H4666" s="29"/>
      <c r="I4666" s="29"/>
      <c r="J4666" s="24"/>
      <c r="K4666" s="24"/>
      <c r="L4666" s="24"/>
    </row>
    <row r="4667" spans="1:12" x14ac:dyDescent="0.2">
      <c r="A4667" s="12"/>
      <c r="B4667" s="29"/>
      <c r="C4667" s="29"/>
      <c r="D4667" s="29"/>
      <c r="E4667" s="26"/>
      <c r="F4667" s="29"/>
      <c r="G4667" s="29"/>
      <c r="H4667" s="29"/>
      <c r="I4667" s="29"/>
      <c r="J4667" s="24"/>
      <c r="K4667" s="24"/>
      <c r="L4667" s="24"/>
    </row>
    <row r="4668" spans="1:12" x14ac:dyDescent="0.2">
      <c r="A4668" s="12"/>
      <c r="B4668" s="29"/>
      <c r="C4668" s="29"/>
      <c r="D4668" s="29"/>
      <c r="E4668" s="26"/>
      <c r="F4668" s="29"/>
      <c r="G4668" s="29"/>
      <c r="H4668" s="29"/>
      <c r="I4668" s="29"/>
      <c r="J4668" s="24"/>
      <c r="K4668" s="24"/>
      <c r="L4668" s="24"/>
    </row>
    <row r="4669" spans="1:12" x14ac:dyDescent="0.2">
      <c r="A4669" s="12"/>
      <c r="B4669" s="29"/>
      <c r="C4669" s="29"/>
      <c r="D4669" s="29"/>
      <c r="E4669" s="26"/>
      <c r="F4669" s="29"/>
      <c r="G4669" s="29"/>
      <c r="H4669" s="29"/>
      <c r="I4669" s="29"/>
      <c r="J4669" s="24"/>
      <c r="K4669" s="24"/>
      <c r="L4669" s="24"/>
    </row>
    <row r="4670" spans="1:12" x14ac:dyDescent="0.2">
      <c r="A4670" s="12"/>
      <c r="B4670" s="29"/>
      <c r="C4670" s="29"/>
      <c r="D4670" s="29"/>
      <c r="E4670" s="26"/>
      <c r="F4670" s="29"/>
      <c r="G4670" s="29"/>
      <c r="H4670" s="29"/>
      <c r="I4670" s="29"/>
      <c r="J4670" s="24"/>
      <c r="K4670" s="24"/>
      <c r="L4670" s="24"/>
    </row>
    <row r="4671" spans="1:12" x14ac:dyDescent="0.2">
      <c r="A4671" s="12"/>
      <c r="B4671" s="29"/>
      <c r="C4671" s="29"/>
      <c r="D4671" s="29"/>
      <c r="E4671" s="26"/>
      <c r="F4671" s="29"/>
      <c r="G4671" s="29"/>
      <c r="H4671" s="29"/>
      <c r="I4671" s="29"/>
      <c r="J4671" s="24"/>
      <c r="K4671" s="24"/>
      <c r="L4671" s="24"/>
    </row>
    <row r="4672" spans="1:12" x14ac:dyDescent="0.2">
      <c r="A4672" s="12"/>
      <c r="B4672" s="29"/>
      <c r="C4672" s="29"/>
      <c r="D4672" s="29"/>
      <c r="E4672" s="26"/>
      <c r="F4672" s="29"/>
      <c r="G4672" s="29"/>
      <c r="H4672" s="29"/>
      <c r="I4672" s="29"/>
      <c r="J4672" s="24"/>
      <c r="K4672" s="24"/>
      <c r="L4672" s="24"/>
    </row>
    <row r="4673" spans="1:12" x14ac:dyDescent="0.2">
      <c r="A4673" s="12"/>
      <c r="B4673" s="29"/>
      <c r="C4673" s="29"/>
      <c r="D4673" s="29"/>
      <c r="E4673" s="26"/>
      <c r="F4673" s="29"/>
      <c r="G4673" s="29"/>
      <c r="H4673" s="29"/>
      <c r="I4673" s="29"/>
      <c r="J4673" s="24"/>
      <c r="K4673" s="24"/>
      <c r="L4673" s="24"/>
    </row>
    <row r="4674" spans="1:12" x14ac:dyDescent="0.2">
      <c r="A4674" s="12"/>
      <c r="B4674" s="29"/>
      <c r="C4674" s="29"/>
      <c r="D4674" s="29"/>
      <c r="E4674" s="26"/>
      <c r="F4674" s="29"/>
      <c r="G4674" s="29"/>
      <c r="H4674" s="29"/>
      <c r="I4674" s="29"/>
      <c r="J4674" s="24"/>
      <c r="K4674" s="24"/>
      <c r="L4674" s="24"/>
    </row>
    <row r="4675" spans="1:12" x14ac:dyDescent="0.2">
      <c r="A4675" s="12"/>
      <c r="B4675" s="29"/>
      <c r="C4675" s="29"/>
      <c r="D4675" s="29"/>
      <c r="E4675" s="26"/>
      <c r="F4675" s="29"/>
      <c r="G4675" s="29"/>
      <c r="H4675" s="29"/>
      <c r="I4675" s="29"/>
      <c r="J4675" s="24"/>
      <c r="K4675" s="24"/>
      <c r="L4675" s="24"/>
    </row>
    <row r="4676" spans="1:12" x14ac:dyDescent="0.2">
      <c r="A4676" s="12"/>
      <c r="B4676" s="29"/>
      <c r="C4676" s="29"/>
      <c r="D4676" s="29"/>
      <c r="E4676" s="26"/>
      <c r="F4676" s="29"/>
      <c r="G4676" s="29"/>
      <c r="H4676" s="29"/>
      <c r="I4676" s="29"/>
      <c r="J4676" s="24"/>
      <c r="K4676" s="24"/>
      <c r="L4676" s="24"/>
    </row>
    <row r="4677" spans="1:12" x14ac:dyDescent="0.2">
      <c r="A4677" s="12"/>
      <c r="B4677" s="29"/>
      <c r="C4677" s="29"/>
      <c r="D4677" s="29"/>
      <c r="E4677" s="26"/>
      <c r="F4677" s="29"/>
      <c r="G4677" s="29"/>
      <c r="H4677" s="29"/>
      <c r="I4677" s="29"/>
      <c r="J4677" s="24"/>
      <c r="K4677" s="24"/>
      <c r="L4677" s="24"/>
    </row>
    <row r="4678" spans="1:12" x14ac:dyDescent="0.2">
      <c r="A4678" s="12"/>
      <c r="B4678" s="29"/>
      <c r="C4678" s="29"/>
      <c r="D4678" s="29"/>
      <c r="E4678" s="26"/>
      <c r="F4678" s="29"/>
      <c r="G4678" s="29"/>
      <c r="H4678" s="29"/>
      <c r="I4678" s="29"/>
      <c r="J4678" s="24"/>
      <c r="K4678" s="24"/>
      <c r="L4678" s="24"/>
    </row>
    <row r="4679" spans="1:12" x14ac:dyDescent="0.2">
      <c r="A4679" s="12"/>
      <c r="B4679" s="29"/>
      <c r="C4679" s="29"/>
      <c r="D4679" s="29"/>
      <c r="E4679" s="26"/>
      <c r="F4679" s="29"/>
      <c r="G4679" s="29"/>
      <c r="H4679" s="29"/>
      <c r="I4679" s="29"/>
      <c r="J4679" s="24"/>
      <c r="K4679" s="24"/>
      <c r="L4679" s="24"/>
    </row>
    <row r="4680" spans="1:12" x14ac:dyDescent="0.2">
      <c r="A4680" s="12"/>
      <c r="B4680" s="29"/>
      <c r="C4680" s="29"/>
      <c r="D4680" s="29"/>
      <c r="E4680" s="26"/>
      <c r="F4680" s="29"/>
      <c r="G4680" s="29"/>
      <c r="H4680" s="29"/>
      <c r="I4680" s="29"/>
      <c r="J4680" s="24"/>
      <c r="K4680" s="24"/>
      <c r="L4680" s="24"/>
    </row>
    <row r="4681" spans="1:12" x14ac:dyDescent="0.2">
      <c r="A4681" s="12"/>
      <c r="B4681" s="29"/>
      <c r="C4681" s="29"/>
      <c r="D4681" s="29"/>
      <c r="E4681" s="26"/>
      <c r="F4681" s="29"/>
      <c r="G4681" s="29"/>
      <c r="H4681" s="29"/>
      <c r="I4681" s="29"/>
      <c r="J4681" s="24"/>
      <c r="K4681" s="24"/>
      <c r="L4681" s="24"/>
    </row>
    <row r="4682" spans="1:12" x14ac:dyDescent="0.2">
      <c r="A4682" s="12"/>
      <c r="B4682" s="29"/>
      <c r="C4682" s="29"/>
      <c r="D4682" s="29"/>
      <c r="E4682" s="26"/>
      <c r="F4682" s="29"/>
      <c r="G4682" s="29"/>
      <c r="H4682" s="29"/>
      <c r="I4682" s="29"/>
      <c r="J4682" s="24"/>
      <c r="K4682" s="24"/>
      <c r="L4682" s="24"/>
    </row>
    <row r="4683" spans="1:12" x14ac:dyDescent="0.2">
      <c r="A4683" s="12"/>
      <c r="B4683" s="29"/>
      <c r="C4683" s="29"/>
      <c r="D4683" s="29"/>
      <c r="E4683" s="26"/>
      <c r="F4683" s="29"/>
      <c r="G4683" s="29"/>
      <c r="H4683" s="29"/>
      <c r="I4683" s="29"/>
      <c r="J4683" s="24"/>
      <c r="K4683" s="24"/>
      <c r="L4683" s="24"/>
    </row>
    <row r="4684" spans="1:12" x14ac:dyDescent="0.2">
      <c r="A4684" s="12"/>
      <c r="B4684" s="29"/>
      <c r="C4684" s="29"/>
      <c r="D4684" s="29"/>
      <c r="E4684" s="26"/>
      <c r="F4684" s="29"/>
      <c r="G4684" s="29"/>
      <c r="H4684" s="29"/>
      <c r="I4684" s="29"/>
      <c r="J4684" s="24"/>
      <c r="K4684" s="24"/>
      <c r="L4684" s="24"/>
    </row>
    <row r="4685" spans="1:12" x14ac:dyDescent="0.2">
      <c r="A4685" s="12"/>
      <c r="B4685" s="29"/>
      <c r="C4685" s="29"/>
      <c r="D4685" s="29"/>
      <c r="E4685" s="26"/>
      <c r="F4685" s="29"/>
      <c r="G4685" s="29"/>
      <c r="H4685" s="29"/>
      <c r="I4685" s="29"/>
      <c r="J4685" s="24"/>
      <c r="K4685" s="24"/>
      <c r="L4685" s="24"/>
    </row>
    <row r="4686" spans="1:12" x14ac:dyDescent="0.2">
      <c r="A4686" s="12"/>
      <c r="B4686" s="29"/>
      <c r="C4686" s="29"/>
      <c r="D4686" s="29"/>
      <c r="E4686" s="26"/>
      <c r="F4686" s="29"/>
      <c r="G4686" s="29"/>
      <c r="H4686" s="29"/>
      <c r="I4686" s="29"/>
      <c r="J4686" s="24"/>
      <c r="K4686" s="24"/>
      <c r="L4686" s="24"/>
    </row>
    <row r="4687" spans="1:12" x14ac:dyDescent="0.2">
      <c r="A4687" s="12"/>
      <c r="B4687" s="29"/>
      <c r="C4687" s="29"/>
      <c r="D4687" s="29"/>
      <c r="E4687" s="26"/>
      <c r="F4687" s="29"/>
      <c r="G4687" s="29"/>
      <c r="H4687" s="29"/>
      <c r="I4687" s="29"/>
      <c r="J4687" s="24"/>
      <c r="K4687" s="24"/>
      <c r="L4687" s="24"/>
    </row>
    <row r="4688" spans="1:12" x14ac:dyDescent="0.2">
      <c r="A4688" s="12"/>
      <c r="B4688" s="29"/>
      <c r="C4688" s="29"/>
      <c r="D4688" s="29"/>
      <c r="E4688" s="26"/>
      <c r="F4688" s="29"/>
      <c r="G4688" s="29"/>
      <c r="H4688" s="29"/>
      <c r="I4688" s="29"/>
      <c r="J4688" s="24"/>
      <c r="K4688" s="24"/>
      <c r="L4688" s="24"/>
    </row>
    <row r="4689" spans="1:12" x14ac:dyDescent="0.2">
      <c r="A4689" s="12"/>
      <c r="B4689" s="29"/>
      <c r="C4689" s="29"/>
      <c r="D4689" s="29"/>
      <c r="E4689" s="26"/>
      <c r="F4689" s="29"/>
      <c r="G4689" s="29"/>
      <c r="H4689" s="29"/>
      <c r="I4689" s="29"/>
      <c r="J4689" s="24"/>
      <c r="K4689" s="24"/>
      <c r="L4689" s="24"/>
    </row>
    <row r="4690" spans="1:12" x14ac:dyDescent="0.2">
      <c r="A4690" s="12"/>
      <c r="B4690" s="29"/>
      <c r="C4690" s="29"/>
      <c r="D4690" s="29"/>
      <c r="E4690" s="26"/>
      <c r="F4690" s="29"/>
      <c r="G4690" s="29"/>
      <c r="H4690" s="29"/>
      <c r="I4690" s="29"/>
      <c r="J4690" s="24"/>
      <c r="K4690" s="24"/>
      <c r="L4690" s="24"/>
    </row>
    <row r="4691" spans="1:12" x14ac:dyDescent="0.2">
      <c r="A4691" s="12"/>
      <c r="B4691" s="29"/>
      <c r="C4691" s="29"/>
      <c r="D4691" s="29"/>
      <c r="E4691" s="26"/>
      <c r="F4691" s="29"/>
      <c r="G4691" s="29"/>
      <c r="H4691" s="29"/>
      <c r="I4691" s="29"/>
      <c r="J4691" s="24"/>
      <c r="K4691" s="24"/>
      <c r="L4691" s="24"/>
    </row>
    <row r="4692" spans="1:12" x14ac:dyDescent="0.2">
      <c r="A4692" s="12"/>
      <c r="B4692" s="29"/>
      <c r="C4692" s="29"/>
      <c r="D4692" s="29"/>
      <c r="E4692" s="26"/>
      <c r="F4692" s="29"/>
      <c r="G4692" s="29"/>
      <c r="H4692" s="29"/>
      <c r="I4692" s="29"/>
      <c r="J4692" s="24"/>
      <c r="K4692" s="24"/>
      <c r="L4692" s="24"/>
    </row>
    <row r="4693" spans="1:12" x14ac:dyDescent="0.2">
      <c r="A4693" s="12"/>
      <c r="B4693" s="29"/>
      <c r="C4693" s="29"/>
      <c r="D4693" s="29"/>
      <c r="E4693" s="26"/>
      <c r="F4693" s="29"/>
      <c r="G4693" s="29"/>
      <c r="H4693" s="29"/>
      <c r="I4693" s="29"/>
      <c r="J4693" s="24"/>
      <c r="K4693" s="24"/>
      <c r="L4693" s="24"/>
    </row>
    <row r="4694" spans="1:12" x14ac:dyDescent="0.2">
      <c r="A4694" s="12"/>
      <c r="B4694" s="29"/>
      <c r="C4694" s="29"/>
      <c r="D4694" s="29"/>
      <c r="E4694" s="26"/>
      <c r="F4694" s="29"/>
      <c r="G4694" s="29"/>
      <c r="H4694" s="29"/>
      <c r="I4694" s="29"/>
      <c r="J4694" s="24"/>
      <c r="K4694" s="24"/>
      <c r="L4694" s="24"/>
    </row>
    <row r="4695" spans="1:12" x14ac:dyDescent="0.2">
      <c r="A4695" s="12"/>
      <c r="B4695" s="29"/>
      <c r="C4695" s="29"/>
      <c r="D4695" s="29"/>
      <c r="E4695" s="26"/>
      <c r="F4695" s="29"/>
      <c r="G4695" s="29"/>
      <c r="H4695" s="29"/>
      <c r="I4695" s="29"/>
      <c r="J4695" s="24"/>
      <c r="K4695" s="24"/>
      <c r="L4695" s="24"/>
    </row>
    <row r="4696" spans="1:12" x14ac:dyDescent="0.2">
      <c r="A4696" s="12"/>
      <c r="B4696" s="29"/>
      <c r="C4696" s="29"/>
      <c r="D4696" s="29"/>
      <c r="E4696" s="26"/>
      <c r="F4696" s="29"/>
      <c r="G4696" s="29"/>
      <c r="H4696" s="29"/>
      <c r="I4696" s="29"/>
      <c r="J4696" s="24"/>
      <c r="K4696" s="24"/>
      <c r="L4696" s="24"/>
    </row>
    <row r="4697" spans="1:12" x14ac:dyDescent="0.2">
      <c r="A4697" s="12"/>
      <c r="B4697" s="29"/>
      <c r="C4697" s="29"/>
      <c r="D4697" s="29"/>
      <c r="E4697" s="26"/>
      <c r="F4697" s="29"/>
      <c r="G4697" s="29"/>
      <c r="H4697" s="29"/>
      <c r="I4697" s="29"/>
      <c r="J4697" s="24"/>
      <c r="K4697" s="24"/>
      <c r="L4697" s="24"/>
    </row>
    <row r="4698" spans="1:12" x14ac:dyDescent="0.2">
      <c r="A4698" s="12"/>
      <c r="B4698" s="29"/>
      <c r="C4698" s="29"/>
      <c r="D4698" s="29"/>
      <c r="E4698" s="26"/>
      <c r="F4698" s="29"/>
      <c r="G4698" s="29"/>
      <c r="H4698" s="29"/>
      <c r="I4698" s="29"/>
      <c r="J4698" s="24"/>
      <c r="K4698" s="24"/>
      <c r="L4698" s="24"/>
    </row>
    <row r="4699" spans="1:12" x14ac:dyDescent="0.2">
      <c r="A4699" s="12"/>
      <c r="B4699" s="29"/>
      <c r="C4699" s="29"/>
      <c r="D4699" s="29"/>
      <c r="E4699" s="26"/>
      <c r="F4699" s="29"/>
      <c r="G4699" s="29"/>
      <c r="H4699" s="29"/>
      <c r="I4699" s="29"/>
      <c r="J4699" s="24"/>
      <c r="K4699" s="24"/>
      <c r="L4699" s="24"/>
    </row>
    <row r="4700" spans="1:12" x14ac:dyDescent="0.2">
      <c r="A4700" s="12"/>
      <c r="B4700" s="29"/>
      <c r="C4700" s="29"/>
      <c r="D4700" s="29"/>
      <c r="E4700" s="26"/>
      <c r="F4700" s="29"/>
      <c r="G4700" s="29"/>
      <c r="H4700" s="29"/>
      <c r="I4700" s="29"/>
      <c r="J4700" s="24"/>
      <c r="K4700" s="24"/>
      <c r="L4700" s="24"/>
    </row>
    <row r="4701" spans="1:12" x14ac:dyDescent="0.2">
      <c r="A4701" s="12"/>
      <c r="B4701" s="29"/>
      <c r="C4701" s="29"/>
      <c r="D4701" s="29"/>
      <c r="E4701" s="26"/>
      <c r="F4701" s="29"/>
      <c r="G4701" s="29"/>
      <c r="H4701" s="29"/>
      <c r="I4701" s="29"/>
      <c r="J4701" s="24"/>
      <c r="K4701" s="24"/>
      <c r="L4701" s="24"/>
    </row>
    <row r="4702" spans="1:12" x14ac:dyDescent="0.2">
      <c r="A4702" s="12"/>
      <c r="B4702" s="29"/>
      <c r="C4702" s="29"/>
      <c r="D4702" s="29"/>
      <c r="E4702" s="26"/>
      <c r="F4702" s="29"/>
      <c r="G4702" s="29"/>
      <c r="H4702" s="29"/>
      <c r="I4702" s="29"/>
      <c r="J4702" s="24"/>
      <c r="K4702" s="24"/>
      <c r="L4702" s="24"/>
    </row>
    <row r="4703" spans="1:12" x14ac:dyDescent="0.2">
      <c r="A4703" s="12"/>
      <c r="B4703" s="29"/>
      <c r="C4703" s="29"/>
      <c r="D4703" s="29"/>
      <c r="E4703" s="26"/>
      <c r="F4703" s="29"/>
      <c r="G4703" s="29"/>
      <c r="H4703" s="29"/>
      <c r="I4703" s="29"/>
      <c r="J4703" s="24"/>
      <c r="K4703" s="24"/>
      <c r="L4703" s="24"/>
    </row>
    <row r="4704" spans="1:12" x14ac:dyDescent="0.2">
      <c r="A4704" s="12"/>
      <c r="B4704" s="29"/>
      <c r="C4704" s="29"/>
      <c r="D4704" s="29"/>
      <c r="E4704" s="26"/>
      <c r="F4704" s="29"/>
      <c r="G4704" s="29"/>
      <c r="H4704" s="29"/>
      <c r="I4704" s="29"/>
      <c r="J4704" s="24"/>
      <c r="K4704" s="24"/>
      <c r="L4704" s="24"/>
    </row>
    <row r="4705" spans="1:12" x14ac:dyDescent="0.2">
      <c r="A4705" s="12"/>
      <c r="B4705" s="29"/>
      <c r="C4705" s="29"/>
      <c r="D4705" s="29"/>
      <c r="E4705" s="26"/>
      <c r="F4705" s="29"/>
      <c r="G4705" s="29"/>
      <c r="H4705" s="29"/>
      <c r="I4705" s="29"/>
      <c r="J4705" s="24"/>
      <c r="K4705" s="24"/>
      <c r="L4705" s="24"/>
    </row>
    <row r="4706" spans="1:12" x14ac:dyDescent="0.2">
      <c r="A4706" s="12"/>
      <c r="B4706" s="29"/>
      <c r="C4706" s="29"/>
      <c r="D4706" s="29"/>
      <c r="E4706" s="26"/>
      <c r="F4706" s="29"/>
      <c r="G4706" s="29"/>
      <c r="H4706" s="29"/>
      <c r="I4706" s="29"/>
      <c r="J4706" s="24"/>
      <c r="K4706" s="24"/>
      <c r="L4706" s="24"/>
    </row>
    <row r="4707" spans="1:12" x14ac:dyDescent="0.2">
      <c r="A4707" s="12"/>
      <c r="B4707" s="29"/>
      <c r="C4707" s="29"/>
      <c r="D4707" s="29"/>
      <c r="E4707" s="26"/>
      <c r="F4707" s="29"/>
      <c r="G4707" s="29"/>
      <c r="H4707" s="29"/>
      <c r="I4707" s="29"/>
      <c r="J4707" s="24"/>
      <c r="K4707" s="24"/>
      <c r="L4707" s="24"/>
    </row>
    <row r="4708" spans="1:12" x14ac:dyDescent="0.2">
      <c r="A4708" s="12"/>
      <c r="B4708" s="29"/>
      <c r="C4708" s="29"/>
      <c r="D4708" s="29"/>
      <c r="E4708" s="26"/>
      <c r="F4708" s="29"/>
      <c r="G4708" s="29"/>
      <c r="H4708" s="29"/>
      <c r="I4708" s="29"/>
      <c r="J4708" s="24"/>
      <c r="K4708" s="24"/>
      <c r="L4708" s="24"/>
    </row>
    <row r="4709" spans="1:12" x14ac:dyDescent="0.2">
      <c r="A4709" s="12"/>
      <c r="B4709" s="29"/>
      <c r="C4709" s="29"/>
      <c r="D4709" s="29"/>
      <c r="E4709" s="26"/>
      <c r="F4709" s="29"/>
      <c r="G4709" s="29"/>
      <c r="H4709" s="29"/>
      <c r="I4709" s="29"/>
      <c r="J4709" s="24"/>
      <c r="K4709" s="24"/>
      <c r="L4709" s="24"/>
    </row>
    <row r="4710" spans="1:12" x14ac:dyDescent="0.2">
      <c r="A4710" s="12"/>
      <c r="B4710" s="29"/>
      <c r="C4710" s="29"/>
      <c r="D4710" s="29"/>
      <c r="E4710" s="26"/>
      <c r="F4710" s="29"/>
      <c r="G4710" s="29"/>
      <c r="H4710" s="29"/>
      <c r="I4710" s="29"/>
      <c r="J4710" s="24"/>
      <c r="K4710" s="24"/>
      <c r="L4710" s="24"/>
    </row>
    <row r="4711" spans="1:12" x14ac:dyDescent="0.2">
      <c r="A4711" s="12"/>
      <c r="B4711" s="29"/>
      <c r="C4711" s="29"/>
      <c r="D4711" s="29"/>
      <c r="E4711" s="26"/>
      <c r="F4711" s="29"/>
      <c r="G4711" s="29"/>
      <c r="H4711" s="29"/>
      <c r="I4711" s="29"/>
      <c r="J4711" s="24"/>
      <c r="K4711" s="24"/>
      <c r="L4711" s="24"/>
    </row>
    <row r="4712" spans="1:12" x14ac:dyDescent="0.2">
      <c r="A4712" s="12"/>
      <c r="B4712" s="29"/>
      <c r="C4712" s="29"/>
      <c r="D4712" s="29"/>
      <c r="E4712" s="26"/>
      <c r="F4712" s="29"/>
      <c r="G4712" s="29"/>
      <c r="H4712" s="29"/>
      <c r="I4712" s="29"/>
      <c r="J4712" s="24"/>
      <c r="K4712" s="24"/>
      <c r="L4712" s="24"/>
    </row>
    <row r="4713" spans="1:12" x14ac:dyDescent="0.2">
      <c r="A4713" s="12"/>
      <c r="B4713" s="29"/>
      <c r="C4713" s="29"/>
      <c r="D4713" s="29"/>
      <c r="E4713" s="26"/>
      <c r="F4713" s="29"/>
      <c r="G4713" s="29"/>
      <c r="H4713" s="29"/>
      <c r="I4713" s="29"/>
      <c r="J4713" s="24"/>
      <c r="K4713" s="24"/>
      <c r="L4713" s="24"/>
    </row>
    <row r="4714" spans="1:12" x14ac:dyDescent="0.2">
      <c r="A4714" s="12"/>
      <c r="B4714" s="29"/>
      <c r="C4714" s="29"/>
      <c r="D4714" s="29"/>
      <c r="E4714" s="26"/>
      <c r="F4714" s="29"/>
      <c r="G4714" s="29"/>
      <c r="H4714" s="29"/>
      <c r="I4714" s="29"/>
      <c r="J4714" s="24"/>
      <c r="K4714" s="24"/>
      <c r="L4714" s="24"/>
    </row>
    <row r="4715" spans="1:12" x14ac:dyDescent="0.2">
      <c r="A4715" s="12"/>
      <c r="B4715" s="29"/>
      <c r="C4715" s="29"/>
      <c r="D4715" s="29"/>
      <c r="E4715" s="26"/>
      <c r="F4715" s="29"/>
      <c r="G4715" s="29"/>
      <c r="H4715" s="29"/>
      <c r="I4715" s="29"/>
      <c r="J4715" s="24"/>
      <c r="K4715" s="24"/>
      <c r="L4715" s="24"/>
    </row>
    <row r="4716" spans="1:12" x14ac:dyDescent="0.2">
      <c r="A4716" s="12"/>
      <c r="B4716" s="29"/>
      <c r="C4716" s="29"/>
      <c r="D4716" s="29"/>
      <c r="E4716" s="26"/>
      <c r="F4716" s="29"/>
      <c r="G4716" s="29"/>
      <c r="H4716" s="29"/>
      <c r="I4716" s="29"/>
      <c r="J4716" s="24"/>
      <c r="K4716" s="24"/>
      <c r="L4716" s="24"/>
    </row>
    <row r="4717" spans="1:12" x14ac:dyDescent="0.2">
      <c r="A4717" s="12"/>
      <c r="B4717" s="29"/>
      <c r="C4717" s="29"/>
      <c r="D4717" s="29"/>
      <c r="E4717" s="26"/>
      <c r="F4717" s="29"/>
      <c r="G4717" s="29"/>
      <c r="H4717" s="29"/>
      <c r="I4717" s="29"/>
      <c r="J4717" s="24"/>
      <c r="K4717" s="24"/>
      <c r="L4717" s="24"/>
    </row>
    <row r="4718" spans="1:12" x14ac:dyDescent="0.2">
      <c r="A4718" s="12"/>
      <c r="B4718" s="29"/>
      <c r="C4718" s="29"/>
      <c r="D4718" s="29"/>
      <c r="E4718" s="26"/>
      <c r="F4718" s="29"/>
      <c r="G4718" s="29"/>
      <c r="H4718" s="29"/>
      <c r="I4718" s="29"/>
      <c r="J4718" s="24"/>
      <c r="K4718" s="24"/>
      <c r="L4718" s="24"/>
    </row>
    <row r="4719" spans="1:12" x14ac:dyDescent="0.2">
      <c r="A4719" s="12"/>
      <c r="B4719" s="29"/>
      <c r="C4719" s="29"/>
      <c r="D4719" s="29"/>
      <c r="E4719" s="26"/>
      <c r="F4719" s="29"/>
      <c r="G4719" s="29"/>
      <c r="H4719" s="29"/>
      <c r="I4719" s="29"/>
      <c r="J4719" s="24"/>
      <c r="K4719" s="24"/>
      <c r="L4719" s="24"/>
    </row>
    <row r="4720" spans="1:12" x14ac:dyDescent="0.2">
      <c r="A4720" s="12"/>
      <c r="B4720" s="29"/>
      <c r="C4720" s="29"/>
      <c r="D4720" s="29"/>
      <c r="E4720" s="26"/>
      <c r="F4720" s="29"/>
      <c r="G4720" s="29"/>
      <c r="H4720" s="29"/>
      <c r="I4720" s="29"/>
      <c r="J4720" s="24"/>
      <c r="K4720" s="24"/>
      <c r="L4720" s="24"/>
    </row>
    <row r="4721" spans="1:12" x14ac:dyDescent="0.2">
      <c r="A4721" s="12"/>
      <c r="B4721" s="29"/>
      <c r="C4721" s="29"/>
      <c r="D4721" s="29"/>
      <c r="E4721" s="26"/>
      <c r="F4721" s="29"/>
      <c r="G4721" s="29"/>
      <c r="H4721" s="29"/>
      <c r="I4721" s="29"/>
      <c r="J4721" s="24"/>
      <c r="K4721" s="24"/>
      <c r="L4721" s="24"/>
    </row>
    <row r="4722" spans="1:12" x14ac:dyDescent="0.2">
      <c r="A4722" s="12"/>
      <c r="B4722" s="29"/>
      <c r="C4722" s="29"/>
      <c r="D4722" s="29"/>
      <c r="E4722" s="26"/>
      <c r="F4722" s="29"/>
      <c r="G4722" s="29"/>
      <c r="H4722" s="29"/>
      <c r="I4722" s="29"/>
      <c r="J4722" s="24"/>
      <c r="K4722" s="24"/>
      <c r="L4722" s="24"/>
    </row>
    <row r="4723" spans="1:12" x14ac:dyDescent="0.2">
      <c r="A4723" s="12"/>
      <c r="B4723" s="29"/>
      <c r="C4723" s="29"/>
      <c r="D4723" s="29"/>
      <c r="E4723" s="26"/>
      <c r="F4723" s="29"/>
      <c r="G4723" s="29"/>
      <c r="H4723" s="29"/>
      <c r="I4723" s="29"/>
      <c r="J4723" s="24"/>
      <c r="L4723" s="24"/>
    </row>
    <row r="4724" spans="1:12" x14ac:dyDescent="0.2">
      <c r="A4724" s="12"/>
      <c r="B4724" s="29"/>
      <c r="C4724" s="29"/>
      <c r="D4724" s="29"/>
      <c r="E4724" s="26"/>
      <c r="F4724" s="29"/>
      <c r="G4724" s="29"/>
      <c r="H4724" s="29"/>
      <c r="I4724" s="29"/>
      <c r="J4724" s="24"/>
      <c r="L4724" s="24"/>
    </row>
    <row r="4725" spans="1:12" x14ac:dyDescent="0.2">
      <c r="A4725" s="12"/>
      <c r="B4725" s="29"/>
      <c r="C4725" s="29"/>
      <c r="D4725" s="29"/>
      <c r="E4725" s="26"/>
      <c r="F4725" s="29"/>
      <c r="G4725" s="29"/>
      <c r="H4725" s="29"/>
      <c r="I4725" s="29"/>
      <c r="J4725" s="24"/>
      <c r="L4725" s="24"/>
    </row>
    <row r="4726" spans="1:12" x14ac:dyDescent="0.2">
      <c r="A4726" s="12"/>
      <c r="B4726" s="29"/>
      <c r="C4726" s="29"/>
      <c r="D4726" s="29"/>
      <c r="E4726" s="26"/>
      <c r="F4726" s="29"/>
      <c r="G4726" s="29"/>
      <c r="H4726" s="29"/>
      <c r="I4726" s="29"/>
      <c r="J4726" s="24"/>
      <c r="L4726" s="24"/>
    </row>
  </sheetData>
  <mergeCells count="2">
    <mergeCell ref="B3:D3"/>
    <mergeCell ref="F3:I3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3"/>
  <sheetViews>
    <sheetView workbookViewId="0">
      <selection activeCell="P33" sqref="P33"/>
    </sheetView>
  </sheetViews>
  <sheetFormatPr defaultRowHeight="11.25" x14ac:dyDescent="0.2"/>
  <cols>
    <col min="1" max="1" width="7.28515625" style="46" customWidth="1"/>
    <col min="2" max="2" width="10.85546875" style="42" customWidth="1"/>
    <col min="3" max="3" width="10" style="42" customWidth="1"/>
    <col min="4" max="4" width="13.42578125" style="42" customWidth="1"/>
    <col min="5" max="5" width="12.5703125" style="42" bestFit="1" customWidth="1"/>
    <col min="6" max="6" width="7.42578125" style="42" bestFit="1" customWidth="1"/>
    <col min="7" max="7" width="7.28515625" style="42" bestFit="1" customWidth="1"/>
    <col min="8" max="8" width="6.5703125" style="42" bestFit="1" customWidth="1"/>
    <col min="9" max="9" width="5.7109375" style="42" bestFit="1" customWidth="1"/>
    <col min="10" max="10" width="13.85546875" style="42" bestFit="1" customWidth="1"/>
    <col min="11" max="11" width="8" style="42" bestFit="1" customWidth="1"/>
    <col min="12" max="12" width="6.5703125" style="42" bestFit="1" customWidth="1"/>
    <col min="13" max="13" width="2.85546875" style="42" customWidth="1"/>
    <col min="14" max="14" width="6.42578125" style="42" bestFit="1" customWidth="1"/>
    <col min="15" max="15" width="6.5703125" style="42" bestFit="1" customWidth="1"/>
    <col min="16" max="16" width="2.85546875" style="42" customWidth="1"/>
    <col min="17" max="17" width="18.140625" style="42" bestFit="1" customWidth="1"/>
    <col min="18" max="18" width="14.42578125" style="42" bestFit="1" customWidth="1"/>
    <col min="19" max="19" width="8.42578125" style="42" bestFit="1" customWidth="1"/>
    <col min="20" max="20" width="8.7109375" style="42" bestFit="1" customWidth="1"/>
    <col min="21" max="16384" width="9.140625" style="42"/>
  </cols>
  <sheetData>
    <row r="1" spans="1:21" ht="12.75" x14ac:dyDescent="0.2">
      <c r="A1" s="71" t="s">
        <v>67</v>
      </c>
      <c r="B1" s="40"/>
      <c r="C1" s="41"/>
      <c r="D1" s="41"/>
      <c r="E1" s="41"/>
      <c r="F1" s="41"/>
      <c r="G1" s="41"/>
      <c r="H1" s="41"/>
      <c r="I1" s="41"/>
      <c r="J1" s="41"/>
      <c r="K1" s="41"/>
      <c r="L1" s="66"/>
      <c r="M1" s="50"/>
    </row>
    <row r="2" spans="1:21" ht="3.75" customHeight="1" x14ac:dyDescent="0.2">
      <c r="A2" s="67"/>
      <c r="B2" s="41"/>
      <c r="C2" s="41"/>
      <c r="D2" s="41"/>
      <c r="E2" s="41"/>
      <c r="F2" s="41"/>
      <c r="G2" s="41"/>
      <c r="H2" s="41"/>
      <c r="I2" s="41"/>
      <c r="J2" s="41"/>
      <c r="K2" s="41"/>
      <c r="L2" s="66"/>
      <c r="M2" s="50"/>
    </row>
    <row r="3" spans="1:21" x14ac:dyDescent="0.2">
      <c r="A3" s="45"/>
      <c r="B3" s="220" t="s">
        <v>34</v>
      </c>
      <c r="C3" s="221"/>
      <c r="D3" s="222"/>
      <c r="E3" s="173" t="s">
        <v>35</v>
      </c>
      <c r="F3" s="220" t="s">
        <v>36</v>
      </c>
      <c r="G3" s="223"/>
      <c r="H3" s="223"/>
      <c r="I3" s="224"/>
      <c r="J3" s="43" t="s">
        <v>37</v>
      </c>
      <c r="K3" s="190" t="s">
        <v>78</v>
      </c>
      <c r="L3" s="44" t="s">
        <v>38</v>
      </c>
      <c r="M3" s="49"/>
    </row>
    <row r="4" spans="1:21" ht="24" customHeight="1" x14ac:dyDescent="0.2">
      <c r="A4" s="48" t="s">
        <v>2</v>
      </c>
      <c r="B4" s="53" t="s">
        <v>39</v>
      </c>
      <c r="C4" s="54" t="s">
        <v>40</v>
      </c>
      <c r="D4" s="54" t="s">
        <v>41</v>
      </c>
      <c r="E4" s="174" t="s">
        <v>42</v>
      </c>
      <c r="F4" s="54" t="s">
        <v>43</v>
      </c>
      <c r="G4" s="56" t="s">
        <v>44</v>
      </c>
      <c r="H4" s="56" t="s">
        <v>45</v>
      </c>
      <c r="I4" s="56" t="s">
        <v>46</v>
      </c>
      <c r="J4" s="55" t="s">
        <v>47</v>
      </c>
      <c r="K4" s="53" t="s">
        <v>80</v>
      </c>
      <c r="L4" s="57" t="s">
        <v>45</v>
      </c>
      <c r="M4" s="65"/>
      <c r="N4" s="62" t="s">
        <v>49</v>
      </c>
      <c r="O4" s="59" t="s">
        <v>48</v>
      </c>
      <c r="P4" s="49"/>
      <c r="Q4" s="59" t="s">
        <v>51</v>
      </c>
      <c r="R4" s="58" t="s">
        <v>52</v>
      </c>
      <c r="S4" s="58" t="s">
        <v>50</v>
      </c>
      <c r="T4" s="58" t="s">
        <v>53</v>
      </c>
      <c r="U4" s="49"/>
    </row>
    <row r="5" spans="1:21" x14ac:dyDescent="0.2">
      <c r="A5" s="47">
        <v>1999</v>
      </c>
      <c r="B5" s="51">
        <f>AVERAGE('Daily Utah crude oil prices'!B5:B236)</f>
        <v>19.453663793103448</v>
      </c>
      <c r="C5" s="52">
        <f>AVERAGE('Daily Utah crude oil prices'!C5:C236)</f>
        <v>16.044181034482758</v>
      </c>
      <c r="D5" s="52">
        <f>AVERAGE('Daily Utah crude oil prices'!D5:D236)</f>
        <v>19.665948275862068</v>
      </c>
      <c r="E5" s="160"/>
      <c r="F5" s="51"/>
      <c r="G5" s="52"/>
      <c r="H5" s="52"/>
      <c r="I5" s="52"/>
      <c r="J5" s="51"/>
      <c r="K5" s="51"/>
      <c r="L5" s="51"/>
      <c r="M5" s="49"/>
      <c r="N5" s="63">
        <f>AVERAGE(B5,C5,F5,G5,H5,L5)</f>
        <v>17.748922413793103</v>
      </c>
      <c r="O5" s="51">
        <f>AVERAGE(D5,I5)</f>
        <v>19.665948275862068</v>
      </c>
      <c r="P5" s="49"/>
      <c r="Q5" s="64">
        <f>4698287+2625597</f>
        <v>7323884</v>
      </c>
      <c r="R5" s="60">
        <v>6764775</v>
      </c>
      <c r="S5" s="60">
        <f t="shared" ref="S5:S21" si="0">T5-R5-Q5</f>
        <v>2273093</v>
      </c>
      <c r="T5" s="61">
        <v>16361752</v>
      </c>
      <c r="U5" s="49"/>
    </row>
    <row r="6" spans="1:21" x14ac:dyDescent="0.2">
      <c r="A6" s="47">
        <v>2000</v>
      </c>
      <c r="B6" s="51">
        <f>AVERAGE('Daily Utah crude oil prices'!B237:B489)</f>
        <v>30.240988142292501</v>
      </c>
      <c r="C6" s="52">
        <f>AVERAGE('Daily Utah crude oil prices'!C237:C489)</f>
        <v>26.990988142292494</v>
      </c>
      <c r="D6" s="52">
        <f>AVERAGE('Daily Utah crude oil prices'!D237:D489)</f>
        <v>31.00193675889329</v>
      </c>
      <c r="E6" s="160"/>
      <c r="F6" s="51"/>
      <c r="G6" s="52"/>
      <c r="H6" s="52"/>
      <c r="I6" s="52"/>
      <c r="J6" s="51"/>
      <c r="K6" s="51"/>
      <c r="L6" s="51"/>
      <c r="M6" s="49"/>
      <c r="N6" s="63">
        <f t="shared" ref="N6:N20" si="1">AVERAGE(B6,C6,F6,G6,H6,L6)</f>
        <v>28.615988142292498</v>
      </c>
      <c r="O6" s="51">
        <f t="shared" ref="O6:O10" si="2">AVERAGE(D6,I6)</f>
        <v>31.00193675889329</v>
      </c>
      <c r="P6" s="49"/>
      <c r="Q6" s="64">
        <f>4772096+2788908</f>
        <v>7561004</v>
      </c>
      <c r="R6" s="60">
        <v>6152940</v>
      </c>
      <c r="S6" s="60">
        <f t="shared" si="0"/>
        <v>1895086</v>
      </c>
      <c r="T6" s="61">
        <v>15609030</v>
      </c>
      <c r="U6" s="49"/>
    </row>
    <row r="7" spans="1:21" x14ac:dyDescent="0.2">
      <c r="A7" s="47">
        <v>2001</v>
      </c>
      <c r="B7" s="51">
        <f>AVERAGE('Daily Utah crude oil prices'!B490:B740)</f>
        <v>26.053864541832667</v>
      </c>
      <c r="C7" s="52">
        <f>AVERAGE('Daily Utah crude oil prices'!C490:C740)</f>
        <v>22.680358565737038</v>
      </c>
      <c r="D7" s="52">
        <f>AVERAGE('Daily Utah crude oil prices'!D490:D740)</f>
        <v>26.720358565737055</v>
      </c>
      <c r="E7" s="160"/>
      <c r="F7" s="51"/>
      <c r="G7" s="52"/>
      <c r="H7" s="52"/>
      <c r="I7" s="52"/>
      <c r="J7" s="51"/>
      <c r="K7" s="51"/>
      <c r="L7" s="51"/>
      <c r="M7" s="49"/>
      <c r="N7" s="63">
        <f t="shared" si="1"/>
        <v>24.367111553784852</v>
      </c>
      <c r="O7" s="51">
        <f t="shared" si="2"/>
        <v>26.720358565737055</v>
      </c>
      <c r="P7" s="49"/>
      <c r="Q7" s="64">
        <f>4980167+3195205</f>
        <v>8175372</v>
      </c>
      <c r="R7" s="60">
        <v>5511907</v>
      </c>
      <c r="S7" s="60">
        <f t="shared" si="0"/>
        <v>1581584</v>
      </c>
      <c r="T7" s="61">
        <v>15268863</v>
      </c>
      <c r="U7" s="49"/>
    </row>
    <row r="8" spans="1:21" x14ac:dyDescent="0.2">
      <c r="A8" s="47">
        <v>2002</v>
      </c>
      <c r="B8" s="51">
        <f>AVERAGE('Daily Utah crude oil prices'!B741:B991)</f>
        <v>26.379163346613549</v>
      </c>
      <c r="C8" s="52">
        <f>AVERAGE('Daily Utah crude oil prices'!C741:C991)</f>
        <v>22.952868525896424</v>
      </c>
      <c r="D8" s="52">
        <f>AVERAGE('Daily Utah crude oil prices'!D741:D991)</f>
        <v>26.919163346613558</v>
      </c>
      <c r="E8" s="160"/>
      <c r="F8" s="51"/>
      <c r="G8" s="52"/>
      <c r="H8" s="52"/>
      <c r="I8" s="52"/>
      <c r="J8" s="51"/>
      <c r="K8" s="51"/>
      <c r="L8" s="51"/>
      <c r="M8" s="49"/>
      <c r="N8" s="63">
        <f t="shared" si="1"/>
        <v>24.666015936254986</v>
      </c>
      <c r="O8" s="51">
        <f t="shared" si="2"/>
        <v>26.919163346613558</v>
      </c>
      <c r="P8" s="49"/>
      <c r="Q8" s="64">
        <f>4291457+3016367</f>
        <v>7307824</v>
      </c>
      <c r="R8" s="60">
        <v>5190786</v>
      </c>
      <c r="S8" s="60">
        <f t="shared" si="0"/>
        <v>1272241</v>
      </c>
      <c r="T8" s="61">
        <v>13770851</v>
      </c>
      <c r="U8" s="49"/>
    </row>
    <row r="9" spans="1:21" s="167" customFormat="1" x14ac:dyDescent="0.2">
      <c r="A9" s="159">
        <v>2003</v>
      </c>
      <c r="B9" s="160">
        <f>AVERAGE('Daily Utah crude oil prices'!B992:B1246)</f>
        <v>31.045294117647074</v>
      </c>
      <c r="C9" s="161">
        <f>AVERAGE('Daily Utah crude oil prices'!C992:C1246)</f>
        <v>27.916862745098054</v>
      </c>
      <c r="D9" s="161">
        <f>AVERAGE('Daily Utah crude oil prices'!D992:D1246)</f>
        <v>31.813725490196088</v>
      </c>
      <c r="E9" s="160"/>
      <c r="F9" s="160">
        <f>AVERAGE('Daily Utah crude oil prices'!F992:F1246)</f>
        <v>31.154914529914532</v>
      </c>
      <c r="G9" s="161">
        <f>AVERAGE('Daily Utah crude oil prices'!G992:G1246)</f>
        <v>27.965341880341878</v>
      </c>
      <c r="H9" s="161">
        <f>AVERAGE('Daily Utah crude oil prices'!H992:H1246)</f>
        <v>27.965341880341878</v>
      </c>
      <c r="I9" s="161">
        <f>AVERAGE('Daily Utah crude oil prices'!I992:I1246)</f>
        <v>29.909615384615385</v>
      </c>
      <c r="J9" s="160"/>
      <c r="K9" s="160"/>
      <c r="L9" s="160"/>
      <c r="M9" s="162"/>
      <c r="N9" s="163">
        <f t="shared" si="1"/>
        <v>29.209551030668685</v>
      </c>
      <c r="O9" s="160">
        <f t="shared" si="2"/>
        <v>30.861670437405735</v>
      </c>
      <c r="P9" s="162"/>
      <c r="Q9" s="164">
        <f>4341038+3069082</f>
        <v>7410120</v>
      </c>
      <c r="R9" s="165">
        <v>4555420</v>
      </c>
      <c r="S9" s="165">
        <f t="shared" si="0"/>
        <v>1131797</v>
      </c>
      <c r="T9" s="166">
        <v>13097337</v>
      </c>
      <c r="U9" s="162"/>
    </row>
    <row r="10" spans="1:21" x14ac:dyDescent="0.2">
      <c r="A10" s="47">
        <v>2004</v>
      </c>
      <c r="B10" s="51">
        <f>AVERAGE('Daily Utah crude oil prices'!B1247:B1495)</f>
        <v>41.344377510040189</v>
      </c>
      <c r="C10" s="52">
        <f>AVERAGE('Daily Utah crude oil prices'!C1247:C1495)</f>
        <v>38.689759036144615</v>
      </c>
      <c r="D10" s="52">
        <f>AVERAGE('Daily Utah crude oil prices'!D1247:D1495)</f>
        <v>42.25887550200801</v>
      </c>
      <c r="E10" s="160"/>
      <c r="F10" s="51">
        <f>AVERAGE('Daily Utah crude oil prices'!F1247:F1495)</f>
        <v>41.469236947791202</v>
      </c>
      <c r="G10" s="52">
        <f>AVERAGE('Daily Utah crude oil prices'!G1247:G1495)</f>
        <v>38.077670682730954</v>
      </c>
      <c r="H10" s="52">
        <f>AVERAGE('Daily Utah crude oil prices'!H1247:H1495)</f>
        <v>38.077670682730954</v>
      </c>
      <c r="I10" s="52">
        <f>AVERAGE('Daily Utah crude oil prices'!I1247:I1495)</f>
        <v>40.21923694779121</v>
      </c>
      <c r="J10" s="51"/>
      <c r="K10" s="51"/>
      <c r="L10" s="51">
        <f>AVERAGE('Daily Utah crude oil prices'!L1247:L1495)</f>
        <v>40.945220588235387</v>
      </c>
      <c r="M10" s="49"/>
      <c r="N10" s="63">
        <f t="shared" si="1"/>
        <v>39.767322574612216</v>
      </c>
      <c r="O10" s="51">
        <f t="shared" si="2"/>
        <v>41.239056224899613</v>
      </c>
      <c r="P10" s="49"/>
      <c r="Q10" s="64">
        <f>3721665+5837750</f>
        <v>9559415</v>
      </c>
      <c r="R10" s="60">
        <v>3987318</v>
      </c>
      <c r="S10" s="60">
        <f t="shared" si="0"/>
        <v>1197215</v>
      </c>
      <c r="T10" s="61">
        <v>14743948</v>
      </c>
      <c r="U10" s="49"/>
    </row>
    <row r="11" spans="1:21" x14ac:dyDescent="0.2">
      <c r="A11" s="47">
        <v>2005</v>
      </c>
      <c r="B11" s="51">
        <f>AVERAGE('Daily Utah crude oil prices'!B1496:B1747)</f>
        <v>56.135912698412668</v>
      </c>
      <c r="C11" s="52">
        <f>AVERAGE('Daily Utah crude oil prices'!C1496:C1747)</f>
        <v>53.139880952380921</v>
      </c>
      <c r="D11" s="52">
        <f>AVERAGE('Daily Utah crude oil prices'!D1496:D1747)</f>
        <v>57.467579365079402</v>
      </c>
      <c r="E11" s="160"/>
      <c r="F11" s="51">
        <f>AVERAGE('Daily Utah crude oil prices'!F1496:F1747)</f>
        <v>57.763461538461513</v>
      </c>
      <c r="G11" s="52">
        <f>AVERAGE('Daily Utah crude oil prices'!G1496:G1747)</f>
        <v>53.312912087912075</v>
      </c>
      <c r="H11" s="52">
        <f>AVERAGE('Daily Utah crude oil prices'!H1496:H1747)</f>
        <v>53.312912087912075</v>
      </c>
      <c r="I11" s="52">
        <f>AVERAGE('Daily Utah crude oil prices'!I1496:I1747)</f>
        <v>57.062912087912053</v>
      </c>
      <c r="J11" s="51">
        <f>AVERAGE('Daily Utah crude oil prices'!J1496:J1747)</f>
        <v>56.45</v>
      </c>
      <c r="K11" s="51"/>
      <c r="L11" s="51">
        <f>AVERAGE('Daily Utah crude oil prices'!L1496:L1747)</f>
        <v>52.892222222222095</v>
      </c>
      <c r="M11" s="49"/>
      <c r="N11" s="63">
        <f t="shared" si="1"/>
        <v>54.426216931216885</v>
      </c>
      <c r="O11" s="51">
        <f t="shared" ref="O11:O16" si="3">AVERAGE(E11,J11)</f>
        <v>56.45</v>
      </c>
      <c r="P11" s="49"/>
      <c r="Q11" s="64">
        <f>6669452+4374339</f>
        <v>11043791</v>
      </c>
      <c r="R11" s="60">
        <v>3865813</v>
      </c>
      <c r="S11" s="60">
        <f t="shared" si="0"/>
        <v>1766573</v>
      </c>
      <c r="T11" s="61">
        <v>16676177</v>
      </c>
      <c r="U11" s="49"/>
    </row>
    <row r="12" spans="1:21" x14ac:dyDescent="0.2">
      <c r="A12" s="47">
        <v>2006</v>
      </c>
      <c r="B12" s="51">
        <f>AVERAGE('Daily Utah crude oil prices'!B1748:B1998)</f>
        <v>60.585099601593612</v>
      </c>
      <c r="C12" s="52">
        <f>AVERAGE('Daily Utah crude oil prices'!C1748:C1998)</f>
        <v>56.315577689242978</v>
      </c>
      <c r="D12" s="52">
        <f>AVERAGE('Daily Utah crude oil prices'!D1748:D1998)</f>
        <v>61.558286852589617</v>
      </c>
      <c r="E12" s="160"/>
      <c r="F12" s="51">
        <f>AVERAGE('Daily Utah crude oil prices'!F1748:F1998)</f>
        <v>59.204820717131462</v>
      </c>
      <c r="G12" s="52">
        <f>AVERAGE('Daily Utah crude oil prices'!G1748:G1998)</f>
        <v>55.782310756972088</v>
      </c>
      <c r="H12" s="52">
        <f>AVERAGE('Daily Utah crude oil prices'!H1748:H1998)</f>
        <v>55.782310756972088</v>
      </c>
      <c r="I12" s="52">
        <f>AVERAGE('Daily Utah crude oil prices'!I1748:I1998)</f>
        <v>64.146254980079661</v>
      </c>
      <c r="J12" s="51">
        <f>AVERAGE('Daily Utah crude oil prices'!J1748:J1998)</f>
        <v>61.656425702811191</v>
      </c>
      <c r="K12" s="51"/>
      <c r="L12" s="51">
        <f>AVERAGE('Daily Utah crude oil prices'!L1748:L1998)</f>
        <v>56.978205128205346</v>
      </c>
      <c r="M12" s="49"/>
      <c r="N12" s="63">
        <f t="shared" si="1"/>
        <v>57.44138744168626</v>
      </c>
      <c r="O12" s="51">
        <f t="shared" si="3"/>
        <v>61.656425702811191</v>
      </c>
      <c r="P12" s="49"/>
      <c r="Q12" s="64">
        <f>6402914+4957156</f>
        <v>11360070</v>
      </c>
      <c r="R12" s="60">
        <v>3761234</v>
      </c>
      <c r="S12" s="60">
        <f t="shared" si="0"/>
        <v>2805667</v>
      </c>
      <c r="T12" s="61">
        <v>17926971</v>
      </c>
      <c r="U12" s="49"/>
    </row>
    <row r="13" spans="1:21" x14ac:dyDescent="0.2">
      <c r="A13" s="47">
        <v>2007</v>
      </c>
      <c r="B13" s="51">
        <f>AVERAGE('Daily Utah crude oil prices'!B1999:B2250)</f>
        <v>59.662936507936536</v>
      </c>
      <c r="C13" s="52">
        <f>AVERAGE('Daily Utah crude oil prices'!C1999:C2250)</f>
        <v>59.595476190476219</v>
      </c>
      <c r="D13" s="52">
        <f>AVERAGE('Daily Utah crude oil prices'!D1999:D2250)</f>
        <v>64.102619047619072</v>
      </c>
      <c r="E13" s="160"/>
      <c r="F13" s="51">
        <f>AVERAGE('Daily Utah crude oil prices'!F1999:F2250)</f>
        <v>58.777389558232926</v>
      </c>
      <c r="G13" s="52">
        <f>AVERAGE('Daily Utah crude oil prices'!G1999:G2250)</f>
        <v>58.777389558232926</v>
      </c>
      <c r="H13" s="52">
        <f>AVERAGE('Daily Utah crude oil prices'!H1999:H2250)</f>
        <v>59.112530120481928</v>
      </c>
      <c r="I13" s="52">
        <f>AVERAGE('Daily Utah crude oil prices'!I1999:I2250)</f>
        <v>66.693855421686777</v>
      </c>
      <c r="J13" s="51">
        <f>AVERAGE('Daily Utah crude oil prices'!J1999:J2250)</f>
        <v>67.777777777777786</v>
      </c>
      <c r="K13" s="51"/>
      <c r="L13" s="51">
        <f>AVERAGE('Daily Utah crude oil prices'!L1999:L2250)</f>
        <v>59.295744680851222</v>
      </c>
      <c r="M13" s="49"/>
      <c r="N13" s="63">
        <f t="shared" si="1"/>
        <v>59.203577769368628</v>
      </c>
      <c r="O13" s="51">
        <f t="shared" si="3"/>
        <v>67.777777777777786</v>
      </c>
      <c r="P13" s="49"/>
      <c r="Q13" s="64">
        <f>7609236+5405713</f>
        <v>13014949</v>
      </c>
      <c r="R13" s="60">
        <v>3941038</v>
      </c>
      <c r="S13" s="60">
        <f t="shared" si="0"/>
        <v>2579319</v>
      </c>
      <c r="T13" s="61">
        <v>19535306</v>
      </c>
      <c r="U13" s="49"/>
    </row>
    <row r="14" spans="1:21" x14ac:dyDescent="0.2">
      <c r="A14" s="47">
        <v>2008</v>
      </c>
      <c r="B14" s="51">
        <f>AVERAGE('Daily Utah crude oil prices'!B2251:B2503)</f>
        <v>86.640869565217386</v>
      </c>
      <c r="C14" s="52">
        <f>AVERAGE('Daily Utah crude oil prices'!C2251:C2503)</f>
        <v>85.476837944664027</v>
      </c>
      <c r="D14" s="52">
        <f>AVERAGE('Daily Utah crude oil prices'!D2251:D2503)</f>
        <v>87.019328063241105</v>
      </c>
      <c r="E14" s="160"/>
      <c r="F14" s="51">
        <f>AVERAGE('Daily Utah crude oil prices'!F2251:F2503)</f>
        <v>83.232499999999987</v>
      </c>
      <c r="G14" s="52">
        <f>AVERAGE('Daily Utah crude oil prices'!G2251:G2503)</f>
        <v>83.232499999999987</v>
      </c>
      <c r="H14" s="52">
        <f>AVERAGE('Daily Utah crude oil prices'!H2251:H2503)</f>
        <v>83.232499999999987</v>
      </c>
      <c r="I14" s="52">
        <f>AVERAGE('Daily Utah crude oil prices'!I2251:I2503)</f>
        <v>85.215258620689653</v>
      </c>
      <c r="J14" s="51">
        <f>AVERAGE('Daily Utah crude oil prices'!J2251:J2503)</f>
        <v>95.165612648221369</v>
      </c>
      <c r="K14" s="51"/>
      <c r="L14" s="51">
        <f>AVERAGE('Daily Utah crude oil prices'!L2251:L2503)</f>
        <v>84.322571428571834</v>
      </c>
      <c r="M14" s="49"/>
      <c r="N14" s="63">
        <f t="shared" si="1"/>
        <v>84.356296489742206</v>
      </c>
      <c r="O14" s="51">
        <f t="shared" si="3"/>
        <v>95.165612648221369</v>
      </c>
      <c r="P14" s="49"/>
      <c r="Q14" s="64">
        <f>8701816+6558386</f>
        <v>15260202</v>
      </c>
      <c r="R14" s="60">
        <v>3811292</v>
      </c>
      <c r="S14" s="60">
        <f t="shared" si="0"/>
        <v>2969185</v>
      </c>
      <c r="T14" s="61">
        <v>22040679</v>
      </c>
      <c r="U14" s="49"/>
    </row>
    <row r="15" spans="1:21" x14ac:dyDescent="0.2">
      <c r="A15" s="47">
        <v>2009</v>
      </c>
      <c r="B15" s="51">
        <f>AVERAGE('Daily Utah crude oil prices'!B2504:B2755)</f>
        <v>51.014523809523837</v>
      </c>
      <c r="C15" s="52">
        <f>AVERAGE('Daily Utah crude oil prices'!C2504:C2755)</f>
        <v>50.014722222222254</v>
      </c>
      <c r="D15" s="52">
        <f>AVERAGE('Daily Utah crude oil prices'!D2504:D2755)</f>
        <v>50.326230158730191</v>
      </c>
      <c r="E15" s="160"/>
      <c r="F15" s="51">
        <f>AVERAGE('Daily Utah crude oil prices'!F2504:F2755)</f>
        <v>47.790515873015906</v>
      </c>
      <c r="G15" s="52">
        <f>AVERAGE('Daily Utah crude oil prices'!G2504:G2755)</f>
        <v>47.790515873015906</v>
      </c>
      <c r="H15" s="52">
        <f>AVERAGE('Daily Utah crude oil prices'!H2504:H2755)</f>
        <v>47.790515873015906</v>
      </c>
      <c r="I15" s="52">
        <f>AVERAGE('Daily Utah crude oil prices'!I2504:I2755)</f>
        <v>49.821269841269874</v>
      </c>
      <c r="J15" s="51">
        <f>AVERAGE('Daily Utah crude oil prices'!J2504:J2755)</f>
        <v>57.512698412698377</v>
      </c>
      <c r="K15" s="51"/>
      <c r="L15" s="51">
        <f>AVERAGE('Daily Utah crude oil prices'!L2504:L2755)</f>
        <v>47.096808510638361</v>
      </c>
      <c r="M15" s="49"/>
      <c r="N15" s="63">
        <f t="shared" si="1"/>
        <v>48.582933693572038</v>
      </c>
      <c r="O15" s="51">
        <f t="shared" si="3"/>
        <v>57.512698412698377</v>
      </c>
      <c r="P15" s="49"/>
      <c r="Q15" s="64">
        <f>8767934+6702643</f>
        <v>15470577</v>
      </c>
      <c r="R15" s="60">
        <v>3718325</v>
      </c>
      <c r="S15" s="60">
        <f t="shared" si="0"/>
        <v>3753488</v>
      </c>
      <c r="T15" s="61">
        <v>22942390</v>
      </c>
      <c r="U15" s="49"/>
    </row>
    <row r="16" spans="1:21" x14ac:dyDescent="0.2">
      <c r="A16" s="47">
        <v>2010</v>
      </c>
      <c r="B16" s="51">
        <f>AVERAGE('Daily Utah crude oil prices'!B2756:B3006)</f>
        <v>68.417410358565775</v>
      </c>
      <c r="C16" s="52">
        <f>AVERAGE('Daily Utah crude oil prices'!C2756:C3006)</f>
        <v>67.417410358565775</v>
      </c>
      <c r="D16" s="52">
        <f>AVERAGE('Daily Utah crude oil prices'!D2756:D3006)</f>
        <v>67.108645418326731</v>
      </c>
      <c r="E16" s="160"/>
      <c r="F16" s="51">
        <f>AVERAGE('Daily Utah crude oil prices'!F2756:F3006)</f>
        <v>65.905107296137373</v>
      </c>
      <c r="G16" s="52">
        <f>AVERAGE('Daily Utah crude oil prices'!G2756:G3006)</f>
        <v>65.673347639485002</v>
      </c>
      <c r="H16" s="52">
        <f>AVERAGE('Daily Utah crude oil prices'!H2756:H3006)</f>
        <v>65.673347639485002</v>
      </c>
      <c r="I16" s="52">
        <f>AVERAGE('Daily Utah crude oil prices'!I2756:I3006)</f>
        <v>68.721630901287583</v>
      </c>
      <c r="J16" s="51">
        <f>AVERAGE('Daily Utah crude oil prices'!J2756:J3006)</f>
        <v>74.994820717131475</v>
      </c>
      <c r="K16" s="51"/>
      <c r="L16" s="51">
        <f>AVERAGE('Daily Utah crude oil prices'!L2756:L3006)</f>
        <v>65.247489539749225</v>
      </c>
      <c r="M16" s="49"/>
      <c r="N16" s="63">
        <f t="shared" si="1"/>
        <v>66.389018805331347</v>
      </c>
      <c r="O16" s="51">
        <f t="shared" si="3"/>
        <v>74.994820717131475</v>
      </c>
      <c r="P16" s="49"/>
      <c r="Q16" s="64">
        <f>10916835+6609784</f>
        <v>17526619</v>
      </c>
      <c r="R16" s="60">
        <v>3898481</v>
      </c>
      <c r="S16" s="60">
        <f t="shared" si="0"/>
        <v>3243921</v>
      </c>
      <c r="T16" s="61">
        <v>24669021</v>
      </c>
      <c r="U16" s="49"/>
    </row>
    <row r="17" spans="1:21" s="167" customFormat="1" x14ac:dyDescent="0.2">
      <c r="A17" s="159">
        <v>2011</v>
      </c>
      <c r="B17" s="160">
        <f>AVERAGE('Daily Utah crude oil prices'!B3007:B3258)</f>
        <v>82.010238095238051</v>
      </c>
      <c r="C17" s="161">
        <f>AVERAGE('Daily Utah crude oil prices'!C3007:C3258)</f>
        <v>81.010238095238051</v>
      </c>
      <c r="D17" s="161">
        <f>AVERAGE('Daily Utah crude oil prices'!D3007:D3258)</f>
        <v>83.770158730158698</v>
      </c>
      <c r="E17" s="160">
        <f>AVERAGE('Daily Utah crude oil prices'!E3007:E3258)</f>
        <v>83.129166666666663</v>
      </c>
      <c r="F17" s="160">
        <f>AVERAGE('Daily Utah crude oil prices'!F3007:F3258)</f>
        <v>80.904087301587253</v>
      </c>
      <c r="G17" s="161">
        <f>AVERAGE('Daily Utah crude oil prices'!G3007:G3258)</f>
        <v>79.904087301587253</v>
      </c>
      <c r="H17" s="161">
        <f>AVERAGE('Daily Utah crude oil prices'!H3007:H3258)</f>
        <v>79.904087301587253</v>
      </c>
      <c r="I17" s="161">
        <f>AVERAGE('Daily Utah crude oil prices'!I3007:I3258)</f>
        <v>84.566785714285686</v>
      </c>
      <c r="J17" s="160">
        <f>AVERAGE('Daily Utah crude oil prices'!J3007:J3258)</f>
        <v>90.436507936507951</v>
      </c>
      <c r="K17" s="160"/>
      <c r="L17" s="160">
        <f>AVERAGE('Daily Utah crude oil prices'!L3007:L3258)</f>
        <v>79.85889830508512</v>
      </c>
      <c r="M17" s="162"/>
      <c r="N17" s="163">
        <f t="shared" si="1"/>
        <v>80.598606066720492</v>
      </c>
      <c r="O17" s="160">
        <f>AVERAGE(J17,E17)</f>
        <v>86.782837301587307</v>
      </c>
      <c r="P17" s="162"/>
      <c r="Q17" s="164">
        <f>11940230+7022882</f>
        <v>18963112</v>
      </c>
      <c r="R17" s="165">
        <v>4228743</v>
      </c>
      <c r="S17" s="165">
        <f t="shared" si="0"/>
        <v>3094050</v>
      </c>
      <c r="T17" s="166">
        <v>26285905</v>
      </c>
      <c r="U17" s="162"/>
    </row>
    <row r="18" spans="1:21" x14ac:dyDescent="0.2">
      <c r="A18" s="47">
        <v>2012</v>
      </c>
      <c r="B18" s="51">
        <f>AVERAGE('Daily Utah crude oil prices'!B3259:B3510)</f>
        <v>79.527341269841273</v>
      </c>
      <c r="C18" s="52">
        <f>AVERAGE('Daily Utah crude oil prices'!C3259:C3510)</f>
        <v>78.527341269841287</v>
      </c>
      <c r="D18" s="52">
        <f>AVERAGE('Daily Utah crude oil prices'!D3259:D3510)</f>
        <v>81.775357142857132</v>
      </c>
      <c r="E18" s="160">
        <f>AVERAGE('Daily Utah crude oil prices'!E3259:E3510)</f>
        <v>81.797619047619037</v>
      </c>
      <c r="F18" s="51">
        <f>AVERAGE('Daily Utah crude oil prices'!F3259:F3510)</f>
        <v>78.449801587301593</v>
      </c>
      <c r="G18" s="52">
        <f>AVERAGE('Daily Utah crude oil prices'!G3259:G3510)</f>
        <v>77.913095238095266</v>
      </c>
      <c r="H18" s="52">
        <f>AVERAGE('Daily Utah crude oil prices'!H3259:H3510)</f>
        <v>77.913095238095266</v>
      </c>
      <c r="I18" s="52">
        <f>AVERAGE('Daily Utah crude oil prices'!I3259:I3510)</f>
        <v>83.298214285714266</v>
      </c>
      <c r="J18" s="51">
        <f>AVERAGE('Daily Utah crude oil prices'!J3259:J3510)</f>
        <v>89.136984126984188</v>
      </c>
      <c r="K18" s="51"/>
      <c r="L18" s="51">
        <f>AVERAGE('Daily Utah crude oil prices'!L3259:L3510)</f>
        <v>78.830901287554028</v>
      </c>
      <c r="M18" s="49"/>
      <c r="N18" s="63">
        <f t="shared" si="1"/>
        <v>78.52692931512145</v>
      </c>
      <c r="O18" s="51">
        <f t="shared" ref="O18:O20" si="4">AVERAGE(J18,E18)</f>
        <v>85.46730158730162</v>
      </c>
      <c r="P18" s="49"/>
      <c r="Q18" s="64">
        <f>14415391+8367921</f>
        <v>22783312</v>
      </c>
      <c r="R18" s="60">
        <v>4403628</v>
      </c>
      <c r="S18" s="60">
        <f t="shared" si="0"/>
        <v>3017233</v>
      </c>
      <c r="T18" s="61">
        <v>30204173</v>
      </c>
      <c r="U18" s="49"/>
    </row>
    <row r="19" spans="1:21" x14ac:dyDescent="0.2">
      <c r="A19" s="47">
        <v>2013</v>
      </c>
      <c r="B19" s="51">
        <f>AVERAGE('Daily Utah crude oil prices'!B3511:B3762)</f>
        <v>82.350317460317456</v>
      </c>
      <c r="C19" s="52">
        <f>AVERAGE('Daily Utah crude oil prices'!C3511:C3762)</f>
        <v>81.351752988047807</v>
      </c>
      <c r="D19" s="52">
        <f>AVERAGE('Daily Utah crude oil prices'!D3511:D3762)</f>
        <v>87.798730158730152</v>
      </c>
      <c r="E19" s="160">
        <f>AVERAGE('Daily Utah crude oil prices'!E3511:E3762)</f>
        <v>85.100595238095167</v>
      </c>
      <c r="F19" s="51">
        <f>AVERAGE('Daily Utah crude oil prices'!F3511:F3762)</f>
        <v>81.382063492063494</v>
      </c>
      <c r="G19" s="52">
        <f>AVERAGE('Daily Utah crude oil prices'!G3511:G3762)</f>
        <v>80.808650793650799</v>
      </c>
      <c r="H19" s="52">
        <f>AVERAGE('Daily Utah crude oil prices'!H3511:H3762)</f>
        <v>80.808650793650799</v>
      </c>
      <c r="I19" s="52">
        <f>AVERAGE('Daily Utah crude oil prices'!I3511:I3762)</f>
        <v>88.964206349206336</v>
      </c>
      <c r="J19" s="51">
        <f>AVERAGE('Daily Utah crude oil prices'!J3511:J3762)</f>
        <v>93.167142857142935</v>
      </c>
      <c r="K19" s="51"/>
      <c r="L19" s="51">
        <f>AVERAGE('Daily Utah crude oil prices'!L3511:L3762)</f>
        <v>82.283333333333658</v>
      </c>
      <c r="M19" s="49"/>
      <c r="N19" s="63">
        <f t="shared" si="1"/>
        <v>81.497461476844009</v>
      </c>
      <c r="O19" s="51">
        <f t="shared" si="4"/>
        <v>89.133869047619044</v>
      </c>
      <c r="P19" s="49"/>
      <c r="Q19" s="64">
        <f>16539107+10511570</f>
        <v>27050677</v>
      </c>
      <c r="R19" s="60">
        <v>4572151</v>
      </c>
      <c r="S19" s="60">
        <f t="shared" si="0"/>
        <v>3382586</v>
      </c>
      <c r="T19" s="61">
        <v>35005414</v>
      </c>
      <c r="U19" s="49"/>
    </row>
    <row r="20" spans="1:21" x14ac:dyDescent="0.2">
      <c r="A20" s="47">
        <v>2014</v>
      </c>
      <c r="B20" s="51">
        <f>AVERAGE('Daily Utah crude oil prices'!B3763:B4014)</f>
        <v>75.907460317460306</v>
      </c>
      <c r="C20" s="52">
        <f>AVERAGE('Daily Utah crude oil prices'!C3763:C4014)</f>
        <v>74.907460317460291</v>
      </c>
      <c r="D20" s="52">
        <f>AVERAGE('Daily Utah crude oil prices'!D3763:D4014)</f>
        <v>81.90746031746032</v>
      </c>
      <c r="E20" s="160">
        <f>AVERAGE('Daily Utah crude oil prices'!E3763:E4014)</f>
        <v>79.44956349206349</v>
      </c>
      <c r="F20" s="51">
        <f>AVERAGE('Daily Utah crude oil prices'!F3763:F4014)</f>
        <v>75.564365079365089</v>
      </c>
      <c r="G20" s="52">
        <f>AVERAGE('Daily Utah crude oil prices'!G3763:G4014)</f>
        <v>74.671507936507922</v>
      </c>
      <c r="H20" s="52">
        <f>AVERAGE('Daily Utah crude oil prices'!H3763:H4014)</f>
        <v>74.668412698412681</v>
      </c>
      <c r="I20" s="52">
        <f>AVERAGE('Daily Utah crude oil prices'!I3763:I4014)</f>
        <v>83.906785714285718</v>
      </c>
      <c r="J20" s="51">
        <f>AVERAGE('Daily Utah crude oil prices'!J3763:J4014)</f>
        <v>88.215992063491939</v>
      </c>
      <c r="K20" s="51"/>
      <c r="L20" s="51">
        <f>AVERAGE('Daily Utah crude oil prices'!L3763:L4014)</f>
        <v>74.264655172414137</v>
      </c>
      <c r="M20" s="49"/>
      <c r="N20" s="63">
        <f t="shared" si="1"/>
        <v>74.997310253603402</v>
      </c>
      <c r="O20" s="51">
        <f t="shared" si="4"/>
        <v>83.832777777777721</v>
      </c>
      <c r="P20" s="49"/>
      <c r="Q20" s="64">
        <f>19478161+13465951</f>
        <v>32944112</v>
      </c>
      <c r="R20" s="60">
        <v>4575247</v>
      </c>
      <c r="S20" s="60">
        <f t="shared" si="0"/>
        <v>3384856</v>
      </c>
      <c r="T20" s="61">
        <v>40904215</v>
      </c>
      <c r="U20" s="49"/>
    </row>
    <row r="21" spans="1:21" x14ac:dyDescent="0.2">
      <c r="A21" s="202">
        <v>2015</v>
      </c>
      <c r="B21" s="51">
        <f>AVERAGE('Daily Utah crude oil prices'!B4015:B4272)</f>
        <v>40.880277777777778</v>
      </c>
      <c r="C21" s="52">
        <f>AVERAGE('Daily Utah crude oil prices'!C4015:C4272)</f>
        <v>39.912420634920643</v>
      </c>
      <c r="D21" s="52">
        <f>AVERAGE('Daily Utah crude oil prices'!D4015:D4272)</f>
        <v>37.928888888888913</v>
      </c>
      <c r="E21" s="160">
        <f>AVERAGE('Daily Utah crude oil prices'!E4015:E4272)</f>
        <v>36.015436507936521</v>
      </c>
      <c r="F21" s="51">
        <f>AVERAGE('Daily Utah crude oil prices'!F4015:F4272)</f>
        <v>40.12797619047619</v>
      </c>
      <c r="G21" s="52">
        <f>AVERAGE('Daily Utah crude oil prices'!G4015:G4272)</f>
        <v>39.153214285714306</v>
      </c>
      <c r="H21" s="52">
        <f>AVERAGE('Daily Utah crude oil prices'!H4015:H4272)</f>
        <v>39.153214285714306</v>
      </c>
      <c r="I21" s="52">
        <f>AVERAGE('Daily Utah crude oil prices'!I4015:I4272)</f>
        <v>40.606587301587304</v>
      </c>
      <c r="J21" s="51">
        <f>AVERAGE('Daily Utah crude oil prices'!J4015:J4272)</f>
        <v>44.528730158730191</v>
      </c>
      <c r="K21" s="51">
        <f>AVERAGE('Daily Utah crude oil prices'!K4015:K4272)</f>
        <v>34.905912698412656</v>
      </c>
      <c r="L21" s="205" t="s">
        <v>25</v>
      </c>
      <c r="M21" s="49"/>
      <c r="N21" s="63">
        <f>AVERAGE(B21,C21,F21,G21,H21)</f>
        <v>39.845420634920643</v>
      </c>
      <c r="O21" s="63">
        <f>AVERAGE(J21,E21)</f>
        <v>40.272083333333356</v>
      </c>
      <c r="P21" s="49"/>
      <c r="Q21" s="64">
        <f>12058406+8835954</f>
        <v>20894360</v>
      </c>
      <c r="R21" s="203">
        <v>2949814</v>
      </c>
      <c r="S21" s="203">
        <f t="shared" si="0"/>
        <v>1967009</v>
      </c>
      <c r="T21" s="204">
        <v>25811183</v>
      </c>
      <c r="U21" s="209" t="s">
        <v>81</v>
      </c>
    </row>
    <row r="22" spans="1:21" s="50" customFormat="1" x14ac:dyDescent="0.2">
      <c r="A22" s="168" t="s">
        <v>79</v>
      </c>
      <c r="B22" s="169">
        <f>AVERAGE('Daily Utah crude oil prices'!B4273:B4533)</f>
        <v>32.01</v>
      </c>
      <c r="C22" s="170">
        <f>AVERAGE('Daily Utah crude oil prices'!C4273:C4533)</f>
        <v>31.01</v>
      </c>
      <c r="D22" s="170">
        <f>AVERAGE('Daily Utah crude oil prices'!D4273:D4533)</f>
        <v>26.26</v>
      </c>
      <c r="E22" s="169">
        <f>AVERAGE('Daily Utah crude oil prices'!E4273:E4533)</f>
        <v>24.76</v>
      </c>
      <c r="F22" s="169" t="e">
        <f>AVERAGE('Daily Utah crude oil prices'!F4273:F4533)</f>
        <v>#DIV/0!</v>
      </c>
      <c r="G22" s="170" t="e">
        <f>AVERAGE('Daily Utah crude oil prices'!G4273:G4533)</f>
        <v>#DIV/0!</v>
      </c>
      <c r="H22" s="170" t="e">
        <f>AVERAGE('Daily Utah crude oil prices'!H4273:H4533)</f>
        <v>#DIV/0!</v>
      </c>
      <c r="I22" s="170" t="e">
        <f>AVERAGE('Daily Utah crude oil prices'!I4273:I4533)</f>
        <v>#DIV/0!</v>
      </c>
      <c r="J22" s="169">
        <f>AVERAGE('Daily Utah crude oil prices'!J4273:J4533)</f>
        <v>32.57</v>
      </c>
      <c r="K22" s="232">
        <f>AVERAGE('Daily Utah crude oil prices'!K4273:K4533)</f>
        <v>24.89</v>
      </c>
      <c r="L22" s="233" t="s">
        <v>25</v>
      </c>
      <c r="M22" s="175"/>
      <c r="N22" s="232" t="e">
        <f>AVERAGE(B22,C22,F22,G22,H22)</f>
        <v>#DIV/0!</v>
      </c>
      <c r="O22" s="232">
        <f>AVERAGE(J22,E22)</f>
        <v>28.664999999999999</v>
      </c>
      <c r="P22" s="49"/>
      <c r="Q22" s="171"/>
      <c r="R22" s="172"/>
      <c r="S22" s="172"/>
      <c r="T22" s="210"/>
      <c r="U22" s="49"/>
    </row>
    <row r="23" spans="1:21" ht="6.75" customHeight="1" x14ac:dyDescent="0.2">
      <c r="M23" s="50"/>
      <c r="P23" s="50"/>
    </row>
    <row r="24" spans="1:21" ht="45" x14ac:dyDescent="0.2">
      <c r="A24" s="48" t="s">
        <v>2</v>
      </c>
      <c r="B24" s="59" t="s">
        <v>64</v>
      </c>
      <c r="C24" s="59" t="s">
        <v>68</v>
      </c>
      <c r="D24" s="59" t="s">
        <v>65</v>
      </c>
      <c r="E24" s="177" t="s">
        <v>66</v>
      </c>
      <c r="F24" s="175"/>
      <c r="G24" s="62" t="s">
        <v>54</v>
      </c>
      <c r="H24" s="69" t="s">
        <v>56</v>
      </c>
      <c r="I24" s="69" t="s">
        <v>55</v>
      </c>
      <c r="J24" s="49"/>
      <c r="K24" s="50"/>
    </row>
    <row r="25" spans="1:21" x14ac:dyDescent="0.2">
      <c r="A25" s="47">
        <v>1999</v>
      </c>
      <c r="B25" s="51">
        <f t="shared" ref="B25:B42" si="5">((Q5*N5)+(R5*O5)+(S5*O5))/T5</f>
        <v>18.80784487478417</v>
      </c>
      <c r="C25" s="51">
        <v>16.683683726184899</v>
      </c>
      <c r="D25" s="51">
        <v>17.690000000000001</v>
      </c>
      <c r="E25" s="178">
        <f>AVERAGE(B25:D25)</f>
        <v>17.727176200323026</v>
      </c>
      <c r="F25" s="175"/>
      <c r="G25" s="51">
        <v>19.34</v>
      </c>
      <c r="H25" s="51">
        <f>G25-E25</f>
        <v>1.6128237996769741</v>
      </c>
      <c r="I25" s="70">
        <f>E25/G25</f>
        <v>0.91660683559064249</v>
      </c>
      <c r="J25" s="49"/>
      <c r="K25" s="50"/>
    </row>
    <row r="26" spans="1:21" x14ac:dyDescent="0.2">
      <c r="A26" s="47">
        <v>2000</v>
      </c>
      <c r="B26" s="51">
        <f t="shared" si="5"/>
        <v>29.846184797758418</v>
      </c>
      <c r="C26" s="51">
        <v>27.443184538409152</v>
      </c>
      <c r="D26" s="51">
        <v>28.53</v>
      </c>
      <c r="E26" s="178">
        <f t="shared" ref="E26:E41" si="6">AVERAGE(B26:D26)</f>
        <v>28.606456445389188</v>
      </c>
      <c r="F26" s="175"/>
      <c r="G26" s="51">
        <v>30.38</v>
      </c>
      <c r="H26" s="51">
        <f t="shared" ref="H26:H41" si="7">G26-E26</f>
        <v>1.7735435546108107</v>
      </c>
      <c r="I26" s="70">
        <f t="shared" ref="I26:I41" si="8">E26/G26</f>
        <v>0.94162134448285684</v>
      </c>
      <c r="J26" s="49"/>
      <c r="K26" s="50"/>
    </row>
    <row r="27" spans="1:21" x14ac:dyDescent="0.2">
      <c r="A27" s="47">
        <v>2001</v>
      </c>
      <c r="B27" s="51">
        <f t="shared" si="5"/>
        <v>25.460364961066048</v>
      </c>
      <c r="C27" s="51">
        <v>23.402235739149198</v>
      </c>
      <c r="D27" s="51">
        <v>24.09</v>
      </c>
      <c r="E27" s="178">
        <f t="shared" si="6"/>
        <v>24.317533566738415</v>
      </c>
      <c r="F27" s="175"/>
      <c r="G27" s="51">
        <v>25.98</v>
      </c>
      <c r="H27" s="51">
        <f t="shared" si="7"/>
        <v>1.6624664332615851</v>
      </c>
      <c r="I27" s="70">
        <f t="shared" si="8"/>
        <v>0.93600976007461179</v>
      </c>
      <c r="J27" s="49"/>
      <c r="K27" s="50"/>
    </row>
    <row r="28" spans="1:21" x14ac:dyDescent="0.2">
      <c r="A28" s="47">
        <v>2002</v>
      </c>
      <c r="B28" s="51">
        <f t="shared" si="5"/>
        <v>25.723478002188859</v>
      </c>
      <c r="C28" s="51">
        <v>23.459858596013405</v>
      </c>
      <c r="D28" s="51">
        <v>23.87</v>
      </c>
      <c r="E28" s="178">
        <f t="shared" si="6"/>
        <v>24.351112199400756</v>
      </c>
      <c r="F28" s="175"/>
      <c r="G28" s="51">
        <v>26.18</v>
      </c>
      <c r="H28" s="51">
        <f t="shared" si="7"/>
        <v>1.8288878005992437</v>
      </c>
      <c r="I28" s="70">
        <f t="shared" si="8"/>
        <v>0.93014179524067064</v>
      </c>
      <c r="J28" s="49"/>
      <c r="K28" s="50"/>
    </row>
    <row r="29" spans="1:21" x14ac:dyDescent="0.2">
      <c r="A29" s="159">
        <v>2003</v>
      </c>
      <c r="B29" s="160">
        <f t="shared" si="5"/>
        <v>29.926945839706956</v>
      </c>
      <c r="C29" s="160">
        <v>28.940028805942692</v>
      </c>
      <c r="D29" s="160">
        <v>28.88</v>
      </c>
      <c r="E29" s="178">
        <f t="shared" si="6"/>
        <v>29.248991548549881</v>
      </c>
      <c r="F29" s="176"/>
      <c r="G29" s="160">
        <v>31.08</v>
      </c>
      <c r="H29" s="51">
        <f t="shared" si="7"/>
        <v>1.831008451450117</v>
      </c>
      <c r="I29" s="70">
        <f t="shared" si="8"/>
        <v>0.94108724416183664</v>
      </c>
      <c r="J29" s="49"/>
      <c r="K29" s="50"/>
    </row>
    <row r="30" spans="1:21" s="167" customFormat="1" x14ac:dyDescent="0.2">
      <c r="A30" s="159">
        <v>2004</v>
      </c>
      <c r="B30" s="160">
        <f t="shared" si="5"/>
        <v>40.284840113138905</v>
      </c>
      <c r="C30" s="160">
        <v>38.192588207317193</v>
      </c>
      <c r="D30" s="160">
        <v>39.35</v>
      </c>
      <c r="E30" s="178">
        <f t="shared" si="6"/>
        <v>39.275809440152038</v>
      </c>
      <c r="F30" s="176"/>
      <c r="G30" s="160">
        <v>41.51</v>
      </c>
      <c r="H30" s="51">
        <f t="shared" si="7"/>
        <v>2.2341905598479599</v>
      </c>
      <c r="I30" s="70">
        <f t="shared" si="8"/>
        <v>0.94617705228022264</v>
      </c>
      <c r="J30" s="162"/>
      <c r="K30" s="201"/>
    </row>
    <row r="31" spans="1:21" s="167" customFormat="1" x14ac:dyDescent="0.2">
      <c r="A31" s="159">
        <v>2005</v>
      </c>
      <c r="B31" s="160">
        <f t="shared" si="5"/>
        <v>55.10975053868885</v>
      </c>
      <c r="C31" s="160">
        <v>55.287707719386596</v>
      </c>
      <c r="D31" s="160">
        <v>53.98</v>
      </c>
      <c r="E31" s="178">
        <f t="shared" si="6"/>
        <v>54.79248608602515</v>
      </c>
      <c r="F31" s="176"/>
      <c r="G31" s="160">
        <v>56.64</v>
      </c>
      <c r="H31" s="51">
        <f t="shared" si="7"/>
        <v>1.8475139139748507</v>
      </c>
      <c r="I31" s="70">
        <f t="shared" si="8"/>
        <v>0.9673814633832124</v>
      </c>
      <c r="J31" s="162"/>
      <c r="K31" s="201"/>
    </row>
    <row r="32" spans="1:21" s="167" customFormat="1" x14ac:dyDescent="0.2">
      <c r="A32" s="159">
        <v>2006</v>
      </c>
      <c r="B32" s="160">
        <f t="shared" si="5"/>
        <v>58.985415095438789</v>
      </c>
      <c r="C32" s="160">
        <v>58.93344258296969</v>
      </c>
      <c r="D32" s="160">
        <v>59.7</v>
      </c>
      <c r="E32" s="178">
        <f t="shared" si="6"/>
        <v>59.206285892802818</v>
      </c>
      <c r="F32" s="176"/>
      <c r="G32" s="160">
        <v>66.05</v>
      </c>
      <c r="H32" s="51">
        <f t="shared" si="7"/>
        <v>6.8437141071971794</v>
      </c>
      <c r="I32" s="70">
        <f t="shared" si="8"/>
        <v>0.89638585757460743</v>
      </c>
      <c r="J32" s="162"/>
      <c r="K32" s="201"/>
    </row>
    <row r="33" spans="1:11" s="167" customFormat="1" x14ac:dyDescent="0.2">
      <c r="A33" s="159">
        <v>2007</v>
      </c>
      <c r="B33" s="160">
        <f t="shared" si="5"/>
        <v>62.065413926131711</v>
      </c>
      <c r="C33" s="160">
        <v>61.715912178318973</v>
      </c>
      <c r="D33" s="160">
        <v>62.48</v>
      </c>
      <c r="E33" s="178">
        <f t="shared" si="6"/>
        <v>62.087108701483565</v>
      </c>
      <c r="F33" s="176"/>
      <c r="G33" s="160">
        <v>72.34</v>
      </c>
      <c r="H33" s="51">
        <f t="shared" si="7"/>
        <v>10.252891298516438</v>
      </c>
      <c r="I33" s="70">
        <f t="shared" si="8"/>
        <v>0.85826802186181317</v>
      </c>
      <c r="J33" s="162"/>
      <c r="K33" s="201"/>
    </row>
    <row r="34" spans="1:11" s="167" customFormat="1" x14ac:dyDescent="0.2">
      <c r="A34" s="159">
        <v>2008</v>
      </c>
      <c r="B34" s="160">
        <f t="shared" si="5"/>
        <v>87.681616893813981</v>
      </c>
      <c r="C34" s="160">
        <v>85.608692202475723</v>
      </c>
      <c r="D34" s="160">
        <v>86.58</v>
      </c>
      <c r="E34" s="178">
        <f t="shared" si="6"/>
        <v>86.623436365429896</v>
      </c>
      <c r="F34" s="176"/>
      <c r="G34" s="160">
        <v>99.67</v>
      </c>
      <c r="H34" s="51">
        <f t="shared" si="7"/>
        <v>13.046563634570106</v>
      </c>
      <c r="I34" s="70">
        <f t="shared" si="8"/>
        <v>0.86910240157951135</v>
      </c>
      <c r="J34" s="162"/>
      <c r="K34" s="201"/>
    </row>
    <row r="35" spans="1:11" s="167" customFormat="1" x14ac:dyDescent="0.2">
      <c r="A35" s="159">
        <v>2009</v>
      </c>
      <c r="B35" s="160">
        <f t="shared" si="5"/>
        <v>51.491154332978375</v>
      </c>
      <c r="C35" s="160">
        <v>47.830594371133998</v>
      </c>
      <c r="D35" s="160">
        <v>50.22</v>
      </c>
      <c r="E35" s="178">
        <f t="shared" si="6"/>
        <v>49.847249568037455</v>
      </c>
      <c r="F35" s="176"/>
      <c r="G35" s="160">
        <v>61.95</v>
      </c>
      <c r="H35" s="51">
        <f t="shared" si="7"/>
        <v>12.102750431962548</v>
      </c>
      <c r="I35" s="70">
        <f t="shared" si="8"/>
        <v>0.80463679690133094</v>
      </c>
      <c r="J35" s="162"/>
      <c r="K35" s="201"/>
    </row>
    <row r="36" spans="1:11" s="167" customFormat="1" x14ac:dyDescent="0.2">
      <c r="A36" s="159">
        <v>2010</v>
      </c>
      <c r="B36" s="160">
        <f t="shared" si="5"/>
        <v>68.880649777895897</v>
      </c>
      <c r="C36" s="160">
        <v>67.31</v>
      </c>
      <c r="D36" s="160">
        <v>68.09</v>
      </c>
      <c r="E36" s="178">
        <f t="shared" si="6"/>
        <v>68.093549925965291</v>
      </c>
      <c r="F36" s="176"/>
      <c r="G36" s="160">
        <v>79.48</v>
      </c>
      <c r="H36" s="51">
        <f t="shared" si="7"/>
        <v>11.386450074034713</v>
      </c>
      <c r="I36" s="70">
        <f t="shared" si="8"/>
        <v>0.85673817219382598</v>
      </c>
      <c r="J36" s="162"/>
      <c r="K36" s="201"/>
    </row>
    <row r="37" spans="1:11" s="167" customFormat="1" x14ac:dyDescent="0.2">
      <c r="A37" s="159">
        <v>2011</v>
      </c>
      <c r="B37" s="160">
        <f t="shared" si="5"/>
        <v>82.321424634202344</v>
      </c>
      <c r="C37" s="160">
        <v>79.343937820125973</v>
      </c>
      <c r="D37" s="160">
        <v>82.53</v>
      </c>
      <c r="E37" s="178">
        <f t="shared" si="6"/>
        <v>81.398454151442778</v>
      </c>
      <c r="F37" s="176"/>
      <c r="G37" s="160">
        <v>94.88</v>
      </c>
      <c r="H37" s="51">
        <f t="shared" si="7"/>
        <v>13.481545848557218</v>
      </c>
      <c r="I37" s="70">
        <f t="shared" si="8"/>
        <v>0.85790950834151325</v>
      </c>
      <c r="J37" s="162"/>
      <c r="K37" s="201"/>
    </row>
    <row r="38" spans="1:11" s="167" customFormat="1" x14ac:dyDescent="0.2">
      <c r="A38" s="47">
        <v>2012</v>
      </c>
      <c r="B38" s="51">
        <f t="shared" si="5"/>
        <v>80.232108858362153</v>
      </c>
      <c r="C38" s="51">
        <v>78.751257489201805</v>
      </c>
      <c r="D38" s="51">
        <v>82.73</v>
      </c>
      <c r="E38" s="178">
        <f t="shared" si="6"/>
        <v>80.571122115854664</v>
      </c>
      <c r="F38" s="175"/>
      <c r="G38" s="51">
        <v>94.05</v>
      </c>
      <c r="H38" s="51">
        <f t="shared" si="7"/>
        <v>13.478877884145334</v>
      </c>
      <c r="I38" s="70">
        <f t="shared" si="8"/>
        <v>0.8566839140441751</v>
      </c>
      <c r="J38" s="162"/>
      <c r="K38" s="201"/>
    </row>
    <row r="39" spans="1:11" x14ac:dyDescent="0.2">
      <c r="A39" s="47">
        <v>2013</v>
      </c>
      <c r="B39" s="51">
        <f t="shared" si="5"/>
        <v>83.232782014699211</v>
      </c>
      <c r="C39" s="51">
        <v>82.272581627913496</v>
      </c>
      <c r="D39" s="51">
        <v>84.79</v>
      </c>
      <c r="E39" s="178">
        <f t="shared" si="6"/>
        <v>83.4317878808709</v>
      </c>
      <c r="F39" s="175"/>
      <c r="G39" s="51">
        <v>97.98</v>
      </c>
      <c r="H39" s="51">
        <f t="shared" si="7"/>
        <v>14.548212119129104</v>
      </c>
      <c r="I39" s="70">
        <f t="shared" si="8"/>
        <v>0.85151855359125228</v>
      </c>
      <c r="J39" s="49"/>
      <c r="K39" s="50"/>
    </row>
    <row r="40" spans="1:11" x14ac:dyDescent="0.2">
      <c r="A40" s="47">
        <v>2014</v>
      </c>
      <c r="B40" s="51">
        <f t="shared" si="5"/>
        <v>76.716723070731973</v>
      </c>
      <c r="C40" s="51">
        <v>75.894693544812739</v>
      </c>
      <c r="D40" s="51">
        <v>79.040000000000006</v>
      </c>
      <c r="E40" s="178">
        <f t="shared" si="6"/>
        <v>77.217138871848249</v>
      </c>
      <c r="F40" s="175"/>
      <c r="G40" s="51">
        <v>93.03</v>
      </c>
      <c r="H40" s="51">
        <f t="shared" si="7"/>
        <v>15.812861128151752</v>
      </c>
      <c r="I40" s="70">
        <f t="shared" si="8"/>
        <v>0.8300240661275744</v>
      </c>
      <c r="J40" s="49"/>
      <c r="K40" s="50"/>
    </row>
    <row r="41" spans="1:11" x14ac:dyDescent="0.2">
      <c r="A41" s="202">
        <v>2015</v>
      </c>
      <c r="B41" s="51">
        <f t="shared" si="5"/>
        <v>39.926696451251793</v>
      </c>
      <c r="C41" s="51"/>
      <c r="D41" s="51">
        <v>39.840000000000003</v>
      </c>
      <c r="E41" s="206">
        <f t="shared" si="6"/>
        <v>39.883348225625895</v>
      </c>
      <c r="F41" s="175"/>
      <c r="G41" s="51">
        <f>AVERAGE('Daily Oil and Nat. Gas Prices'!D8015:D8274)</f>
        <v>48.788266932270886</v>
      </c>
      <c r="H41" s="51">
        <f t="shared" si="7"/>
        <v>8.9049187066449917</v>
      </c>
      <c r="I41" s="70">
        <f t="shared" si="8"/>
        <v>0.81747827363888481</v>
      </c>
      <c r="J41" s="49"/>
      <c r="K41" s="50"/>
    </row>
    <row r="42" spans="1:11" s="50" customFormat="1" x14ac:dyDescent="0.2">
      <c r="A42" s="168" t="s">
        <v>79</v>
      </c>
      <c r="B42" s="232"/>
      <c r="C42" s="169"/>
      <c r="D42" s="169"/>
      <c r="E42" s="207"/>
      <c r="F42" s="49"/>
      <c r="G42" s="169">
        <f>AVERAGE('Daily Oil and Nat. Gas Prices'!D8275:D8535)</f>
        <v>36.81</v>
      </c>
      <c r="H42" s="169"/>
      <c r="I42" s="208"/>
      <c r="J42" s="49"/>
    </row>
    <row r="43" spans="1:11" x14ac:dyDescent="0.2">
      <c r="A43" s="42"/>
      <c r="F43" s="50"/>
    </row>
  </sheetData>
  <mergeCells count="2">
    <mergeCell ref="B3:D3"/>
    <mergeCell ref="F3:I3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15"/>
  <sheetViews>
    <sheetView workbookViewId="0">
      <pane ySplit="5" topLeftCell="A1388" activePane="bottomLeft" state="frozen"/>
      <selection pane="bottomLeft" activeCell="G1419" sqref="G1419"/>
    </sheetView>
  </sheetViews>
  <sheetFormatPr defaultColWidth="8.42578125" defaultRowHeight="11.25" x14ac:dyDescent="0.2"/>
  <cols>
    <col min="1" max="1" width="12.7109375" style="76" customWidth="1"/>
    <col min="2" max="3" width="10.7109375" style="150" customWidth="1"/>
    <col min="4" max="4" width="10.7109375" style="135" customWidth="1"/>
    <col min="5" max="5" width="11.140625" style="135" customWidth="1"/>
    <col min="6" max="6" width="11.28515625" style="135" customWidth="1"/>
    <col min="7" max="7" width="13.42578125" style="75" customWidth="1"/>
    <col min="8" max="16384" width="8.42578125" style="117"/>
  </cols>
  <sheetData>
    <row r="1" spans="1:7" x14ac:dyDescent="0.2">
      <c r="A1" s="133" t="s">
        <v>24</v>
      </c>
      <c r="B1" s="134"/>
      <c r="C1" s="134"/>
    </row>
    <row r="3" spans="1:7" s="138" customFormat="1" ht="12" thickBot="1" x14ac:dyDescent="0.25">
      <c r="A3" s="136"/>
      <c r="B3" s="225" t="s">
        <v>1</v>
      </c>
      <c r="C3" s="226"/>
      <c r="D3" s="226"/>
      <c r="E3" s="226"/>
      <c r="F3" s="226"/>
      <c r="G3" s="137" t="s">
        <v>0</v>
      </c>
    </row>
    <row r="4" spans="1:7" s="138" customFormat="1" ht="45.75" thickBot="1" x14ac:dyDescent="0.25">
      <c r="A4" s="136" t="s">
        <v>2</v>
      </c>
      <c r="B4" s="139" t="s">
        <v>62</v>
      </c>
      <c r="C4" s="140" t="s">
        <v>61</v>
      </c>
      <c r="D4" s="141" t="s">
        <v>58</v>
      </c>
      <c r="E4" s="141" t="s">
        <v>59</v>
      </c>
      <c r="F4" s="141" t="s">
        <v>60</v>
      </c>
      <c r="G4" s="142" t="s">
        <v>57</v>
      </c>
    </row>
    <row r="5" spans="1:7" s="138" customFormat="1" ht="12" thickBot="1" x14ac:dyDescent="0.25">
      <c r="A5" s="1"/>
      <c r="B5" s="2" t="s">
        <v>3</v>
      </c>
      <c r="C5" s="3" t="s">
        <v>3</v>
      </c>
      <c r="D5" s="4" t="s">
        <v>3</v>
      </c>
      <c r="E5" s="4" t="s">
        <v>3</v>
      </c>
      <c r="F5" s="4" t="s">
        <v>3</v>
      </c>
      <c r="G5" s="5" t="s">
        <v>3</v>
      </c>
    </row>
    <row r="6" spans="1:7" x14ac:dyDescent="0.2">
      <c r="A6" s="143">
        <v>32513</v>
      </c>
      <c r="B6" s="144"/>
      <c r="C6" s="145"/>
      <c r="D6" s="146">
        <v>0.48280000000000001</v>
      </c>
      <c r="E6" s="146"/>
      <c r="F6" s="146"/>
      <c r="G6" s="147">
        <v>0.95299999999999996</v>
      </c>
    </row>
    <row r="7" spans="1:7" x14ac:dyDescent="0.2">
      <c r="A7" s="148">
        <f t="shared" ref="A7:A70" si="0">A6+7</f>
        <v>32520</v>
      </c>
      <c r="B7" s="149"/>
      <c r="D7" s="151">
        <v>0.47840000000000005</v>
      </c>
      <c r="E7" s="151"/>
      <c r="F7" s="151"/>
      <c r="G7" s="152">
        <v>0.94799999999999995</v>
      </c>
    </row>
    <row r="8" spans="1:7" x14ac:dyDescent="0.2">
      <c r="A8" s="148">
        <f t="shared" si="0"/>
        <v>32527</v>
      </c>
      <c r="B8" s="149"/>
      <c r="D8" s="151">
        <v>0.48270000000000002</v>
      </c>
      <c r="E8" s="151"/>
      <c r="F8" s="151"/>
      <c r="G8" s="152">
        <v>0.95399999999999996</v>
      </c>
    </row>
    <row r="9" spans="1:7" x14ac:dyDescent="0.2">
      <c r="A9" s="148">
        <f t="shared" si="0"/>
        <v>32534</v>
      </c>
      <c r="B9" s="149"/>
      <c r="D9" s="151">
        <v>0.50659999999999994</v>
      </c>
      <c r="E9" s="151"/>
      <c r="F9" s="151"/>
      <c r="G9" s="152">
        <v>0.95899999999999996</v>
      </c>
    </row>
    <row r="10" spans="1:7" x14ac:dyDescent="0.2">
      <c r="A10" s="148">
        <f t="shared" si="0"/>
        <v>32541</v>
      </c>
      <c r="B10" s="149"/>
      <c r="D10" s="151">
        <v>0.5151</v>
      </c>
      <c r="E10" s="151"/>
      <c r="F10" s="151"/>
      <c r="G10" s="152">
        <v>0.97299999999999998</v>
      </c>
    </row>
    <row r="11" spans="1:7" x14ac:dyDescent="0.2">
      <c r="A11" s="148">
        <f t="shared" si="0"/>
        <v>32548</v>
      </c>
      <c r="B11" s="149"/>
      <c r="D11" s="151">
        <v>0.51600000000000001</v>
      </c>
      <c r="E11" s="151"/>
      <c r="F11" s="151"/>
      <c r="G11" s="152">
        <v>0.97499999999999998</v>
      </c>
    </row>
    <row r="12" spans="1:7" x14ac:dyDescent="0.2">
      <c r="A12" s="148">
        <f t="shared" si="0"/>
        <v>32555</v>
      </c>
      <c r="B12" s="149"/>
      <c r="D12" s="151">
        <v>0.5161</v>
      </c>
      <c r="E12" s="151"/>
      <c r="F12" s="151"/>
      <c r="G12" s="152">
        <v>0.97199999999999998</v>
      </c>
    </row>
    <row r="13" spans="1:7" x14ac:dyDescent="0.2">
      <c r="A13" s="148">
        <f t="shared" si="0"/>
        <v>32562</v>
      </c>
      <c r="B13" s="149"/>
      <c r="D13" s="151">
        <v>0.51639999999999997</v>
      </c>
      <c r="E13" s="151"/>
      <c r="F13" s="151"/>
      <c r="G13" s="152">
        <v>0.97199999999999998</v>
      </c>
    </row>
    <row r="14" spans="1:7" x14ac:dyDescent="0.2">
      <c r="A14" s="148">
        <f t="shared" si="0"/>
        <v>32569</v>
      </c>
      <c r="B14" s="149"/>
      <c r="D14" s="151">
        <v>0.52139999999999997</v>
      </c>
      <c r="E14" s="151"/>
      <c r="F14" s="151"/>
      <c r="G14" s="152">
        <v>0.97199999999999998</v>
      </c>
    </row>
    <row r="15" spans="1:7" x14ac:dyDescent="0.2">
      <c r="A15" s="148">
        <f t="shared" si="0"/>
        <v>32576</v>
      </c>
      <c r="B15" s="149"/>
      <c r="D15" s="151">
        <v>0.53060000000000007</v>
      </c>
      <c r="E15" s="151"/>
      <c r="F15" s="151"/>
      <c r="G15" s="152">
        <v>0.97599999999999998</v>
      </c>
    </row>
    <row r="16" spans="1:7" x14ac:dyDescent="0.2">
      <c r="A16" s="148">
        <f t="shared" si="0"/>
        <v>32583</v>
      </c>
      <c r="B16" s="149"/>
      <c r="D16" s="151">
        <v>0.53900000000000003</v>
      </c>
      <c r="E16" s="151"/>
      <c r="F16" s="151"/>
      <c r="G16" s="152">
        <v>0.98599999999999999</v>
      </c>
    </row>
    <row r="17" spans="1:7" x14ac:dyDescent="0.2">
      <c r="A17" s="148">
        <f t="shared" si="0"/>
        <v>32590</v>
      </c>
      <c r="B17" s="149"/>
      <c r="D17" s="151">
        <v>0.55569999999999997</v>
      </c>
      <c r="E17" s="151"/>
      <c r="F17" s="151"/>
      <c r="G17" s="152">
        <v>1.002</v>
      </c>
    </row>
    <row r="18" spans="1:7" x14ac:dyDescent="0.2">
      <c r="A18" s="148">
        <f t="shared" si="0"/>
        <v>32597</v>
      </c>
      <c r="B18" s="149"/>
      <c r="D18" s="151">
        <v>0.58440000000000003</v>
      </c>
      <c r="E18" s="151"/>
      <c r="F18" s="151"/>
      <c r="G18" s="152">
        <v>1.0169999999999999</v>
      </c>
    </row>
    <row r="19" spans="1:7" x14ac:dyDescent="0.2">
      <c r="A19" s="148">
        <f t="shared" si="0"/>
        <v>32604</v>
      </c>
      <c r="B19" s="149"/>
      <c r="D19" s="151">
        <v>0.67370000000000008</v>
      </c>
      <c r="E19" s="151"/>
      <c r="F19" s="151"/>
      <c r="G19" s="152">
        <v>1.0660000000000001</v>
      </c>
    </row>
    <row r="20" spans="1:7" x14ac:dyDescent="0.2">
      <c r="A20" s="148">
        <f t="shared" si="0"/>
        <v>32611</v>
      </c>
      <c r="B20" s="149"/>
      <c r="D20" s="151">
        <v>0.70599999999999996</v>
      </c>
      <c r="E20" s="151"/>
      <c r="F20" s="151"/>
      <c r="G20" s="152">
        <v>1.1339999999999999</v>
      </c>
    </row>
    <row r="21" spans="1:7" x14ac:dyDescent="0.2">
      <c r="A21" s="148">
        <f t="shared" si="0"/>
        <v>32618</v>
      </c>
      <c r="B21" s="149"/>
      <c r="D21" s="151">
        <v>0.73170000000000002</v>
      </c>
      <c r="E21" s="151"/>
      <c r="F21" s="151"/>
      <c r="G21" s="152">
        <v>1.1579999999999999</v>
      </c>
    </row>
    <row r="22" spans="1:7" x14ac:dyDescent="0.2">
      <c r="A22" s="148">
        <f t="shared" si="0"/>
        <v>32625</v>
      </c>
      <c r="B22" s="149"/>
      <c r="D22" s="151">
        <v>0.75269999999999992</v>
      </c>
      <c r="E22" s="151"/>
      <c r="F22" s="151"/>
      <c r="G22" s="152">
        <v>1.181</v>
      </c>
    </row>
    <row r="23" spans="1:7" x14ac:dyDescent="0.2">
      <c r="A23" s="148">
        <f t="shared" si="0"/>
        <v>32632</v>
      </c>
      <c r="B23" s="149"/>
      <c r="D23" s="151">
        <v>0.76170000000000004</v>
      </c>
      <c r="E23" s="151"/>
      <c r="F23" s="151"/>
      <c r="G23" s="152">
        <v>1.2010000000000001</v>
      </c>
    </row>
    <row r="24" spans="1:7" x14ac:dyDescent="0.2">
      <c r="A24" s="148">
        <f t="shared" si="0"/>
        <v>32639</v>
      </c>
      <c r="B24" s="149"/>
      <c r="D24" s="151">
        <v>0.76590000000000003</v>
      </c>
      <c r="E24" s="151"/>
      <c r="F24" s="151"/>
      <c r="G24" s="152">
        <v>1.204</v>
      </c>
    </row>
    <row r="25" spans="1:7" x14ac:dyDescent="0.2">
      <c r="A25" s="148">
        <f t="shared" si="0"/>
        <v>32646</v>
      </c>
      <c r="B25" s="149"/>
      <c r="D25" s="151">
        <v>0.76950000000000007</v>
      </c>
      <c r="E25" s="151"/>
      <c r="F25" s="151"/>
      <c r="G25" s="152">
        <v>1.2070000000000001</v>
      </c>
    </row>
    <row r="26" spans="1:7" x14ac:dyDescent="0.2">
      <c r="A26" s="148">
        <f t="shared" si="0"/>
        <v>32653</v>
      </c>
      <c r="B26" s="149"/>
      <c r="D26" s="151">
        <v>0.76919999999999999</v>
      </c>
      <c r="E26" s="151"/>
      <c r="F26" s="151"/>
      <c r="G26" s="152">
        <v>1.208</v>
      </c>
    </row>
    <row r="27" spans="1:7" x14ac:dyDescent="0.2">
      <c r="A27" s="148">
        <f t="shared" si="0"/>
        <v>32660</v>
      </c>
      <c r="B27" s="149"/>
      <c r="D27" s="151">
        <v>0.7712</v>
      </c>
      <c r="E27" s="151"/>
      <c r="F27" s="151"/>
      <c r="G27" s="152">
        <v>1.2090000000000001</v>
      </c>
    </row>
    <row r="28" spans="1:7" x14ac:dyDescent="0.2">
      <c r="A28" s="148">
        <f t="shared" si="0"/>
        <v>32667</v>
      </c>
      <c r="B28" s="149"/>
      <c r="D28" s="151">
        <v>0.77349999999999997</v>
      </c>
      <c r="E28" s="151"/>
      <c r="F28" s="151"/>
      <c r="G28" s="152">
        <v>1.212</v>
      </c>
    </row>
    <row r="29" spans="1:7" x14ac:dyDescent="0.2">
      <c r="A29" s="148">
        <f t="shared" si="0"/>
        <v>32674</v>
      </c>
      <c r="B29" s="149"/>
      <c r="D29" s="151">
        <v>0.77410000000000001</v>
      </c>
      <c r="E29" s="151"/>
      <c r="F29" s="151"/>
      <c r="G29" s="152">
        <v>1.2130000000000001</v>
      </c>
    </row>
    <row r="30" spans="1:7" x14ac:dyDescent="0.2">
      <c r="A30" s="148">
        <f t="shared" si="0"/>
        <v>32681</v>
      </c>
      <c r="B30" s="149"/>
      <c r="D30" s="151">
        <v>0.77400000000000002</v>
      </c>
      <c r="E30" s="151"/>
      <c r="F30" s="151"/>
      <c r="G30" s="152">
        <v>1.212</v>
      </c>
    </row>
    <row r="31" spans="1:7" x14ac:dyDescent="0.2">
      <c r="A31" s="148">
        <f t="shared" si="0"/>
        <v>32688</v>
      </c>
      <c r="B31" s="149"/>
      <c r="D31" s="151">
        <v>0.77029999999999998</v>
      </c>
      <c r="E31" s="151"/>
      <c r="F31" s="151"/>
      <c r="G31" s="152">
        <v>1.21</v>
      </c>
    </row>
    <row r="32" spans="1:7" x14ac:dyDescent="0.2">
      <c r="A32" s="148">
        <f t="shared" si="0"/>
        <v>32695</v>
      </c>
      <c r="B32" s="149"/>
      <c r="D32" s="151">
        <v>0.77180000000000004</v>
      </c>
      <c r="E32" s="151"/>
      <c r="F32" s="151"/>
      <c r="G32" s="152">
        <v>1.2110000000000001</v>
      </c>
    </row>
    <row r="33" spans="1:7" x14ac:dyDescent="0.2">
      <c r="A33" s="148">
        <f t="shared" si="0"/>
        <v>32702</v>
      </c>
      <c r="B33" s="149"/>
      <c r="D33" s="151">
        <v>0.76919999999999999</v>
      </c>
      <c r="E33" s="151"/>
      <c r="F33" s="151"/>
      <c r="G33" s="152">
        <v>1.2090000000000001</v>
      </c>
    </row>
    <row r="34" spans="1:7" x14ac:dyDescent="0.2">
      <c r="A34" s="148">
        <f t="shared" si="0"/>
        <v>32709</v>
      </c>
      <c r="B34" s="149"/>
      <c r="D34" s="151">
        <v>0.75580000000000003</v>
      </c>
      <c r="E34" s="151"/>
      <c r="F34" s="151"/>
      <c r="G34" s="152">
        <v>1.202</v>
      </c>
    </row>
    <row r="35" spans="1:7" x14ac:dyDescent="0.2">
      <c r="A35" s="148">
        <f t="shared" si="0"/>
        <v>32716</v>
      </c>
      <c r="B35" s="149"/>
      <c r="D35" s="151">
        <v>0.74419999999999997</v>
      </c>
      <c r="E35" s="151"/>
      <c r="F35" s="151"/>
      <c r="G35" s="152">
        <v>1.1950000000000001</v>
      </c>
    </row>
    <row r="36" spans="1:7" x14ac:dyDescent="0.2">
      <c r="A36" s="148">
        <f t="shared" si="0"/>
        <v>32723</v>
      </c>
      <c r="B36" s="149"/>
      <c r="D36" s="151">
        <v>0.72819999999999996</v>
      </c>
      <c r="E36" s="151"/>
      <c r="F36" s="151"/>
      <c r="G36" s="152">
        <v>1.19</v>
      </c>
    </row>
    <row r="37" spans="1:7" x14ac:dyDescent="0.2">
      <c r="A37" s="148">
        <f t="shared" si="0"/>
        <v>32730</v>
      </c>
      <c r="B37" s="149"/>
      <c r="D37" s="151">
        <v>0.70650000000000002</v>
      </c>
      <c r="E37" s="151"/>
      <c r="F37" s="151"/>
      <c r="G37" s="152">
        <v>1.1819999999999999</v>
      </c>
    </row>
    <row r="38" spans="1:7" x14ac:dyDescent="0.2">
      <c r="A38" s="148">
        <f t="shared" si="0"/>
        <v>32737</v>
      </c>
      <c r="B38" s="149"/>
      <c r="D38" s="151">
        <v>0.67870000000000008</v>
      </c>
      <c r="E38" s="151"/>
      <c r="F38" s="151"/>
      <c r="G38" s="152">
        <v>1.1659999999999999</v>
      </c>
    </row>
    <row r="39" spans="1:7" x14ac:dyDescent="0.2">
      <c r="A39" s="148">
        <f t="shared" si="0"/>
        <v>32744</v>
      </c>
      <c r="B39" s="149"/>
      <c r="D39" s="151">
        <v>0.6452</v>
      </c>
      <c r="E39" s="151"/>
      <c r="F39" s="151"/>
      <c r="G39" s="152">
        <v>1.153</v>
      </c>
    </row>
    <row r="40" spans="1:7" x14ac:dyDescent="0.2">
      <c r="A40" s="148">
        <f t="shared" si="0"/>
        <v>32751</v>
      </c>
      <c r="B40" s="149"/>
      <c r="D40" s="151">
        <v>0.62080000000000002</v>
      </c>
      <c r="E40" s="151"/>
      <c r="F40" s="151"/>
      <c r="G40" s="152">
        <v>1.139</v>
      </c>
    </row>
    <row r="41" spans="1:7" x14ac:dyDescent="0.2">
      <c r="A41" s="148">
        <f t="shared" si="0"/>
        <v>32758</v>
      </c>
      <c r="B41" s="149"/>
      <c r="D41" s="151">
        <v>0.60670000000000002</v>
      </c>
      <c r="E41" s="151"/>
      <c r="F41" s="151"/>
      <c r="G41" s="152">
        <v>1.131</v>
      </c>
    </row>
    <row r="42" spans="1:7" x14ac:dyDescent="0.2">
      <c r="A42" s="148">
        <f t="shared" si="0"/>
        <v>32765</v>
      </c>
      <c r="B42" s="149"/>
      <c r="D42" s="151">
        <v>0.60799999999999998</v>
      </c>
      <c r="E42" s="151"/>
      <c r="F42" s="151"/>
      <c r="G42" s="152">
        <v>1.125</v>
      </c>
    </row>
    <row r="43" spans="1:7" x14ac:dyDescent="0.2">
      <c r="A43" s="148">
        <f t="shared" si="0"/>
        <v>32772</v>
      </c>
      <c r="B43" s="149"/>
      <c r="D43" s="151">
        <v>0.61570000000000003</v>
      </c>
      <c r="E43" s="151"/>
      <c r="F43" s="151"/>
      <c r="G43" s="152">
        <v>1.1259999999999999</v>
      </c>
    </row>
    <row r="44" spans="1:7" x14ac:dyDescent="0.2">
      <c r="A44" s="148">
        <f t="shared" si="0"/>
        <v>32779</v>
      </c>
      <c r="B44" s="149"/>
      <c r="D44" s="151">
        <v>0.624</v>
      </c>
      <c r="E44" s="151"/>
      <c r="F44" s="151"/>
      <c r="G44" s="152">
        <v>1.127</v>
      </c>
    </row>
    <row r="45" spans="1:7" x14ac:dyDescent="0.2">
      <c r="A45" s="148">
        <f t="shared" si="0"/>
        <v>32786</v>
      </c>
      <c r="B45" s="149"/>
      <c r="D45" s="151">
        <v>0.62590000000000001</v>
      </c>
      <c r="E45" s="151"/>
      <c r="F45" s="151"/>
      <c r="G45" s="152">
        <v>1.1279999999999999</v>
      </c>
    </row>
    <row r="46" spans="1:7" x14ac:dyDescent="0.2">
      <c r="A46" s="148">
        <f t="shared" si="0"/>
        <v>32793</v>
      </c>
      <c r="B46" s="149"/>
      <c r="D46" s="151">
        <v>0.62639999999999996</v>
      </c>
      <c r="E46" s="151"/>
      <c r="F46" s="151"/>
      <c r="G46" s="152">
        <v>1.1279999999999999</v>
      </c>
    </row>
    <row r="47" spans="1:7" x14ac:dyDescent="0.2">
      <c r="A47" s="148">
        <f t="shared" si="0"/>
        <v>32800</v>
      </c>
      <c r="B47" s="149"/>
      <c r="D47" s="151">
        <v>0.62869999999999993</v>
      </c>
      <c r="E47" s="151"/>
      <c r="F47" s="151"/>
      <c r="G47" s="152">
        <v>1.1299999999999999</v>
      </c>
    </row>
    <row r="48" spans="1:7" x14ac:dyDescent="0.2">
      <c r="A48" s="148">
        <f t="shared" si="0"/>
        <v>32807</v>
      </c>
      <c r="B48" s="149"/>
      <c r="D48" s="151">
        <v>0.62809999999999999</v>
      </c>
      <c r="E48" s="151"/>
      <c r="F48" s="151"/>
      <c r="G48" s="152">
        <v>1.131</v>
      </c>
    </row>
    <row r="49" spans="1:7" x14ac:dyDescent="0.2">
      <c r="A49" s="148">
        <f t="shared" si="0"/>
        <v>32814</v>
      </c>
      <c r="B49" s="149"/>
      <c r="D49" s="151">
        <v>0.62139999999999995</v>
      </c>
      <c r="E49" s="151"/>
      <c r="F49" s="151"/>
      <c r="G49" s="152">
        <v>1.1339999999999999</v>
      </c>
    </row>
    <row r="50" spans="1:7" x14ac:dyDescent="0.2">
      <c r="A50" s="148">
        <f t="shared" si="0"/>
        <v>32821</v>
      </c>
      <c r="B50" s="149"/>
      <c r="D50" s="151">
        <v>0.6139</v>
      </c>
      <c r="E50" s="151"/>
      <c r="F50" s="151"/>
      <c r="G50" s="152">
        <v>1.1339999999999999</v>
      </c>
    </row>
    <row r="51" spans="1:7" x14ac:dyDescent="0.2">
      <c r="A51" s="148">
        <f t="shared" si="0"/>
        <v>32828</v>
      </c>
      <c r="B51" s="149"/>
      <c r="D51" s="151">
        <v>0.61130000000000007</v>
      </c>
      <c r="E51" s="151"/>
      <c r="F51" s="151"/>
      <c r="G51" s="152">
        <v>1.133</v>
      </c>
    </row>
    <row r="52" spans="1:7" x14ac:dyDescent="0.2">
      <c r="A52" s="148">
        <f t="shared" si="0"/>
        <v>32835</v>
      </c>
      <c r="B52" s="149"/>
      <c r="D52" s="151">
        <v>0.61030000000000006</v>
      </c>
      <c r="E52" s="151"/>
      <c r="F52" s="151"/>
      <c r="G52" s="152">
        <v>1.1299999999999999</v>
      </c>
    </row>
    <row r="53" spans="1:7" x14ac:dyDescent="0.2">
      <c r="A53" s="148">
        <f t="shared" si="0"/>
        <v>32842</v>
      </c>
      <c r="B53" s="149"/>
      <c r="D53" s="151">
        <v>0.60950000000000004</v>
      </c>
      <c r="E53" s="151"/>
      <c r="F53" s="151"/>
      <c r="G53" s="152">
        <v>1.1259999999999999</v>
      </c>
    </row>
    <row r="54" spans="1:7" x14ac:dyDescent="0.2">
      <c r="A54" s="148">
        <f t="shared" si="0"/>
        <v>32849</v>
      </c>
      <c r="B54" s="149"/>
      <c r="D54" s="151">
        <v>0.60929999999999995</v>
      </c>
      <c r="E54" s="151"/>
      <c r="F54" s="151"/>
      <c r="G54" s="152">
        <v>1.1259999999999999</v>
      </c>
    </row>
    <row r="55" spans="1:7" x14ac:dyDescent="0.2">
      <c r="A55" s="148">
        <f t="shared" si="0"/>
        <v>32856</v>
      </c>
      <c r="B55" s="149"/>
      <c r="D55" s="151">
        <v>0.60189999999999999</v>
      </c>
      <c r="E55" s="151"/>
      <c r="F55" s="151"/>
      <c r="G55" s="152">
        <v>1.1259999999999999</v>
      </c>
    </row>
    <row r="56" spans="1:7" x14ac:dyDescent="0.2">
      <c r="A56" s="148">
        <f t="shared" si="0"/>
        <v>32863</v>
      </c>
      <c r="B56" s="149"/>
      <c r="D56" s="151">
        <v>0.58920000000000006</v>
      </c>
      <c r="E56" s="151"/>
      <c r="F56" s="151"/>
      <c r="G56" s="152">
        <v>1.1200000000000001</v>
      </c>
    </row>
    <row r="57" spans="1:7" x14ac:dyDescent="0.2">
      <c r="A57" s="148">
        <f t="shared" si="0"/>
        <v>32870</v>
      </c>
      <c r="B57" s="149"/>
      <c r="D57" s="151">
        <v>0.60270000000000001</v>
      </c>
      <c r="E57" s="151"/>
      <c r="F57" s="151"/>
      <c r="G57" s="152">
        <v>1.1140000000000001</v>
      </c>
    </row>
    <row r="58" spans="1:7" x14ac:dyDescent="0.2">
      <c r="A58" s="148">
        <f t="shared" si="0"/>
        <v>32877</v>
      </c>
      <c r="B58" s="149"/>
      <c r="D58" s="151">
        <v>0.59319999999999995</v>
      </c>
      <c r="E58" s="151"/>
      <c r="F58" s="151"/>
      <c r="G58" s="152">
        <v>1.119</v>
      </c>
    </row>
    <row r="59" spans="1:7" x14ac:dyDescent="0.2">
      <c r="A59" s="148">
        <f t="shared" si="0"/>
        <v>32884</v>
      </c>
      <c r="B59" s="149"/>
      <c r="D59" s="151">
        <v>0.59209999999999996</v>
      </c>
      <c r="E59" s="151"/>
      <c r="F59" s="151"/>
      <c r="G59" s="152">
        <v>1.1140000000000001</v>
      </c>
    </row>
    <row r="60" spans="1:7" x14ac:dyDescent="0.2">
      <c r="A60" s="148">
        <f t="shared" si="0"/>
        <v>32891</v>
      </c>
      <c r="B60" s="149"/>
      <c r="D60" s="151">
        <v>0.59549999999999992</v>
      </c>
      <c r="E60" s="151"/>
      <c r="F60" s="151"/>
      <c r="G60" s="152">
        <v>1.1160000000000001</v>
      </c>
    </row>
    <row r="61" spans="1:7" x14ac:dyDescent="0.2">
      <c r="A61" s="148">
        <f t="shared" si="0"/>
        <v>32898</v>
      </c>
      <c r="B61" s="149"/>
      <c r="D61" s="151">
        <v>0.59630000000000005</v>
      </c>
      <c r="E61" s="151"/>
      <c r="F61" s="151"/>
      <c r="G61" s="152">
        <v>1.117</v>
      </c>
    </row>
    <row r="62" spans="1:7" x14ac:dyDescent="0.2">
      <c r="A62" s="148">
        <f t="shared" si="0"/>
        <v>32905</v>
      </c>
      <c r="B62" s="149"/>
      <c r="D62" s="151">
        <v>0.59430000000000005</v>
      </c>
      <c r="E62" s="151"/>
      <c r="F62" s="151"/>
      <c r="G62" s="152">
        <v>1.117</v>
      </c>
    </row>
    <row r="63" spans="1:7" x14ac:dyDescent="0.2">
      <c r="A63" s="148">
        <f t="shared" si="0"/>
        <v>32912</v>
      </c>
      <c r="B63" s="149"/>
      <c r="D63" s="151">
        <v>0.58719999999999994</v>
      </c>
      <c r="E63" s="151"/>
      <c r="F63" s="151"/>
      <c r="G63" s="152">
        <v>1.115</v>
      </c>
    </row>
    <row r="64" spans="1:7" x14ac:dyDescent="0.2">
      <c r="A64" s="148">
        <f t="shared" si="0"/>
        <v>32919</v>
      </c>
      <c r="B64" s="149"/>
      <c r="D64" s="151">
        <v>0.58590000000000009</v>
      </c>
      <c r="E64" s="151"/>
      <c r="F64" s="151"/>
      <c r="G64" s="152">
        <v>1.113</v>
      </c>
    </row>
    <row r="65" spans="1:7" x14ac:dyDescent="0.2">
      <c r="A65" s="148">
        <f t="shared" si="0"/>
        <v>32926</v>
      </c>
      <c r="B65" s="149"/>
      <c r="D65" s="151">
        <v>0.58489999999999998</v>
      </c>
      <c r="E65" s="151"/>
      <c r="F65" s="151"/>
      <c r="G65" s="152">
        <v>1.1120000000000001</v>
      </c>
    </row>
    <row r="66" spans="1:7" x14ac:dyDescent="0.2">
      <c r="A66" s="148">
        <f t="shared" si="0"/>
        <v>32933</v>
      </c>
      <c r="B66" s="149"/>
      <c r="D66" s="151">
        <v>0.59689999999999999</v>
      </c>
      <c r="E66" s="151"/>
      <c r="F66" s="151"/>
      <c r="G66" s="152">
        <v>1.111</v>
      </c>
    </row>
    <row r="67" spans="1:7" x14ac:dyDescent="0.2">
      <c r="A67" s="148">
        <f t="shared" si="0"/>
        <v>32940</v>
      </c>
      <c r="B67" s="149"/>
      <c r="D67" s="151">
        <v>0.60570000000000002</v>
      </c>
      <c r="E67" s="151"/>
      <c r="F67" s="151"/>
      <c r="G67" s="152">
        <v>1.121</v>
      </c>
    </row>
    <row r="68" spans="1:7" x14ac:dyDescent="0.2">
      <c r="A68" s="148">
        <f t="shared" si="0"/>
        <v>32947</v>
      </c>
      <c r="B68" s="149"/>
      <c r="D68" s="151">
        <v>0.61039999999999994</v>
      </c>
      <c r="E68" s="151"/>
      <c r="F68" s="151"/>
      <c r="G68" s="152">
        <v>1.123</v>
      </c>
    </row>
    <row r="69" spans="1:7" x14ac:dyDescent="0.2">
      <c r="A69" s="148">
        <f t="shared" si="0"/>
        <v>32954</v>
      </c>
      <c r="B69" s="149"/>
      <c r="D69" s="151">
        <v>0.61229999999999996</v>
      </c>
      <c r="E69" s="151"/>
      <c r="F69" s="151"/>
      <c r="G69" s="152">
        <v>1.125</v>
      </c>
    </row>
    <row r="70" spans="1:7" x14ac:dyDescent="0.2">
      <c r="A70" s="148">
        <f t="shared" si="0"/>
        <v>32961</v>
      </c>
      <c r="B70" s="149"/>
      <c r="D70" s="151">
        <v>0.61419999999999997</v>
      </c>
      <c r="E70" s="151"/>
      <c r="F70" s="151"/>
      <c r="G70" s="152">
        <v>1.1259999999999999</v>
      </c>
    </row>
    <row r="71" spans="1:7" x14ac:dyDescent="0.2">
      <c r="A71" s="148">
        <f t="shared" ref="A71:A134" si="1">A70+7</f>
        <v>32968</v>
      </c>
      <c r="B71" s="149"/>
      <c r="D71" s="151">
        <v>0.62509999999999999</v>
      </c>
      <c r="E71" s="151"/>
      <c r="F71" s="151"/>
      <c r="G71" s="152">
        <v>1.1299999999999999</v>
      </c>
    </row>
    <row r="72" spans="1:7" x14ac:dyDescent="0.2">
      <c r="A72" s="148">
        <f t="shared" si="1"/>
        <v>32975</v>
      </c>
      <c r="B72" s="149"/>
      <c r="D72" s="151">
        <v>0.61399999999999999</v>
      </c>
      <c r="E72" s="151"/>
      <c r="F72" s="151"/>
      <c r="G72" s="152">
        <v>1.1339999999999999</v>
      </c>
    </row>
    <row r="73" spans="1:7" x14ac:dyDescent="0.2">
      <c r="A73" s="148">
        <f t="shared" si="1"/>
        <v>32982</v>
      </c>
      <c r="B73" s="149"/>
      <c r="D73" s="151">
        <v>0.60860000000000003</v>
      </c>
      <c r="E73" s="151"/>
      <c r="F73" s="151"/>
      <c r="G73" s="152">
        <v>1.129</v>
      </c>
    </row>
    <row r="74" spans="1:7" x14ac:dyDescent="0.2">
      <c r="A74" s="148">
        <f t="shared" si="1"/>
        <v>32989</v>
      </c>
      <c r="B74" s="149"/>
      <c r="D74" s="151">
        <v>0.59970000000000001</v>
      </c>
      <c r="E74" s="151"/>
      <c r="F74" s="151"/>
      <c r="G74" s="152">
        <v>1.123</v>
      </c>
    </row>
    <row r="75" spans="1:7" x14ac:dyDescent="0.2">
      <c r="A75" s="148">
        <f t="shared" si="1"/>
        <v>32996</v>
      </c>
      <c r="B75" s="149"/>
      <c r="D75" s="151">
        <v>0.59799999999999998</v>
      </c>
      <c r="E75" s="151"/>
      <c r="F75" s="151"/>
      <c r="G75" s="152">
        <v>1.1180000000000001</v>
      </c>
    </row>
    <row r="76" spans="1:7" x14ac:dyDescent="0.2">
      <c r="A76" s="148">
        <f t="shared" si="1"/>
        <v>33003</v>
      </c>
      <c r="B76" s="149"/>
      <c r="D76" s="151">
        <v>0.59750000000000003</v>
      </c>
      <c r="E76" s="151"/>
      <c r="F76" s="151"/>
      <c r="G76" s="152">
        <v>1.1180000000000001</v>
      </c>
    </row>
    <row r="77" spans="1:7" x14ac:dyDescent="0.2">
      <c r="A77" s="148">
        <f t="shared" si="1"/>
        <v>33010</v>
      </c>
      <c r="B77" s="149"/>
      <c r="D77" s="151">
        <v>0.61119999999999997</v>
      </c>
      <c r="E77" s="151"/>
      <c r="F77" s="151"/>
      <c r="G77" s="152">
        <v>1.121</v>
      </c>
    </row>
    <row r="78" spans="1:7" x14ac:dyDescent="0.2">
      <c r="A78" s="148">
        <f t="shared" si="1"/>
        <v>33017</v>
      </c>
      <c r="B78" s="149"/>
      <c r="D78" s="151">
        <v>0.63290000000000002</v>
      </c>
      <c r="E78" s="151"/>
      <c r="F78" s="151"/>
      <c r="G78" s="152">
        <v>1.079</v>
      </c>
    </row>
    <row r="79" spans="1:7" x14ac:dyDescent="0.2">
      <c r="A79" s="148">
        <f t="shared" si="1"/>
        <v>33024</v>
      </c>
      <c r="B79" s="149"/>
      <c r="D79" s="151">
        <v>0.64829999999999999</v>
      </c>
      <c r="E79" s="151"/>
      <c r="F79" s="151"/>
      <c r="G79" s="152">
        <v>1.0369999999999999</v>
      </c>
    </row>
    <row r="80" spans="1:7" x14ac:dyDescent="0.2">
      <c r="A80" s="148">
        <f t="shared" si="1"/>
        <v>33031</v>
      </c>
      <c r="B80" s="149"/>
      <c r="D80" s="151">
        <v>0.66430000000000011</v>
      </c>
      <c r="E80" s="151"/>
      <c r="F80" s="151"/>
      <c r="G80" s="152">
        <v>1.0529999999999999</v>
      </c>
    </row>
    <row r="81" spans="1:7" x14ac:dyDescent="0.2">
      <c r="A81" s="148">
        <f t="shared" si="1"/>
        <v>33038</v>
      </c>
      <c r="B81" s="149"/>
      <c r="D81" s="151">
        <v>0.66819999999999991</v>
      </c>
      <c r="E81" s="151"/>
      <c r="F81" s="151"/>
      <c r="G81" s="152">
        <v>1.056</v>
      </c>
    </row>
    <row r="82" spans="1:7" x14ac:dyDescent="0.2">
      <c r="A82" s="148">
        <f t="shared" si="1"/>
        <v>33045</v>
      </c>
      <c r="B82" s="149"/>
      <c r="D82" s="151">
        <v>0.67019999999999991</v>
      </c>
      <c r="E82" s="151"/>
      <c r="F82" s="151"/>
      <c r="G82" s="152">
        <v>1.056</v>
      </c>
    </row>
    <row r="83" spans="1:7" x14ac:dyDescent="0.2">
      <c r="A83" s="148">
        <f t="shared" si="1"/>
        <v>33052</v>
      </c>
      <c r="B83" s="149"/>
      <c r="D83" s="151">
        <v>0.67019999999999991</v>
      </c>
      <c r="E83" s="151"/>
      <c r="F83" s="151"/>
      <c r="G83" s="152">
        <v>1.0569999999999999</v>
      </c>
    </row>
    <row r="84" spans="1:7" x14ac:dyDescent="0.2">
      <c r="A84" s="148">
        <f t="shared" si="1"/>
        <v>33059</v>
      </c>
      <c r="B84" s="149"/>
      <c r="D84" s="151">
        <v>0.67090000000000005</v>
      </c>
      <c r="E84" s="151"/>
      <c r="F84" s="151"/>
      <c r="G84" s="152">
        <v>1.0569999999999999</v>
      </c>
    </row>
    <row r="85" spans="1:7" x14ac:dyDescent="0.2">
      <c r="A85" s="148">
        <f t="shared" si="1"/>
        <v>33066</v>
      </c>
      <c r="B85" s="149"/>
      <c r="D85" s="151">
        <v>0.67379999999999995</v>
      </c>
      <c r="E85" s="151"/>
      <c r="F85" s="151"/>
      <c r="G85" s="152">
        <v>1.0580000000000001</v>
      </c>
    </row>
    <row r="86" spans="1:7" x14ac:dyDescent="0.2">
      <c r="A86" s="148">
        <f t="shared" si="1"/>
        <v>33073</v>
      </c>
      <c r="B86" s="149"/>
      <c r="D86" s="151">
        <v>0.6765000000000001</v>
      </c>
      <c r="E86" s="151"/>
      <c r="F86" s="151"/>
      <c r="G86" s="152">
        <v>1.0609999999999999</v>
      </c>
    </row>
    <row r="87" spans="1:7" x14ac:dyDescent="0.2">
      <c r="A87" s="148">
        <f t="shared" si="1"/>
        <v>33080</v>
      </c>
      <c r="B87" s="149"/>
      <c r="D87" s="151">
        <v>0.67819999999999991</v>
      </c>
      <c r="E87" s="151"/>
      <c r="F87" s="151"/>
      <c r="G87" s="152">
        <v>1.0629999999999999</v>
      </c>
    </row>
    <row r="88" spans="1:7" x14ac:dyDescent="0.2">
      <c r="A88" s="148">
        <f t="shared" si="1"/>
        <v>33087</v>
      </c>
      <c r="B88" s="149"/>
      <c r="D88" s="151">
        <v>0.69230000000000003</v>
      </c>
      <c r="E88" s="151"/>
      <c r="F88" s="151"/>
      <c r="G88" s="152">
        <v>1.0629999999999999</v>
      </c>
    </row>
    <row r="89" spans="1:7" x14ac:dyDescent="0.2">
      <c r="A89" s="148">
        <f t="shared" si="1"/>
        <v>33094</v>
      </c>
      <c r="B89" s="149"/>
      <c r="D89" s="151">
        <v>0.83430000000000004</v>
      </c>
      <c r="E89" s="151"/>
      <c r="F89" s="151"/>
      <c r="G89" s="152">
        <v>1.1339999999999999</v>
      </c>
    </row>
    <row r="90" spans="1:7" x14ac:dyDescent="0.2">
      <c r="A90" s="148">
        <f t="shared" si="1"/>
        <v>33101</v>
      </c>
      <c r="B90" s="149"/>
      <c r="D90" s="151">
        <v>0.8368000000000001</v>
      </c>
      <c r="E90" s="151"/>
      <c r="F90" s="151"/>
      <c r="G90" s="152">
        <v>1.1339999999999999</v>
      </c>
    </row>
    <row r="91" spans="1:7" x14ac:dyDescent="0.2">
      <c r="A91" s="148">
        <f t="shared" si="1"/>
        <v>33108</v>
      </c>
      <c r="B91" s="149"/>
      <c r="D91" s="151">
        <v>0.88780000000000003</v>
      </c>
      <c r="E91" s="151"/>
      <c r="F91" s="151"/>
      <c r="G91" s="152">
        <v>1.1779999999999999</v>
      </c>
    </row>
    <row r="92" spans="1:7" x14ac:dyDescent="0.2">
      <c r="A92" s="148">
        <f t="shared" si="1"/>
        <v>33115</v>
      </c>
      <c r="B92" s="149"/>
      <c r="D92" s="151">
        <v>0.90029999999999999</v>
      </c>
      <c r="E92" s="151"/>
      <c r="F92" s="151"/>
      <c r="G92" s="152">
        <v>1.2210000000000001</v>
      </c>
    </row>
    <row r="93" spans="1:7" x14ac:dyDescent="0.2">
      <c r="A93" s="148">
        <f t="shared" si="1"/>
        <v>33122</v>
      </c>
      <c r="B93" s="149"/>
      <c r="D93" s="151">
        <v>0.93389999999999995</v>
      </c>
      <c r="E93" s="151"/>
      <c r="F93" s="151"/>
      <c r="G93" s="152">
        <v>1.2290000000000001</v>
      </c>
    </row>
    <row r="94" spans="1:7" x14ac:dyDescent="0.2">
      <c r="A94" s="148">
        <f t="shared" si="1"/>
        <v>33129</v>
      </c>
      <c r="B94" s="149"/>
      <c r="D94" s="151">
        <v>0.94370000000000009</v>
      </c>
      <c r="E94" s="151"/>
      <c r="F94" s="151"/>
      <c r="G94" s="152">
        <v>1.25</v>
      </c>
    </row>
    <row r="95" spans="1:7" x14ac:dyDescent="0.2">
      <c r="A95" s="148">
        <f t="shared" si="1"/>
        <v>33136</v>
      </c>
      <c r="B95" s="149"/>
      <c r="D95" s="151">
        <v>0.94269999999999998</v>
      </c>
      <c r="E95" s="151"/>
      <c r="F95" s="151"/>
      <c r="G95" s="152">
        <v>1.2549999999999999</v>
      </c>
    </row>
    <row r="96" spans="1:7" x14ac:dyDescent="0.2">
      <c r="A96" s="148">
        <f t="shared" si="1"/>
        <v>33143</v>
      </c>
      <c r="B96" s="149"/>
      <c r="D96" s="151">
        <v>0.97799999999999998</v>
      </c>
      <c r="E96" s="151"/>
      <c r="F96" s="151"/>
      <c r="G96" s="152">
        <v>1.26</v>
      </c>
    </row>
    <row r="97" spans="1:7" x14ac:dyDescent="0.2">
      <c r="A97" s="148">
        <f t="shared" si="1"/>
        <v>33150</v>
      </c>
      <c r="B97" s="149"/>
      <c r="D97" s="151">
        <v>0.99199999999999999</v>
      </c>
      <c r="E97" s="151"/>
      <c r="F97" s="151"/>
      <c r="G97" s="152">
        <v>1.286</v>
      </c>
    </row>
    <row r="98" spans="1:7" x14ac:dyDescent="0.2">
      <c r="A98" s="148">
        <f t="shared" si="1"/>
        <v>33157</v>
      </c>
      <c r="B98" s="149"/>
      <c r="D98" s="151">
        <v>1.0053000000000001</v>
      </c>
      <c r="E98" s="151"/>
      <c r="F98" s="151"/>
      <c r="G98" s="152">
        <v>1.286</v>
      </c>
    </row>
    <row r="99" spans="1:7" x14ac:dyDescent="0.2">
      <c r="A99" s="148">
        <f t="shared" si="1"/>
        <v>33164</v>
      </c>
      <c r="B99" s="149"/>
      <c r="D99" s="151">
        <v>1.0239</v>
      </c>
      <c r="E99" s="151"/>
      <c r="F99" s="151"/>
      <c r="G99" s="152">
        <v>1.29</v>
      </c>
    </row>
    <row r="100" spans="1:7" x14ac:dyDescent="0.2">
      <c r="A100" s="148">
        <f t="shared" si="1"/>
        <v>33171</v>
      </c>
      <c r="B100" s="149"/>
      <c r="D100" s="151">
        <v>0.98159999999999992</v>
      </c>
      <c r="E100" s="151"/>
      <c r="F100" s="151"/>
      <c r="G100" s="152">
        <v>1.2929999999999999</v>
      </c>
    </row>
    <row r="101" spans="1:7" x14ac:dyDescent="0.2">
      <c r="A101" s="148">
        <f t="shared" si="1"/>
        <v>33178</v>
      </c>
      <c r="B101" s="149"/>
      <c r="D101" s="151">
        <v>0.97140000000000004</v>
      </c>
      <c r="E101" s="151"/>
      <c r="F101" s="151"/>
      <c r="G101" s="152">
        <v>1.284</v>
      </c>
    </row>
    <row r="102" spans="1:7" x14ac:dyDescent="0.2">
      <c r="A102" s="148">
        <f t="shared" si="1"/>
        <v>33185</v>
      </c>
      <c r="B102" s="149"/>
      <c r="D102" s="151">
        <v>0.96560000000000001</v>
      </c>
      <c r="E102" s="151"/>
      <c r="F102" s="151"/>
      <c r="G102" s="152">
        <v>1.28</v>
      </c>
    </row>
    <row r="103" spans="1:7" x14ac:dyDescent="0.2">
      <c r="A103" s="148">
        <f t="shared" si="1"/>
        <v>33192</v>
      </c>
      <c r="B103" s="149"/>
      <c r="D103" s="151">
        <v>0.95299999999999996</v>
      </c>
      <c r="E103" s="151"/>
      <c r="F103" s="151"/>
      <c r="G103" s="152">
        <v>1.276</v>
      </c>
    </row>
    <row r="104" spans="1:7" x14ac:dyDescent="0.2">
      <c r="A104" s="148">
        <f t="shared" si="1"/>
        <v>33199</v>
      </c>
      <c r="B104" s="149"/>
      <c r="D104" s="151">
        <v>0.9345</v>
      </c>
      <c r="E104" s="151"/>
      <c r="F104" s="151"/>
      <c r="G104" s="152">
        <v>1.2649999999999999</v>
      </c>
    </row>
    <row r="105" spans="1:7" x14ac:dyDescent="0.2">
      <c r="A105" s="148">
        <f t="shared" si="1"/>
        <v>33206</v>
      </c>
      <c r="B105" s="149"/>
      <c r="D105" s="151">
        <v>0.9052</v>
      </c>
      <c r="E105" s="151"/>
      <c r="F105" s="151"/>
      <c r="G105" s="152">
        <v>1.2529999999999999</v>
      </c>
    </row>
    <row r="106" spans="1:7" x14ac:dyDescent="0.2">
      <c r="A106" s="148">
        <f t="shared" si="1"/>
        <v>33213</v>
      </c>
      <c r="B106" s="149"/>
      <c r="D106" s="151">
        <v>0.86140000000000005</v>
      </c>
      <c r="E106" s="151"/>
      <c r="F106" s="151"/>
      <c r="G106" s="152">
        <v>1.286</v>
      </c>
    </row>
    <row r="107" spans="1:7" x14ac:dyDescent="0.2">
      <c r="A107" s="148">
        <f t="shared" si="1"/>
        <v>33220</v>
      </c>
      <c r="B107" s="149"/>
      <c r="D107" s="151">
        <v>0.78139999999999998</v>
      </c>
      <c r="E107" s="151"/>
      <c r="F107" s="151"/>
      <c r="G107" s="152">
        <v>1.2569999999999999</v>
      </c>
    </row>
    <row r="108" spans="1:7" x14ac:dyDescent="0.2">
      <c r="A108" s="148">
        <f t="shared" si="1"/>
        <v>33227</v>
      </c>
      <c r="B108" s="149"/>
      <c r="D108" s="151">
        <v>0.72750000000000004</v>
      </c>
      <c r="E108" s="151"/>
      <c r="F108" s="151"/>
      <c r="G108" s="152">
        <v>1.2290000000000001</v>
      </c>
    </row>
    <row r="109" spans="1:7" x14ac:dyDescent="0.2">
      <c r="A109" s="148">
        <f t="shared" si="1"/>
        <v>33234</v>
      </c>
      <c r="B109" s="149"/>
      <c r="D109" s="151">
        <v>0.70389999999999997</v>
      </c>
      <c r="E109" s="151"/>
      <c r="F109" s="151"/>
      <c r="G109" s="152">
        <v>1.2010000000000001</v>
      </c>
    </row>
    <row r="110" spans="1:7" x14ac:dyDescent="0.2">
      <c r="A110" s="148">
        <f t="shared" si="1"/>
        <v>33241</v>
      </c>
      <c r="B110" s="149"/>
      <c r="D110" s="151">
        <v>0.68500000000000005</v>
      </c>
      <c r="E110" s="151"/>
      <c r="F110" s="151"/>
      <c r="G110" s="152">
        <v>1.1859999999999999</v>
      </c>
    </row>
    <row r="111" spans="1:7" x14ac:dyDescent="0.2">
      <c r="A111" s="148">
        <f t="shared" si="1"/>
        <v>33248</v>
      </c>
      <c r="B111" s="149"/>
      <c r="D111" s="151">
        <v>0.67549999999999999</v>
      </c>
      <c r="E111" s="151"/>
      <c r="F111" s="151"/>
      <c r="G111" s="152">
        <v>1.18</v>
      </c>
    </row>
    <row r="112" spans="1:7" x14ac:dyDescent="0.2">
      <c r="A112" s="148">
        <f t="shared" si="1"/>
        <v>33255</v>
      </c>
      <c r="B112" s="149"/>
      <c r="D112" s="151">
        <v>0.74150000000000005</v>
      </c>
      <c r="E112" s="151"/>
      <c r="F112" s="151"/>
      <c r="G112" s="152">
        <v>1.1859999999999999</v>
      </c>
    </row>
    <row r="113" spans="1:7" x14ac:dyDescent="0.2">
      <c r="A113" s="148">
        <f t="shared" si="1"/>
        <v>33262</v>
      </c>
      <c r="B113" s="149"/>
      <c r="D113" s="151">
        <v>0.67310000000000003</v>
      </c>
      <c r="E113" s="151"/>
      <c r="F113" s="151"/>
      <c r="G113" s="152">
        <v>1.1779999999999999</v>
      </c>
    </row>
    <row r="114" spans="1:7" x14ac:dyDescent="0.2">
      <c r="A114" s="148">
        <f t="shared" si="1"/>
        <v>33269</v>
      </c>
      <c r="B114" s="149"/>
      <c r="D114" s="151">
        <v>0.65700000000000003</v>
      </c>
      <c r="E114" s="151"/>
      <c r="F114" s="151"/>
      <c r="G114" s="152">
        <v>1.169</v>
      </c>
    </row>
    <row r="115" spans="1:7" x14ac:dyDescent="0.2">
      <c r="A115" s="148">
        <f t="shared" si="1"/>
        <v>33276</v>
      </c>
      <c r="B115" s="149"/>
      <c r="D115" s="151">
        <v>0.63480000000000003</v>
      </c>
      <c r="E115" s="151"/>
      <c r="F115" s="151"/>
      <c r="G115" s="152">
        <v>1.1599999999999999</v>
      </c>
    </row>
    <row r="116" spans="1:7" x14ac:dyDescent="0.2">
      <c r="A116" s="148">
        <f t="shared" si="1"/>
        <v>33283</v>
      </c>
      <c r="B116" s="149"/>
      <c r="D116" s="151">
        <v>0.62039999999999995</v>
      </c>
      <c r="E116" s="151"/>
      <c r="F116" s="151"/>
      <c r="G116" s="152">
        <v>1.135</v>
      </c>
    </row>
    <row r="117" spans="1:7" x14ac:dyDescent="0.2">
      <c r="A117" s="148">
        <f t="shared" si="1"/>
        <v>33290</v>
      </c>
      <c r="B117" s="149"/>
      <c r="D117" s="151">
        <v>0.59630000000000005</v>
      </c>
      <c r="E117" s="151"/>
      <c r="F117" s="151"/>
      <c r="G117" s="152">
        <v>1.1040000000000001</v>
      </c>
    </row>
    <row r="118" spans="1:7" x14ac:dyDescent="0.2">
      <c r="A118" s="148">
        <f t="shared" si="1"/>
        <v>33297</v>
      </c>
      <c r="B118" s="149"/>
      <c r="D118" s="151">
        <v>0.57199999999999995</v>
      </c>
      <c r="E118" s="151"/>
      <c r="F118" s="151"/>
      <c r="G118" s="152">
        <v>1.073</v>
      </c>
    </row>
    <row r="119" spans="1:7" x14ac:dyDescent="0.2">
      <c r="A119" s="148">
        <f t="shared" si="1"/>
        <v>33304</v>
      </c>
      <c r="B119" s="149"/>
      <c r="D119" s="151">
        <v>0.5585</v>
      </c>
      <c r="E119" s="151"/>
      <c r="F119" s="151"/>
      <c r="G119" s="152">
        <v>1.0780000000000001</v>
      </c>
    </row>
    <row r="120" spans="1:7" x14ac:dyDescent="0.2">
      <c r="A120" s="148">
        <f t="shared" si="1"/>
        <v>33311</v>
      </c>
      <c r="B120" s="149"/>
      <c r="D120" s="151">
        <v>0.54049999999999998</v>
      </c>
      <c r="E120" s="151"/>
      <c r="F120" s="151"/>
      <c r="G120" s="152">
        <v>1.071</v>
      </c>
    </row>
    <row r="121" spans="1:7" x14ac:dyDescent="0.2">
      <c r="A121" s="148">
        <f t="shared" si="1"/>
        <v>33318</v>
      </c>
      <c r="B121" s="149"/>
      <c r="D121" s="151">
        <v>0.53879999999999995</v>
      </c>
      <c r="E121" s="151"/>
      <c r="F121" s="151"/>
      <c r="G121" s="152">
        <v>1.093</v>
      </c>
    </row>
    <row r="122" spans="1:7" x14ac:dyDescent="0.2">
      <c r="A122" s="148">
        <f t="shared" si="1"/>
        <v>33325</v>
      </c>
      <c r="B122" s="149"/>
      <c r="D122" s="151">
        <v>0.56889999999999996</v>
      </c>
      <c r="E122" s="151"/>
      <c r="F122" s="151"/>
      <c r="G122" s="152">
        <v>1.0669999999999999</v>
      </c>
    </row>
    <row r="123" spans="1:7" x14ac:dyDescent="0.2">
      <c r="A123" s="148">
        <f t="shared" si="1"/>
        <v>33332</v>
      </c>
      <c r="B123" s="149"/>
      <c r="D123" s="151">
        <v>0.59350000000000003</v>
      </c>
      <c r="E123" s="151"/>
      <c r="F123" s="151"/>
      <c r="G123" s="152">
        <v>1.089</v>
      </c>
    </row>
    <row r="124" spans="1:7" x14ac:dyDescent="0.2">
      <c r="A124" s="148">
        <f t="shared" si="1"/>
        <v>33339</v>
      </c>
      <c r="B124" s="149"/>
      <c r="D124" s="151">
        <v>0.63109999999999999</v>
      </c>
      <c r="E124" s="151"/>
      <c r="F124" s="151"/>
      <c r="G124" s="152">
        <v>1.099</v>
      </c>
    </row>
    <row r="125" spans="1:7" x14ac:dyDescent="0.2">
      <c r="A125" s="148">
        <f t="shared" si="1"/>
        <v>33346</v>
      </c>
      <c r="B125" s="149"/>
      <c r="D125" s="151">
        <v>0.65580000000000005</v>
      </c>
      <c r="E125" s="151"/>
      <c r="F125" s="151"/>
      <c r="G125" s="152">
        <v>1.1174999999999999</v>
      </c>
    </row>
    <row r="126" spans="1:7" x14ac:dyDescent="0.2">
      <c r="A126" s="148">
        <f t="shared" si="1"/>
        <v>33353</v>
      </c>
      <c r="B126" s="149"/>
      <c r="D126" s="151">
        <v>0.67290000000000005</v>
      </c>
      <c r="E126" s="151"/>
      <c r="F126" s="151"/>
      <c r="G126" s="152">
        <v>1.1359999999999999</v>
      </c>
    </row>
    <row r="127" spans="1:7" x14ac:dyDescent="0.2">
      <c r="A127" s="148">
        <f t="shared" si="1"/>
        <v>33360</v>
      </c>
      <c r="B127" s="149"/>
      <c r="D127" s="151">
        <v>0.68789999999999996</v>
      </c>
      <c r="E127" s="151"/>
      <c r="F127" s="151"/>
      <c r="G127" s="152">
        <v>1.147</v>
      </c>
    </row>
    <row r="128" spans="1:7" x14ac:dyDescent="0.2">
      <c r="A128" s="148">
        <f t="shared" si="1"/>
        <v>33367</v>
      </c>
      <c r="B128" s="149"/>
      <c r="D128" s="151">
        <v>0.69699999999999995</v>
      </c>
      <c r="E128" s="151"/>
      <c r="F128" s="151"/>
      <c r="G128" s="152">
        <v>1.151</v>
      </c>
    </row>
    <row r="129" spans="1:7" x14ac:dyDescent="0.2">
      <c r="A129" s="148">
        <f t="shared" si="1"/>
        <v>33374</v>
      </c>
      <c r="B129" s="149"/>
      <c r="D129" s="151">
        <v>0.6956</v>
      </c>
      <c r="E129" s="151"/>
      <c r="F129" s="151"/>
      <c r="G129" s="152">
        <v>1.1539999999999999</v>
      </c>
    </row>
    <row r="130" spans="1:7" x14ac:dyDescent="0.2">
      <c r="A130" s="148">
        <f t="shared" si="1"/>
        <v>33381</v>
      </c>
      <c r="B130" s="149"/>
      <c r="D130" s="151">
        <v>0.69379999999999997</v>
      </c>
      <c r="E130" s="151"/>
      <c r="F130" s="151"/>
      <c r="G130" s="152">
        <v>1.153</v>
      </c>
    </row>
    <row r="131" spans="1:7" x14ac:dyDescent="0.2">
      <c r="A131" s="148">
        <f t="shared" si="1"/>
        <v>33388</v>
      </c>
      <c r="B131" s="149"/>
      <c r="D131" s="151">
        <v>0.68559999999999999</v>
      </c>
      <c r="E131" s="151"/>
      <c r="F131" s="151"/>
      <c r="G131" s="152">
        <v>1.1519999999999999</v>
      </c>
    </row>
    <row r="132" spans="1:7" x14ac:dyDescent="0.2">
      <c r="A132" s="148">
        <f t="shared" si="1"/>
        <v>33395</v>
      </c>
      <c r="B132" s="149"/>
      <c r="D132" s="151">
        <v>0.67569999999999997</v>
      </c>
      <c r="E132" s="151"/>
      <c r="F132" s="151"/>
      <c r="G132" s="152">
        <v>1.1479999999999999</v>
      </c>
    </row>
    <row r="133" spans="1:7" x14ac:dyDescent="0.2">
      <c r="A133" s="148">
        <f t="shared" si="1"/>
        <v>33402</v>
      </c>
      <c r="B133" s="149"/>
      <c r="D133" s="151">
        <v>0.65810000000000002</v>
      </c>
      <c r="E133" s="151"/>
      <c r="F133" s="151"/>
      <c r="G133" s="152">
        <v>1.1459999999999999</v>
      </c>
    </row>
    <row r="134" spans="1:7" x14ac:dyDescent="0.2">
      <c r="A134" s="148">
        <f t="shared" si="1"/>
        <v>33409</v>
      </c>
      <c r="B134" s="149"/>
      <c r="D134" s="151">
        <v>0.64380000000000004</v>
      </c>
      <c r="E134" s="151"/>
      <c r="F134" s="151"/>
      <c r="G134" s="152">
        <v>1.1375</v>
      </c>
    </row>
    <row r="135" spans="1:7" x14ac:dyDescent="0.2">
      <c r="A135" s="148">
        <f t="shared" ref="A135:A198" si="2">A134+7</f>
        <v>33416</v>
      </c>
      <c r="B135" s="149"/>
      <c r="D135" s="151">
        <v>0.63429999999999997</v>
      </c>
      <c r="E135" s="151"/>
      <c r="F135" s="151"/>
      <c r="G135" s="152">
        <v>1.129</v>
      </c>
    </row>
    <row r="136" spans="1:7" x14ac:dyDescent="0.2">
      <c r="A136" s="148">
        <f t="shared" si="2"/>
        <v>33423</v>
      </c>
      <c r="B136" s="149"/>
      <c r="D136" s="151">
        <v>0.63139999999999996</v>
      </c>
      <c r="E136" s="151"/>
      <c r="F136" s="151"/>
      <c r="G136" s="152">
        <v>1.127</v>
      </c>
    </row>
    <row r="137" spans="1:7" x14ac:dyDescent="0.2">
      <c r="A137" s="148">
        <f t="shared" si="2"/>
        <v>33430</v>
      </c>
      <c r="B137" s="149"/>
      <c r="D137" s="151">
        <v>0.63070000000000004</v>
      </c>
      <c r="E137" s="151"/>
      <c r="F137" s="151"/>
      <c r="G137" s="152">
        <v>1.1259999999999999</v>
      </c>
    </row>
    <row r="138" spans="1:7" x14ac:dyDescent="0.2">
      <c r="A138" s="148">
        <f t="shared" si="2"/>
        <v>33437</v>
      </c>
      <c r="B138" s="149"/>
      <c r="D138" s="151">
        <v>0.63590000000000002</v>
      </c>
      <c r="E138" s="151"/>
      <c r="F138" s="151"/>
      <c r="G138" s="152">
        <v>1.1395</v>
      </c>
    </row>
    <row r="139" spans="1:7" x14ac:dyDescent="0.2">
      <c r="A139" s="148">
        <f t="shared" si="2"/>
        <v>33444</v>
      </c>
      <c r="B139" s="149"/>
      <c r="D139" s="151">
        <v>0.64770000000000005</v>
      </c>
      <c r="E139" s="151"/>
      <c r="F139" s="151"/>
      <c r="G139" s="152">
        <v>1.153</v>
      </c>
    </row>
    <row r="140" spans="1:7" x14ac:dyDescent="0.2">
      <c r="A140" s="148">
        <f t="shared" si="2"/>
        <v>33451</v>
      </c>
      <c r="B140" s="149"/>
      <c r="D140" s="151">
        <v>0.66269999999999996</v>
      </c>
      <c r="E140" s="151"/>
      <c r="F140" s="151"/>
      <c r="G140" s="152">
        <v>1.1559999999999999</v>
      </c>
    </row>
    <row r="141" spans="1:7" x14ac:dyDescent="0.2">
      <c r="A141" s="148">
        <f t="shared" si="2"/>
        <v>33458</v>
      </c>
      <c r="B141" s="149"/>
      <c r="D141" s="151">
        <v>0.68669999999999998</v>
      </c>
      <c r="E141" s="151"/>
      <c r="F141" s="151"/>
      <c r="G141" s="152">
        <v>1.165</v>
      </c>
    </row>
    <row r="142" spans="1:7" x14ac:dyDescent="0.2">
      <c r="A142" s="148">
        <f t="shared" si="2"/>
        <v>33465</v>
      </c>
      <c r="B142" s="149"/>
      <c r="D142" s="151">
        <v>0.71230000000000004</v>
      </c>
      <c r="E142" s="151"/>
      <c r="F142" s="151"/>
      <c r="G142" s="152">
        <v>1.1759999999999999</v>
      </c>
    </row>
    <row r="143" spans="1:7" x14ac:dyDescent="0.2">
      <c r="A143" s="148">
        <f t="shared" si="2"/>
        <v>33472</v>
      </c>
      <c r="B143" s="149"/>
      <c r="D143" s="151">
        <v>0.73509999999999998</v>
      </c>
      <c r="E143" s="151"/>
      <c r="F143" s="151"/>
      <c r="G143" s="152">
        <v>1.1895</v>
      </c>
    </row>
    <row r="144" spans="1:7" x14ac:dyDescent="0.2">
      <c r="A144" s="148">
        <f t="shared" si="2"/>
        <v>33479</v>
      </c>
      <c r="B144" s="149"/>
      <c r="D144" s="151">
        <v>0.74209999999999998</v>
      </c>
      <c r="E144" s="151"/>
      <c r="F144" s="151"/>
      <c r="G144" s="152">
        <v>1.2030000000000001</v>
      </c>
    </row>
    <row r="145" spans="1:7" x14ac:dyDescent="0.2">
      <c r="A145" s="148">
        <f t="shared" si="2"/>
        <v>33486</v>
      </c>
      <c r="B145" s="149"/>
      <c r="D145" s="151">
        <v>0.74209999999999998</v>
      </c>
      <c r="E145" s="151"/>
      <c r="F145" s="151"/>
      <c r="G145" s="152">
        <v>1.216</v>
      </c>
    </row>
    <row r="146" spans="1:7" x14ac:dyDescent="0.2">
      <c r="A146" s="148">
        <f t="shared" si="2"/>
        <v>33493</v>
      </c>
      <c r="B146" s="149"/>
      <c r="D146" s="151">
        <v>0.74360000000000004</v>
      </c>
      <c r="E146" s="151"/>
      <c r="F146" s="151"/>
      <c r="G146" s="152">
        <v>1.2170000000000001</v>
      </c>
    </row>
    <row r="147" spans="1:7" x14ac:dyDescent="0.2">
      <c r="A147" s="148">
        <f t="shared" si="2"/>
        <v>33500</v>
      </c>
      <c r="B147" s="149"/>
      <c r="D147" s="151">
        <v>0.74039999999999995</v>
      </c>
      <c r="E147" s="151"/>
      <c r="F147" s="151"/>
      <c r="G147" s="152">
        <v>1.2124999999999999</v>
      </c>
    </row>
    <row r="148" spans="1:7" x14ac:dyDescent="0.2">
      <c r="A148" s="148">
        <f t="shared" si="2"/>
        <v>33507</v>
      </c>
      <c r="B148" s="149"/>
      <c r="D148" s="151">
        <v>0.72609999999999997</v>
      </c>
      <c r="E148" s="151"/>
      <c r="F148" s="151"/>
      <c r="G148" s="152">
        <v>1.208</v>
      </c>
    </row>
    <row r="149" spans="1:7" x14ac:dyDescent="0.2">
      <c r="A149" s="148">
        <f t="shared" si="2"/>
        <v>33514</v>
      </c>
      <c r="B149" s="149"/>
      <c r="D149" s="151">
        <v>0.71560000000000001</v>
      </c>
      <c r="E149" s="151"/>
      <c r="F149" s="151"/>
      <c r="G149" s="152">
        <v>1.1990000000000001</v>
      </c>
    </row>
    <row r="150" spans="1:7" x14ac:dyDescent="0.2">
      <c r="A150" s="148">
        <f t="shared" si="2"/>
        <v>33521</v>
      </c>
      <c r="B150" s="149"/>
      <c r="D150" s="151">
        <v>0.70899999999999996</v>
      </c>
      <c r="E150" s="151"/>
      <c r="F150" s="151"/>
      <c r="G150" s="152">
        <v>1.194</v>
      </c>
    </row>
    <row r="151" spans="1:7" x14ac:dyDescent="0.2">
      <c r="A151" s="148">
        <f t="shared" si="2"/>
        <v>33528</v>
      </c>
      <c r="B151" s="149"/>
      <c r="D151" s="151">
        <v>0.70899999999999996</v>
      </c>
      <c r="E151" s="151"/>
      <c r="F151" s="151"/>
      <c r="G151" s="152">
        <v>1.1970000000000001</v>
      </c>
    </row>
    <row r="152" spans="1:7" x14ac:dyDescent="0.2">
      <c r="A152" s="148">
        <f t="shared" si="2"/>
        <v>33535</v>
      </c>
      <c r="B152" s="149"/>
      <c r="D152" s="151">
        <v>0.70899999999999996</v>
      </c>
      <c r="E152" s="151"/>
      <c r="F152" s="151"/>
      <c r="G152" s="152">
        <v>1.2024999999999999</v>
      </c>
    </row>
    <row r="153" spans="1:7" x14ac:dyDescent="0.2">
      <c r="A153" s="148">
        <f t="shared" si="2"/>
        <v>33542</v>
      </c>
      <c r="B153" s="149"/>
      <c r="D153" s="151">
        <v>0.71309999999999996</v>
      </c>
      <c r="E153" s="151"/>
      <c r="F153" s="151"/>
      <c r="G153" s="152">
        <v>1.208</v>
      </c>
    </row>
    <row r="154" spans="1:7" x14ac:dyDescent="0.2">
      <c r="A154" s="148">
        <f t="shared" si="2"/>
        <v>33549</v>
      </c>
      <c r="B154" s="149"/>
      <c r="D154" s="151">
        <v>0.72150000000000003</v>
      </c>
      <c r="E154" s="151"/>
      <c r="F154" s="151"/>
      <c r="G154" s="152">
        <v>1.206</v>
      </c>
    </row>
    <row r="155" spans="1:7" x14ac:dyDescent="0.2">
      <c r="A155" s="148">
        <f t="shared" si="2"/>
        <v>33556</v>
      </c>
      <c r="B155" s="149"/>
      <c r="D155" s="151">
        <v>0.72250000000000003</v>
      </c>
      <c r="E155" s="151"/>
      <c r="F155" s="151"/>
      <c r="G155" s="152">
        <v>1.2110000000000001</v>
      </c>
    </row>
    <row r="156" spans="1:7" x14ac:dyDescent="0.2">
      <c r="A156" s="148">
        <f t="shared" si="2"/>
        <v>33563</v>
      </c>
      <c r="B156" s="149"/>
      <c r="D156" s="151">
        <v>0.71519999999999995</v>
      </c>
      <c r="E156" s="151"/>
      <c r="F156" s="151"/>
      <c r="G156" s="152">
        <v>1.1995</v>
      </c>
    </row>
    <row r="157" spans="1:7" x14ac:dyDescent="0.2">
      <c r="A157" s="148">
        <f t="shared" si="2"/>
        <v>33570</v>
      </c>
      <c r="B157" s="149"/>
      <c r="D157" s="151">
        <v>0.69769999999999999</v>
      </c>
      <c r="E157" s="151"/>
      <c r="F157" s="151"/>
      <c r="G157" s="152">
        <v>1.1879999999999999</v>
      </c>
    </row>
    <row r="158" spans="1:7" x14ac:dyDescent="0.2">
      <c r="A158" s="148">
        <f t="shared" si="2"/>
        <v>33577</v>
      </c>
      <c r="B158" s="149"/>
      <c r="D158" s="151">
        <v>0.67789999999999995</v>
      </c>
      <c r="E158" s="151"/>
      <c r="F158" s="151"/>
      <c r="G158" s="152">
        <v>1.173</v>
      </c>
    </row>
    <row r="159" spans="1:7" x14ac:dyDescent="0.2">
      <c r="A159" s="148">
        <f t="shared" si="2"/>
        <v>33584</v>
      </c>
      <c r="B159" s="149"/>
      <c r="D159" s="151">
        <v>0.65169999999999995</v>
      </c>
      <c r="E159" s="151"/>
      <c r="F159" s="151"/>
      <c r="G159" s="152">
        <v>1.153</v>
      </c>
    </row>
    <row r="160" spans="1:7" x14ac:dyDescent="0.2">
      <c r="A160" s="148">
        <f t="shared" si="2"/>
        <v>33591</v>
      </c>
      <c r="B160" s="149"/>
      <c r="D160" s="151">
        <v>0.62390000000000001</v>
      </c>
      <c r="E160" s="151"/>
      <c r="F160" s="151"/>
      <c r="G160" s="152">
        <v>1.127</v>
      </c>
    </row>
    <row r="161" spans="1:7" x14ac:dyDescent="0.2">
      <c r="A161" s="148">
        <f t="shared" si="2"/>
        <v>33598</v>
      </c>
      <c r="B161" s="149"/>
      <c r="D161" s="151">
        <v>0.60119999999999996</v>
      </c>
      <c r="E161" s="151"/>
      <c r="F161" s="151"/>
      <c r="G161" s="152">
        <v>1.0980000000000001</v>
      </c>
    </row>
    <row r="162" spans="1:7" x14ac:dyDescent="0.2">
      <c r="A162" s="148">
        <f t="shared" si="2"/>
        <v>33605</v>
      </c>
      <c r="B162" s="149"/>
      <c r="D162" s="151">
        <v>0.57579999999999998</v>
      </c>
      <c r="E162" s="151"/>
      <c r="F162" s="151"/>
      <c r="G162" s="152">
        <v>1.071</v>
      </c>
    </row>
    <row r="163" spans="1:7" x14ac:dyDescent="0.2">
      <c r="A163" s="148">
        <f t="shared" si="2"/>
        <v>33612</v>
      </c>
      <c r="B163" s="149"/>
      <c r="D163" s="151">
        <v>0.55679999999999996</v>
      </c>
      <c r="E163" s="151"/>
      <c r="F163" s="151"/>
      <c r="G163" s="152">
        <v>1.0509999999999999</v>
      </c>
    </row>
    <row r="164" spans="1:7" x14ac:dyDescent="0.2">
      <c r="A164" s="148">
        <f t="shared" si="2"/>
        <v>33619</v>
      </c>
      <c r="B164" s="149"/>
      <c r="D164" s="151">
        <v>0.54179999999999995</v>
      </c>
      <c r="E164" s="151"/>
      <c r="F164" s="151"/>
      <c r="G164" s="152">
        <v>1.0309999999999999</v>
      </c>
    </row>
    <row r="165" spans="1:7" x14ac:dyDescent="0.2">
      <c r="A165" s="148">
        <f t="shared" si="2"/>
        <v>33626</v>
      </c>
      <c r="B165" s="149"/>
      <c r="D165" s="151">
        <v>0.54079999999999995</v>
      </c>
      <c r="E165" s="151"/>
      <c r="F165" s="151"/>
      <c r="G165" s="152">
        <v>1.0309999999999999</v>
      </c>
    </row>
    <row r="166" spans="1:7" x14ac:dyDescent="0.2">
      <c r="A166" s="148">
        <f t="shared" si="2"/>
        <v>33633</v>
      </c>
      <c r="B166" s="149"/>
      <c r="D166" s="151">
        <v>0.54530000000000001</v>
      </c>
      <c r="E166" s="151"/>
      <c r="F166" s="151"/>
      <c r="G166" s="152">
        <v>1.0309999999999999</v>
      </c>
    </row>
    <row r="167" spans="1:7" x14ac:dyDescent="0.2">
      <c r="A167" s="148">
        <f t="shared" si="2"/>
        <v>33640</v>
      </c>
      <c r="B167" s="149"/>
      <c r="D167" s="151">
        <v>0.55820000000000003</v>
      </c>
      <c r="E167" s="151"/>
      <c r="F167" s="151"/>
      <c r="G167" s="152">
        <v>1.036</v>
      </c>
    </row>
    <row r="168" spans="1:7" x14ac:dyDescent="0.2">
      <c r="A168" s="148">
        <f t="shared" si="2"/>
        <v>33647</v>
      </c>
      <c r="B168" s="149"/>
      <c r="D168" s="151">
        <v>0.57169999999999999</v>
      </c>
      <c r="E168" s="151"/>
      <c r="F168" s="151"/>
      <c r="G168" s="152">
        <v>1.056</v>
      </c>
    </row>
    <row r="169" spans="1:7" x14ac:dyDescent="0.2">
      <c r="A169" s="148">
        <f t="shared" si="2"/>
        <v>33654</v>
      </c>
      <c r="B169" s="149"/>
      <c r="D169" s="151">
        <v>0.58169999999999999</v>
      </c>
      <c r="E169" s="151"/>
      <c r="F169" s="151"/>
      <c r="G169" s="152">
        <v>1.0660000000000001</v>
      </c>
    </row>
    <row r="170" spans="1:7" x14ac:dyDescent="0.2">
      <c r="A170" s="148">
        <f t="shared" si="2"/>
        <v>33661</v>
      </c>
      <c r="B170" s="149"/>
      <c r="D170" s="151">
        <v>0.59430000000000005</v>
      </c>
      <c r="E170" s="151"/>
      <c r="F170" s="151"/>
      <c r="G170" s="152">
        <v>1.073</v>
      </c>
    </row>
    <row r="171" spans="1:7" x14ac:dyDescent="0.2">
      <c r="A171" s="148">
        <f t="shared" si="2"/>
        <v>33668</v>
      </c>
      <c r="B171" s="149"/>
      <c r="D171" s="151">
        <v>0.60099999999999998</v>
      </c>
      <c r="E171" s="151"/>
      <c r="F171" s="151"/>
      <c r="G171" s="152">
        <v>1.087</v>
      </c>
    </row>
    <row r="172" spans="1:7" x14ac:dyDescent="0.2">
      <c r="A172" s="148">
        <f t="shared" si="2"/>
        <v>33675</v>
      </c>
      <c r="B172" s="149"/>
      <c r="D172" s="151">
        <v>0.60389999999999999</v>
      </c>
      <c r="E172" s="151"/>
      <c r="F172" s="151"/>
      <c r="G172" s="152">
        <v>1.087</v>
      </c>
    </row>
    <row r="173" spans="1:7" x14ac:dyDescent="0.2">
      <c r="A173" s="148">
        <f t="shared" si="2"/>
        <v>33682</v>
      </c>
      <c r="B173" s="149"/>
      <c r="D173" s="151">
        <v>0.61399999999999999</v>
      </c>
      <c r="E173" s="151"/>
      <c r="F173" s="151"/>
      <c r="G173" s="152">
        <v>1.093</v>
      </c>
    </row>
    <row r="174" spans="1:7" x14ac:dyDescent="0.2">
      <c r="A174" s="148">
        <f t="shared" si="2"/>
        <v>33689</v>
      </c>
      <c r="B174" s="149"/>
      <c r="D174" s="151">
        <v>0.61150000000000004</v>
      </c>
      <c r="E174" s="151"/>
      <c r="F174" s="151"/>
      <c r="G174" s="152">
        <v>0.98899999999999999</v>
      </c>
    </row>
    <row r="175" spans="1:7" x14ac:dyDescent="0.2">
      <c r="A175" s="148">
        <f t="shared" si="2"/>
        <v>33696</v>
      </c>
      <c r="B175" s="149"/>
      <c r="D175" s="151">
        <v>0.62070000000000003</v>
      </c>
      <c r="E175" s="151"/>
      <c r="F175" s="151"/>
      <c r="G175" s="152">
        <v>1.0189999999999999</v>
      </c>
    </row>
    <row r="176" spans="1:7" x14ac:dyDescent="0.2">
      <c r="A176" s="148">
        <f t="shared" si="2"/>
        <v>33703</v>
      </c>
      <c r="B176" s="149"/>
      <c r="D176" s="151">
        <v>0.62860000000000005</v>
      </c>
      <c r="E176" s="151"/>
      <c r="F176" s="151"/>
      <c r="G176" s="152">
        <v>0.999</v>
      </c>
    </row>
    <row r="177" spans="1:7" x14ac:dyDescent="0.2">
      <c r="A177" s="148">
        <f t="shared" si="2"/>
        <v>33710</v>
      </c>
      <c r="B177" s="149"/>
      <c r="D177" s="151">
        <v>0.64600000000000002</v>
      </c>
      <c r="E177" s="151"/>
      <c r="F177" s="151"/>
      <c r="G177" s="152">
        <v>1.024</v>
      </c>
    </row>
    <row r="178" spans="1:7" x14ac:dyDescent="0.2">
      <c r="A178" s="148">
        <f t="shared" si="2"/>
        <v>33717</v>
      </c>
      <c r="B178" s="149"/>
      <c r="D178" s="151">
        <v>0.66349999999999998</v>
      </c>
      <c r="E178" s="151"/>
      <c r="F178" s="151"/>
      <c r="G178" s="152">
        <v>1.046</v>
      </c>
    </row>
    <row r="179" spans="1:7" x14ac:dyDescent="0.2">
      <c r="A179" s="148">
        <f t="shared" si="2"/>
        <v>33724</v>
      </c>
      <c r="B179" s="149"/>
      <c r="D179" s="151">
        <v>0.68989999999999996</v>
      </c>
      <c r="E179" s="151"/>
      <c r="F179" s="151"/>
      <c r="G179" s="152">
        <v>1.0580000000000001</v>
      </c>
    </row>
    <row r="180" spans="1:7" x14ac:dyDescent="0.2">
      <c r="A180" s="148">
        <f t="shared" si="2"/>
        <v>33731</v>
      </c>
      <c r="B180" s="149"/>
      <c r="D180" s="151">
        <v>0.7137</v>
      </c>
      <c r="E180" s="151"/>
      <c r="F180" s="151"/>
      <c r="G180" s="152">
        <v>1.097</v>
      </c>
    </row>
    <row r="181" spans="1:7" x14ac:dyDescent="0.2">
      <c r="A181" s="148">
        <f t="shared" si="2"/>
        <v>33738</v>
      </c>
      <c r="B181" s="149"/>
      <c r="D181" s="151">
        <v>0.72950000000000004</v>
      </c>
      <c r="E181" s="151"/>
      <c r="F181" s="151"/>
      <c r="G181" s="152">
        <v>1.1000000000000001</v>
      </c>
    </row>
    <row r="182" spans="1:7" x14ac:dyDescent="0.2">
      <c r="A182" s="148">
        <f t="shared" si="2"/>
        <v>33745</v>
      </c>
      <c r="B182" s="149"/>
      <c r="D182" s="151">
        <v>0.73829999999999996</v>
      </c>
      <c r="E182" s="151"/>
      <c r="F182" s="151"/>
      <c r="G182" s="152">
        <v>1.135</v>
      </c>
    </row>
    <row r="183" spans="1:7" x14ac:dyDescent="0.2">
      <c r="A183" s="148">
        <f t="shared" si="2"/>
        <v>33752</v>
      </c>
      <c r="B183" s="149"/>
      <c r="D183" s="151">
        <v>0.74790000000000001</v>
      </c>
      <c r="E183" s="151"/>
      <c r="F183" s="151"/>
      <c r="G183" s="152">
        <v>1.161</v>
      </c>
    </row>
    <row r="184" spans="1:7" x14ac:dyDescent="0.2">
      <c r="A184" s="148">
        <f t="shared" si="2"/>
        <v>33759</v>
      </c>
      <c r="B184" s="149"/>
      <c r="D184" s="151">
        <v>0.75419999999999998</v>
      </c>
      <c r="E184" s="151"/>
      <c r="F184" s="151"/>
      <c r="G184" s="152">
        <v>1.17</v>
      </c>
    </row>
    <row r="185" spans="1:7" x14ac:dyDescent="0.2">
      <c r="A185" s="148">
        <f t="shared" si="2"/>
        <v>33766</v>
      </c>
      <c r="B185" s="149"/>
      <c r="D185" s="151">
        <v>0.76160000000000005</v>
      </c>
      <c r="E185" s="151"/>
      <c r="F185" s="151"/>
      <c r="G185" s="152">
        <v>1.1779999999999999</v>
      </c>
    </row>
    <row r="186" spans="1:7" x14ac:dyDescent="0.2">
      <c r="A186" s="148">
        <f t="shared" si="2"/>
        <v>33773</v>
      </c>
      <c r="B186" s="149"/>
      <c r="D186" s="151">
        <v>0.77390000000000003</v>
      </c>
      <c r="E186" s="151"/>
      <c r="F186" s="151"/>
      <c r="G186" s="152">
        <v>1.181</v>
      </c>
    </row>
    <row r="187" spans="1:7" x14ac:dyDescent="0.2">
      <c r="A187" s="148">
        <f t="shared" si="2"/>
        <v>33780</v>
      </c>
      <c r="B187" s="149"/>
      <c r="D187" s="151">
        <v>0.7782</v>
      </c>
      <c r="E187" s="151"/>
      <c r="F187" s="151"/>
      <c r="G187" s="152">
        <v>1.1879999999999999</v>
      </c>
    </row>
    <row r="188" spans="1:7" x14ac:dyDescent="0.2">
      <c r="A188" s="148">
        <f t="shared" si="2"/>
        <v>33787</v>
      </c>
      <c r="B188" s="149"/>
      <c r="D188" s="151">
        <v>0.78269999999999995</v>
      </c>
      <c r="E188" s="151"/>
      <c r="F188" s="151"/>
      <c r="G188" s="152">
        <v>1.1819999999999999</v>
      </c>
    </row>
    <row r="189" spans="1:7" x14ac:dyDescent="0.2">
      <c r="A189" s="148">
        <f t="shared" si="2"/>
        <v>33794</v>
      </c>
      <c r="B189" s="149"/>
      <c r="D189" s="151">
        <v>0.78459999999999996</v>
      </c>
      <c r="E189" s="151"/>
      <c r="F189" s="151"/>
      <c r="G189" s="152">
        <v>1.1859999999999999</v>
      </c>
    </row>
    <row r="190" spans="1:7" x14ac:dyDescent="0.2">
      <c r="A190" s="148">
        <f t="shared" si="2"/>
        <v>33801</v>
      </c>
      <c r="B190" s="149"/>
      <c r="D190" s="151">
        <v>0.78300000000000003</v>
      </c>
      <c r="E190" s="151"/>
      <c r="F190" s="151"/>
      <c r="G190" s="152">
        <v>1.1739999999999999</v>
      </c>
    </row>
    <row r="191" spans="1:7" x14ac:dyDescent="0.2">
      <c r="A191" s="148">
        <f t="shared" si="2"/>
        <v>33808</v>
      </c>
      <c r="B191" s="149"/>
      <c r="D191" s="151">
        <v>0.77629999999999999</v>
      </c>
      <c r="E191" s="151"/>
      <c r="F191" s="151"/>
      <c r="G191" s="152">
        <v>1.1639999999999999</v>
      </c>
    </row>
    <row r="192" spans="1:7" x14ac:dyDescent="0.2">
      <c r="A192" s="148">
        <f t="shared" si="2"/>
        <v>33815</v>
      </c>
      <c r="B192" s="149"/>
      <c r="D192" s="151">
        <v>0.76939999999999997</v>
      </c>
      <c r="E192" s="151"/>
      <c r="F192" s="151"/>
      <c r="G192" s="152">
        <v>1.1559999999999999</v>
      </c>
    </row>
    <row r="193" spans="1:7" x14ac:dyDescent="0.2">
      <c r="A193" s="148">
        <f t="shared" si="2"/>
        <v>33822</v>
      </c>
      <c r="B193" s="149"/>
      <c r="D193" s="151">
        <v>0.75060000000000004</v>
      </c>
      <c r="E193" s="151"/>
      <c r="F193" s="151"/>
      <c r="G193" s="152">
        <v>1.1990000000000001</v>
      </c>
    </row>
    <row r="194" spans="1:7" x14ac:dyDescent="0.2">
      <c r="A194" s="148">
        <f t="shared" si="2"/>
        <v>33829</v>
      </c>
      <c r="B194" s="149"/>
      <c r="D194" s="151">
        <v>0.74309999999999998</v>
      </c>
      <c r="E194" s="151"/>
      <c r="F194" s="151"/>
      <c r="G194" s="152">
        <v>1.2110000000000001</v>
      </c>
    </row>
    <row r="195" spans="1:7" x14ac:dyDescent="0.2">
      <c r="A195" s="148">
        <f t="shared" si="2"/>
        <v>33836</v>
      </c>
      <c r="B195" s="149"/>
      <c r="D195" s="151">
        <v>0.73550000000000004</v>
      </c>
      <c r="E195" s="151"/>
      <c r="F195" s="151"/>
      <c r="G195" s="152">
        <v>1.2070000000000001</v>
      </c>
    </row>
    <row r="196" spans="1:7" x14ac:dyDescent="0.2">
      <c r="A196" s="148">
        <f t="shared" si="2"/>
        <v>33843</v>
      </c>
      <c r="B196" s="149"/>
      <c r="D196" s="151">
        <v>0.73250000000000004</v>
      </c>
      <c r="E196" s="151"/>
      <c r="F196" s="151"/>
      <c r="G196" s="152">
        <v>1.2030000000000001</v>
      </c>
    </row>
    <row r="197" spans="1:7" x14ac:dyDescent="0.2">
      <c r="A197" s="148">
        <f t="shared" si="2"/>
        <v>33850</v>
      </c>
      <c r="B197" s="149"/>
      <c r="D197" s="151">
        <v>0.73360000000000003</v>
      </c>
      <c r="E197" s="151"/>
      <c r="F197" s="151"/>
      <c r="G197" s="152">
        <v>1.2010000000000001</v>
      </c>
    </row>
    <row r="198" spans="1:7" x14ac:dyDescent="0.2">
      <c r="A198" s="148">
        <f t="shared" si="2"/>
        <v>33857</v>
      </c>
      <c r="B198" s="149"/>
      <c r="D198" s="151">
        <v>0.73370000000000002</v>
      </c>
      <c r="E198" s="151"/>
      <c r="F198" s="151"/>
      <c r="G198" s="152">
        <v>1.212</v>
      </c>
    </row>
    <row r="199" spans="1:7" x14ac:dyDescent="0.2">
      <c r="A199" s="148">
        <f t="shared" ref="A199:A262" si="3">A198+7</f>
        <v>33864</v>
      </c>
      <c r="B199" s="149"/>
      <c r="D199" s="151">
        <v>0.72740000000000005</v>
      </c>
      <c r="E199" s="151"/>
      <c r="F199" s="151"/>
      <c r="G199" s="152">
        <v>1.1819999999999999</v>
      </c>
    </row>
    <row r="200" spans="1:7" x14ac:dyDescent="0.2">
      <c r="A200" s="148">
        <f t="shared" si="3"/>
        <v>33871</v>
      </c>
      <c r="B200" s="149"/>
      <c r="D200" s="151">
        <v>0.73119999999999996</v>
      </c>
      <c r="E200" s="151"/>
      <c r="F200" s="151"/>
      <c r="G200" s="152">
        <v>1.1910000000000001</v>
      </c>
    </row>
    <row r="201" spans="1:7" x14ac:dyDescent="0.2">
      <c r="A201" s="148">
        <f t="shared" si="3"/>
        <v>33878</v>
      </c>
      <c r="B201" s="149"/>
      <c r="D201" s="151">
        <v>0.73109999999999997</v>
      </c>
      <c r="E201" s="151"/>
      <c r="F201" s="151"/>
      <c r="G201" s="152">
        <v>1.19</v>
      </c>
    </row>
    <row r="202" spans="1:7" x14ac:dyDescent="0.2">
      <c r="A202" s="148">
        <f t="shared" si="3"/>
        <v>33885</v>
      </c>
      <c r="B202" s="149"/>
      <c r="D202" s="151">
        <v>0.72719999999999996</v>
      </c>
      <c r="E202" s="151"/>
      <c r="F202" s="151"/>
      <c r="G202" s="152">
        <v>1.1859999999999999</v>
      </c>
    </row>
    <row r="203" spans="1:7" x14ac:dyDescent="0.2">
      <c r="A203" s="148">
        <f t="shared" si="3"/>
        <v>33892</v>
      </c>
      <c r="B203" s="149"/>
      <c r="D203" s="151">
        <v>0.72470000000000001</v>
      </c>
      <c r="E203" s="151"/>
      <c r="F203" s="151"/>
      <c r="G203" s="152">
        <v>1.1910000000000001</v>
      </c>
    </row>
    <row r="204" spans="1:7" x14ac:dyDescent="0.2">
      <c r="A204" s="148">
        <f t="shared" si="3"/>
        <v>33899</v>
      </c>
      <c r="B204" s="149"/>
      <c r="D204" s="151">
        <v>0.72470000000000001</v>
      </c>
      <c r="E204" s="151"/>
      <c r="F204" s="151"/>
      <c r="G204" s="152">
        <v>1.1819999999999999</v>
      </c>
    </row>
    <row r="205" spans="1:7" x14ac:dyDescent="0.2">
      <c r="A205" s="148">
        <f t="shared" si="3"/>
        <v>33906</v>
      </c>
      <c r="B205" s="149"/>
      <c r="D205" s="151">
        <v>0.72660000000000002</v>
      </c>
      <c r="E205" s="151"/>
      <c r="F205" s="151"/>
      <c r="G205" s="152">
        <v>1.21</v>
      </c>
    </row>
    <row r="206" spans="1:7" x14ac:dyDescent="0.2">
      <c r="A206" s="148">
        <f t="shared" si="3"/>
        <v>33913</v>
      </c>
      <c r="B206" s="149"/>
      <c r="D206" s="151">
        <v>0.72450000000000003</v>
      </c>
      <c r="E206" s="151"/>
      <c r="F206" s="151"/>
      <c r="G206" s="152">
        <v>1.22</v>
      </c>
    </row>
    <row r="207" spans="1:7" x14ac:dyDescent="0.2">
      <c r="A207" s="148">
        <f t="shared" si="3"/>
        <v>33920</v>
      </c>
      <c r="B207" s="149"/>
      <c r="D207" s="151">
        <v>0.71309999999999996</v>
      </c>
      <c r="E207" s="151"/>
      <c r="F207" s="151"/>
      <c r="G207" s="152">
        <v>1.2230000000000001</v>
      </c>
    </row>
    <row r="208" spans="1:7" x14ac:dyDescent="0.2">
      <c r="A208" s="148">
        <f t="shared" si="3"/>
        <v>33927</v>
      </c>
      <c r="B208" s="149"/>
      <c r="D208" s="151">
        <v>0.72799999999999998</v>
      </c>
      <c r="E208" s="151"/>
      <c r="F208" s="151"/>
      <c r="G208" s="152">
        <v>1.218</v>
      </c>
    </row>
    <row r="209" spans="1:7" x14ac:dyDescent="0.2">
      <c r="A209" s="148">
        <f t="shared" si="3"/>
        <v>33934</v>
      </c>
      <c r="B209" s="149"/>
      <c r="D209" s="151">
        <v>0.68359999999999999</v>
      </c>
      <c r="E209" s="151"/>
      <c r="F209" s="151"/>
      <c r="G209" s="152">
        <v>1.2</v>
      </c>
    </row>
    <row r="210" spans="1:7" x14ac:dyDescent="0.2">
      <c r="A210" s="148">
        <f t="shared" si="3"/>
        <v>33941</v>
      </c>
      <c r="B210" s="149"/>
      <c r="D210" s="151">
        <v>0.66</v>
      </c>
      <c r="E210" s="151"/>
      <c r="F210" s="151"/>
      <c r="G210" s="152">
        <v>1.1850000000000001</v>
      </c>
    </row>
    <row r="211" spans="1:7" x14ac:dyDescent="0.2">
      <c r="A211" s="148">
        <f t="shared" si="3"/>
        <v>33948</v>
      </c>
      <c r="B211" s="149"/>
      <c r="D211" s="151">
        <v>0.61270000000000002</v>
      </c>
      <c r="E211" s="151"/>
      <c r="F211" s="151"/>
      <c r="G211" s="152">
        <v>1.1459999999999999</v>
      </c>
    </row>
    <row r="212" spans="1:7" x14ac:dyDescent="0.2">
      <c r="A212" s="148">
        <f t="shared" si="3"/>
        <v>33955</v>
      </c>
      <c r="B212" s="149"/>
      <c r="D212" s="151">
        <v>0.57189999999999996</v>
      </c>
      <c r="E212" s="151"/>
      <c r="F212" s="151"/>
      <c r="G212" s="152">
        <v>1.123</v>
      </c>
    </row>
    <row r="213" spans="1:7" x14ac:dyDescent="0.2">
      <c r="A213" s="148">
        <f t="shared" si="3"/>
        <v>33962</v>
      </c>
      <c r="B213" s="149"/>
      <c r="D213" s="151">
        <v>0.56379999999999997</v>
      </c>
      <c r="E213" s="151"/>
      <c r="F213" s="151"/>
      <c r="G213" s="152">
        <v>1.115</v>
      </c>
    </row>
    <row r="214" spans="1:7" x14ac:dyDescent="0.2">
      <c r="A214" s="148">
        <f t="shared" si="3"/>
        <v>33969</v>
      </c>
      <c r="B214" s="149"/>
      <c r="D214" s="151">
        <v>0.56669999999999998</v>
      </c>
      <c r="E214" s="151"/>
      <c r="F214" s="151"/>
      <c r="G214" s="152">
        <v>1.111</v>
      </c>
    </row>
    <row r="215" spans="1:7" x14ac:dyDescent="0.2">
      <c r="A215" s="148">
        <f t="shared" si="3"/>
        <v>33976</v>
      </c>
      <c r="B215" s="149"/>
      <c r="D215" s="151">
        <v>0.56850000000000001</v>
      </c>
      <c r="E215" s="151"/>
      <c r="F215" s="151"/>
      <c r="G215" s="152">
        <v>1.1060000000000001</v>
      </c>
    </row>
    <row r="216" spans="1:7" x14ac:dyDescent="0.2">
      <c r="A216" s="148">
        <f t="shared" si="3"/>
        <v>33983</v>
      </c>
      <c r="B216" s="149"/>
      <c r="D216" s="151">
        <v>0.57230000000000003</v>
      </c>
      <c r="E216" s="151"/>
      <c r="F216" s="151"/>
      <c r="G216" s="152">
        <v>1.107</v>
      </c>
    </row>
    <row r="217" spans="1:7" x14ac:dyDescent="0.2">
      <c r="A217" s="148">
        <f t="shared" si="3"/>
        <v>33990</v>
      </c>
      <c r="B217" s="149"/>
      <c r="D217" s="151">
        <v>0.57350000000000001</v>
      </c>
      <c r="E217" s="151"/>
      <c r="F217" s="151"/>
      <c r="G217" s="152">
        <v>1.147</v>
      </c>
    </row>
    <row r="218" spans="1:7" x14ac:dyDescent="0.2">
      <c r="A218" s="148">
        <f t="shared" si="3"/>
        <v>33997</v>
      </c>
      <c r="B218" s="149"/>
      <c r="D218" s="151">
        <v>0.58089999999999997</v>
      </c>
      <c r="E218" s="151"/>
      <c r="F218" s="151"/>
      <c r="G218" s="152">
        <v>1.1499999999999999</v>
      </c>
    </row>
    <row r="219" spans="1:7" x14ac:dyDescent="0.2">
      <c r="A219" s="148">
        <f t="shared" si="3"/>
        <v>34004</v>
      </c>
      <c r="B219" s="149"/>
      <c r="D219" s="151">
        <v>0.58740000000000003</v>
      </c>
      <c r="E219" s="151"/>
      <c r="F219" s="151"/>
      <c r="G219" s="152">
        <v>1.163</v>
      </c>
    </row>
    <row r="220" spans="1:7" x14ac:dyDescent="0.2">
      <c r="A220" s="148">
        <f t="shared" si="3"/>
        <v>34011</v>
      </c>
      <c r="B220" s="149"/>
      <c r="D220" s="151">
        <v>0.60950000000000004</v>
      </c>
      <c r="E220" s="151"/>
      <c r="F220" s="151"/>
      <c r="G220" s="152">
        <v>1.175</v>
      </c>
    </row>
    <row r="221" spans="1:7" x14ac:dyDescent="0.2">
      <c r="A221" s="148">
        <f t="shared" si="3"/>
        <v>34018</v>
      </c>
      <c r="B221" s="149"/>
      <c r="D221" s="151">
        <v>0.63170000000000004</v>
      </c>
      <c r="E221" s="151"/>
      <c r="F221" s="151"/>
      <c r="G221" s="152">
        <v>1.204</v>
      </c>
    </row>
    <row r="222" spans="1:7" x14ac:dyDescent="0.2">
      <c r="A222" s="148">
        <f t="shared" si="3"/>
        <v>34025</v>
      </c>
      <c r="B222" s="149"/>
      <c r="D222" s="151">
        <v>0.64429999999999998</v>
      </c>
      <c r="E222" s="151"/>
      <c r="F222" s="151"/>
      <c r="G222" s="152">
        <v>1.0880000000000001</v>
      </c>
    </row>
    <row r="223" spans="1:7" x14ac:dyDescent="0.2">
      <c r="A223" s="148">
        <f t="shared" si="3"/>
        <v>34032</v>
      </c>
      <c r="B223" s="149"/>
      <c r="D223" s="151">
        <v>0.65059999999999996</v>
      </c>
      <c r="E223" s="151"/>
      <c r="F223" s="151"/>
      <c r="G223" s="152">
        <v>1.0960000000000001</v>
      </c>
    </row>
    <row r="224" spans="1:7" x14ac:dyDescent="0.2">
      <c r="A224" s="148">
        <f t="shared" si="3"/>
        <v>34039</v>
      </c>
      <c r="B224" s="149"/>
      <c r="D224" s="151">
        <v>0.65129999999999999</v>
      </c>
      <c r="E224" s="151"/>
      <c r="F224" s="151"/>
      <c r="G224" s="152">
        <v>1.099</v>
      </c>
    </row>
    <row r="225" spans="1:7" x14ac:dyDescent="0.2">
      <c r="A225" s="148">
        <f t="shared" si="3"/>
        <v>34046</v>
      </c>
      <c r="B225" s="149"/>
      <c r="D225" s="151">
        <v>0.65620000000000001</v>
      </c>
      <c r="E225" s="151"/>
      <c r="F225" s="151"/>
      <c r="G225" s="152">
        <v>1.1040000000000001</v>
      </c>
    </row>
    <row r="226" spans="1:7" x14ac:dyDescent="0.2">
      <c r="A226" s="148">
        <f t="shared" si="3"/>
        <v>34053</v>
      </c>
      <c r="B226" s="149"/>
      <c r="D226" s="151">
        <v>0.65559999999999996</v>
      </c>
      <c r="E226" s="151"/>
      <c r="F226" s="151"/>
      <c r="G226" s="152">
        <v>1.103</v>
      </c>
    </row>
    <row r="227" spans="1:7" x14ac:dyDescent="0.2">
      <c r="A227" s="148">
        <f t="shared" si="3"/>
        <v>34060</v>
      </c>
      <c r="B227" s="149"/>
      <c r="D227" s="151">
        <v>0.65669999999999995</v>
      </c>
      <c r="E227" s="151"/>
      <c r="F227" s="151"/>
      <c r="G227" s="152">
        <v>1.101</v>
      </c>
    </row>
    <row r="228" spans="1:7" x14ac:dyDescent="0.2">
      <c r="A228" s="148">
        <f t="shared" si="3"/>
        <v>34067</v>
      </c>
      <c r="B228" s="149"/>
      <c r="D228" s="151">
        <v>0.65710000000000002</v>
      </c>
      <c r="E228" s="151"/>
      <c r="F228" s="151"/>
      <c r="G228" s="152">
        <v>1.1020000000000001</v>
      </c>
    </row>
    <row r="229" spans="1:7" x14ac:dyDescent="0.2">
      <c r="A229" s="148">
        <f t="shared" si="3"/>
        <v>34074</v>
      </c>
      <c r="B229" s="149"/>
      <c r="D229" s="151">
        <v>0.66590000000000005</v>
      </c>
      <c r="E229" s="151"/>
      <c r="F229" s="151"/>
      <c r="G229" s="152">
        <v>1.1020000000000001</v>
      </c>
    </row>
    <row r="230" spans="1:7" x14ac:dyDescent="0.2">
      <c r="A230" s="148">
        <f t="shared" si="3"/>
        <v>34081</v>
      </c>
      <c r="B230" s="149"/>
      <c r="D230" s="151">
        <v>0.66279999999999994</v>
      </c>
      <c r="E230" s="151"/>
      <c r="F230" s="151"/>
      <c r="G230" s="152">
        <v>1.079</v>
      </c>
    </row>
    <row r="231" spans="1:7" x14ac:dyDescent="0.2">
      <c r="A231" s="148">
        <f t="shared" si="3"/>
        <v>34088</v>
      </c>
      <c r="B231" s="149"/>
      <c r="D231" s="151">
        <v>0.66359999999999997</v>
      </c>
      <c r="E231" s="151"/>
      <c r="F231" s="151"/>
      <c r="G231" s="152">
        <v>1.08</v>
      </c>
    </row>
    <row r="232" spans="1:7" x14ac:dyDescent="0.2">
      <c r="A232" s="148">
        <f t="shared" si="3"/>
        <v>34095</v>
      </c>
      <c r="B232" s="149"/>
      <c r="D232" s="151">
        <v>0.67079999999999995</v>
      </c>
      <c r="E232" s="151"/>
      <c r="F232" s="151"/>
      <c r="G232" s="152">
        <v>1.0840000000000001</v>
      </c>
    </row>
    <row r="233" spans="1:7" x14ac:dyDescent="0.2">
      <c r="A233" s="148">
        <f t="shared" si="3"/>
        <v>34102</v>
      </c>
      <c r="B233" s="149"/>
      <c r="D233" s="151">
        <v>0.67810000000000004</v>
      </c>
      <c r="E233" s="151"/>
      <c r="F233" s="151"/>
      <c r="G233" s="152">
        <v>1.093</v>
      </c>
    </row>
    <row r="234" spans="1:7" x14ac:dyDescent="0.2">
      <c r="A234" s="148">
        <f t="shared" si="3"/>
        <v>34109</v>
      </c>
      <c r="B234" s="149"/>
      <c r="D234" s="151">
        <v>0.68</v>
      </c>
      <c r="E234" s="151"/>
      <c r="F234" s="151"/>
      <c r="G234" s="152">
        <v>1.0900000000000001</v>
      </c>
    </row>
    <row r="235" spans="1:7" x14ac:dyDescent="0.2">
      <c r="A235" s="148">
        <f t="shared" si="3"/>
        <v>34116</v>
      </c>
      <c r="B235" s="149"/>
      <c r="D235" s="151">
        <v>0.6754</v>
      </c>
      <c r="E235" s="151"/>
      <c r="F235" s="151"/>
      <c r="G235" s="152">
        <v>1.0880000000000001</v>
      </c>
    </row>
    <row r="236" spans="1:7" x14ac:dyDescent="0.2">
      <c r="A236" s="148">
        <f t="shared" si="3"/>
        <v>34123</v>
      </c>
      <c r="B236" s="149"/>
      <c r="D236" s="151">
        <v>0.67210000000000003</v>
      </c>
      <c r="E236" s="151"/>
      <c r="F236" s="151"/>
      <c r="G236" s="152">
        <v>1.085</v>
      </c>
    </row>
    <row r="237" spans="1:7" x14ac:dyDescent="0.2">
      <c r="A237" s="148">
        <f t="shared" si="3"/>
        <v>34130</v>
      </c>
      <c r="B237" s="149"/>
      <c r="D237" s="151">
        <v>0.66930000000000001</v>
      </c>
      <c r="E237" s="151"/>
      <c r="F237" s="151"/>
      <c r="G237" s="152">
        <v>1.0820000000000001</v>
      </c>
    </row>
    <row r="238" spans="1:7" x14ac:dyDescent="0.2">
      <c r="A238" s="148">
        <f t="shared" si="3"/>
        <v>34137</v>
      </c>
      <c r="B238" s="149"/>
      <c r="D238" s="151">
        <v>0.66910000000000003</v>
      </c>
      <c r="E238" s="151"/>
      <c r="F238" s="151"/>
      <c r="G238" s="152">
        <v>1.083</v>
      </c>
    </row>
    <row r="239" spans="1:7" x14ac:dyDescent="0.2">
      <c r="A239" s="148">
        <f t="shared" si="3"/>
        <v>34144</v>
      </c>
      <c r="B239" s="149"/>
      <c r="D239" s="151">
        <v>0.66120000000000001</v>
      </c>
      <c r="E239" s="151"/>
      <c r="F239" s="151"/>
      <c r="G239" s="152">
        <v>1.1060000000000001</v>
      </c>
    </row>
    <row r="240" spans="1:7" x14ac:dyDescent="0.2">
      <c r="A240" s="148">
        <f t="shared" si="3"/>
        <v>34151</v>
      </c>
      <c r="B240" s="149"/>
      <c r="D240" s="151">
        <v>0.65739999999999998</v>
      </c>
      <c r="E240" s="151"/>
      <c r="F240" s="151"/>
      <c r="G240" s="152">
        <v>1.1040000000000001</v>
      </c>
    </row>
    <row r="241" spans="1:7" x14ac:dyDescent="0.2">
      <c r="A241" s="148">
        <f t="shared" si="3"/>
        <v>34158</v>
      </c>
      <c r="B241" s="149"/>
      <c r="D241" s="151">
        <v>0.65329999999999999</v>
      </c>
      <c r="E241" s="151"/>
      <c r="F241" s="151"/>
      <c r="G241" s="152">
        <v>1.0980000000000001</v>
      </c>
    </row>
    <row r="242" spans="1:7" x14ac:dyDescent="0.2">
      <c r="A242" s="148">
        <f t="shared" si="3"/>
        <v>34165</v>
      </c>
      <c r="B242" s="149"/>
      <c r="D242" s="151">
        <v>0.64419999999999999</v>
      </c>
      <c r="E242" s="151"/>
      <c r="F242" s="151"/>
      <c r="G242" s="152">
        <v>1.0920000000000001</v>
      </c>
    </row>
    <row r="243" spans="1:7" x14ac:dyDescent="0.2">
      <c r="A243" s="148">
        <f t="shared" si="3"/>
        <v>34172</v>
      </c>
      <c r="B243" s="149"/>
      <c r="D243" s="151">
        <v>0.63470000000000004</v>
      </c>
      <c r="E243" s="151"/>
      <c r="F243" s="151"/>
      <c r="G243" s="152">
        <v>1.085</v>
      </c>
    </row>
    <row r="244" spans="1:7" x14ac:dyDescent="0.2">
      <c r="A244" s="148">
        <f t="shared" si="3"/>
        <v>34179</v>
      </c>
      <c r="B244" s="149"/>
      <c r="D244" s="151">
        <v>0.628</v>
      </c>
      <c r="E244" s="151"/>
      <c r="F244" s="151"/>
      <c r="G244" s="152">
        <v>1.079</v>
      </c>
    </row>
    <row r="245" spans="1:7" x14ac:dyDescent="0.2">
      <c r="A245" s="148">
        <f t="shared" si="3"/>
        <v>34186</v>
      </c>
      <c r="B245" s="149"/>
      <c r="D245" s="151">
        <v>0.61609999999999998</v>
      </c>
      <c r="E245" s="151"/>
      <c r="F245" s="151"/>
      <c r="G245" s="152">
        <v>1.069</v>
      </c>
    </row>
    <row r="246" spans="1:7" x14ac:dyDescent="0.2">
      <c r="A246" s="148">
        <f t="shared" si="3"/>
        <v>34193</v>
      </c>
      <c r="B246" s="149"/>
      <c r="D246" s="151">
        <v>0.61499999999999999</v>
      </c>
      <c r="E246" s="151"/>
      <c r="F246" s="151"/>
      <c r="G246" s="152">
        <v>1.0620000000000001</v>
      </c>
    </row>
    <row r="247" spans="1:7" x14ac:dyDescent="0.2">
      <c r="A247" s="148">
        <f t="shared" si="3"/>
        <v>34200</v>
      </c>
      <c r="B247" s="149"/>
      <c r="D247" s="151">
        <v>0.62380000000000002</v>
      </c>
      <c r="E247" s="151"/>
      <c r="F247" s="151"/>
      <c r="G247" s="152">
        <v>1.0680000000000001</v>
      </c>
    </row>
    <row r="248" spans="1:7" x14ac:dyDescent="0.2">
      <c r="A248" s="148">
        <f t="shared" si="3"/>
        <v>34207</v>
      </c>
      <c r="B248" s="149"/>
      <c r="D248" s="151">
        <v>0.63580000000000003</v>
      </c>
      <c r="E248" s="151"/>
      <c r="F248" s="151"/>
      <c r="G248" s="152">
        <v>1.091</v>
      </c>
    </row>
    <row r="249" spans="1:7" x14ac:dyDescent="0.2">
      <c r="A249" s="148">
        <f t="shared" si="3"/>
        <v>34214</v>
      </c>
      <c r="B249" s="149"/>
      <c r="D249" s="151">
        <v>0.64759999999999995</v>
      </c>
      <c r="E249" s="151"/>
      <c r="F249" s="151"/>
      <c r="G249" s="152">
        <v>1.107</v>
      </c>
    </row>
    <row r="250" spans="1:7" x14ac:dyDescent="0.2">
      <c r="A250" s="148">
        <f t="shared" si="3"/>
        <v>34221</v>
      </c>
      <c r="B250" s="149"/>
      <c r="D250" s="151">
        <v>0.65010000000000001</v>
      </c>
      <c r="E250" s="151"/>
      <c r="F250" s="151"/>
      <c r="G250" s="152">
        <v>1.109</v>
      </c>
    </row>
    <row r="251" spans="1:7" x14ac:dyDescent="0.2">
      <c r="A251" s="148">
        <f t="shared" si="3"/>
        <v>34228</v>
      </c>
      <c r="B251" s="149"/>
      <c r="D251" s="151">
        <v>0.65169999999999995</v>
      </c>
      <c r="E251" s="151"/>
      <c r="F251" s="151"/>
      <c r="G251" s="152">
        <v>1.111</v>
      </c>
    </row>
    <row r="252" spans="1:7" x14ac:dyDescent="0.2">
      <c r="A252" s="148">
        <f t="shared" si="3"/>
        <v>34235</v>
      </c>
      <c r="B252" s="149"/>
      <c r="D252" s="151">
        <v>0.65400000000000003</v>
      </c>
      <c r="E252" s="151"/>
      <c r="F252" s="151"/>
      <c r="G252" s="152">
        <v>1.1339999999999999</v>
      </c>
    </row>
    <row r="253" spans="1:7" x14ac:dyDescent="0.2">
      <c r="A253" s="148">
        <f t="shared" si="3"/>
        <v>34242</v>
      </c>
      <c r="B253" s="149"/>
      <c r="D253" s="151">
        <v>0.65449999999999997</v>
      </c>
      <c r="E253" s="151"/>
      <c r="F253" s="151"/>
      <c r="G253" s="152">
        <v>1.1359999999999999</v>
      </c>
    </row>
    <row r="254" spans="1:7" x14ac:dyDescent="0.2">
      <c r="A254" s="148">
        <f t="shared" si="3"/>
        <v>34249</v>
      </c>
      <c r="B254" s="149"/>
      <c r="D254" s="151">
        <v>0.65349999999999997</v>
      </c>
      <c r="E254" s="151"/>
      <c r="F254" s="151"/>
      <c r="G254" s="152">
        <v>1.135</v>
      </c>
    </row>
    <row r="255" spans="1:7" x14ac:dyDescent="0.2">
      <c r="A255" s="148">
        <f t="shared" si="3"/>
        <v>34256</v>
      </c>
      <c r="B255" s="149"/>
      <c r="D255" s="151">
        <v>0.65510000000000002</v>
      </c>
      <c r="E255" s="151"/>
      <c r="F255" s="151"/>
      <c r="G255" s="152">
        <v>1.135</v>
      </c>
    </row>
    <row r="256" spans="1:7" x14ac:dyDescent="0.2">
      <c r="A256" s="148">
        <f t="shared" si="3"/>
        <v>34263</v>
      </c>
      <c r="B256" s="149"/>
      <c r="D256" s="151">
        <v>0.65610000000000002</v>
      </c>
      <c r="E256" s="151"/>
      <c r="F256" s="151"/>
      <c r="G256" s="152">
        <v>1.101</v>
      </c>
    </row>
    <row r="257" spans="1:7" x14ac:dyDescent="0.2">
      <c r="A257" s="148">
        <f t="shared" si="3"/>
        <v>34270</v>
      </c>
      <c r="B257" s="149"/>
      <c r="D257" s="151">
        <v>0.65649999999999997</v>
      </c>
      <c r="E257" s="151"/>
      <c r="F257" s="151"/>
      <c r="G257" s="152">
        <v>1.1020000000000001</v>
      </c>
    </row>
    <row r="258" spans="1:7" x14ac:dyDescent="0.2">
      <c r="A258" s="148">
        <f t="shared" si="3"/>
        <v>34277</v>
      </c>
      <c r="B258" s="149"/>
      <c r="D258" s="151">
        <v>0.65610000000000002</v>
      </c>
      <c r="E258" s="151"/>
      <c r="F258" s="151"/>
      <c r="G258" s="152">
        <v>1.1020000000000001</v>
      </c>
    </row>
    <row r="259" spans="1:7" x14ac:dyDescent="0.2">
      <c r="A259" s="148">
        <f t="shared" si="3"/>
        <v>34284</v>
      </c>
      <c r="B259" s="149"/>
      <c r="D259" s="151">
        <v>0.65210000000000001</v>
      </c>
      <c r="E259" s="151"/>
      <c r="F259" s="151"/>
      <c r="G259" s="152">
        <v>1.0980000000000001</v>
      </c>
    </row>
    <row r="260" spans="1:7" x14ac:dyDescent="0.2">
      <c r="A260" s="148">
        <f t="shared" si="3"/>
        <v>34291</v>
      </c>
      <c r="B260" s="149"/>
      <c r="D260" s="151">
        <v>0.64270000000000005</v>
      </c>
      <c r="E260" s="151"/>
      <c r="F260" s="151"/>
      <c r="G260" s="152">
        <v>1.0860000000000001</v>
      </c>
    </row>
    <row r="261" spans="1:7" x14ac:dyDescent="0.2">
      <c r="A261" s="148">
        <f t="shared" si="3"/>
        <v>34298</v>
      </c>
      <c r="B261" s="149"/>
      <c r="D261" s="151">
        <v>0.63419999999999999</v>
      </c>
      <c r="E261" s="151"/>
      <c r="F261" s="151"/>
      <c r="G261" s="152">
        <v>1.075</v>
      </c>
    </row>
    <row r="262" spans="1:7" x14ac:dyDescent="0.2">
      <c r="A262" s="148">
        <f t="shared" si="3"/>
        <v>34305</v>
      </c>
      <c r="B262" s="149"/>
      <c r="D262" s="151">
        <v>0.61899999999999999</v>
      </c>
      <c r="E262" s="151"/>
      <c r="F262" s="151"/>
      <c r="G262" s="152">
        <v>1.0640000000000001</v>
      </c>
    </row>
    <row r="263" spans="1:7" x14ac:dyDescent="0.2">
      <c r="A263" s="148">
        <f t="shared" ref="A263:A326" si="4">A262+7</f>
        <v>34312</v>
      </c>
      <c r="B263" s="149"/>
      <c r="D263" s="151">
        <v>0.59719999999999995</v>
      </c>
      <c r="E263" s="151"/>
      <c r="F263" s="151"/>
      <c r="G263" s="152">
        <v>1.1045</v>
      </c>
    </row>
    <row r="264" spans="1:7" x14ac:dyDescent="0.2">
      <c r="A264" s="148">
        <f t="shared" si="4"/>
        <v>34319</v>
      </c>
      <c r="B264" s="149"/>
      <c r="D264" s="151">
        <v>0.55910000000000004</v>
      </c>
      <c r="E264" s="151"/>
      <c r="F264" s="151"/>
      <c r="G264" s="152">
        <v>1.1459999999999999</v>
      </c>
    </row>
    <row r="265" spans="1:7" x14ac:dyDescent="0.2">
      <c r="A265" s="148">
        <f t="shared" si="4"/>
        <v>34326</v>
      </c>
      <c r="B265" s="149"/>
      <c r="D265" s="151">
        <v>0.53320000000000001</v>
      </c>
      <c r="E265" s="151"/>
      <c r="F265" s="151"/>
      <c r="G265" s="152">
        <v>1.107</v>
      </c>
    </row>
    <row r="266" spans="1:7" x14ac:dyDescent="0.2">
      <c r="A266" s="148">
        <f t="shared" si="4"/>
        <v>34333</v>
      </c>
      <c r="B266" s="149"/>
      <c r="D266" s="151">
        <v>0.5071</v>
      </c>
      <c r="E266" s="151"/>
      <c r="F266" s="151"/>
      <c r="G266" s="152">
        <v>1.08</v>
      </c>
    </row>
    <row r="267" spans="1:7" x14ac:dyDescent="0.2">
      <c r="A267" s="148">
        <f t="shared" si="4"/>
        <v>34340</v>
      </c>
      <c r="B267" s="149"/>
      <c r="D267" s="151">
        <v>0.47370000000000001</v>
      </c>
      <c r="E267" s="151"/>
      <c r="F267" s="151"/>
      <c r="G267" s="152">
        <v>1.0529999999999999</v>
      </c>
    </row>
    <row r="268" spans="1:7" x14ac:dyDescent="0.2">
      <c r="A268" s="148">
        <f t="shared" si="4"/>
        <v>34347</v>
      </c>
      <c r="B268" s="149"/>
      <c r="D268" s="151">
        <v>0.46989999999999998</v>
      </c>
      <c r="E268" s="151"/>
      <c r="F268" s="151"/>
      <c r="G268" s="152">
        <v>1.044</v>
      </c>
    </row>
    <row r="269" spans="1:7" x14ac:dyDescent="0.2">
      <c r="A269" s="148">
        <f t="shared" si="4"/>
        <v>34354</v>
      </c>
      <c r="B269" s="149"/>
      <c r="D269" s="151">
        <v>0.47170000000000001</v>
      </c>
      <c r="E269" s="151"/>
      <c r="F269" s="151"/>
      <c r="G269" s="152">
        <v>0.96099999999999997</v>
      </c>
    </row>
    <row r="270" spans="1:7" x14ac:dyDescent="0.2">
      <c r="A270" s="148">
        <f t="shared" si="4"/>
        <v>34361</v>
      </c>
      <c r="B270" s="149"/>
      <c r="D270" s="151">
        <v>0.47570000000000001</v>
      </c>
      <c r="E270" s="151"/>
      <c r="F270" s="151"/>
      <c r="G270" s="152">
        <v>0.95599999999999996</v>
      </c>
    </row>
    <row r="271" spans="1:7" x14ac:dyDescent="0.2">
      <c r="A271" s="148">
        <f t="shared" si="4"/>
        <v>34368</v>
      </c>
      <c r="B271" s="149"/>
      <c r="D271" s="151">
        <v>0.48399999999999999</v>
      </c>
      <c r="E271" s="151"/>
      <c r="F271" s="151"/>
      <c r="G271" s="152">
        <v>0.94389999999999996</v>
      </c>
    </row>
    <row r="272" spans="1:7" x14ac:dyDescent="0.2">
      <c r="A272" s="148">
        <f t="shared" si="4"/>
        <v>34375</v>
      </c>
      <c r="B272" s="149"/>
      <c r="D272" s="151">
        <v>0.4904</v>
      </c>
      <c r="E272" s="151"/>
      <c r="F272" s="151"/>
      <c r="G272" s="152">
        <v>0.98260000000000003</v>
      </c>
    </row>
    <row r="273" spans="1:7" x14ac:dyDescent="0.2">
      <c r="A273" s="148">
        <f t="shared" si="4"/>
        <v>34382</v>
      </c>
      <c r="B273" s="149"/>
      <c r="D273" s="151">
        <v>0.49819999999999998</v>
      </c>
      <c r="E273" s="151"/>
      <c r="F273" s="151"/>
      <c r="G273" s="152">
        <v>0.99139999999999995</v>
      </c>
    </row>
    <row r="274" spans="1:7" x14ac:dyDescent="0.2">
      <c r="A274" s="148">
        <f t="shared" si="4"/>
        <v>34389</v>
      </c>
      <c r="B274" s="149"/>
      <c r="D274" s="151">
        <v>0.50149999999999995</v>
      </c>
      <c r="E274" s="151"/>
      <c r="F274" s="151"/>
      <c r="G274" s="152">
        <v>0.98060000000000003</v>
      </c>
    </row>
    <row r="275" spans="1:7" x14ac:dyDescent="0.2">
      <c r="A275" s="148">
        <f t="shared" si="4"/>
        <v>34396</v>
      </c>
      <c r="B275" s="149"/>
      <c r="D275" s="151">
        <v>0.50680000000000003</v>
      </c>
      <c r="E275" s="151"/>
      <c r="F275" s="151"/>
      <c r="G275" s="152">
        <v>0.95299999999999996</v>
      </c>
    </row>
    <row r="276" spans="1:7" x14ac:dyDescent="0.2">
      <c r="A276" s="148">
        <f t="shared" si="4"/>
        <v>34403</v>
      </c>
      <c r="B276" s="149"/>
      <c r="D276" s="151">
        <v>0.51139999999999997</v>
      </c>
      <c r="E276" s="151"/>
      <c r="F276" s="151"/>
      <c r="G276" s="152">
        <v>0.98399999999999999</v>
      </c>
    </row>
    <row r="277" spans="1:7" x14ac:dyDescent="0.2">
      <c r="A277" s="148">
        <f t="shared" si="4"/>
        <v>34410</v>
      </c>
      <c r="B277" s="149"/>
      <c r="D277" s="151">
        <v>0.51449999999999996</v>
      </c>
      <c r="E277" s="151"/>
      <c r="F277" s="151"/>
      <c r="G277" s="152">
        <v>0.9909</v>
      </c>
    </row>
    <row r="278" spans="1:7" x14ac:dyDescent="0.2">
      <c r="A278" s="148">
        <f t="shared" si="4"/>
        <v>34417</v>
      </c>
      <c r="B278" s="149"/>
      <c r="D278" s="151">
        <v>0.51039999999999996</v>
      </c>
      <c r="E278" s="151"/>
      <c r="F278" s="151"/>
      <c r="G278" s="152">
        <v>0.97430000000000005</v>
      </c>
    </row>
    <row r="279" spans="1:7" x14ac:dyDescent="0.2">
      <c r="A279" s="148">
        <f t="shared" si="4"/>
        <v>34424</v>
      </c>
      <c r="B279" s="149"/>
      <c r="D279" s="151">
        <v>0.50980000000000003</v>
      </c>
      <c r="E279" s="151"/>
      <c r="F279" s="151"/>
      <c r="G279" s="152">
        <v>0.95789999999999997</v>
      </c>
    </row>
    <row r="280" spans="1:7" x14ac:dyDescent="0.2">
      <c r="A280" s="148">
        <f t="shared" si="4"/>
        <v>34431</v>
      </c>
      <c r="B280" s="149"/>
      <c r="D280" s="151">
        <v>0.51090000000000002</v>
      </c>
      <c r="E280" s="151"/>
      <c r="F280" s="151"/>
      <c r="G280" s="152">
        <v>0.94140000000000001</v>
      </c>
    </row>
    <row r="281" spans="1:7" x14ac:dyDescent="0.2">
      <c r="A281" s="148">
        <f t="shared" si="4"/>
        <v>34438</v>
      </c>
      <c r="B281" s="149"/>
      <c r="D281" s="151">
        <v>0.51470000000000005</v>
      </c>
      <c r="E281" s="151"/>
      <c r="F281" s="151"/>
      <c r="G281" s="152">
        <v>0.99099999999999999</v>
      </c>
    </row>
    <row r="282" spans="1:7" x14ac:dyDescent="0.2">
      <c r="A282" s="148">
        <f t="shared" si="4"/>
        <v>34445</v>
      </c>
      <c r="B282" s="149"/>
      <c r="D282" s="151">
        <v>0.52100000000000002</v>
      </c>
      <c r="E282" s="151"/>
      <c r="F282" s="151"/>
      <c r="G282" s="152">
        <v>0.9879</v>
      </c>
    </row>
    <row r="283" spans="1:7" x14ac:dyDescent="0.2">
      <c r="A283" s="148">
        <f t="shared" si="4"/>
        <v>34452</v>
      </c>
      <c r="B283" s="149"/>
      <c r="D283" s="151">
        <v>0.54239999999999999</v>
      </c>
      <c r="E283" s="151"/>
      <c r="F283" s="151"/>
      <c r="G283" s="152">
        <v>0.9839</v>
      </c>
    </row>
    <row r="284" spans="1:7" x14ac:dyDescent="0.2">
      <c r="A284" s="148">
        <f t="shared" si="4"/>
        <v>34459</v>
      </c>
      <c r="B284" s="149"/>
      <c r="D284" s="151">
        <v>0.55679999999999996</v>
      </c>
      <c r="E284" s="151"/>
      <c r="F284" s="151"/>
      <c r="G284" s="152">
        <v>1.0347</v>
      </c>
    </row>
    <row r="285" spans="1:7" x14ac:dyDescent="0.2">
      <c r="A285" s="148">
        <f t="shared" si="4"/>
        <v>34466</v>
      </c>
      <c r="B285" s="149"/>
      <c r="D285" s="151">
        <v>0.58120000000000005</v>
      </c>
      <c r="E285" s="151"/>
      <c r="F285" s="151"/>
      <c r="G285" s="152">
        <v>1.0591999999999999</v>
      </c>
    </row>
    <row r="286" spans="1:7" x14ac:dyDescent="0.2">
      <c r="A286" s="148">
        <f t="shared" si="4"/>
        <v>34473</v>
      </c>
      <c r="B286" s="149"/>
      <c r="D286" s="151">
        <v>0.59640000000000004</v>
      </c>
      <c r="E286" s="151"/>
      <c r="F286" s="151"/>
      <c r="G286" s="152">
        <v>1.044</v>
      </c>
    </row>
    <row r="287" spans="1:7" x14ac:dyDescent="0.2">
      <c r="A287" s="148">
        <f t="shared" si="4"/>
        <v>34480</v>
      </c>
      <c r="B287" s="149"/>
      <c r="D287" s="151">
        <v>0.62690000000000001</v>
      </c>
      <c r="E287" s="151"/>
      <c r="F287" s="151"/>
      <c r="G287" s="152">
        <v>1.1264000000000001</v>
      </c>
    </row>
    <row r="288" spans="1:7" x14ac:dyDescent="0.2">
      <c r="A288" s="148">
        <f t="shared" si="4"/>
        <v>34487</v>
      </c>
      <c r="B288" s="149"/>
      <c r="D288" s="151">
        <v>0.64319999999999999</v>
      </c>
      <c r="E288" s="151"/>
      <c r="F288" s="151"/>
      <c r="G288" s="152">
        <v>1.1257999999999999</v>
      </c>
    </row>
    <row r="289" spans="1:7" x14ac:dyDescent="0.2">
      <c r="A289" s="148">
        <f t="shared" si="4"/>
        <v>34494</v>
      </c>
      <c r="B289" s="149"/>
      <c r="D289" s="151">
        <v>0.65380000000000005</v>
      </c>
      <c r="E289" s="151"/>
      <c r="F289" s="151"/>
      <c r="G289" s="152">
        <v>1.1443000000000001</v>
      </c>
    </row>
    <row r="290" spans="1:7" x14ac:dyDescent="0.2">
      <c r="A290" s="148">
        <f t="shared" si="4"/>
        <v>34501</v>
      </c>
      <c r="B290" s="149"/>
      <c r="D290" s="151">
        <v>0.66190000000000004</v>
      </c>
      <c r="E290" s="151"/>
      <c r="F290" s="151"/>
      <c r="G290" s="152">
        <v>1.169</v>
      </c>
    </row>
    <row r="291" spans="1:7" x14ac:dyDescent="0.2">
      <c r="A291" s="148">
        <f t="shared" si="4"/>
        <v>34508</v>
      </c>
      <c r="B291" s="149"/>
      <c r="D291" s="151">
        <v>0.67049999999999998</v>
      </c>
      <c r="E291" s="151"/>
      <c r="F291" s="151"/>
      <c r="G291" s="152">
        <v>1.159</v>
      </c>
    </row>
    <row r="292" spans="1:7" x14ac:dyDescent="0.2">
      <c r="A292" s="148">
        <f t="shared" si="4"/>
        <v>34515</v>
      </c>
      <c r="B292" s="149"/>
      <c r="D292" s="151">
        <v>0.67610000000000003</v>
      </c>
      <c r="E292" s="151"/>
      <c r="F292" s="151"/>
      <c r="G292" s="152">
        <v>1.1439999999999999</v>
      </c>
    </row>
    <row r="293" spans="1:7" x14ac:dyDescent="0.2">
      <c r="A293" s="148">
        <f t="shared" si="4"/>
        <v>34522</v>
      </c>
      <c r="B293" s="149"/>
      <c r="D293" s="151">
        <v>0.67779999999999996</v>
      </c>
      <c r="E293" s="151"/>
      <c r="F293" s="151"/>
      <c r="G293" s="152">
        <v>1.1336999999999999</v>
      </c>
    </row>
    <row r="294" spans="1:7" x14ac:dyDescent="0.2">
      <c r="A294" s="148">
        <f t="shared" si="4"/>
        <v>34529</v>
      </c>
      <c r="B294" s="149"/>
      <c r="D294" s="151">
        <v>0.67830000000000001</v>
      </c>
      <c r="E294" s="151"/>
      <c r="F294" s="151"/>
      <c r="G294" s="152">
        <v>1.1279999999999999</v>
      </c>
    </row>
    <row r="295" spans="1:7" x14ac:dyDescent="0.2">
      <c r="A295" s="148">
        <f t="shared" si="4"/>
        <v>34536</v>
      </c>
      <c r="B295" s="149"/>
      <c r="D295" s="151">
        <v>0.67759999999999998</v>
      </c>
      <c r="E295" s="151"/>
      <c r="F295" s="151"/>
      <c r="G295" s="152">
        <v>1.1665000000000001</v>
      </c>
    </row>
    <row r="296" spans="1:7" x14ac:dyDescent="0.2">
      <c r="A296" s="148">
        <f t="shared" si="4"/>
        <v>34543</v>
      </c>
      <c r="B296" s="149"/>
      <c r="D296" s="151">
        <v>0.67490000000000006</v>
      </c>
      <c r="E296" s="151"/>
      <c r="F296" s="151"/>
      <c r="G296" s="152">
        <v>1.1626000000000001</v>
      </c>
    </row>
    <row r="297" spans="1:7" x14ac:dyDescent="0.2">
      <c r="A297" s="148">
        <f t="shared" si="4"/>
        <v>34550</v>
      </c>
      <c r="B297" s="149"/>
      <c r="D297" s="151">
        <v>0.68030000000000002</v>
      </c>
      <c r="E297" s="151"/>
      <c r="F297" s="151"/>
      <c r="G297" s="152">
        <v>1.1487000000000001</v>
      </c>
    </row>
    <row r="298" spans="1:7" x14ac:dyDescent="0.2">
      <c r="A298" s="148">
        <f t="shared" si="4"/>
        <v>34557</v>
      </c>
      <c r="B298" s="149"/>
      <c r="D298" s="151">
        <v>0.69489999999999996</v>
      </c>
      <c r="E298" s="151"/>
      <c r="F298" s="151"/>
      <c r="G298" s="152">
        <v>1.1596</v>
      </c>
    </row>
    <row r="299" spans="1:7" x14ac:dyDescent="0.2">
      <c r="A299" s="148">
        <f t="shared" si="4"/>
        <v>34564</v>
      </c>
      <c r="B299" s="149"/>
      <c r="D299" s="151">
        <v>0.70650000000000002</v>
      </c>
      <c r="E299" s="151"/>
      <c r="F299" s="151"/>
      <c r="G299" s="152">
        <v>1.1732</v>
      </c>
    </row>
    <row r="300" spans="1:7" x14ac:dyDescent="0.2">
      <c r="A300" s="148">
        <f t="shared" si="4"/>
        <v>34571</v>
      </c>
      <c r="B300" s="149"/>
      <c r="D300" s="151">
        <v>0.71719999999999995</v>
      </c>
      <c r="E300" s="151"/>
      <c r="F300" s="151"/>
      <c r="G300" s="152">
        <v>1.167</v>
      </c>
    </row>
    <row r="301" spans="1:7" x14ac:dyDescent="0.2">
      <c r="A301" s="148">
        <f t="shared" si="4"/>
        <v>34578</v>
      </c>
      <c r="B301" s="149"/>
      <c r="D301" s="151">
        <v>0.72289999999999999</v>
      </c>
      <c r="E301" s="151"/>
      <c r="F301" s="151"/>
      <c r="G301" s="152">
        <v>1.1927000000000001</v>
      </c>
    </row>
    <row r="302" spans="1:7" x14ac:dyDescent="0.2">
      <c r="A302" s="148">
        <f t="shared" si="4"/>
        <v>34585</v>
      </c>
      <c r="B302" s="149"/>
      <c r="D302" s="151">
        <v>0.72650000000000003</v>
      </c>
      <c r="E302" s="151"/>
      <c r="F302" s="151"/>
      <c r="G302" s="152">
        <v>1.1934</v>
      </c>
    </row>
    <row r="303" spans="1:7" x14ac:dyDescent="0.2">
      <c r="A303" s="148">
        <f t="shared" si="4"/>
        <v>34592</v>
      </c>
      <c r="B303" s="149"/>
      <c r="D303" s="151">
        <v>0.7268</v>
      </c>
      <c r="E303" s="151"/>
      <c r="F303" s="151"/>
      <c r="G303" s="152">
        <v>1.1887000000000001</v>
      </c>
    </row>
    <row r="304" spans="1:7" x14ac:dyDescent="0.2">
      <c r="A304" s="148">
        <f t="shared" si="4"/>
        <v>34599</v>
      </c>
      <c r="B304" s="149"/>
      <c r="D304" s="151">
        <v>0.72389999999999999</v>
      </c>
      <c r="E304" s="151"/>
      <c r="F304" s="151"/>
      <c r="G304" s="152">
        <v>1.1823999999999999</v>
      </c>
    </row>
    <row r="305" spans="1:7" x14ac:dyDescent="0.2">
      <c r="A305" s="148">
        <f t="shared" si="4"/>
        <v>34606</v>
      </c>
      <c r="B305" s="149"/>
      <c r="D305" s="151">
        <v>0.71640000000000004</v>
      </c>
      <c r="E305" s="151"/>
      <c r="F305" s="151"/>
      <c r="G305" s="152">
        <v>1.179</v>
      </c>
    </row>
    <row r="306" spans="1:7" x14ac:dyDescent="0.2">
      <c r="A306" s="148">
        <f t="shared" si="4"/>
        <v>34613</v>
      </c>
      <c r="B306" s="149"/>
      <c r="D306" s="151">
        <v>0.69079999999999997</v>
      </c>
      <c r="E306" s="151"/>
      <c r="F306" s="151"/>
      <c r="G306" s="152">
        <v>1.177</v>
      </c>
    </row>
    <row r="307" spans="1:7" x14ac:dyDescent="0.2">
      <c r="A307" s="148">
        <f t="shared" si="4"/>
        <v>34620</v>
      </c>
      <c r="B307" s="149"/>
      <c r="D307" s="151">
        <v>0.67800000000000005</v>
      </c>
      <c r="E307" s="151"/>
      <c r="F307" s="151"/>
      <c r="G307" s="152">
        <v>1.163</v>
      </c>
    </row>
    <row r="308" spans="1:7" x14ac:dyDescent="0.2">
      <c r="A308" s="148">
        <f t="shared" si="4"/>
        <v>34627</v>
      </c>
      <c r="B308" s="149"/>
      <c r="D308" s="151">
        <v>0.66930000000000001</v>
      </c>
      <c r="E308" s="151"/>
      <c r="F308" s="151"/>
      <c r="G308" s="152">
        <v>1.1579999999999999</v>
      </c>
    </row>
    <row r="309" spans="1:7" x14ac:dyDescent="0.2">
      <c r="A309" s="148">
        <f t="shared" si="4"/>
        <v>34634</v>
      </c>
      <c r="B309" s="149"/>
      <c r="D309" s="151">
        <v>0.65880000000000005</v>
      </c>
      <c r="E309" s="151"/>
      <c r="F309" s="151"/>
      <c r="G309" s="152">
        <v>1.145</v>
      </c>
    </row>
    <row r="310" spans="1:7" x14ac:dyDescent="0.2">
      <c r="A310" s="148">
        <f t="shared" si="4"/>
        <v>34641</v>
      </c>
      <c r="B310" s="149"/>
      <c r="D310" s="151">
        <v>0.64270000000000005</v>
      </c>
      <c r="E310" s="151"/>
      <c r="F310" s="151"/>
      <c r="G310" s="152">
        <v>1.137</v>
      </c>
    </row>
    <row r="311" spans="1:7" x14ac:dyDescent="0.2">
      <c r="A311" s="148">
        <f t="shared" si="4"/>
        <v>34648</v>
      </c>
      <c r="B311" s="149"/>
      <c r="D311" s="151">
        <v>0.64139999999999997</v>
      </c>
      <c r="E311" s="151"/>
      <c r="F311" s="151"/>
      <c r="G311" s="152">
        <v>1.129</v>
      </c>
    </row>
    <row r="312" spans="1:7" x14ac:dyDescent="0.2">
      <c r="A312" s="148">
        <f t="shared" si="4"/>
        <v>34655</v>
      </c>
      <c r="B312" s="149"/>
      <c r="D312" s="151">
        <v>0.63439999999999996</v>
      </c>
      <c r="E312" s="151"/>
      <c r="F312" s="151"/>
      <c r="G312" s="152">
        <v>1.1160000000000001</v>
      </c>
    </row>
    <row r="313" spans="1:7" x14ac:dyDescent="0.2">
      <c r="A313" s="148">
        <f t="shared" si="4"/>
        <v>34662</v>
      </c>
      <c r="B313" s="149"/>
      <c r="D313" s="151">
        <v>0.626</v>
      </c>
      <c r="E313" s="151"/>
      <c r="F313" s="151"/>
      <c r="G313" s="152">
        <v>1.1079000000000001</v>
      </c>
    </row>
    <row r="314" spans="1:7" x14ac:dyDescent="0.2">
      <c r="A314" s="148">
        <f t="shared" si="4"/>
        <v>34669</v>
      </c>
      <c r="B314" s="149"/>
      <c r="D314" s="151">
        <v>0.61729999999999996</v>
      </c>
      <c r="E314" s="151"/>
      <c r="F314" s="151"/>
      <c r="G314" s="152">
        <v>1.0992999999999999</v>
      </c>
    </row>
    <row r="315" spans="1:7" x14ac:dyDescent="0.2">
      <c r="A315" s="148">
        <f t="shared" si="4"/>
        <v>34676</v>
      </c>
      <c r="B315" s="149"/>
      <c r="D315" s="151">
        <v>0.60760000000000003</v>
      </c>
      <c r="E315" s="151"/>
      <c r="F315" s="151"/>
      <c r="G315" s="152">
        <v>1.0929</v>
      </c>
    </row>
    <row r="316" spans="1:7" x14ac:dyDescent="0.2">
      <c r="A316" s="148">
        <f t="shared" si="4"/>
        <v>34683</v>
      </c>
      <c r="B316" s="149"/>
      <c r="D316" s="151">
        <v>0.59140000000000004</v>
      </c>
      <c r="E316" s="151"/>
      <c r="F316" s="151"/>
      <c r="G316" s="152">
        <v>1.0843</v>
      </c>
    </row>
    <row r="317" spans="1:7" x14ac:dyDescent="0.2">
      <c r="A317" s="148">
        <f t="shared" si="4"/>
        <v>34690</v>
      </c>
      <c r="B317" s="149"/>
      <c r="D317" s="151">
        <v>0.57969999999999999</v>
      </c>
      <c r="E317" s="151"/>
      <c r="F317" s="151"/>
      <c r="G317" s="152">
        <v>1.0654999999999999</v>
      </c>
    </row>
    <row r="318" spans="1:7" x14ac:dyDescent="0.2">
      <c r="A318" s="148">
        <f t="shared" si="4"/>
        <v>34697</v>
      </c>
      <c r="B318" s="149"/>
      <c r="D318" s="151">
        <v>0.57909999999999995</v>
      </c>
      <c r="E318" s="151"/>
      <c r="F318" s="151"/>
      <c r="G318" s="152">
        <v>1.0521</v>
      </c>
    </row>
    <row r="319" spans="1:7" x14ac:dyDescent="0.2">
      <c r="A319" s="148">
        <f t="shared" si="4"/>
        <v>34704</v>
      </c>
      <c r="B319" s="149"/>
      <c r="D319" s="151">
        <v>0.57930000000000004</v>
      </c>
      <c r="E319" s="151"/>
      <c r="F319" s="151"/>
      <c r="G319" s="152">
        <v>1.0474000000000001</v>
      </c>
    </row>
    <row r="320" spans="1:7" x14ac:dyDescent="0.2">
      <c r="A320" s="148">
        <f t="shared" si="4"/>
        <v>34711</v>
      </c>
      <c r="B320" s="149"/>
      <c r="D320" s="151">
        <v>0.58089999999999997</v>
      </c>
      <c r="E320" s="151"/>
      <c r="F320" s="151"/>
      <c r="G320" s="152">
        <v>1.0399</v>
      </c>
    </row>
    <row r="321" spans="1:7" x14ac:dyDescent="0.2">
      <c r="A321" s="148">
        <f t="shared" si="4"/>
        <v>34718</v>
      </c>
      <c r="B321" s="149"/>
      <c r="D321" s="151">
        <v>0.58209999999999995</v>
      </c>
      <c r="E321" s="151"/>
      <c r="F321" s="151"/>
      <c r="G321" s="152">
        <v>1.0483</v>
      </c>
    </row>
    <row r="322" spans="1:7" x14ac:dyDescent="0.2">
      <c r="A322" s="148">
        <f t="shared" si="4"/>
        <v>34725</v>
      </c>
      <c r="B322" s="149"/>
      <c r="D322" s="151">
        <v>0.57499999999999996</v>
      </c>
      <c r="E322" s="151"/>
      <c r="F322" s="151"/>
      <c r="G322" s="152">
        <v>1.0293000000000001</v>
      </c>
    </row>
    <row r="323" spans="1:7" x14ac:dyDescent="0.2">
      <c r="A323" s="148">
        <f t="shared" si="4"/>
        <v>34732</v>
      </c>
      <c r="B323" s="149"/>
      <c r="D323" s="151">
        <v>0.57399999999999995</v>
      </c>
      <c r="E323" s="151"/>
      <c r="F323" s="151"/>
      <c r="G323" s="152">
        <v>1.0168900000000001</v>
      </c>
    </row>
    <row r="324" spans="1:7" x14ac:dyDescent="0.2">
      <c r="A324" s="148">
        <f t="shared" si="4"/>
        <v>34739</v>
      </c>
      <c r="B324" s="149"/>
      <c r="D324" s="151">
        <v>0.57220000000000004</v>
      </c>
      <c r="E324" s="151"/>
      <c r="F324" s="151"/>
      <c r="G324" s="152">
        <v>1.0126999999999999</v>
      </c>
    </row>
    <row r="325" spans="1:7" x14ac:dyDescent="0.2">
      <c r="A325" s="148">
        <f t="shared" si="4"/>
        <v>34746</v>
      </c>
      <c r="B325" s="149"/>
      <c r="D325" s="151">
        <v>0.56899999999999995</v>
      </c>
      <c r="E325" s="151"/>
      <c r="F325" s="151"/>
      <c r="G325" s="152">
        <v>1.0161</v>
      </c>
    </row>
    <row r="326" spans="1:7" x14ac:dyDescent="0.2">
      <c r="A326" s="148">
        <f t="shared" si="4"/>
        <v>34753</v>
      </c>
      <c r="B326" s="149"/>
      <c r="D326" s="151">
        <v>0.56720000000000004</v>
      </c>
      <c r="E326" s="151"/>
      <c r="F326" s="151"/>
      <c r="G326" s="152">
        <v>1.0093000000000001</v>
      </c>
    </row>
    <row r="327" spans="1:7" x14ac:dyDescent="0.2">
      <c r="A327" s="148">
        <f t="shared" ref="A327:A390" si="5">A326+7</f>
        <v>34760</v>
      </c>
      <c r="B327" s="149"/>
      <c r="D327" s="151">
        <f>AVERAGE(D326,D328)</f>
        <v>0.57505000000000006</v>
      </c>
      <c r="E327" s="151"/>
      <c r="F327" s="151"/>
      <c r="G327" s="152">
        <v>1.0339</v>
      </c>
    </row>
    <row r="328" spans="1:7" x14ac:dyDescent="0.2">
      <c r="A328" s="148">
        <f t="shared" si="5"/>
        <v>34767</v>
      </c>
      <c r="B328" s="149"/>
      <c r="D328" s="151">
        <v>0.58289999999999997</v>
      </c>
      <c r="E328" s="151"/>
      <c r="F328" s="151"/>
      <c r="G328" s="152">
        <v>1.0422</v>
      </c>
    </row>
    <row r="329" spans="1:7" x14ac:dyDescent="0.2">
      <c r="A329" s="148">
        <f t="shared" si="5"/>
        <v>34774</v>
      </c>
      <c r="B329" s="149"/>
      <c r="D329" s="151">
        <v>0.5847</v>
      </c>
      <c r="E329" s="151"/>
      <c r="F329" s="151"/>
      <c r="G329" s="152">
        <v>1.0322</v>
      </c>
    </row>
    <row r="330" spans="1:7" x14ac:dyDescent="0.2">
      <c r="A330" s="148">
        <f t="shared" si="5"/>
        <v>34781</v>
      </c>
      <c r="B330" s="149"/>
      <c r="D330" s="151">
        <v>0.60170000000000001</v>
      </c>
      <c r="E330" s="151"/>
      <c r="F330" s="151"/>
      <c r="G330" s="152">
        <v>1.0740000000000001</v>
      </c>
    </row>
    <row r="331" spans="1:7" x14ac:dyDescent="0.2">
      <c r="A331" s="148">
        <f t="shared" si="5"/>
        <v>34788</v>
      </c>
      <c r="B331" s="149"/>
      <c r="D331" s="151">
        <v>0.61350000000000005</v>
      </c>
      <c r="E331" s="151"/>
      <c r="F331" s="151"/>
      <c r="G331" s="152">
        <v>1.0725</v>
      </c>
    </row>
    <row r="332" spans="1:7" x14ac:dyDescent="0.2">
      <c r="A332" s="148">
        <f t="shared" si="5"/>
        <v>34795</v>
      </c>
      <c r="B332" s="149"/>
      <c r="D332" s="151">
        <v>0.64739999999999998</v>
      </c>
      <c r="E332" s="151"/>
      <c r="F332" s="151"/>
      <c r="G332" s="152">
        <v>1.1293</v>
      </c>
    </row>
    <row r="333" spans="1:7" x14ac:dyDescent="0.2">
      <c r="A333" s="148">
        <f t="shared" si="5"/>
        <v>34802</v>
      </c>
      <c r="B333" s="149"/>
      <c r="D333" s="151">
        <v>0.6512</v>
      </c>
      <c r="E333" s="151"/>
      <c r="F333" s="151"/>
      <c r="G333" s="152">
        <v>1.1262000000000001</v>
      </c>
    </row>
    <row r="334" spans="1:7" x14ac:dyDescent="0.2">
      <c r="A334" s="148">
        <f t="shared" si="5"/>
        <v>34809</v>
      </c>
      <c r="B334" s="149"/>
      <c r="D334" s="151">
        <v>0.65159999999999996</v>
      </c>
      <c r="E334" s="151"/>
      <c r="F334" s="151"/>
      <c r="G334" s="152">
        <v>1.1193</v>
      </c>
    </row>
    <row r="335" spans="1:7" x14ac:dyDescent="0.2">
      <c r="A335" s="148">
        <f t="shared" si="5"/>
        <v>34816</v>
      </c>
      <c r="B335" s="149"/>
      <c r="D335" s="151">
        <v>0.65159999999999996</v>
      </c>
      <c r="E335" s="151"/>
      <c r="F335" s="151"/>
      <c r="G335" s="152">
        <v>1.1133999999999999</v>
      </c>
    </row>
    <row r="336" spans="1:7" x14ac:dyDescent="0.2">
      <c r="A336" s="148">
        <f t="shared" si="5"/>
        <v>34823</v>
      </c>
      <c r="B336" s="149"/>
      <c r="D336" s="151">
        <v>0.66659999999999997</v>
      </c>
      <c r="E336" s="151"/>
      <c r="F336" s="151"/>
      <c r="G336" s="152">
        <v>1.0978000000000001</v>
      </c>
    </row>
    <row r="337" spans="1:7" x14ac:dyDescent="0.2">
      <c r="A337" s="148">
        <f t="shared" si="5"/>
        <v>34830</v>
      </c>
      <c r="B337" s="149"/>
      <c r="D337" s="151">
        <v>0.66520000000000001</v>
      </c>
      <c r="E337" s="151"/>
      <c r="F337" s="151"/>
      <c r="G337" s="152">
        <v>1.0899000000000001</v>
      </c>
    </row>
    <row r="338" spans="1:7" x14ac:dyDescent="0.2">
      <c r="A338" s="148">
        <f t="shared" si="5"/>
        <v>34837</v>
      </c>
      <c r="B338" s="149"/>
      <c r="D338" s="151">
        <v>0.66759999999999997</v>
      </c>
      <c r="E338" s="151"/>
      <c r="F338" s="151"/>
      <c r="G338" s="152">
        <v>1.0876999999999999</v>
      </c>
    </row>
    <row r="339" spans="1:7" x14ac:dyDescent="0.2">
      <c r="A339" s="148">
        <f t="shared" si="5"/>
        <v>34844</v>
      </c>
      <c r="B339" s="149"/>
      <c r="D339" s="151">
        <v>0.67320000000000002</v>
      </c>
      <c r="E339" s="151"/>
      <c r="F339" s="151"/>
      <c r="G339" s="152">
        <v>1.1629</v>
      </c>
    </row>
    <row r="340" spans="1:7" x14ac:dyDescent="0.2">
      <c r="A340" s="148">
        <f t="shared" si="5"/>
        <v>34851</v>
      </c>
      <c r="B340" s="149"/>
      <c r="D340" s="151">
        <v>0.6744</v>
      </c>
      <c r="E340" s="151"/>
      <c r="F340" s="151"/>
      <c r="G340" s="152">
        <v>1.1614</v>
      </c>
    </row>
    <row r="341" spans="1:7" x14ac:dyDescent="0.2">
      <c r="A341" s="148">
        <f t="shared" si="5"/>
        <v>34858</v>
      </c>
      <c r="B341" s="149"/>
      <c r="D341" s="151">
        <v>0.67330000000000001</v>
      </c>
      <c r="E341" s="151"/>
      <c r="F341" s="151"/>
      <c r="G341" s="152">
        <v>1.1501999999999999</v>
      </c>
    </row>
    <row r="342" spans="1:7" x14ac:dyDescent="0.2">
      <c r="A342" s="148">
        <f t="shared" si="5"/>
        <v>34865</v>
      </c>
      <c r="B342" s="149"/>
      <c r="D342" s="151">
        <v>0.67369999999999997</v>
      </c>
      <c r="E342" s="151"/>
      <c r="F342" s="151"/>
      <c r="G342" s="152">
        <v>1.1408</v>
      </c>
    </row>
    <row r="343" spans="1:7" x14ac:dyDescent="0.2">
      <c r="A343" s="148">
        <f t="shared" si="5"/>
        <v>34872</v>
      </c>
      <c r="B343" s="149"/>
      <c r="D343" s="151">
        <v>0.68110000000000004</v>
      </c>
      <c r="E343" s="151"/>
      <c r="F343" s="151"/>
      <c r="G343" s="152">
        <v>1.1436999999999999</v>
      </c>
    </row>
    <row r="344" spans="1:7" x14ac:dyDescent="0.2">
      <c r="A344" s="148">
        <f t="shared" si="5"/>
        <v>34879</v>
      </c>
      <c r="B344" s="149"/>
      <c r="D344" s="151">
        <v>0.68969999999999998</v>
      </c>
      <c r="E344" s="151"/>
      <c r="F344" s="151"/>
      <c r="G344" s="152">
        <v>1.1564000000000001</v>
      </c>
    </row>
    <row r="345" spans="1:7" x14ac:dyDescent="0.2">
      <c r="A345" s="148">
        <f t="shared" si="5"/>
        <v>34886</v>
      </c>
      <c r="B345" s="149"/>
      <c r="D345" s="151">
        <v>0.69910000000000005</v>
      </c>
      <c r="E345" s="151"/>
      <c r="F345" s="151"/>
      <c r="G345" s="152">
        <v>1.1495</v>
      </c>
    </row>
    <row r="346" spans="1:7" x14ac:dyDescent="0.2">
      <c r="A346" s="148">
        <f t="shared" si="5"/>
        <v>34893</v>
      </c>
      <c r="B346" s="149"/>
      <c r="D346" s="151">
        <v>0.67379999999999995</v>
      </c>
      <c r="E346" s="151"/>
      <c r="F346" s="151"/>
      <c r="G346" s="152">
        <v>1.139</v>
      </c>
    </row>
    <row r="347" spans="1:7" x14ac:dyDescent="0.2">
      <c r="A347" s="148">
        <f t="shared" si="5"/>
        <v>34900</v>
      </c>
      <c r="B347" s="149"/>
      <c r="D347" s="151">
        <v>0.65159999999999996</v>
      </c>
      <c r="E347" s="151"/>
      <c r="F347" s="151"/>
      <c r="G347" s="152">
        <v>1.1223000000000001</v>
      </c>
    </row>
    <row r="348" spans="1:7" x14ac:dyDescent="0.2">
      <c r="A348" s="148">
        <f t="shared" si="5"/>
        <v>34907</v>
      </c>
      <c r="B348" s="149"/>
      <c r="D348" s="151">
        <v>0.64780000000000004</v>
      </c>
      <c r="E348" s="151"/>
      <c r="F348" s="151"/>
      <c r="G348" s="152">
        <v>1.1031</v>
      </c>
    </row>
    <row r="349" spans="1:7" x14ac:dyDescent="0.2">
      <c r="A349" s="148">
        <f t="shared" si="5"/>
        <v>34914</v>
      </c>
      <c r="B349" s="149"/>
      <c r="D349" s="151">
        <v>0.62270000000000003</v>
      </c>
      <c r="E349" s="151"/>
      <c r="F349" s="151"/>
      <c r="G349" s="152">
        <v>1.0982000000000001</v>
      </c>
    </row>
    <row r="350" spans="1:7" x14ac:dyDescent="0.2">
      <c r="A350" s="148">
        <f t="shared" si="5"/>
        <v>34921</v>
      </c>
      <c r="B350" s="149"/>
      <c r="D350" s="151">
        <v>0.62539999999999996</v>
      </c>
      <c r="E350" s="151"/>
      <c r="F350" s="151"/>
      <c r="G350" s="152">
        <v>1.0820000000000001</v>
      </c>
    </row>
    <row r="351" spans="1:7" x14ac:dyDescent="0.2">
      <c r="A351" s="148">
        <f t="shared" si="5"/>
        <v>34928</v>
      </c>
      <c r="B351" s="149"/>
      <c r="D351" s="151">
        <v>0.63039999999999996</v>
      </c>
      <c r="E351" s="151"/>
      <c r="F351" s="151"/>
      <c r="G351" s="152">
        <v>1.127</v>
      </c>
    </row>
    <row r="352" spans="1:7" x14ac:dyDescent="0.2">
      <c r="A352" s="148">
        <f t="shared" si="5"/>
        <v>34935</v>
      </c>
      <c r="B352" s="149"/>
      <c r="D352" s="151">
        <v>0.64180000000000004</v>
      </c>
      <c r="E352" s="151"/>
      <c r="F352" s="151"/>
      <c r="G352" s="152">
        <v>1.139</v>
      </c>
    </row>
    <row r="353" spans="1:7" x14ac:dyDescent="0.2">
      <c r="A353" s="148">
        <f t="shared" si="5"/>
        <v>34942</v>
      </c>
      <c r="B353" s="149"/>
      <c r="D353" s="151">
        <v>0.65539999999999998</v>
      </c>
      <c r="E353" s="151"/>
      <c r="F353" s="151"/>
      <c r="G353" s="152">
        <v>1.1259999999999999</v>
      </c>
    </row>
    <row r="354" spans="1:7" x14ac:dyDescent="0.2">
      <c r="A354" s="148">
        <f t="shared" si="5"/>
        <v>34949</v>
      </c>
      <c r="B354" s="149"/>
      <c r="D354" s="151">
        <v>0.66269999999999996</v>
      </c>
      <c r="E354" s="151"/>
      <c r="F354" s="151"/>
      <c r="G354" s="152">
        <v>1.115</v>
      </c>
    </row>
    <row r="355" spans="1:7" x14ac:dyDescent="0.2">
      <c r="A355" s="148">
        <f t="shared" si="5"/>
        <v>34956</v>
      </c>
      <c r="B355" s="149"/>
      <c r="D355" s="151">
        <v>0.66510000000000002</v>
      </c>
      <c r="E355" s="151"/>
      <c r="F355" s="151"/>
      <c r="G355" s="152">
        <v>1.194</v>
      </c>
    </row>
    <row r="356" spans="1:7" x14ac:dyDescent="0.2">
      <c r="A356" s="148">
        <f t="shared" si="5"/>
        <v>34963</v>
      </c>
      <c r="B356" s="149"/>
      <c r="D356" s="151">
        <v>0.67679999999999996</v>
      </c>
      <c r="E356" s="151"/>
      <c r="F356" s="151"/>
      <c r="G356" s="152">
        <v>1.196</v>
      </c>
    </row>
    <row r="357" spans="1:7" x14ac:dyDescent="0.2">
      <c r="A357" s="148">
        <f t="shared" si="5"/>
        <v>34970</v>
      </c>
      <c r="B357" s="149"/>
      <c r="D357" s="151">
        <v>0.67520000000000002</v>
      </c>
      <c r="E357" s="151"/>
      <c r="F357" s="151"/>
      <c r="G357" s="152">
        <v>1.1870000000000001</v>
      </c>
    </row>
    <row r="358" spans="1:7" x14ac:dyDescent="0.2">
      <c r="A358" s="148">
        <f t="shared" si="5"/>
        <v>34977</v>
      </c>
      <c r="B358" s="149"/>
      <c r="D358" s="151">
        <v>0.68049999999999999</v>
      </c>
      <c r="E358" s="151"/>
      <c r="F358" s="151"/>
      <c r="G358" s="152">
        <v>1.1639999999999999</v>
      </c>
    </row>
    <row r="359" spans="1:7" x14ac:dyDescent="0.2">
      <c r="A359" s="148">
        <f t="shared" si="5"/>
        <v>34984</v>
      </c>
      <c r="B359" s="149"/>
      <c r="D359" s="151">
        <v>0.67879999999999996</v>
      </c>
      <c r="E359" s="151"/>
      <c r="F359" s="151"/>
      <c r="G359" s="152">
        <v>1.1499999999999999</v>
      </c>
    </row>
    <row r="360" spans="1:7" x14ac:dyDescent="0.2">
      <c r="A360" s="148">
        <f t="shared" si="5"/>
        <v>34991</v>
      </c>
      <c r="B360" s="149"/>
      <c r="D360" s="151">
        <v>0.67810000000000004</v>
      </c>
      <c r="E360" s="151"/>
      <c r="F360" s="151"/>
      <c r="G360" s="152">
        <v>1.139</v>
      </c>
    </row>
    <row r="361" spans="1:7" x14ac:dyDescent="0.2">
      <c r="A361" s="148">
        <f t="shared" si="5"/>
        <v>34998</v>
      </c>
      <c r="B361" s="149"/>
      <c r="D361" s="151">
        <v>0.67190000000000005</v>
      </c>
      <c r="E361" s="151"/>
      <c r="F361" s="151"/>
      <c r="G361" s="152">
        <v>1.1254</v>
      </c>
    </row>
    <row r="362" spans="1:7" x14ac:dyDescent="0.2">
      <c r="A362" s="148">
        <f t="shared" si="5"/>
        <v>35005</v>
      </c>
      <c r="B362" s="149"/>
      <c r="D362" s="151">
        <v>0.66810000000000003</v>
      </c>
      <c r="E362" s="151"/>
      <c r="F362" s="151"/>
      <c r="G362" s="152">
        <v>1.1255999999999999</v>
      </c>
    </row>
    <row r="363" spans="1:7" x14ac:dyDescent="0.2">
      <c r="A363" s="148">
        <f t="shared" si="5"/>
        <v>35012</v>
      </c>
      <c r="B363" s="149"/>
      <c r="D363" s="151">
        <v>0.66139999999999999</v>
      </c>
      <c r="E363" s="151"/>
      <c r="F363" s="151"/>
      <c r="G363" s="152">
        <v>1.1178999999999999</v>
      </c>
    </row>
    <row r="364" spans="1:7" x14ac:dyDescent="0.2">
      <c r="A364" s="148">
        <f t="shared" si="5"/>
        <v>35019</v>
      </c>
      <c r="B364" s="149"/>
      <c r="D364" s="151">
        <v>0.64749999999999996</v>
      </c>
      <c r="E364" s="151"/>
      <c r="F364" s="151"/>
      <c r="G364" s="152">
        <v>1.1137999999999999</v>
      </c>
    </row>
    <row r="365" spans="1:7" x14ac:dyDescent="0.2">
      <c r="A365" s="148">
        <f t="shared" si="5"/>
        <v>35026</v>
      </c>
      <c r="B365" s="149"/>
      <c r="D365" s="151">
        <v>0.63560000000000005</v>
      </c>
      <c r="E365" s="151"/>
      <c r="F365" s="151"/>
      <c r="G365" s="152">
        <v>1.111</v>
      </c>
    </row>
    <row r="366" spans="1:7" x14ac:dyDescent="0.2">
      <c r="A366" s="148">
        <f t="shared" si="5"/>
        <v>35033</v>
      </c>
      <c r="B366" s="149"/>
      <c r="D366" s="151">
        <v>0.62460000000000004</v>
      </c>
      <c r="E366" s="151"/>
      <c r="F366" s="151"/>
      <c r="G366" s="152">
        <v>1.0920000000000001</v>
      </c>
    </row>
    <row r="367" spans="1:7" x14ac:dyDescent="0.2">
      <c r="A367" s="148">
        <f t="shared" si="5"/>
        <v>35040</v>
      </c>
      <c r="B367" s="149"/>
      <c r="D367" s="151">
        <v>0.60809999999999997</v>
      </c>
      <c r="E367" s="151"/>
      <c r="F367" s="151"/>
      <c r="G367" s="152">
        <v>1.079</v>
      </c>
    </row>
    <row r="368" spans="1:7" x14ac:dyDescent="0.2">
      <c r="A368" s="148">
        <f t="shared" si="5"/>
        <v>35047</v>
      </c>
      <c r="B368" s="149"/>
      <c r="D368" s="151">
        <v>0.58650000000000002</v>
      </c>
      <c r="E368" s="151"/>
      <c r="F368" s="151"/>
      <c r="G368" s="152">
        <v>1.056</v>
      </c>
    </row>
    <row r="369" spans="1:7" x14ac:dyDescent="0.2">
      <c r="A369" s="148">
        <f t="shared" si="5"/>
        <v>35054</v>
      </c>
      <c r="B369" s="149"/>
      <c r="D369" s="151">
        <v>0.57589999999999997</v>
      </c>
      <c r="E369" s="151"/>
      <c r="F369" s="151"/>
      <c r="G369" s="152">
        <v>1.048</v>
      </c>
    </row>
    <row r="370" spans="1:7" x14ac:dyDescent="0.2">
      <c r="A370" s="148">
        <f t="shared" si="5"/>
        <v>35061</v>
      </c>
      <c r="B370" s="149"/>
      <c r="D370" s="151">
        <v>0.56940000000000002</v>
      </c>
      <c r="E370" s="151"/>
      <c r="F370" s="151"/>
      <c r="G370" s="152">
        <v>1.044</v>
      </c>
    </row>
    <row r="371" spans="1:7" x14ac:dyDescent="0.2">
      <c r="A371" s="148">
        <f t="shared" si="5"/>
        <v>35068</v>
      </c>
      <c r="B371" s="149"/>
      <c r="D371" s="151">
        <v>0.5554</v>
      </c>
      <c r="E371" s="151"/>
      <c r="F371" s="151"/>
      <c r="G371" s="152">
        <v>1.0549999999999999</v>
      </c>
    </row>
    <row r="372" spans="1:7" x14ac:dyDescent="0.2">
      <c r="A372" s="148">
        <f t="shared" si="5"/>
        <v>35075</v>
      </c>
      <c r="B372" s="149"/>
      <c r="D372" s="151">
        <v>0.59470000000000001</v>
      </c>
      <c r="E372" s="151"/>
      <c r="F372" s="151"/>
      <c r="G372" s="152">
        <v>1.0880000000000001</v>
      </c>
    </row>
    <row r="373" spans="1:7" x14ac:dyDescent="0.2">
      <c r="A373" s="148">
        <f t="shared" si="5"/>
        <v>35082</v>
      </c>
      <c r="B373" s="149"/>
      <c r="D373" s="151">
        <v>0.5948</v>
      </c>
      <c r="E373" s="151"/>
      <c r="F373" s="151"/>
      <c r="G373" s="152">
        <v>1.0680000000000001</v>
      </c>
    </row>
    <row r="374" spans="1:7" x14ac:dyDescent="0.2">
      <c r="A374" s="148">
        <f t="shared" si="5"/>
        <v>35089</v>
      </c>
      <c r="B374" s="149"/>
      <c r="D374" s="151">
        <v>0.59360000000000002</v>
      </c>
      <c r="E374" s="151"/>
      <c r="F374" s="151"/>
      <c r="G374" s="152">
        <v>1.0529999999999999</v>
      </c>
    </row>
    <row r="375" spans="1:7" x14ac:dyDescent="0.2">
      <c r="A375" s="148">
        <f t="shared" si="5"/>
        <v>35096</v>
      </c>
      <c r="B375" s="149"/>
      <c r="D375" s="151">
        <v>0.59360000000000002</v>
      </c>
      <c r="E375" s="151"/>
      <c r="F375" s="151"/>
      <c r="G375" s="152">
        <v>1.0409999999999999</v>
      </c>
    </row>
    <row r="376" spans="1:7" x14ac:dyDescent="0.2">
      <c r="A376" s="148">
        <f t="shared" si="5"/>
        <v>35103</v>
      </c>
      <c r="B376" s="149"/>
      <c r="D376" s="151">
        <v>0.58460000000000001</v>
      </c>
      <c r="E376" s="151"/>
      <c r="F376" s="151"/>
      <c r="G376" s="152">
        <v>1.0369999999999999</v>
      </c>
    </row>
    <row r="377" spans="1:7" x14ac:dyDescent="0.2">
      <c r="A377" s="148">
        <f t="shared" si="5"/>
        <v>35110</v>
      </c>
      <c r="B377" s="149"/>
      <c r="D377" s="151">
        <v>0.59940000000000004</v>
      </c>
      <c r="E377" s="151"/>
      <c r="F377" s="151"/>
      <c r="G377" s="152">
        <v>1.0880000000000001</v>
      </c>
    </row>
    <row r="378" spans="1:7" x14ac:dyDescent="0.2">
      <c r="A378" s="148">
        <f t="shared" si="5"/>
        <v>35117</v>
      </c>
      <c r="B378" s="149"/>
      <c r="D378" s="151">
        <v>0.6149</v>
      </c>
      <c r="E378" s="151"/>
      <c r="F378" s="151"/>
      <c r="G378" s="152">
        <v>1.113</v>
      </c>
    </row>
    <row r="379" spans="1:7" x14ac:dyDescent="0.2">
      <c r="A379" s="148">
        <f t="shared" si="5"/>
        <v>35124</v>
      </c>
      <c r="B379" s="149"/>
      <c r="D379" s="151">
        <v>0.62080000000000002</v>
      </c>
      <c r="E379" s="151"/>
      <c r="F379" s="151"/>
      <c r="G379" s="152">
        <v>1.097</v>
      </c>
    </row>
    <row r="380" spans="1:7" x14ac:dyDescent="0.2">
      <c r="A380" s="148">
        <f t="shared" si="5"/>
        <v>35131</v>
      </c>
      <c r="B380" s="149"/>
      <c r="D380" s="151">
        <v>0.62339999999999995</v>
      </c>
      <c r="E380" s="151"/>
      <c r="F380" s="151"/>
      <c r="G380" s="152">
        <v>1.081</v>
      </c>
    </row>
    <row r="381" spans="1:7" x14ac:dyDescent="0.2">
      <c r="A381" s="148">
        <f t="shared" si="5"/>
        <v>35138</v>
      </c>
      <c r="B381" s="149"/>
      <c r="D381" s="151">
        <v>0.62909999999999999</v>
      </c>
      <c r="E381" s="151"/>
      <c r="F381" s="151"/>
      <c r="G381" s="152">
        <v>1.075</v>
      </c>
    </row>
    <row r="382" spans="1:7" x14ac:dyDescent="0.2">
      <c r="A382" s="148">
        <f t="shared" si="5"/>
        <v>35145</v>
      </c>
      <c r="B382" s="149"/>
      <c r="D382" s="151">
        <v>0.65039999999999998</v>
      </c>
      <c r="E382" s="151"/>
      <c r="F382" s="151"/>
      <c r="G382" s="152">
        <v>1.1539999999999999</v>
      </c>
    </row>
    <row r="383" spans="1:7" x14ac:dyDescent="0.2">
      <c r="A383" s="148">
        <f t="shared" si="5"/>
        <v>35152</v>
      </c>
      <c r="B383" s="149"/>
      <c r="D383" s="151">
        <v>0.68820000000000003</v>
      </c>
      <c r="E383" s="151"/>
      <c r="F383" s="151"/>
      <c r="G383" s="152">
        <v>1.1479999999999999</v>
      </c>
    </row>
    <row r="384" spans="1:7" x14ac:dyDescent="0.2">
      <c r="A384" s="148">
        <f t="shared" si="5"/>
        <v>35159</v>
      </c>
      <c r="B384" s="149"/>
      <c r="D384" s="151">
        <v>0.7016</v>
      </c>
      <c r="E384" s="151"/>
      <c r="F384" s="151"/>
      <c r="G384" s="152">
        <v>1.1339999999999999</v>
      </c>
    </row>
    <row r="385" spans="1:7" x14ac:dyDescent="0.2">
      <c r="A385" s="148">
        <f t="shared" si="5"/>
        <v>35166</v>
      </c>
      <c r="B385" s="149"/>
      <c r="D385" s="151">
        <v>0.72350000000000003</v>
      </c>
      <c r="E385" s="151"/>
      <c r="F385" s="151"/>
      <c r="G385" s="152">
        <v>1.1859999999999999</v>
      </c>
    </row>
    <row r="386" spans="1:7" x14ac:dyDescent="0.2">
      <c r="A386" s="148">
        <f t="shared" si="5"/>
        <v>35173</v>
      </c>
      <c r="B386" s="149"/>
      <c r="D386" s="151">
        <v>0.77800000000000002</v>
      </c>
      <c r="E386" s="151"/>
      <c r="F386" s="151"/>
      <c r="G386" s="152">
        <v>1.2170000000000001</v>
      </c>
    </row>
    <row r="387" spans="1:7" x14ac:dyDescent="0.2">
      <c r="A387" s="148">
        <f t="shared" si="5"/>
        <v>35180</v>
      </c>
      <c r="B387" s="149"/>
      <c r="D387" s="151">
        <v>0.87370000000000003</v>
      </c>
      <c r="E387" s="151"/>
      <c r="F387" s="151"/>
      <c r="G387" s="152">
        <v>1.3049999999999999</v>
      </c>
    </row>
    <row r="388" spans="1:7" x14ac:dyDescent="0.2">
      <c r="A388" s="148">
        <f t="shared" si="5"/>
        <v>35187</v>
      </c>
      <c r="B388" s="149"/>
      <c r="D388" s="151">
        <v>0.91449999999999998</v>
      </c>
      <c r="E388" s="151"/>
      <c r="F388" s="151"/>
      <c r="G388" s="152">
        <v>1.36</v>
      </c>
    </row>
    <row r="389" spans="1:7" x14ac:dyDescent="0.2">
      <c r="A389" s="148">
        <f t="shared" si="5"/>
        <v>35194</v>
      </c>
      <c r="B389" s="149"/>
      <c r="D389" s="151">
        <v>0.92400000000000004</v>
      </c>
      <c r="E389" s="151"/>
      <c r="F389" s="151"/>
      <c r="G389" s="152">
        <v>1.367</v>
      </c>
    </row>
    <row r="390" spans="1:7" x14ac:dyDescent="0.2">
      <c r="A390" s="148">
        <f t="shared" si="5"/>
        <v>35201</v>
      </c>
      <c r="B390" s="149"/>
      <c r="D390" s="151">
        <v>0.91590000000000005</v>
      </c>
      <c r="E390" s="151"/>
      <c r="F390" s="151"/>
      <c r="G390" s="152">
        <v>1.3640000000000001</v>
      </c>
    </row>
    <row r="391" spans="1:7" x14ac:dyDescent="0.2">
      <c r="A391" s="148">
        <f t="shared" ref="A391:A435" si="6">A390+7</f>
        <v>35208</v>
      </c>
      <c r="B391" s="149"/>
      <c r="D391" s="151">
        <v>0.89049999999999996</v>
      </c>
      <c r="E391" s="151"/>
      <c r="F391" s="151"/>
      <c r="G391" s="152">
        <v>1.365</v>
      </c>
    </row>
    <row r="392" spans="1:7" x14ac:dyDescent="0.2">
      <c r="A392" s="148">
        <f t="shared" si="6"/>
        <v>35215</v>
      </c>
      <c r="B392" s="149"/>
      <c r="D392" s="151">
        <v>0.86970000000000003</v>
      </c>
      <c r="E392" s="151"/>
      <c r="F392" s="151"/>
      <c r="G392" s="152">
        <v>1.3380000000000001</v>
      </c>
    </row>
    <row r="393" spans="1:7" x14ac:dyDescent="0.2">
      <c r="A393" s="148">
        <f t="shared" si="6"/>
        <v>35222</v>
      </c>
      <c r="B393" s="149"/>
      <c r="D393" s="151">
        <v>0.82230000000000003</v>
      </c>
      <c r="E393" s="151"/>
      <c r="F393" s="151"/>
      <c r="G393" s="152">
        <v>1.306</v>
      </c>
    </row>
    <row r="394" spans="1:7" x14ac:dyDescent="0.2">
      <c r="A394" s="148">
        <f t="shared" si="6"/>
        <v>35229</v>
      </c>
      <c r="B394" s="149"/>
      <c r="D394" s="151">
        <v>0.79849999999999999</v>
      </c>
      <c r="E394" s="151"/>
      <c r="F394" s="151"/>
      <c r="G394" s="152">
        <v>1.2210000000000001</v>
      </c>
    </row>
    <row r="395" spans="1:7" x14ac:dyDescent="0.2">
      <c r="A395" s="148">
        <f t="shared" si="6"/>
        <v>35236</v>
      </c>
      <c r="B395" s="149"/>
      <c r="D395" s="151">
        <v>0.7853</v>
      </c>
      <c r="E395" s="151"/>
      <c r="F395" s="151"/>
      <c r="G395" s="152">
        <v>1.2330000000000001</v>
      </c>
    </row>
    <row r="396" spans="1:7" x14ac:dyDescent="0.2">
      <c r="A396" s="148">
        <f t="shared" si="6"/>
        <v>35243</v>
      </c>
      <c r="B396" s="149"/>
      <c r="D396" s="151">
        <v>0.78310000000000002</v>
      </c>
      <c r="E396" s="151"/>
      <c r="F396" s="151"/>
      <c r="G396" s="152">
        <v>1.232</v>
      </c>
    </row>
    <row r="397" spans="1:7" x14ac:dyDescent="0.2">
      <c r="A397" s="148">
        <f t="shared" si="6"/>
        <v>35250</v>
      </c>
      <c r="B397" s="149"/>
      <c r="D397" s="151">
        <v>0.77980000000000005</v>
      </c>
      <c r="E397" s="151"/>
      <c r="F397" s="151"/>
      <c r="G397" s="152">
        <v>1.2310000000000001</v>
      </c>
    </row>
    <row r="398" spans="1:7" x14ac:dyDescent="0.2">
      <c r="A398" s="148">
        <f t="shared" si="6"/>
        <v>35257</v>
      </c>
      <c r="B398" s="149"/>
      <c r="D398" s="151">
        <v>0.77100000000000002</v>
      </c>
      <c r="E398" s="151"/>
      <c r="F398" s="151"/>
      <c r="G398" s="152">
        <v>1.212</v>
      </c>
    </row>
    <row r="399" spans="1:7" x14ac:dyDescent="0.2">
      <c r="A399" s="148">
        <f t="shared" si="6"/>
        <v>35264</v>
      </c>
      <c r="B399" s="149"/>
      <c r="D399" s="151">
        <f>AVERAGE(D398,D400)</f>
        <v>0.77059999999999995</v>
      </c>
      <c r="E399" s="151"/>
      <c r="F399" s="151"/>
      <c r="G399" s="152">
        <v>1.2170000000000001</v>
      </c>
    </row>
    <row r="400" spans="1:7" x14ac:dyDescent="0.2">
      <c r="A400" s="148">
        <f t="shared" si="6"/>
        <v>35271</v>
      </c>
      <c r="B400" s="149"/>
      <c r="D400" s="151">
        <v>0.7702</v>
      </c>
      <c r="E400" s="151"/>
      <c r="F400" s="151"/>
      <c r="G400" s="152">
        <v>1.2989999999999999</v>
      </c>
    </row>
    <row r="401" spans="1:7" x14ac:dyDescent="0.2">
      <c r="A401" s="148">
        <f t="shared" si="6"/>
        <v>35278</v>
      </c>
      <c r="B401" s="149"/>
      <c r="D401" s="151">
        <v>0.76780000000000004</v>
      </c>
      <c r="E401" s="151"/>
      <c r="F401" s="151"/>
      <c r="G401" s="152">
        <v>1.2869999999999999</v>
      </c>
    </row>
    <row r="402" spans="1:7" x14ac:dyDescent="0.2">
      <c r="A402" s="148">
        <f t="shared" si="6"/>
        <v>35285</v>
      </c>
      <c r="B402" s="149"/>
      <c r="D402" s="151">
        <v>0.77969999999999995</v>
      </c>
      <c r="E402" s="151"/>
      <c r="F402" s="151"/>
      <c r="G402" s="152">
        <v>1.28</v>
      </c>
    </row>
    <row r="403" spans="1:7" x14ac:dyDescent="0.2">
      <c r="A403" s="148">
        <f t="shared" si="6"/>
        <v>35292</v>
      </c>
      <c r="B403" s="149"/>
      <c r="D403" s="151">
        <v>0.79</v>
      </c>
      <c r="E403" s="151"/>
      <c r="F403" s="151"/>
      <c r="G403" s="152">
        <v>1.2749999999999999</v>
      </c>
    </row>
    <row r="404" spans="1:7" x14ac:dyDescent="0.2">
      <c r="A404" s="148">
        <f t="shared" si="6"/>
        <v>35299</v>
      </c>
      <c r="B404" s="149"/>
      <c r="D404" s="151">
        <v>0.79530000000000001</v>
      </c>
      <c r="E404" s="151"/>
      <c r="F404" s="151"/>
      <c r="G404" s="152">
        <v>1.276</v>
      </c>
    </row>
    <row r="405" spans="1:7" x14ac:dyDescent="0.2">
      <c r="A405" s="148">
        <f t="shared" si="6"/>
        <v>35306</v>
      </c>
      <c r="B405" s="149"/>
      <c r="D405" s="151">
        <v>0.79569999999999996</v>
      </c>
      <c r="E405" s="151"/>
      <c r="F405" s="151"/>
      <c r="G405" s="152">
        <v>1.2609999999999999</v>
      </c>
    </row>
    <row r="406" spans="1:7" x14ac:dyDescent="0.2">
      <c r="A406" s="148">
        <f t="shared" si="6"/>
        <v>35313</v>
      </c>
      <c r="B406" s="149"/>
      <c r="D406" s="151">
        <f>AVERAGE(D404,D407)</f>
        <v>0.79574999999999996</v>
      </c>
      <c r="E406" s="151"/>
      <c r="F406" s="151"/>
      <c r="G406" s="152">
        <v>1.2509999999999999</v>
      </c>
    </row>
    <row r="407" spans="1:7" x14ac:dyDescent="0.2">
      <c r="A407" s="148">
        <f t="shared" si="6"/>
        <v>35320</v>
      </c>
      <c r="B407" s="149"/>
      <c r="D407" s="151">
        <v>0.79620000000000002</v>
      </c>
      <c r="E407" s="151"/>
      <c r="F407" s="151"/>
      <c r="G407" s="152">
        <v>1.2470000000000001</v>
      </c>
    </row>
    <row r="408" spans="1:7" x14ac:dyDescent="0.2">
      <c r="A408" s="148">
        <f t="shared" si="6"/>
        <v>35327</v>
      </c>
      <c r="B408" s="149"/>
      <c r="D408" s="151">
        <f>AVERAGE(D407,D409)</f>
        <v>0.78960000000000008</v>
      </c>
      <c r="E408" s="151"/>
      <c r="F408" s="151"/>
      <c r="G408" s="152">
        <v>1.2350000000000001</v>
      </c>
    </row>
    <row r="409" spans="1:7" x14ac:dyDescent="0.2">
      <c r="A409" s="148">
        <f t="shared" si="6"/>
        <v>35334</v>
      </c>
      <c r="B409" s="149"/>
      <c r="D409" s="151">
        <v>0.78300000000000003</v>
      </c>
      <c r="E409" s="151"/>
      <c r="F409" s="151"/>
      <c r="G409" s="152">
        <v>1.2390000000000001</v>
      </c>
    </row>
    <row r="410" spans="1:7" x14ac:dyDescent="0.2">
      <c r="A410" s="148">
        <f t="shared" si="6"/>
        <v>35341</v>
      </c>
      <c r="B410" s="149"/>
      <c r="D410" s="151">
        <v>0.77959999999999996</v>
      </c>
      <c r="E410" s="151"/>
      <c r="F410" s="151"/>
      <c r="G410" s="152">
        <v>1.218</v>
      </c>
    </row>
    <row r="411" spans="1:7" x14ac:dyDescent="0.2">
      <c r="A411" s="148">
        <f t="shared" si="6"/>
        <v>35348</v>
      </c>
      <c r="B411" s="149"/>
      <c r="D411" s="151">
        <v>0.77310000000000001</v>
      </c>
      <c r="E411" s="151"/>
      <c r="F411" s="151"/>
      <c r="G411" s="152">
        <v>1.2170000000000001</v>
      </c>
    </row>
    <row r="412" spans="1:7" x14ac:dyDescent="0.2">
      <c r="A412" s="148">
        <f t="shared" si="6"/>
        <v>35355</v>
      </c>
      <c r="B412" s="149"/>
      <c r="D412" s="151">
        <v>0.77149999999999996</v>
      </c>
      <c r="E412" s="151"/>
      <c r="F412" s="151"/>
      <c r="G412" s="152">
        <v>1.226</v>
      </c>
    </row>
    <row r="413" spans="1:7" x14ac:dyDescent="0.2">
      <c r="A413" s="148">
        <f t="shared" si="6"/>
        <v>35362</v>
      </c>
      <c r="B413" s="149"/>
      <c r="D413" s="151">
        <v>0.77290000000000003</v>
      </c>
      <c r="E413" s="151"/>
      <c r="F413" s="151"/>
      <c r="G413" s="152">
        <v>1.224</v>
      </c>
    </row>
    <row r="414" spans="1:7" x14ac:dyDescent="0.2">
      <c r="A414" s="148">
        <f t="shared" si="6"/>
        <v>35369</v>
      </c>
      <c r="B414" s="149"/>
      <c r="D414" s="151">
        <v>0.74280000000000002</v>
      </c>
      <c r="E414" s="151"/>
      <c r="F414" s="151"/>
      <c r="G414" s="152">
        <v>1.224</v>
      </c>
    </row>
    <row r="415" spans="1:7" x14ac:dyDescent="0.2">
      <c r="A415" s="148">
        <f t="shared" si="6"/>
        <v>35376</v>
      </c>
      <c r="B415" s="149"/>
      <c r="D415" s="151">
        <v>0.74060000000000004</v>
      </c>
      <c r="E415" s="151"/>
      <c r="F415" s="151"/>
      <c r="G415" s="152">
        <v>1.214</v>
      </c>
    </row>
    <row r="416" spans="1:7" x14ac:dyDescent="0.2">
      <c r="A416" s="148">
        <f t="shared" si="6"/>
        <v>35383</v>
      </c>
      <c r="B416" s="149"/>
      <c r="D416" s="151">
        <v>0.72850000000000004</v>
      </c>
      <c r="E416" s="151"/>
      <c r="F416" s="151"/>
      <c r="G416" s="152">
        <v>1.196</v>
      </c>
    </row>
    <row r="417" spans="1:7" x14ac:dyDescent="0.2">
      <c r="A417" s="148">
        <f t="shared" si="6"/>
        <v>35390</v>
      </c>
      <c r="B417" s="149"/>
      <c r="D417" s="151">
        <v>0.71209999999999996</v>
      </c>
      <c r="E417" s="151"/>
      <c r="F417" s="151"/>
      <c r="G417" s="152">
        <v>1.196</v>
      </c>
    </row>
    <row r="418" spans="1:7" x14ac:dyDescent="0.2">
      <c r="A418" s="148">
        <f t="shared" si="6"/>
        <v>35397</v>
      </c>
      <c r="B418" s="149"/>
      <c r="D418" s="151">
        <v>0.70979999999999999</v>
      </c>
      <c r="E418" s="151"/>
      <c r="F418" s="151"/>
      <c r="G418" s="152">
        <v>1.196</v>
      </c>
    </row>
    <row r="419" spans="1:7" x14ac:dyDescent="0.2">
      <c r="A419" s="148">
        <f t="shared" si="6"/>
        <v>35404</v>
      </c>
      <c r="B419" s="149"/>
      <c r="D419" s="151">
        <v>0.7046</v>
      </c>
      <c r="E419" s="151"/>
      <c r="F419" s="151"/>
      <c r="G419" s="152">
        <v>1.19</v>
      </c>
    </row>
    <row r="420" spans="1:7" x14ac:dyDescent="0.2">
      <c r="A420" s="148">
        <f t="shared" si="6"/>
        <v>35411</v>
      </c>
      <c r="B420" s="149"/>
      <c r="D420" s="151">
        <v>0.70179999999999998</v>
      </c>
      <c r="E420" s="151"/>
      <c r="F420" s="151"/>
      <c r="G420" s="152">
        <v>1.19</v>
      </c>
    </row>
    <row r="421" spans="1:7" x14ac:dyDescent="0.2">
      <c r="A421" s="148">
        <f t="shared" si="6"/>
        <v>35418</v>
      </c>
      <c r="B421" s="149"/>
      <c r="D421" s="151">
        <v>0.6976</v>
      </c>
      <c r="E421" s="151"/>
      <c r="F421" s="151"/>
      <c r="G421" s="152">
        <v>1.1599999999999999</v>
      </c>
    </row>
    <row r="422" spans="1:7" x14ac:dyDescent="0.2">
      <c r="A422" s="148">
        <f t="shared" si="6"/>
        <v>35425</v>
      </c>
      <c r="B422" s="149"/>
      <c r="D422" s="151">
        <v>0.6976</v>
      </c>
      <c r="E422" s="151"/>
      <c r="F422" s="151"/>
      <c r="G422" s="152">
        <v>1.1499999999999999</v>
      </c>
    </row>
    <row r="423" spans="1:7" x14ac:dyDescent="0.2">
      <c r="A423" s="148">
        <f t="shared" si="6"/>
        <v>35432</v>
      </c>
      <c r="B423" s="149"/>
      <c r="D423" s="151">
        <v>0.69830000000000003</v>
      </c>
      <c r="E423" s="151"/>
      <c r="F423" s="151"/>
      <c r="G423" s="152">
        <v>1.1599999999999999</v>
      </c>
    </row>
    <row r="424" spans="1:7" x14ac:dyDescent="0.2">
      <c r="A424" s="148">
        <f t="shared" si="6"/>
        <v>35439</v>
      </c>
      <c r="B424" s="149"/>
      <c r="D424" s="151">
        <v>0.71340000000000003</v>
      </c>
      <c r="E424" s="151"/>
      <c r="F424" s="151"/>
      <c r="G424" s="152">
        <v>1.22</v>
      </c>
    </row>
    <row r="425" spans="1:7" x14ac:dyDescent="0.2">
      <c r="A425" s="148">
        <f t="shared" si="6"/>
        <v>35446</v>
      </c>
      <c r="B425" s="149"/>
      <c r="D425" s="151">
        <v>0.73460000000000003</v>
      </c>
      <c r="E425" s="151"/>
      <c r="F425" s="151"/>
      <c r="G425" s="152">
        <v>1.22</v>
      </c>
    </row>
    <row r="426" spans="1:7" x14ac:dyDescent="0.2">
      <c r="A426" s="148">
        <f t="shared" si="6"/>
        <v>35453</v>
      </c>
      <c r="B426" s="149"/>
      <c r="D426" s="151">
        <v>0.73899999999999999</v>
      </c>
      <c r="E426" s="151"/>
      <c r="F426" s="151"/>
      <c r="G426" s="152">
        <v>1.19</v>
      </c>
    </row>
    <row r="427" spans="1:7" x14ac:dyDescent="0.2">
      <c r="A427" s="148">
        <f t="shared" si="6"/>
        <v>35460</v>
      </c>
      <c r="B427" s="149"/>
      <c r="D427" s="151">
        <v>0.74990000000000001</v>
      </c>
      <c r="E427" s="151"/>
      <c r="F427" s="151"/>
      <c r="G427" s="152">
        <v>1.19</v>
      </c>
    </row>
    <row r="428" spans="1:7" x14ac:dyDescent="0.2">
      <c r="A428" s="148">
        <f t="shared" si="6"/>
        <v>35467</v>
      </c>
      <c r="B428" s="149"/>
      <c r="D428" s="151">
        <v>0.755</v>
      </c>
      <c r="E428" s="151"/>
      <c r="F428" s="151"/>
      <c r="G428" s="152">
        <v>1.17</v>
      </c>
    </row>
    <row r="429" spans="1:7" x14ac:dyDescent="0.2">
      <c r="A429" s="148">
        <f t="shared" si="6"/>
        <v>35474</v>
      </c>
      <c r="B429" s="149"/>
      <c r="D429" s="151">
        <v>0.76</v>
      </c>
      <c r="E429" s="151"/>
      <c r="F429" s="151"/>
      <c r="G429" s="152">
        <v>1.28</v>
      </c>
    </row>
    <row r="430" spans="1:7" x14ac:dyDescent="0.2">
      <c r="A430" s="148">
        <f t="shared" si="6"/>
        <v>35481</v>
      </c>
      <c r="B430" s="149"/>
      <c r="D430" s="151">
        <v>0.76439999999999997</v>
      </c>
      <c r="E430" s="151"/>
      <c r="F430" s="151"/>
      <c r="G430" s="152">
        <v>1.25</v>
      </c>
    </row>
    <row r="431" spans="1:7" x14ac:dyDescent="0.2">
      <c r="A431" s="148">
        <f t="shared" si="6"/>
        <v>35488</v>
      </c>
      <c r="B431" s="149"/>
      <c r="D431" s="151">
        <v>0.76449999999999996</v>
      </c>
      <c r="E431" s="151"/>
      <c r="F431" s="151"/>
      <c r="G431" s="152">
        <v>1.23</v>
      </c>
    </row>
    <row r="432" spans="1:7" x14ac:dyDescent="0.2">
      <c r="A432" s="148">
        <f t="shared" si="6"/>
        <v>35495</v>
      </c>
      <c r="B432" s="149"/>
      <c r="D432" s="151">
        <v>0.75990000000000002</v>
      </c>
      <c r="E432" s="151"/>
      <c r="F432" s="151"/>
      <c r="G432" s="152">
        <v>1.22</v>
      </c>
    </row>
    <row r="433" spans="1:7" x14ac:dyDescent="0.2">
      <c r="A433" s="148">
        <f t="shared" si="6"/>
        <v>35502</v>
      </c>
      <c r="B433" s="149"/>
      <c r="D433" s="151">
        <v>0.74490000000000001</v>
      </c>
      <c r="E433" s="151"/>
      <c r="F433" s="151"/>
      <c r="G433" s="152">
        <v>1.18</v>
      </c>
    </row>
    <row r="434" spans="1:7" x14ac:dyDescent="0.2">
      <c r="A434" s="148">
        <f t="shared" si="6"/>
        <v>35509</v>
      </c>
      <c r="B434" s="149"/>
      <c r="D434" s="151">
        <v>0.7409</v>
      </c>
      <c r="E434" s="151"/>
      <c r="F434" s="151"/>
      <c r="G434" s="152">
        <v>1.18</v>
      </c>
    </row>
    <row r="435" spans="1:7" x14ac:dyDescent="0.2">
      <c r="A435" s="148">
        <f t="shared" si="6"/>
        <v>35516</v>
      </c>
      <c r="B435" s="149"/>
      <c r="D435" s="151">
        <v>0.74940000000000007</v>
      </c>
      <c r="E435" s="151"/>
      <c r="F435" s="151"/>
      <c r="G435" s="152">
        <v>1.18</v>
      </c>
    </row>
    <row r="436" spans="1:7" x14ac:dyDescent="0.2">
      <c r="A436" s="148">
        <v>35523</v>
      </c>
      <c r="B436" s="149"/>
      <c r="D436" s="151">
        <v>0.75790000000000002</v>
      </c>
      <c r="E436" s="151"/>
      <c r="F436" s="151"/>
      <c r="G436" s="152">
        <v>1.2749999999999999</v>
      </c>
    </row>
    <row r="437" spans="1:7" x14ac:dyDescent="0.2">
      <c r="A437" s="148">
        <v>35530</v>
      </c>
      <c r="B437" s="149"/>
      <c r="D437" s="151">
        <v>0.79479999999999995</v>
      </c>
      <c r="E437" s="151"/>
      <c r="F437" s="151"/>
      <c r="G437" s="152">
        <v>1.274</v>
      </c>
    </row>
    <row r="438" spans="1:7" x14ac:dyDescent="0.2">
      <c r="A438" s="148">
        <v>35537</v>
      </c>
      <c r="B438" s="149"/>
      <c r="D438" s="151">
        <v>0.80269999999999997</v>
      </c>
      <c r="E438" s="151"/>
      <c r="F438" s="151"/>
      <c r="G438" s="152">
        <v>1.2769999999999999</v>
      </c>
    </row>
    <row r="439" spans="1:7" x14ac:dyDescent="0.2">
      <c r="A439" s="148">
        <v>35544</v>
      </c>
      <c r="B439" s="149"/>
      <c r="D439" s="151">
        <v>0.80730000000000002</v>
      </c>
      <c r="E439" s="151"/>
      <c r="F439" s="151"/>
      <c r="G439" s="152">
        <v>1.282</v>
      </c>
    </row>
    <row r="440" spans="1:7" x14ac:dyDescent="0.2">
      <c r="A440" s="148">
        <v>35551</v>
      </c>
      <c r="B440" s="149"/>
      <c r="D440" s="151">
        <v>0.7954</v>
      </c>
      <c r="E440" s="151"/>
      <c r="F440" s="151"/>
      <c r="G440" s="152">
        <v>1.2929999999999999</v>
      </c>
    </row>
    <row r="441" spans="1:7" x14ac:dyDescent="0.2">
      <c r="A441" s="148">
        <v>35558</v>
      </c>
      <c r="B441" s="149"/>
      <c r="D441" s="151">
        <v>0.78349999999999997</v>
      </c>
      <c r="E441" s="151"/>
      <c r="F441" s="151"/>
      <c r="G441" s="152">
        <v>1.29</v>
      </c>
    </row>
    <row r="442" spans="1:7" x14ac:dyDescent="0.2">
      <c r="A442" s="148">
        <v>35565</v>
      </c>
      <c r="B442" s="149"/>
      <c r="D442" s="151">
        <v>0.77910000000000001</v>
      </c>
      <c r="E442" s="151"/>
      <c r="F442" s="151"/>
      <c r="G442" s="152">
        <v>1.29</v>
      </c>
    </row>
    <row r="443" spans="1:7" x14ac:dyDescent="0.2">
      <c r="A443" s="148">
        <v>35572</v>
      </c>
      <c r="B443" s="149"/>
      <c r="D443" s="151">
        <v>0.7843</v>
      </c>
      <c r="E443" s="151"/>
      <c r="F443" s="151"/>
      <c r="G443" s="152">
        <v>1.29</v>
      </c>
    </row>
    <row r="444" spans="1:7" x14ac:dyDescent="0.2">
      <c r="A444" s="148">
        <f t="shared" ref="A444:A507" si="7">A443+7</f>
        <v>35579</v>
      </c>
      <c r="B444" s="149"/>
      <c r="D444" s="151">
        <v>0.79559999999999997</v>
      </c>
      <c r="E444" s="151"/>
      <c r="F444" s="151"/>
      <c r="G444" s="152">
        <v>1.27</v>
      </c>
    </row>
    <row r="445" spans="1:7" x14ac:dyDescent="0.2">
      <c r="A445" s="148">
        <f t="shared" si="7"/>
        <v>35586</v>
      </c>
      <c r="B445" s="149"/>
      <c r="D445" s="151">
        <v>0.79410000000000003</v>
      </c>
      <c r="E445" s="151"/>
      <c r="F445" s="151"/>
      <c r="G445" s="152">
        <v>1.25</v>
      </c>
    </row>
    <row r="446" spans="1:7" x14ac:dyDescent="0.2">
      <c r="A446" s="148">
        <f t="shared" si="7"/>
        <v>35593</v>
      </c>
      <c r="B446" s="149"/>
      <c r="D446" s="151">
        <v>0.79249999999999998</v>
      </c>
      <c r="E446" s="151"/>
      <c r="F446" s="151"/>
      <c r="G446" s="152">
        <v>1.23</v>
      </c>
    </row>
    <row r="447" spans="1:7" x14ac:dyDescent="0.2">
      <c r="A447" s="148">
        <f t="shared" si="7"/>
        <v>35600</v>
      </c>
      <c r="B447" s="149"/>
      <c r="D447" s="151">
        <v>0.78849999999999998</v>
      </c>
      <c r="E447" s="151"/>
      <c r="F447" s="151"/>
      <c r="G447" s="152">
        <v>1.23</v>
      </c>
    </row>
    <row r="448" spans="1:7" x14ac:dyDescent="0.2">
      <c r="A448" s="148">
        <f t="shared" si="7"/>
        <v>35607</v>
      </c>
      <c r="B448" s="149"/>
      <c r="D448" s="151">
        <v>0.74380000000000002</v>
      </c>
      <c r="E448" s="151"/>
      <c r="F448" s="151"/>
      <c r="G448" s="152">
        <v>1.26</v>
      </c>
    </row>
    <row r="449" spans="1:7" x14ac:dyDescent="0.2">
      <c r="A449" s="148">
        <f t="shared" si="7"/>
        <v>35614</v>
      </c>
      <c r="B449" s="149"/>
      <c r="D449" s="151">
        <f>AVERAGE(D448,D450)</f>
        <v>0.73065000000000002</v>
      </c>
      <c r="E449" s="151"/>
      <c r="F449" s="151"/>
      <c r="G449" s="152">
        <v>1.26</v>
      </c>
    </row>
    <row r="450" spans="1:7" x14ac:dyDescent="0.2">
      <c r="A450" s="148">
        <f t="shared" si="7"/>
        <v>35621</v>
      </c>
      <c r="B450" s="149"/>
      <c r="D450" s="151">
        <v>0.71750000000000003</v>
      </c>
      <c r="E450" s="151"/>
      <c r="F450" s="151"/>
      <c r="G450" s="152">
        <v>1.24</v>
      </c>
    </row>
    <row r="451" spans="1:7" x14ac:dyDescent="0.2">
      <c r="A451" s="148">
        <f t="shared" si="7"/>
        <v>35628</v>
      </c>
      <c r="B451" s="149"/>
      <c r="D451" s="151">
        <v>0.71060000000000001</v>
      </c>
      <c r="E451" s="151"/>
      <c r="F451" s="151"/>
      <c r="G451" s="152">
        <v>1.24</v>
      </c>
    </row>
    <row r="452" spans="1:7" x14ac:dyDescent="0.2">
      <c r="A452" s="148">
        <f t="shared" si="7"/>
        <v>35635</v>
      </c>
      <c r="B452" s="149"/>
      <c r="D452" s="151">
        <v>0.70230000000000004</v>
      </c>
      <c r="E452" s="151"/>
      <c r="F452" s="151"/>
      <c r="G452" s="152">
        <v>1.23</v>
      </c>
    </row>
    <row r="453" spans="1:7" x14ac:dyDescent="0.2">
      <c r="A453" s="148">
        <f t="shared" si="7"/>
        <v>35642</v>
      </c>
      <c r="B453" s="149"/>
      <c r="D453" s="151">
        <v>0.70430000000000004</v>
      </c>
      <c r="E453" s="151"/>
      <c r="F453" s="151"/>
      <c r="G453" s="152">
        <v>1.22</v>
      </c>
    </row>
    <row r="454" spans="1:7" x14ac:dyDescent="0.2">
      <c r="A454" s="148">
        <f t="shared" si="7"/>
        <v>35649</v>
      </c>
      <c r="B454" s="149"/>
      <c r="D454" s="151">
        <v>0.748</v>
      </c>
      <c r="E454" s="151"/>
      <c r="F454" s="151"/>
      <c r="G454" s="152">
        <v>1.29</v>
      </c>
    </row>
    <row r="455" spans="1:7" x14ac:dyDescent="0.2">
      <c r="A455" s="148">
        <f t="shared" si="7"/>
        <v>35656</v>
      </c>
      <c r="B455" s="149"/>
      <c r="D455" s="151">
        <v>0.75129999999999997</v>
      </c>
      <c r="E455" s="151"/>
      <c r="F455" s="151"/>
      <c r="G455" s="152">
        <v>1.27</v>
      </c>
    </row>
    <row r="456" spans="1:7" x14ac:dyDescent="0.2">
      <c r="A456" s="148">
        <f t="shared" si="7"/>
        <v>35663</v>
      </c>
      <c r="B456" s="149"/>
      <c r="D456" s="151">
        <v>0.77890000000000004</v>
      </c>
      <c r="E456" s="151"/>
      <c r="F456" s="151"/>
      <c r="G456" s="152">
        <v>1.31</v>
      </c>
    </row>
    <row r="457" spans="1:7" x14ac:dyDescent="0.2">
      <c r="A457" s="148">
        <f t="shared" si="7"/>
        <v>35670</v>
      </c>
      <c r="B457" s="149"/>
      <c r="D457" s="151">
        <v>0.79290000000000005</v>
      </c>
      <c r="E457" s="151"/>
      <c r="F457" s="151"/>
      <c r="G457" s="152">
        <v>1.31</v>
      </c>
    </row>
    <row r="458" spans="1:7" x14ac:dyDescent="0.2">
      <c r="A458" s="148">
        <f t="shared" si="7"/>
        <v>35677</v>
      </c>
      <c r="B458" s="149"/>
      <c r="D458" s="151">
        <v>0.78</v>
      </c>
      <c r="E458" s="151"/>
      <c r="F458" s="151"/>
      <c r="G458" s="152">
        <v>1.31</v>
      </c>
    </row>
    <row r="459" spans="1:7" x14ac:dyDescent="0.2">
      <c r="A459" s="148">
        <f t="shared" si="7"/>
        <v>35684</v>
      </c>
      <c r="B459" s="149"/>
      <c r="D459" s="151">
        <v>0.77810000000000001</v>
      </c>
      <c r="E459" s="151"/>
      <c r="F459" s="151"/>
      <c r="G459" s="152">
        <v>1.3</v>
      </c>
    </row>
    <row r="460" spans="1:7" x14ac:dyDescent="0.2">
      <c r="A460" s="148">
        <f t="shared" si="7"/>
        <v>35691</v>
      </c>
      <c r="B460" s="149"/>
      <c r="D460" s="151">
        <f>AVERAGE(D459,D461)</f>
        <v>0.77744999999999997</v>
      </c>
      <c r="E460" s="151"/>
      <c r="F460" s="151"/>
      <c r="G460" s="152">
        <v>1.29</v>
      </c>
    </row>
    <row r="461" spans="1:7" x14ac:dyDescent="0.2">
      <c r="A461" s="148">
        <f t="shared" si="7"/>
        <v>35698</v>
      </c>
      <c r="B461" s="149"/>
      <c r="D461" s="151">
        <v>0.77680000000000005</v>
      </c>
      <c r="E461" s="151"/>
      <c r="F461" s="151"/>
      <c r="G461" s="152">
        <v>1.28</v>
      </c>
    </row>
    <row r="462" spans="1:7" x14ac:dyDescent="0.2">
      <c r="A462" s="148">
        <f t="shared" si="7"/>
        <v>35705</v>
      </c>
      <c r="B462" s="149"/>
      <c r="D462" s="151">
        <f>AVERAGE(D461,D463)</f>
        <v>0.78900000000000003</v>
      </c>
      <c r="E462" s="151"/>
      <c r="F462" s="151"/>
      <c r="G462" s="152">
        <v>1.29</v>
      </c>
    </row>
    <row r="463" spans="1:7" x14ac:dyDescent="0.2">
      <c r="A463" s="148">
        <f t="shared" si="7"/>
        <v>35712</v>
      </c>
      <c r="B463" s="149"/>
      <c r="D463" s="151">
        <v>0.80120000000000002</v>
      </c>
      <c r="E463" s="151"/>
      <c r="F463" s="151"/>
      <c r="G463" s="152">
        <v>1.29</v>
      </c>
    </row>
    <row r="464" spans="1:7" x14ac:dyDescent="0.2">
      <c r="A464" s="148">
        <f t="shared" si="7"/>
        <v>35719</v>
      </c>
      <c r="B464" s="149"/>
      <c r="D464" s="151">
        <v>0.79800000000000004</v>
      </c>
      <c r="E464" s="151"/>
      <c r="F464" s="151"/>
      <c r="G464" s="152">
        <v>1.29</v>
      </c>
    </row>
    <row r="465" spans="1:7" x14ac:dyDescent="0.2">
      <c r="A465" s="148">
        <f t="shared" si="7"/>
        <v>35726</v>
      </c>
      <c r="B465" s="149"/>
      <c r="D465" s="151">
        <v>0.7964</v>
      </c>
      <c r="E465" s="151"/>
      <c r="F465" s="151"/>
      <c r="G465" s="152">
        <v>1.28</v>
      </c>
    </row>
    <row r="466" spans="1:7" x14ac:dyDescent="0.2">
      <c r="A466" s="148">
        <f t="shared" si="7"/>
        <v>35733</v>
      </c>
      <c r="B466" s="149"/>
      <c r="D466" s="151">
        <v>0.79200000000000004</v>
      </c>
      <c r="E466" s="151"/>
      <c r="F466" s="151"/>
      <c r="G466" s="152">
        <v>1.27</v>
      </c>
    </row>
    <row r="467" spans="1:7" x14ac:dyDescent="0.2">
      <c r="A467" s="148">
        <f t="shared" si="7"/>
        <v>35740</v>
      </c>
      <c r="B467" s="149"/>
      <c r="D467" s="151">
        <v>0.78580000000000005</v>
      </c>
      <c r="E467" s="151"/>
      <c r="F467" s="151"/>
      <c r="G467" s="152">
        <v>1.27</v>
      </c>
    </row>
    <row r="468" spans="1:7" x14ac:dyDescent="0.2">
      <c r="A468" s="148">
        <f t="shared" si="7"/>
        <v>35747</v>
      </c>
      <c r="B468" s="149"/>
      <c r="D468" s="151">
        <v>0.77580000000000005</v>
      </c>
      <c r="E468" s="151"/>
      <c r="F468" s="151"/>
      <c r="G468" s="152">
        <v>1.27</v>
      </c>
    </row>
    <row r="469" spans="1:7" x14ac:dyDescent="0.2">
      <c r="A469" s="148">
        <f t="shared" si="7"/>
        <v>35754</v>
      </c>
      <c r="B469" s="149"/>
      <c r="D469" s="151">
        <v>0.76739999999999997</v>
      </c>
      <c r="E469" s="151"/>
      <c r="F469" s="151"/>
      <c r="G469" s="152">
        <v>1.26</v>
      </c>
    </row>
    <row r="470" spans="1:7" x14ac:dyDescent="0.2">
      <c r="A470" s="148">
        <f t="shared" si="7"/>
        <v>35761</v>
      </c>
      <c r="B470" s="149"/>
      <c r="D470" s="151">
        <v>0.75980000000000003</v>
      </c>
      <c r="E470" s="151"/>
      <c r="F470" s="151"/>
      <c r="G470" s="152">
        <v>1.25</v>
      </c>
    </row>
    <row r="471" spans="1:7" x14ac:dyDescent="0.2">
      <c r="A471" s="148">
        <f t="shared" si="7"/>
        <v>35768</v>
      </c>
      <c r="B471" s="149"/>
      <c r="D471" s="151">
        <v>0.75209999999999999</v>
      </c>
      <c r="E471" s="151"/>
      <c r="F471" s="151"/>
      <c r="G471" s="152">
        <v>1.24</v>
      </c>
    </row>
    <row r="472" spans="1:7" x14ac:dyDescent="0.2">
      <c r="A472" s="148">
        <f t="shared" si="7"/>
        <v>35775</v>
      </c>
      <c r="B472" s="149"/>
      <c r="D472" s="151">
        <v>0.71699999999999997</v>
      </c>
      <c r="E472" s="151"/>
      <c r="F472" s="151"/>
      <c r="G472" s="152">
        <v>1.23</v>
      </c>
    </row>
    <row r="473" spans="1:7" x14ac:dyDescent="0.2">
      <c r="A473" s="148">
        <f t="shared" si="7"/>
        <v>35782</v>
      </c>
      <c r="B473" s="149"/>
      <c r="D473" s="151">
        <v>0.66269999999999996</v>
      </c>
      <c r="E473" s="151"/>
      <c r="F473" s="151"/>
      <c r="G473" s="152">
        <v>1.22</v>
      </c>
    </row>
    <row r="474" spans="1:7" x14ac:dyDescent="0.2">
      <c r="A474" s="148">
        <f t="shared" si="7"/>
        <v>35789</v>
      </c>
      <c r="B474" s="149"/>
      <c r="D474" s="151">
        <v>0.62429999999999997</v>
      </c>
      <c r="E474" s="151"/>
      <c r="F474" s="151"/>
      <c r="G474" s="152">
        <v>1.21</v>
      </c>
    </row>
    <row r="475" spans="1:7" x14ac:dyDescent="0.2">
      <c r="A475" s="148">
        <f t="shared" si="7"/>
        <v>35796</v>
      </c>
      <c r="B475" s="149"/>
      <c r="D475" s="151">
        <v>0.59860000000000002</v>
      </c>
      <c r="E475" s="151"/>
      <c r="F475" s="151"/>
      <c r="G475" s="152">
        <v>1.2</v>
      </c>
    </row>
    <row r="476" spans="1:7" x14ac:dyDescent="0.2">
      <c r="A476" s="148">
        <f t="shared" si="7"/>
        <v>35803</v>
      </c>
      <c r="B476" s="149"/>
      <c r="D476" s="151">
        <v>0.58350000000000002</v>
      </c>
      <c r="E476" s="151"/>
      <c r="F476" s="151"/>
      <c r="G476" s="152">
        <v>1.19</v>
      </c>
    </row>
    <row r="477" spans="1:7" x14ac:dyDescent="0.2">
      <c r="A477" s="148">
        <f t="shared" si="7"/>
        <v>35810</v>
      </c>
      <c r="B477" s="149"/>
      <c r="D477" s="151">
        <v>0.55389999999999995</v>
      </c>
      <c r="E477" s="151"/>
      <c r="F477" s="151"/>
      <c r="G477" s="152">
        <v>1.1599999999999999</v>
      </c>
    </row>
    <row r="478" spans="1:7" x14ac:dyDescent="0.2">
      <c r="A478" s="148">
        <f t="shared" si="7"/>
        <v>35817</v>
      </c>
      <c r="B478" s="149"/>
      <c r="D478" s="151">
        <v>0.52480000000000004</v>
      </c>
      <c r="E478" s="151"/>
      <c r="F478" s="151"/>
      <c r="G478" s="152">
        <v>1.1399999999999999</v>
      </c>
    </row>
    <row r="479" spans="1:7" x14ac:dyDescent="0.2">
      <c r="A479" s="148">
        <f t="shared" si="7"/>
        <v>35824</v>
      </c>
      <c r="B479" s="149"/>
      <c r="D479" s="151">
        <v>0.51129999999999998</v>
      </c>
      <c r="E479" s="151"/>
      <c r="F479" s="151"/>
      <c r="G479" s="152">
        <v>1.1299999999999999</v>
      </c>
    </row>
    <row r="480" spans="1:7" x14ac:dyDescent="0.2">
      <c r="A480" s="148">
        <f t="shared" si="7"/>
        <v>35831</v>
      </c>
      <c r="B480" s="149"/>
      <c r="D480" s="151">
        <v>0.52100000000000002</v>
      </c>
      <c r="E480" s="151"/>
      <c r="F480" s="151"/>
      <c r="G480" s="152">
        <v>1.0900000000000001</v>
      </c>
    </row>
    <row r="481" spans="1:7" x14ac:dyDescent="0.2">
      <c r="A481" s="148">
        <f t="shared" si="7"/>
        <v>35838</v>
      </c>
      <c r="B481" s="149"/>
      <c r="D481" s="151">
        <f>AVERAGE(D480,D482)</f>
        <v>0.52665000000000006</v>
      </c>
      <c r="E481" s="151"/>
      <c r="F481" s="151"/>
      <c r="G481" s="152">
        <v>1.0900000000000001</v>
      </c>
    </row>
    <row r="482" spans="1:7" x14ac:dyDescent="0.2">
      <c r="A482" s="148">
        <f t="shared" si="7"/>
        <v>35845</v>
      </c>
      <c r="B482" s="149"/>
      <c r="D482" s="151">
        <v>0.5323</v>
      </c>
      <c r="E482" s="151"/>
      <c r="F482" s="151"/>
      <c r="G482" s="152">
        <v>1.07</v>
      </c>
    </row>
    <row r="483" spans="1:7" x14ac:dyDescent="0.2">
      <c r="A483" s="148">
        <f t="shared" si="7"/>
        <v>35852</v>
      </c>
      <c r="B483" s="149"/>
      <c r="D483" s="151">
        <v>0.53820000000000001</v>
      </c>
      <c r="E483" s="151"/>
      <c r="F483" s="151"/>
      <c r="G483" s="152">
        <v>1.06</v>
      </c>
    </row>
    <row r="484" spans="1:7" x14ac:dyDescent="0.2">
      <c r="A484" s="148">
        <f t="shared" si="7"/>
        <v>35859</v>
      </c>
      <c r="B484" s="149"/>
      <c r="D484" s="151">
        <v>0.51080000000000003</v>
      </c>
      <c r="E484" s="151"/>
      <c r="F484" s="151"/>
      <c r="G484" s="152">
        <v>1.07</v>
      </c>
    </row>
    <row r="485" spans="1:7" x14ac:dyDescent="0.2">
      <c r="A485" s="148">
        <f t="shared" si="7"/>
        <v>35866</v>
      </c>
      <c r="B485" s="149"/>
      <c r="D485" s="151">
        <v>0.46500000000000002</v>
      </c>
      <c r="E485" s="151"/>
      <c r="F485" s="151"/>
      <c r="G485" s="152">
        <v>1.03</v>
      </c>
    </row>
    <row r="486" spans="1:7" x14ac:dyDescent="0.2">
      <c r="A486" s="148">
        <f t="shared" si="7"/>
        <v>35873</v>
      </c>
      <c r="B486" s="149"/>
      <c r="D486" s="151">
        <v>0.46949999999999997</v>
      </c>
      <c r="E486" s="151"/>
      <c r="F486" s="151"/>
      <c r="G486" s="152">
        <v>0.99</v>
      </c>
    </row>
    <row r="487" spans="1:7" x14ac:dyDescent="0.2">
      <c r="A487" s="148">
        <f t="shared" si="7"/>
        <v>35880</v>
      </c>
      <c r="B487" s="149"/>
      <c r="D487" s="151">
        <v>0.51580000000000004</v>
      </c>
      <c r="E487" s="151"/>
      <c r="F487" s="151"/>
      <c r="G487" s="152">
        <v>1.04</v>
      </c>
    </row>
    <row r="488" spans="1:7" x14ac:dyDescent="0.2">
      <c r="A488" s="148">
        <f t="shared" si="7"/>
        <v>35887</v>
      </c>
      <c r="B488" s="149"/>
      <c r="D488" s="151">
        <v>0.52449999999999997</v>
      </c>
      <c r="E488" s="151"/>
      <c r="F488" s="151"/>
      <c r="G488" s="152">
        <v>1.03</v>
      </c>
    </row>
    <row r="489" spans="1:7" x14ac:dyDescent="0.2">
      <c r="A489" s="148">
        <f t="shared" si="7"/>
        <v>35894</v>
      </c>
      <c r="B489" s="149"/>
      <c r="D489" s="151">
        <v>0.5393</v>
      </c>
      <c r="E489" s="151"/>
      <c r="F489" s="151"/>
      <c r="G489" s="152">
        <v>1.02</v>
      </c>
    </row>
    <row r="490" spans="1:7" x14ac:dyDescent="0.2">
      <c r="A490" s="148">
        <f t="shared" si="7"/>
        <v>35901</v>
      </c>
      <c r="B490" s="149"/>
      <c r="D490" s="151">
        <f>AVERAGE(D489,D491)</f>
        <v>0.56214999999999993</v>
      </c>
      <c r="E490" s="151"/>
      <c r="F490" s="151"/>
      <c r="G490" s="152">
        <v>1.07</v>
      </c>
    </row>
    <row r="491" spans="1:7" x14ac:dyDescent="0.2">
      <c r="A491" s="148">
        <f t="shared" si="7"/>
        <v>35908</v>
      </c>
      <c r="B491" s="149"/>
      <c r="D491" s="151">
        <v>0.58499999999999996</v>
      </c>
      <c r="E491" s="151"/>
      <c r="F491" s="151"/>
      <c r="G491" s="152">
        <v>1.06</v>
      </c>
    </row>
    <row r="492" spans="1:7" x14ac:dyDescent="0.2">
      <c r="A492" s="148">
        <f t="shared" si="7"/>
        <v>35915</v>
      </c>
      <c r="B492" s="149"/>
      <c r="D492" s="151">
        <v>0.60160000000000002</v>
      </c>
      <c r="E492" s="151"/>
      <c r="F492" s="151"/>
      <c r="G492" s="152">
        <v>1.07</v>
      </c>
    </row>
    <row r="493" spans="1:7" x14ac:dyDescent="0.2">
      <c r="A493" s="148">
        <f t="shared" si="7"/>
        <v>35922</v>
      </c>
      <c r="B493" s="149"/>
      <c r="D493" s="151">
        <v>0.63139999999999996</v>
      </c>
      <c r="E493" s="151"/>
      <c r="F493" s="151"/>
      <c r="G493" s="152">
        <v>1.1299999999999999</v>
      </c>
    </row>
    <row r="494" spans="1:7" x14ac:dyDescent="0.2">
      <c r="A494" s="148">
        <f t="shared" si="7"/>
        <v>35929</v>
      </c>
      <c r="B494" s="149"/>
      <c r="D494" s="151">
        <v>0.64180000000000004</v>
      </c>
      <c r="E494" s="151"/>
      <c r="F494" s="151"/>
      <c r="G494" s="152">
        <v>1.1399999999999999</v>
      </c>
    </row>
    <row r="495" spans="1:7" x14ac:dyDescent="0.2">
      <c r="A495" s="148">
        <f t="shared" si="7"/>
        <v>35936</v>
      </c>
      <c r="B495" s="149"/>
      <c r="D495" s="151">
        <v>0.64580000000000004</v>
      </c>
      <c r="E495" s="151"/>
      <c r="F495" s="151"/>
      <c r="G495" s="152">
        <v>1.1399999999999999</v>
      </c>
    </row>
    <row r="496" spans="1:7" x14ac:dyDescent="0.2">
      <c r="A496" s="148">
        <f t="shared" si="7"/>
        <v>35943</v>
      </c>
      <c r="B496" s="149"/>
      <c r="D496" s="151">
        <v>0.624</v>
      </c>
      <c r="E496" s="151"/>
      <c r="F496" s="151"/>
      <c r="G496" s="152">
        <v>1.1000000000000001</v>
      </c>
    </row>
    <row r="497" spans="1:7" x14ac:dyDescent="0.2">
      <c r="A497" s="148">
        <f t="shared" si="7"/>
        <v>35950</v>
      </c>
      <c r="B497" s="149"/>
      <c r="D497" s="151">
        <v>0.61760000000000004</v>
      </c>
      <c r="E497" s="151"/>
      <c r="F497" s="151"/>
      <c r="G497" s="152">
        <v>1.1399999999999999</v>
      </c>
    </row>
    <row r="498" spans="1:7" x14ac:dyDescent="0.2">
      <c r="A498" s="148">
        <f t="shared" si="7"/>
        <v>35957</v>
      </c>
      <c r="B498" s="149"/>
      <c r="D498" s="151">
        <f>AVERAGE(D497,D499)</f>
        <v>0.60680000000000001</v>
      </c>
      <c r="E498" s="151"/>
      <c r="F498" s="151"/>
      <c r="G498" s="152">
        <v>1.1499999999999999</v>
      </c>
    </row>
    <row r="499" spans="1:7" x14ac:dyDescent="0.2">
      <c r="A499" s="148">
        <f t="shared" si="7"/>
        <v>35964</v>
      </c>
      <c r="B499" s="149"/>
      <c r="D499" s="151">
        <v>0.59599999999999997</v>
      </c>
      <c r="E499" s="151"/>
      <c r="F499" s="151"/>
      <c r="G499" s="152">
        <v>1.1299999999999999</v>
      </c>
    </row>
    <row r="500" spans="1:7" x14ac:dyDescent="0.2">
      <c r="A500" s="148">
        <f t="shared" si="7"/>
        <v>35971</v>
      </c>
      <c r="B500" s="149"/>
      <c r="D500" s="151">
        <v>0.58430000000000004</v>
      </c>
      <c r="E500" s="151"/>
      <c r="F500" s="151"/>
      <c r="G500" s="152">
        <v>1.1000000000000001</v>
      </c>
    </row>
    <row r="501" spans="1:7" x14ac:dyDescent="0.2">
      <c r="A501" s="148">
        <f t="shared" si="7"/>
        <v>35978</v>
      </c>
      <c r="B501" s="149"/>
      <c r="D501" s="151">
        <v>0.57679999999999998</v>
      </c>
      <c r="E501" s="151"/>
      <c r="F501" s="151"/>
      <c r="G501" s="152">
        <v>1.0900000000000001</v>
      </c>
    </row>
    <row r="502" spans="1:7" x14ac:dyDescent="0.2">
      <c r="A502" s="148">
        <f t="shared" si="7"/>
        <v>35985</v>
      </c>
      <c r="B502" s="149"/>
      <c r="D502" s="151">
        <v>0.5796</v>
      </c>
      <c r="E502" s="151"/>
      <c r="F502" s="151"/>
      <c r="G502" s="152">
        <v>1.1200000000000001</v>
      </c>
    </row>
    <row r="503" spans="1:7" x14ac:dyDescent="0.2">
      <c r="A503" s="148">
        <f t="shared" si="7"/>
        <v>35992</v>
      </c>
      <c r="B503" s="149"/>
      <c r="D503" s="151">
        <v>0.59130000000000005</v>
      </c>
      <c r="E503" s="151"/>
      <c r="F503" s="151"/>
      <c r="G503" s="152">
        <v>1.1100000000000001</v>
      </c>
    </row>
    <row r="504" spans="1:7" x14ac:dyDescent="0.2">
      <c r="A504" s="148">
        <f t="shared" si="7"/>
        <v>35999</v>
      </c>
      <c r="B504" s="149"/>
      <c r="D504" s="151">
        <f>AVERAGE(D503,D505)</f>
        <v>0.59370000000000001</v>
      </c>
      <c r="E504" s="151"/>
      <c r="F504" s="151"/>
      <c r="G504" s="152">
        <v>1.1000000000000001</v>
      </c>
    </row>
    <row r="505" spans="1:7" x14ac:dyDescent="0.2">
      <c r="A505" s="148">
        <f t="shared" si="7"/>
        <v>36006</v>
      </c>
      <c r="B505" s="149"/>
      <c r="D505" s="151">
        <v>0.59609999999999996</v>
      </c>
      <c r="E505" s="151"/>
      <c r="F505" s="151"/>
      <c r="G505" s="152">
        <v>1.0900000000000001</v>
      </c>
    </row>
    <row r="506" spans="1:7" x14ac:dyDescent="0.2">
      <c r="A506" s="148">
        <f t="shared" si="7"/>
        <v>36013</v>
      </c>
      <c r="B506" s="149"/>
      <c r="D506" s="151">
        <v>0.59550000000000003</v>
      </c>
      <c r="E506" s="151"/>
      <c r="F506" s="151"/>
      <c r="G506" s="152">
        <v>1.08</v>
      </c>
    </row>
    <row r="507" spans="1:7" x14ac:dyDescent="0.2">
      <c r="A507" s="148">
        <f t="shared" si="7"/>
        <v>36020</v>
      </c>
      <c r="B507" s="149"/>
      <c r="D507" s="151">
        <v>0.59379999999999999</v>
      </c>
      <c r="E507" s="151"/>
      <c r="F507" s="151"/>
      <c r="G507" s="152">
        <v>1.1100000000000001</v>
      </c>
    </row>
    <row r="508" spans="1:7" x14ac:dyDescent="0.2">
      <c r="A508" s="148">
        <f t="shared" ref="A508:A571" si="8">A507+7</f>
        <v>36027</v>
      </c>
      <c r="B508" s="149"/>
      <c r="D508" s="151">
        <v>0.57730000000000004</v>
      </c>
      <c r="E508" s="151"/>
      <c r="F508" s="151"/>
      <c r="G508" s="152">
        <v>1.1000000000000001</v>
      </c>
    </row>
    <row r="509" spans="1:7" x14ac:dyDescent="0.2">
      <c r="A509" s="148">
        <f t="shared" si="8"/>
        <v>36034</v>
      </c>
      <c r="B509" s="149"/>
      <c r="D509" s="151">
        <v>0.55530000000000002</v>
      </c>
      <c r="E509" s="151"/>
      <c r="F509" s="151"/>
      <c r="G509" s="152">
        <v>1.0900000000000001</v>
      </c>
    </row>
    <row r="510" spans="1:7" x14ac:dyDescent="0.2">
      <c r="A510" s="148">
        <f t="shared" si="8"/>
        <v>36041</v>
      </c>
      <c r="B510" s="149"/>
      <c r="D510" s="151">
        <v>0.57110000000000005</v>
      </c>
      <c r="E510" s="151"/>
      <c r="F510" s="151"/>
      <c r="G510" s="152">
        <v>1.1000000000000001</v>
      </c>
    </row>
    <row r="511" spans="1:7" x14ac:dyDescent="0.2">
      <c r="A511" s="148">
        <f t="shared" si="8"/>
        <v>36048</v>
      </c>
      <c r="B511" s="149"/>
      <c r="D511" s="151">
        <v>0.58520000000000005</v>
      </c>
      <c r="E511" s="151"/>
      <c r="F511" s="151"/>
      <c r="G511" s="152">
        <v>1.1000000000000001</v>
      </c>
    </row>
    <row r="512" spans="1:7" x14ac:dyDescent="0.2">
      <c r="A512" s="148">
        <f t="shared" si="8"/>
        <v>36055</v>
      </c>
      <c r="B512" s="149"/>
      <c r="D512" s="151">
        <v>0.59770000000000001</v>
      </c>
      <c r="E512" s="151"/>
      <c r="F512" s="151"/>
      <c r="G512" s="152">
        <v>1.1100000000000001</v>
      </c>
    </row>
    <row r="513" spans="1:7" x14ac:dyDescent="0.2">
      <c r="A513" s="148">
        <f t="shared" si="8"/>
        <v>36062</v>
      </c>
      <c r="B513" s="149"/>
      <c r="D513" s="151">
        <v>0.59950000000000003</v>
      </c>
      <c r="E513" s="151"/>
      <c r="F513" s="151"/>
      <c r="G513" s="152">
        <v>1.1000000000000001</v>
      </c>
    </row>
    <row r="514" spans="1:7" x14ac:dyDescent="0.2">
      <c r="A514" s="148">
        <f t="shared" si="8"/>
        <v>36069</v>
      </c>
      <c r="B514" s="149"/>
      <c r="D514" s="151">
        <f>AVERAGE(D513,D515)</f>
        <v>0.59929999999999994</v>
      </c>
      <c r="E514" s="151"/>
      <c r="F514" s="151"/>
      <c r="G514" s="152">
        <v>1.0900000000000001</v>
      </c>
    </row>
    <row r="515" spans="1:7" x14ac:dyDescent="0.2">
      <c r="A515" s="148">
        <f t="shared" si="8"/>
        <v>36076</v>
      </c>
      <c r="B515" s="149"/>
      <c r="D515" s="151">
        <v>0.59909999999999997</v>
      </c>
      <c r="E515" s="151"/>
      <c r="F515" s="151"/>
      <c r="G515" s="152">
        <v>1.1000000000000001</v>
      </c>
    </row>
    <row r="516" spans="1:7" x14ac:dyDescent="0.2">
      <c r="A516" s="148">
        <f t="shared" si="8"/>
        <v>36083</v>
      </c>
      <c r="B516" s="149"/>
      <c r="D516" s="151">
        <v>0.59989999999999999</v>
      </c>
      <c r="E516" s="151"/>
      <c r="F516" s="151"/>
      <c r="G516" s="152">
        <v>1.0900000000000001</v>
      </c>
    </row>
    <row r="517" spans="1:7" x14ac:dyDescent="0.2">
      <c r="A517" s="148">
        <f t="shared" si="8"/>
        <v>36090</v>
      </c>
      <c r="B517" s="149"/>
      <c r="D517" s="151">
        <v>0.59950000000000003</v>
      </c>
      <c r="E517" s="151"/>
      <c r="F517" s="151"/>
      <c r="G517" s="152">
        <v>1.08</v>
      </c>
    </row>
    <row r="518" spans="1:7" x14ac:dyDescent="0.2">
      <c r="A518" s="148">
        <f t="shared" si="8"/>
        <v>36097</v>
      </c>
      <c r="B518" s="149"/>
      <c r="D518" s="151">
        <f>AVERAGE(D517,D519)</f>
        <v>0.59929999999999994</v>
      </c>
      <c r="E518" s="151"/>
      <c r="F518" s="151"/>
      <c r="G518" s="152">
        <v>1.07</v>
      </c>
    </row>
    <row r="519" spans="1:7" x14ac:dyDescent="0.2">
      <c r="A519" s="148">
        <f t="shared" si="8"/>
        <v>36104</v>
      </c>
      <c r="B519" s="149"/>
      <c r="D519" s="151">
        <v>0.59909999999999997</v>
      </c>
      <c r="E519" s="151"/>
      <c r="F519" s="151"/>
      <c r="G519" s="152">
        <v>1.06</v>
      </c>
    </row>
    <row r="520" spans="1:7" x14ac:dyDescent="0.2">
      <c r="A520" s="148">
        <f t="shared" si="8"/>
        <v>36111</v>
      </c>
      <c r="B520" s="149"/>
      <c r="D520" s="151">
        <v>0.56210000000000004</v>
      </c>
      <c r="E520" s="151"/>
      <c r="F520" s="151"/>
      <c r="G520" s="152">
        <v>1.1200000000000001</v>
      </c>
    </row>
    <row r="521" spans="1:7" x14ac:dyDescent="0.2">
      <c r="A521" s="148">
        <f t="shared" si="8"/>
        <v>36118</v>
      </c>
      <c r="B521" s="149"/>
      <c r="D521" s="151">
        <v>0.53520000000000001</v>
      </c>
      <c r="E521" s="151"/>
      <c r="F521" s="151"/>
      <c r="G521" s="152">
        <v>1.1100000000000001</v>
      </c>
    </row>
    <row r="522" spans="1:7" x14ac:dyDescent="0.2">
      <c r="A522" s="148">
        <f t="shared" si="8"/>
        <v>36125</v>
      </c>
      <c r="B522" s="149"/>
      <c r="D522" s="151">
        <v>0.5</v>
      </c>
      <c r="E522" s="151"/>
      <c r="F522" s="151"/>
      <c r="G522" s="152">
        <v>1.0900000000000001</v>
      </c>
    </row>
    <row r="523" spans="1:7" x14ac:dyDescent="0.2">
      <c r="A523" s="148">
        <f t="shared" si="8"/>
        <v>36132</v>
      </c>
      <c r="B523" s="149"/>
      <c r="D523" s="151">
        <v>0.46</v>
      </c>
      <c r="E523" s="151"/>
      <c r="F523" s="151"/>
      <c r="G523" s="152">
        <v>1.07</v>
      </c>
    </row>
    <row r="524" spans="1:7" x14ac:dyDescent="0.2">
      <c r="A524" s="148">
        <f t="shared" si="8"/>
        <v>36139</v>
      </c>
      <c r="B524" s="149"/>
      <c r="D524" s="151">
        <v>0.40960000000000002</v>
      </c>
      <c r="E524" s="151"/>
      <c r="F524" s="151"/>
      <c r="G524" s="152">
        <v>1.01</v>
      </c>
    </row>
    <row r="525" spans="1:7" x14ac:dyDescent="0.2">
      <c r="A525" s="148">
        <f t="shared" si="8"/>
        <v>36146</v>
      </c>
      <c r="B525" s="149"/>
      <c r="D525" s="151">
        <v>0.38600000000000001</v>
      </c>
      <c r="E525" s="151"/>
      <c r="F525" s="151"/>
      <c r="G525" s="152">
        <v>0.99</v>
      </c>
    </row>
    <row r="526" spans="1:7" x14ac:dyDescent="0.2">
      <c r="A526" s="148">
        <f t="shared" si="8"/>
        <v>36153</v>
      </c>
      <c r="B526" s="149"/>
      <c r="D526" s="151">
        <v>0.38290000000000002</v>
      </c>
      <c r="E526" s="151"/>
      <c r="F526" s="151"/>
      <c r="G526" s="152">
        <v>0.94</v>
      </c>
    </row>
    <row r="527" spans="1:7" x14ac:dyDescent="0.2">
      <c r="A527" s="148">
        <f t="shared" si="8"/>
        <v>36160</v>
      </c>
      <c r="B527" s="149"/>
      <c r="D527" s="151">
        <v>0.37090000000000001</v>
      </c>
      <c r="E527" s="151"/>
      <c r="F527" s="151"/>
      <c r="G527" s="152">
        <v>0.92</v>
      </c>
    </row>
    <row r="528" spans="1:7" x14ac:dyDescent="0.2">
      <c r="A528" s="148">
        <f t="shared" si="8"/>
        <v>36167</v>
      </c>
      <c r="B528" s="149"/>
      <c r="D528" s="151">
        <v>0.39069999999999999</v>
      </c>
      <c r="E528" s="151"/>
      <c r="F528" s="151"/>
      <c r="G528" s="152">
        <v>0.94</v>
      </c>
    </row>
    <row r="529" spans="1:7" x14ac:dyDescent="0.2">
      <c r="A529" s="148">
        <f t="shared" si="8"/>
        <v>36174</v>
      </c>
      <c r="B529" s="149"/>
      <c r="D529" s="151">
        <v>0.41370000000000001</v>
      </c>
      <c r="E529" s="151"/>
      <c r="F529" s="151"/>
      <c r="G529" s="152">
        <v>0.93</v>
      </c>
    </row>
    <row r="530" spans="1:7" x14ac:dyDescent="0.2">
      <c r="A530" s="148">
        <f t="shared" si="8"/>
        <v>36181</v>
      </c>
      <c r="B530" s="149"/>
      <c r="D530" s="151">
        <v>0.432</v>
      </c>
      <c r="E530" s="151"/>
      <c r="F530" s="151"/>
      <c r="G530" s="152">
        <v>0.93</v>
      </c>
    </row>
    <row r="531" spans="1:7" x14ac:dyDescent="0.2">
      <c r="A531" s="148">
        <f t="shared" si="8"/>
        <v>36188</v>
      </c>
      <c r="B531" s="149"/>
      <c r="D531" s="151">
        <v>0.44380000000000003</v>
      </c>
      <c r="E531" s="151"/>
      <c r="F531" s="151"/>
      <c r="G531" s="152">
        <v>0.94</v>
      </c>
    </row>
    <row r="532" spans="1:7" x14ac:dyDescent="0.2">
      <c r="A532" s="148">
        <f t="shared" si="8"/>
        <v>36195</v>
      </c>
      <c r="B532" s="149"/>
      <c r="D532" s="151">
        <v>0.44800000000000001</v>
      </c>
      <c r="E532" s="151"/>
      <c r="F532" s="151"/>
      <c r="G532" s="152">
        <v>0.95</v>
      </c>
    </row>
    <row r="533" spans="1:7" x14ac:dyDescent="0.2">
      <c r="A533" s="148">
        <f t="shared" si="8"/>
        <v>36202</v>
      </c>
      <c r="B533" s="149"/>
      <c r="D533" s="151">
        <v>0.45590000000000003</v>
      </c>
      <c r="E533" s="151"/>
      <c r="F533" s="151"/>
      <c r="G533" s="152">
        <v>0.95</v>
      </c>
    </row>
    <row r="534" spans="1:7" x14ac:dyDescent="0.2">
      <c r="A534" s="148">
        <f t="shared" si="8"/>
        <v>36209</v>
      </c>
      <c r="B534" s="149"/>
      <c r="D534" s="151">
        <v>0.46350000000000002</v>
      </c>
      <c r="E534" s="151"/>
      <c r="F534" s="151"/>
      <c r="G534" s="152">
        <v>0.97</v>
      </c>
    </row>
    <row r="535" spans="1:7" x14ac:dyDescent="0.2">
      <c r="A535" s="148">
        <f t="shared" si="8"/>
        <v>36216</v>
      </c>
      <c r="B535" s="149"/>
      <c r="D535" s="151">
        <v>0.46920000000000001</v>
      </c>
      <c r="E535" s="151"/>
      <c r="F535" s="151"/>
      <c r="G535" s="152">
        <v>0.96</v>
      </c>
    </row>
    <row r="536" spans="1:7" x14ac:dyDescent="0.2">
      <c r="A536" s="148">
        <f t="shared" si="8"/>
        <v>36223</v>
      </c>
      <c r="B536" s="149"/>
      <c r="D536" s="151">
        <v>0.48449999999999999</v>
      </c>
      <c r="E536" s="151"/>
      <c r="F536" s="151"/>
      <c r="G536" s="152">
        <v>0.99</v>
      </c>
    </row>
    <row r="537" spans="1:7" x14ac:dyDescent="0.2">
      <c r="A537" s="148">
        <f t="shared" si="8"/>
        <v>36230</v>
      </c>
      <c r="B537" s="149"/>
      <c r="D537" s="151">
        <v>0.51990000000000003</v>
      </c>
      <c r="E537" s="151"/>
      <c r="F537" s="151"/>
      <c r="G537" s="152">
        <v>1.04</v>
      </c>
    </row>
    <row r="538" spans="1:7" x14ac:dyDescent="0.2">
      <c r="A538" s="148">
        <f t="shared" si="8"/>
        <v>36237</v>
      </c>
      <c r="B538" s="149"/>
      <c r="D538" s="151">
        <v>0.55649999999999999</v>
      </c>
      <c r="E538" s="151"/>
      <c r="F538" s="151"/>
      <c r="G538" s="152">
        <v>1.06</v>
      </c>
    </row>
    <row r="539" spans="1:7" x14ac:dyDescent="0.2">
      <c r="A539" s="148">
        <f t="shared" si="8"/>
        <v>36244</v>
      </c>
      <c r="B539" s="149"/>
      <c r="D539" s="151">
        <v>0.62490000000000001</v>
      </c>
      <c r="E539" s="151"/>
      <c r="F539" s="151"/>
      <c r="G539" s="152">
        <v>1.0900000000000001</v>
      </c>
    </row>
    <row r="540" spans="1:7" x14ac:dyDescent="0.2">
      <c r="A540" s="148">
        <f t="shared" si="8"/>
        <v>36251</v>
      </c>
      <c r="B540" s="149"/>
      <c r="D540" s="150">
        <v>0.67769999999999997</v>
      </c>
      <c r="E540" s="150"/>
      <c r="F540" s="150"/>
      <c r="G540" s="153">
        <v>1.1499999999999999</v>
      </c>
    </row>
    <row r="541" spans="1:7" x14ac:dyDescent="0.2">
      <c r="A541" s="148">
        <f t="shared" si="8"/>
        <v>36258</v>
      </c>
      <c r="B541" s="149"/>
      <c r="D541" s="150">
        <f>AVERAGE(D540,D542)</f>
        <v>0.70314999999999994</v>
      </c>
      <c r="E541" s="150"/>
      <c r="F541" s="150"/>
      <c r="G541" s="153">
        <v>1.18</v>
      </c>
    </row>
    <row r="542" spans="1:7" x14ac:dyDescent="0.2">
      <c r="A542" s="148">
        <f t="shared" si="8"/>
        <v>36265</v>
      </c>
      <c r="B542" s="149"/>
      <c r="D542" s="150">
        <v>0.72860000000000003</v>
      </c>
      <c r="E542" s="150"/>
      <c r="F542" s="150"/>
      <c r="G542" s="153">
        <v>1.2</v>
      </c>
    </row>
    <row r="543" spans="1:7" x14ac:dyDescent="0.2">
      <c r="A543" s="148">
        <f t="shared" si="8"/>
        <v>36272</v>
      </c>
      <c r="B543" s="149"/>
      <c r="D543" s="150">
        <f>AVERAGE(D542,D544)</f>
        <v>0.73560000000000003</v>
      </c>
      <c r="E543" s="150"/>
      <c r="F543" s="150"/>
      <c r="G543" s="153">
        <v>1.2</v>
      </c>
    </row>
    <row r="544" spans="1:7" x14ac:dyDescent="0.2">
      <c r="A544" s="148">
        <f t="shared" si="8"/>
        <v>36279</v>
      </c>
      <c r="B544" s="149"/>
      <c r="D544" s="150">
        <v>0.74260000000000004</v>
      </c>
      <c r="E544" s="150"/>
      <c r="F544" s="150"/>
      <c r="G544" s="153">
        <v>1.2</v>
      </c>
    </row>
    <row r="545" spans="1:10" x14ac:dyDescent="0.2">
      <c r="A545" s="148">
        <f t="shared" si="8"/>
        <v>36286</v>
      </c>
      <c r="B545" s="149"/>
      <c r="D545" s="150">
        <v>0.74780000000000002</v>
      </c>
      <c r="E545" s="150"/>
      <c r="F545" s="150"/>
      <c r="G545" s="153">
        <v>1.24</v>
      </c>
    </row>
    <row r="546" spans="1:10" x14ac:dyDescent="0.2">
      <c r="A546" s="148">
        <f t="shared" si="8"/>
        <v>36293</v>
      </c>
      <c r="B546" s="149"/>
      <c r="D546" s="150">
        <v>0.7591</v>
      </c>
      <c r="E546" s="150"/>
      <c r="F546" s="150"/>
      <c r="G546" s="153">
        <v>1.24</v>
      </c>
    </row>
    <row r="547" spans="1:10" x14ac:dyDescent="0.2">
      <c r="A547" s="148">
        <f t="shared" si="8"/>
        <v>36300</v>
      </c>
      <c r="B547" s="149"/>
      <c r="D547" s="150">
        <v>0.76119999999999999</v>
      </c>
      <c r="E547" s="150"/>
      <c r="F547" s="150"/>
      <c r="G547" s="153">
        <v>1.22</v>
      </c>
      <c r="I547" s="154"/>
    </row>
    <row r="548" spans="1:10" x14ac:dyDescent="0.2">
      <c r="A548" s="148">
        <f t="shared" si="8"/>
        <v>36307</v>
      </c>
      <c r="B548" s="149"/>
      <c r="D548" s="150">
        <f>AVERAGE(D547,D549)</f>
        <v>0.74465000000000003</v>
      </c>
      <c r="E548" s="150"/>
      <c r="F548" s="150"/>
      <c r="G548" s="153">
        <v>1.23</v>
      </c>
      <c r="I548" s="154"/>
      <c r="J548" s="154"/>
    </row>
    <row r="549" spans="1:10" x14ac:dyDescent="0.2">
      <c r="A549" s="148">
        <f t="shared" si="8"/>
        <v>36314</v>
      </c>
      <c r="B549" s="149"/>
      <c r="D549" s="150">
        <v>0.72809999999999997</v>
      </c>
      <c r="E549" s="150"/>
      <c r="F549" s="150"/>
      <c r="G549" s="153">
        <v>1.22</v>
      </c>
      <c r="I549" s="154"/>
      <c r="J549" s="154"/>
    </row>
    <row r="550" spans="1:10" x14ac:dyDescent="0.2">
      <c r="A550" s="148">
        <f t="shared" si="8"/>
        <v>36321</v>
      </c>
      <c r="B550" s="149"/>
      <c r="D550" s="150">
        <v>0.69950000000000001</v>
      </c>
      <c r="E550" s="150"/>
      <c r="F550" s="150"/>
      <c r="G550" s="153">
        <v>1.21</v>
      </c>
      <c r="I550" s="154"/>
      <c r="J550" s="154"/>
    </row>
    <row r="551" spans="1:10" x14ac:dyDescent="0.2">
      <c r="A551" s="148">
        <f t="shared" si="8"/>
        <v>36328</v>
      </c>
      <c r="B551" s="149"/>
      <c r="D551" s="150">
        <v>0.69579999999999997</v>
      </c>
      <c r="E551" s="150"/>
      <c r="F551" s="150"/>
      <c r="G551" s="153">
        <v>1.2110000000000001</v>
      </c>
      <c r="I551" s="154"/>
      <c r="J551" s="154"/>
    </row>
    <row r="552" spans="1:10" x14ac:dyDescent="0.2">
      <c r="A552" s="148">
        <f t="shared" si="8"/>
        <v>36335</v>
      </c>
      <c r="B552" s="149"/>
      <c r="D552" s="150">
        <v>0.70660000000000001</v>
      </c>
      <c r="E552" s="150"/>
      <c r="F552" s="150"/>
      <c r="G552" s="153">
        <v>1.218</v>
      </c>
      <c r="I552" s="154"/>
      <c r="J552" s="154"/>
    </row>
    <row r="553" spans="1:10" x14ac:dyDescent="0.2">
      <c r="A553" s="148">
        <f t="shared" si="8"/>
        <v>36342</v>
      </c>
      <c r="B553" s="149"/>
      <c r="D553" s="150">
        <v>0.71450000000000002</v>
      </c>
      <c r="E553" s="150"/>
      <c r="F553" s="150"/>
      <c r="G553" s="153">
        <v>1.2250000000000001</v>
      </c>
      <c r="I553" s="154"/>
      <c r="J553" s="154"/>
    </row>
    <row r="554" spans="1:10" x14ac:dyDescent="0.2">
      <c r="A554" s="148">
        <f t="shared" si="8"/>
        <v>36349</v>
      </c>
      <c r="B554" s="149"/>
      <c r="D554" s="150">
        <v>0.73140000000000005</v>
      </c>
      <c r="E554" s="150"/>
      <c r="F554" s="150"/>
      <c r="G554" s="153">
        <v>1.224</v>
      </c>
      <c r="I554" s="154"/>
      <c r="J554" s="154"/>
    </row>
    <row r="555" spans="1:10" x14ac:dyDescent="0.2">
      <c r="A555" s="148">
        <f t="shared" si="8"/>
        <v>36356</v>
      </c>
      <c r="B555" s="149"/>
      <c r="D555" s="150">
        <v>0.75790000000000002</v>
      </c>
      <c r="E555" s="150"/>
      <c r="F555" s="150"/>
      <c r="G555" s="153">
        <v>1.2450000000000001</v>
      </c>
      <c r="I555" s="154"/>
      <c r="J555" s="154"/>
    </row>
    <row r="556" spans="1:10" x14ac:dyDescent="0.2">
      <c r="A556" s="148">
        <f t="shared" si="8"/>
        <v>36363</v>
      </c>
      <c r="B556" s="149"/>
      <c r="D556" s="150">
        <v>0.78720000000000001</v>
      </c>
      <c r="E556" s="150"/>
      <c r="F556" s="150"/>
      <c r="G556" s="153">
        <v>1.2829999999999999</v>
      </c>
      <c r="I556" s="154"/>
      <c r="J556" s="154"/>
    </row>
    <row r="557" spans="1:10" x14ac:dyDescent="0.2">
      <c r="A557" s="148">
        <f t="shared" si="8"/>
        <v>36370</v>
      </c>
      <c r="B557" s="149"/>
      <c r="D557" s="150">
        <v>0.78849999999999998</v>
      </c>
      <c r="E557" s="150"/>
      <c r="F557" s="150"/>
      <c r="G557" s="153">
        <v>1.296</v>
      </c>
      <c r="I557" s="154"/>
      <c r="J557" s="154"/>
    </row>
    <row r="558" spans="1:10" x14ac:dyDescent="0.2">
      <c r="A558" s="148">
        <f t="shared" si="8"/>
        <v>36377</v>
      </c>
      <c r="B558" s="149"/>
      <c r="D558" s="150">
        <v>0.81440000000000001</v>
      </c>
      <c r="E558" s="150"/>
      <c r="F558" s="150"/>
      <c r="G558" s="153">
        <v>1.35</v>
      </c>
      <c r="I558" s="154"/>
      <c r="J558" s="154"/>
    </row>
    <row r="559" spans="1:10" x14ac:dyDescent="0.2">
      <c r="A559" s="148">
        <f t="shared" si="8"/>
        <v>36384</v>
      </c>
      <c r="B559" s="149"/>
      <c r="D559" s="150">
        <v>0.8417</v>
      </c>
      <c r="E559" s="150"/>
      <c r="F559" s="150"/>
      <c r="G559" s="153">
        <v>1.2889999999999999</v>
      </c>
      <c r="I559" s="154"/>
      <c r="J559" s="154"/>
    </row>
    <row r="560" spans="1:10" x14ac:dyDescent="0.2">
      <c r="A560" s="148">
        <f t="shared" si="8"/>
        <v>36391</v>
      </c>
      <c r="B560" s="149"/>
      <c r="D560" s="150">
        <v>0.86680000000000001</v>
      </c>
      <c r="E560" s="150"/>
      <c r="F560" s="150"/>
      <c r="G560" s="153">
        <v>1.39</v>
      </c>
      <c r="I560" s="154"/>
      <c r="J560" s="154"/>
    </row>
    <row r="561" spans="1:10" x14ac:dyDescent="0.2">
      <c r="A561" s="148">
        <f t="shared" si="8"/>
        <v>36398</v>
      </c>
      <c r="B561" s="149"/>
      <c r="D561" s="150">
        <v>0.88800000000000001</v>
      </c>
      <c r="E561" s="150"/>
      <c r="F561" s="150"/>
      <c r="G561" s="153">
        <v>1.39</v>
      </c>
      <c r="I561" s="154"/>
      <c r="J561" s="154"/>
    </row>
    <row r="562" spans="1:10" x14ac:dyDescent="0.2">
      <c r="A562" s="148">
        <f t="shared" si="8"/>
        <v>36405</v>
      </c>
      <c r="B562" s="149"/>
      <c r="D562" s="150">
        <v>0.89429999999999998</v>
      </c>
      <c r="E562" s="150"/>
      <c r="F562" s="150"/>
      <c r="G562" s="153">
        <v>1.38</v>
      </c>
      <c r="I562" s="154"/>
      <c r="J562" s="154"/>
    </row>
    <row r="563" spans="1:10" x14ac:dyDescent="0.2">
      <c r="A563" s="148">
        <f t="shared" si="8"/>
        <v>36412</v>
      </c>
      <c r="B563" s="149"/>
      <c r="D563" s="150">
        <v>0.89470000000000005</v>
      </c>
      <c r="E563" s="150"/>
      <c r="F563" s="150"/>
      <c r="G563" s="153">
        <v>1.37</v>
      </c>
      <c r="I563" s="154"/>
      <c r="J563" s="154"/>
    </row>
    <row r="564" spans="1:10" x14ac:dyDescent="0.2">
      <c r="A564" s="148">
        <f t="shared" si="8"/>
        <v>36419</v>
      </c>
      <c r="B564" s="149"/>
      <c r="D564" s="150">
        <v>0.89510000000000001</v>
      </c>
      <c r="E564" s="150"/>
      <c r="F564" s="150"/>
      <c r="G564" s="153">
        <v>1.37</v>
      </c>
      <c r="I564" s="154"/>
      <c r="J564" s="154"/>
    </row>
    <row r="565" spans="1:10" x14ac:dyDescent="0.2">
      <c r="A565" s="148">
        <f t="shared" si="8"/>
        <v>36426</v>
      </c>
      <c r="B565" s="149"/>
      <c r="D565" s="150">
        <f>AVERAGE(D564,D566)</f>
        <v>0.89</v>
      </c>
      <c r="E565" s="150"/>
      <c r="F565" s="150"/>
      <c r="G565" s="153">
        <v>1.37</v>
      </c>
      <c r="I565" s="154"/>
      <c r="J565" s="154"/>
    </row>
    <row r="566" spans="1:10" x14ac:dyDescent="0.2">
      <c r="A566" s="148">
        <f t="shared" si="8"/>
        <v>36433</v>
      </c>
      <c r="B566" s="149"/>
      <c r="D566" s="150">
        <v>0.88490000000000002</v>
      </c>
      <c r="E566" s="150"/>
      <c r="F566" s="150"/>
      <c r="G566" s="153">
        <v>1.36</v>
      </c>
      <c r="I566" s="154"/>
      <c r="J566" s="154"/>
    </row>
    <row r="567" spans="1:10" x14ac:dyDescent="0.2">
      <c r="A567" s="148">
        <f t="shared" si="8"/>
        <v>36440</v>
      </c>
      <c r="B567" s="149"/>
      <c r="D567" s="150">
        <v>0.879</v>
      </c>
      <c r="E567" s="150"/>
      <c r="F567" s="150"/>
      <c r="G567" s="153">
        <v>1.36</v>
      </c>
      <c r="I567" s="154"/>
      <c r="J567" s="154"/>
    </row>
    <row r="568" spans="1:10" x14ac:dyDescent="0.2">
      <c r="A568" s="148">
        <f t="shared" si="8"/>
        <v>36447</v>
      </c>
      <c r="B568" s="149"/>
      <c r="D568" s="150">
        <v>0.85119999999999996</v>
      </c>
      <c r="E568" s="150"/>
      <c r="F568" s="150"/>
      <c r="G568" s="153">
        <v>1.36</v>
      </c>
      <c r="I568" s="154"/>
      <c r="J568" s="154"/>
    </row>
    <row r="569" spans="1:10" x14ac:dyDescent="0.2">
      <c r="A569" s="148">
        <f t="shared" si="8"/>
        <v>36454</v>
      </c>
      <c r="B569" s="149"/>
      <c r="D569" s="150">
        <v>0.83</v>
      </c>
      <c r="E569" s="150"/>
      <c r="F569" s="150"/>
      <c r="G569" s="153">
        <v>1.33</v>
      </c>
      <c r="I569" s="154"/>
      <c r="J569" s="154"/>
    </row>
    <row r="570" spans="1:10" x14ac:dyDescent="0.2">
      <c r="A570" s="148">
        <f t="shared" si="8"/>
        <v>36461</v>
      </c>
      <c r="B570" s="149"/>
      <c r="D570" s="150">
        <v>0.81899999999999995</v>
      </c>
      <c r="E570" s="150"/>
      <c r="F570" s="150"/>
      <c r="G570" s="153">
        <v>1.33</v>
      </c>
      <c r="I570" s="154"/>
      <c r="J570" s="154"/>
    </row>
    <row r="571" spans="1:10" x14ac:dyDescent="0.2">
      <c r="A571" s="148">
        <f t="shared" si="8"/>
        <v>36468</v>
      </c>
      <c r="B571" s="149"/>
      <c r="D571" s="150">
        <v>0.79059999999999997</v>
      </c>
      <c r="E571" s="150"/>
      <c r="F571" s="150"/>
      <c r="G571" s="153">
        <v>1.32</v>
      </c>
      <c r="I571" s="154"/>
      <c r="J571" s="154"/>
    </row>
    <row r="572" spans="1:10" x14ac:dyDescent="0.2">
      <c r="A572" s="148">
        <f t="shared" ref="A572:A635" si="9">A571+7</f>
        <v>36475</v>
      </c>
      <c r="B572" s="149"/>
      <c r="D572" s="150">
        <v>0.78410000000000002</v>
      </c>
      <c r="E572" s="150"/>
      <c r="F572" s="150"/>
      <c r="G572" s="153">
        <v>1.31</v>
      </c>
      <c r="I572" s="154"/>
      <c r="J572" s="154"/>
    </row>
    <row r="573" spans="1:10" x14ac:dyDescent="0.2">
      <c r="A573" s="148">
        <f t="shared" si="9"/>
        <v>36482</v>
      </c>
      <c r="B573" s="149"/>
      <c r="D573" s="150">
        <v>0.7843</v>
      </c>
      <c r="E573" s="150"/>
      <c r="F573" s="150"/>
      <c r="G573" s="153">
        <v>1.29</v>
      </c>
      <c r="I573" s="154"/>
      <c r="J573" s="154"/>
    </row>
    <row r="574" spans="1:10" x14ac:dyDescent="0.2">
      <c r="A574" s="148">
        <f t="shared" si="9"/>
        <v>36489</v>
      </c>
      <c r="B574" s="149"/>
      <c r="D574" s="150">
        <v>0.78979999999999995</v>
      </c>
      <c r="E574" s="150"/>
      <c r="F574" s="150"/>
      <c r="G574" s="153">
        <v>1.29</v>
      </c>
      <c r="I574" s="154"/>
      <c r="J574" s="154"/>
    </row>
    <row r="575" spans="1:10" x14ac:dyDescent="0.2">
      <c r="A575" s="148">
        <f t="shared" si="9"/>
        <v>36496</v>
      </c>
      <c r="B575" s="149"/>
      <c r="D575" s="150">
        <v>0.81389999999999996</v>
      </c>
      <c r="E575" s="150"/>
      <c r="F575" s="150"/>
      <c r="G575" s="153">
        <v>1.3</v>
      </c>
      <c r="I575" s="154"/>
      <c r="J575" s="154"/>
    </row>
    <row r="576" spans="1:10" x14ac:dyDescent="0.2">
      <c r="A576" s="148">
        <f t="shared" si="9"/>
        <v>36503</v>
      </c>
      <c r="B576" s="149"/>
      <c r="D576" s="150">
        <v>0.80559999999999998</v>
      </c>
      <c r="E576" s="150"/>
      <c r="F576" s="150"/>
      <c r="G576" s="153">
        <v>1.3</v>
      </c>
      <c r="I576" s="154"/>
      <c r="J576" s="154"/>
    </row>
    <row r="577" spans="1:10" x14ac:dyDescent="0.2">
      <c r="A577" s="148">
        <f t="shared" si="9"/>
        <v>36510</v>
      </c>
      <c r="B577" s="149"/>
      <c r="D577" s="150">
        <v>0.78200000000000003</v>
      </c>
      <c r="E577" s="150"/>
      <c r="F577" s="150"/>
      <c r="G577" s="153">
        <v>1.29</v>
      </c>
      <c r="I577" s="154"/>
      <c r="J577" s="154"/>
    </row>
    <row r="578" spans="1:10" x14ac:dyDescent="0.2">
      <c r="A578" s="148">
        <f t="shared" si="9"/>
        <v>36517</v>
      </c>
      <c r="B578" s="149"/>
      <c r="D578" s="150">
        <v>0.77280000000000004</v>
      </c>
      <c r="E578" s="150"/>
      <c r="F578" s="150"/>
      <c r="G578" s="153">
        <v>1.28</v>
      </c>
      <c r="I578" s="154"/>
      <c r="J578" s="154"/>
    </row>
    <row r="579" spans="1:10" x14ac:dyDescent="0.2">
      <c r="A579" s="148">
        <f t="shared" si="9"/>
        <v>36524</v>
      </c>
      <c r="B579" s="149"/>
      <c r="D579" s="150">
        <v>0.76349999999999996</v>
      </c>
      <c r="E579" s="150"/>
      <c r="F579" s="150"/>
      <c r="G579" s="153">
        <v>1.28</v>
      </c>
      <c r="I579" s="154"/>
      <c r="J579" s="154"/>
    </row>
    <row r="580" spans="1:10" x14ac:dyDescent="0.2">
      <c r="A580" s="148">
        <f t="shared" si="9"/>
        <v>36531</v>
      </c>
      <c r="B580" s="149"/>
      <c r="D580" s="150">
        <v>0.7571</v>
      </c>
      <c r="E580" s="150"/>
      <c r="F580" s="150"/>
      <c r="G580" s="153">
        <v>1.27</v>
      </c>
      <c r="J580" s="154"/>
    </row>
    <row r="581" spans="1:10" x14ac:dyDescent="0.2">
      <c r="A581" s="148">
        <f t="shared" si="9"/>
        <v>36538</v>
      </c>
      <c r="B581" s="149"/>
      <c r="D581" s="150">
        <v>0.75070000000000003</v>
      </c>
      <c r="E581" s="150"/>
      <c r="F581" s="150"/>
      <c r="G581" s="153">
        <v>1.27</v>
      </c>
    </row>
    <row r="582" spans="1:10" x14ac:dyDescent="0.2">
      <c r="A582" s="148">
        <f t="shared" si="9"/>
        <v>36545</v>
      </c>
      <c r="B582" s="149"/>
      <c r="D582" s="150">
        <v>0.76280000000000003</v>
      </c>
      <c r="E582" s="150"/>
      <c r="F582" s="150"/>
      <c r="G582" s="153">
        <v>1.27</v>
      </c>
    </row>
    <row r="583" spans="1:10" x14ac:dyDescent="0.2">
      <c r="A583" s="148">
        <f t="shared" si="9"/>
        <v>36552</v>
      </c>
      <c r="B583" s="149"/>
      <c r="D583" s="150">
        <v>0.78510000000000002</v>
      </c>
      <c r="E583" s="150"/>
      <c r="F583" s="150"/>
      <c r="G583" s="153">
        <v>1.29</v>
      </c>
    </row>
    <row r="584" spans="1:10" x14ac:dyDescent="0.2">
      <c r="A584" s="148">
        <f t="shared" si="9"/>
        <v>36559</v>
      </c>
      <c r="B584" s="149"/>
      <c r="D584" s="150">
        <v>0.80010000000000003</v>
      </c>
      <c r="E584" s="150"/>
      <c r="F584" s="150"/>
      <c r="G584" s="153">
        <v>1.31</v>
      </c>
    </row>
    <row r="585" spans="1:10" x14ac:dyDescent="0.2">
      <c r="A585" s="148">
        <f t="shared" si="9"/>
        <v>36566</v>
      </c>
      <c r="B585" s="149"/>
      <c r="D585" s="150">
        <v>0.82720000000000005</v>
      </c>
      <c r="E585" s="150"/>
      <c r="F585" s="150"/>
      <c r="G585" s="153">
        <v>1.33</v>
      </c>
    </row>
    <row r="586" spans="1:10" x14ac:dyDescent="0.2">
      <c r="A586" s="148">
        <f t="shared" si="9"/>
        <v>36573</v>
      </c>
      <c r="B586" s="149"/>
      <c r="D586" s="150">
        <v>0.85609999999999997</v>
      </c>
      <c r="E586" s="150"/>
      <c r="F586" s="150"/>
      <c r="G586" s="153">
        <v>1.3525453172205437</v>
      </c>
    </row>
    <row r="587" spans="1:10" x14ac:dyDescent="0.2">
      <c r="A587" s="148">
        <f t="shared" si="9"/>
        <v>36580</v>
      </c>
      <c r="B587" s="149"/>
      <c r="D587" s="150">
        <v>0.89149999999999996</v>
      </c>
      <c r="E587" s="150"/>
      <c r="F587" s="150"/>
      <c r="G587" s="153">
        <v>1.3772809667673713</v>
      </c>
    </row>
    <row r="588" spans="1:10" x14ac:dyDescent="0.2">
      <c r="A588" s="148">
        <f t="shared" si="9"/>
        <v>36587</v>
      </c>
      <c r="B588" s="149"/>
      <c r="D588" s="150">
        <v>0.95255000000000001</v>
      </c>
      <c r="E588" s="150"/>
      <c r="F588" s="150"/>
      <c r="G588" s="153">
        <v>1.436646525679758</v>
      </c>
    </row>
    <row r="589" spans="1:10" x14ac:dyDescent="0.2">
      <c r="A589" s="148">
        <f t="shared" si="9"/>
        <v>36594</v>
      </c>
      <c r="B589" s="149"/>
      <c r="D589" s="150">
        <v>1.0136000000000001</v>
      </c>
      <c r="E589" s="150"/>
      <c r="F589" s="150"/>
      <c r="G589" s="153">
        <v>1.47</v>
      </c>
    </row>
    <row r="590" spans="1:10" x14ac:dyDescent="0.2">
      <c r="A590" s="148">
        <f t="shared" si="9"/>
        <v>36601</v>
      </c>
      <c r="B590" s="149"/>
      <c r="D590" s="150">
        <v>1.0821000000000001</v>
      </c>
      <c r="E590" s="150"/>
      <c r="F590" s="150"/>
      <c r="G590" s="153">
        <v>1.5108333333333335</v>
      </c>
    </row>
    <row r="591" spans="1:10" x14ac:dyDescent="0.2">
      <c r="A591" s="148">
        <f t="shared" si="9"/>
        <v>36608</v>
      </c>
      <c r="B591" s="149"/>
      <c r="D591" s="151">
        <v>1.08</v>
      </c>
      <c r="E591" s="151"/>
      <c r="F591" s="151"/>
      <c r="G591" s="153">
        <v>1.5186111111111114</v>
      </c>
    </row>
    <row r="592" spans="1:10" x14ac:dyDescent="0.2">
      <c r="A592" s="148">
        <f t="shared" si="9"/>
        <v>36615</v>
      </c>
      <c r="B592" s="149"/>
      <c r="D592" s="151">
        <v>1.08</v>
      </c>
      <c r="E592" s="151"/>
      <c r="F592" s="151"/>
      <c r="G592" s="153">
        <v>1.5156944444444445</v>
      </c>
    </row>
    <row r="593" spans="1:7" x14ac:dyDescent="0.2">
      <c r="A593" s="148">
        <f t="shared" si="9"/>
        <v>36622</v>
      </c>
      <c r="B593" s="149"/>
      <c r="D593" s="150">
        <v>1.0661</v>
      </c>
      <c r="E593" s="150"/>
      <c r="F593" s="150"/>
      <c r="G593" s="153">
        <v>1.5059722222222223</v>
      </c>
    </row>
    <row r="594" spans="1:7" x14ac:dyDescent="0.2">
      <c r="A594" s="148">
        <f t="shared" si="9"/>
        <v>36629</v>
      </c>
      <c r="B594" s="149"/>
      <c r="D594" s="150">
        <v>1.0102</v>
      </c>
      <c r="E594" s="150"/>
      <c r="F594" s="150"/>
      <c r="G594" s="153">
        <v>1.4894444444444446</v>
      </c>
    </row>
    <row r="595" spans="1:7" x14ac:dyDescent="0.2">
      <c r="A595" s="148">
        <f t="shared" si="9"/>
        <v>36636</v>
      </c>
      <c r="B595" s="149"/>
      <c r="D595" s="150">
        <v>0.98459999999999992</v>
      </c>
      <c r="E595" s="150"/>
      <c r="F595" s="150"/>
      <c r="G595" s="153">
        <v>1.512</v>
      </c>
    </row>
    <row r="596" spans="1:7" x14ac:dyDescent="0.2">
      <c r="A596" s="148">
        <f t="shared" si="9"/>
        <v>36643</v>
      </c>
      <c r="B596" s="149"/>
      <c r="D596" s="150">
        <v>0.95899999999999996</v>
      </c>
      <c r="E596" s="150"/>
      <c r="F596" s="150"/>
      <c r="G596" s="153">
        <v>1.51</v>
      </c>
    </row>
    <row r="597" spans="1:7" x14ac:dyDescent="0.2">
      <c r="A597" s="148">
        <f t="shared" si="9"/>
        <v>36650</v>
      </c>
      <c r="B597" s="149"/>
      <c r="D597" s="150">
        <v>0.96237499999474219</v>
      </c>
      <c r="E597" s="150"/>
      <c r="F597" s="150"/>
      <c r="G597" s="153">
        <v>1.516</v>
      </c>
    </row>
    <row r="598" spans="1:7" x14ac:dyDescent="0.2">
      <c r="A598" s="148">
        <f t="shared" si="9"/>
        <v>36657</v>
      </c>
      <c r="B598" s="149"/>
      <c r="D598" s="150">
        <v>0.96574999998948441</v>
      </c>
      <c r="E598" s="150"/>
      <c r="F598" s="150"/>
      <c r="G598" s="153">
        <v>1.482</v>
      </c>
    </row>
    <row r="599" spans="1:7" x14ac:dyDescent="0.2">
      <c r="A599" s="148">
        <f t="shared" si="9"/>
        <v>36664</v>
      </c>
      <c r="B599" s="149"/>
      <c r="D599" s="150">
        <v>0.96912499998948443</v>
      </c>
      <c r="E599" s="150"/>
      <c r="F599" s="150"/>
      <c r="G599" s="153">
        <v>1.4530000000000001</v>
      </c>
    </row>
    <row r="600" spans="1:7" x14ac:dyDescent="0.2">
      <c r="A600" s="148">
        <f t="shared" si="9"/>
        <v>36671</v>
      </c>
      <c r="B600" s="149"/>
      <c r="D600" s="150">
        <v>0.97250000000000003</v>
      </c>
      <c r="E600" s="150"/>
      <c r="F600" s="150"/>
      <c r="G600" s="153">
        <v>1.478</v>
      </c>
    </row>
    <row r="601" spans="1:7" x14ac:dyDescent="0.2">
      <c r="A601" s="148">
        <f t="shared" si="9"/>
        <v>36678</v>
      </c>
      <c r="B601" s="149"/>
      <c r="D601" s="150">
        <v>0.98455000000000004</v>
      </c>
      <c r="E601" s="150"/>
      <c r="F601" s="150"/>
      <c r="G601" s="153">
        <v>1.478</v>
      </c>
    </row>
    <row r="602" spans="1:7" x14ac:dyDescent="0.2">
      <c r="A602" s="148">
        <f t="shared" si="9"/>
        <v>36685</v>
      </c>
      <c r="B602" s="149"/>
      <c r="D602" s="150">
        <v>0.99660000000000004</v>
      </c>
      <c r="E602" s="150"/>
      <c r="F602" s="150"/>
      <c r="G602" s="153">
        <v>1.478</v>
      </c>
    </row>
    <row r="603" spans="1:7" x14ac:dyDescent="0.2">
      <c r="A603" s="148">
        <f t="shared" si="9"/>
        <v>36692</v>
      </c>
      <c r="B603" s="149"/>
      <c r="D603" s="150">
        <v>1.0141</v>
      </c>
      <c r="E603" s="150"/>
      <c r="F603" s="150"/>
      <c r="G603" s="153">
        <v>1.4830000000000001</v>
      </c>
    </row>
    <row r="604" spans="1:7" x14ac:dyDescent="0.2">
      <c r="A604" s="148">
        <f t="shared" si="9"/>
        <v>36699</v>
      </c>
      <c r="B604" s="149"/>
      <c r="D604" s="150">
        <v>1.0288999999999999</v>
      </c>
      <c r="E604" s="150"/>
      <c r="F604" s="150"/>
      <c r="G604" s="153">
        <v>1.5</v>
      </c>
    </row>
    <row r="605" spans="1:7" x14ac:dyDescent="0.2">
      <c r="A605" s="148">
        <f t="shared" si="9"/>
        <v>36706</v>
      </c>
      <c r="B605" s="149"/>
      <c r="D605" s="150">
        <v>1.0403</v>
      </c>
      <c r="E605" s="150"/>
      <c r="F605" s="150"/>
      <c r="G605" s="153">
        <v>1.52</v>
      </c>
    </row>
    <row r="606" spans="1:7" x14ac:dyDescent="0.2">
      <c r="A606" s="148">
        <f t="shared" si="9"/>
        <v>36713</v>
      </c>
      <c r="B606" s="149"/>
      <c r="D606" s="150">
        <v>1.0530999999999999</v>
      </c>
      <c r="E606" s="150"/>
      <c r="F606" s="150"/>
      <c r="G606" s="153">
        <v>1.55</v>
      </c>
    </row>
    <row r="607" spans="1:7" x14ac:dyDescent="0.2">
      <c r="A607" s="148">
        <f t="shared" si="9"/>
        <v>36720</v>
      </c>
      <c r="B607" s="149"/>
      <c r="D607" s="150">
        <v>1.0595000000000001</v>
      </c>
      <c r="E607" s="150"/>
      <c r="F607" s="150"/>
      <c r="G607" s="153">
        <v>1.5375694016039485</v>
      </c>
    </row>
    <row r="608" spans="1:7" x14ac:dyDescent="0.2">
      <c r="A608" s="148">
        <f t="shared" si="9"/>
        <v>36727</v>
      </c>
      <c r="B608" s="149"/>
      <c r="D608" s="150">
        <v>1.0347999999999999</v>
      </c>
      <c r="E608" s="150"/>
      <c r="F608" s="150"/>
      <c r="G608" s="153">
        <v>1.5194016039481804</v>
      </c>
    </row>
    <row r="609" spans="1:7" x14ac:dyDescent="0.2">
      <c r="A609" s="148">
        <f t="shared" si="9"/>
        <v>36734</v>
      </c>
      <c r="B609" s="149"/>
      <c r="D609" s="150">
        <v>1.0255000000000001</v>
      </c>
      <c r="E609" s="150"/>
      <c r="F609" s="150"/>
      <c r="G609" s="153">
        <v>1.507927205428748</v>
      </c>
    </row>
    <row r="610" spans="1:7" x14ac:dyDescent="0.2">
      <c r="A610" s="148">
        <f t="shared" si="9"/>
        <v>36741</v>
      </c>
      <c r="B610" s="149"/>
      <c r="D610" s="151">
        <v>1.0154000000000001</v>
      </c>
      <c r="E610" s="151"/>
      <c r="F610" s="151"/>
      <c r="G610" s="153">
        <v>1.4964528069093155</v>
      </c>
    </row>
    <row r="611" spans="1:7" x14ac:dyDescent="0.2">
      <c r="A611" s="148">
        <f t="shared" si="9"/>
        <v>36748</v>
      </c>
      <c r="B611" s="149"/>
      <c r="D611" s="150">
        <v>1.0263</v>
      </c>
      <c r="E611" s="150"/>
      <c r="F611" s="150"/>
      <c r="G611" s="153">
        <v>1.5349999999999999</v>
      </c>
    </row>
    <row r="612" spans="1:7" x14ac:dyDescent="0.2">
      <c r="A612" s="148">
        <f t="shared" si="9"/>
        <v>36755</v>
      </c>
      <c r="B612" s="149"/>
      <c r="D612" s="150">
        <v>1.0419</v>
      </c>
      <c r="E612" s="150"/>
      <c r="F612" s="150"/>
      <c r="G612" s="153">
        <v>1.4763726095003087</v>
      </c>
    </row>
    <row r="613" spans="1:7" x14ac:dyDescent="0.2">
      <c r="A613" s="148">
        <f t="shared" si="9"/>
        <v>36762</v>
      </c>
      <c r="B613" s="149"/>
      <c r="D613" s="150">
        <v>1.0523</v>
      </c>
      <c r="E613" s="150"/>
      <c r="F613" s="150"/>
      <c r="G613" s="153">
        <v>1.4868908081431216</v>
      </c>
    </row>
    <row r="614" spans="1:7" x14ac:dyDescent="0.2">
      <c r="A614" s="148">
        <f t="shared" si="9"/>
        <v>36769</v>
      </c>
      <c r="B614" s="149"/>
      <c r="D614" s="150">
        <v>1.0810999999999999</v>
      </c>
      <c r="E614" s="150"/>
      <c r="F614" s="150"/>
      <c r="G614" s="153">
        <v>1.4935842072794572</v>
      </c>
    </row>
    <row r="615" spans="1:7" x14ac:dyDescent="0.2">
      <c r="A615" s="148">
        <f t="shared" si="9"/>
        <v>36776</v>
      </c>
      <c r="B615" s="149"/>
      <c r="D615" s="150">
        <v>1.0975999999999999</v>
      </c>
      <c r="E615" s="150"/>
      <c r="F615" s="150"/>
      <c r="G615" s="153">
        <v>1.5165330043183223</v>
      </c>
    </row>
    <row r="616" spans="1:7" x14ac:dyDescent="0.2">
      <c r="A616" s="148">
        <f t="shared" si="9"/>
        <v>36783</v>
      </c>
      <c r="B616" s="149"/>
      <c r="D616" s="150">
        <v>1.1089</v>
      </c>
      <c r="E616" s="150"/>
      <c r="F616" s="150"/>
      <c r="G616" s="153">
        <v>1.55</v>
      </c>
    </row>
    <row r="617" spans="1:7" x14ac:dyDescent="0.2">
      <c r="A617" s="148">
        <f t="shared" si="9"/>
        <v>36790</v>
      </c>
      <c r="B617" s="149"/>
      <c r="D617" s="150">
        <v>1.1226</v>
      </c>
      <c r="E617" s="150"/>
      <c r="F617" s="150"/>
      <c r="G617" s="153">
        <v>1.5595619987661939</v>
      </c>
    </row>
    <row r="618" spans="1:7" x14ac:dyDescent="0.2">
      <c r="A618" s="148">
        <f t="shared" si="9"/>
        <v>36797</v>
      </c>
      <c r="B618" s="149"/>
      <c r="D618" s="150">
        <v>1.1367</v>
      </c>
      <c r="E618" s="150"/>
      <c r="F618" s="150"/>
      <c r="G618" s="153">
        <v>1.5528685996298583</v>
      </c>
    </row>
    <row r="619" spans="1:7" x14ac:dyDescent="0.2">
      <c r="A619" s="148">
        <f t="shared" si="9"/>
        <v>36804</v>
      </c>
      <c r="B619" s="149"/>
      <c r="D619" s="150">
        <v>1.1240000000000001</v>
      </c>
      <c r="E619" s="150"/>
      <c r="F619" s="150"/>
      <c r="G619" s="153">
        <v>1.5442628007402839</v>
      </c>
    </row>
    <row r="620" spans="1:7" x14ac:dyDescent="0.2">
      <c r="A620" s="148">
        <f t="shared" si="9"/>
        <v>36811</v>
      </c>
      <c r="B620" s="149"/>
      <c r="D620" s="150">
        <v>1.1157999999999999</v>
      </c>
      <c r="E620" s="150"/>
      <c r="F620" s="150"/>
      <c r="G620" s="153">
        <v>1.5461752004935225</v>
      </c>
    </row>
    <row r="621" spans="1:7" x14ac:dyDescent="0.2">
      <c r="A621" s="148">
        <f t="shared" si="9"/>
        <v>36818</v>
      </c>
      <c r="B621" s="149"/>
      <c r="D621" s="150">
        <v>1.1215999999999999</v>
      </c>
      <c r="E621" s="150"/>
      <c r="F621" s="150"/>
      <c r="G621" s="153">
        <v>1.613</v>
      </c>
    </row>
    <row r="622" spans="1:7" x14ac:dyDescent="0.2">
      <c r="A622" s="148">
        <f t="shared" si="9"/>
        <v>36825</v>
      </c>
      <c r="B622" s="149"/>
      <c r="D622" s="150">
        <v>1.1087</v>
      </c>
      <c r="E622" s="150"/>
      <c r="F622" s="150"/>
      <c r="G622" s="152">
        <f>AVERAGE(G621,G623)</f>
        <v>1.6034999999999999</v>
      </c>
    </row>
    <row r="623" spans="1:7" x14ac:dyDescent="0.2">
      <c r="A623" s="148">
        <f t="shared" si="9"/>
        <v>36832</v>
      </c>
      <c r="B623" s="149"/>
      <c r="D623" s="150">
        <v>1.0915999999999999</v>
      </c>
      <c r="E623" s="150"/>
      <c r="F623" s="150"/>
      <c r="G623" s="153">
        <v>1.5940000000000001</v>
      </c>
    </row>
    <row r="624" spans="1:7" x14ac:dyDescent="0.2">
      <c r="A624" s="148">
        <f t="shared" si="9"/>
        <v>36839</v>
      </c>
      <c r="B624" s="149"/>
      <c r="D624" s="151">
        <v>1.0556000000000001</v>
      </c>
      <c r="E624" s="151"/>
      <c r="F624" s="151"/>
      <c r="G624" s="153">
        <v>1.524</v>
      </c>
    </row>
    <row r="625" spans="1:7" x14ac:dyDescent="0.2">
      <c r="A625" s="148">
        <f t="shared" si="9"/>
        <v>36846</v>
      </c>
      <c r="B625" s="149"/>
      <c r="D625" s="150">
        <v>1.026</v>
      </c>
      <c r="E625" s="150"/>
      <c r="F625" s="150"/>
      <c r="G625" s="153">
        <v>1.5009999999999999</v>
      </c>
    </row>
    <row r="626" spans="1:7" x14ac:dyDescent="0.2">
      <c r="A626" s="148">
        <f t="shared" si="9"/>
        <v>36853</v>
      </c>
      <c r="B626" s="149"/>
      <c r="D626" s="150">
        <f>AVERAGE(D625,D627)</f>
        <v>0.99659999999999993</v>
      </c>
      <c r="E626" s="150"/>
      <c r="F626" s="150"/>
      <c r="G626" s="153">
        <v>1.4930000000000001</v>
      </c>
    </row>
    <row r="627" spans="1:7" x14ac:dyDescent="0.2">
      <c r="A627" s="148">
        <f t="shared" si="9"/>
        <v>36860</v>
      </c>
      <c r="B627" s="149"/>
      <c r="D627" s="151">
        <v>0.96719999999999995</v>
      </c>
      <c r="E627" s="151"/>
      <c r="F627" s="151"/>
      <c r="G627" s="153">
        <v>1.49</v>
      </c>
    </row>
    <row r="628" spans="1:7" x14ac:dyDescent="0.2">
      <c r="A628" s="148">
        <f t="shared" si="9"/>
        <v>36867</v>
      </c>
      <c r="B628" s="149"/>
      <c r="D628" s="151">
        <v>0.93510000000000004</v>
      </c>
      <c r="E628" s="151"/>
      <c r="F628" s="151"/>
      <c r="G628" s="153">
        <v>1.4810000000000001</v>
      </c>
    </row>
    <row r="629" spans="1:7" x14ac:dyDescent="0.2">
      <c r="A629" s="148">
        <f t="shared" si="9"/>
        <v>36874</v>
      </c>
      <c r="B629" s="149"/>
      <c r="D629" s="151">
        <v>0.90029999999999999</v>
      </c>
      <c r="E629" s="151"/>
      <c r="F629" s="151"/>
      <c r="G629" s="152">
        <f>AVERAGE(G628,G630)</f>
        <v>1.4635</v>
      </c>
    </row>
    <row r="630" spans="1:7" x14ac:dyDescent="0.2">
      <c r="A630" s="148">
        <f t="shared" si="9"/>
        <v>36881</v>
      </c>
      <c r="B630" s="149"/>
      <c r="D630" s="151">
        <v>0.88880000000000003</v>
      </c>
      <c r="E630" s="151"/>
      <c r="F630" s="151"/>
      <c r="G630" s="153">
        <v>1.446</v>
      </c>
    </row>
    <row r="631" spans="1:7" x14ac:dyDescent="0.2">
      <c r="A631" s="148">
        <f t="shared" si="9"/>
        <v>36888</v>
      </c>
      <c r="B631" s="149"/>
      <c r="D631" s="151">
        <v>0.87</v>
      </c>
      <c r="E631" s="151"/>
      <c r="F631" s="151"/>
      <c r="G631" s="153">
        <v>1.4219999999999999</v>
      </c>
    </row>
    <row r="632" spans="1:7" x14ac:dyDescent="0.2">
      <c r="A632" s="148">
        <f t="shared" si="9"/>
        <v>36895</v>
      </c>
      <c r="B632" s="149"/>
      <c r="D632" s="151">
        <f>D631+0.009</f>
        <v>0.879</v>
      </c>
      <c r="E632" s="151"/>
      <c r="F632" s="151"/>
      <c r="G632" s="153">
        <v>1.43</v>
      </c>
    </row>
    <row r="633" spans="1:7" x14ac:dyDescent="0.2">
      <c r="A633" s="148">
        <f t="shared" si="9"/>
        <v>36902</v>
      </c>
      <c r="B633" s="149"/>
      <c r="D633" s="151">
        <f t="shared" ref="D633:D656" si="10">D632+0.009</f>
        <v>0.88800000000000001</v>
      </c>
      <c r="E633" s="151"/>
      <c r="F633" s="151"/>
      <c r="G633" s="153">
        <v>1.42</v>
      </c>
    </row>
    <row r="634" spans="1:7" x14ac:dyDescent="0.2">
      <c r="A634" s="148">
        <f t="shared" si="9"/>
        <v>36909</v>
      </c>
      <c r="B634" s="149"/>
      <c r="D634" s="151">
        <f t="shared" si="10"/>
        <v>0.89700000000000002</v>
      </c>
      <c r="E634" s="151"/>
      <c r="F634" s="151"/>
      <c r="G634" s="153">
        <v>1.42</v>
      </c>
    </row>
    <row r="635" spans="1:7" x14ac:dyDescent="0.2">
      <c r="A635" s="148">
        <f t="shared" si="9"/>
        <v>36916</v>
      </c>
      <c r="B635" s="149"/>
      <c r="D635" s="151">
        <f t="shared" si="10"/>
        <v>0.90600000000000003</v>
      </c>
      <c r="E635" s="151"/>
      <c r="F635" s="151"/>
      <c r="G635" s="153">
        <v>1.41</v>
      </c>
    </row>
    <row r="636" spans="1:7" x14ac:dyDescent="0.2">
      <c r="A636" s="148">
        <f t="shared" ref="A636:A699" si="11">A635+7</f>
        <v>36923</v>
      </c>
      <c r="B636" s="149"/>
      <c r="D636" s="151">
        <f t="shared" si="10"/>
        <v>0.91500000000000004</v>
      </c>
      <c r="E636" s="151"/>
      <c r="F636" s="151"/>
      <c r="G636" s="153">
        <v>1.41</v>
      </c>
    </row>
    <row r="637" spans="1:7" x14ac:dyDescent="0.2">
      <c r="A637" s="148">
        <f t="shared" si="11"/>
        <v>36930</v>
      </c>
      <c r="B637" s="149"/>
      <c r="D637" s="151">
        <f t="shared" si="10"/>
        <v>0.92400000000000004</v>
      </c>
      <c r="E637" s="151"/>
      <c r="F637" s="151"/>
      <c r="G637" s="153">
        <v>1.4</v>
      </c>
    </row>
    <row r="638" spans="1:7" x14ac:dyDescent="0.2">
      <c r="A638" s="148">
        <f t="shared" si="11"/>
        <v>36937</v>
      </c>
      <c r="B638" s="149"/>
      <c r="D638" s="151">
        <f t="shared" si="10"/>
        <v>0.93300000000000005</v>
      </c>
      <c r="E638" s="151"/>
      <c r="F638" s="151"/>
      <c r="G638" s="153">
        <v>1.4</v>
      </c>
    </row>
    <row r="639" spans="1:7" x14ac:dyDescent="0.2">
      <c r="A639" s="148">
        <f t="shared" si="11"/>
        <v>36944</v>
      </c>
      <c r="B639" s="149"/>
      <c r="D639" s="151">
        <f t="shared" si="10"/>
        <v>0.94200000000000006</v>
      </c>
      <c r="E639" s="151"/>
      <c r="F639" s="151"/>
      <c r="G639" s="153">
        <v>1.39</v>
      </c>
    </row>
    <row r="640" spans="1:7" x14ac:dyDescent="0.2">
      <c r="A640" s="148">
        <f t="shared" si="11"/>
        <v>36951</v>
      </c>
      <c r="B640" s="149"/>
      <c r="D640" s="151">
        <f t="shared" si="10"/>
        <v>0.95100000000000007</v>
      </c>
      <c r="E640" s="151"/>
      <c r="F640" s="151"/>
      <c r="G640" s="153">
        <v>1.39</v>
      </c>
    </row>
    <row r="641" spans="1:7" x14ac:dyDescent="0.2">
      <c r="A641" s="148">
        <f t="shared" si="11"/>
        <v>36958</v>
      </c>
      <c r="B641" s="149"/>
      <c r="D641" s="151">
        <f t="shared" si="10"/>
        <v>0.96000000000000008</v>
      </c>
      <c r="E641" s="151"/>
      <c r="F641" s="151"/>
      <c r="G641" s="153">
        <v>1.38</v>
      </c>
    </row>
    <row r="642" spans="1:7" x14ac:dyDescent="0.2">
      <c r="A642" s="148">
        <f t="shared" si="11"/>
        <v>36965</v>
      </c>
      <c r="B642" s="149"/>
      <c r="D642" s="151">
        <f t="shared" si="10"/>
        <v>0.96900000000000008</v>
      </c>
      <c r="E642" s="151"/>
      <c r="F642" s="151"/>
      <c r="G642" s="153">
        <v>1.3680000000000001</v>
      </c>
    </row>
    <row r="643" spans="1:7" x14ac:dyDescent="0.2">
      <c r="A643" s="148">
        <f t="shared" si="11"/>
        <v>36972</v>
      </c>
      <c r="B643" s="149"/>
      <c r="D643" s="151">
        <f t="shared" si="10"/>
        <v>0.97800000000000009</v>
      </c>
      <c r="E643" s="151"/>
      <c r="F643" s="151"/>
      <c r="G643" s="153">
        <v>1.349</v>
      </c>
    </row>
    <row r="644" spans="1:7" x14ac:dyDescent="0.2">
      <c r="A644" s="148">
        <f t="shared" si="11"/>
        <v>36979</v>
      </c>
      <c r="B644" s="149"/>
      <c r="D644" s="151">
        <f t="shared" si="10"/>
        <v>0.9870000000000001</v>
      </c>
      <c r="E644" s="151"/>
      <c r="F644" s="151"/>
      <c r="G644" s="153">
        <v>1.38</v>
      </c>
    </row>
    <row r="645" spans="1:7" x14ac:dyDescent="0.2">
      <c r="A645" s="148">
        <f t="shared" si="11"/>
        <v>36986</v>
      </c>
      <c r="B645" s="149"/>
      <c r="D645" s="151">
        <f t="shared" si="10"/>
        <v>0.99600000000000011</v>
      </c>
      <c r="E645" s="151"/>
      <c r="F645" s="151"/>
      <c r="G645" s="153">
        <v>1.409</v>
      </c>
    </row>
    <row r="646" spans="1:7" x14ac:dyDescent="0.2">
      <c r="A646" s="148">
        <f t="shared" si="11"/>
        <v>36993</v>
      </c>
      <c r="B646" s="149"/>
      <c r="D646" s="151">
        <f t="shared" si="10"/>
        <v>1.0050000000000001</v>
      </c>
      <c r="E646" s="151"/>
      <c r="F646" s="151"/>
      <c r="G646" s="153">
        <v>1.446</v>
      </c>
    </row>
    <row r="647" spans="1:7" x14ac:dyDescent="0.2">
      <c r="A647" s="148">
        <f t="shared" si="11"/>
        <v>37000</v>
      </c>
      <c r="B647" s="149"/>
      <c r="D647" s="151">
        <f t="shared" si="10"/>
        <v>1.014</v>
      </c>
      <c r="E647" s="151"/>
      <c r="F647" s="151"/>
      <c r="G647" s="153">
        <v>1.4510000000000001</v>
      </c>
    </row>
    <row r="648" spans="1:7" x14ac:dyDescent="0.2">
      <c r="A648" s="148">
        <f t="shared" si="11"/>
        <v>37007</v>
      </c>
      <c r="B648" s="149"/>
      <c r="D648" s="151">
        <f t="shared" si="10"/>
        <v>1.0229999999999999</v>
      </c>
      <c r="E648" s="151"/>
      <c r="F648" s="151"/>
      <c r="G648" s="153">
        <v>1.456</v>
      </c>
    </row>
    <row r="649" spans="1:7" x14ac:dyDescent="0.2">
      <c r="A649" s="148">
        <f t="shared" si="11"/>
        <v>37014</v>
      </c>
      <c r="B649" s="149"/>
      <c r="D649" s="151">
        <f t="shared" si="10"/>
        <v>1.0319999999999998</v>
      </c>
      <c r="E649" s="151"/>
      <c r="F649" s="151"/>
      <c r="G649" s="153">
        <v>1.4850000000000001</v>
      </c>
    </row>
    <row r="650" spans="1:7" x14ac:dyDescent="0.2">
      <c r="A650" s="148">
        <f t="shared" si="11"/>
        <v>37021</v>
      </c>
      <c r="B650" s="149"/>
      <c r="D650" s="151">
        <f t="shared" si="10"/>
        <v>1.0409999999999997</v>
      </c>
      <c r="E650" s="151"/>
      <c r="F650" s="151"/>
      <c r="G650" s="153">
        <v>1.534</v>
      </c>
    </row>
    <row r="651" spans="1:7" x14ac:dyDescent="0.2">
      <c r="A651" s="148">
        <f t="shared" si="11"/>
        <v>37028</v>
      </c>
      <c r="B651" s="149"/>
      <c r="D651" s="151">
        <f t="shared" si="10"/>
        <v>1.0499999999999996</v>
      </c>
      <c r="E651" s="151"/>
      <c r="F651" s="151"/>
      <c r="G651" s="153">
        <v>1.5640000000000001</v>
      </c>
    </row>
    <row r="652" spans="1:7" x14ac:dyDescent="0.2">
      <c r="A652" s="148">
        <f t="shared" si="11"/>
        <v>37035</v>
      </c>
      <c r="B652" s="149"/>
      <c r="D652" s="151">
        <f t="shared" si="10"/>
        <v>1.0589999999999995</v>
      </c>
      <c r="E652" s="151"/>
      <c r="F652" s="151"/>
      <c r="G652" s="153">
        <v>1.5740000000000001</v>
      </c>
    </row>
    <row r="653" spans="1:7" x14ac:dyDescent="0.2">
      <c r="A653" s="148">
        <f t="shared" si="11"/>
        <v>37042</v>
      </c>
      <c r="B653" s="149"/>
      <c r="D653" s="151">
        <f t="shared" si="10"/>
        <v>1.0679999999999994</v>
      </c>
      <c r="E653" s="151"/>
      <c r="F653" s="151"/>
      <c r="G653" s="153">
        <v>1.5209999999999999</v>
      </c>
    </row>
    <row r="654" spans="1:7" x14ac:dyDescent="0.2">
      <c r="A654" s="148">
        <f t="shared" si="11"/>
        <v>37049</v>
      </c>
      <c r="B654" s="149"/>
      <c r="D654" s="151">
        <f t="shared" si="10"/>
        <v>1.0769999999999993</v>
      </c>
      <c r="E654" s="151"/>
      <c r="F654" s="151"/>
      <c r="G654" s="153">
        <v>1.5029999999999999</v>
      </c>
    </row>
    <row r="655" spans="1:7" x14ac:dyDescent="0.2">
      <c r="A655" s="148">
        <f t="shared" si="11"/>
        <v>37056</v>
      </c>
      <c r="B655" s="149"/>
      <c r="D655" s="151">
        <f t="shared" si="10"/>
        <v>1.0859999999999992</v>
      </c>
      <c r="E655" s="151"/>
      <c r="F655" s="151"/>
      <c r="G655" s="153">
        <v>1.464</v>
      </c>
    </row>
    <row r="656" spans="1:7" x14ac:dyDescent="0.2">
      <c r="A656" s="148">
        <f t="shared" si="11"/>
        <v>37063</v>
      </c>
      <c r="B656" s="149"/>
      <c r="D656" s="151">
        <f t="shared" si="10"/>
        <v>1.0949999999999991</v>
      </c>
      <c r="E656" s="151"/>
      <c r="F656" s="151"/>
      <c r="G656" s="153">
        <v>1.444</v>
      </c>
    </row>
    <row r="657" spans="1:7" x14ac:dyDescent="0.2">
      <c r="A657" s="148">
        <f t="shared" si="11"/>
        <v>37070</v>
      </c>
      <c r="B657" s="149">
        <v>1.0031000000000001</v>
      </c>
      <c r="C657" s="150">
        <v>0.99680000000000002</v>
      </c>
      <c r="D657" s="150">
        <v>1.1087</v>
      </c>
      <c r="E657" s="150">
        <v>1.1584999999999999</v>
      </c>
      <c r="F657" s="150">
        <v>1.2081999999999999</v>
      </c>
      <c r="G657" s="153">
        <v>1.4710000000000001</v>
      </c>
    </row>
    <row r="658" spans="1:7" x14ac:dyDescent="0.2">
      <c r="A658" s="148">
        <f t="shared" si="11"/>
        <v>37077</v>
      </c>
      <c r="B658" s="149">
        <v>0.96479999999999999</v>
      </c>
      <c r="C658" s="150">
        <v>0.95609999999999995</v>
      </c>
      <c r="D658" s="150">
        <v>1.0912999999999999</v>
      </c>
      <c r="E658" s="150">
        <v>1.1411</v>
      </c>
      <c r="F658" s="150">
        <v>1.1908000000000001</v>
      </c>
      <c r="G658" s="153">
        <v>1.48</v>
      </c>
    </row>
    <row r="659" spans="1:7" x14ac:dyDescent="0.2">
      <c r="A659" s="148">
        <f t="shared" si="11"/>
        <v>37084</v>
      </c>
      <c r="B659" s="149">
        <v>0.8427</v>
      </c>
      <c r="C659" s="150">
        <v>0.83739999999999992</v>
      </c>
      <c r="D659" s="150">
        <v>1.0366</v>
      </c>
      <c r="E659" s="150">
        <v>1.0864</v>
      </c>
      <c r="F659" s="150">
        <v>1.1360999999999999</v>
      </c>
      <c r="G659" s="153">
        <v>1.413</v>
      </c>
    </row>
    <row r="660" spans="1:7" x14ac:dyDescent="0.2">
      <c r="A660" s="148">
        <f t="shared" si="11"/>
        <v>37091</v>
      </c>
      <c r="B660" s="149">
        <v>0.7994</v>
      </c>
      <c r="C660" s="150">
        <v>0.79370000000000007</v>
      </c>
      <c r="D660" s="150">
        <v>1.0027999999999999</v>
      </c>
      <c r="E660" s="150">
        <v>1.0526</v>
      </c>
      <c r="F660" s="150">
        <v>1.1023000000000001</v>
      </c>
      <c r="G660" s="153">
        <v>1.39</v>
      </c>
    </row>
    <row r="661" spans="1:7" x14ac:dyDescent="0.2">
      <c r="A661" s="148">
        <f t="shared" si="11"/>
        <v>37098</v>
      </c>
      <c r="B661" s="149">
        <v>0.78290000000000004</v>
      </c>
      <c r="C661" s="150">
        <v>0.77599999999999991</v>
      </c>
      <c r="D661" s="150">
        <v>0.96790000000000009</v>
      </c>
      <c r="E661" s="150">
        <v>1.0177</v>
      </c>
      <c r="F661" s="150">
        <v>1.0673999999999999</v>
      </c>
      <c r="G661" s="153">
        <v>1.363</v>
      </c>
    </row>
    <row r="662" spans="1:7" x14ac:dyDescent="0.2">
      <c r="A662" s="148">
        <f t="shared" si="11"/>
        <v>37105</v>
      </c>
      <c r="B662" s="149">
        <v>0.77610000000000001</v>
      </c>
      <c r="C662" s="150">
        <v>0.76989999999999992</v>
      </c>
      <c r="D662" s="150">
        <v>0.92760000000000009</v>
      </c>
      <c r="E662" s="150">
        <v>0.97739999999999994</v>
      </c>
      <c r="F662" s="150">
        <v>1.0270999999999999</v>
      </c>
      <c r="G662" s="153">
        <v>1.3839999999999999</v>
      </c>
    </row>
    <row r="663" spans="1:7" x14ac:dyDescent="0.2">
      <c r="A663" s="148">
        <f t="shared" si="11"/>
        <v>37112</v>
      </c>
      <c r="B663" s="149">
        <v>0.77900000000000003</v>
      </c>
      <c r="C663" s="150">
        <v>0.77060000000000006</v>
      </c>
      <c r="D663" s="150">
        <v>0.9022</v>
      </c>
      <c r="E663" s="150">
        <v>0.95189999999999997</v>
      </c>
      <c r="F663" s="150">
        <v>1.0017</v>
      </c>
      <c r="G663" s="153">
        <v>1.391</v>
      </c>
    </row>
    <row r="664" spans="1:7" x14ac:dyDescent="0.2">
      <c r="A664" s="148">
        <f t="shared" si="11"/>
        <v>37119</v>
      </c>
      <c r="B664" s="149">
        <v>0.78799999999999992</v>
      </c>
      <c r="C664" s="150">
        <v>0.7770999999999999</v>
      </c>
      <c r="D664" s="150">
        <v>0.89190000000000003</v>
      </c>
      <c r="E664" s="150">
        <v>0.94169999999999998</v>
      </c>
      <c r="F664" s="150">
        <v>0.99140000000000006</v>
      </c>
      <c r="G664" s="153">
        <v>1.4330000000000001</v>
      </c>
    </row>
    <row r="665" spans="1:7" x14ac:dyDescent="0.2">
      <c r="A665" s="148">
        <f t="shared" si="11"/>
        <v>37126</v>
      </c>
      <c r="B665" s="149"/>
      <c r="D665" s="151">
        <f>D664+0.03</f>
        <v>0.92190000000000005</v>
      </c>
      <c r="E665" s="151"/>
      <c r="F665" s="151"/>
      <c r="G665" s="153">
        <v>1.4470000000000001</v>
      </c>
    </row>
    <row r="666" spans="1:7" x14ac:dyDescent="0.2">
      <c r="A666" s="148">
        <f t="shared" si="11"/>
        <v>37133</v>
      </c>
      <c r="B666" s="149"/>
      <c r="D666" s="151">
        <f>D665+0.03</f>
        <v>0.95190000000000008</v>
      </c>
      <c r="E666" s="151"/>
      <c r="F666" s="151"/>
      <c r="G666" s="153">
        <v>1.482</v>
      </c>
    </row>
    <row r="667" spans="1:7" x14ac:dyDescent="0.2">
      <c r="A667" s="148">
        <f t="shared" si="11"/>
        <v>37140</v>
      </c>
      <c r="B667" s="149"/>
      <c r="D667" s="151">
        <f>D666+0.03</f>
        <v>0.98190000000000011</v>
      </c>
      <c r="E667" s="151"/>
      <c r="F667" s="151"/>
      <c r="G667" s="153">
        <v>1.4930000000000001</v>
      </c>
    </row>
    <row r="668" spans="1:7" x14ac:dyDescent="0.2">
      <c r="A668" s="148">
        <f t="shared" si="11"/>
        <v>37147</v>
      </c>
      <c r="B668" s="149"/>
      <c r="D668" s="151">
        <f>D667+0.03</f>
        <v>1.0119</v>
      </c>
      <c r="E668" s="151"/>
      <c r="F668" s="151"/>
      <c r="G668" s="153">
        <v>1.4870000000000001</v>
      </c>
    </row>
    <row r="669" spans="1:7" x14ac:dyDescent="0.2">
      <c r="A669" s="148">
        <f t="shared" si="11"/>
        <v>37154</v>
      </c>
      <c r="B669" s="149">
        <v>0.99409999999999998</v>
      </c>
      <c r="C669" s="150">
        <v>0.96629999999999994</v>
      </c>
      <c r="D669" s="150">
        <v>1.0478000000000001</v>
      </c>
      <c r="E669" s="150">
        <v>1.0976000000000001</v>
      </c>
      <c r="F669" s="150">
        <v>1.1472</v>
      </c>
      <c r="G669" s="152">
        <v>1.488</v>
      </c>
    </row>
    <row r="670" spans="1:7" x14ac:dyDescent="0.2">
      <c r="A670" s="148">
        <f t="shared" si="11"/>
        <v>37161</v>
      </c>
      <c r="B670" s="149">
        <v>0.94120000000000004</v>
      </c>
      <c r="C670" s="150">
        <v>0.90900000000000003</v>
      </c>
      <c r="D670" s="150">
        <v>1.0297000000000001</v>
      </c>
      <c r="E670" s="150">
        <v>1.0793999999999999</v>
      </c>
      <c r="F670" s="150">
        <v>1.1292</v>
      </c>
      <c r="G670" s="152">
        <v>1.4890000000000001</v>
      </c>
    </row>
    <row r="671" spans="1:7" x14ac:dyDescent="0.2">
      <c r="A671" s="148">
        <f t="shared" si="11"/>
        <v>37168</v>
      </c>
      <c r="B671" s="149">
        <v>0.92220000000000002</v>
      </c>
      <c r="C671" s="150">
        <v>0.89080000000000004</v>
      </c>
      <c r="D671" s="150">
        <v>0.98739999999999994</v>
      </c>
      <c r="E671" s="150">
        <v>1.0370999999999999</v>
      </c>
      <c r="F671" s="150">
        <v>1.0868</v>
      </c>
      <c r="G671" s="152">
        <v>1.452</v>
      </c>
    </row>
    <row r="672" spans="1:7" x14ac:dyDescent="0.2">
      <c r="A672" s="148">
        <f t="shared" si="11"/>
        <v>37175</v>
      </c>
      <c r="B672" s="149"/>
      <c r="D672" s="151">
        <f>AVERAGE(D671,D673)</f>
        <v>0.96089999999999998</v>
      </c>
      <c r="E672" s="151"/>
      <c r="F672" s="151"/>
      <c r="G672" s="152">
        <v>1.44</v>
      </c>
    </row>
    <row r="673" spans="1:7" x14ac:dyDescent="0.2">
      <c r="A673" s="148">
        <f t="shared" si="11"/>
        <v>37182</v>
      </c>
      <c r="B673" s="149">
        <v>0.88290000000000002</v>
      </c>
      <c r="C673" s="150">
        <v>0.86370000000000002</v>
      </c>
      <c r="D673" s="150">
        <v>0.93440000000000001</v>
      </c>
      <c r="E673" s="150">
        <v>0.98409999999999997</v>
      </c>
      <c r="F673" s="150">
        <v>1.0338000000000001</v>
      </c>
      <c r="G673" s="152">
        <v>1.387</v>
      </c>
    </row>
    <row r="674" spans="1:7" x14ac:dyDescent="0.2">
      <c r="A674" s="148">
        <f t="shared" si="11"/>
        <v>37189</v>
      </c>
      <c r="B674" s="149">
        <v>0.83879999999999999</v>
      </c>
      <c r="C674" s="150">
        <v>0.8286</v>
      </c>
      <c r="D674" s="150">
        <v>0.89910000000000001</v>
      </c>
      <c r="E674" s="150">
        <v>0.94879999999999998</v>
      </c>
      <c r="F674" s="150">
        <v>0.99860000000000004</v>
      </c>
      <c r="G674" s="152">
        <v>1.3819999999999999</v>
      </c>
    </row>
    <row r="675" spans="1:7" x14ac:dyDescent="0.2">
      <c r="A675" s="148">
        <f t="shared" si="11"/>
        <v>37196</v>
      </c>
      <c r="B675" s="149">
        <v>0.80469999999999997</v>
      </c>
      <c r="C675" s="150">
        <v>0.78879999999999995</v>
      </c>
      <c r="D675" s="150">
        <v>0.8590000000000001</v>
      </c>
      <c r="E675" s="150">
        <v>0.90870000000000006</v>
      </c>
      <c r="F675" s="150">
        <v>0.95849999999999991</v>
      </c>
      <c r="G675" s="152">
        <v>1.28</v>
      </c>
    </row>
    <row r="676" spans="1:7" x14ac:dyDescent="0.2">
      <c r="A676" s="148">
        <f t="shared" si="11"/>
        <v>37203</v>
      </c>
      <c r="B676" s="149">
        <v>0.77</v>
      </c>
      <c r="C676" s="150">
        <v>0.75239999999999996</v>
      </c>
      <c r="D676" s="150">
        <v>0.80249999999999999</v>
      </c>
      <c r="E676" s="150">
        <v>0.85239999999999994</v>
      </c>
      <c r="F676" s="150">
        <v>0.90189999999999992</v>
      </c>
      <c r="G676" s="152">
        <v>1.246</v>
      </c>
    </row>
    <row r="677" spans="1:7" x14ac:dyDescent="0.2">
      <c r="A677" s="148">
        <f t="shared" si="11"/>
        <v>37210</v>
      </c>
      <c r="B677" s="149">
        <v>0.74120000000000008</v>
      </c>
      <c r="C677" s="150">
        <v>0.71849999999999992</v>
      </c>
      <c r="D677" s="150">
        <v>0.7611</v>
      </c>
      <c r="E677" s="150">
        <v>0.81180000000000008</v>
      </c>
      <c r="F677" s="150">
        <v>0.86060000000000003</v>
      </c>
      <c r="G677" s="152">
        <v>1.2210000000000001</v>
      </c>
    </row>
    <row r="678" spans="1:7" x14ac:dyDescent="0.2">
      <c r="A678" s="148">
        <f t="shared" si="11"/>
        <v>37217</v>
      </c>
      <c r="B678" s="149">
        <v>0.67230000000000001</v>
      </c>
      <c r="C678" s="150">
        <v>0.6470999999999999</v>
      </c>
      <c r="D678" s="150">
        <v>0.69129999999999991</v>
      </c>
      <c r="E678" s="150">
        <v>0.74209999999999998</v>
      </c>
      <c r="F678" s="150">
        <v>0.79079999999999995</v>
      </c>
      <c r="G678" s="152">
        <v>1.2130000000000001</v>
      </c>
    </row>
    <row r="679" spans="1:7" x14ac:dyDescent="0.2">
      <c r="A679" s="148">
        <f t="shared" si="11"/>
        <v>37224</v>
      </c>
      <c r="B679" s="149">
        <v>0.624</v>
      </c>
      <c r="C679" s="150">
        <v>0.60450000000000004</v>
      </c>
      <c r="D679" s="150">
        <v>0.6603</v>
      </c>
      <c r="E679" s="150">
        <v>0.71109999999999995</v>
      </c>
      <c r="F679" s="150">
        <v>0.75989999999999991</v>
      </c>
      <c r="G679" s="152">
        <v>1.177</v>
      </c>
    </row>
    <row r="680" spans="1:7" x14ac:dyDescent="0.2">
      <c r="A680" s="148">
        <f t="shared" si="11"/>
        <v>37231</v>
      </c>
      <c r="B680" s="149">
        <v>0.57379999999999998</v>
      </c>
      <c r="C680" s="150">
        <v>0.56140000000000001</v>
      </c>
      <c r="D680" s="150">
        <v>0.62480000000000002</v>
      </c>
      <c r="E680" s="150">
        <v>0.67559999999999998</v>
      </c>
      <c r="F680" s="150">
        <v>0.72430000000000005</v>
      </c>
      <c r="G680" s="152">
        <v>1.1419999999999999</v>
      </c>
    </row>
    <row r="681" spans="1:7" x14ac:dyDescent="0.2">
      <c r="A681" s="148">
        <f t="shared" si="11"/>
        <v>37238</v>
      </c>
      <c r="B681" s="149">
        <v>0.52590000000000003</v>
      </c>
      <c r="C681" s="150">
        <v>0.51969999999999994</v>
      </c>
      <c r="D681" s="150">
        <v>0.59650000000000003</v>
      </c>
      <c r="E681" s="150">
        <v>0.64680000000000004</v>
      </c>
      <c r="F681" s="150">
        <v>0.69599999999999995</v>
      </c>
      <c r="G681" s="152">
        <v>1.117</v>
      </c>
    </row>
    <row r="682" spans="1:7" x14ac:dyDescent="0.2">
      <c r="A682" s="148">
        <f t="shared" si="11"/>
        <v>37245</v>
      </c>
      <c r="B682" s="149">
        <v>0.52469999999999994</v>
      </c>
      <c r="C682" s="150">
        <v>0.51960000000000006</v>
      </c>
      <c r="D682" s="150">
        <v>0.59240000000000004</v>
      </c>
      <c r="E682" s="150">
        <v>0.6431</v>
      </c>
      <c r="F682" s="150">
        <v>0.69189999999999996</v>
      </c>
      <c r="G682" s="153">
        <v>1.1299999999999999</v>
      </c>
    </row>
    <row r="683" spans="1:7" x14ac:dyDescent="0.2">
      <c r="A683" s="148">
        <f t="shared" si="11"/>
        <v>37252</v>
      </c>
      <c r="B683" s="149">
        <v>0.5534</v>
      </c>
      <c r="C683" s="150">
        <v>0.54179999999999995</v>
      </c>
      <c r="D683" s="150">
        <v>0.60219999999999996</v>
      </c>
      <c r="E683" s="150">
        <v>0.65300000000000002</v>
      </c>
      <c r="F683" s="150">
        <v>0.70169999999999999</v>
      </c>
      <c r="G683" s="153">
        <v>1.1399999999999999</v>
      </c>
    </row>
    <row r="684" spans="1:7" x14ac:dyDescent="0.2">
      <c r="A684" s="148">
        <f>A683+7</f>
        <v>37259</v>
      </c>
      <c r="B684" s="149">
        <v>0.57289999999999996</v>
      </c>
      <c r="C684" s="150">
        <v>0.55880000000000007</v>
      </c>
      <c r="D684" s="150">
        <v>0.62109999999999999</v>
      </c>
      <c r="E684" s="150">
        <v>0.67180000000000006</v>
      </c>
      <c r="F684" s="150">
        <v>0.72060000000000002</v>
      </c>
      <c r="G684" s="153">
        <v>1.1499999999999999</v>
      </c>
    </row>
    <row r="685" spans="1:7" x14ac:dyDescent="0.2">
      <c r="A685" s="148">
        <f t="shared" si="11"/>
        <v>37266</v>
      </c>
      <c r="B685" s="149">
        <v>0.57469999999999999</v>
      </c>
      <c r="C685" s="150">
        <v>0.55789999999999995</v>
      </c>
      <c r="D685" s="150">
        <v>0.62490000000000001</v>
      </c>
      <c r="E685" s="150">
        <v>0.67569999999999997</v>
      </c>
      <c r="F685" s="150">
        <v>0.72439999999999993</v>
      </c>
      <c r="G685" s="152">
        <v>1.155</v>
      </c>
    </row>
    <row r="686" spans="1:7" x14ac:dyDescent="0.2">
      <c r="A686" s="148">
        <f t="shared" si="11"/>
        <v>37273</v>
      </c>
      <c r="B686" s="149">
        <v>0.54469999999999996</v>
      </c>
      <c r="C686" s="150">
        <v>0.52869999999999995</v>
      </c>
      <c r="D686" s="150">
        <v>0.622</v>
      </c>
      <c r="E686" s="150">
        <v>0.67280000000000006</v>
      </c>
      <c r="F686" s="150">
        <v>0.72150000000000003</v>
      </c>
      <c r="G686" s="152">
        <v>1.161</v>
      </c>
    </row>
    <row r="687" spans="1:7" x14ac:dyDescent="0.2">
      <c r="A687" s="148">
        <f t="shared" si="11"/>
        <v>37280</v>
      </c>
      <c r="B687" s="149">
        <v>0.54010000000000002</v>
      </c>
      <c r="C687" s="150">
        <v>0.52710000000000001</v>
      </c>
      <c r="D687" s="150">
        <v>0.61840000000000006</v>
      </c>
      <c r="E687" s="150">
        <v>0.66909999999999992</v>
      </c>
      <c r="F687" s="150">
        <v>0.71790000000000009</v>
      </c>
      <c r="G687" s="153">
        <f>AVERAGE(G686,G688)</f>
        <v>1.169</v>
      </c>
    </row>
    <row r="688" spans="1:7" x14ac:dyDescent="0.2">
      <c r="A688" s="148">
        <f t="shared" si="11"/>
        <v>37287</v>
      </c>
      <c r="B688" s="149">
        <v>0.5464</v>
      </c>
      <c r="C688" s="150">
        <v>0.5262</v>
      </c>
      <c r="D688" s="150">
        <v>0.63129999999999997</v>
      </c>
      <c r="E688" s="150">
        <v>0.68209999999999993</v>
      </c>
      <c r="F688" s="150">
        <v>0.73080000000000001</v>
      </c>
      <c r="G688" s="152">
        <v>1.177</v>
      </c>
    </row>
    <row r="689" spans="1:7" x14ac:dyDescent="0.2">
      <c r="A689" s="148">
        <f t="shared" si="11"/>
        <v>37294</v>
      </c>
      <c r="B689" s="149">
        <v>0.54220000000000002</v>
      </c>
      <c r="C689" s="150">
        <v>0.5212</v>
      </c>
      <c r="D689" s="150">
        <v>0.63149999999999995</v>
      </c>
      <c r="E689" s="150">
        <v>0.68220000000000003</v>
      </c>
      <c r="F689" s="150">
        <v>0.73089999999999999</v>
      </c>
      <c r="G689" s="152">
        <v>1.1819999999999999</v>
      </c>
    </row>
    <row r="690" spans="1:7" x14ac:dyDescent="0.2">
      <c r="A690" s="148">
        <f t="shared" si="11"/>
        <v>37301</v>
      </c>
      <c r="B690" s="149">
        <v>0.53959999999999997</v>
      </c>
      <c r="C690" s="150">
        <v>0.51619999999999999</v>
      </c>
      <c r="D690" s="150">
        <v>0.63470000000000004</v>
      </c>
      <c r="E690" s="150">
        <v>0.68540000000000001</v>
      </c>
      <c r="F690" s="150">
        <v>0.73419999999999996</v>
      </c>
      <c r="G690" s="153">
        <v>1.19</v>
      </c>
    </row>
    <row r="691" spans="1:7" x14ac:dyDescent="0.2">
      <c r="A691" s="148">
        <f t="shared" si="11"/>
        <v>37308</v>
      </c>
      <c r="B691" s="149">
        <v>0.56059999999999999</v>
      </c>
      <c r="C691" s="150">
        <v>0.53780000000000006</v>
      </c>
      <c r="D691" s="150">
        <v>0.63969999999999994</v>
      </c>
      <c r="E691" s="150">
        <v>0.69040000000000001</v>
      </c>
      <c r="F691" s="150">
        <v>0.73919999999999997</v>
      </c>
      <c r="G691" s="153">
        <v>1.2</v>
      </c>
    </row>
    <row r="692" spans="1:7" x14ac:dyDescent="0.2">
      <c r="A692" s="148">
        <f t="shared" si="11"/>
        <v>37315</v>
      </c>
      <c r="B692" s="149">
        <v>0.58489999999999998</v>
      </c>
      <c r="C692" s="150">
        <v>0.55859999999999999</v>
      </c>
      <c r="D692" s="150">
        <v>0.65010000000000001</v>
      </c>
      <c r="E692" s="150">
        <v>0.70079999999999998</v>
      </c>
      <c r="F692" s="150">
        <v>0.75159999999999993</v>
      </c>
      <c r="G692" s="153">
        <v>1.2</v>
      </c>
    </row>
    <row r="693" spans="1:7" x14ac:dyDescent="0.2">
      <c r="A693" s="148">
        <f t="shared" si="11"/>
        <v>37322</v>
      </c>
      <c r="B693" s="149">
        <v>0.63129999999999997</v>
      </c>
      <c r="C693" s="150">
        <v>0.60509999999999997</v>
      </c>
      <c r="D693" s="150">
        <v>0.68310000000000004</v>
      </c>
      <c r="E693" s="150">
        <v>0.73360000000000003</v>
      </c>
      <c r="F693" s="150">
        <v>0.78449999999999998</v>
      </c>
      <c r="G693" s="153">
        <v>1.21</v>
      </c>
    </row>
    <row r="694" spans="1:7" x14ac:dyDescent="0.2">
      <c r="A694" s="148">
        <f t="shared" si="11"/>
        <v>37329</v>
      </c>
      <c r="B694" s="149"/>
      <c r="D694" s="150">
        <v>0.74</v>
      </c>
      <c r="E694" s="150"/>
      <c r="F694" s="150"/>
      <c r="G694" s="152">
        <v>1.2250000000000001</v>
      </c>
    </row>
    <row r="695" spans="1:7" x14ac:dyDescent="0.2">
      <c r="A695" s="148">
        <f t="shared" si="11"/>
        <v>37336</v>
      </c>
      <c r="B695" s="149"/>
      <c r="D695" s="150">
        <v>0.8</v>
      </c>
      <c r="E695" s="150"/>
      <c r="F695" s="150"/>
      <c r="G695" s="152">
        <v>1.254</v>
      </c>
    </row>
    <row r="696" spans="1:7" x14ac:dyDescent="0.2">
      <c r="A696" s="148">
        <f t="shared" si="11"/>
        <v>37343</v>
      </c>
      <c r="B696" s="149">
        <v>0.77410000000000001</v>
      </c>
      <c r="C696" s="150">
        <v>0.73860000000000003</v>
      </c>
      <c r="D696" s="150">
        <v>0.85849999999999993</v>
      </c>
      <c r="E696" s="150">
        <v>0.9083</v>
      </c>
      <c r="F696" s="150">
        <v>0.95799999999999996</v>
      </c>
      <c r="G696" s="153">
        <f>AVERAGE(G695,G697)</f>
        <v>1.2625</v>
      </c>
    </row>
    <row r="697" spans="1:7" x14ac:dyDescent="0.2">
      <c r="A697" s="148">
        <f t="shared" si="11"/>
        <v>37350</v>
      </c>
      <c r="B697" s="149">
        <v>0.79700000000000004</v>
      </c>
      <c r="C697" s="150">
        <v>0.75900000000000001</v>
      </c>
      <c r="D697" s="151">
        <v>0.88859999999999995</v>
      </c>
      <c r="E697" s="151">
        <v>0.93830000000000002</v>
      </c>
      <c r="F697" s="151">
        <v>0.98809999999999998</v>
      </c>
      <c r="G697" s="152">
        <v>1.2709999999999999</v>
      </c>
    </row>
    <row r="698" spans="1:7" x14ac:dyDescent="0.2">
      <c r="A698" s="148">
        <f t="shared" si="11"/>
        <v>37357</v>
      </c>
      <c r="B698" s="149">
        <v>0.81209999999999993</v>
      </c>
      <c r="C698" s="150">
        <v>0.77480000000000004</v>
      </c>
      <c r="D698" s="150">
        <v>0.9123</v>
      </c>
      <c r="E698" s="150">
        <v>0.96209999999999996</v>
      </c>
      <c r="F698" s="150">
        <v>1.0118</v>
      </c>
      <c r="G698" s="152">
        <v>1.3029999999999999</v>
      </c>
    </row>
    <row r="699" spans="1:7" x14ac:dyDescent="0.2">
      <c r="A699" s="148">
        <f t="shared" si="11"/>
        <v>37364</v>
      </c>
      <c r="B699" s="149">
        <v>0.79469999999999996</v>
      </c>
      <c r="C699" s="150">
        <v>0.75950000000000006</v>
      </c>
      <c r="D699" s="150">
        <v>0.90450000000000008</v>
      </c>
      <c r="E699" s="150">
        <v>0.95430000000000004</v>
      </c>
      <c r="F699" s="150">
        <v>1.0073000000000001</v>
      </c>
      <c r="G699" s="152">
        <v>1.3140000000000001</v>
      </c>
    </row>
    <row r="700" spans="1:7" x14ac:dyDescent="0.2">
      <c r="A700" s="148">
        <f t="shared" ref="A700:A763" si="12">A699+7</f>
        <v>37371</v>
      </c>
      <c r="B700" s="149">
        <v>0.79890000000000005</v>
      </c>
      <c r="C700" s="150">
        <v>0.76650000000000007</v>
      </c>
      <c r="D700" s="150">
        <v>0.90939999999999999</v>
      </c>
      <c r="E700" s="150">
        <v>0.95920000000000005</v>
      </c>
      <c r="F700" s="150">
        <v>1.0088999999999999</v>
      </c>
      <c r="G700" s="152">
        <v>1.3169999999999999</v>
      </c>
    </row>
    <row r="701" spans="1:7" x14ac:dyDescent="0.2">
      <c r="A701" s="148">
        <f t="shared" si="12"/>
        <v>37378</v>
      </c>
      <c r="B701" s="149">
        <v>0.80720000000000003</v>
      </c>
      <c r="C701" s="150">
        <v>0.77580000000000005</v>
      </c>
      <c r="D701" s="150">
        <v>0.90390000000000004</v>
      </c>
      <c r="E701" s="150">
        <v>0.95369999999999999</v>
      </c>
      <c r="F701" s="150">
        <v>1.0035000000000001</v>
      </c>
      <c r="G701" s="152">
        <v>1.3320000000000001</v>
      </c>
    </row>
    <row r="702" spans="1:7" x14ac:dyDescent="0.2">
      <c r="A702" s="148">
        <f t="shared" si="12"/>
        <v>37385</v>
      </c>
      <c r="B702" s="149"/>
      <c r="D702" s="151">
        <f>AVERAGE(D701,D703)</f>
        <v>0.89634999999999998</v>
      </c>
      <c r="E702" s="151"/>
      <c r="F702" s="151"/>
      <c r="G702" s="152">
        <v>1.35</v>
      </c>
    </row>
    <row r="703" spans="1:7" x14ac:dyDescent="0.2">
      <c r="A703" s="148">
        <f t="shared" si="12"/>
        <v>37392</v>
      </c>
      <c r="B703" s="149">
        <v>0.79730000000000001</v>
      </c>
      <c r="C703" s="150">
        <v>0.76540000000000008</v>
      </c>
      <c r="D703" s="150">
        <v>0.88879999999999992</v>
      </c>
      <c r="E703" s="150">
        <v>0.93669999999999998</v>
      </c>
      <c r="F703" s="150">
        <v>0.98819999999999997</v>
      </c>
      <c r="G703" s="152">
        <v>1.379</v>
      </c>
    </row>
    <row r="704" spans="1:7" x14ac:dyDescent="0.2">
      <c r="A704" s="148">
        <f t="shared" si="12"/>
        <v>37399</v>
      </c>
      <c r="B704" s="149">
        <v>0.79819999999999991</v>
      </c>
      <c r="C704" s="150">
        <v>0.76900000000000002</v>
      </c>
      <c r="D704" s="150">
        <v>0.90170000000000006</v>
      </c>
      <c r="E704" s="150">
        <v>0.94840000000000002</v>
      </c>
      <c r="F704" s="150">
        <v>1.0011000000000001</v>
      </c>
      <c r="G704" s="152">
        <v>1.389</v>
      </c>
    </row>
    <row r="705" spans="1:7" x14ac:dyDescent="0.2">
      <c r="A705" s="148">
        <f t="shared" si="12"/>
        <v>37406</v>
      </c>
      <c r="B705" s="149">
        <v>0.78650000000000009</v>
      </c>
      <c r="C705" s="150">
        <v>0.75919999999999999</v>
      </c>
      <c r="D705" s="150">
        <v>0.90280000000000005</v>
      </c>
      <c r="E705" s="150">
        <v>0.94989999999999997</v>
      </c>
      <c r="F705" s="150">
        <v>1.0023</v>
      </c>
      <c r="G705" s="152">
        <v>1.369</v>
      </c>
    </row>
    <row r="706" spans="1:7" x14ac:dyDescent="0.2">
      <c r="A706" s="148">
        <f t="shared" si="12"/>
        <v>37413</v>
      </c>
      <c r="B706" s="149">
        <v>0.76989999999999992</v>
      </c>
      <c r="C706" s="150">
        <v>0.74269999999999992</v>
      </c>
      <c r="D706" s="150">
        <v>0.89190000000000003</v>
      </c>
      <c r="E706" s="150">
        <v>0.94090000000000007</v>
      </c>
      <c r="F706" s="150">
        <v>0.99150000000000005</v>
      </c>
      <c r="G706" s="152">
        <v>1.3620000000000001</v>
      </c>
    </row>
    <row r="707" spans="1:7" x14ac:dyDescent="0.2">
      <c r="A707" s="148">
        <f t="shared" si="12"/>
        <v>37420</v>
      </c>
      <c r="B707" s="149">
        <v>0.76709999999999989</v>
      </c>
      <c r="C707" s="150">
        <v>0.74049999999999994</v>
      </c>
      <c r="D707" s="150">
        <v>0.88580000000000003</v>
      </c>
      <c r="E707" s="150">
        <v>0.93290000000000006</v>
      </c>
      <c r="F707" s="150">
        <v>0.98540000000000005</v>
      </c>
      <c r="G707" s="152">
        <v>1.347</v>
      </c>
    </row>
    <row r="708" spans="1:7" x14ac:dyDescent="0.2">
      <c r="A708" s="148">
        <f t="shared" si="12"/>
        <v>37427</v>
      </c>
      <c r="B708" s="149">
        <v>0.76849999999999996</v>
      </c>
      <c r="C708" s="150">
        <v>0.73849999999999993</v>
      </c>
      <c r="D708" s="150">
        <v>0.90500000000000003</v>
      </c>
      <c r="E708" s="150">
        <v>0.9526</v>
      </c>
      <c r="F708" s="150">
        <v>1.0045999999999999</v>
      </c>
      <c r="G708" s="152">
        <v>1.3420000000000001</v>
      </c>
    </row>
    <row r="709" spans="1:7" x14ac:dyDescent="0.2">
      <c r="A709" s="148">
        <f t="shared" si="12"/>
        <v>37434</v>
      </c>
      <c r="B709" s="149">
        <v>0.75599999999999989</v>
      </c>
      <c r="C709" s="150">
        <v>0.72470000000000001</v>
      </c>
      <c r="D709" s="150">
        <v>0.90290000000000004</v>
      </c>
      <c r="E709" s="150">
        <v>0.94940000000000002</v>
      </c>
      <c r="F709" s="150">
        <v>1.0024</v>
      </c>
      <c r="G709" s="152">
        <v>1.327</v>
      </c>
    </row>
    <row r="710" spans="1:7" x14ac:dyDescent="0.2">
      <c r="A710" s="148">
        <f t="shared" si="12"/>
        <v>37441</v>
      </c>
      <c r="B710" s="149">
        <v>0.752</v>
      </c>
      <c r="C710" s="150">
        <v>0.72120000000000006</v>
      </c>
      <c r="D710" s="150">
        <v>0.90339999999999998</v>
      </c>
      <c r="E710" s="150">
        <v>0.95</v>
      </c>
      <c r="F710" s="150">
        <v>1.0029999999999999</v>
      </c>
      <c r="G710" s="152">
        <v>1.335</v>
      </c>
    </row>
    <row r="711" spans="1:7" x14ac:dyDescent="0.2">
      <c r="A711" s="148">
        <f t="shared" si="12"/>
        <v>37448</v>
      </c>
      <c r="B711" s="149">
        <v>0.74540000000000006</v>
      </c>
      <c r="C711" s="150">
        <v>0.7147</v>
      </c>
      <c r="D711" s="150">
        <v>0.90799999999999992</v>
      </c>
      <c r="E711" s="150">
        <v>0.9556</v>
      </c>
      <c r="F711" s="150">
        <v>1.0075000000000001</v>
      </c>
      <c r="G711" s="152">
        <v>1.3380000000000001</v>
      </c>
    </row>
    <row r="712" spans="1:7" x14ac:dyDescent="0.2">
      <c r="A712" s="148">
        <f t="shared" si="12"/>
        <v>37455</v>
      </c>
      <c r="B712" s="149">
        <v>0.75019999999999998</v>
      </c>
      <c r="C712" s="150">
        <v>0.72219999999999995</v>
      </c>
      <c r="D712" s="150">
        <v>0.94819999999999993</v>
      </c>
      <c r="E712" s="150">
        <v>0.99540000000000006</v>
      </c>
      <c r="F712" s="150">
        <v>1.0476999999999999</v>
      </c>
      <c r="G712" s="152">
        <v>1.325</v>
      </c>
    </row>
    <row r="713" spans="1:7" x14ac:dyDescent="0.2">
      <c r="A713" s="148">
        <f t="shared" si="12"/>
        <v>37462</v>
      </c>
      <c r="B713" s="149">
        <v>0.75569999999999993</v>
      </c>
      <c r="C713" s="150">
        <v>0.72750000000000004</v>
      </c>
      <c r="D713" s="150">
        <v>0.95489999999999997</v>
      </c>
      <c r="E713" s="150">
        <v>1.0027999999999999</v>
      </c>
      <c r="F713" s="150">
        <v>1.0544</v>
      </c>
      <c r="G713" s="153">
        <f>AVERAGE(G712,G714)</f>
        <v>1.3380000000000001</v>
      </c>
    </row>
    <row r="714" spans="1:7" x14ac:dyDescent="0.2">
      <c r="A714" s="148">
        <f t="shared" si="12"/>
        <v>37469</v>
      </c>
      <c r="B714" s="149">
        <v>0.75879999999999992</v>
      </c>
      <c r="C714" s="150">
        <v>0.73360000000000003</v>
      </c>
      <c r="D714" s="150">
        <v>0.95569999999999988</v>
      </c>
      <c r="E714" s="150">
        <v>1.0051999999999999</v>
      </c>
      <c r="F714" s="150">
        <v>1.0552999999999999</v>
      </c>
      <c r="G714" s="152">
        <v>1.351</v>
      </c>
    </row>
    <row r="715" spans="1:7" x14ac:dyDescent="0.2">
      <c r="A715" s="148">
        <f t="shared" si="12"/>
        <v>37476</v>
      </c>
      <c r="B715" s="149">
        <v>0.76500000000000001</v>
      </c>
      <c r="C715" s="150">
        <v>0.74239999999999995</v>
      </c>
      <c r="D715" s="150">
        <v>0.95230000000000004</v>
      </c>
      <c r="E715" s="150">
        <v>1.004</v>
      </c>
      <c r="F715" s="150">
        <v>1.0519000000000001</v>
      </c>
      <c r="G715" s="152">
        <v>1.353</v>
      </c>
    </row>
    <row r="716" spans="1:7" x14ac:dyDescent="0.2">
      <c r="A716" s="148">
        <f t="shared" si="12"/>
        <v>37483</v>
      </c>
      <c r="B716" s="149"/>
      <c r="D716" s="151">
        <f>AVERAGE(D715,D717)</f>
        <v>0.95429999999999993</v>
      </c>
      <c r="E716" s="151"/>
      <c r="F716" s="151"/>
      <c r="G716" s="152">
        <v>1.3640000000000001</v>
      </c>
    </row>
    <row r="717" spans="1:7" x14ac:dyDescent="0.2">
      <c r="A717" s="148">
        <f t="shared" si="12"/>
        <v>37490</v>
      </c>
      <c r="B717" s="149">
        <v>0.82459999999999989</v>
      </c>
      <c r="C717" s="150">
        <v>0.79870000000000008</v>
      </c>
      <c r="D717" s="150">
        <v>0.95629999999999993</v>
      </c>
      <c r="E717" s="150">
        <v>1.0034000000000001</v>
      </c>
      <c r="F717" s="150">
        <v>1.0558000000000001</v>
      </c>
      <c r="G717" s="152">
        <v>1.381</v>
      </c>
    </row>
    <row r="718" spans="1:7" x14ac:dyDescent="0.2">
      <c r="A718" s="148">
        <f t="shared" si="12"/>
        <v>37497</v>
      </c>
      <c r="B718" s="149">
        <v>0.87309999999999999</v>
      </c>
      <c r="C718" s="150">
        <v>0.8418000000000001</v>
      </c>
      <c r="D718" s="150">
        <v>0.96739999999999993</v>
      </c>
      <c r="E718" s="150">
        <v>1.0146999999999999</v>
      </c>
      <c r="F718" s="150">
        <v>1.0669999999999999</v>
      </c>
      <c r="G718" s="152">
        <v>1.3859999999999999</v>
      </c>
    </row>
    <row r="719" spans="1:7" x14ac:dyDescent="0.2">
      <c r="A719" s="148">
        <f t="shared" si="12"/>
        <v>37504</v>
      </c>
      <c r="B719" s="149">
        <v>0.91920000000000002</v>
      </c>
      <c r="C719" s="150">
        <v>0.88290000000000002</v>
      </c>
      <c r="D719" s="150">
        <v>0.96640000000000004</v>
      </c>
      <c r="E719" s="150">
        <v>1.0134999999999998</v>
      </c>
      <c r="F719" s="150">
        <v>1.0659999999999998</v>
      </c>
      <c r="G719" s="152">
        <v>1.375</v>
      </c>
    </row>
    <row r="720" spans="1:7" x14ac:dyDescent="0.2">
      <c r="A720" s="148">
        <f t="shared" si="12"/>
        <v>37511</v>
      </c>
      <c r="B720" s="149">
        <v>0.95509999999999995</v>
      </c>
      <c r="C720" s="150">
        <v>0.9153</v>
      </c>
      <c r="D720" s="150">
        <v>0.96</v>
      </c>
      <c r="E720" s="150">
        <v>1.0066999999999999</v>
      </c>
      <c r="F720" s="150">
        <v>1.0595000000000001</v>
      </c>
      <c r="G720" s="152">
        <v>1.371</v>
      </c>
    </row>
    <row r="721" spans="1:7" x14ac:dyDescent="0.2">
      <c r="A721" s="148">
        <f t="shared" si="12"/>
        <v>37518</v>
      </c>
      <c r="B721" s="149">
        <v>0.96740000000000004</v>
      </c>
      <c r="C721" s="150">
        <v>0.92569999999999997</v>
      </c>
      <c r="D721" s="150">
        <v>0.94989999999999997</v>
      </c>
      <c r="E721" s="150">
        <v>0.99680000000000002</v>
      </c>
      <c r="F721" s="150">
        <v>1.0494000000000001</v>
      </c>
      <c r="G721" s="152">
        <v>1.383</v>
      </c>
    </row>
    <row r="722" spans="1:7" x14ac:dyDescent="0.2">
      <c r="A722" s="148">
        <f t="shared" si="12"/>
        <v>37525</v>
      </c>
      <c r="B722" s="149">
        <v>0.97160000000000002</v>
      </c>
      <c r="C722" s="150">
        <v>0.92520000000000002</v>
      </c>
      <c r="D722" s="150">
        <v>0.94579999999999997</v>
      </c>
      <c r="E722" s="150">
        <v>0.99299999999999999</v>
      </c>
      <c r="F722" s="150">
        <v>1.0452999999999999</v>
      </c>
      <c r="G722" s="152">
        <v>1.387</v>
      </c>
    </row>
    <row r="723" spans="1:7" x14ac:dyDescent="0.2">
      <c r="A723" s="148">
        <f t="shared" si="12"/>
        <v>37532</v>
      </c>
      <c r="B723" s="149">
        <v>0.97650000000000003</v>
      </c>
      <c r="C723" s="150">
        <v>0.92909999999999993</v>
      </c>
      <c r="D723" s="150">
        <v>0.93769999999999998</v>
      </c>
      <c r="E723" s="150">
        <v>0.98480000000000001</v>
      </c>
      <c r="F723" s="150">
        <v>1.0371999999999999</v>
      </c>
      <c r="G723" s="152">
        <v>1.4019999999999999</v>
      </c>
    </row>
    <row r="724" spans="1:7" x14ac:dyDescent="0.2">
      <c r="A724" s="148">
        <f t="shared" si="12"/>
        <v>37539</v>
      </c>
      <c r="B724" s="149">
        <v>0.98560000000000003</v>
      </c>
      <c r="C724" s="150">
        <v>0.93389999999999995</v>
      </c>
      <c r="D724" s="150">
        <v>0.94540000000000002</v>
      </c>
      <c r="E724" s="150">
        <v>0.99480000000000002</v>
      </c>
      <c r="F724" s="150">
        <v>1.0448999999999999</v>
      </c>
      <c r="G724" s="152">
        <v>1.43</v>
      </c>
    </row>
    <row r="725" spans="1:7" x14ac:dyDescent="0.2">
      <c r="A725" s="148">
        <f t="shared" si="12"/>
        <v>37546</v>
      </c>
      <c r="B725" s="149">
        <v>0.9859</v>
      </c>
      <c r="C725" s="150">
        <v>0.93279999999999996</v>
      </c>
      <c r="D725" s="150">
        <v>0.9456</v>
      </c>
      <c r="E725" s="150">
        <v>0.99580000000000002</v>
      </c>
      <c r="F725" s="150">
        <v>1.0451000000000001</v>
      </c>
      <c r="G725" s="152">
        <v>1.4490000000000001</v>
      </c>
    </row>
    <row r="726" spans="1:7" x14ac:dyDescent="0.2">
      <c r="A726" s="148">
        <f t="shared" si="12"/>
        <v>37553</v>
      </c>
      <c r="B726" s="149">
        <v>0.98730000000000007</v>
      </c>
      <c r="C726" s="150">
        <v>0.93279999999999996</v>
      </c>
      <c r="D726" s="150">
        <v>0.94290000000000007</v>
      </c>
      <c r="E726" s="150">
        <v>0.99620000000000009</v>
      </c>
      <c r="F726" s="150">
        <v>1.0424</v>
      </c>
      <c r="G726" s="152">
        <v>1.482</v>
      </c>
    </row>
    <row r="727" spans="1:7" x14ac:dyDescent="0.2">
      <c r="A727" s="148">
        <f t="shared" si="12"/>
        <v>37560</v>
      </c>
      <c r="B727" s="149">
        <v>0.98809999999999998</v>
      </c>
      <c r="C727" s="150">
        <v>0.93150000000000011</v>
      </c>
      <c r="D727" s="150">
        <v>0.94269999999999998</v>
      </c>
      <c r="E727" s="150">
        <v>0.99690000000000001</v>
      </c>
      <c r="F727" s="150">
        <v>1.0422</v>
      </c>
      <c r="G727" s="152">
        <v>1.4930000000000001</v>
      </c>
    </row>
    <row r="728" spans="1:7" x14ac:dyDescent="0.2">
      <c r="A728" s="148">
        <f t="shared" si="12"/>
        <v>37567</v>
      </c>
      <c r="B728" s="149">
        <v>0.98659999999999992</v>
      </c>
      <c r="C728" s="150">
        <v>0.93049999999999999</v>
      </c>
      <c r="D728" s="150">
        <v>0.94420000000000004</v>
      </c>
      <c r="E728" s="150">
        <v>0.99690000000000001</v>
      </c>
      <c r="F728" s="150">
        <v>1.0437000000000001</v>
      </c>
      <c r="G728" s="152">
        <v>1.4970000000000001</v>
      </c>
    </row>
    <row r="729" spans="1:7" x14ac:dyDescent="0.2">
      <c r="A729" s="148">
        <f t="shared" si="12"/>
        <v>37574</v>
      </c>
      <c r="B729" s="149">
        <v>0.97719999999999996</v>
      </c>
      <c r="C729" s="150">
        <v>0.92760000000000009</v>
      </c>
      <c r="D729" s="150">
        <v>0.94370000000000009</v>
      </c>
      <c r="E729" s="150">
        <v>0.99639999999999995</v>
      </c>
      <c r="F729" s="150">
        <v>1.0431999999999999</v>
      </c>
      <c r="G729" s="152">
        <v>1.482</v>
      </c>
    </row>
    <row r="730" spans="1:7" x14ac:dyDescent="0.2">
      <c r="A730" s="148">
        <f t="shared" si="12"/>
        <v>37581</v>
      </c>
      <c r="B730" s="149">
        <v>0.94169999999999998</v>
      </c>
      <c r="C730" s="150">
        <v>0.91299999999999992</v>
      </c>
      <c r="D730" s="150">
        <v>0.93469999999999998</v>
      </c>
      <c r="E730" s="150">
        <v>0.9869</v>
      </c>
      <c r="F730" s="150">
        <v>1.0342</v>
      </c>
      <c r="G730" s="152">
        <v>1.4830000000000001</v>
      </c>
    </row>
    <row r="731" spans="1:7" x14ac:dyDescent="0.2">
      <c r="A731" s="148">
        <f t="shared" si="12"/>
        <v>37588</v>
      </c>
      <c r="B731" s="149">
        <v>0.92059999999999997</v>
      </c>
      <c r="C731" s="150">
        <v>0.89890000000000003</v>
      </c>
      <c r="D731" s="150">
        <v>0.92569999999999997</v>
      </c>
      <c r="E731" s="150">
        <v>0.97840000000000005</v>
      </c>
      <c r="F731" s="150">
        <v>1.0251999999999999</v>
      </c>
      <c r="G731" s="152">
        <v>1.454</v>
      </c>
    </row>
    <row r="732" spans="1:7" x14ac:dyDescent="0.2">
      <c r="A732" s="148">
        <f t="shared" si="12"/>
        <v>37595</v>
      </c>
      <c r="B732" s="149">
        <v>0.90319999999999989</v>
      </c>
      <c r="C732" s="150">
        <v>0.87400000000000011</v>
      </c>
      <c r="D732" s="150">
        <v>0.9163</v>
      </c>
      <c r="E732" s="150">
        <v>0.96840000000000004</v>
      </c>
      <c r="F732" s="150">
        <v>1.0158</v>
      </c>
      <c r="G732" s="152">
        <v>1.444</v>
      </c>
    </row>
    <row r="733" spans="1:7" x14ac:dyDescent="0.2">
      <c r="A733" s="148">
        <f t="shared" si="12"/>
        <v>37602</v>
      </c>
      <c r="B733" s="149">
        <v>0.87980000000000003</v>
      </c>
      <c r="C733" s="150">
        <v>0.85219999999999996</v>
      </c>
      <c r="D733" s="150">
        <v>0.89510000000000001</v>
      </c>
      <c r="E733" s="150">
        <v>0.94709999999999994</v>
      </c>
      <c r="F733" s="150">
        <v>0.99459999999999993</v>
      </c>
      <c r="G733" s="152">
        <v>1.4410000000000001</v>
      </c>
    </row>
    <row r="734" spans="1:7" x14ac:dyDescent="0.2">
      <c r="A734" s="148">
        <f t="shared" si="12"/>
        <v>37609</v>
      </c>
      <c r="B734" s="149">
        <v>0.86670000000000003</v>
      </c>
      <c r="C734" s="150">
        <v>0.84189999999999998</v>
      </c>
      <c r="D734" s="150">
        <v>0.87769999999999992</v>
      </c>
      <c r="E734" s="150">
        <v>0.92890000000000006</v>
      </c>
      <c r="F734" s="150">
        <v>0.97719999999999996</v>
      </c>
      <c r="G734" s="153">
        <f>AVERAGE(G733,G735)</f>
        <v>1.4504999999999999</v>
      </c>
    </row>
    <row r="735" spans="1:7" x14ac:dyDescent="0.2">
      <c r="A735" s="148">
        <f t="shared" si="12"/>
        <v>37616</v>
      </c>
      <c r="B735" s="149">
        <v>0.88569999999999993</v>
      </c>
      <c r="C735" s="150">
        <v>0.85849999999999993</v>
      </c>
      <c r="D735" s="150">
        <v>0.88109999999999999</v>
      </c>
      <c r="E735" s="150">
        <v>0.93079999999999996</v>
      </c>
      <c r="F735" s="150">
        <v>0.98060000000000003</v>
      </c>
      <c r="G735" s="153">
        <v>1.46</v>
      </c>
    </row>
    <row r="736" spans="1:7" x14ac:dyDescent="0.2">
      <c r="A736" s="148">
        <f t="shared" si="12"/>
        <v>37623</v>
      </c>
      <c r="B736" s="149">
        <v>0.88980000000000004</v>
      </c>
      <c r="C736" s="150">
        <v>0.85939999999999994</v>
      </c>
      <c r="D736" s="150">
        <v>0.88590000000000002</v>
      </c>
      <c r="E736" s="150">
        <v>0.93720000000000003</v>
      </c>
      <c r="F736" s="150">
        <v>0.98540000000000005</v>
      </c>
      <c r="G736" s="153">
        <f>AVERAGE(G735,G737)</f>
        <v>1.474</v>
      </c>
    </row>
    <row r="737" spans="1:7" x14ac:dyDescent="0.2">
      <c r="A737" s="148">
        <f t="shared" si="12"/>
        <v>37630</v>
      </c>
      <c r="B737" s="149">
        <v>0.88969999999999994</v>
      </c>
      <c r="C737" s="150">
        <v>0.85699999999999998</v>
      </c>
      <c r="D737" s="150">
        <v>0.88930000000000009</v>
      </c>
      <c r="E737" s="150">
        <v>0.94069999999999998</v>
      </c>
      <c r="F737" s="150">
        <v>0.9887999999999999</v>
      </c>
      <c r="G737" s="152">
        <v>1.488</v>
      </c>
    </row>
    <row r="738" spans="1:7" x14ac:dyDescent="0.2">
      <c r="A738" s="148">
        <f t="shared" si="12"/>
        <v>37637</v>
      </c>
      <c r="B738" s="149">
        <v>0.89529999999999998</v>
      </c>
      <c r="C738" s="150">
        <v>0.86109999999999998</v>
      </c>
      <c r="D738" s="150">
        <v>0.89480000000000004</v>
      </c>
      <c r="E738" s="150">
        <v>0.9456</v>
      </c>
      <c r="F738" s="150">
        <v>0.99430000000000007</v>
      </c>
      <c r="G738" s="152">
        <v>1.512</v>
      </c>
    </row>
    <row r="739" spans="1:7" x14ac:dyDescent="0.2">
      <c r="A739" s="148">
        <f t="shared" si="12"/>
        <v>37644</v>
      </c>
      <c r="B739" s="149">
        <v>0.9131999999999999</v>
      </c>
      <c r="C739" s="150">
        <v>0.87309999999999999</v>
      </c>
      <c r="D739" s="150">
        <v>0.92269999999999996</v>
      </c>
      <c r="E739" s="150">
        <v>0.9756999999999999</v>
      </c>
      <c r="F739" s="150">
        <v>1.0222</v>
      </c>
      <c r="G739" s="153">
        <f>AVERAGE(G738,G740)</f>
        <v>1.5175000000000001</v>
      </c>
    </row>
    <row r="740" spans="1:7" x14ac:dyDescent="0.2">
      <c r="A740" s="148">
        <f t="shared" si="12"/>
        <v>37651</v>
      </c>
      <c r="B740" s="149">
        <v>0.9487000000000001</v>
      </c>
      <c r="C740" s="150">
        <v>0.90659999999999996</v>
      </c>
      <c r="D740" s="150">
        <v>1.0048000000000001</v>
      </c>
      <c r="E740" s="150">
        <v>1.0573999999999999</v>
      </c>
      <c r="F740" s="150">
        <v>1.1043000000000001</v>
      </c>
      <c r="G740" s="152">
        <v>1.5229999999999999</v>
      </c>
    </row>
    <row r="741" spans="1:7" x14ac:dyDescent="0.2">
      <c r="A741" s="148">
        <f t="shared" si="12"/>
        <v>37658</v>
      </c>
      <c r="B741" s="149">
        <v>0.9919</v>
      </c>
      <c r="C741" s="150">
        <v>0.94900000000000007</v>
      </c>
      <c r="D741" s="150">
        <v>1.0637000000000001</v>
      </c>
      <c r="E741" s="150">
        <v>1.1157999999999999</v>
      </c>
      <c r="F741" s="150">
        <v>1.1632</v>
      </c>
      <c r="G741" s="152">
        <v>1.58</v>
      </c>
    </row>
    <row r="742" spans="1:7" x14ac:dyDescent="0.2">
      <c r="A742" s="148">
        <f t="shared" si="12"/>
        <v>37665</v>
      </c>
      <c r="B742" s="149">
        <v>1.0742</v>
      </c>
      <c r="C742" s="150">
        <v>1.0366</v>
      </c>
      <c r="D742" s="150">
        <v>1.0802</v>
      </c>
      <c r="E742" s="150">
        <v>1.1308</v>
      </c>
      <c r="F742" s="150">
        <v>1.1797</v>
      </c>
      <c r="G742" s="153">
        <f>AVERAGE(G741,G743)</f>
        <v>1.6034999999999999</v>
      </c>
    </row>
    <row r="743" spans="1:7" x14ac:dyDescent="0.2">
      <c r="A743" s="148">
        <f t="shared" si="12"/>
        <v>37672</v>
      </c>
      <c r="B743" s="149">
        <v>1.1323999999999999</v>
      </c>
      <c r="C743" s="150">
        <v>1.0944</v>
      </c>
      <c r="D743" s="150">
        <v>1.1013999999999999</v>
      </c>
      <c r="E743" s="150">
        <v>1.1528</v>
      </c>
      <c r="F743" s="150">
        <v>1.2009000000000001</v>
      </c>
      <c r="G743" s="152">
        <v>1.627</v>
      </c>
    </row>
    <row r="744" spans="1:7" x14ac:dyDescent="0.2">
      <c r="A744" s="148">
        <f t="shared" si="12"/>
        <v>37679</v>
      </c>
      <c r="B744" s="149">
        <v>1.1943000000000001</v>
      </c>
      <c r="C744" s="150">
        <v>1.1667000000000001</v>
      </c>
      <c r="D744" s="150">
        <v>1.1269</v>
      </c>
      <c r="E744" s="150">
        <v>1.1771</v>
      </c>
      <c r="F744" s="150">
        <v>1.2263999999999999</v>
      </c>
      <c r="G744" s="152">
        <v>1.625</v>
      </c>
    </row>
    <row r="745" spans="1:7" x14ac:dyDescent="0.2">
      <c r="A745" s="148">
        <f t="shared" si="12"/>
        <v>37686</v>
      </c>
      <c r="B745" s="149">
        <v>1.2927999999999999</v>
      </c>
      <c r="C745" s="150">
        <v>1.2838000000000001</v>
      </c>
      <c r="D745" s="151">
        <v>1.1478999999999999</v>
      </c>
      <c r="E745" s="151">
        <v>1.1983999999999999</v>
      </c>
      <c r="F745" s="151">
        <v>1.2475000000000001</v>
      </c>
      <c r="G745" s="152">
        <v>1.6339999999999999</v>
      </c>
    </row>
    <row r="746" spans="1:7" x14ac:dyDescent="0.2">
      <c r="A746" s="148">
        <f t="shared" si="12"/>
        <v>37693</v>
      </c>
      <c r="B746" s="149">
        <v>1.3231999999999999</v>
      </c>
      <c r="C746" s="150">
        <v>1.3197000000000001</v>
      </c>
      <c r="D746" s="151">
        <v>1.1500999999999999</v>
      </c>
      <c r="E746" s="151">
        <v>1.2000999999999999</v>
      </c>
      <c r="F746" s="151">
        <v>1.2496</v>
      </c>
      <c r="G746" s="152">
        <v>1.657</v>
      </c>
    </row>
    <row r="747" spans="1:7" x14ac:dyDescent="0.2">
      <c r="A747" s="148">
        <f t="shared" si="12"/>
        <v>37700</v>
      </c>
      <c r="B747" s="149">
        <v>1.2687999999999999</v>
      </c>
      <c r="C747" s="150">
        <v>1.2613000000000001</v>
      </c>
      <c r="D747" s="151">
        <v>1.1426000000000001</v>
      </c>
      <c r="E747" s="151">
        <v>1.1937</v>
      </c>
      <c r="F747" s="151">
        <v>1.2421</v>
      </c>
      <c r="G747" s="153">
        <f>AVERAGE(G746,G748)</f>
        <v>1.6625000000000001</v>
      </c>
    </row>
    <row r="748" spans="1:7" x14ac:dyDescent="0.2">
      <c r="A748" s="148">
        <f t="shared" si="12"/>
        <v>37707</v>
      </c>
      <c r="B748" s="149">
        <v>1.1521999999999999</v>
      </c>
      <c r="C748" s="150">
        <v>1.1367</v>
      </c>
      <c r="D748" s="151">
        <v>1.1065</v>
      </c>
      <c r="E748" s="151">
        <v>1.1569</v>
      </c>
      <c r="F748" s="151">
        <v>1.206</v>
      </c>
      <c r="G748" s="152">
        <v>1.6679999999999999</v>
      </c>
    </row>
    <row r="749" spans="1:7" x14ac:dyDescent="0.2">
      <c r="A749" s="148">
        <f t="shared" si="12"/>
        <v>37714</v>
      </c>
      <c r="B749" s="149">
        <v>1.0991</v>
      </c>
      <c r="C749" s="150">
        <v>1.093</v>
      </c>
      <c r="D749" s="151">
        <v>1.0918000000000001</v>
      </c>
      <c r="E749" s="151">
        <v>1.1424000000000001</v>
      </c>
      <c r="F749" s="151">
        <v>1.1913</v>
      </c>
      <c r="G749" s="153">
        <f>AVERAGE(G748,G750)</f>
        <v>1.6549999999999998</v>
      </c>
    </row>
    <row r="750" spans="1:7" x14ac:dyDescent="0.2">
      <c r="A750" s="148">
        <f t="shared" si="12"/>
        <v>37721</v>
      </c>
      <c r="B750" s="149">
        <v>1.0580000000000001</v>
      </c>
      <c r="C750" s="150">
        <v>1.0477000000000001</v>
      </c>
      <c r="D750" s="151">
        <v>1.0741000000000001</v>
      </c>
      <c r="E750" s="151">
        <v>1.1237999999999999</v>
      </c>
      <c r="F750" s="151">
        <v>1.1736</v>
      </c>
      <c r="G750" s="152">
        <v>1.6419999999999999</v>
      </c>
    </row>
    <row r="751" spans="1:7" x14ac:dyDescent="0.2">
      <c r="A751" s="148">
        <f t="shared" si="12"/>
        <v>37728</v>
      </c>
      <c r="B751" s="149">
        <v>1.0132000000000001</v>
      </c>
      <c r="C751" s="150">
        <v>1.0042</v>
      </c>
      <c r="D751" s="151">
        <v>1.0444</v>
      </c>
      <c r="E751" s="151">
        <v>1.0940000000000001</v>
      </c>
      <c r="F751" s="151">
        <v>1.1438999999999999</v>
      </c>
      <c r="G751" s="152">
        <v>1.62</v>
      </c>
    </row>
    <row r="752" spans="1:7" x14ac:dyDescent="0.2">
      <c r="A752" s="148">
        <f t="shared" si="12"/>
        <v>37735</v>
      </c>
      <c r="B752" s="149">
        <v>0.99660000000000004</v>
      </c>
      <c r="C752" s="150">
        <v>0.98499999999999999</v>
      </c>
      <c r="D752" s="151">
        <v>1.0291999999999999</v>
      </c>
      <c r="E752" s="151">
        <v>1.0805</v>
      </c>
      <c r="F752" s="151">
        <v>1.1288</v>
      </c>
      <c r="G752" s="152">
        <v>1.5960000000000001</v>
      </c>
    </row>
    <row r="753" spans="1:7" x14ac:dyDescent="0.2">
      <c r="A753" s="148">
        <f t="shared" si="12"/>
        <v>37742</v>
      </c>
      <c r="B753" s="149">
        <v>0.96870000000000001</v>
      </c>
      <c r="C753" s="150">
        <v>0.96519999999999995</v>
      </c>
      <c r="D753" s="151">
        <v>1.0177</v>
      </c>
      <c r="E753" s="151">
        <v>1.0683</v>
      </c>
      <c r="F753" s="151">
        <v>1.1172</v>
      </c>
      <c r="G753" s="152">
        <v>1.571</v>
      </c>
    </row>
    <row r="754" spans="1:7" x14ac:dyDescent="0.2">
      <c r="A754" s="148">
        <f t="shared" si="12"/>
        <v>37749</v>
      </c>
      <c r="B754" s="149">
        <v>0.93920000000000003</v>
      </c>
      <c r="C754" s="150">
        <v>0.94499999999999995</v>
      </c>
      <c r="D754" s="151">
        <v>0.98699999999999999</v>
      </c>
      <c r="E754" s="151">
        <v>1.0379</v>
      </c>
      <c r="F754" s="151">
        <v>1.0865</v>
      </c>
      <c r="G754" s="152">
        <v>1.546</v>
      </c>
    </row>
    <row r="755" spans="1:7" x14ac:dyDescent="0.2">
      <c r="A755" s="148">
        <f t="shared" si="12"/>
        <v>37756</v>
      </c>
      <c r="B755" s="149">
        <v>0.91210000000000002</v>
      </c>
      <c r="C755" s="150">
        <v>0.90669999999999995</v>
      </c>
      <c r="D755" s="151">
        <v>0.9637</v>
      </c>
      <c r="E755" s="151">
        <v>1.0145999999999999</v>
      </c>
      <c r="F755" s="151">
        <v>1.0637000000000001</v>
      </c>
      <c r="G755" s="152">
        <v>1.538</v>
      </c>
    </row>
    <row r="756" spans="1:7" x14ac:dyDescent="0.2">
      <c r="A756" s="148">
        <f t="shared" si="12"/>
        <v>37763</v>
      </c>
      <c r="B756" s="149">
        <v>0.89790000000000003</v>
      </c>
      <c r="C756" s="150">
        <v>0.89039999999999997</v>
      </c>
      <c r="D756" s="151">
        <v>0.94289999999999996</v>
      </c>
      <c r="E756" s="151">
        <v>0.99460000000000004</v>
      </c>
      <c r="F756" s="151">
        <v>1.0424</v>
      </c>
      <c r="G756" s="152">
        <v>1.5349999999999999</v>
      </c>
    </row>
    <row r="757" spans="1:7" x14ac:dyDescent="0.2">
      <c r="A757" s="148">
        <f t="shared" si="12"/>
        <v>37770</v>
      </c>
      <c r="B757" s="149">
        <v>0.88719999999999999</v>
      </c>
      <c r="C757" s="150">
        <v>0.88100000000000001</v>
      </c>
      <c r="D757" s="151">
        <v>0.93540000000000001</v>
      </c>
      <c r="E757" s="151">
        <v>0.98629999999999995</v>
      </c>
      <c r="F757" s="151">
        <v>1.0348999999999999</v>
      </c>
      <c r="G757" s="152">
        <v>1.518</v>
      </c>
    </row>
    <row r="758" spans="1:7" x14ac:dyDescent="0.2">
      <c r="A758" s="148">
        <f t="shared" si="12"/>
        <v>37777</v>
      </c>
      <c r="B758" s="149">
        <v>0.87990000000000002</v>
      </c>
      <c r="C758" s="150">
        <v>0.87739999999999996</v>
      </c>
      <c r="D758" s="151">
        <v>0.93840000000000001</v>
      </c>
      <c r="E758" s="151">
        <v>0.98880000000000001</v>
      </c>
      <c r="F758" s="151">
        <v>1.0378000000000001</v>
      </c>
      <c r="G758" s="153">
        <f>AVERAGE(G757,G759)</f>
        <v>1.5005000000000002</v>
      </c>
    </row>
    <row r="759" spans="1:7" x14ac:dyDescent="0.2">
      <c r="A759" s="148">
        <f t="shared" si="12"/>
        <v>37784</v>
      </c>
      <c r="B759" s="149">
        <v>0.89410000000000001</v>
      </c>
      <c r="C759" s="150">
        <v>0.89410000000000001</v>
      </c>
      <c r="D759" s="151">
        <v>0.95309999999999995</v>
      </c>
      <c r="E759" s="151">
        <v>1.0028999999999999</v>
      </c>
      <c r="F759" s="151">
        <v>1.052</v>
      </c>
      <c r="G759" s="152">
        <v>1.4830000000000001</v>
      </c>
    </row>
    <row r="760" spans="1:7" x14ac:dyDescent="0.2">
      <c r="A760" s="148">
        <f t="shared" si="12"/>
        <v>37791</v>
      </c>
      <c r="B760" s="149">
        <v>0.92600000000000005</v>
      </c>
      <c r="C760" s="150">
        <v>0.91720000000000002</v>
      </c>
      <c r="D760" s="151">
        <v>0.98880000000000001</v>
      </c>
      <c r="E760" s="151">
        <v>1.0367999999999999</v>
      </c>
      <c r="F760" s="151">
        <v>1.0889</v>
      </c>
      <c r="G760" s="152">
        <v>1.48</v>
      </c>
    </row>
    <row r="761" spans="1:7" x14ac:dyDescent="0.2">
      <c r="A761" s="148">
        <f t="shared" si="12"/>
        <v>37798</v>
      </c>
      <c r="B761" s="149">
        <v>0.94289999999999996</v>
      </c>
      <c r="C761" s="150">
        <v>0.93420000000000003</v>
      </c>
      <c r="D761" s="151">
        <v>1.0118</v>
      </c>
      <c r="E761" s="151">
        <v>1.0601</v>
      </c>
      <c r="F761" s="151">
        <v>1.1123000000000001</v>
      </c>
      <c r="G761" s="152">
        <v>1.4590000000000001</v>
      </c>
    </row>
    <row r="762" spans="1:7" x14ac:dyDescent="0.2">
      <c r="A762" s="148">
        <f t="shared" si="12"/>
        <v>37805</v>
      </c>
      <c r="B762" s="149">
        <v>0.95140000000000002</v>
      </c>
      <c r="C762" s="150">
        <v>0.94359999999999999</v>
      </c>
      <c r="D762" s="151">
        <v>1.036</v>
      </c>
      <c r="E762" s="151">
        <v>1.0843</v>
      </c>
      <c r="F762" s="151">
        <v>1.1365000000000001</v>
      </c>
      <c r="G762" s="152">
        <v>1.452</v>
      </c>
    </row>
    <row r="763" spans="1:7" x14ac:dyDescent="0.2">
      <c r="A763" s="148">
        <f t="shared" si="12"/>
        <v>37812</v>
      </c>
      <c r="B763" s="149">
        <v>0.9536</v>
      </c>
      <c r="C763" s="150">
        <v>0.94450000000000001</v>
      </c>
      <c r="D763" s="151">
        <v>1.0477000000000001</v>
      </c>
      <c r="E763" s="151">
        <v>1.0972999999999999</v>
      </c>
      <c r="F763" s="151">
        <v>1.1484000000000001</v>
      </c>
      <c r="G763" s="152">
        <v>1.46</v>
      </c>
    </row>
    <row r="764" spans="1:7" x14ac:dyDescent="0.2">
      <c r="A764" s="148">
        <f t="shared" ref="A764:A827" si="13">A763+7</f>
        <v>37819</v>
      </c>
      <c r="B764" s="149">
        <v>0.94889999999999997</v>
      </c>
      <c r="C764" s="150">
        <v>0.94110000000000005</v>
      </c>
      <c r="D764" s="151">
        <v>1.0579000000000001</v>
      </c>
      <c r="E764" s="151">
        <v>1.1065</v>
      </c>
      <c r="F764" s="151">
        <v>1.1594</v>
      </c>
      <c r="G764" s="152">
        <v>1.4790000000000001</v>
      </c>
    </row>
    <row r="765" spans="1:7" x14ac:dyDescent="0.2">
      <c r="A765" s="148">
        <f t="shared" si="13"/>
        <v>37826</v>
      </c>
      <c r="B765" s="149">
        <v>0.94589999999999996</v>
      </c>
      <c r="C765" s="150">
        <v>0.93700000000000006</v>
      </c>
      <c r="D765" s="151">
        <v>1.0557000000000001</v>
      </c>
      <c r="E765" s="151">
        <v>1.1054999999999999</v>
      </c>
      <c r="F765" s="151">
        <v>1.1572</v>
      </c>
      <c r="G765" s="152">
        <v>1.496</v>
      </c>
    </row>
    <row r="766" spans="1:7" x14ac:dyDescent="0.2">
      <c r="A766" s="148">
        <f t="shared" si="13"/>
        <v>37833</v>
      </c>
      <c r="B766" s="149">
        <v>0.94540000000000002</v>
      </c>
      <c r="C766" s="150">
        <v>0.93640000000000001</v>
      </c>
      <c r="D766" s="151">
        <v>1.056</v>
      </c>
      <c r="E766" s="151">
        <v>1.056</v>
      </c>
      <c r="F766" s="151">
        <v>1.1099000000000001</v>
      </c>
      <c r="G766" s="152">
        <v>1.5109999999999999</v>
      </c>
    </row>
    <row r="767" spans="1:7" x14ac:dyDescent="0.2">
      <c r="A767" s="148">
        <f t="shared" si="13"/>
        <v>37840</v>
      </c>
      <c r="B767" s="149">
        <v>0.95369999999999999</v>
      </c>
      <c r="C767" s="150">
        <v>0.94440000000000002</v>
      </c>
      <c r="D767" s="151">
        <v>1.0744</v>
      </c>
      <c r="E767" s="151">
        <v>1.1264000000000001</v>
      </c>
      <c r="F767" s="151">
        <v>1.1738999999999999</v>
      </c>
      <c r="G767" s="152">
        <v>1.5229999999999999</v>
      </c>
    </row>
    <row r="768" spans="1:7" x14ac:dyDescent="0.2">
      <c r="A768" s="148">
        <f t="shared" si="13"/>
        <v>37847</v>
      </c>
      <c r="B768" s="149">
        <v>0.98070000000000002</v>
      </c>
      <c r="C768" s="150">
        <v>0.96379999999999999</v>
      </c>
      <c r="D768" s="151">
        <v>1.1196999999999999</v>
      </c>
      <c r="E768" s="151">
        <v>1.1686000000000001</v>
      </c>
      <c r="F768" s="151">
        <v>1.2192000000000001</v>
      </c>
      <c r="G768" s="152">
        <v>1.5940000000000001</v>
      </c>
    </row>
    <row r="769" spans="1:7" x14ac:dyDescent="0.2">
      <c r="A769" s="148">
        <f t="shared" si="13"/>
        <v>37854</v>
      </c>
      <c r="B769" s="149">
        <v>1.0234000000000001</v>
      </c>
      <c r="C769" s="150">
        <v>1.0017</v>
      </c>
      <c r="D769" s="151">
        <v>1.1919</v>
      </c>
      <c r="E769" s="151">
        <v>1.2435</v>
      </c>
      <c r="F769" s="151">
        <v>1.292</v>
      </c>
      <c r="G769" s="152">
        <v>1.617</v>
      </c>
    </row>
    <row r="770" spans="1:7" x14ac:dyDescent="0.2">
      <c r="A770" s="148">
        <f t="shared" si="13"/>
        <v>37861</v>
      </c>
      <c r="B770" s="149">
        <v>1.0629999999999999</v>
      </c>
      <c r="C770" s="150">
        <v>1.0387999999999999</v>
      </c>
      <c r="D770" s="151">
        <v>1.2777000000000001</v>
      </c>
      <c r="E770" s="151">
        <v>1.3302</v>
      </c>
      <c r="F770" s="151">
        <v>1.3772</v>
      </c>
      <c r="G770" s="152">
        <v>1.73</v>
      </c>
    </row>
    <row r="771" spans="1:7" x14ac:dyDescent="0.2">
      <c r="A771" s="148">
        <f t="shared" si="13"/>
        <v>37868</v>
      </c>
      <c r="B771" s="149">
        <v>1.0640000000000001</v>
      </c>
      <c r="C771" s="150">
        <v>1.0375000000000001</v>
      </c>
      <c r="D771" s="151">
        <v>1.2799</v>
      </c>
      <c r="E771" s="151">
        <v>1.3331</v>
      </c>
      <c r="F771" s="151">
        <v>1.3794</v>
      </c>
      <c r="G771" s="152">
        <v>1.7909999999999999</v>
      </c>
    </row>
    <row r="772" spans="1:7" x14ac:dyDescent="0.2">
      <c r="A772" s="148">
        <f t="shared" si="13"/>
        <v>37875</v>
      </c>
      <c r="B772" s="149">
        <v>1.0217000000000001</v>
      </c>
      <c r="C772" s="150">
        <v>0.99929999999999997</v>
      </c>
      <c r="D772" s="151">
        <v>1.2263999999999999</v>
      </c>
      <c r="E772" s="151">
        <v>1.2796000000000001</v>
      </c>
      <c r="F772" s="151">
        <v>1.3259000000000001</v>
      </c>
      <c r="G772" s="152">
        <v>1.79</v>
      </c>
    </row>
    <row r="773" spans="1:7" x14ac:dyDescent="0.2">
      <c r="A773" s="148">
        <f t="shared" si="13"/>
        <v>37882</v>
      </c>
      <c r="B773" s="149">
        <v>0.96550000000000002</v>
      </c>
      <c r="C773" s="150">
        <v>0.94340000000000002</v>
      </c>
      <c r="D773" s="151">
        <v>1.1339999999999999</v>
      </c>
      <c r="E773" s="151">
        <v>1.1839999999999999</v>
      </c>
      <c r="F773" s="151">
        <v>1.2335</v>
      </c>
      <c r="G773" s="152">
        <v>1.776</v>
      </c>
    </row>
    <row r="774" spans="1:7" x14ac:dyDescent="0.2">
      <c r="A774" s="148">
        <f t="shared" si="13"/>
        <v>37889</v>
      </c>
      <c r="B774" s="149">
        <v>0.90910000000000002</v>
      </c>
      <c r="C774" s="150">
        <v>0.89249999999999996</v>
      </c>
      <c r="D774" s="151">
        <v>1.0640000000000001</v>
      </c>
      <c r="E774" s="151">
        <v>1.1140000000000001</v>
      </c>
      <c r="F774" s="151">
        <v>1.1635</v>
      </c>
      <c r="G774" s="152">
        <v>1.748</v>
      </c>
    </row>
    <row r="775" spans="1:7" x14ac:dyDescent="0.2">
      <c r="A775" s="148">
        <f t="shared" si="13"/>
        <v>37896</v>
      </c>
      <c r="B775" s="149">
        <v>0.88400000000000001</v>
      </c>
      <c r="C775" s="150">
        <v>0.87270000000000003</v>
      </c>
      <c r="D775" s="151">
        <v>1.0166999999999999</v>
      </c>
      <c r="E775" s="151">
        <v>1.0667</v>
      </c>
      <c r="F775" s="151">
        <v>1.1162000000000001</v>
      </c>
      <c r="G775" s="152">
        <v>1.655</v>
      </c>
    </row>
    <row r="776" spans="1:7" x14ac:dyDescent="0.2">
      <c r="A776" s="148">
        <f t="shared" si="13"/>
        <v>37903</v>
      </c>
      <c r="B776" s="149">
        <v>0.91080000000000005</v>
      </c>
      <c r="C776" s="150">
        <v>0.89390000000000003</v>
      </c>
      <c r="D776" s="151">
        <v>1.0147999999999999</v>
      </c>
      <c r="E776" s="151">
        <v>1.0648</v>
      </c>
      <c r="F776" s="151">
        <v>1.1142000000000001</v>
      </c>
      <c r="G776" s="152">
        <v>1.6180000000000001</v>
      </c>
    </row>
    <row r="777" spans="1:7" x14ac:dyDescent="0.2">
      <c r="A777" s="148">
        <f t="shared" si="13"/>
        <v>37910</v>
      </c>
      <c r="B777" s="149">
        <v>0.97940000000000005</v>
      </c>
      <c r="C777" s="150">
        <v>0.95879999999999999</v>
      </c>
      <c r="D777" s="151">
        <v>1.0407</v>
      </c>
      <c r="E777" s="151">
        <v>1.0907</v>
      </c>
      <c r="F777" s="151">
        <v>1.1402000000000001</v>
      </c>
      <c r="G777" s="152">
        <v>1.599</v>
      </c>
    </row>
    <row r="778" spans="1:7" x14ac:dyDescent="0.2">
      <c r="A778" s="148">
        <f t="shared" si="13"/>
        <v>37917</v>
      </c>
      <c r="B778" s="149">
        <v>1.0250999999999999</v>
      </c>
      <c r="C778" s="150">
        <v>0.99919999999999998</v>
      </c>
      <c r="D778" s="151">
        <v>1.054</v>
      </c>
      <c r="E778" s="151">
        <v>1.1040000000000001</v>
      </c>
      <c r="F778" s="151">
        <v>1.1535</v>
      </c>
      <c r="G778" s="152">
        <v>1.599</v>
      </c>
    </row>
    <row r="779" spans="1:7" x14ac:dyDescent="0.2">
      <c r="A779" s="148">
        <f t="shared" si="13"/>
        <v>37924</v>
      </c>
      <c r="B779" s="149">
        <v>1.0641</v>
      </c>
      <c r="C779" s="150">
        <v>1.0489999999999999</v>
      </c>
      <c r="D779" s="151">
        <v>1.0654999999999999</v>
      </c>
      <c r="E779" s="151">
        <v>1.1154999999999999</v>
      </c>
      <c r="F779" s="151">
        <v>1.165</v>
      </c>
      <c r="G779" s="152">
        <v>1.599</v>
      </c>
    </row>
    <row r="780" spans="1:7" x14ac:dyDescent="0.2">
      <c r="A780" s="148">
        <f t="shared" si="13"/>
        <v>37931</v>
      </c>
      <c r="B780" s="149">
        <v>1.0671999999999999</v>
      </c>
      <c r="C780" s="150">
        <v>1.0584</v>
      </c>
      <c r="D780" s="151">
        <v>1.0699000000000001</v>
      </c>
      <c r="E780" s="151">
        <v>1.1198999999999999</v>
      </c>
      <c r="F780" s="151">
        <v>1.1694</v>
      </c>
      <c r="G780" s="152">
        <v>1.599</v>
      </c>
    </row>
    <row r="781" spans="1:7" x14ac:dyDescent="0.2">
      <c r="A781" s="148">
        <f t="shared" si="13"/>
        <v>37938</v>
      </c>
      <c r="B781" s="149">
        <v>1.0526</v>
      </c>
      <c r="C781" s="150">
        <v>1.0519000000000001</v>
      </c>
      <c r="D781" s="151">
        <v>1.0606</v>
      </c>
      <c r="E781" s="151">
        <v>1.1106</v>
      </c>
      <c r="F781" s="151" t="s">
        <v>21</v>
      </c>
      <c r="G781" s="152">
        <v>1.5920000000000001</v>
      </c>
    </row>
    <row r="782" spans="1:7" x14ac:dyDescent="0.2">
      <c r="A782" s="148">
        <f t="shared" si="13"/>
        <v>37945</v>
      </c>
      <c r="B782" s="149">
        <v>1.0228999999999999</v>
      </c>
      <c r="C782" s="150">
        <v>1.0245</v>
      </c>
      <c r="D782" s="151">
        <v>1.0539000000000001</v>
      </c>
      <c r="E782" s="151">
        <v>1.1036999999999999</v>
      </c>
      <c r="F782" s="151">
        <v>1.1532</v>
      </c>
      <c r="G782" s="152">
        <v>1.59</v>
      </c>
    </row>
    <row r="783" spans="1:7" x14ac:dyDescent="0.2">
      <c r="A783" s="148">
        <f t="shared" si="13"/>
        <v>37952</v>
      </c>
      <c r="B783" s="149">
        <v>0.99519999999999997</v>
      </c>
      <c r="C783" s="150">
        <v>9.8799999999999999E-2</v>
      </c>
      <c r="D783" s="151">
        <v>1.0335000000000001</v>
      </c>
      <c r="E783" s="151">
        <v>1.0831</v>
      </c>
      <c r="F783" s="151">
        <v>1.1325000000000001</v>
      </c>
      <c r="G783" s="152">
        <v>1.569</v>
      </c>
    </row>
    <row r="784" spans="1:7" x14ac:dyDescent="0.2">
      <c r="A784" s="148">
        <f t="shared" si="13"/>
        <v>37959</v>
      </c>
      <c r="B784" s="149">
        <v>0.97519999999999996</v>
      </c>
      <c r="C784" s="150">
        <v>0.96660000000000001</v>
      </c>
      <c r="D784" s="151">
        <v>1.0142</v>
      </c>
      <c r="E784" s="151">
        <v>1.0633999999999999</v>
      </c>
      <c r="F784" s="151">
        <v>1.1127</v>
      </c>
      <c r="G784" s="152">
        <v>1.546</v>
      </c>
    </row>
    <row r="785" spans="1:7" x14ac:dyDescent="0.2">
      <c r="A785" s="148">
        <f t="shared" si="13"/>
        <v>37966</v>
      </c>
      <c r="B785" s="149">
        <v>0.97050000000000003</v>
      </c>
      <c r="C785" s="150">
        <v>0.95889999999999997</v>
      </c>
      <c r="D785" s="151">
        <v>1.0014000000000001</v>
      </c>
      <c r="E785" s="151">
        <v>1.0510999999999999</v>
      </c>
      <c r="F785" s="151">
        <v>1.1005</v>
      </c>
      <c r="G785" s="152">
        <v>1.538</v>
      </c>
    </row>
    <row r="786" spans="1:7" x14ac:dyDescent="0.2">
      <c r="A786" s="148">
        <f t="shared" si="13"/>
        <v>37973</v>
      </c>
      <c r="B786" s="149">
        <v>0.96960000000000002</v>
      </c>
      <c r="C786" s="150">
        <v>0.95389999999999997</v>
      </c>
      <c r="D786" s="151">
        <v>0.98770000000000002</v>
      </c>
      <c r="E786" s="151">
        <v>1.0367999999999999</v>
      </c>
      <c r="F786" s="151">
        <v>1.0862000000000001</v>
      </c>
      <c r="G786" s="152">
        <v>1.5349999999999999</v>
      </c>
    </row>
    <row r="787" spans="1:7" x14ac:dyDescent="0.2">
      <c r="A787" s="148">
        <f t="shared" si="13"/>
        <v>37980</v>
      </c>
      <c r="B787" s="149">
        <v>0.97470000000000001</v>
      </c>
      <c r="C787" s="150">
        <v>0.95660000000000001</v>
      </c>
      <c r="D787" s="151">
        <v>0.97509999999999997</v>
      </c>
      <c r="E787" s="151">
        <v>1.0237000000000001</v>
      </c>
      <c r="F787" s="151">
        <v>1.0736000000000001</v>
      </c>
      <c r="G787" s="152">
        <v>1.538</v>
      </c>
    </row>
    <row r="788" spans="1:7" x14ac:dyDescent="0.2">
      <c r="A788" s="148">
        <f t="shared" si="13"/>
        <v>37987</v>
      </c>
      <c r="B788" s="149">
        <v>0.97650000000000003</v>
      </c>
      <c r="C788" s="150">
        <v>0.95909999999999995</v>
      </c>
      <c r="D788" s="151">
        <v>0.97360000000000002</v>
      </c>
      <c r="E788" s="151">
        <v>1.0225</v>
      </c>
      <c r="F788" s="151">
        <v>1.0721000000000001</v>
      </c>
      <c r="G788" s="152">
        <v>1.5389999999999999</v>
      </c>
    </row>
    <row r="789" spans="1:7" x14ac:dyDescent="0.2">
      <c r="A789" s="148">
        <f t="shared" si="13"/>
        <v>37994</v>
      </c>
      <c r="B789" s="149">
        <v>0.98719999999999997</v>
      </c>
      <c r="C789" s="150">
        <v>0.97589999999999999</v>
      </c>
      <c r="D789" s="151">
        <v>0.98050000000000004</v>
      </c>
      <c r="E789" s="151">
        <v>1.0297000000000001</v>
      </c>
      <c r="F789" s="151">
        <v>1.079</v>
      </c>
      <c r="G789" s="152">
        <v>1.5660000000000001</v>
      </c>
    </row>
    <row r="790" spans="1:7" x14ac:dyDescent="0.2">
      <c r="A790" s="148">
        <f t="shared" si="13"/>
        <v>38001</v>
      </c>
      <c r="B790" s="149">
        <v>1.0001</v>
      </c>
      <c r="C790" s="150">
        <v>0.98299999999999998</v>
      </c>
      <c r="D790" s="151">
        <v>1.0222</v>
      </c>
      <c r="E790" s="151">
        <v>1.0713999999999999</v>
      </c>
      <c r="F790" s="151">
        <v>1.1207</v>
      </c>
      <c r="G790" s="152">
        <v>1.575</v>
      </c>
    </row>
    <row r="791" spans="1:7" x14ac:dyDescent="0.2">
      <c r="A791" s="148">
        <f t="shared" si="13"/>
        <v>38008</v>
      </c>
      <c r="B791" s="149">
        <v>1.0036</v>
      </c>
      <c r="C791" s="150">
        <v>0.98470000000000002</v>
      </c>
      <c r="D791" s="151">
        <v>1.0563</v>
      </c>
      <c r="E791" s="151">
        <v>1.1057999999999999</v>
      </c>
      <c r="F791" s="151">
        <v>1.1551</v>
      </c>
      <c r="G791" s="152">
        <v>1.621</v>
      </c>
    </row>
    <row r="792" spans="1:7" x14ac:dyDescent="0.2">
      <c r="A792" s="148">
        <f t="shared" si="13"/>
        <v>38015</v>
      </c>
      <c r="B792" s="149"/>
      <c r="D792" s="151"/>
      <c r="E792" s="151"/>
      <c r="F792" s="151"/>
      <c r="G792" s="152">
        <v>1.64</v>
      </c>
    </row>
    <row r="793" spans="1:7" x14ac:dyDescent="0.2">
      <c r="A793" s="148">
        <f t="shared" si="13"/>
        <v>38022</v>
      </c>
      <c r="B793" s="149">
        <v>1.0141</v>
      </c>
      <c r="C793" s="150">
        <v>0.99990000000000001</v>
      </c>
      <c r="D793" s="151">
        <v>1.0898000000000001</v>
      </c>
      <c r="E793" s="151">
        <v>1.1389</v>
      </c>
      <c r="F793" s="151">
        <v>1.1889000000000001</v>
      </c>
      <c r="G793" s="152">
        <v>1.6459999999999999</v>
      </c>
    </row>
    <row r="794" spans="1:7" x14ac:dyDescent="0.2">
      <c r="A794" s="148">
        <f t="shared" si="13"/>
        <v>38029</v>
      </c>
      <c r="B794" s="149">
        <v>1.0192000000000001</v>
      </c>
      <c r="C794" s="150">
        <v>1.0044</v>
      </c>
      <c r="D794" s="151">
        <v>1.095</v>
      </c>
      <c r="E794" s="151">
        <v>1.1445000000000001</v>
      </c>
      <c r="F794" s="151">
        <v>1.1944999999999999</v>
      </c>
      <c r="G794" s="152">
        <v>1.6479999999999999</v>
      </c>
    </row>
    <row r="795" spans="1:7" x14ac:dyDescent="0.2">
      <c r="A795" s="148">
        <f t="shared" si="13"/>
        <v>38036</v>
      </c>
      <c r="B795" s="149">
        <v>1.0286999999999999</v>
      </c>
      <c r="C795" s="150">
        <v>1.0144</v>
      </c>
      <c r="D795" s="151">
        <v>1.1161000000000001</v>
      </c>
      <c r="E795" s="151">
        <v>1.1166</v>
      </c>
      <c r="F795" s="151">
        <v>1.2156</v>
      </c>
      <c r="G795" s="152">
        <v>1.6519999999999999</v>
      </c>
    </row>
    <row r="796" spans="1:7" x14ac:dyDescent="0.2">
      <c r="A796" s="148">
        <f t="shared" si="13"/>
        <v>38043</v>
      </c>
      <c r="B796" s="149">
        <v>1.0432999999999999</v>
      </c>
      <c r="C796" s="150">
        <v>1.0271999999999999</v>
      </c>
      <c r="D796" s="151">
        <v>1.1642999999999999</v>
      </c>
      <c r="E796" s="151">
        <v>1.2143999999999999</v>
      </c>
      <c r="F796" s="151">
        <v>1.2638</v>
      </c>
      <c r="G796" s="152">
        <v>1.657</v>
      </c>
    </row>
    <row r="797" spans="1:7" x14ac:dyDescent="0.2">
      <c r="A797" s="148">
        <f t="shared" si="13"/>
        <v>38050</v>
      </c>
      <c r="B797" s="149">
        <v>1.0728</v>
      </c>
      <c r="C797" s="150">
        <v>1.0677000000000001</v>
      </c>
      <c r="D797" s="151">
        <v>1.2376</v>
      </c>
      <c r="E797" s="151">
        <v>1.2877000000000001</v>
      </c>
      <c r="F797" s="151">
        <v>1.3371</v>
      </c>
      <c r="G797" s="152">
        <v>1.6819999999999999</v>
      </c>
    </row>
    <row r="798" spans="1:7" x14ac:dyDescent="0.2">
      <c r="A798" s="148">
        <f t="shared" si="13"/>
        <v>38057</v>
      </c>
      <c r="B798" s="149">
        <v>1.0973999999999999</v>
      </c>
      <c r="C798" s="150">
        <v>1.0895999999999999</v>
      </c>
      <c r="D798" s="151">
        <v>1.2753000000000001</v>
      </c>
      <c r="E798" s="151">
        <v>1.3222</v>
      </c>
      <c r="F798" s="151">
        <v>1.3746</v>
      </c>
      <c r="G798" s="152">
        <v>1.7130000000000001</v>
      </c>
    </row>
    <row r="799" spans="1:7" x14ac:dyDescent="0.2">
      <c r="A799" s="148">
        <f t="shared" si="13"/>
        <v>38064</v>
      </c>
      <c r="B799" s="149">
        <v>1.1220000000000001</v>
      </c>
      <c r="C799" s="150">
        <v>1.1111</v>
      </c>
      <c r="D799" s="151">
        <v>1.2803</v>
      </c>
      <c r="E799" s="151">
        <v>1.3298000000000001</v>
      </c>
      <c r="F799" s="151">
        <v>1.3802000000000001</v>
      </c>
      <c r="G799" s="152">
        <v>1.724</v>
      </c>
    </row>
    <row r="800" spans="1:7" x14ac:dyDescent="0.2">
      <c r="A800" s="148">
        <f t="shared" si="13"/>
        <v>38071</v>
      </c>
      <c r="B800" s="149">
        <v>1.1442000000000001</v>
      </c>
      <c r="C800" s="150">
        <v>1.1329</v>
      </c>
      <c r="D800" s="151">
        <v>1.2885</v>
      </c>
      <c r="E800" s="151">
        <v>1.3403</v>
      </c>
      <c r="F800" s="151">
        <v>1.3879999999999999</v>
      </c>
      <c r="G800" s="152">
        <v>1.8089999999999999</v>
      </c>
    </row>
    <row r="801" spans="1:7" x14ac:dyDescent="0.2">
      <c r="A801" s="148">
        <f t="shared" si="13"/>
        <v>38078</v>
      </c>
      <c r="B801" s="149">
        <v>1.1714</v>
      </c>
      <c r="C801" s="150">
        <v>1.1652</v>
      </c>
      <c r="D801" s="151">
        <v>1.3002</v>
      </c>
      <c r="E801" s="151">
        <v>1.3519000000000001</v>
      </c>
      <c r="F801" s="151">
        <v>1.3996999999999999</v>
      </c>
      <c r="G801" s="152">
        <v>1.8160000000000001</v>
      </c>
    </row>
    <row r="802" spans="1:7" x14ac:dyDescent="0.2">
      <c r="A802" s="148">
        <f t="shared" si="13"/>
        <v>38085</v>
      </c>
      <c r="B802" s="149">
        <v>1.21</v>
      </c>
      <c r="C802" s="150">
        <v>1.218</v>
      </c>
      <c r="D802" s="151">
        <v>1.3109999999999999</v>
      </c>
      <c r="E802" s="151">
        <v>1.3643000000000001</v>
      </c>
      <c r="F802" s="151">
        <v>1.4105000000000001</v>
      </c>
      <c r="G802" s="152">
        <v>1.8380000000000001</v>
      </c>
    </row>
    <row r="803" spans="1:7" x14ac:dyDescent="0.2">
      <c r="A803" s="148">
        <f t="shared" si="13"/>
        <v>38092</v>
      </c>
      <c r="B803" s="149">
        <v>1.2802</v>
      </c>
      <c r="C803" s="150">
        <v>1.2757000000000001</v>
      </c>
      <c r="D803" s="151">
        <v>1.35</v>
      </c>
      <c r="E803" s="151">
        <v>1.4057999999999999</v>
      </c>
      <c r="F803" s="151">
        <v>1.4495</v>
      </c>
      <c r="G803" s="152">
        <v>1.845</v>
      </c>
    </row>
    <row r="804" spans="1:7" x14ac:dyDescent="0.2">
      <c r="A804" s="148">
        <f t="shared" si="13"/>
        <v>38099</v>
      </c>
      <c r="B804" s="149">
        <v>1.3637999999999999</v>
      </c>
      <c r="C804" s="150">
        <v>1.3552</v>
      </c>
      <c r="D804" s="151">
        <v>1.3867</v>
      </c>
      <c r="E804" s="151">
        <v>1.4402999999999999</v>
      </c>
      <c r="F804" s="151">
        <v>1.4862</v>
      </c>
      <c r="G804" s="152">
        <v>1.861</v>
      </c>
    </row>
    <row r="805" spans="1:7" x14ac:dyDescent="0.2">
      <c r="A805" s="148">
        <f t="shared" si="13"/>
        <v>38106</v>
      </c>
      <c r="B805" s="149"/>
      <c r="D805" s="151"/>
      <c r="E805" s="151"/>
      <c r="F805" s="151"/>
      <c r="G805" s="152">
        <v>1.8660000000000001</v>
      </c>
    </row>
    <row r="806" spans="1:7" x14ac:dyDescent="0.2">
      <c r="A806" s="148">
        <f t="shared" si="13"/>
        <v>38113</v>
      </c>
      <c r="B806" s="149">
        <v>1.4681</v>
      </c>
      <c r="C806" s="150">
        <v>1.4634</v>
      </c>
      <c r="D806" s="151">
        <v>1.4359999999999999</v>
      </c>
      <c r="E806" s="151">
        <v>1.486</v>
      </c>
      <c r="F806" s="151">
        <v>1.536</v>
      </c>
      <c r="G806" s="152">
        <v>1.905</v>
      </c>
    </row>
    <row r="807" spans="1:7" x14ac:dyDescent="0.2">
      <c r="A807" s="148">
        <f t="shared" si="13"/>
        <v>38120</v>
      </c>
      <c r="B807" s="149">
        <v>1.5168999999999999</v>
      </c>
      <c r="C807" s="150">
        <v>1.5153000000000001</v>
      </c>
      <c r="D807" s="151">
        <v>1.4884999999999999</v>
      </c>
      <c r="E807" s="151">
        <v>1.5222</v>
      </c>
      <c r="F807" s="151">
        <v>1.5885</v>
      </c>
      <c r="G807" s="152">
        <v>1.974</v>
      </c>
    </row>
    <row r="808" spans="1:7" x14ac:dyDescent="0.2">
      <c r="A808" s="148">
        <f t="shared" si="13"/>
        <v>38127</v>
      </c>
      <c r="B808" s="149">
        <v>1.5301</v>
      </c>
      <c r="C808" s="150">
        <v>1.5397000000000001</v>
      </c>
      <c r="D808" s="151">
        <v>1.502</v>
      </c>
      <c r="E808" s="151">
        <v>1.5415000000000001</v>
      </c>
      <c r="F808" s="151">
        <v>1.6020000000000001</v>
      </c>
      <c r="G808" s="152">
        <v>1.9970000000000001</v>
      </c>
    </row>
    <row r="809" spans="1:7" x14ac:dyDescent="0.2">
      <c r="A809" s="148">
        <f t="shared" si="13"/>
        <v>38134</v>
      </c>
      <c r="B809" s="149">
        <v>1.4396</v>
      </c>
      <c r="C809" s="150">
        <v>1.4432</v>
      </c>
      <c r="D809" s="151">
        <v>1.4946999999999999</v>
      </c>
      <c r="E809" s="151">
        <v>1.546</v>
      </c>
      <c r="F809" s="151">
        <v>1.5947</v>
      </c>
      <c r="G809" s="152">
        <v>2.0049999999999999</v>
      </c>
    </row>
    <row r="810" spans="1:7" x14ac:dyDescent="0.2">
      <c r="A810" s="148">
        <f t="shared" si="13"/>
        <v>38141</v>
      </c>
      <c r="B810" s="149">
        <v>1.3227</v>
      </c>
      <c r="C810" s="150">
        <v>1.2910999999999999</v>
      </c>
      <c r="D810" s="151">
        <v>1.4802999999999999</v>
      </c>
      <c r="E810" s="151">
        <v>1.5273000000000001</v>
      </c>
      <c r="F810" s="151">
        <v>1.5799000000000001</v>
      </c>
      <c r="G810" s="152">
        <v>1.998</v>
      </c>
    </row>
    <row r="811" spans="1:7" x14ac:dyDescent="0.2">
      <c r="A811" s="148">
        <f t="shared" si="13"/>
        <v>38148</v>
      </c>
      <c r="B811" s="149">
        <v>1.2284999999999999</v>
      </c>
      <c r="C811" s="150">
        <v>1.2233000000000001</v>
      </c>
      <c r="D811" s="151">
        <v>1.4404999999999999</v>
      </c>
      <c r="E811" s="151">
        <v>1.4874000000000001</v>
      </c>
      <c r="F811" s="151">
        <v>1.54</v>
      </c>
      <c r="G811" s="152">
        <v>1.9950000000000001</v>
      </c>
    </row>
    <row r="812" spans="1:7" x14ac:dyDescent="0.2">
      <c r="A812" s="148">
        <f t="shared" si="13"/>
        <v>38155</v>
      </c>
      <c r="B812" s="149">
        <v>1.1609</v>
      </c>
      <c r="C812" s="150">
        <v>1.1698</v>
      </c>
      <c r="D812" s="151">
        <v>1.3968</v>
      </c>
      <c r="E812" s="151">
        <v>1.4438</v>
      </c>
      <c r="F812" s="151">
        <v>1.4963</v>
      </c>
      <c r="G812" s="152">
        <v>1.994</v>
      </c>
    </row>
    <row r="813" spans="1:7" x14ac:dyDescent="0.2">
      <c r="A813" s="148">
        <f t="shared" si="13"/>
        <v>38162</v>
      </c>
      <c r="B813" s="149">
        <v>1.1396999999999999</v>
      </c>
      <c r="C813" s="150">
        <v>1.1442000000000001</v>
      </c>
      <c r="D813" s="151">
        <v>1.3651</v>
      </c>
      <c r="E813" s="151">
        <v>1.4166000000000001</v>
      </c>
      <c r="F813" s="151">
        <v>1.4645999999999999</v>
      </c>
      <c r="G813" s="152">
        <v>1.984</v>
      </c>
    </row>
    <row r="814" spans="1:7" x14ac:dyDescent="0.2">
      <c r="A814" s="148">
        <f t="shared" si="13"/>
        <v>38169</v>
      </c>
      <c r="B814" s="149">
        <v>1.1647000000000001</v>
      </c>
      <c r="C814" s="150">
        <v>1.1533</v>
      </c>
      <c r="D814" s="151">
        <v>1.3516999999999999</v>
      </c>
      <c r="E814" s="151">
        <v>1.4031</v>
      </c>
      <c r="F814" s="151">
        <v>1.4536</v>
      </c>
      <c r="G814" s="152">
        <v>1.954</v>
      </c>
    </row>
    <row r="815" spans="1:7" x14ac:dyDescent="0.2">
      <c r="A815" s="148">
        <f t="shared" si="13"/>
        <v>38176</v>
      </c>
      <c r="B815" s="149">
        <v>1.2122999999999999</v>
      </c>
      <c r="C815" s="150">
        <v>1.1963999999999999</v>
      </c>
      <c r="D815" s="151">
        <v>1.3540000000000001</v>
      </c>
      <c r="E815" s="151">
        <v>1.4068000000000001</v>
      </c>
      <c r="F815" s="151">
        <v>1.4575</v>
      </c>
      <c r="G815" s="152">
        <v>1.944</v>
      </c>
    </row>
    <row r="816" spans="1:7" x14ac:dyDescent="0.2">
      <c r="A816" s="148">
        <f t="shared" si="13"/>
        <v>38183</v>
      </c>
      <c r="B816" s="149">
        <v>1.2617</v>
      </c>
      <c r="C816" s="150">
        <v>1.2323999999999999</v>
      </c>
      <c r="D816" s="151">
        <v>1.3584000000000001</v>
      </c>
      <c r="E816" s="151">
        <v>1.4125000000000001</v>
      </c>
      <c r="F816" s="151">
        <v>1.4622999999999999</v>
      </c>
      <c r="G816" s="152">
        <v>1.9410000000000001</v>
      </c>
    </row>
    <row r="817" spans="1:7" x14ac:dyDescent="0.2">
      <c r="A817" s="148">
        <f t="shared" si="13"/>
        <v>38190</v>
      </c>
      <c r="B817" s="149">
        <v>1.2998000000000001</v>
      </c>
      <c r="C817" s="150">
        <v>1.2819</v>
      </c>
      <c r="D817" s="151">
        <v>1.3589</v>
      </c>
      <c r="E817" s="151">
        <v>1.4125000000000001</v>
      </c>
      <c r="F817" s="151">
        <v>1.4634</v>
      </c>
      <c r="G817" s="152">
        <v>1.966</v>
      </c>
    </row>
    <row r="818" spans="1:7" x14ac:dyDescent="0.2">
      <c r="A818" s="148">
        <f t="shared" si="13"/>
        <v>38197</v>
      </c>
      <c r="B818" s="149">
        <v>1.2995000000000001</v>
      </c>
      <c r="C818" s="150">
        <v>1.2865</v>
      </c>
      <c r="D818" s="151">
        <v>1.3482000000000001</v>
      </c>
      <c r="E818" s="151">
        <v>1.3997999999999999</v>
      </c>
      <c r="F818" s="151">
        <v>1.4527000000000001</v>
      </c>
      <c r="G818" s="152">
        <v>1.9750000000000001</v>
      </c>
    </row>
    <row r="819" spans="1:7" x14ac:dyDescent="0.2">
      <c r="A819" s="148">
        <f t="shared" si="13"/>
        <v>38204</v>
      </c>
      <c r="B819" s="149">
        <v>1.3041</v>
      </c>
      <c r="C819" s="150">
        <v>1.2964</v>
      </c>
      <c r="D819" s="151">
        <v>1.3483000000000001</v>
      </c>
      <c r="E819" s="151">
        <v>1.3996999999999999</v>
      </c>
      <c r="F819" s="151">
        <v>1.4528000000000001</v>
      </c>
      <c r="G819" s="152">
        <v>1.984</v>
      </c>
    </row>
    <row r="820" spans="1:7" x14ac:dyDescent="0.2">
      <c r="A820" s="148">
        <f t="shared" si="13"/>
        <v>38211</v>
      </c>
      <c r="B820" s="149">
        <v>1.3145</v>
      </c>
      <c r="C820" s="150">
        <v>1.3091999999999999</v>
      </c>
      <c r="D820" s="151">
        <v>1.3427</v>
      </c>
      <c r="E820" s="151">
        <v>1.3946000000000001</v>
      </c>
      <c r="F820" s="151">
        <v>1.4473</v>
      </c>
      <c r="G820" s="152">
        <v>1.9870000000000001</v>
      </c>
    </row>
    <row r="821" spans="1:7" x14ac:dyDescent="0.2">
      <c r="A821" s="148">
        <f t="shared" si="13"/>
        <v>38218</v>
      </c>
      <c r="B821" s="149">
        <v>1.3343</v>
      </c>
      <c r="C821" s="150">
        <v>1.3342000000000001</v>
      </c>
      <c r="D821" s="151">
        <v>1.3473999999999999</v>
      </c>
      <c r="E821" s="151">
        <v>1.4017999999999999</v>
      </c>
      <c r="F821" s="151">
        <v>1.4519</v>
      </c>
      <c r="G821" s="152"/>
    </row>
    <row r="822" spans="1:7" x14ac:dyDescent="0.2">
      <c r="A822" s="148">
        <f t="shared" si="13"/>
        <v>38225</v>
      </c>
      <c r="B822" s="149">
        <v>1.3727</v>
      </c>
      <c r="C822" s="150">
        <v>1.3621000000000001</v>
      </c>
      <c r="D822" s="151">
        <v>1.3638999999999999</v>
      </c>
      <c r="E822" s="151">
        <v>1.4168000000000001</v>
      </c>
      <c r="F822" s="151">
        <v>1.4683999999999999</v>
      </c>
      <c r="G822" s="152">
        <v>1.915</v>
      </c>
    </row>
    <row r="823" spans="1:7" x14ac:dyDescent="0.2">
      <c r="A823" s="148">
        <f t="shared" si="13"/>
        <v>38232</v>
      </c>
      <c r="B823" s="149">
        <v>1.3908</v>
      </c>
      <c r="C823" s="150">
        <v>1.3759999999999999</v>
      </c>
      <c r="D823" s="151">
        <v>1.3380000000000001</v>
      </c>
      <c r="E823" s="151">
        <v>1.3875999999999999</v>
      </c>
      <c r="F823" s="151">
        <v>1.4424999999999999</v>
      </c>
      <c r="G823" s="152">
        <v>1.891</v>
      </c>
    </row>
    <row r="824" spans="1:7" x14ac:dyDescent="0.2">
      <c r="A824" s="148">
        <f t="shared" si="13"/>
        <v>38239</v>
      </c>
      <c r="B824" s="149">
        <v>1.3975</v>
      </c>
      <c r="C824" s="150">
        <v>1.3795999999999999</v>
      </c>
      <c r="D824" s="151">
        <v>1.3145</v>
      </c>
      <c r="E824" s="151">
        <v>1.3669</v>
      </c>
      <c r="F824" s="151">
        <v>1.419</v>
      </c>
      <c r="G824" s="152">
        <v>1.883</v>
      </c>
    </row>
    <row r="825" spans="1:7" x14ac:dyDescent="0.2">
      <c r="A825" s="148">
        <f t="shared" si="13"/>
        <v>38246</v>
      </c>
      <c r="B825" s="149">
        <v>1.3880999999999999</v>
      </c>
      <c r="C825" s="150">
        <v>1.3819999999999999</v>
      </c>
      <c r="D825" s="151">
        <v>1.2957000000000001</v>
      </c>
      <c r="E825" s="151">
        <v>1.3506</v>
      </c>
      <c r="F825" s="151">
        <v>1.4001999999999999</v>
      </c>
      <c r="G825" s="152">
        <v>1.88</v>
      </c>
    </row>
    <row r="826" spans="1:7" x14ac:dyDescent="0.2">
      <c r="A826" s="148">
        <f t="shared" si="13"/>
        <v>38253</v>
      </c>
      <c r="B826" s="149">
        <v>1.4047000000000001</v>
      </c>
      <c r="C826" s="150">
        <v>1.3960999999999999</v>
      </c>
      <c r="D826" s="151">
        <v>1.3008999999999999</v>
      </c>
      <c r="E826" s="151">
        <v>1.3531</v>
      </c>
      <c r="F826" s="151">
        <v>1.4054</v>
      </c>
      <c r="G826" s="152">
        <v>1.879</v>
      </c>
    </row>
    <row r="827" spans="1:7" x14ac:dyDescent="0.2">
      <c r="A827" s="148">
        <f t="shared" si="13"/>
        <v>38260</v>
      </c>
      <c r="B827" s="149">
        <v>1.5105</v>
      </c>
      <c r="C827" s="150">
        <v>1.4825999999999999</v>
      </c>
      <c r="D827" s="151">
        <v>1.3281000000000001</v>
      </c>
      <c r="E827" s="151">
        <v>1.3837999999999999</v>
      </c>
      <c r="F827" s="151">
        <v>1.4326000000000001</v>
      </c>
      <c r="G827" s="152">
        <v>1.8959999999999999</v>
      </c>
    </row>
    <row r="828" spans="1:7" x14ac:dyDescent="0.2">
      <c r="A828" s="148">
        <f t="shared" ref="A828:A891" si="14">A827+7</f>
        <v>38267</v>
      </c>
      <c r="B828" s="149">
        <v>1.6397999999999999</v>
      </c>
      <c r="C828" s="150">
        <v>1.6160000000000001</v>
      </c>
      <c r="D828" s="151">
        <v>1.3496999999999999</v>
      </c>
      <c r="E828" s="151">
        <v>1.4075</v>
      </c>
      <c r="F828" s="151">
        <v>1.4541999999999999</v>
      </c>
      <c r="G828" s="152">
        <v>1.901</v>
      </c>
    </row>
    <row r="829" spans="1:7" x14ac:dyDescent="0.2">
      <c r="A829" s="148">
        <f t="shared" si="14"/>
        <v>38274</v>
      </c>
      <c r="B829" s="149">
        <v>1.7241</v>
      </c>
      <c r="C829" s="150">
        <v>1.7194</v>
      </c>
      <c r="D829" s="151">
        <v>1.4538</v>
      </c>
      <c r="E829" s="151">
        <v>1.5097</v>
      </c>
      <c r="F829" s="151">
        <v>1.5583</v>
      </c>
      <c r="G829" s="152">
        <v>1.92</v>
      </c>
    </row>
    <row r="830" spans="1:7" x14ac:dyDescent="0.2">
      <c r="A830" s="148">
        <f t="shared" si="14"/>
        <v>38281</v>
      </c>
      <c r="B830" s="149">
        <v>1.7986</v>
      </c>
      <c r="C830" s="150">
        <v>1.7911999999999999</v>
      </c>
      <c r="D830" s="151">
        <v>1.5038</v>
      </c>
      <c r="E830" s="151">
        <v>1.5582</v>
      </c>
      <c r="F830" s="151">
        <v>1.6083000000000001</v>
      </c>
      <c r="G830" s="152">
        <v>1.9359999999999999</v>
      </c>
    </row>
    <row r="831" spans="1:7" x14ac:dyDescent="0.2">
      <c r="A831" s="148">
        <f t="shared" si="14"/>
        <v>38288</v>
      </c>
      <c r="B831" s="149">
        <v>1.8177000000000001</v>
      </c>
      <c r="C831" s="150">
        <v>1.8029999999999999</v>
      </c>
      <c r="D831" s="151">
        <v>1.5148999999999999</v>
      </c>
      <c r="E831" s="151">
        <v>1.5680000000000001</v>
      </c>
      <c r="F831" s="151">
        <v>1.6194</v>
      </c>
      <c r="G831" s="152">
        <v>1.9410000000000001</v>
      </c>
    </row>
    <row r="832" spans="1:7" x14ac:dyDescent="0.2">
      <c r="A832" s="148">
        <f t="shared" si="14"/>
        <v>38295</v>
      </c>
      <c r="B832" s="149">
        <v>1.768</v>
      </c>
      <c r="C832" s="150">
        <v>1.7497</v>
      </c>
      <c r="D832" s="151">
        <v>1.4939</v>
      </c>
      <c r="E832" s="151">
        <v>1.5455000000000001</v>
      </c>
      <c r="F832" s="151">
        <v>1.5984</v>
      </c>
      <c r="G832" s="152">
        <v>1.9430000000000001</v>
      </c>
    </row>
    <row r="833" spans="1:7" x14ac:dyDescent="0.2">
      <c r="A833" s="148">
        <f t="shared" si="14"/>
        <v>38302</v>
      </c>
      <c r="B833" s="149">
        <v>1.6724000000000001</v>
      </c>
      <c r="C833" s="150">
        <v>1.6798</v>
      </c>
      <c r="D833" s="151">
        <v>1.4618</v>
      </c>
      <c r="E833" s="151">
        <v>1.5125</v>
      </c>
      <c r="F833" s="151">
        <v>1.5663</v>
      </c>
      <c r="G833" s="152">
        <v>1.944</v>
      </c>
    </row>
    <row r="834" spans="1:7" x14ac:dyDescent="0.2">
      <c r="A834" s="148">
        <f t="shared" si="14"/>
        <v>38309</v>
      </c>
      <c r="B834" s="149">
        <v>1.593</v>
      </c>
      <c r="C834" s="150">
        <v>1.6138999999999999</v>
      </c>
      <c r="D834" s="151">
        <v>1.4293</v>
      </c>
      <c r="E834" s="151">
        <v>1.4796</v>
      </c>
      <c r="F834" s="151">
        <v>1.5338000000000001</v>
      </c>
      <c r="G834" s="152">
        <v>1.887</v>
      </c>
    </row>
    <row r="835" spans="1:7" x14ac:dyDescent="0.2">
      <c r="A835" s="148">
        <f t="shared" si="14"/>
        <v>38316</v>
      </c>
      <c r="B835" s="149">
        <v>1.5609</v>
      </c>
      <c r="C835" s="150">
        <v>1.5821000000000001</v>
      </c>
      <c r="D835" s="151">
        <v>1.3996999999999999</v>
      </c>
      <c r="E835" s="151">
        <v>1.4509000000000001</v>
      </c>
      <c r="F835" s="151">
        <v>1.5042</v>
      </c>
      <c r="G835" s="152">
        <v>1.8680000000000001</v>
      </c>
    </row>
    <row r="836" spans="1:7" x14ac:dyDescent="0.2">
      <c r="A836" s="148">
        <f t="shared" si="14"/>
        <v>38323</v>
      </c>
      <c r="B836" s="149">
        <v>1.5379</v>
      </c>
      <c r="C836" s="150">
        <v>1.5297000000000001</v>
      </c>
      <c r="D836" s="151">
        <v>1.3714999999999999</v>
      </c>
      <c r="E836" s="151">
        <v>1.4208000000000001</v>
      </c>
      <c r="F836" s="151">
        <v>1.476</v>
      </c>
      <c r="G836" s="152">
        <v>1.8620000000000001</v>
      </c>
    </row>
    <row r="837" spans="1:7" x14ac:dyDescent="0.2">
      <c r="A837" s="148">
        <f t="shared" si="14"/>
        <v>38330</v>
      </c>
      <c r="B837" s="149">
        <v>1.39</v>
      </c>
      <c r="C837" s="150">
        <v>1.3628</v>
      </c>
      <c r="D837" s="151">
        <v>1.2859</v>
      </c>
      <c r="E837" s="151">
        <v>1.3320000000000001</v>
      </c>
      <c r="F837" s="151">
        <v>1.3904000000000001</v>
      </c>
      <c r="G837" s="152">
        <v>1.82</v>
      </c>
    </row>
    <row r="838" spans="1:7" x14ac:dyDescent="0.2">
      <c r="A838" s="148">
        <f t="shared" si="14"/>
        <v>38337</v>
      </c>
      <c r="B838" s="149">
        <v>1.2747999999999999</v>
      </c>
      <c r="C838" s="150">
        <v>1.2563</v>
      </c>
      <c r="D838" s="151">
        <v>1.2081999999999999</v>
      </c>
      <c r="E838" s="151">
        <v>1.2583</v>
      </c>
      <c r="F838" s="151">
        <v>1.3127</v>
      </c>
      <c r="G838" s="152"/>
    </row>
    <row r="839" spans="1:7" x14ac:dyDescent="0.2">
      <c r="A839" s="148">
        <f t="shared" si="14"/>
        <v>38344</v>
      </c>
      <c r="B839" s="149">
        <v>1.2703</v>
      </c>
      <c r="C839" s="150">
        <v>1.2557</v>
      </c>
      <c r="D839" s="151">
        <v>1.1948000000000001</v>
      </c>
      <c r="E839" s="151">
        <v>1.2464</v>
      </c>
      <c r="F839" s="151">
        <v>1.2992999999999999</v>
      </c>
      <c r="G839" s="152">
        <v>1.7789999999999999</v>
      </c>
    </row>
    <row r="840" spans="1:7" x14ac:dyDescent="0.2">
      <c r="A840" s="148">
        <f t="shared" si="14"/>
        <v>38351</v>
      </c>
      <c r="B840" s="149">
        <v>1.2564</v>
      </c>
      <c r="C840" s="150">
        <v>1.2377</v>
      </c>
      <c r="D840" s="151">
        <v>1.1891</v>
      </c>
      <c r="E840" s="151">
        <v>1.2403</v>
      </c>
      <c r="F840" s="151">
        <v>1.2936000000000001</v>
      </c>
      <c r="G840" s="152">
        <v>1.766</v>
      </c>
    </row>
    <row r="841" spans="1:7" x14ac:dyDescent="0.2">
      <c r="A841" s="148">
        <f t="shared" si="14"/>
        <v>38358</v>
      </c>
      <c r="B841" s="149">
        <v>1.2178</v>
      </c>
      <c r="C841" s="150">
        <v>1.1947000000000001</v>
      </c>
      <c r="D841" s="151">
        <v>1.1662999999999999</v>
      </c>
      <c r="E841" s="151">
        <v>1.2188000000000001</v>
      </c>
      <c r="F841" s="151">
        <v>1.2709999999999999</v>
      </c>
      <c r="G841" s="152">
        <v>1.7330000000000001</v>
      </c>
    </row>
    <row r="842" spans="1:7" x14ac:dyDescent="0.2">
      <c r="A842" s="148">
        <f t="shared" si="14"/>
        <v>38365</v>
      </c>
      <c r="B842" s="149">
        <v>1.2455000000000001</v>
      </c>
      <c r="C842" s="150">
        <v>1.2173</v>
      </c>
      <c r="D842" s="151">
        <v>1.1691</v>
      </c>
      <c r="E842" s="151">
        <v>1.2216</v>
      </c>
      <c r="F842" s="151">
        <v>1.2736000000000001</v>
      </c>
      <c r="G842" s="152">
        <v>1.724</v>
      </c>
    </row>
    <row r="843" spans="1:7" x14ac:dyDescent="0.2">
      <c r="A843" s="148">
        <f t="shared" si="14"/>
        <v>38372</v>
      </c>
      <c r="B843" s="149">
        <v>1.3081</v>
      </c>
      <c r="C843" s="150">
        <v>1.2954000000000001</v>
      </c>
      <c r="D843" s="151">
        <v>1.2173</v>
      </c>
      <c r="E843" s="151">
        <v>1.2707999999999999</v>
      </c>
      <c r="F843" s="151">
        <v>1.3218000000000001</v>
      </c>
      <c r="G843" s="152">
        <v>1.734</v>
      </c>
    </row>
    <row r="844" spans="1:7" x14ac:dyDescent="0.2">
      <c r="A844" s="148">
        <f t="shared" si="14"/>
        <v>38379</v>
      </c>
      <c r="B844" s="149">
        <v>1.3956</v>
      </c>
      <c r="C844" s="150">
        <v>1.3801000000000001</v>
      </c>
      <c r="D844" s="151">
        <v>1.2693000000000001</v>
      </c>
      <c r="E844" s="151">
        <v>1.3225</v>
      </c>
      <c r="F844" s="151">
        <v>1.3737999999999999</v>
      </c>
      <c r="G844" s="152">
        <v>1.7509999999999999</v>
      </c>
    </row>
    <row r="845" spans="1:7" x14ac:dyDescent="0.2">
      <c r="A845" s="148">
        <f t="shared" si="14"/>
        <v>38386</v>
      </c>
      <c r="B845" s="149">
        <v>1.4719</v>
      </c>
      <c r="C845" s="150">
        <v>1.4618</v>
      </c>
      <c r="D845" s="151">
        <v>1.3122</v>
      </c>
      <c r="E845" s="151">
        <v>1.3644000000000001</v>
      </c>
      <c r="F845" s="151">
        <v>1.4167000000000001</v>
      </c>
      <c r="G845" s="152">
        <v>1.8260000000000001</v>
      </c>
    </row>
    <row r="846" spans="1:7" x14ac:dyDescent="0.2">
      <c r="A846" s="148">
        <f t="shared" si="14"/>
        <v>38393</v>
      </c>
      <c r="B846" s="149">
        <v>1.5607</v>
      </c>
      <c r="C846" s="150">
        <v>1.5602</v>
      </c>
      <c r="D846" s="151">
        <v>1.3329</v>
      </c>
      <c r="E846" s="151">
        <v>1.3852</v>
      </c>
      <c r="F846" s="151">
        <v>1.4374</v>
      </c>
      <c r="G846" s="152">
        <v>1.851</v>
      </c>
    </row>
    <row r="847" spans="1:7" x14ac:dyDescent="0.2">
      <c r="A847" s="148">
        <f t="shared" si="14"/>
        <v>38400</v>
      </c>
      <c r="B847" s="149">
        <v>1.6561999999999999</v>
      </c>
      <c r="C847" s="150">
        <v>1.6516</v>
      </c>
      <c r="D847" s="151">
        <v>1.3486</v>
      </c>
      <c r="E847" s="151">
        <v>1.4026000000000001</v>
      </c>
      <c r="F847" s="151">
        <v>1.4531000000000001</v>
      </c>
      <c r="G847" s="152">
        <v>1.8759999999999999</v>
      </c>
    </row>
    <row r="848" spans="1:7" x14ac:dyDescent="0.2">
      <c r="A848" s="148">
        <f t="shared" si="14"/>
        <v>38407</v>
      </c>
      <c r="B848" s="149">
        <v>1.7003999999999999</v>
      </c>
      <c r="C848" s="150">
        <v>1.6890000000000001</v>
      </c>
      <c r="D848" s="151">
        <v>1.3645</v>
      </c>
      <c r="E848" s="151">
        <v>1.4195</v>
      </c>
      <c r="F848" s="151">
        <v>1.4690000000000001</v>
      </c>
      <c r="G848" s="152">
        <v>1.9079999999999999</v>
      </c>
    </row>
    <row r="849" spans="1:7" x14ac:dyDescent="0.2">
      <c r="A849" s="148">
        <f t="shared" si="14"/>
        <v>38414</v>
      </c>
      <c r="B849" s="149">
        <v>1.7472000000000001</v>
      </c>
      <c r="C849" s="150">
        <v>1.7301</v>
      </c>
      <c r="D849" s="151">
        <v>1.3907</v>
      </c>
      <c r="E849" s="151">
        <v>1.4455</v>
      </c>
      <c r="F849" s="151">
        <v>1.4952000000000001</v>
      </c>
      <c r="G849" s="152">
        <v>1.919</v>
      </c>
    </row>
    <row r="850" spans="1:7" x14ac:dyDescent="0.2">
      <c r="A850" s="148">
        <f t="shared" si="14"/>
        <v>38421</v>
      </c>
      <c r="B850" s="149">
        <v>1.7444</v>
      </c>
      <c r="C850" s="150">
        <v>1.7310000000000001</v>
      </c>
      <c r="D850" s="151">
        <v>1.4328000000000001</v>
      </c>
      <c r="E850" s="151">
        <v>1.4877</v>
      </c>
      <c r="F850" s="151">
        <v>1.5374000000000001</v>
      </c>
      <c r="G850" s="152">
        <v>1.952</v>
      </c>
    </row>
    <row r="851" spans="1:7" x14ac:dyDescent="0.2">
      <c r="A851" s="148">
        <f t="shared" si="14"/>
        <v>38428</v>
      </c>
      <c r="B851" s="149">
        <v>1.7467999999999999</v>
      </c>
      <c r="C851" s="150">
        <v>1.7338</v>
      </c>
      <c r="D851" s="151">
        <v>1.4784999999999999</v>
      </c>
      <c r="E851" s="151">
        <v>1.5335000000000001</v>
      </c>
      <c r="F851" s="151">
        <v>1.583</v>
      </c>
      <c r="G851" s="152">
        <v>2.0230000000000001</v>
      </c>
    </row>
    <row r="852" spans="1:7" x14ac:dyDescent="0.2">
      <c r="A852" s="148">
        <f t="shared" si="14"/>
        <v>38435</v>
      </c>
      <c r="B852" s="149">
        <v>1.7637</v>
      </c>
      <c r="C852" s="150">
        <v>1.7313000000000001</v>
      </c>
      <c r="D852" s="151">
        <v>1.5431999999999999</v>
      </c>
      <c r="E852" s="151">
        <v>1.5983000000000001</v>
      </c>
      <c r="F852" s="151">
        <v>1.6476999999999999</v>
      </c>
      <c r="G852" s="152">
        <v>2.0470000000000002</v>
      </c>
    </row>
    <row r="853" spans="1:7" x14ac:dyDescent="0.2">
      <c r="A853" s="148">
        <f t="shared" si="14"/>
        <v>38442</v>
      </c>
      <c r="B853" s="149">
        <v>1.7818000000000001</v>
      </c>
      <c r="C853" s="155" t="s">
        <v>25</v>
      </c>
      <c r="D853" s="151">
        <v>1.5999000000000001</v>
      </c>
      <c r="E853" s="151">
        <v>1.6861999999999999</v>
      </c>
      <c r="F853" s="151">
        <v>1.7358</v>
      </c>
      <c r="G853" s="152">
        <v>2.0920000000000001</v>
      </c>
    </row>
    <row r="854" spans="1:7" x14ac:dyDescent="0.2">
      <c r="A854" s="148">
        <f t="shared" si="14"/>
        <v>38449</v>
      </c>
      <c r="B854" s="149">
        <v>1.8455999999999999</v>
      </c>
      <c r="C854" s="155" t="s">
        <v>25</v>
      </c>
      <c r="D854" s="151">
        <v>1.6959</v>
      </c>
      <c r="E854" s="151">
        <v>1.7547999999999999</v>
      </c>
      <c r="F854" s="151">
        <v>1.8004</v>
      </c>
      <c r="G854" s="152">
        <v>2.1429999999999998</v>
      </c>
    </row>
    <row r="855" spans="1:7" x14ac:dyDescent="0.2">
      <c r="A855" s="148">
        <f t="shared" si="14"/>
        <v>38456</v>
      </c>
      <c r="B855" s="149">
        <v>1.8721000000000001</v>
      </c>
      <c r="C855" s="155" t="s">
        <v>25</v>
      </c>
      <c r="D855" s="151">
        <v>1.7572000000000001</v>
      </c>
      <c r="E855" s="151">
        <v>1.8111999999999999</v>
      </c>
      <c r="F855" s="151">
        <v>1.8636999999999999</v>
      </c>
      <c r="G855" s="152">
        <v>2.1269999999999998</v>
      </c>
    </row>
    <row r="856" spans="1:7" x14ac:dyDescent="0.2">
      <c r="A856" s="148">
        <f t="shared" si="14"/>
        <v>38463</v>
      </c>
      <c r="B856" s="149">
        <v>1.8777999999999999</v>
      </c>
      <c r="C856" s="155" t="s">
        <v>25</v>
      </c>
      <c r="D856" s="151">
        <v>1.7706</v>
      </c>
      <c r="E856" s="151">
        <v>1.8264</v>
      </c>
      <c r="F856" s="151">
        <v>1.8771</v>
      </c>
      <c r="G856" s="152">
        <v>2.1219999999999999</v>
      </c>
    </row>
    <row r="857" spans="1:7" x14ac:dyDescent="0.2">
      <c r="A857" s="148">
        <f t="shared" si="14"/>
        <v>38470</v>
      </c>
      <c r="B857" s="149">
        <v>1.8587</v>
      </c>
      <c r="C857" s="155" t="s">
        <v>25</v>
      </c>
      <c r="D857" s="151">
        <v>1.7991999999999999</v>
      </c>
      <c r="E857" s="151">
        <v>1.8541000000000001</v>
      </c>
      <c r="F857" s="151">
        <v>1.9056999999999999</v>
      </c>
      <c r="G857" s="152">
        <v>2.113</v>
      </c>
    </row>
    <row r="858" spans="1:7" x14ac:dyDescent="0.2">
      <c r="A858" s="148">
        <f t="shared" si="14"/>
        <v>38477</v>
      </c>
      <c r="B858" s="149">
        <v>1.7896000000000001</v>
      </c>
      <c r="C858" s="155" t="s">
        <v>25</v>
      </c>
      <c r="D858" s="151">
        <v>1.7804</v>
      </c>
      <c r="E858" s="151">
        <v>1.8317000000000001</v>
      </c>
      <c r="F858" s="151">
        <v>1.8744000000000001</v>
      </c>
      <c r="G858" s="152">
        <v>2.11</v>
      </c>
    </row>
    <row r="859" spans="1:7" x14ac:dyDescent="0.2">
      <c r="A859" s="148">
        <f t="shared" si="14"/>
        <v>38484</v>
      </c>
      <c r="B859" s="149">
        <v>1.7387999999999999</v>
      </c>
      <c r="C859" s="155" t="s">
        <v>25</v>
      </c>
      <c r="D859" s="151">
        <v>1.7473000000000001</v>
      </c>
      <c r="E859" s="151">
        <v>1.7998000000000001</v>
      </c>
      <c r="F859" s="151">
        <v>1.8635999999999999</v>
      </c>
      <c r="G859" s="152">
        <v>2.0859999999999999</v>
      </c>
    </row>
    <row r="860" spans="1:7" x14ac:dyDescent="0.2">
      <c r="A860" s="148">
        <f t="shared" si="14"/>
        <v>38491</v>
      </c>
      <c r="B860" s="149">
        <v>1.6655</v>
      </c>
      <c r="C860" s="155" t="s">
        <v>25</v>
      </c>
      <c r="D860" s="151">
        <v>1.6970000000000001</v>
      </c>
      <c r="E860" s="151">
        <v>1.7492000000000001</v>
      </c>
      <c r="F860" s="151">
        <v>1.8132999999999999</v>
      </c>
      <c r="G860" s="152"/>
    </row>
    <row r="861" spans="1:7" x14ac:dyDescent="0.2">
      <c r="A861" s="148">
        <f t="shared" si="14"/>
        <v>38498</v>
      </c>
      <c r="B861" s="149">
        <v>1.5927</v>
      </c>
      <c r="C861" s="155" t="s">
        <v>25</v>
      </c>
      <c r="D861" s="151">
        <v>1.6515</v>
      </c>
      <c r="E861" s="151">
        <v>1.7027000000000001</v>
      </c>
      <c r="F861" s="151">
        <v>1.7591000000000001</v>
      </c>
      <c r="G861" s="152">
        <v>2.0750000000000002</v>
      </c>
    </row>
    <row r="862" spans="1:7" x14ac:dyDescent="0.2">
      <c r="A862" s="148">
        <f t="shared" si="14"/>
        <v>38505</v>
      </c>
      <c r="B862" s="149">
        <v>1.5577000000000001</v>
      </c>
      <c r="C862" s="155" t="s">
        <v>25</v>
      </c>
      <c r="D862" s="151">
        <v>1.6255999999999999</v>
      </c>
      <c r="E862" s="151">
        <v>1.6772</v>
      </c>
      <c r="F862" s="151">
        <v>1.7347999999999999</v>
      </c>
      <c r="G862" s="152">
        <v>2.0739999999999998</v>
      </c>
    </row>
    <row r="863" spans="1:7" x14ac:dyDescent="0.2">
      <c r="A863" s="148">
        <f t="shared" si="14"/>
        <v>38512</v>
      </c>
      <c r="B863" s="149">
        <v>1.5932999999999999</v>
      </c>
      <c r="C863" s="155" t="s">
        <v>25</v>
      </c>
      <c r="D863" s="151">
        <v>1.6282000000000001</v>
      </c>
      <c r="E863" s="151">
        <v>1.6796</v>
      </c>
      <c r="F863" s="151">
        <v>1.7352000000000001</v>
      </c>
      <c r="G863" s="152">
        <v>2.0910000000000002</v>
      </c>
    </row>
    <row r="864" spans="1:7" x14ac:dyDescent="0.2">
      <c r="A864" s="148">
        <f t="shared" si="14"/>
        <v>38519</v>
      </c>
      <c r="B864" s="149">
        <v>1.6463000000000001</v>
      </c>
      <c r="C864" s="155" t="s">
        <v>25</v>
      </c>
      <c r="D864" s="151">
        <v>1.6355</v>
      </c>
      <c r="E864" s="151">
        <v>1.6868000000000001</v>
      </c>
      <c r="F864" s="151">
        <v>1.7424999999999999</v>
      </c>
      <c r="G864" s="152">
        <v>2.0960000000000001</v>
      </c>
    </row>
    <row r="865" spans="1:7" x14ac:dyDescent="0.2">
      <c r="A865" s="148">
        <f t="shared" si="14"/>
        <v>38526</v>
      </c>
      <c r="B865" s="149">
        <v>1.7153</v>
      </c>
      <c r="C865" s="155" t="s">
        <v>25</v>
      </c>
      <c r="D865" s="151">
        <v>1.6518999999999999</v>
      </c>
      <c r="E865" s="151">
        <v>1.7034</v>
      </c>
      <c r="F865" s="151">
        <v>1.7588999999999999</v>
      </c>
      <c r="G865" s="152">
        <v>2.1349999999999998</v>
      </c>
    </row>
    <row r="866" spans="1:7" x14ac:dyDescent="0.2">
      <c r="A866" s="148">
        <f t="shared" si="14"/>
        <v>38533</v>
      </c>
      <c r="B866" s="149">
        <v>1.7746</v>
      </c>
      <c r="C866" s="155" t="s">
        <v>25</v>
      </c>
      <c r="D866" s="151">
        <v>1.67</v>
      </c>
      <c r="E866" s="151">
        <v>1.7215</v>
      </c>
      <c r="F866" s="151">
        <v>1.7769999999999999</v>
      </c>
      <c r="G866" s="152">
        <v>2.1309999999999998</v>
      </c>
    </row>
    <row r="867" spans="1:7" x14ac:dyDescent="0.2">
      <c r="A867" s="148">
        <f t="shared" si="14"/>
        <v>38540</v>
      </c>
      <c r="B867" s="149">
        <v>1.8387</v>
      </c>
      <c r="C867" s="155" t="s">
        <v>25</v>
      </c>
      <c r="D867" s="151">
        <v>1.6938</v>
      </c>
      <c r="E867" s="151">
        <v>1.7453000000000001</v>
      </c>
      <c r="F867" s="151">
        <v>1.8008</v>
      </c>
      <c r="G867" s="152">
        <v>2.1859999999999999</v>
      </c>
    </row>
    <row r="868" spans="1:7" x14ac:dyDescent="0.2">
      <c r="A868" s="148">
        <f t="shared" si="14"/>
        <v>38547</v>
      </c>
      <c r="B868" s="149">
        <v>1.8980999999999999</v>
      </c>
      <c r="C868" s="155" t="s">
        <v>25</v>
      </c>
      <c r="D868" s="151">
        <v>1.7426999999999999</v>
      </c>
      <c r="E868" s="151">
        <v>1.7942</v>
      </c>
      <c r="F868" s="151">
        <v>1.8496999999999999</v>
      </c>
      <c r="G868" s="152">
        <v>2.2050000000000001</v>
      </c>
    </row>
    <row r="869" spans="1:7" x14ac:dyDescent="0.2">
      <c r="A869" s="148">
        <f t="shared" si="14"/>
        <v>38554</v>
      </c>
      <c r="B869" s="149">
        <v>1.8971</v>
      </c>
      <c r="C869" s="150">
        <v>1.8987000000000001</v>
      </c>
      <c r="D869" s="151">
        <v>1.7458</v>
      </c>
      <c r="E869" s="151">
        <v>1.7968999999999999</v>
      </c>
      <c r="F869" s="151">
        <v>1.8526</v>
      </c>
      <c r="G869" s="152">
        <v>2.2109999999999999</v>
      </c>
    </row>
    <row r="870" spans="1:7" x14ac:dyDescent="0.2">
      <c r="A870" s="148">
        <f t="shared" si="14"/>
        <v>38561</v>
      </c>
      <c r="B870" s="149">
        <v>1.9016</v>
      </c>
      <c r="C870" s="150">
        <v>1.8964000000000001</v>
      </c>
      <c r="D870" s="151">
        <v>1.746</v>
      </c>
      <c r="E870" s="151">
        <v>1.7975000000000001</v>
      </c>
      <c r="F870" s="151">
        <v>1.8540000000000001</v>
      </c>
      <c r="G870" s="152">
        <v>2.2130000000000001</v>
      </c>
    </row>
    <row r="871" spans="1:7" x14ac:dyDescent="0.2">
      <c r="A871" s="148">
        <f t="shared" si="14"/>
        <v>38568</v>
      </c>
      <c r="B871" s="149">
        <v>1.9528000000000001</v>
      </c>
      <c r="C871" s="150">
        <v>1.9420999999999999</v>
      </c>
      <c r="D871" s="151">
        <v>1.7732000000000001</v>
      </c>
      <c r="E871" s="151">
        <v>1.8247</v>
      </c>
      <c r="F871" s="151">
        <v>1.8812</v>
      </c>
      <c r="G871" s="152">
        <v>2.2839999999999998</v>
      </c>
    </row>
    <row r="872" spans="1:7" x14ac:dyDescent="0.2">
      <c r="A872" s="148">
        <f t="shared" si="14"/>
        <v>38575</v>
      </c>
      <c r="B872" s="149">
        <v>2.0259999999999998</v>
      </c>
      <c r="C872" s="150">
        <v>2.0289000000000001</v>
      </c>
      <c r="D872" s="151">
        <v>1.8224</v>
      </c>
      <c r="E872" s="151">
        <v>1.8751</v>
      </c>
      <c r="F872" s="151">
        <v>1.9338</v>
      </c>
      <c r="G872" s="152">
        <v>2.4009999999999998</v>
      </c>
    </row>
    <row r="873" spans="1:7" x14ac:dyDescent="0.2">
      <c r="A873" s="148">
        <f t="shared" si="14"/>
        <v>38582</v>
      </c>
      <c r="B873" s="149">
        <v>2.2105999999999999</v>
      </c>
      <c r="C873" s="150">
        <v>2.1852999999999998</v>
      </c>
      <c r="D873" s="151">
        <v>1.9072</v>
      </c>
      <c r="E873" s="151">
        <v>1.9601999999999999</v>
      </c>
      <c r="F873" s="151">
        <v>2.0055999999999998</v>
      </c>
      <c r="G873" s="152">
        <v>2.4860000000000002</v>
      </c>
    </row>
    <row r="874" spans="1:7" x14ac:dyDescent="0.2">
      <c r="A874" s="148">
        <f t="shared" si="14"/>
        <v>38589</v>
      </c>
      <c r="B874" s="149">
        <v>2.2643</v>
      </c>
      <c r="C874" s="150">
        <v>2.2536999999999998</v>
      </c>
      <c r="D874" s="151">
        <v>1.9635</v>
      </c>
      <c r="E874" s="151">
        <v>2.0165000000000002</v>
      </c>
      <c r="F874" s="151">
        <v>2.0754999999999999</v>
      </c>
      <c r="G874" s="152">
        <v>2.5550000000000002</v>
      </c>
    </row>
    <row r="875" spans="1:7" x14ac:dyDescent="0.2">
      <c r="A875" s="148">
        <f t="shared" si="14"/>
        <v>38596</v>
      </c>
      <c r="B875" s="149">
        <v>2.3679999999999999</v>
      </c>
      <c r="C875" s="150">
        <v>2.3450000000000002</v>
      </c>
      <c r="D875" s="151">
        <v>2.1248999999999998</v>
      </c>
      <c r="E875" s="151">
        <v>2.1779000000000002</v>
      </c>
      <c r="F875" s="151">
        <v>2.2368999999999999</v>
      </c>
      <c r="G875" s="152">
        <v>2.5779999999999998</v>
      </c>
    </row>
    <row r="876" spans="1:7" x14ac:dyDescent="0.2">
      <c r="A876" s="148">
        <f t="shared" si="14"/>
        <v>38603</v>
      </c>
      <c r="B876" s="149">
        <v>2.5095999999999998</v>
      </c>
      <c r="C876" s="150">
        <v>2.4842</v>
      </c>
      <c r="D876" s="151">
        <v>2.2888000000000002</v>
      </c>
      <c r="E876" s="151">
        <v>2.3418999999999999</v>
      </c>
      <c r="F876" s="151">
        <v>2.4011</v>
      </c>
      <c r="G876" s="152">
        <v>2.9590000000000001</v>
      </c>
    </row>
    <row r="877" spans="1:7" x14ac:dyDescent="0.2">
      <c r="A877" s="148">
        <f t="shared" si="14"/>
        <v>38610</v>
      </c>
      <c r="B877" s="149"/>
      <c r="D877" s="151"/>
      <c r="E877" s="151"/>
      <c r="F877" s="151"/>
      <c r="G877" s="152">
        <v>2.8860000000000001</v>
      </c>
    </row>
    <row r="878" spans="1:7" x14ac:dyDescent="0.2">
      <c r="A878" s="148">
        <f t="shared" si="14"/>
        <v>38617</v>
      </c>
      <c r="B878" s="149">
        <v>2.5057</v>
      </c>
      <c r="C878" s="150">
        <v>2.4700000000000002</v>
      </c>
      <c r="D878" s="151">
        <v>2.2768999999999999</v>
      </c>
      <c r="E878" s="151">
        <v>2.3296999999999999</v>
      </c>
      <c r="F878" s="151">
        <v>2.3881999999999999</v>
      </c>
      <c r="G878" s="152">
        <v>2.8610000000000002</v>
      </c>
    </row>
    <row r="879" spans="1:7" x14ac:dyDescent="0.2">
      <c r="A879" s="148">
        <f t="shared" si="14"/>
        <v>38624</v>
      </c>
      <c r="B879" s="149">
        <v>2.5263</v>
      </c>
      <c r="C879" s="150">
        <v>2.4780000000000002</v>
      </c>
      <c r="D879" s="151">
        <v>2.2887</v>
      </c>
      <c r="E879" s="151">
        <v>2.3414999999999999</v>
      </c>
      <c r="F879" s="151">
        <v>2.3996</v>
      </c>
      <c r="G879" s="152">
        <v>2.8260000000000001</v>
      </c>
    </row>
    <row r="880" spans="1:7" x14ac:dyDescent="0.2">
      <c r="A880" s="148">
        <f t="shared" si="14"/>
        <v>38631</v>
      </c>
      <c r="B880" s="149">
        <v>2.5893999999999999</v>
      </c>
      <c r="C880" s="150">
        <v>2.5556000000000001</v>
      </c>
      <c r="D880" s="151">
        <v>2.2658</v>
      </c>
      <c r="E880" s="151">
        <v>2.3151999999999999</v>
      </c>
      <c r="F880" s="151">
        <v>2.3713000000000002</v>
      </c>
      <c r="G880" s="152">
        <v>2.8149999999999999</v>
      </c>
    </row>
    <row r="881" spans="1:11" x14ac:dyDescent="0.2">
      <c r="A881" s="148">
        <f t="shared" si="14"/>
        <v>38638</v>
      </c>
      <c r="B881" s="149">
        <v>2.6339999999999999</v>
      </c>
      <c r="C881" s="150">
        <v>2.5985999999999998</v>
      </c>
      <c r="D881" s="151">
        <v>2.1539999999999999</v>
      </c>
      <c r="E881" s="151">
        <v>2.2010999999999998</v>
      </c>
      <c r="F881" s="151">
        <v>2.2551999999999999</v>
      </c>
      <c r="G881" s="152">
        <v>2.7240000000000002</v>
      </c>
    </row>
    <row r="882" spans="1:11" x14ac:dyDescent="0.2">
      <c r="A882" s="148">
        <f t="shared" si="14"/>
        <v>38645</v>
      </c>
      <c r="B882" s="149">
        <v>2.7376</v>
      </c>
      <c r="C882" s="150">
        <v>2.706</v>
      </c>
      <c r="D882" s="151">
        <v>2.0421</v>
      </c>
      <c r="E882" s="151">
        <v>2.0861999999999998</v>
      </c>
      <c r="F882" s="151">
        <v>2.1406000000000001</v>
      </c>
      <c r="G882" s="152">
        <v>2.694</v>
      </c>
    </row>
    <row r="883" spans="1:11" x14ac:dyDescent="0.2">
      <c r="A883" s="148">
        <f t="shared" si="14"/>
        <v>38652</v>
      </c>
      <c r="B883" s="149">
        <v>2.7170000000000001</v>
      </c>
      <c r="C883" s="150">
        <v>2.6861999999999999</v>
      </c>
      <c r="D883" s="151">
        <v>1.9157999999999999</v>
      </c>
      <c r="E883" s="151">
        <v>1.9617</v>
      </c>
      <c r="F883" s="151">
        <v>2.0162</v>
      </c>
      <c r="G883" s="152">
        <v>2.6840000000000002</v>
      </c>
    </row>
    <row r="884" spans="1:11" x14ac:dyDescent="0.2">
      <c r="A884" s="148">
        <f t="shared" si="14"/>
        <v>38659</v>
      </c>
      <c r="B884" s="149">
        <v>2.5908000000000002</v>
      </c>
      <c r="C884" s="150">
        <v>2.5964</v>
      </c>
      <c r="D884" s="151">
        <v>1.7881</v>
      </c>
      <c r="E884" s="151">
        <v>1.8348</v>
      </c>
      <c r="F884" s="151">
        <v>1.8892</v>
      </c>
      <c r="G884" s="152">
        <v>2.5670000000000002</v>
      </c>
    </row>
    <row r="885" spans="1:11" x14ac:dyDescent="0.2">
      <c r="A885" s="148">
        <f t="shared" si="14"/>
        <v>38666</v>
      </c>
      <c r="B885" s="149">
        <v>2.4354</v>
      </c>
      <c r="C885" s="150">
        <v>2.4630999999999998</v>
      </c>
      <c r="D885" s="151">
        <v>1.6671</v>
      </c>
      <c r="E885" s="151">
        <v>1.7121999999999999</v>
      </c>
      <c r="F885" s="151">
        <v>1.7665999999999999</v>
      </c>
      <c r="G885" s="152">
        <v>2.528</v>
      </c>
    </row>
    <row r="886" spans="1:11" x14ac:dyDescent="0.2">
      <c r="A886" s="148">
        <f t="shared" si="14"/>
        <v>38673</v>
      </c>
      <c r="B886" s="149">
        <v>2.2307999999999999</v>
      </c>
      <c r="C886" s="150">
        <v>2.214</v>
      </c>
      <c r="D886" s="151">
        <v>1.5398000000000001</v>
      </c>
      <c r="E886" s="151">
        <v>1.5886</v>
      </c>
      <c r="F886" s="151">
        <v>1.643</v>
      </c>
      <c r="G886" s="152">
        <v>2.395</v>
      </c>
    </row>
    <row r="887" spans="1:11" x14ac:dyDescent="0.2">
      <c r="A887" s="148">
        <f t="shared" si="14"/>
        <v>38680</v>
      </c>
      <c r="B887" s="149">
        <v>2.0384000000000002</v>
      </c>
      <c r="C887" s="150">
        <v>2.0064000000000002</v>
      </c>
      <c r="D887" s="151">
        <v>1.4812000000000001</v>
      </c>
      <c r="E887" s="151">
        <v>1.5317000000000001</v>
      </c>
      <c r="F887" s="151">
        <v>1.5862000000000001</v>
      </c>
      <c r="G887" s="152">
        <v>2.2490000000000001</v>
      </c>
    </row>
    <row r="888" spans="1:11" x14ac:dyDescent="0.2">
      <c r="A888" s="148">
        <f t="shared" si="14"/>
        <v>38687</v>
      </c>
      <c r="B888" s="149">
        <v>1.8508</v>
      </c>
      <c r="C888" s="150">
        <v>1.8312999999999999</v>
      </c>
      <c r="D888" s="151">
        <v>1.4475</v>
      </c>
      <c r="E888" s="151">
        <v>1.498</v>
      </c>
      <c r="F888" s="151">
        <v>1.5525</v>
      </c>
      <c r="G888" s="152">
        <v>2.1560000000000001</v>
      </c>
    </row>
    <row r="889" spans="1:11" x14ac:dyDescent="0.2">
      <c r="A889" s="148">
        <f t="shared" si="14"/>
        <v>38694</v>
      </c>
      <c r="B889" s="149">
        <v>1.7081</v>
      </c>
      <c r="C889" s="150">
        <v>1.647</v>
      </c>
      <c r="D889" s="151">
        <v>1.4377</v>
      </c>
      <c r="E889" s="151">
        <v>1.4883</v>
      </c>
      <c r="F889" s="151">
        <v>1.5427</v>
      </c>
      <c r="G889" s="152">
        <v>2.125</v>
      </c>
    </row>
    <row r="890" spans="1:11" x14ac:dyDescent="0.2">
      <c r="A890" s="148">
        <f t="shared" si="14"/>
        <v>38701</v>
      </c>
      <c r="B890" s="149">
        <v>1.7437</v>
      </c>
      <c r="C890" s="150">
        <v>1.6915</v>
      </c>
      <c r="D890" s="151">
        <v>1.4578</v>
      </c>
      <c r="E890" s="151">
        <v>1.5083</v>
      </c>
      <c r="F890" s="151">
        <v>1.5628</v>
      </c>
      <c r="G890" s="152"/>
    </row>
    <row r="891" spans="1:11" x14ac:dyDescent="0.2">
      <c r="A891" s="148">
        <f t="shared" si="14"/>
        <v>38708</v>
      </c>
      <c r="B891" s="149">
        <v>1.8103</v>
      </c>
      <c r="C891" s="150">
        <v>1.7567999999999999</v>
      </c>
      <c r="D891" s="151">
        <v>1.4893000000000001</v>
      </c>
      <c r="E891" s="151">
        <v>1.5399</v>
      </c>
      <c r="F891" s="151">
        <v>1.5943000000000001</v>
      </c>
      <c r="G891" s="152">
        <v>2.1549999999999998</v>
      </c>
    </row>
    <row r="892" spans="1:11" x14ac:dyDescent="0.2">
      <c r="A892" s="148">
        <f>A891+7</f>
        <v>38715</v>
      </c>
      <c r="B892" s="149">
        <v>1.8303</v>
      </c>
      <c r="C892" s="150">
        <v>1.7787999999999999</v>
      </c>
      <c r="D892" s="151">
        <v>1.4951000000000001</v>
      </c>
      <c r="E892" s="151">
        <v>1.5456000000000001</v>
      </c>
      <c r="F892" s="151">
        <v>1.6001000000000001</v>
      </c>
      <c r="G892" s="152">
        <v>2.1579999999999999</v>
      </c>
      <c r="K892" s="156"/>
    </row>
    <row r="893" spans="1:11" x14ac:dyDescent="0.2">
      <c r="A893" s="148">
        <f>A892+7</f>
        <v>38722</v>
      </c>
      <c r="B893" s="149">
        <v>1.8511</v>
      </c>
      <c r="C893" s="150">
        <v>1.8072999999999999</v>
      </c>
      <c r="D893" s="151">
        <v>1.54</v>
      </c>
      <c r="E893" s="151">
        <v>1.5905</v>
      </c>
      <c r="F893" s="151">
        <v>1.645</v>
      </c>
      <c r="G893" s="152">
        <v>2.1789999999999998</v>
      </c>
    </row>
    <row r="894" spans="1:11" x14ac:dyDescent="0.2">
      <c r="A894" s="148">
        <f>A893+7</f>
        <v>38729</v>
      </c>
      <c r="B894" s="149">
        <v>1.8412999999999999</v>
      </c>
      <c r="C894" s="150">
        <v>1.7999000000000001</v>
      </c>
      <c r="D894" s="151">
        <v>1.5777000000000001</v>
      </c>
      <c r="E894" s="151">
        <v>1.6283000000000001</v>
      </c>
      <c r="F894" s="151">
        <v>1.6827000000000001</v>
      </c>
      <c r="G894" s="152">
        <v>2.1859999999999999</v>
      </c>
    </row>
    <row r="895" spans="1:11" x14ac:dyDescent="0.2">
      <c r="A895" s="148">
        <f>A894+7</f>
        <v>38736</v>
      </c>
      <c r="B895" s="149">
        <v>1.8597999999999999</v>
      </c>
      <c r="C895" s="150">
        <v>1.8064</v>
      </c>
      <c r="D895" s="151">
        <v>1.6261000000000001</v>
      </c>
      <c r="E895" s="151">
        <v>1.6766000000000001</v>
      </c>
      <c r="F895" s="151">
        <v>1.7311000000000001</v>
      </c>
      <c r="G895" s="152"/>
    </row>
    <row r="896" spans="1:11" x14ac:dyDescent="0.2">
      <c r="A896" s="148">
        <f t="shared" ref="A896:A959" si="15">A895+7</f>
        <v>38743</v>
      </c>
      <c r="B896" s="149">
        <v>1.9402999999999999</v>
      </c>
      <c r="C896" s="150">
        <v>1.9059999999999999</v>
      </c>
      <c r="D896" s="151">
        <v>1.6870000000000001</v>
      </c>
      <c r="E896" s="151">
        <v>1.7375</v>
      </c>
      <c r="F896" s="151">
        <v>1.792</v>
      </c>
      <c r="G896" s="152">
        <v>2.1890000000000001</v>
      </c>
    </row>
    <row r="897" spans="1:11" x14ac:dyDescent="0.2">
      <c r="A897" s="148">
        <f t="shared" si="15"/>
        <v>38750</v>
      </c>
      <c r="B897" s="149">
        <v>2.0472999999999999</v>
      </c>
      <c r="C897" s="150">
        <v>2.0274999999999999</v>
      </c>
      <c r="D897" s="151">
        <v>1.7174</v>
      </c>
      <c r="E897" s="151">
        <v>1.768</v>
      </c>
      <c r="F897" s="151">
        <v>1.8224</v>
      </c>
      <c r="G897" s="152">
        <v>2.202</v>
      </c>
      <c r="K897" s="156"/>
    </row>
    <row r="898" spans="1:11" x14ac:dyDescent="0.2">
      <c r="A898" s="148">
        <f t="shared" si="15"/>
        <v>38757</v>
      </c>
      <c r="B898" s="149">
        <v>2.0808</v>
      </c>
      <c r="C898" s="150">
        <v>2.0651000000000002</v>
      </c>
      <c r="D898" s="151">
        <v>1.7365999999999999</v>
      </c>
      <c r="E898" s="151">
        <v>1.7871999999999999</v>
      </c>
      <c r="F898" s="151">
        <v>1.8415999999999999</v>
      </c>
      <c r="G898" s="152">
        <v>2.2069999999999999</v>
      </c>
    </row>
    <row r="899" spans="1:11" x14ac:dyDescent="0.2">
      <c r="A899" s="148">
        <f t="shared" si="15"/>
        <v>38764</v>
      </c>
      <c r="B899" s="149">
        <v>2.0472000000000001</v>
      </c>
      <c r="C899" s="150">
        <v>2.0213000000000001</v>
      </c>
      <c r="D899" s="151">
        <v>1.7236</v>
      </c>
      <c r="E899" s="151">
        <v>1.7742</v>
      </c>
      <c r="F899" s="151">
        <v>1.8286</v>
      </c>
      <c r="G899" s="152">
        <v>2.2349999999999999</v>
      </c>
    </row>
    <row r="900" spans="1:11" x14ac:dyDescent="0.2">
      <c r="A900" s="148">
        <f t="shared" si="15"/>
        <v>38771</v>
      </c>
      <c r="B900" s="149">
        <v>2.0034999999999998</v>
      </c>
      <c r="C900" s="150">
        <v>1.984</v>
      </c>
      <c r="D900" s="151">
        <v>1.7386999999999999</v>
      </c>
      <c r="E900" s="151">
        <v>1.7891999999999999</v>
      </c>
      <c r="F900" s="151">
        <v>1.8436999999999999</v>
      </c>
      <c r="G900" s="152">
        <v>2.2440000000000002</v>
      </c>
    </row>
    <row r="901" spans="1:11" x14ac:dyDescent="0.2">
      <c r="A901" s="148">
        <f t="shared" si="15"/>
        <v>38778</v>
      </c>
      <c r="B901" s="149">
        <v>1.9803999999999999</v>
      </c>
      <c r="C901" s="150">
        <v>1.9533</v>
      </c>
      <c r="D901" s="151">
        <v>1.7661</v>
      </c>
      <c r="E901" s="151">
        <v>1.8167</v>
      </c>
      <c r="F901" s="151">
        <v>1.8711</v>
      </c>
      <c r="G901" s="152">
        <v>2.2469999999999999</v>
      </c>
    </row>
    <row r="902" spans="1:11" x14ac:dyDescent="0.2">
      <c r="A902" s="148">
        <f t="shared" si="15"/>
        <v>38785</v>
      </c>
      <c r="B902" s="149">
        <v>1.9616</v>
      </c>
      <c r="C902" s="150">
        <v>1.9298</v>
      </c>
      <c r="D902" s="151">
        <v>1.7729999999999999</v>
      </c>
      <c r="E902" s="151">
        <v>1.8236000000000001</v>
      </c>
      <c r="F902" s="151">
        <v>1.8781000000000001</v>
      </c>
      <c r="G902" s="152">
        <v>2.2480000000000002</v>
      </c>
    </row>
    <row r="903" spans="1:11" x14ac:dyDescent="0.2">
      <c r="A903" s="148">
        <f t="shared" si="15"/>
        <v>38792</v>
      </c>
      <c r="B903" s="149"/>
      <c r="G903" s="152">
        <v>2.2490000000000001</v>
      </c>
    </row>
    <row r="904" spans="1:11" x14ac:dyDescent="0.2">
      <c r="A904" s="148">
        <f t="shared" si="15"/>
        <v>38799</v>
      </c>
      <c r="B904" s="227" t="s">
        <v>27</v>
      </c>
      <c r="C904" s="228"/>
      <c r="D904" s="228"/>
      <c r="E904" s="228"/>
      <c r="F904" s="228"/>
      <c r="G904" s="152">
        <v>2.2490000000000001</v>
      </c>
    </row>
    <row r="905" spans="1:11" x14ac:dyDescent="0.2">
      <c r="A905" s="148">
        <f t="shared" si="15"/>
        <v>38806</v>
      </c>
      <c r="B905" s="149"/>
      <c r="G905" s="152">
        <v>2.2519999999999998</v>
      </c>
    </row>
    <row r="906" spans="1:11" x14ac:dyDescent="0.2">
      <c r="A906" s="148">
        <f t="shared" si="15"/>
        <v>38813</v>
      </c>
      <c r="B906" s="149"/>
      <c r="D906" s="151"/>
      <c r="E906" s="151"/>
      <c r="F906" s="151"/>
      <c r="G906" s="152">
        <v>2.2570000000000001</v>
      </c>
    </row>
    <row r="907" spans="1:11" x14ac:dyDescent="0.2">
      <c r="A907" s="148">
        <f t="shared" si="15"/>
        <v>38820</v>
      </c>
      <c r="B907" s="149"/>
      <c r="D907" s="151"/>
      <c r="E907" s="151"/>
      <c r="F907" s="151"/>
      <c r="G907" s="152">
        <v>2.258</v>
      </c>
    </row>
    <row r="908" spans="1:11" x14ac:dyDescent="0.2">
      <c r="A908" s="148">
        <f t="shared" si="15"/>
        <v>38827</v>
      </c>
      <c r="B908" s="149"/>
      <c r="D908" s="151"/>
      <c r="E908" s="151"/>
      <c r="F908" s="151"/>
      <c r="G908" s="152">
        <v>2.492</v>
      </c>
    </row>
    <row r="909" spans="1:11" x14ac:dyDescent="0.2">
      <c r="A909" s="148">
        <f t="shared" si="15"/>
        <v>38834</v>
      </c>
      <c r="B909" s="149"/>
      <c r="D909" s="151"/>
      <c r="E909" s="151"/>
      <c r="F909" s="151"/>
      <c r="G909" s="152">
        <v>2.57</v>
      </c>
    </row>
    <row r="910" spans="1:11" x14ac:dyDescent="0.2">
      <c r="A910" s="148">
        <f t="shared" si="15"/>
        <v>38841</v>
      </c>
      <c r="B910" s="149"/>
      <c r="D910" s="151"/>
      <c r="E910" s="151"/>
      <c r="F910" s="151"/>
      <c r="G910" s="152">
        <v>2.7429999999999999</v>
      </c>
    </row>
    <row r="911" spans="1:11" x14ac:dyDescent="0.2">
      <c r="A911" s="148">
        <f t="shared" si="15"/>
        <v>38848</v>
      </c>
      <c r="B911" s="149"/>
      <c r="D911" s="151"/>
      <c r="E911" s="151"/>
      <c r="F911" s="151"/>
      <c r="G911" s="152">
        <v>2.7669999999999999</v>
      </c>
      <c r="K911" s="156"/>
    </row>
    <row r="912" spans="1:11" x14ac:dyDescent="0.2">
      <c r="A912" s="148">
        <f t="shared" si="15"/>
        <v>38855</v>
      </c>
      <c r="B912" s="149"/>
      <c r="D912" s="151"/>
      <c r="E912" s="151"/>
      <c r="F912" s="151"/>
      <c r="G912" s="152">
        <v>2.8079999999999998</v>
      </c>
    </row>
    <row r="913" spans="1:7" x14ac:dyDescent="0.2">
      <c r="A913" s="148">
        <f t="shared" si="15"/>
        <v>38862</v>
      </c>
      <c r="B913" s="149"/>
      <c r="D913" s="151"/>
      <c r="E913" s="151"/>
      <c r="F913" s="151"/>
      <c r="G913" s="152">
        <v>2.875</v>
      </c>
    </row>
    <row r="914" spans="1:7" x14ac:dyDescent="0.2">
      <c r="A914" s="148">
        <f t="shared" si="15"/>
        <v>38869</v>
      </c>
      <c r="B914" s="149"/>
      <c r="G914" s="152">
        <v>2.8980000000000001</v>
      </c>
    </row>
    <row r="915" spans="1:7" x14ac:dyDescent="0.2">
      <c r="A915" s="148">
        <f t="shared" si="15"/>
        <v>38876</v>
      </c>
      <c r="B915" s="149"/>
      <c r="G915" s="152">
        <v>2.8889999999999998</v>
      </c>
    </row>
    <row r="916" spans="1:7" x14ac:dyDescent="0.2">
      <c r="A916" s="148">
        <f t="shared" si="15"/>
        <v>38883</v>
      </c>
      <c r="B916" s="149"/>
      <c r="G916" s="152">
        <v>2.8860000000000001</v>
      </c>
    </row>
    <row r="917" spans="1:7" x14ac:dyDescent="0.2">
      <c r="A917" s="148">
        <f t="shared" si="15"/>
        <v>38890</v>
      </c>
      <c r="B917" s="149"/>
      <c r="G917" s="152">
        <v>2.9009999999999998</v>
      </c>
    </row>
    <row r="918" spans="1:7" x14ac:dyDescent="0.2">
      <c r="A918" s="148">
        <f t="shared" si="15"/>
        <v>38897</v>
      </c>
      <c r="B918" s="149"/>
      <c r="G918" s="152">
        <v>2.9729999999999999</v>
      </c>
    </row>
    <row r="919" spans="1:7" x14ac:dyDescent="0.2">
      <c r="A919" s="148">
        <f t="shared" si="15"/>
        <v>38904</v>
      </c>
      <c r="B919" s="149"/>
      <c r="G919" s="152">
        <v>2.9969999999999999</v>
      </c>
    </row>
    <row r="920" spans="1:7" x14ac:dyDescent="0.2">
      <c r="A920" s="148">
        <f t="shared" si="15"/>
        <v>38911</v>
      </c>
      <c r="B920" s="149"/>
      <c r="G920" s="152">
        <v>3.0049999999999999</v>
      </c>
    </row>
    <row r="921" spans="1:7" x14ac:dyDescent="0.2">
      <c r="A921" s="148">
        <f t="shared" si="15"/>
        <v>38918</v>
      </c>
      <c r="B921" s="149"/>
      <c r="G921" s="152"/>
    </row>
    <row r="922" spans="1:7" x14ac:dyDescent="0.2">
      <c r="A922" s="148">
        <f t="shared" si="15"/>
        <v>38925</v>
      </c>
      <c r="B922" s="149"/>
      <c r="G922" s="152">
        <v>3.0129999999999999</v>
      </c>
    </row>
    <row r="923" spans="1:7" x14ac:dyDescent="0.2">
      <c r="A923" s="148">
        <f t="shared" si="15"/>
        <v>38932</v>
      </c>
      <c r="B923" s="149"/>
      <c r="G923" s="152">
        <v>3.07</v>
      </c>
    </row>
    <row r="924" spans="1:7" x14ac:dyDescent="0.2">
      <c r="A924" s="148">
        <f t="shared" si="15"/>
        <v>38939</v>
      </c>
      <c r="B924" s="149"/>
      <c r="G924" s="152">
        <v>2.964</v>
      </c>
    </row>
    <row r="925" spans="1:7" x14ac:dyDescent="0.2">
      <c r="A925" s="148">
        <f t="shared" si="15"/>
        <v>38946</v>
      </c>
      <c r="B925" s="149"/>
      <c r="G925" s="152">
        <v>2.9470000000000001</v>
      </c>
    </row>
    <row r="926" spans="1:7" x14ac:dyDescent="0.2">
      <c r="A926" s="148">
        <f t="shared" si="15"/>
        <v>38953</v>
      </c>
      <c r="B926" s="149"/>
      <c r="G926" s="152">
        <v>2.9470000000000001</v>
      </c>
    </row>
    <row r="927" spans="1:7" x14ac:dyDescent="0.2">
      <c r="A927" s="148">
        <f t="shared" si="15"/>
        <v>38960</v>
      </c>
      <c r="B927" s="149"/>
      <c r="G927" s="152">
        <v>2.9420000000000002</v>
      </c>
    </row>
    <row r="928" spans="1:7" x14ac:dyDescent="0.2">
      <c r="A928" s="148">
        <f t="shared" si="15"/>
        <v>38967</v>
      </c>
      <c r="B928" s="149"/>
      <c r="G928" s="152">
        <v>2.9129999999999998</v>
      </c>
    </row>
    <row r="929" spans="1:7" x14ac:dyDescent="0.2">
      <c r="A929" s="148">
        <f t="shared" si="15"/>
        <v>38974</v>
      </c>
      <c r="B929" s="149"/>
      <c r="G929" s="152">
        <v>2.9039999999999999</v>
      </c>
    </row>
    <row r="930" spans="1:7" x14ac:dyDescent="0.2">
      <c r="A930" s="148">
        <f t="shared" si="15"/>
        <v>38981</v>
      </c>
      <c r="B930" s="149"/>
      <c r="G930" s="152">
        <v>2.7669999999999999</v>
      </c>
    </row>
    <row r="931" spans="1:7" x14ac:dyDescent="0.2">
      <c r="A931" s="148">
        <f t="shared" si="15"/>
        <v>38988</v>
      </c>
      <c r="B931" s="149"/>
      <c r="G931" s="152">
        <v>2.722</v>
      </c>
    </row>
    <row r="932" spans="1:7" x14ac:dyDescent="0.2">
      <c r="A932" s="148">
        <f t="shared" si="15"/>
        <v>38995</v>
      </c>
      <c r="B932" s="149"/>
      <c r="G932" s="152">
        <v>2.613</v>
      </c>
    </row>
    <row r="933" spans="1:7" x14ac:dyDescent="0.2">
      <c r="A933" s="148">
        <f t="shared" si="15"/>
        <v>39002</v>
      </c>
      <c r="B933" s="149"/>
      <c r="G933" s="152">
        <v>2.577</v>
      </c>
    </row>
    <row r="934" spans="1:7" x14ac:dyDescent="0.2">
      <c r="A934" s="148">
        <f t="shared" si="15"/>
        <v>39009</v>
      </c>
      <c r="B934" s="149"/>
      <c r="G934" s="152"/>
    </row>
    <row r="935" spans="1:7" x14ac:dyDescent="0.2">
      <c r="A935" s="148">
        <f t="shared" si="15"/>
        <v>39016</v>
      </c>
      <c r="B935" s="149"/>
      <c r="G935" s="152">
        <v>2.4140000000000001</v>
      </c>
    </row>
    <row r="936" spans="1:7" x14ac:dyDescent="0.2">
      <c r="A936" s="148">
        <f t="shared" si="15"/>
        <v>39023</v>
      </c>
      <c r="B936" s="149"/>
      <c r="G936" s="152">
        <v>2.3639999999999999</v>
      </c>
    </row>
    <row r="937" spans="1:7" x14ac:dyDescent="0.2">
      <c r="A937" s="148">
        <f t="shared" si="15"/>
        <v>39030</v>
      </c>
      <c r="B937" s="149"/>
      <c r="G937" s="152">
        <v>2.294</v>
      </c>
    </row>
    <row r="938" spans="1:7" x14ac:dyDescent="0.2">
      <c r="A938" s="148">
        <f t="shared" si="15"/>
        <v>39037</v>
      </c>
      <c r="B938" s="149"/>
      <c r="G938" s="152">
        <v>2.2709999999999999</v>
      </c>
    </row>
    <row r="939" spans="1:7" x14ac:dyDescent="0.2">
      <c r="A939" s="148">
        <f t="shared" si="15"/>
        <v>39044</v>
      </c>
      <c r="B939" s="149"/>
      <c r="G939" s="152">
        <v>2.2629999999999999</v>
      </c>
    </row>
    <row r="940" spans="1:7" x14ac:dyDescent="0.2">
      <c r="A940" s="148">
        <f t="shared" si="15"/>
        <v>39051</v>
      </c>
      <c r="B940" s="149"/>
      <c r="G940" s="152">
        <v>2.2669999999999999</v>
      </c>
    </row>
    <row r="941" spans="1:7" x14ac:dyDescent="0.2">
      <c r="A941" s="148">
        <f t="shared" si="15"/>
        <v>39058</v>
      </c>
      <c r="B941" s="149"/>
      <c r="G941" s="152">
        <v>2.2749999999999999</v>
      </c>
    </row>
    <row r="942" spans="1:7" x14ac:dyDescent="0.2">
      <c r="A942" s="148">
        <f t="shared" si="15"/>
        <v>39065</v>
      </c>
      <c r="B942" s="149"/>
      <c r="G942" s="152">
        <v>2.278</v>
      </c>
    </row>
    <row r="943" spans="1:7" x14ac:dyDescent="0.2">
      <c r="A943" s="148">
        <f t="shared" si="15"/>
        <v>39072</v>
      </c>
      <c r="B943" s="149"/>
      <c r="G943" s="152">
        <v>2.2789999999999999</v>
      </c>
    </row>
    <row r="944" spans="1:7" x14ac:dyDescent="0.2">
      <c r="A944" s="148">
        <f t="shared" si="15"/>
        <v>39079</v>
      </c>
      <c r="B944" s="149"/>
      <c r="G944" s="152">
        <v>2.266</v>
      </c>
    </row>
    <row r="945" spans="1:7" x14ac:dyDescent="0.2">
      <c r="A945" s="148">
        <f t="shared" si="15"/>
        <v>39086</v>
      </c>
      <c r="B945" s="149"/>
      <c r="G945" s="152">
        <v>2.2610000000000001</v>
      </c>
    </row>
    <row r="946" spans="1:7" x14ac:dyDescent="0.2">
      <c r="A946" s="148">
        <f t="shared" si="15"/>
        <v>39093</v>
      </c>
      <c r="B946" s="149"/>
      <c r="G946" s="152">
        <v>2.246</v>
      </c>
    </row>
    <row r="947" spans="1:7" x14ac:dyDescent="0.2">
      <c r="A947" s="148">
        <f t="shared" si="15"/>
        <v>39100</v>
      </c>
      <c r="B947" s="149"/>
      <c r="G947" s="152"/>
    </row>
    <row r="948" spans="1:7" x14ac:dyDescent="0.2">
      <c r="A948" s="148">
        <f t="shared" si="15"/>
        <v>39107</v>
      </c>
      <c r="B948" s="149"/>
      <c r="G948" s="152">
        <v>2.2400000000000002</v>
      </c>
    </row>
    <row r="949" spans="1:7" x14ac:dyDescent="0.2">
      <c r="A949" s="148">
        <f t="shared" si="15"/>
        <v>39114</v>
      </c>
      <c r="B949" s="149"/>
      <c r="G949" s="152">
        <v>2.2389999999999999</v>
      </c>
    </row>
    <row r="950" spans="1:7" x14ac:dyDescent="0.2">
      <c r="A950" s="148">
        <f t="shared" si="15"/>
        <v>39121</v>
      </c>
      <c r="B950" s="149"/>
      <c r="G950" s="152">
        <v>2.1520000000000001</v>
      </c>
    </row>
    <row r="951" spans="1:7" x14ac:dyDescent="0.2">
      <c r="A951" s="148">
        <f t="shared" si="15"/>
        <v>39128</v>
      </c>
      <c r="B951" s="149"/>
      <c r="G951" s="152">
        <v>2.1230000000000002</v>
      </c>
    </row>
    <row r="952" spans="1:7" x14ac:dyDescent="0.2">
      <c r="A952" s="148">
        <f t="shared" si="15"/>
        <v>39135</v>
      </c>
      <c r="B952" s="149"/>
      <c r="G952" s="152">
        <v>2.1739999999999999</v>
      </c>
    </row>
    <row r="953" spans="1:7" x14ac:dyDescent="0.2">
      <c r="A953" s="148">
        <f t="shared" si="15"/>
        <v>39142</v>
      </c>
      <c r="B953" s="149"/>
      <c r="G953" s="152">
        <v>2.2309999999999999</v>
      </c>
    </row>
    <row r="954" spans="1:7" x14ac:dyDescent="0.2">
      <c r="A954" s="148">
        <f t="shared" si="15"/>
        <v>39149</v>
      </c>
      <c r="B954" s="149"/>
      <c r="G954" s="152">
        <v>2.2829999999999999</v>
      </c>
    </row>
    <row r="955" spans="1:7" x14ac:dyDescent="0.2">
      <c r="A955" s="148">
        <f t="shared" si="15"/>
        <v>39156</v>
      </c>
      <c r="B955" s="149"/>
      <c r="G955" s="152">
        <v>2.2999999999999998</v>
      </c>
    </row>
    <row r="956" spans="1:7" x14ac:dyDescent="0.2">
      <c r="A956" s="148">
        <f t="shared" si="15"/>
        <v>39163</v>
      </c>
      <c r="B956" s="149"/>
      <c r="G956" s="152">
        <v>2.306</v>
      </c>
    </row>
    <row r="957" spans="1:7" x14ac:dyDescent="0.2">
      <c r="A957" s="148">
        <f t="shared" si="15"/>
        <v>39170</v>
      </c>
      <c r="B957" s="149"/>
      <c r="G957" s="152">
        <v>2.4750000000000001</v>
      </c>
    </row>
    <row r="958" spans="1:7" x14ac:dyDescent="0.2">
      <c r="A958" s="148">
        <f t="shared" si="15"/>
        <v>39177</v>
      </c>
      <c r="B958" s="149"/>
      <c r="G958" s="152">
        <v>2.5910000000000002</v>
      </c>
    </row>
    <row r="959" spans="1:7" x14ac:dyDescent="0.2">
      <c r="A959" s="148">
        <f t="shared" si="15"/>
        <v>39184</v>
      </c>
      <c r="B959" s="149"/>
      <c r="G959" s="152">
        <v>2.63</v>
      </c>
    </row>
    <row r="960" spans="1:7" x14ac:dyDescent="0.2">
      <c r="A960" s="148">
        <f t="shared" ref="A960:A1023" si="16">A959+7</f>
        <v>39191</v>
      </c>
      <c r="B960" s="149"/>
      <c r="G960" s="152">
        <v>2.6429999999999998</v>
      </c>
    </row>
    <row r="961" spans="1:7" x14ac:dyDescent="0.2">
      <c r="A961" s="148">
        <f t="shared" si="16"/>
        <v>39198</v>
      </c>
      <c r="B961" s="149"/>
      <c r="G961" s="152">
        <v>2.6469999999999998</v>
      </c>
    </row>
    <row r="962" spans="1:7" x14ac:dyDescent="0.2">
      <c r="A962" s="148">
        <f t="shared" si="16"/>
        <v>39205</v>
      </c>
      <c r="B962" s="149"/>
      <c r="G962" s="152">
        <v>2.8540000000000001</v>
      </c>
    </row>
    <row r="963" spans="1:7" x14ac:dyDescent="0.2">
      <c r="A963" s="148">
        <f t="shared" si="16"/>
        <v>39212</v>
      </c>
      <c r="B963" s="149"/>
      <c r="G963" s="152">
        <v>3.0009999999999999</v>
      </c>
    </row>
    <row r="964" spans="1:7" x14ac:dyDescent="0.2">
      <c r="A964" s="148">
        <f t="shared" si="16"/>
        <v>39219</v>
      </c>
      <c r="B964" s="149"/>
      <c r="G964" s="152">
        <v>3.05</v>
      </c>
    </row>
    <row r="965" spans="1:7" x14ac:dyDescent="0.2">
      <c r="A965" s="148">
        <f t="shared" si="16"/>
        <v>39226</v>
      </c>
      <c r="B965" s="149"/>
      <c r="G965" s="152">
        <v>3.1429999999999998</v>
      </c>
    </row>
    <row r="966" spans="1:7" x14ac:dyDescent="0.2">
      <c r="A966" s="148">
        <f t="shared" si="16"/>
        <v>39233</v>
      </c>
      <c r="B966" s="149"/>
      <c r="G966" s="157">
        <v>3.2069999999999999</v>
      </c>
    </row>
    <row r="967" spans="1:7" x14ac:dyDescent="0.2">
      <c r="A967" s="148">
        <f t="shared" si="16"/>
        <v>39240</v>
      </c>
      <c r="B967" s="149"/>
      <c r="G967" s="152">
        <v>3.2280000000000002</v>
      </c>
    </row>
    <row r="968" spans="1:7" x14ac:dyDescent="0.2">
      <c r="A968" s="148">
        <f t="shared" si="16"/>
        <v>39247</v>
      </c>
      <c r="B968" s="149"/>
      <c r="G968" s="152">
        <v>3.202</v>
      </c>
    </row>
    <row r="969" spans="1:7" x14ac:dyDescent="0.2">
      <c r="A969" s="148">
        <f t="shared" si="16"/>
        <v>39254</v>
      </c>
      <c r="B969" s="149"/>
      <c r="G969" s="152">
        <v>3.1930000000000001</v>
      </c>
    </row>
    <row r="970" spans="1:7" x14ac:dyDescent="0.2">
      <c r="A970" s="148">
        <f>A969+7</f>
        <v>39261</v>
      </c>
      <c r="B970" s="149"/>
      <c r="G970" s="152">
        <v>3.15</v>
      </c>
    </row>
    <row r="971" spans="1:7" x14ac:dyDescent="0.2">
      <c r="A971" s="148">
        <f t="shared" si="16"/>
        <v>39268</v>
      </c>
      <c r="B971" s="149"/>
      <c r="G971" s="152">
        <v>3.1360000000000001</v>
      </c>
    </row>
    <row r="972" spans="1:7" x14ac:dyDescent="0.2">
      <c r="A972" s="148">
        <f t="shared" si="16"/>
        <v>39275</v>
      </c>
      <c r="B972" s="149"/>
      <c r="G972" s="152">
        <v>3.1309999999999998</v>
      </c>
    </row>
    <row r="973" spans="1:7" x14ac:dyDescent="0.2">
      <c r="A973" s="148">
        <f t="shared" si="16"/>
        <v>39282</v>
      </c>
      <c r="B973" s="149"/>
      <c r="G973" s="152"/>
    </row>
    <row r="974" spans="1:7" x14ac:dyDescent="0.2">
      <c r="A974" s="148">
        <f t="shared" si="16"/>
        <v>39289</v>
      </c>
      <c r="B974" s="149"/>
      <c r="G974" s="152">
        <v>3.085</v>
      </c>
    </row>
    <row r="975" spans="1:7" x14ac:dyDescent="0.2">
      <c r="A975" s="148">
        <f t="shared" si="16"/>
        <v>39296</v>
      </c>
      <c r="B975" s="149"/>
      <c r="G975" s="152">
        <v>3.0510000000000002</v>
      </c>
    </row>
    <row r="976" spans="1:7" x14ac:dyDescent="0.2">
      <c r="A976" s="148">
        <f t="shared" si="16"/>
        <v>39303</v>
      </c>
      <c r="B976" s="149"/>
      <c r="G976" s="152">
        <v>2.9359999999999999</v>
      </c>
    </row>
    <row r="977" spans="1:7" x14ac:dyDescent="0.2">
      <c r="A977" s="148">
        <f t="shared" si="16"/>
        <v>39310</v>
      </c>
      <c r="B977" s="149"/>
      <c r="G977" s="152">
        <v>2.8980000000000001</v>
      </c>
    </row>
    <row r="978" spans="1:7" x14ac:dyDescent="0.2">
      <c r="A978" s="148">
        <f t="shared" si="16"/>
        <v>39317</v>
      </c>
      <c r="B978" s="149"/>
      <c r="G978" s="152">
        <v>2.8849999999999998</v>
      </c>
    </row>
    <row r="979" spans="1:7" x14ac:dyDescent="0.2">
      <c r="A979" s="148">
        <f t="shared" si="16"/>
        <v>39324</v>
      </c>
      <c r="B979" s="149"/>
      <c r="G979" s="152">
        <v>2.8639999999999999</v>
      </c>
    </row>
    <row r="980" spans="1:7" x14ac:dyDescent="0.2">
      <c r="A980" s="148">
        <f t="shared" si="16"/>
        <v>39331</v>
      </c>
      <c r="B980" s="149"/>
      <c r="G980" s="152">
        <v>2.9009999999999998</v>
      </c>
    </row>
    <row r="981" spans="1:7" x14ac:dyDescent="0.2">
      <c r="A981" s="148">
        <f t="shared" si="16"/>
        <v>39338</v>
      </c>
      <c r="B981" s="149"/>
      <c r="G981" s="152">
        <v>2.9129999999999998</v>
      </c>
    </row>
    <row r="982" spans="1:7" x14ac:dyDescent="0.2">
      <c r="A982" s="148">
        <f t="shared" si="16"/>
        <v>39345</v>
      </c>
      <c r="B982" s="149"/>
      <c r="G982" s="152">
        <v>2.8439999999999999</v>
      </c>
    </row>
    <row r="983" spans="1:7" x14ac:dyDescent="0.2">
      <c r="A983" s="148">
        <f t="shared" si="16"/>
        <v>39352</v>
      </c>
      <c r="B983" s="149"/>
      <c r="G983" s="152">
        <v>2.8210000000000002</v>
      </c>
    </row>
    <row r="984" spans="1:7" x14ac:dyDescent="0.2">
      <c r="A984" s="148">
        <f t="shared" si="16"/>
        <v>39359</v>
      </c>
      <c r="B984" s="149"/>
      <c r="G984" s="152">
        <v>2.8130000000000002</v>
      </c>
    </row>
    <row r="985" spans="1:7" x14ac:dyDescent="0.2">
      <c r="A985" s="148">
        <f t="shared" si="16"/>
        <v>39366</v>
      </c>
      <c r="B985" s="149"/>
      <c r="G985" s="152">
        <v>2.81</v>
      </c>
    </row>
    <row r="986" spans="1:7" x14ac:dyDescent="0.2">
      <c r="A986" s="148">
        <f t="shared" si="16"/>
        <v>39373</v>
      </c>
      <c r="B986" s="149"/>
      <c r="G986" s="152">
        <v>2.879</v>
      </c>
    </row>
    <row r="987" spans="1:7" x14ac:dyDescent="0.2">
      <c r="A987" s="148">
        <f t="shared" si="16"/>
        <v>39380</v>
      </c>
      <c r="B987" s="149"/>
      <c r="G987" s="152">
        <v>2.9020000000000001</v>
      </c>
    </row>
    <row r="988" spans="1:7" x14ac:dyDescent="0.2">
      <c r="A988" s="148">
        <f t="shared" si="16"/>
        <v>39387</v>
      </c>
      <c r="B988" s="149"/>
      <c r="G988" s="152">
        <v>2.91</v>
      </c>
    </row>
    <row r="989" spans="1:7" x14ac:dyDescent="0.2">
      <c r="A989" s="148">
        <f t="shared" si="16"/>
        <v>39394</v>
      </c>
      <c r="B989" s="149"/>
      <c r="G989" s="152">
        <v>2.9630000000000001</v>
      </c>
    </row>
    <row r="990" spans="1:7" x14ac:dyDescent="0.2">
      <c r="A990" s="148">
        <f t="shared" si="16"/>
        <v>39401</v>
      </c>
      <c r="B990" s="149"/>
      <c r="G990" s="152">
        <v>3.0139999999999998</v>
      </c>
    </row>
    <row r="991" spans="1:7" x14ac:dyDescent="0.2">
      <c r="A991" s="148">
        <f t="shared" si="16"/>
        <v>39408</v>
      </c>
      <c r="B991" s="149"/>
      <c r="G991" s="152">
        <v>3.0310000000000001</v>
      </c>
    </row>
    <row r="992" spans="1:7" x14ac:dyDescent="0.2">
      <c r="A992" s="148">
        <f t="shared" si="16"/>
        <v>39415</v>
      </c>
      <c r="B992" s="149"/>
      <c r="G992" s="152">
        <v>3.03</v>
      </c>
    </row>
    <row r="993" spans="1:7" x14ac:dyDescent="0.2">
      <c r="A993" s="148">
        <f t="shared" si="16"/>
        <v>39422</v>
      </c>
      <c r="B993" s="149"/>
      <c r="G993" s="152">
        <v>3.0289999999999999</v>
      </c>
    </row>
    <row r="994" spans="1:7" x14ac:dyDescent="0.2">
      <c r="A994" s="148">
        <f t="shared" si="16"/>
        <v>39429</v>
      </c>
      <c r="B994" s="149"/>
      <c r="G994" s="152">
        <v>3.0089999999999999</v>
      </c>
    </row>
    <row r="995" spans="1:7" x14ac:dyDescent="0.2">
      <c r="A995" s="148">
        <f t="shared" si="16"/>
        <v>39436</v>
      </c>
      <c r="B995" s="149"/>
      <c r="G995" s="152">
        <v>3.0019999999999998</v>
      </c>
    </row>
    <row r="996" spans="1:7" x14ac:dyDescent="0.2">
      <c r="A996" s="148">
        <f t="shared" si="16"/>
        <v>39443</v>
      </c>
      <c r="B996" s="149"/>
      <c r="G996" s="152">
        <v>3</v>
      </c>
    </row>
    <row r="997" spans="1:7" x14ac:dyDescent="0.2">
      <c r="A997" s="148">
        <f t="shared" si="16"/>
        <v>39450</v>
      </c>
      <c r="G997" s="152">
        <v>2.9990000000000001</v>
      </c>
    </row>
    <row r="998" spans="1:7" x14ac:dyDescent="0.2">
      <c r="A998" s="148">
        <f t="shared" si="16"/>
        <v>39457</v>
      </c>
      <c r="G998" s="152">
        <v>3.0390000000000001</v>
      </c>
    </row>
    <row r="999" spans="1:7" x14ac:dyDescent="0.2">
      <c r="A999" s="148">
        <f t="shared" si="16"/>
        <v>39464</v>
      </c>
      <c r="G999" s="152">
        <v>2.952</v>
      </c>
    </row>
    <row r="1000" spans="1:7" x14ac:dyDescent="0.2">
      <c r="A1000" s="148">
        <f t="shared" si="16"/>
        <v>39471</v>
      </c>
      <c r="G1000" s="152">
        <v>2.923</v>
      </c>
    </row>
    <row r="1001" spans="1:7" x14ac:dyDescent="0.2">
      <c r="A1001" s="148">
        <f t="shared" si="16"/>
        <v>39478</v>
      </c>
      <c r="G1001" s="152">
        <v>2.96</v>
      </c>
    </row>
    <row r="1002" spans="1:7" x14ac:dyDescent="0.2">
      <c r="A1002" s="148">
        <f t="shared" si="16"/>
        <v>39485</v>
      </c>
      <c r="G1002" s="152">
        <v>2.9729999999999999</v>
      </c>
    </row>
    <row r="1003" spans="1:7" x14ac:dyDescent="0.2">
      <c r="A1003" s="148">
        <f t="shared" si="16"/>
        <v>39492</v>
      </c>
      <c r="G1003" s="152">
        <v>2.9769999999999999</v>
      </c>
    </row>
    <row r="1004" spans="1:7" x14ac:dyDescent="0.2">
      <c r="A1004" s="148">
        <f t="shared" si="16"/>
        <v>39499</v>
      </c>
      <c r="G1004" s="152">
        <v>3.032</v>
      </c>
    </row>
    <row r="1005" spans="1:7" x14ac:dyDescent="0.2">
      <c r="A1005" s="148">
        <f t="shared" si="16"/>
        <v>39506</v>
      </c>
      <c r="G1005" s="152">
        <v>3.0369999999999999</v>
      </c>
    </row>
    <row r="1006" spans="1:7" x14ac:dyDescent="0.2">
      <c r="A1006" s="148">
        <f t="shared" si="16"/>
        <v>39513</v>
      </c>
      <c r="G1006" s="152">
        <v>3.0979999999999999</v>
      </c>
    </row>
    <row r="1007" spans="1:7" x14ac:dyDescent="0.2">
      <c r="A1007" s="148">
        <f t="shared" si="16"/>
        <v>39520</v>
      </c>
      <c r="G1007" s="152">
        <v>3.1389999999999998</v>
      </c>
    </row>
    <row r="1008" spans="1:7" x14ac:dyDescent="0.2">
      <c r="A1008" s="148">
        <f t="shared" si="16"/>
        <v>39527</v>
      </c>
      <c r="G1008" s="152"/>
    </row>
    <row r="1009" spans="1:7" x14ac:dyDescent="0.2">
      <c r="A1009" s="148">
        <f t="shared" si="16"/>
        <v>39534</v>
      </c>
      <c r="G1009" s="152">
        <v>3.19</v>
      </c>
    </row>
    <row r="1010" spans="1:7" x14ac:dyDescent="0.2">
      <c r="A1010" s="148">
        <f t="shared" si="16"/>
        <v>39541</v>
      </c>
      <c r="G1010" s="152">
        <v>3.2490000000000001</v>
      </c>
    </row>
    <row r="1011" spans="1:7" x14ac:dyDescent="0.2">
      <c r="A1011" s="148">
        <f t="shared" si="16"/>
        <v>39548</v>
      </c>
      <c r="G1011" s="152">
        <v>3.2690000000000001</v>
      </c>
    </row>
    <row r="1012" spans="1:7" x14ac:dyDescent="0.2">
      <c r="A1012" s="148">
        <f t="shared" si="16"/>
        <v>39555</v>
      </c>
      <c r="G1012" s="152">
        <v>3.2959999999999998</v>
      </c>
    </row>
    <row r="1013" spans="1:7" x14ac:dyDescent="0.2">
      <c r="A1013" s="148">
        <f t="shared" si="16"/>
        <v>39562</v>
      </c>
      <c r="G1013" s="152">
        <v>3.4180000000000001</v>
      </c>
    </row>
    <row r="1014" spans="1:7" x14ac:dyDescent="0.2">
      <c r="A1014" s="148">
        <f t="shared" si="16"/>
        <v>39569</v>
      </c>
      <c r="G1014" s="152">
        <v>3.4590000000000001</v>
      </c>
    </row>
    <row r="1015" spans="1:7" x14ac:dyDescent="0.2">
      <c r="A1015" s="148">
        <f t="shared" si="16"/>
        <v>39576</v>
      </c>
      <c r="G1015" s="152">
        <v>3.472</v>
      </c>
    </row>
    <row r="1016" spans="1:7" x14ac:dyDescent="0.2">
      <c r="A1016" s="148">
        <f t="shared" si="16"/>
        <v>39583</v>
      </c>
      <c r="G1016" s="152">
        <v>3.5569999999999999</v>
      </c>
    </row>
    <row r="1017" spans="1:7" x14ac:dyDescent="0.2">
      <c r="A1017" s="148">
        <f t="shared" si="16"/>
        <v>39590</v>
      </c>
      <c r="G1017" s="152">
        <v>3.6320000000000001</v>
      </c>
    </row>
    <row r="1018" spans="1:7" x14ac:dyDescent="0.2">
      <c r="A1018" s="148">
        <f t="shared" si="16"/>
        <v>39597</v>
      </c>
      <c r="G1018" s="152">
        <v>3.77</v>
      </c>
    </row>
    <row r="1019" spans="1:7" x14ac:dyDescent="0.2">
      <c r="A1019" s="148">
        <f t="shared" si="16"/>
        <v>39604</v>
      </c>
      <c r="G1019" s="152">
        <v>3.8889999999999998</v>
      </c>
    </row>
    <row r="1020" spans="1:7" x14ac:dyDescent="0.2">
      <c r="A1020" s="148">
        <f t="shared" si="16"/>
        <v>39611</v>
      </c>
      <c r="G1020" s="152">
        <v>3.9289999999999998</v>
      </c>
    </row>
    <row r="1021" spans="1:7" x14ac:dyDescent="0.2">
      <c r="A1021" s="148">
        <f t="shared" si="16"/>
        <v>39618</v>
      </c>
      <c r="G1021" s="152">
        <v>4.0019999999999998</v>
      </c>
    </row>
    <row r="1022" spans="1:7" x14ac:dyDescent="0.2">
      <c r="A1022" s="148">
        <f t="shared" si="16"/>
        <v>39625</v>
      </c>
      <c r="G1022" s="152">
        <v>4.0270000000000001</v>
      </c>
    </row>
    <row r="1023" spans="1:7" x14ac:dyDescent="0.2">
      <c r="A1023" s="148">
        <f t="shared" si="16"/>
        <v>39632</v>
      </c>
      <c r="G1023" s="152">
        <v>4.0279999999999996</v>
      </c>
    </row>
    <row r="1024" spans="1:7" x14ac:dyDescent="0.2">
      <c r="A1024" s="148">
        <f t="shared" ref="A1024:A1087" si="17">A1023+7</f>
        <v>39639</v>
      </c>
      <c r="G1024" s="152">
        <v>4.0289999999999999</v>
      </c>
    </row>
    <row r="1025" spans="1:7" x14ac:dyDescent="0.2">
      <c r="A1025" s="148">
        <f t="shared" si="17"/>
        <v>39646</v>
      </c>
      <c r="G1025" s="152">
        <v>4.0419999999999998</v>
      </c>
    </row>
    <row r="1026" spans="1:7" x14ac:dyDescent="0.2">
      <c r="A1026" s="148">
        <f t="shared" si="17"/>
        <v>39653</v>
      </c>
      <c r="G1026" s="158">
        <v>4.08</v>
      </c>
    </row>
    <row r="1027" spans="1:7" x14ac:dyDescent="0.2">
      <c r="A1027" s="148">
        <f t="shared" si="17"/>
        <v>39660</v>
      </c>
      <c r="G1027" s="152">
        <v>4.0730000000000004</v>
      </c>
    </row>
    <row r="1028" spans="1:7" x14ac:dyDescent="0.2">
      <c r="A1028" s="148">
        <f t="shared" si="17"/>
        <v>39667</v>
      </c>
      <c r="G1028" s="152">
        <v>4.0039999999999996</v>
      </c>
    </row>
    <row r="1029" spans="1:7" x14ac:dyDescent="0.2">
      <c r="A1029" s="148">
        <f t="shared" si="17"/>
        <v>39674</v>
      </c>
      <c r="G1029" s="152">
        <v>3.9809999999999999</v>
      </c>
    </row>
    <row r="1030" spans="1:7" x14ac:dyDescent="0.2">
      <c r="A1030" s="148">
        <f t="shared" si="17"/>
        <v>39681</v>
      </c>
      <c r="G1030" s="152">
        <v>3.9729999999999999</v>
      </c>
    </row>
    <row r="1031" spans="1:7" x14ac:dyDescent="0.2">
      <c r="A1031" s="148">
        <f t="shared" si="17"/>
        <v>39688</v>
      </c>
      <c r="G1031" s="152">
        <v>3.9169999999999998</v>
      </c>
    </row>
    <row r="1032" spans="1:7" x14ac:dyDescent="0.2">
      <c r="A1032" s="148">
        <f t="shared" si="17"/>
        <v>39695</v>
      </c>
      <c r="G1032" s="152">
        <v>3.8980000000000001</v>
      </c>
    </row>
    <row r="1033" spans="1:7" x14ac:dyDescent="0.2">
      <c r="A1033" s="148">
        <f t="shared" si="17"/>
        <v>39702</v>
      </c>
      <c r="G1033" s="152">
        <v>3.8050000000000002</v>
      </c>
    </row>
    <row r="1034" spans="1:7" x14ac:dyDescent="0.2">
      <c r="A1034" s="148">
        <f t="shared" si="17"/>
        <v>39709</v>
      </c>
      <c r="G1034" s="152"/>
    </row>
    <row r="1035" spans="1:7" x14ac:dyDescent="0.2">
      <c r="A1035" s="148">
        <f t="shared" si="17"/>
        <v>39716</v>
      </c>
      <c r="G1035" s="152">
        <v>3.6749999999999998</v>
      </c>
    </row>
    <row r="1036" spans="1:7" x14ac:dyDescent="0.2">
      <c r="A1036" s="148">
        <f t="shared" si="17"/>
        <v>39723</v>
      </c>
      <c r="G1036" s="152">
        <v>3.5640000000000001</v>
      </c>
    </row>
    <row r="1037" spans="1:7" x14ac:dyDescent="0.2">
      <c r="A1037" s="148">
        <f t="shared" si="17"/>
        <v>39730</v>
      </c>
      <c r="G1037" s="152">
        <v>3.4940000000000002</v>
      </c>
    </row>
    <row r="1038" spans="1:7" x14ac:dyDescent="0.2">
      <c r="A1038" s="148">
        <f t="shared" si="17"/>
        <v>39737</v>
      </c>
      <c r="G1038" s="152">
        <v>3.2370000000000001</v>
      </c>
    </row>
    <row r="1039" spans="1:7" x14ac:dyDescent="0.2">
      <c r="A1039" s="148">
        <f t="shared" si="17"/>
        <v>39744</v>
      </c>
      <c r="G1039" s="152">
        <v>3.0179999999999998</v>
      </c>
    </row>
    <row r="1040" spans="1:7" x14ac:dyDescent="0.2">
      <c r="A1040" s="148">
        <f t="shared" si="17"/>
        <v>39751</v>
      </c>
      <c r="G1040" s="152">
        <v>2.7450000000000001</v>
      </c>
    </row>
    <row r="1041" spans="1:7" x14ac:dyDescent="0.2">
      <c r="A1041" s="148">
        <f t="shared" si="17"/>
        <v>39758</v>
      </c>
      <c r="G1041" s="152">
        <v>2.488</v>
      </c>
    </row>
    <row r="1042" spans="1:7" x14ac:dyDescent="0.2">
      <c r="A1042" s="148">
        <f t="shared" si="17"/>
        <v>39765</v>
      </c>
      <c r="G1042" s="152">
        <v>2.4020000000000001</v>
      </c>
    </row>
    <row r="1043" spans="1:7" x14ac:dyDescent="0.2">
      <c r="A1043" s="148">
        <f t="shared" si="17"/>
        <v>39772</v>
      </c>
      <c r="G1043" s="152">
        <v>1.9730000000000001</v>
      </c>
    </row>
    <row r="1044" spans="1:7" x14ac:dyDescent="0.2">
      <c r="A1044" s="148">
        <f t="shared" si="17"/>
        <v>39779</v>
      </c>
      <c r="G1044" s="152">
        <v>1.8169999999999999</v>
      </c>
    </row>
    <row r="1045" spans="1:7" x14ac:dyDescent="0.2">
      <c r="A1045" s="148">
        <f t="shared" si="17"/>
        <v>39786</v>
      </c>
      <c r="G1045" s="152">
        <v>1.7649999999999999</v>
      </c>
    </row>
    <row r="1046" spans="1:7" x14ac:dyDescent="0.2">
      <c r="A1046" s="148">
        <f t="shared" si="17"/>
        <v>39793</v>
      </c>
      <c r="G1046" s="152">
        <v>1.6479999999999999</v>
      </c>
    </row>
    <row r="1047" spans="1:7" x14ac:dyDescent="0.2">
      <c r="A1047" s="148">
        <f t="shared" si="17"/>
        <v>39800</v>
      </c>
      <c r="G1047" s="152">
        <v>1.609</v>
      </c>
    </row>
    <row r="1048" spans="1:7" x14ac:dyDescent="0.2">
      <c r="A1048" s="148">
        <f t="shared" si="17"/>
        <v>39807</v>
      </c>
      <c r="G1048" s="152">
        <v>1.5960000000000001</v>
      </c>
    </row>
    <row r="1049" spans="1:7" x14ac:dyDescent="0.2">
      <c r="A1049" s="148">
        <f t="shared" si="17"/>
        <v>39814</v>
      </c>
      <c r="G1049" s="152">
        <v>1.5049999999999999</v>
      </c>
    </row>
    <row r="1050" spans="1:7" x14ac:dyDescent="0.2">
      <c r="A1050" s="148">
        <f t="shared" si="17"/>
        <v>39821</v>
      </c>
      <c r="G1050" s="152">
        <v>1.524</v>
      </c>
    </row>
    <row r="1051" spans="1:7" x14ac:dyDescent="0.2">
      <c r="A1051" s="148">
        <f t="shared" si="17"/>
        <v>39828</v>
      </c>
      <c r="G1051" s="152">
        <v>1.6140000000000001</v>
      </c>
    </row>
    <row r="1052" spans="1:7" x14ac:dyDescent="0.2">
      <c r="A1052" s="148">
        <f t="shared" si="17"/>
        <v>39835</v>
      </c>
      <c r="G1052" s="152">
        <v>1.6439999999999999</v>
      </c>
    </row>
    <row r="1053" spans="1:7" x14ac:dyDescent="0.2">
      <c r="A1053" s="148">
        <f t="shared" si="17"/>
        <v>39842</v>
      </c>
      <c r="G1053" s="152">
        <v>1.6539999999999999</v>
      </c>
    </row>
    <row r="1054" spans="1:7" x14ac:dyDescent="0.2">
      <c r="A1054" s="148">
        <f t="shared" si="17"/>
        <v>39849</v>
      </c>
      <c r="G1054" s="152">
        <v>1.724</v>
      </c>
    </row>
    <row r="1055" spans="1:7" x14ac:dyDescent="0.2">
      <c r="A1055" s="148">
        <f t="shared" si="17"/>
        <v>39856</v>
      </c>
      <c r="G1055" s="152">
        <v>1.7470000000000001</v>
      </c>
    </row>
    <row r="1056" spans="1:7" x14ac:dyDescent="0.2">
      <c r="A1056" s="148">
        <f t="shared" si="17"/>
        <v>39863</v>
      </c>
      <c r="G1056" s="152">
        <v>1.8480000000000001</v>
      </c>
    </row>
    <row r="1057" spans="1:7" x14ac:dyDescent="0.2">
      <c r="A1057" s="148">
        <f t="shared" si="17"/>
        <v>39870</v>
      </c>
      <c r="G1057" s="152">
        <v>1.8819999999999999</v>
      </c>
    </row>
    <row r="1058" spans="1:7" x14ac:dyDescent="0.2">
      <c r="A1058" s="148">
        <f t="shared" si="17"/>
        <v>39877</v>
      </c>
      <c r="G1058" s="152">
        <v>1.833</v>
      </c>
    </row>
    <row r="1059" spans="1:7" x14ac:dyDescent="0.2">
      <c r="A1059" s="148">
        <f t="shared" si="17"/>
        <v>39884</v>
      </c>
      <c r="G1059" s="152">
        <v>1.8169999999999999</v>
      </c>
    </row>
    <row r="1060" spans="1:7" x14ac:dyDescent="0.2">
      <c r="A1060" s="148">
        <f t="shared" si="17"/>
        <v>39891</v>
      </c>
      <c r="G1060" s="152">
        <v>1.8280000000000001</v>
      </c>
    </row>
    <row r="1061" spans="1:7" x14ac:dyDescent="0.2">
      <c r="A1061" s="148">
        <f t="shared" si="17"/>
        <v>39898</v>
      </c>
      <c r="G1061" s="152">
        <v>1.889</v>
      </c>
    </row>
    <row r="1062" spans="1:7" x14ac:dyDescent="0.2">
      <c r="A1062" s="148">
        <f t="shared" si="17"/>
        <v>39905</v>
      </c>
      <c r="G1062" s="152">
        <v>1.909</v>
      </c>
    </row>
    <row r="1063" spans="1:7" x14ac:dyDescent="0.2">
      <c r="A1063" s="148">
        <f t="shared" si="17"/>
        <v>39912</v>
      </c>
      <c r="G1063" s="152">
        <v>1.9159999999999999</v>
      </c>
    </row>
    <row r="1064" spans="1:7" x14ac:dyDescent="0.2">
      <c r="A1064" s="148">
        <f t="shared" si="17"/>
        <v>39919</v>
      </c>
      <c r="G1064" s="152">
        <v>1.9179999999999999</v>
      </c>
    </row>
    <row r="1065" spans="1:7" x14ac:dyDescent="0.2">
      <c r="A1065" s="148">
        <f t="shared" si="17"/>
        <v>39926</v>
      </c>
      <c r="G1065" s="152">
        <v>1.919</v>
      </c>
    </row>
    <row r="1066" spans="1:7" x14ac:dyDescent="0.2">
      <c r="A1066" s="148">
        <f t="shared" si="17"/>
        <v>39933</v>
      </c>
      <c r="G1066" s="152">
        <v>1.919</v>
      </c>
    </row>
    <row r="1067" spans="1:7" x14ac:dyDescent="0.2">
      <c r="A1067" s="148">
        <f t="shared" si="17"/>
        <v>39940</v>
      </c>
      <c r="G1067" s="152">
        <v>2.0190000000000001</v>
      </c>
    </row>
    <row r="1068" spans="1:7" x14ac:dyDescent="0.2">
      <c r="A1068" s="148">
        <f t="shared" si="17"/>
        <v>39947</v>
      </c>
      <c r="G1068" s="152">
        <v>2.169</v>
      </c>
    </row>
    <row r="1069" spans="1:7" x14ac:dyDescent="0.2">
      <c r="A1069" s="148">
        <f t="shared" si="17"/>
        <v>39954</v>
      </c>
      <c r="G1069" s="152">
        <v>2.2189999999999999</v>
      </c>
    </row>
    <row r="1070" spans="1:7" x14ac:dyDescent="0.2">
      <c r="A1070" s="148">
        <f t="shared" si="17"/>
        <v>39961</v>
      </c>
      <c r="G1070" s="152">
        <v>2.3260000000000001</v>
      </c>
    </row>
    <row r="1071" spans="1:7" x14ac:dyDescent="0.2">
      <c r="A1071" s="148">
        <f t="shared" si="17"/>
        <v>39968</v>
      </c>
      <c r="G1071" s="152">
        <v>2.3610000000000002</v>
      </c>
    </row>
    <row r="1072" spans="1:7" x14ac:dyDescent="0.2">
      <c r="A1072" s="148">
        <f t="shared" si="17"/>
        <v>39975</v>
      </c>
      <c r="G1072" s="152">
        <v>2.4729999999999999</v>
      </c>
    </row>
    <row r="1073" spans="1:7" x14ac:dyDescent="0.2">
      <c r="A1073" s="148">
        <f t="shared" si="17"/>
        <v>39982</v>
      </c>
      <c r="G1073" s="152">
        <v>2.5099999999999998</v>
      </c>
    </row>
    <row r="1074" spans="1:7" x14ac:dyDescent="0.2">
      <c r="A1074" s="148">
        <f t="shared" si="17"/>
        <v>39989</v>
      </c>
      <c r="G1074" s="152">
        <v>2.589</v>
      </c>
    </row>
    <row r="1075" spans="1:7" x14ac:dyDescent="0.2">
      <c r="A1075" s="148">
        <f t="shared" si="17"/>
        <v>39996</v>
      </c>
      <c r="G1075" s="152">
        <v>2.5819999999999999</v>
      </c>
    </row>
    <row r="1076" spans="1:7" x14ac:dyDescent="0.2">
      <c r="A1076" s="148">
        <f t="shared" si="17"/>
        <v>40003</v>
      </c>
      <c r="G1076" s="152">
        <v>2.58</v>
      </c>
    </row>
    <row r="1077" spans="1:7" x14ac:dyDescent="0.2">
      <c r="A1077" s="148">
        <f t="shared" si="17"/>
        <v>40010</v>
      </c>
      <c r="G1077" s="152">
        <v>2.5059999999999998</v>
      </c>
    </row>
    <row r="1078" spans="1:7" x14ac:dyDescent="0.2">
      <c r="A1078" s="148">
        <f t="shared" si="17"/>
        <v>40017</v>
      </c>
      <c r="G1078" s="152">
        <v>2.4809999999999999</v>
      </c>
    </row>
    <row r="1079" spans="1:7" x14ac:dyDescent="0.2">
      <c r="A1079" s="148">
        <f t="shared" si="17"/>
        <v>40024</v>
      </c>
      <c r="G1079" s="152">
        <v>2.4729999999999999</v>
      </c>
    </row>
    <row r="1080" spans="1:7" x14ac:dyDescent="0.2">
      <c r="A1080" s="148">
        <f t="shared" si="17"/>
        <v>40031</v>
      </c>
      <c r="G1080" s="152">
        <v>2.4940000000000002</v>
      </c>
    </row>
    <row r="1081" spans="1:7" x14ac:dyDescent="0.2">
      <c r="A1081" s="148">
        <f t="shared" si="17"/>
        <v>40038</v>
      </c>
      <c r="G1081" s="152">
        <v>2.5009999999999999</v>
      </c>
    </row>
    <row r="1082" spans="1:7" x14ac:dyDescent="0.2">
      <c r="A1082" s="148">
        <f t="shared" si="17"/>
        <v>40045</v>
      </c>
      <c r="G1082" s="152">
        <v>2.57</v>
      </c>
    </row>
    <row r="1083" spans="1:7" x14ac:dyDescent="0.2">
      <c r="A1083" s="148">
        <f t="shared" si="17"/>
        <v>40052</v>
      </c>
      <c r="G1083" s="152">
        <v>2.5830000000000002</v>
      </c>
    </row>
    <row r="1084" spans="1:7" x14ac:dyDescent="0.2">
      <c r="A1084" s="148">
        <f t="shared" si="17"/>
        <v>40059</v>
      </c>
      <c r="G1084" s="152">
        <v>2.5870000000000002</v>
      </c>
    </row>
    <row r="1085" spans="1:7" x14ac:dyDescent="0.2">
      <c r="A1085" s="148">
        <f t="shared" si="17"/>
        <v>40066</v>
      </c>
      <c r="G1085" s="152">
        <v>2.5880000000000001</v>
      </c>
    </row>
    <row r="1086" spans="1:7" x14ac:dyDescent="0.2">
      <c r="A1086" s="148">
        <f t="shared" si="17"/>
        <v>40073</v>
      </c>
      <c r="G1086" s="152">
        <v>2.589</v>
      </c>
    </row>
    <row r="1087" spans="1:7" x14ac:dyDescent="0.2">
      <c r="A1087" s="148">
        <f t="shared" si="17"/>
        <v>40080</v>
      </c>
      <c r="G1087" s="152">
        <v>2.5720000000000001</v>
      </c>
    </row>
    <row r="1088" spans="1:7" x14ac:dyDescent="0.2">
      <c r="A1088" s="148">
        <f>A1087+7</f>
        <v>40087</v>
      </c>
      <c r="G1088" s="152">
        <v>2.5499999999999998</v>
      </c>
    </row>
    <row r="1089" spans="1:7" x14ac:dyDescent="0.2">
      <c r="A1089" s="148">
        <f t="shared" ref="A1089:A1152" si="18">A1088+7</f>
        <v>40094</v>
      </c>
      <c r="G1089" s="152">
        <v>2.5430000000000001</v>
      </c>
    </row>
    <row r="1090" spans="1:7" x14ac:dyDescent="0.2">
      <c r="A1090" s="148">
        <f t="shared" si="18"/>
        <v>40101</v>
      </c>
      <c r="G1090" s="152">
        <v>2.5070000000000001</v>
      </c>
    </row>
    <row r="1091" spans="1:7" x14ac:dyDescent="0.2">
      <c r="A1091" s="148">
        <f t="shared" si="18"/>
        <v>40108</v>
      </c>
      <c r="G1091" s="152">
        <v>2.512</v>
      </c>
    </row>
    <row r="1092" spans="1:7" x14ac:dyDescent="0.2">
      <c r="A1092" s="148">
        <f t="shared" si="18"/>
        <v>40115</v>
      </c>
      <c r="G1092" s="152">
        <v>2.5329999999999999</v>
      </c>
    </row>
    <row r="1093" spans="1:7" x14ac:dyDescent="0.2">
      <c r="A1093" s="148">
        <f t="shared" si="18"/>
        <v>40122</v>
      </c>
      <c r="G1093" s="152">
        <v>2.54</v>
      </c>
    </row>
    <row r="1094" spans="1:7" x14ac:dyDescent="0.2">
      <c r="A1094" s="148">
        <f t="shared" si="18"/>
        <v>40129</v>
      </c>
      <c r="G1094" s="152">
        <v>2.5430000000000001</v>
      </c>
    </row>
    <row r="1095" spans="1:7" x14ac:dyDescent="0.2">
      <c r="A1095" s="148">
        <f t="shared" si="18"/>
        <v>40136</v>
      </c>
      <c r="G1095" s="152">
        <v>2.54</v>
      </c>
    </row>
    <row r="1096" spans="1:7" x14ac:dyDescent="0.2">
      <c r="A1096" s="148">
        <f t="shared" si="18"/>
        <v>40143</v>
      </c>
      <c r="G1096" s="152">
        <v>2.5390000000000001</v>
      </c>
    </row>
    <row r="1097" spans="1:7" x14ac:dyDescent="0.2">
      <c r="A1097" s="148">
        <f t="shared" si="18"/>
        <v>40150</v>
      </c>
      <c r="G1097" s="152">
        <v>2.5390000000000001</v>
      </c>
    </row>
    <row r="1098" spans="1:7" x14ac:dyDescent="0.2">
      <c r="A1098" s="148">
        <f t="shared" si="18"/>
        <v>40157</v>
      </c>
      <c r="G1098" s="152">
        <v>2.5390000000000001</v>
      </c>
    </row>
    <row r="1099" spans="1:7" x14ac:dyDescent="0.2">
      <c r="A1099" s="148">
        <f t="shared" si="18"/>
        <v>40164</v>
      </c>
      <c r="G1099" s="152">
        <v>2.5390000000000001</v>
      </c>
    </row>
    <row r="1100" spans="1:7" x14ac:dyDescent="0.2">
      <c r="A1100" s="148">
        <f t="shared" si="18"/>
        <v>40171</v>
      </c>
      <c r="G1100" s="152">
        <v>2.4790000000000001</v>
      </c>
    </row>
    <row r="1101" spans="1:7" x14ac:dyDescent="0.2">
      <c r="A1101" s="148">
        <f t="shared" si="18"/>
        <v>40178</v>
      </c>
      <c r="G1101" s="152">
        <v>2.4590000000000001</v>
      </c>
    </row>
    <row r="1102" spans="1:7" x14ac:dyDescent="0.2">
      <c r="A1102" s="148">
        <f t="shared" si="18"/>
        <v>40185</v>
      </c>
      <c r="G1102" s="152">
        <v>2.4689999999999999</v>
      </c>
    </row>
    <row r="1103" spans="1:7" x14ac:dyDescent="0.2">
      <c r="A1103" s="148">
        <f t="shared" si="18"/>
        <v>40192</v>
      </c>
      <c r="G1103" s="152">
        <v>2.556</v>
      </c>
    </row>
    <row r="1104" spans="1:7" x14ac:dyDescent="0.2">
      <c r="A1104" s="148">
        <f t="shared" si="18"/>
        <v>40199</v>
      </c>
      <c r="G1104" s="152">
        <v>2.5939999999999999</v>
      </c>
    </row>
    <row r="1105" spans="1:7" x14ac:dyDescent="0.2">
      <c r="A1105" s="148">
        <f t="shared" si="18"/>
        <v>40206</v>
      </c>
      <c r="G1105" s="152">
        <v>2.581</v>
      </c>
    </row>
    <row r="1106" spans="1:7" x14ac:dyDescent="0.2">
      <c r="A1106" s="148">
        <f t="shared" si="18"/>
        <v>40213</v>
      </c>
      <c r="G1106" s="152">
        <v>2.5760000000000001</v>
      </c>
    </row>
    <row r="1107" spans="1:7" x14ac:dyDescent="0.2">
      <c r="A1107" s="148">
        <f t="shared" si="18"/>
        <v>40220</v>
      </c>
      <c r="G1107" s="152">
        <v>2.5750000000000002</v>
      </c>
    </row>
    <row r="1108" spans="1:7" x14ac:dyDescent="0.2">
      <c r="A1108" s="148">
        <f t="shared" si="18"/>
        <v>40227</v>
      </c>
      <c r="G1108" s="152">
        <v>2.5739999999999998</v>
      </c>
    </row>
    <row r="1109" spans="1:7" x14ac:dyDescent="0.2">
      <c r="A1109" s="148">
        <f t="shared" si="18"/>
        <v>40234</v>
      </c>
      <c r="G1109" s="152">
        <v>2.5739999999999998</v>
      </c>
    </row>
    <row r="1110" spans="1:7" x14ac:dyDescent="0.2">
      <c r="A1110" s="148">
        <f t="shared" si="18"/>
        <v>40241</v>
      </c>
      <c r="G1110" s="152">
        <v>2.6440000000000001</v>
      </c>
    </row>
    <row r="1111" spans="1:7" x14ac:dyDescent="0.2">
      <c r="A1111" s="148">
        <f t="shared" si="18"/>
        <v>40248</v>
      </c>
      <c r="G1111" s="152">
        <v>2.754</v>
      </c>
    </row>
    <row r="1112" spans="1:7" x14ac:dyDescent="0.2">
      <c r="A1112" s="148">
        <f t="shared" si="18"/>
        <v>40255</v>
      </c>
      <c r="G1112" s="152">
        <v>2.8239999999999998</v>
      </c>
    </row>
    <row r="1113" spans="1:7" x14ac:dyDescent="0.2">
      <c r="A1113" s="148">
        <f t="shared" si="18"/>
        <v>40262</v>
      </c>
      <c r="G1113" s="152">
        <v>2.871</v>
      </c>
    </row>
    <row r="1114" spans="1:7" x14ac:dyDescent="0.2">
      <c r="A1114" s="148">
        <f t="shared" si="18"/>
        <v>40269</v>
      </c>
      <c r="G1114" s="152">
        <v>2.91</v>
      </c>
    </row>
    <row r="1115" spans="1:7" x14ac:dyDescent="0.2">
      <c r="A1115" s="148">
        <f t="shared" si="18"/>
        <v>40276</v>
      </c>
      <c r="G1115" s="152">
        <v>2.923</v>
      </c>
    </row>
    <row r="1116" spans="1:7" x14ac:dyDescent="0.2">
      <c r="A1116" s="148">
        <f t="shared" si="18"/>
        <v>40283</v>
      </c>
      <c r="G1116" s="152">
        <v>2.9940000000000002</v>
      </c>
    </row>
    <row r="1117" spans="1:7" x14ac:dyDescent="0.2">
      <c r="A1117" s="148">
        <f t="shared" si="18"/>
        <v>40290</v>
      </c>
      <c r="G1117" s="152">
        <v>3.0169999999999999</v>
      </c>
    </row>
    <row r="1118" spans="1:7" x14ac:dyDescent="0.2">
      <c r="A1118" s="148">
        <f t="shared" si="18"/>
        <v>40297</v>
      </c>
      <c r="G1118" s="152">
        <v>3.0249999999999999</v>
      </c>
    </row>
    <row r="1119" spans="1:7" x14ac:dyDescent="0.2">
      <c r="A1119" s="148">
        <f t="shared" si="18"/>
        <v>40304</v>
      </c>
      <c r="G1119" s="152">
        <v>3.028</v>
      </c>
    </row>
    <row r="1120" spans="1:7" x14ac:dyDescent="0.2">
      <c r="A1120" s="148">
        <f t="shared" si="18"/>
        <v>40311</v>
      </c>
      <c r="G1120" s="152">
        <v>3.0289999999999999</v>
      </c>
    </row>
    <row r="1121" spans="1:7" x14ac:dyDescent="0.2">
      <c r="A1121" s="148">
        <f t="shared" si="18"/>
        <v>40318</v>
      </c>
      <c r="G1121" s="152">
        <v>3.0289999999999999</v>
      </c>
    </row>
    <row r="1122" spans="1:7" x14ac:dyDescent="0.2">
      <c r="A1122" s="148">
        <f t="shared" si="18"/>
        <v>40325</v>
      </c>
      <c r="G1122" s="152">
        <v>2.9420000000000002</v>
      </c>
    </row>
    <row r="1123" spans="1:7" x14ac:dyDescent="0.2">
      <c r="A1123" s="148">
        <f t="shared" si="18"/>
        <v>40332</v>
      </c>
      <c r="G1123" s="152">
        <v>2.88</v>
      </c>
    </row>
    <row r="1124" spans="1:7" x14ac:dyDescent="0.2">
      <c r="A1124" s="148">
        <f t="shared" si="18"/>
        <v>40339</v>
      </c>
      <c r="G1124" s="152">
        <v>2.859</v>
      </c>
    </row>
    <row r="1125" spans="1:7" x14ac:dyDescent="0.2">
      <c r="A1125" s="148">
        <f t="shared" si="18"/>
        <v>40346</v>
      </c>
      <c r="G1125" s="152">
        <v>2.839</v>
      </c>
    </row>
    <row r="1126" spans="1:7" x14ac:dyDescent="0.2">
      <c r="A1126" s="148">
        <f t="shared" si="18"/>
        <v>40353</v>
      </c>
      <c r="G1126" s="152">
        <v>2.8319999999999999</v>
      </c>
    </row>
    <row r="1127" spans="1:7" x14ac:dyDescent="0.2">
      <c r="A1127" s="148">
        <f t="shared" si="18"/>
        <v>40360</v>
      </c>
      <c r="G1127" s="152">
        <v>2.83</v>
      </c>
    </row>
    <row r="1128" spans="1:7" x14ac:dyDescent="0.2">
      <c r="A1128" s="148">
        <f t="shared" si="18"/>
        <v>40367</v>
      </c>
      <c r="G1128" s="152">
        <v>2.8290000000000002</v>
      </c>
    </row>
    <row r="1129" spans="1:7" x14ac:dyDescent="0.2">
      <c r="A1129" s="148">
        <f t="shared" si="18"/>
        <v>40374</v>
      </c>
      <c r="G1129" s="152">
        <v>2.782</v>
      </c>
    </row>
    <row r="1130" spans="1:7" x14ac:dyDescent="0.2">
      <c r="A1130" s="148">
        <f t="shared" si="18"/>
        <v>40381</v>
      </c>
      <c r="G1130" s="152">
        <v>2.8290000000000002</v>
      </c>
    </row>
    <row r="1131" spans="1:7" x14ac:dyDescent="0.2">
      <c r="A1131" s="148">
        <f t="shared" si="18"/>
        <v>40388</v>
      </c>
      <c r="G1131" s="152">
        <v>2.8290000000000002</v>
      </c>
    </row>
    <row r="1132" spans="1:7" x14ac:dyDescent="0.2">
      <c r="A1132" s="148">
        <f t="shared" si="18"/>
        <v>40395</v>
      </c>
      <c r="G1132" s="152">
        <v>2.8290000000000002</v>
      </c>
    </row>
    <row r="1133" spans="1:7" x14ac:dyDescent="0.2">
      <c r="A1133" s="148">
        <f t="shared" si="18"/>
        <v>40402</v>
      </c>
      <c r="G1133" s="152">
        <v>2.8420000000000001</v>
      </c>
    </row>
    <row r="1134" spans="1:7" x14ac:dyDescent="0.2">
      <c r="A1134" s="148">
        <f t="shared" si="18"/>
        <v>40409</v>
      </c>
      <c r="G1134" s="152">
        <v>2.847</v>
      </c>
    </row>
    <row r="1135" spans="1:7" x14ac:dyDescent="0.2">
      <c r="A1135" s="148">
        <f t="shared" si="18"/>
        <v>40416</v>
      </c>
      <c r="G1135" s="152">
        <v>2.8479999999999999</v>
      </c>
    </row>
    <row r="1136" spans="1:7" x14ac:dyDescent="0.2">
      <c r="A1136" s="148">
        <f t="shared" si="18"/>
        <v>40423</v>
      </c>
      <c r="G1136" s="152">
        <v>2.859</v>
      </c>
    </row>
    <row r="1137" spans="1:7" x14ac:dyDescent="0.2">
      <c r="A1137" s="148">
        <f t="shared" si="18"/>
        <v>40430</v>
      </c>
      <c r="G1137" s="152">
        <v>2.8620000000000001</v>
      </c>
    </row>
    <row r="1138" spans="1:7" x14ac:dyDescent="0.2">
      <c r="A1138" s="148">
        <f t="shared" si="18"/>
        <v>40437</v>
      </c>
      <c r="G1138" s="152">
        <v>2.863</v>
      </c>
    </row>
    <row r="1139" spans="1:7" x14ac:dyDescent="0.2">
      <c r="A1139" s="148">
        <f t="shared" si="18"/>
        <v>40444</v>
      </c>
      <c r="G1139" s="152">
        <v>2.8639999999999999</v>
      </c>
    </row>
    <row r="1140" spans="1:7" x14ac:dyDescent="0.2">
      <c r="A1140" s="148">
        <f t="shared" si="18"/>
        <v>40451</v>
      </c>
      <c r="G1140" s="152">
        <v>2.827</v>
      </c>
    </row>
    <row r="1141" spans="1:7" x14ac:dyDescent="0.2">
      <c r="A1141" s="148">
        <f t="shared" si="18"/>
        <v>40458</v>
      </c>
      <c r="G1141" s="152">
        <v>2.8450000000000002</v>
      </c>
    </row>
    <row r="1142" spans="1:7" x14ac:dyDescent="0.2">
      <c r="A1142" s="148">
        <f t="shared" si="18"/>
        <v>40465</v>
      </c>
      <c r="G1142" s="152">
        <v>2.851</v>
      </c>
    </row>
    <row r="1143" spans="1:7" x14ac:dyDescent="0.2">
      <c r="A1143" s="148">
        <f t="shared" si="18"/>
        <v>40472</v>
      </c>
      <c r="G1143" s="152">
        <v>2.8530000000000002</v>
      </c>
    </row>
    <row r="1144" spans="1:7" x14ac:dyDescent="0.2">
      <c r="A1144" s="148">
        <f t="shared" si="18"/>
        <v>40479</v>
      </c>
      <c r="G1144" s="152">
        <v>2.8540000000000001</v>
      </c>
    </row>
    <row r="1145" spans="1:7" x14ac:dyDescent="0.2">
      <c r="A1145" s="148">
        <f t="shared" si="18"/>
        <v>40486</v>
      </c>
      <c r="G1145" s="152">
        <v>2.8540000000000001</v>
      </c>
    </row>
    <row r="1146" spans="1:7" x14ac:dyDescent="0.2">
      <c r="A1146" s="148">
        <f t="shared" si="18"/>
        <v>40493</v>
      </c>
      <c r="G1146" s="152">
        <v>2.8540000000000001</v>
      </c>
    </row>
    <row r="1147" spans="1:7" x14ac:dyDescent="0.2">
      <c r="A1147" s="148">
        <f t="shared" si="18"/>
        <v>40500</v>
      </c>
      <c r="G1147" s="152">
        <v>2.8540000000000001</v>
      </c>
    </row>
    <row r="1148" spans="1:7" x14ac:dyDescent="0.2">
      <c r="A1148" s="148">
        <f t="shared" si="18"/>
        <v>40507</v>
      </c>
      <c r="G1148" s="152">
        <v>2.8540000000000001</v>
      </c>
    </row>
    <row r="1149" spans="1:7" x14ac:dyDescent="0.2">
      <c r="A1149" s="148">
        <f t="shared" si="18"/>
        <v>40514</v>
      </c>
      <c r="G1149" s="152">
        <v>2.8239999999999998</v>
      </c>
    </row>
    <row r="1150" spans="1:7" x14ac:dyDescent="0.2">
      <c r="A1150" s="148">
        <f t="shared" si="18"/>
        <v>40521</v>
      </c>
      <c r="G1150" s="152">
        <v>2.8140000000000001</v>
      </c>
    </row>
    <row r="1151" spans="1:7" x14ac:dyDescent="0.2">
      <c r="A1151" s="148">
        <f t="shared" si="18"/>
        <v>40528</v>
      </c>
      <c r="G1151" s="152">
        <v>2.8109999999999999</v>
      </c>
    </row>
    <row r="1152" spans="1:7" x14ac:dyDescent="0.2">
      <c r="A1152" s="148">
        <f t="shared" si="18"/>
        <v>40535</v>
      </c>
      <c r="G1152" s="152">
        <v>2.843</v>
      </c>
    </row>
    <row r="1153" spans="1:7" x14ac:dyDescent="0.2">
      <c r="A1153" s="148">
        <f t="shared" ref="A1153:A1216" si="19">A1152+7</f>
        <v>40542</v>
      </c>
      <c r="G1153" s="152">
        <v>2.8540000000000001</v>
      </c>
    </row>
    <row r="1154" spans="1:7" x14ac:dyDescent="0.2">
      <c r="A1154" s="148">
        <f t="shared" si="19"/>
        <v>40549</v>
      </c>
      <c r="G1154" s="152">
        <v>2.891</v>
      </c>
    </row>
    <row r="1155" spans="1:7" x14ac:dyDescent="0.2">
      <c r="A1155" s="148">
        <f t="shared" si="19"/>
        <v>40556</v>
      </c>
      <c r="G1155" s="152">
        <v>2.91</v>
      </c>
    </row>
    <row r="1156" spans="1:7" x14ac:dyDescent="0.2">
      <c r="A1156" s="148">
        <f t="shared" si="19"/>
        <v>40563</v>
      </c>
      <c r="G1156" s="152">
        <v>2.9260000000000002</v>
      </c>
    </row>
    <row r="1157" spans="1:7" x14ac:dyDescent="0.2">
      <c r="A1157" s="148">
        <f t="shared" si="19"/>
        <v>40570</v>
      </c>
      <c r="G1157" s="152">
        <v>2.931</v>
      </c>
    </row>
    <row r="1158" spans="1:7" x14ac:dyDescent="0.2">
      <c r="A1158" s="148">
        <f t="shared" si="19"/>
        <v>40577</v>
      </c>
      <c r="G1158" s="152">
        <v>2.95</v>
      </c>
    </row>
    <row r="1159" spans="1:7" x14ac:dyDescent="0.2">
      <c r="A1159" s="148">
        <f t="shared" si="19"/>
        <v>40584</v>
      </c>
      <c r="G1159" s="152">
        <v>2.996</v>
      </c>
    </row>
    <row r="1160" spans="1:7" x14ac:dyDescent="0.2">
      <c r="A1160" s="148">
        <f t="shared" si="19"/>
        <v>40591</v>
      </c>
      <c r="G1160" s="152">
        <v>3.0190000000000001</v>
      </c>
    </row>
    <row r="1161" spans="1:7" x14ac:dyDescent="0.2">
      <c r="A1161" s="148">
        <f t="shared" si="19"/>
        <v>40598</v>
      </c>
      <c r="G1161" s="152">
        <v>3.0430000000000001</v>
      </c>
    </row>
    <row r="1162" spans="1:7" x14ac:dyDescent="0.2">
      <c r="A1162" s="148">
        <f t="shared" si="19"/>
        <v>40605</v>
      </c>
      <c r="G1162" s="152">
        <v>3.2269999999999999</v>
      </c>
    </row>
    <row r="1163" spans="1:7" x14ac:dyDescent="0.2">
      <c r="A1163" s="148">
        <f t="shared" si="19"/>
        <v>40612</v>
      </c>
      <c r="G1163" s="152">
        <v>3.3220000000000001</v>
      </c>
    </row>
    <row r="1164" spans="1:7" x14ac:dyDescent="0.2">
      <c r="A1164" s="148">
        <f t="shared" si="19"/>
        <v>40619</v>
      </c>
      <c r="G1164" s="152">
        <v>3.387</v>
      </c>
    </row>
    <row r="1165" spans="1:7" x14ac:dyDescent="0.2">
      <c r="A1165" s="148">
        <f t="shared" si="19"/>
        <v>40626</v>
      </c>
      <c r="G1165" s="152">
        <v>3.4249999999999998</v>
      </c>
    </row>
    <row r="1166" spans="1:7" x14ac:dyDescent="0.2">
      <c r="A1166" s="148">
        <f t="shared" si="19"/>
        <v>40633</v>
      </c>
      <c r="G1166" s="152">
        <v>3.4380000000000002</v>
      </c>
    </row>
    <row r="1167" spans="1:7" x14ac:dyDescent="0.2">
      <c r="A1167" s="148">
        <f t="shared" si="19"/>
        <v>40640</v>
      </c>
      <c r="G1167" s="152">
        <v>3.5249999999999999</v>
      </c>
    </row>
    <row r="1168" spans="1:7" x14ac:dyDescent="0.2">
      <c r="A1168" s="148">
        <f t="shared" si="19"/>
        <v>40647</v>
      </c>
      <c r="G1168" s="152">
        <v>3.504</v>
      </c>
    </row>
    <row r="1169" spans="1:7" x14ac:dyDescent="0.2">
      <c r="A1169" s="148">
        <f t="shared" si="19"/>
        <v>40654</v>
      </c>
      <c r="G1169" s="152">
        <v>3.621</v>
      </c>
    </row>
    <row r="1170" spans="1:7" x14ac:dyDescent="0.2">
      <c r="A1170" s="148">
        <f t="shared" si="19"/>
        <v>40661</v>
      </c>
      <c r="G1170" s="152">
        <v>3.673</v>
      </c>
    </row>
    <row r="1171" spans="1:7" x14ac:dyDescent="0.2">
      <c r="A1171" s="148">
        <f t="shared" si="19"/>
        <v>40668</v>
      </c>
      <c r="G1171" s="152">
        <v>3.69</v>
      </c>
    </row>
    <row r="1172" spans="1:7" x14ac:dyDescent="0.2">
      <c r="A1172" s="148">
        <f t="shared" si="19"/>
        <v>40675</v>
      </c>
      <c r="G1172" s="152">
        <v>3.7629999999999999</v>
      </c>
    </row>
    <row r="1173" spans="1:7" x14ac:dyDescent="0.2">
      <c r="A1173" s="148">
        <f t="shared" si="19"/>
        <v>40682</v>
      </c>
      <c r="G1173" s="152">
        <v>3.7869999999999999</v>
      </c>
    </row>
    <row r="1174" spans="1:7" x14ac:dyDescent="0.2">
      <c r="A1174" s="148">
        <f t="shared" si="19"/>
        <v>40689</v>
      </c>
      <c r="G1174" s="152">
        <v>3.762</v>
      </c>
    </row>
    <row r="1175" spans="1:7" x14ac:dyDescent="0.2">
      <c r="A1175" s="148">
        <f t="shared" si="19"/>
        <v>40696</v>
      </c>
      <c r="G1175" s="152">
        <v>3.7530000000000001</v>
      </c>
    </row>
    <row r="1176" spans="1:7" x14ac:dyDescent="0.2">
      <c r="A1176" s="148">
        <f t="shared" si="19"/>
        <v>40703</v>
      </c>
      <c r="G1176" s="152">
        <v>3.7170000000000001</v>
      </c>
    </row>
    <row r="1177" spans="1:7" x14ac:dyDescent="0.2">
      <c r="A1177" s="148">
        <f t="shared" si="19"/>
        <v>40710</v>
      </c>
      <c r="G1177" s="152">
        <v>3.7050000000000001</v>
      </c>
    </row>
    <row r="1178" spans="1:7" x14ac:dyDescent="0.2">
      <c r="A1178" s="148">
        <f t="shared" si="19"/>
        <v>40717</v>
      </c>
      <c r="G1178" s="152">
        <v>3.621</v>
      </c>
    </row>
    <row r="1179" spans="1:7" x14ac:dyDescent="0.2">
      <c r="A1179" s="148">
        <f t="shared" si="19"/>
        <v>40724</v>
      </c>
      <c r="G1179" s="152">
        <v>3.5659999999999998</v>
      </c>
    </row>
    <row r="1180" spans="1:7" x14ac:dyDescent="0.2">
      <c r="A1180" s="148">
        <f t="shared" si="19"/>
        <v>40731</v>
      </c>
      <c r="G1180" s="152">
        <v>3.548</v>
      </c>
    </row>
    <row r="1181" spans="1:7" x14ac:dyDescent="0.2">
      <c r="A1181" s="148">
        <f t="shared" si="19"/>
        <v>40738</v>
      </c>
      <c r="G1181" s="152">
        <v>3.5219999999999998</v>
      </c>
    </row>
    <row r="1182" spans="1:7" x14ac:dyDescent="0.2">
      <c r="A1182" s="148">
        <f t="shared" si="19"/>
        <v>40745</v>
      </c>
      <c r="G1182" s="152">
        <v>3.5129999999999999</v>
      </c>
    </row>
    <row r="1183" spans="1:7" x14ac:dyDescent="0.2">
      <c r="A1183" s="148">
        <f t="shared" si="19"/>
        <v>40752</v>
      </c>
      <c r="G1183" s="152">
        <v>3.5569999999999999</v>
      </c>
    </row>
    <row r="1184" spans="1:7" x14ac:dyDescent="0.2">
      <c r="A1184" s="148">
        <f t="shared" si="19"/>
        <v>40759</v>
      </c>
      <c r="G1184" s="152">
        <v>3.5720000000000001</v>
      </c>
    </row>
    <row r="1185" spans="1:11" x14ac:dyDescent="0.2">
      <c r="A1185" s="148">
        <f t="shared" si="19"/>
        <v>40766</v>
      </c>
      <c r="G1185" s="152">
        <v>3.597</v>
      </c>
    </row>
    <row r="1186" spans="1:11" x14ac:dyDescent="0.2">
      <c r="A1186" s="148">
        <f t="shared" si="19"/>
        <v>40773</v>
      </c>
      <c r="G1186" s="152">
        <v>3.5720000000000001</v>
      </c>
    </row>
    <row r="1187" spans="1:11" x14ac:dyDescent="0.2">
      <c r="A1187" s="148">
        <f t="shared" si="19"/>
        <v>40780</v>
      </c>
      <c r="G1187" s="152">
        <v>3.5630000000000002</v>
      </c>
    </row>
    <row r="1188" spans="1:11" x14ac:dyDescent="0.2">
      <c r="A1188" s="148">
        <f t="shared" si="19"/>
        <v>40787</v>
      </c>
      <c r="G1188" s="152">
        <v>3.56</v>
      </c>
    </row>
    <row r="1189" spans="1:11" x14ac:dyDescent="0.2">
      <c r="A1189" s="148">
        <f t="shared" si="19"/>
        <v>40794</v>
      </c>
      <c r="G1189" s="152">
        <v>3.613</v>
      </c>
    </row>
    <row r="1190" spans="1:11" x14ac:dyDescent="0.2">
      <c r="A1190" s="148">
        <f t="shared" si="19"/>
        <v>40801</v>
      </c>
      <c r="G1190" s="152">
        <v>3.63</v>
      </c>
    </row>
    <row r="1191" spans="1:11" x14ac:dyDescent="0.2">
      <c r="A1191" s="148">
        <f t="shared" si="19"/>
        <v>40808</v>
      </c>
      <c r="G1191" s="152">
        <v>3.6360000000000001</v>
      </c>
      <c r="K1191" s="156"/>
    </row>
    <row r="1192" spans="1:11" x14ac:dyDescent="0.2">
      <c r="A1192" s="148">
        <f t="shared" si="19"/>
        <v>40815</v>
      </c>
      <c r="G1192" s="152">
        <v>3.6280000000000001</v>
      </c>
    </row>
    <row r="1193" spans="1:11" x14ac:dyDescent="0.2">
      <c r="A1193" s="148">
        <f t="shared" si="19"/>
        <v>40822</v>
      </c>
      <c r="G1193" s="152">
        <v>3.5720000000000001</v>
      </c>
    </row>
    <row r="1194" spans="1:11" x14ac:dyDescent="0.2">
      <c r="A1194" s="148">
        <f t="shared" si="19"/>
        <v>40829</v>
      </c>
      <c r="G1194" s="152">
        <v>3.5529999999999999</v>
      </c>
    </row>
    <row r="1195" spans="1:11" x14ac:dyDescent="0.2">
      <c r="A1195" s="148">
        <f t="shared" si="19"/>
        <v>40836</v>
      </c>
      <c r="G1195" s="152">
        <v>3.5470000000000002</v>
      </c>
    </row>
    <row r="1196" spans="1:11" x14ac:dyDescent="0.2">
      <c r="A1196" s="148">
        <f t="shared" si="19"/>
        <v>40843</v>
      </c>
      <c r="G1196" s="152">
        <v>3.5449999999999999</v>
      </c>
    </row>
    <row r="1197" spans="1:11" x14ac:dyDescent="0.2">
      <c r="A1197" s="148">
        <f t="shared" si="19"/>
        <v>40850</v>
      </c>
      <c r="G1197" s="152">
        <v>3.544</v>
      </c>
    </row>
    <row r="1198" spans="1:11" x14ac:dyDescent="0.2">
      <c r="A1198" s="148">
        <f t="shared" si="19"/>
        <v>40857</v>
      </c>
      <c r="G1198" s="152">
        <v>3.4809999999999999</v>
      </c>
    </row>
    <row r="1199" spans="1:11" x14ac:dyDescent="0.2">
      <c r="A1199" s="148">
        <f t="shared" si="19"/>
        <v>40864</v>
      </c>
      <c r="G1199" s="152">
        <v>3.46</v>
      </c>
    </row>
    <row r="1200" spans="1:11" x14ac:dyDescent="0.2">
      <c r="A1200" s="148">
        <f t="shared" si="19"/>
        <v>40871</v>
      </c>
      <c r="G1200" s="152">
        <v>3.4359999999999999</v>
      </c>
    </row>
    <row r="1201" spans="1:7" x14ac:dyDescent="0.2">
      <c r="A1201" s="148">
        <f t="shared" si="19"/>
        <v>40878</v>
      </c>
      <c r="G1201" s="152">
        <v>3.395</v>
      </c>
    </row>
    <row r="1202" spans="1:7" x14ac:dyDescent="0.2">
      <c r="A1202" s="148">
        <f t="shared" si="19"/>
        <v>40885</v>
      </c>
      <c r="G1202" s="152">
        <v>3.331</v>
      </c>
    </row>
    <row r="1203" spans="1:7" x14ac:dyDescent="0.2">
      <c r="A1203" s="148">
        <f t="shared" si="19"/>
        <v>40892</v>
      </c>
      <c r="G1203" s="152">
        <v>3.2759999999999998</v>
      </c>
    </row>
    <row r="1204" spans="1:7" x14ac:dyDescent="0.2">
      <c r="A1204" s="148">
        <f t="shared" si="19"/>
        <v>40899</v>
      </c>
      <c r="G1204" s="152">
        <v>3.1579999999999999</v>
      </c>
    </row>
    <row r="1205" spans="1:7" x14ac:dyDescent="0.2">
      <c r="A1205" s="148">
        <f t="shared" si="19"/>
        <v>40906</v>
      </c>
      <c r="G1205" s="152">
        <v>3.089</v>
      </c>
    </row>
    <row r="1206" spans="1:7" x14ac:dyDescent="0.2">
      <c r="A1206" s="148">
        <f t="shared" si="19"/>
        <v>40913</v>
      </c>
      <c r="G1206" s="152">
        <v>3.0659999999999998</v>
      </c>
    </row>
    <row r="1207" spans="1:7" x14ac:dyDescent="0.2">
      <c r="A1207" s="148">
        <f t="shared" si="19"/>
        <v>40920</v>
      </c>
      <c r="G1207" s="152">
        <v>3.0350000000000001</v>
      </c>
    </row>
    <row r="1208" spans="1:7" x14ac:dyDescent="0.2">
      <c r="A1208" s="148">
        <f t="shared" si="19"/>
        <v>40927</v>
      </c>
      <c r="G1208" s="152">
        <v>3.024</v>
      </c>
    </row>
    <row r="1209" spans="1:7" x14ac:dyDescent="0.2">
      <c r="A1209" s="148">
        <f t="shared" si="19"/>
        <v>40934</v>
      </c>
      <c r="G1209" s="152">
        <v>3.0209999999999999</v>
      </c>
    </row>
    <row r="1210" spans="1:7" x14ac:dyDescent="0.2">
      <c r="A1210" s="148">
        <f t="shared" si="19"/>
        <v>40941</v>
      </c>
      <c r="G1210" s="152">
        <v>3.036</v>
      </c>
    </row>
    <row r="1211" spans="1:7" x14ac:dyDescent="0.2">
      <c r="A1211" s="148">
        <f t="shared" si="19"/>
        <v>40948</v>
      </c>
      <c r="G1211" s="152">
        <v>3.0409999999999999</v>
      </c>
    </row>
    <row r="1212" spans="1:7" x14ac:dyDescent="0.2">
      <c r="A1212" s="148">
        <f t="shared" si="19"/>
        <v>40955</v>
      </c>
      <c r="G1212" s="152">
        <v>3.0430000000000001</v>
      </c>
    </row>
    <row r="1213" spans="1:7" x14ac:dyDescent="0.2">
      <c r="A1213" s="148">
        <f t="shared" si="19"/>
        <v>40962</v>
      </c>
      <c r="G1213" s="152">
        <v>3.0640000000000001</v>
      </c>
    </row>
    <row r="1214" spans="1:7" x14ac:dyDescent="0.2">
      <c r="A1214" s="148">
        <f t="shared" si="19"/>
        <v>40969</v>
      </c>
      <c r="G1214" s="152">
        <v>3.347</v>
      </c>
    </row>
    <row r="1215" spans="1:7" x14ac:dyDescent="0.2">
      <c r="A1215" s="148">
        <f t="shared" si="19"/>
        <v>40976</v>
      </c>
      <c r="G1215" s="152">
        <v>3.548</v>
      </c>
    </row>
    <row r="1216" spans="1:7" x14ac:dyDescent="0.2">
      <c r="A1216" s="148">
        <f t="shared" si="19"/>
        <v>40983</v>
      </c>
      <c r="G1216" s="152">
        <v>3.669</v>
      </c>
    </row>
    <row r="1217" spans="1:7" x14ac:dyDescent="0.2">
      <c r="A1217" s="148">
        <f t="shared" ref="A1217:A1280" si="20">A1216+7</f>
        <v>40990</v>
      </c>
      <c r="G1217" s="152">
        <v>3.762</v>
      </c>
    </row>
    <row r="1218" spans="1:7" x14ac:dyDescent="0.2">
      <c r="A1218" s="148">
        <f t="shared" si="20"/>
        <v>40997</v>
      </c>
      <c r="G1218" s="152">
        <v>3.82</v>
      </c>
    </row>
    <row r="1219" spans="1:7" x14ac:dyDescent="0.2">
      <c r="A1219" s="148">
        <f t="shared" si="20"/>
        <v>41004</v>
      </c>
      <c r="G1219" s="152">
        <v>3.879</v>
      </c>
    </row>
    <row r="1220" spans="1:7" x14ac:dyDescent="0.2">
      <c r="A1220" s="148">
        <f t="shared" si="20"/>
        <v>41011</v>
      </c>
      <c r="G1220" s="152">
        <v>3.899</v>
      </c>
    </row>
    <row r="1221" spans="1:7" x14ac:dyDescent="0.2">
      <c r="A1221" s="148">
        <f t="shared" si="20"/>
        <v>41018</v>
      </c>
      <c r="G1221" s="152">
        <v>3.9220000000000002</v>
      </c>
    </row>
    <row r="1222" spans="1:7" x14ac:dyDescent="0.2">
      <c r="A1222" s="148">
        <f t="shared" si="20"/>
        <v>41025</v>
      </c>
      <c r="G1222" s="152">
        <v>3.91</v>
      </c>
    </row>
    <row r="1223" spans="1:7" x14ac:dyDescent="0.2">
      <c r="A1223" s="148">
        <f t="shared" si="20"/>
        <v>41032</v>
      </c>
      <c r="G1223" s="152">
        <v>3.9060000000000001</v>
      </c>
    </row>
    <row r="1224" spans="1:7" x14ac:dyDescent="0.2">
      <c r="A1224" s="148">
        <f t="shared" si="20"/>
        <v>41039</v>
      </c>
      <c r="G1224" s="152">
        <v>3.875</v>
      </c>
    </row>
    <row r="1225" spans="1:7" x14ac:dyDescent="0.2">
      <c r="A1225" s="148">
        <f t="shared" si="20"/>
        <v>41046</v>
      </c>
      <c r="G1225" s="152">
        <v>3.8639999999999999</v>
      </c>
    </row>
    <row r="1226" spans="1:7" x14ac:dyDescent="0.2">
      <c r="A1226" s="148">
        <f t="shared" si="20"/>
        <v>41053</v>
      </c>
      <c r="G1226" s="152">
        <v>3.8610000000000002</v>
      </c>
    </row>
    <row r="1227" spans="1:7" x14ac:dyDescent="0.2">
      <c r="A1227" s="148">
        <f t="shared" si="20"/>
        <v>41060</v>
      </c>
      <c r="G1227" s="152">
        <v>3.86</v>
      </c>
    </row>
    <row r="1228" spans="1:7" x14ac:dyDescent="0.2">
      <c r="A1228" s="148">
        <f t="shared" si="20"/>
        <v>41067</v>
      </c>
      <c r="G1228" s="152">
        <v>3.8359999999999999</v>
      </c>
    </row>
    <row r="1229" spans="1:7" x14ac:dyDescent="0.2">
      <c r="A1229" s="148">
        <f t="shared" si="20"/>
        <v>41074</v>
      </c>
      <c r="G1229" s="152">
        <v>3.8050000000000002</v>
      </c>
    </row>
    <row r="1230" spans="1:7" x14ac:dyDescent="0.2">
      <c r="A1230" s="148">
        <f t="shared" si="20"/>
        <v>41081</v>
      </c>
      <c r="G1230" s="152">
        <v>3.794</v>
      </c>
    </row>
    <row r="1231" spans="1:7" x14ac:dyDescent="0.2">
      <c r="A1231" s="148">
        <f t="shared" si="20"/>
        <v>41088</v>
      </c>
      <c r="G1231" s="152">
        <v>3.7240000000000002</v>
      </c>
    </row>
    <row r="1232" spans="1:7" x14ac:dyDescent="0.2">
      <c r="A1232" s="148">
        <f t="shared" si="20"/>
        <v>41095</v>
      </c>
      <c r="G1232" s="152">
        <v>3.6339999999999999</v>
      </c>
    </row>
    <row r="1233" spans="1:11" x14ac:dyDescent="0.2">
      <c r="A1233" s="148">
        <f t="shared" si="20"/>
        <v>41102</v>
      </c>
      <c r="G1233" s="152">
        <v>3.6040000000000001</v>
      </c>
    </row>
    <row r="1234" spans="1:11" x14ac:dyDescent="0.2">
      <c r="A1234" s="148">
        <f t="shared" si="20"/>
        <v>41109</v>
      </c>
      <c r="G1234" s="152">
        <v>3.5939999999999999</v>
      </c>
      <c r="K1234" s="156"/>
    </row>
    <row r="1235" spans="1:11" x14ac:dyDescent="0.2">
      <c r="A1235" s="148">
        <f t="shared" si="20"/>
        <v>41116</v>
      </c>
      <c r="G1235" s="152">
        <v>3.5910000000000002</v>
      </c>
    </row>
    <row r="1236" spans="1:11" x14ac:dyDescent="0.2">
      <c r="A1236" s="148">
        <f t="shared" si="20"/>
        <v>41123</v>
      </c>
      <c r="G1236" s="152">
        <v>3.516</v>
      </c>
    </row>
    <row r="1237" spans="1:11" x14ac:dyDescent="0.2">
      <c r="A1237" s="148">
        <f t="shared" si="20"/>
        <v>41130</v>
      </c>
      <c r="G1237" s="152">
        <v>3.4910000000000001</v>
      </c>
    </row>
    <row r="1238" spans="1:11" x14ac:dyDescent="0.2">
      <c r="A1238" s="148">
        <f t="shared" si="20"/>
        <v>41137</v>
      </c>
      <c r="G1238" s="152">
        <v>3.476</v>
      </c>
    </row>
    <row r="1239" spans="1:11" x14ac:dyDescent="0.2">
      <c r="A1239" s="148">
        <f t="shared" si="20"/>
        <v>41144</v>
      </c>
      <c r="G1239" s="152">
        <v>3.5649999999999999</v>
      </c>
    </row>
    <row r="1240" spans="1:11" x14ac:dyDescent="0.2">
      <c r="A1240" s="148">
        <f t="shared" si="20"/>
        <v>41151</v>
      </c>
      <c r="G1240" s="152">
        <v>3.5939999999999999</v>
      </c>
    </row>
    <row r="1241" spans="1:11" x14ac:dyDescent="0.2">
      <c r="A1241" s="148">
        <f t="shared" si="20"/>
        <v>41158</v>
      </c>
      <c r="G1241" s="152">
        <v>3.6709999999999998</v>
      </c>
    </row>
    <row r="1242" spans="1:11" x14ac:dyDescent="0.2">
      <c r="A1242" s="148">
        <f t="shared" si="20"/>
        <v>41165</v>
      </c>
      <c r="G1242" s="152">
        <v>3.6960000000000002</v>
      </c>
    </row>
    <row r="1243" spans="1:11" x14ac:dyDescent="0.2">
      <c r="A1243" s="148">
        <f t="shared" si="20"/>
        <v>41172</v>
      </c>
      <c r="G1243" s="152">
        <v>3.8180000000000001</v>
      </c>
    </row>
    <row r="1244" spans="1:11" x14ac:dyDescent="0.2">
      <c r="A1244" s="148">
        <f t="shared" si="20"/>
        <v>41179</v>
      </c>
      <c r="G1244" s="152">
        <v>3.7989999999999999</v>
      </c>
    </row>
    <row r="1245" spans="1:11" x14ac:dyDescent="0.2">
      <c r="A1245" s="148">
        <f t="shared" si="20"/>
        <v>41186</v>
      </c>
      <c r="G1245" s="152">
        <v>3.7919999999999998</v>
      </c>
    </row>
    <row r="1246" spans="1:11" x14ac:dyDescent="0.2">
      <c r="A1246" s="148">
        <f t="shared" si="20"/>
        <v>41193</v>
      </c>
      <c r="G1246" s="152">
        <v>3.79</v>
      </c>
    </row>
    <row r="1247" spans="1:11" x14ac:dyDescent="0.2">
      <c r="A1247" s="148">
        <f t="shared" si="20"/>
        <v>41200</v>
      </c>
      <c r="G1247" s="152">
        <v>3.746</v>
      </c>
    </row>
    <row r="1248" spans="1:11" x14ac:dyDescent="0.2">
      <c r="A1248" s="148">
        <f t="shared" si="20"/>
        <v>41207</v>
      </c>
      <c r="G1248" s="152">
        <v>3.7309999999999999</v>
      </c>
    </row>
    <row r="1249" spans="1:7" x14ac:dyDescent="0.2">
      <c r="A1249" s="148">
        <f t="shared" si="20"/>
        <v>41214</v>
      </c>
      <c r="G1249" s="152">
        <v>3.68</v>
      </c>
    </row>
    <row r="1250" spans="1:7" x14ac:dyDescent="0.2">
      <c r="A1250" s="148">
        <f t="shared" si="20"/>
        <v>41221</v>
      </c>
      <c r="G1250" s="152">
        <v>3.6629999999999998</v>
      </c>
    </row>
    <row r="1251" spans="1:7" x14ac:dyDescent="0.2">
      <c r="A1251" s="148">
        <f t="shared" si="20"/>
        <v>41228</v>
      </c>
      <c r="G1251" s="152">
        <v>3.66</v>
      </c>
    </row>
    <row r="1252" spans="1:7" x14ac:dyDescent="0.2">
      <c r="A1252" s="148">
        <f t="shared" si="20"/>
        <v>41235</v>
      </c>
      <c r="G1252" s="152">
        <v>3.6259999999999999</v>
      </c>
    </row>
    <row r="1253" spans="1:7" x14ac:dyDescent="0.2">
      <c r="A1253" s="148">
        <f t="shared" si="20"/>
        <v>41242</v>
      </c>
      <c r="G1253" s="152">
        <v>3.6150000000000002</v>
      </c>
    </row>
    <row r="1254" spans="1:7" x14ac:dyDescent="0.2">
      <c r="A1254" s="148">
        <f t="shared" si="20"/>
        <v>41249</v>
      </c>
      <c r="G1254" s="152">
        <v>3.4910000000000001</v>
      </c>
    </row>
    <row r="1255" spans="1:7" x14ac:dyDescent="0.2">
      <c r="A1255" s="148">
        <f t="shared" si="20"/>
        <v>41256</v>
      </c>
      <c r="G1255" s="152">
        <v>3.4329999999999998</v>
      </c>
    </row>
    <row r="1256" spans="1:7" x14ac:dyDescent="0.2">
      <c r="A1256" s="148">
        <f t="shared" si="20"/>
        <v>41263</v>
      </c>
      <c r="G1256" s="152">
        <v>3.4140000000000001</v>
      </c>
    </row>
    <row r="1257" spans="1:7" x14ac:dyDescent="0.2">
      <c r="A1257" s="148">
        <f t="shared" si="20"/>
        <v>41270</v>
      </c>
      <c r="G1257" s="152">
        <v>3.407</v>
      </c>
    </row>
    <row r="1258" spans="1:7" x14ac:dyDescent="0.2">
      <c r="A1258" s="148">
        <f t="shared" si="20"/>
        <v>41277</v>
      </c>
      <c r="G1258" s="152">
        <v>3.1419999999999999</v>
      </c>
    </row>
    <row r="1259" spans="1:7" x14ac:dyDescent="0.2">
      <c r="A1259" s="148">
        <f t="shared" si="20"/>
        <v>41284</v>
      </c>
      <c r="G1259" s="152">
        <v>3.0529999999999999</v>
      </c>
    </row>
    <row r="1260" spans="1:7" x14ac:dyDescent="0.2">
      <c r="A1260" s="148">
        <f t="shared" si="20"/>
        <v>41291</v>
      </c>
      <c r="G1260" s="152">
        <v>2.95</v>
      </c>
    </row>
    <row r="1261" spans="1:7" x14ac:dyDescent="0.2">
      <c r="A1261" s="148">
        <f t="shared" si="20"/>
        <v>41298</v>
      </c>
      <c r="G1261" s="152">
        <v>2.9159999999999999</v>
      </c>
    </row>
    <row r="1262" spans="1:7" x14ac:dyDescent="0.2">
      <c r="A1262" s="148">
        <f t="shared" si="20"/>
        <v>41305</v>
      </c>
      <c r="G1262" s="152">
        <v>3.0779999999999998</v>
      </c>
    </row>
    <row r="1263" spans="1:7" x14ac:dyDescent="0.2">
      <c r="A1263" s="148">
        <f t="shared" si="20"/>
        <v>41312</v>
      </c>
      <c r="G1263" s="152">
        <v>3.2789999999999999</v>
      </c>
    </row>
    <row r="1264" spans="1:7" x14ac:dyDescent="0.2">
      <c r="A1264" s="148">
        <f t="shared" si="20"/>
        <v>41319</v>
      </c>
      <c r="G1264" s="152">
        <v>3.3460000000000001</v>
      </c>
    </row>
    <row r="1265" spans="1:11" x14ac:dyDescent="0.2">
      <c r="A1265" s="148">
        <f t="shared" si="20"/>
        <v>41326</v>
      </c>
      <c r="G1265" s="152">
        <v>3.355</v>
      </c>
      <c r="K1265" s="156"/>
    </row>
    <row r="1266" spans="1:11" x14ac:dyDescent="0.2">
      <c r="A1266" s="148">
        <f t="shared" si="20"/>
        <v>41333</v>
      </c>
      <c r="G1266" s="152">
        <v>3.4580000000000002</v>
      </c>
    </row>
    <row r="1267" spans="1:11" x14ac:dyDescent="0.2">
      <c r="A1267" s="148">
        <f t="shared" si="20"/>
        <v>41340</v>
      </c>
      <c r="G1267" s="152">
        <v>3.492</v>
      </c>
    </row>
    <row r="1268" spans="1:11" x14ac:dyDescent="0.2">
      <c r="A1268" s="148">
        <f t="shared" si="20"/>
        <v>41347</v>
      </c>
      <c r="G1268" s="152">
        <v>3.4870000000000001</v>
      </c>
    </row>
    <row r="1269" spans="1:11" x14ac:dyDescent="0.2">
      <c r="A1269" s="148">
        <f t="shared" si="20"/>
        <v>41354</v>
      </c>
      <c r="G1269" s="152">
        <v>3.4849999999999999</v>
      </c>
    </row>
    <row r="1270" spans="1:11" x14ac:dyDescent="0.2">
      <c r="A1270" s="148">
        <f t="shared" si="20"/>
        <v>41361</v>
      </c>
      <c r="G1270" s="152">
        <v>3.484</v>
      </c>
    </row>
    <row r="1271" spans="1:11" x14ac:dyDescent="0.2">
      <c r="A1271" s="148">
        <f t="shared" si="20"/>
        <v>41368</v>
      </c>
      <c r="G1271" s="152">
        <v>3.484</v>
      </c>
    </row>
    <row r="1272" spans="1:11" x14ac:dyDescent="0.2">
      <c r="A1272" s="148">
        <f t="shared" si="20"/>
        <v>41375</v>
      </c>
      <c r="G1272" s="152">
        <v>3.5009999999999999</v>
      </c>
    </row>
    <row r="1273" spans="1:11" x14ac:dyDescent="0.2">
      <c r="A1273" s="148">
        <f t="shared" si="20"/>
        <v>41382</v>
      </c>
      <c r="G1273" s="152">
        <v>3.5059999999999998</v>
      </c>
    </row>
    <row r="1274" spans="1:11" x14ac:dyDescent="0.2">
      <c r="A1274" s="148">
        <f t="shared" si="20"/>
        <v>41389</v>
      </c>
      <c r="G1274" s="152">
        <v>3.508</v>
      </c>
    </row>
    <row r="1275" spans="1:11" x14ac:dyDescent="0.2">
      <c r="A1275" s="148">
        <f t="shared" si="20"/>
        <v>41396</v>
      </c>
      <c r="G1275" s="152">
        <v>3.5049999999999999</v>
      </c>
    </row>
    <row r="1276" spans="1:11" x14ac:dyDescent="0.2">
      <c r="A1276" s="148">
        <f t="shared" si="20"/>
        <v>41403</v>
      </c>
      <c r="G1276" s="152">
        <v>3.4849999999999999</v>
      </c>
    </row>
    <row r="1277" spans="1:11" x14ac:dyDescent="0.2">
      <c r="A1277" s="148">
        <f t="shared" si="20"/>
        <v>41410</v>
      </c>
      <c r="G1277" s="152">
        <v>3.4809999999999999</v>
      </c>
    </row>
    <row r="1278" spans="1:11" x14ac:dyDescent="0.2">
      <c r="A1278" s="148">
        <f t="shared" si="20"/>
        <v>41417</v>
      </c>
      <c r="G1278" s="152">
        <v>3.58</v>
      </c>
    </row>
    <row r="1279" spans="1:11" x14ac:dyDescent="0.2">
      <c r="A1279" s="148">
        <f t="shared" si="20"/>
        <v>41424</v>
      </c>
      <c r="G1279" s="152">
        <v>3.613</v>
      </c>
    </row>
    <row r="1280" spans="1:11" x14ac:dyDescent="0.2">
      <c r="A1280" s="148">
        <f t="shared" si="20"/>
        <v>41431</v>
      </c>
      <c r="G1280" s="152">
        <v>3.64</v>
      </c>
    </row>
    <row r="1281" spans="1:7" x14ac:dyDescent="0.2">
      <c r="A1281" s="148">
        <f t="shared" ref="A1281:A1344" si="21">A1280+7</f>
        <v>41438</v>
      </c>
      <c r="G1281" s="152">
        <v>3.649</v>
      </c>
    </row>
    <row r="1282" spans="1:7" x14ac:dyDescent="0.2">
      <c r="A1282" s="148">
        <f t="shared" si="21"/>
        <v>41445</v>
      </c>
      <c r="G1282" s="152">
        <v>3.6520000000000001</v>
      </c>
    </row>
    <row r="1283" spans="1:7" x14ac:dyDescent="0.2">
      <c r="A1283" s="148">
        <f t="shared" si="21"/>
        <v>41452</v>
      </c>
      <c r="G1283" s="152">
        <v>3.653</v>
      </c>
    </row>
    <row r="1284" spans="1:7" x14ac:dyDescent="0.2">
      <c r="A1284" s="148">
        <f t="shared" si="21"/>
        <v>41459</v>
      </c>
      <c r="G1284" s="152">
        <v>3.5640000000000001</v>
      </c>
    </row>
    <row r="1285" spans="1:7" x14ac:dyDescent="0.2">
      <c r="A1285" s="148">
        <f t="shared" si="21"/>
        <v>41466</v>
      </c>
      <c r="G1285" s="152">
        <v>3.5339999999999998</v>
      </c>
    </row>
    <row r="1286" spans="1:7" x14ac:dyDescent="0.2">
      <c r="A1286" s="148">
        <f t="shared" si="21"/>
        <v>41473</v>
      </c>
      <c r="G1286" s="152">
        <v>3.524</v>
      </c>
    </row>
    <row r="1287" spans="1:7" x14ac:dyDescent="0.2">
      <c r="A1287" s="148">
        <f t="shared" si="21"/>
        <v>41480</v>
      </c>
      <c r="G1287" s="152">
        <v>3.5209999999999999</v>
      </c>
    </row>
    <row r="1288" spans="1:7" x14ac:dyDescent="0.2">
      <c r="A1288" s="148">
        <f t="shared" si="21"/>
        <v>41487</v>
      </c>
      <c r="G1288" s="152">
        <v>3.6059999999999999</v>
      </c>
    </row>
    <row r="1289" spans="1:7" x14ac:dyDescent="0.2">
      <c r="A1289" s="148">
        <f t="shared" si="21"/>
        <v>41494</v>
      </c>
      <c r="G1289" s="152">
        <v>3.6909999999999998</v>
      </c>
    </row>
    <row r="1290" spans="1:7" x14ac:dyDescent="0.2">
      <c r="A1290" s="148">
        <f t="shared" si="21"/>
        <v>41501</v>
      </c>
      <c r="G1290" s="152">
        <v>3.72</v>
      </c>
    </row>
    <row r="1291" spans="1:7" x14ac:dyDescent="0.2">
      <c r="A1291" s="148">
        <f t="shared" si="21"/>
        <v>41508</v>
      </c>
      <c r="G1291" s="152">
        <v>3.7290000000000001</v>
      </c>
    </row>
    <row r="1292" spans="1:7" x14ac:dyDescent="0.2">
      <c r="A1292" s="148">
        <f t="shared" si="21"/>
        <v>41515</v>
      </c>
      <c r="G1292" s="152">
        <v>3.6560000000000001</v>
      </c>
    </row>
    <row r="1293" spans="1:7" x14ac:dyDescent="0.2">
      <c r="A1293" s="148">
        <f t="shared" si="21"/>
        <v>41522</v>
      </c>
      <c r="G1293" s="152">
        <v>3.6309999999999998</v>
      </c>
    </row>
    <row r="1294" spans="1:7" x14ac:dyDescent="0.2">
      <c r="A1294" s="148">
        <f t="shared" si="21"/>
        <v>41529</v>
      </c>
      <c r="G1294" s="152">
        <v>3.6230000000000002</v>
      </c>
    </row>
    <row r="1295" spans="1:7" x14ac:dyDescent="0.2">
      <c r="A1295" s="148">
        <f t="shared" si="21"/>
        <v>41536</v>
      </c>
      <c r="G1295" s="152">
        <v>3.62</v>
      </c>
    </row>
    <row r="1296" spans="1:7" x14ac:dyDescent="0.2">
      <c r="A1296" s="148">
        <f t="shared" si="21"/>
        <v>41543</v>
      </c>
      <c r="G1296" s="152">
        <v>3.6190000000000002</v>
      </c>
    </row>
    <row r="1297" spans="1:7" x14ac:dyDescent="0.2">
      <c r="A1297" s="148">
        <f t="shared" si="21"/>
        <v>41550</v>
      </c>
      <c r="G1297" s="152">
        <v>3.512</v>
      </c>
    </row>
    <row r="1298" spans="1:7" x14ac:dyDescent="0.2">
      <c r="A1298" s="148">
        <f t="shared" si="21"/>
        <v>41557</v>
      </c>
      <c r="G1298" s="152">
        <v>3.4769999999999999</v>
      </c>
    </row>
    <row r="1299" spans="1:7" x14ac:dyDescent="0.2">
      <c r="A1299" s="148">
        <f t="shared" si="21"/>
        <v>41564</v>
      </c>
      <c r="G1299" s="152">
        <v>3.4649999999999999</v>
      </c>
    </row>
    <row r="1300" spans="1:7" x14ac:dyDescent="0.2">
      <c r="A1300" s="148">
        <f t="shared" si="21"/>
        <v>41571</v>
      </c>
      <c r="G1300" s="152">
        <v>3.4609999999999999</v>
      </c>
    </row>
    <row r="1301" spans="1:7" x14ac:dyDescent="0.2">
      <c r="A1301" s="148">
        <f t="shared" si="21"/>
        <v>41578</v>
      </c>
      <c r="G1301" s="152">
        <v>3.3860000000000001</v>
      </c>
    </row>
    <row r="1302" spans="1:7" x14ac:dyDescent="0.2">
      <c r="A1302" s="148">
        <f t="shared" si="21"/>
        <v>41585</v>
      </c>
      <c r="G1302" s="152">
        <v>3.3279999999999998</v>
      </c>
    </row>
    <row r="1303" spans="1:7" x14ac:dyDescent="0.2">
      <c r="A1303" s="148">
        <f t="shared" si="21"/>
        <v>41592</v>
      </c>
      <c r="G1303" s="152">
        <v>3.2719999999999998</v>
      </c>
    </row>
    <row r="1304" spans="1:7" x14ac:dyDescent="0.2">
      <c r="A1304" s="148">
        <f t="shared" si="21"/>
        <v>41599</v>
      </c>
      <c r="G1304" s="152">
        <v>3.2530000000000001</v>
      </c>
    </row>
    <row r="1305" spans="1:7" x14ac:dyDescent="0.2">
      <c r="A1305" s="148">
        <f t="shared" si="21"/>
        <v>41606</v>
      </c>
      <c r="G1305" s="152">
        <v>3.2469999999999999</v>
      </c>
    </row>
    <row r="1306" spans="1:7" x14ac:dyDescent="0.2">
      <c r="A1306" s="148">
        <f t="shared" si="21"/>
        <v>41613</v>
      </c>
      <c r="G1306" s="152">
        <v>3.1949999999999998</v>
      </c>
    </row>
    <row r="1307" spans="1:7" x14ac:dyDescent="0.2">
      <c r="A1307" s="148">
        <f t="shared" si="21"/>
        <v>41620</v>
      </c>
      <c r="G1307" s="152">
        <v>3.1779999999999999</v>
      </c>
    </row>
    <row r="1308" spans="1:7" x14ac:dyDescent="0.2">
      <c r="A1308" s="148">
        <f t="shared" si="21"/>
        <v>41627</v>
      </c>
      <c r="G1308" s="152">
        <v>3.1720000000000002</v>
      </c>
    </row>
    <row r="1309" spans="1:7" x14ac:dyDescent="0.2">
      <c r="A1309" s="148">
        <f t="shared" si="21"/>
        <v>41634</v>
      </c>
      <c r="G1309" s="152">
        <v>3.077</v>
      </c>
    </row>
    <row r="1310" spans="1:7" x14ac:dyDescent="0.2">
      <c r="A1310" s="148">
        <f t="shared" si="21"/>
        <v>41641</v>
      </c>
      <c r="G1310" s="152">
        <v>3.1379999999999999</v>
      </c>
    </row>
    <row r="1311" spans="1:7" x14ac:dyDescent="0.2">
      <c r="A1311" s="148">
        <f t="shared" si="21"/>
        <v>41648</v>
      </c>
      <c r="G1311" s="152">
        <v>3.1589999999999998</v>
      </c>
    </row>
    <row r="1312" spans="1:7" x14ac:dyDescent="0.2">
      <c r="A1312" s="148">
        <f t="shared" si="21"/>
        <v>41655</v>
      </c>
      <c r="G1312" s="152">
        <v>3.1659999999999999</v>
      </c>
    </row>
    <row r="1313" spans="1:7" x14ac:dyDescent="0.2">
      <c r="A1313" s="148">
        <f t="shared" si="21"/>
        <v>41662</v>
      </c>
      <c r="G1313" s="152">
        <v>3.1680000000000001</v>
      </c>
    </row>
    <row r="1314" spans="1:7" x14ac:dyDescent="0.2">
      <c r="A1314" s="148">
        <f t="shared" si="21"/>
        <v>41669</v>
      </c>
      <c r="G1314" s="152">
        <v>3.169</v>
      </c>
    </row>
    <row r="1315" spans="1:7" x14ac:dyDescent="0.2">
      <c r="A1315" s="148">
        <f t="shared" si="21"/>
        <v>41676</v>
      </c>
      <c r="G1315" s="152">
        <v>3.1459999999999999</v>
      </c>
    </row>
    <row r="1316" spans="1:7" x14ac:dyDescent="0.2">
      <c r="A1316" s="148">
        <f t="shared" si="21"/>
        <v>41683</v>
      </c>
      <c r="G1316" s="152">
        <v>3.1379999999999999</v>
      </c>
    </row>
    <row r="1317" spans="1:7" x14ac:dyDescent="0.2">
      <c r="A1317" s="148">
        <f t="shared" si="21"/>
        <v>41690</v>
      </c>
      <c r="G1317" s="152">
        <v>3.2650000000000001</v>
      </c>
    </row>
    <row r="1318" spans="1:7" x14ac:dyDescent="0.2">
      <c r="A1318" s="148">
        <f t="shared" si="21"/>
        <v>41697</v>
      </c>
      <c r="G1318" s="152">
        <v>3.3410000000000002</v>
      </c>
    </row>
    <row r="1319" spans="1:7" x14ac:dyDescent="0.2">
      <c r="A1319" s="148">
        <f t="shared" si="21"/>
        <v>41704</v>
      </c>
      <c r="G1319" s="152">
        <v>3.3660000000000001</v>
      </c>
    </row>
    <row r="1320" spans="1:7" x14ac:dyDescent="0.2">
      <c r="A1320" s="148">
        <f t="shared" si="21"/>
        <v>41711</v>
      </c>
      <c r="G1320" s="152">
        <v>3.4079999999999999</v>
      </c>
    </row>
    <row r="1321" spans="1:7" x14ac:dyDescent="0.2">
      <c r="A1321" s="148">
        <f t="shared" si="21"/>
        <v>41718</v>
      </c>
      <c r="G1321" s="152">
        <v>3.4079999999999999</v>
      </c>
    </row>
    <row r="1322" spans="1:7" x14ac:dyDescent="0.2">
      <c r="A1322" s="148">
        <f t="shared" si="21"/>
        <v>41725</v>
      </c>
      <c r="G1322" s="152">
        <v>3.4220000000000002</v>
      </c>
    </row>
    <row r="1323" spans="1:7" x14ac:dyDescent="0.2">
      <c r="A1323" s="148">
        <f t="shared" si="21"/>
        <v>41732</v>
      </c>
      <c r="G1323" s="152">
        <v>3.427</v>
      </c>
    </row>
    <row r="1324" spans="1:7" x14ac:dyDescent="0.2">
      <c r="A1324" s="148">
        <f t="shared" si="21"/>
        <v>41739</v>
      </c>
      <c r="G1324" s="152">
        <v>3.4279999999999999</v>
      </c>
    </row>
    <row r="1325" spans="1:7" x14ac:dyDescent="0.2">
      <c r="A1325" s="148">
        <f t="shared" si="21"/>
        <v>41746</v>
      </c>
      <c r="G1325" s="152">
        <v>3.4289999999999998</v>
      </c>
    </row>
    <row r="1326" spans="1:7" x14ac:dyDescent="0.2">
      <c r="A1326" s="148">
        <f t="shared" si="21"/>
        <v>41753</v>
      </c>
      <c r="G1326" s="152">
        <v>3.4289999999999998</v>
      </c>
    </row>
    <row r="1327" spans="1:7" x14ac:dyDescent="0.2">
      <c r="A1327" s="148">
        <f t="shared" si="21"/>
        <v>41760</v>
      </c>
      <c r="G1327" s="152">
        <v>3.4620000000000002</v>
      </c>
    </row>
    <row r="1328" spans="1:7" x14ac:dyDescent="0.2">
      <c r="A1328" s="148">
        <f t="shared" si="21"/>
        <v>41767</v>
      </c>
      <c r="G1328" s="152">
        <v>3.4729999999999999</v>
      </c>
    </row>
    <row r="1329" spans="1:12" x14ac:dyDescent="0.2">
      <c r="A1329" s="148">
        <f t="shared" si="21"/>
        <v>41774</v>
      </c>
      <c r="G1329" s="152">
        <v>3.484</v>
      </c>
    </row>
    <row r="1330" spans="1:12" x14ac:dyDescent="0.2">
      <c r="A1330" s="148">
        <f t="shared" si="21"/>
        <v>41781</v>
      </c>
      <c r="G1330" s="152">
        <v>3.504</v>
      </c>
    </row>
    <row r="1331" spans="1:12" x14ac:dyDescent="0.2">
      <c r="A1331" s="148">
        <f t="shared" si="21"/>
        <v>41788</v>
      </c>
      <c r="G1331" s="152">
        <v>3.5110000000000001</v>
      </c>
    </row>
    <row r="1332" spans="1:12" x14ac:dyDescent="0.2">
      <c r="A1332" s="148">
        <f t="shared" si="21"/>
        <v>41795</v>
      </c>
      <c r="G1332" s="152">
        <v>3.5129999999999999</v>
      </c>
    </row>
    <row r="1333" spans="1:12" x14ac:dyDescent="0.2">
      <c r="A1333" s="148">
        <f t="shared" si="21"/>
        <v>41802</v>
      </c>
      <c r="G1333" s="152">
        <v>3.5139999999999998</v>
      </c>
    </row>
    <row r="1334" spans="1:12" x14ac:dyDescent="0.2">
      <c r="A1334" s="148">
        <f t="shared" si="21"/>
        <v>41809</v>
      </c>
      <c r="G1334" s="152">
        <v>3.5139999999999998</v>
      </c>
    </row>
    <row r="1335" spans="1:12" x14ac:dyDescent="0.2">
      <c r="A1335" s="148">
        <f t="shared" si="21"/>
        <v>41816</v>
      </c>
      <c r="G1335" s="152">
        <v>3.5910000000000002</v>
      </c>
    </row>
    <row r="1336" spans="1:12" x14ac:dyDescent="0.2">
      <c r="A1336" s="148">
        <f t="shared" si="21"/>
        <v>41823</v>
      </c>
      <c r="G1336" s="152">
        <v>3.6160000000000001</v>
      </c>
      <c r="K1336" s="156"/>
    </row>
    <row r="1337" spans="1:12" x14ac:dyDescent="0.2">
      <c r="A1337" s="148">
        <f t="shared" si="21"/>
        <v>41830</v>
      </c>
      <c r="G1337" s="152">
        <v>3.625</v>
      </c>
    </row>
    <row r="1338" spans="1:12" x14ac:dyDescent="0.2">
      <c r="A1338" s="148">
        <f t="shared" si="21"/>
        <v>41837</v>
      </c>
      <c r="G1338" s="152">
        <v>3.629</v>
      </c>
      <c r="L1338" s="156"/>
    </row>
    <row r="1339" spans="1:12" x14ac:dyDescent="0.2">
      <c r="A1339" s="148">
        <f t="shared" si="21"/>
        <v>41844</v>
      </c>
      <c r="G1339" s="152"/>
    </row>
    <row r="1340" spans="1:12" x14ac:dyDescent="0.2">
      <c r="A1340" s="148">
        <f t="shared" si="21"/>
        <v>41851</v>
      </c>
      <c r="G1340" s="152"/>
      <c r="H1340" s="117" t="s">
        <v>33</v>
      </c>
    </row>
    <row r="1341" spans="1:12" x14ac:dyDescent="0.2">
      <c r="A1341" s="148">
        <f t="shared" si="21"/>
        <v>41858</v>
      </c>
      <c r="G1341" s="152"/>
    </row>
    <row r="1342" spans="1:12" x14ac:dyDescent="0.2">
      <c r="A1342" s="148">
        <f t="shared" si="21"/>
        <v>41865</v>
      </c>
      <c r="G1342" s="152"/>
    </row>
    <row r="1343" spans="1:12" x14ac:dyDescent="0.2">
      <c r="A1343" s="148">
        <f t="shared" si="21"/>
        <v>41872</v>
      </c>
      <c r="G1343" s="152"/>
    </row>
    <row r="1344" spans="1:12" x14ac:dyDescent="0.2">
      <c r="A1344" s="148">
        <f t="shared" si="21"/>
        <v>41879</v>
      </c>
      <c r="G1344" s="152"/>
    </row>
    <row r="1345" spans="1:7" x14ac:dyDescent="0.2">
      <c r="A1345" s="148">
        <f t="shared" ref="A1345:A1408" si="22">A1344+7</f>
        <v>41886</v>
      </c>
      <c r="G1345" s="152"/>
    </row>
    <row r="1346" spans="1:7" x14ac:dyDescent="0.2">
      <c r="A1346" s="148">
        <f t="shared" si="22"/>
        <v>41893</v>
      </c>
      <c r="G1346" s="152"/>
    </row>
    <row r="1347" spans="1:7" x14ac:dyDescent="0.2">
      <c r="A1347" s="148">
        <f t="shared" si="22"/>
        <v>41900</v>
      </c>
      <c r="G1347" s="152">
        <v>3.516</v>
      </c>
    </row>
    <row r="1348" spans="1:7" x14ac:dyDescent="0.2">
      <c r="A1348" s="148">
        <f t="shared" si="22"/>
        <v>41907</v>
      </c>
      <c r="G1348" s="152">
        <v>3.4780000000000002</v>
      </c>
    </row>
    <row r="1349" spans="1:7" x14ac:dyDescent="0.2">
      <c r="A1349" s="148">
        <f t="shared" si="22"/>
        <v>41914</v>
      </c>
      <c r="G1349" s="152">
        <v>3.4649999999999999</v>
      </c>
    </row>
    <row r="1350" spans="1:7" x14ac:dyDescent="0.2">
      <c r="A1350" s="148">
        <f t="shared" si="22"/>
        <v>41921</v>
      </c>
      <c r="G1350" s="152">
        <v>3.3809999999999998</v>
      </c>
    </row>
    <row r="1351" spans="1:7" x14ac:dyDescent="0.2">
      <c r="A1351" s="148">
        <f t="shared" si="22"/>
        <v>41928</v>
      </c>
      <c r="G1351" s="152">
        <v>3.2959999999999998</v>
      </c>
    </row>
    <row r="1352" spans="1:7" x14ac:dyDescent="0.2">
      <c r="A1352" s="148">
        <f t="shared" si="22"/>
        <v>41935</v>
      </c>
      <c r="G1352" s="152">
        <v>3.2669999999999999</v>
      </c>
    </row>
    <row r="1353" spans="1:7" x14ac:dyDescent="0.2">
      <c r="A1353" s="148">
        <f t="shared" si="22"/>
        <v>41942</v>
      </c>
      <c r="G1353" s="152">
        <v>3.258</v>
      </c>
    </row>
    <row r="1354" spans="1:7" x14ac:dyDescent="0.2">
      <c r="A1354" s="148">
        <f t="shared" si="22"/>
        <v>41949</v>
      </c>
      <c r="G1354" s="152">
        <v>3.165</v>
      </c>
    </row>
    <row r="1355" spans="1:7" x14ac:dyDescent="0.2">
      <c r="A1355" s="148">
        <f t="shared" si="22"/>
        <v>41956</v>
      </c>
      <c r="G1355" s="152">
        <v>3.1339999999999999</v>
      </c>
    </row>
    <row r="1356" spans="1:7" x14ac:dyDescent="0.2">
      <c r="A1356" s="148">
        <f t="shared" si="22"/>
        <v>41963</v>
      </c>
      <c r="G1356" s="152">
        <v>3.044</v>
      </c>
    </row>
    <row r="1357" spans="1:7" x14ac:dyDescent="0.2">
      <c r="A1357" s="148">
        <f t="shared" si="22"/>
        <v>41970</v>
      </c>
      <c r="G1357" s="152">
        <v>2.9369999999999998</v>
      </c>
    </row>
    <row r="1358" spans="1:7" x14ac:dyDescent="0.2">
      <c r="A1358" s="148">
        <f t="shared" si="22"/>
        <v>41977</v>
      </c>
      <c r="G1358" s="152">
        <v>2.9119999999999999</v>
      </c>
    </row>
    <row r="1359" spans="1:7" x14ac:dyDescent="0.2">
      <c r="A1359" s="148">
        <f t="shared" si="22"/>
        <v>41984</v>
      </c>
      <c r="G1359" s="152">
        <v>2.77</v>
      </c>
    </row>
    <row r="1360" spans="1:7" x14ac:dyDescent="0.2">
      <c r="A1360" s="148">
        <f t="shared" si="22"/>
        <v>41991</v>
      </c>
      <c r="G1360" s="152">
        <v>2.6230000000000002</v>
      </c>
    </row>
    <row r="1361" spans="1:7" x14ac:dyDescent="0.2">
      <c r="A1361" s="148">
        <f t="shared" si="22"/>
        <v>41998</v>
      </c>
      <c r="G1361" s="152">
        <v>2.5739999999999998</v>
      </c>
    </row>
    <row r="1362" spans="1:7" x14ac:dyDescent="0.2">
      <c r="A1362" s="148">
        <f t="shared" si="22"/>
        <v>42005</v>
      </c>
      <c r="G1362" s="152">
        <v>2.2839999999999998</v>
      </c>
    </row>
    <row r="1363" spans="1:7" x14ac:dyDescent="0.2">
      <c r="A1363" s="148">
        <f t="shared" si="22"/>
        <v>42012</v>
      </c>
      <c r="G1363" s="152">
        <v>2.1859999999999999</v>
      </c>
    </row>
    <row r="1364" spans="1:7" x14ac:dyDescent="0.2">
      <c r="A1364" s="148">
        <f t="shared" si="22"/>
        <v>42019</v>
      </c>
      <c r="G1364" s="152">
        <v>2.0619999999999998</v>
      </c>
    </row>
    <row r="1365" spans="1:7" x14ac:dyDescent="0.2">
      <c r="A1365" s="148">
        <f t="shared" si="22"/>
        <v>42026</v>
      </c>
      <c r="G1365" s="152">
        <v>2.02</v>
      </c>
    </row>
    <row r="1366" spans="1:7" x14ac:dyDescent="0.2">
      <c r="A1366" s="148">
        <f t="shared" si="22"/>
        <v>42033</v>
      </c>
      <c r="G1366" s="152">
        <v>2.0059999999999998</v>
      </c>
    </row>
    <row r="1367" spans="1:7" x14ac:dyDescent="0.2">
      <c r="A1367" s="148">
        <f t="shared" si="22"/>
        <v>42040</v>
      </c>
      <c r="G1367" s="152">
        <v>2.0009999999999999</v>
      </c>
    </row>
    <row r="1368" spans="1:7" x14ac:dyDescent="0.2">
      <c r="A1368" s="148">
        <f t="shared" si="22"/>
        <v>42047</v>
      </c>
      <c r="G1368" s="152">
        <v>1.9330000000000001</v>
      </c>
    </row>
    <row r="1369" spans="1:7" x14ac:dyDescent="0.2">
      <c r="A1369" s="148">
        <f t="shared" si="22"/>
        <v>42054</v>
      </c>
      <c r="G1369" s="152">
        <v>1.91</v>
      </c>
    </row>
    <row r="1370" spans="1:7" x14ac:dyDescent="0.2">
      <c r="A1370" s="148">
        <f t="shared" si="22"/>
        <v>42061</v>
      </c>
      <c r="G1370" s="152">
        <v>1.903</v>
      </c>
    </row>
    <row r="1371" spans="1:7" x14ac:dyDescent="0.2">
      <c r="A1371" s="148">
        <f t="shared" si="22"/>
        <v>42068</v>
      </c>
      <c r="G1371" s="152">
        <v>1.994</v>
      </c>
    </row>
    <row r="1372" spans="1:7" x14ac:dyDescent="0.2">
      <c r="A1372" s="148">
        <f t="shared" si="22"/>
        <v>42075</v>
      </c>
      <c r="G1372" s="152">
        <v>2.1440000000000001</v>
      </c>
    </row>
    <row r="1373" spans="1:7" x14ac:dyDescent="0.2">
      <c r="A1373" s="148">
        <f t="shared" si="22"/>
        <v>42082</v>
      </c>
      <c r="G1373" s="152">
        <v>2.2109999999999999</v>
      </c>
    </row>
    <row r="1374" spans="1:7" x14ac:dyDescent="0.2">
      <c r="A1374" s="148">
        <f t="shared" si="22"/>
        <v>42089</v>
      </c>
      <c r="G1374" s="152">
        <v>2.2330000000000001</v>
      </c>
    </row>
    <row r="1375" spans="1:7" x14ac:dyDescent="0.2">
      <c r="A1375" s="148">
        <f t="shared" si="22"/>
        <v>42096</v>
      </c>
      <c r="G1375" s="152">
        <v>2.2400000000000002</v>
      </c>
    </row>
    <row r="1376" spans="1:7" x14ac:dyDescent="0.2">
      <c r="A1376" s="148">
        <f t="shared" si="22"/>
        <v>42103</v>
      </c>
      <c r="G1376" s="152">
        <v>2.2429999999999999</v>
      </c>
    </row>
    <row r="1377" spans="1:7" x14ac:dyDescent="0.2">
      <c r="A1377" s="148">
        <f t="shared" si="22"/>
        <v>42110</v>
      </c>
      <c r="G1377" s="152">
        <v>2.2440000000000002</v>
      </c>
    </row>
    <row r="1378" spans="1:7" x14ac:dyDescent="0.2">
      <c r="A1378" s="148">
        <f t="shared" si="22"/>
        <v>42117</v>
      </c>
      <c r="G1378" s="152">
        <v>2.327</v>
      </c>
    </row>
    <row r="1379" spans="1:7" x14ac:dyDescent="0.2">
      <c r="A1379" s="148">
        <f t="shared" si="22"/>
        <v>42124</v>
      </c>
      <c r="G1379" s="152">
        <v>2.6680000000000001</v>
      </c>
    </row>
    <row r="1380" spans="1:7" x14ac:dyDescent="0.2">
      <c r="A1380" s="148">
        <f t="shared" si="22"/>
        <v>42131</v>
      </c>
      <c r="G1380" s="152">
        <v>2.782</v>
      </c>
    </row>
    <row r="1381" spans="1:7" x14ac:dyDescent="0.2">
      <c r="A1381" s="148">
        <f t="shared" si="22"/>
        <v>42138</v>
      </c>
      <c r="G1381" s="152">
        <v>2.82</v>
      </c>
    </row>
    <row r="1382" spans="1:7" x14ac:dyDescent="0.2">
      <c r="A1382" s="148">
        <f t="shared" si="22"/>
        <v>42145</v>
      </c>
      <c r="G1382" s="152">
        <v>2.8889999999999998</v>
      </c>
    </row>
    <row r="1383" spans="1:7" x14ac:dyDescent="0.2">
      <c r="A1383" s="148">
        <f t="shared" si="22"/>
        <v>42152</v>
      </c>
      <c r="G1383" s="152">
        <v>2.9119999999999999</v>
      </c>
    </row>
    <row r="1384" spans="1:7" x14ac:dyDescent="0.2">
      <c r="A1384" s="148">
        <f t="shared" si="22"/>
        <v>42159</v>
      </c>
      <c r="G1384" s="152">
        <v>2.94</v>
      </c>
    </row>
    <row r="1385" spans="1:7" x14ac:dyDescent="0.2">
      <c r="A1385" s="148">
        <f t="shared" si="22"/>
        <v>42166</v>
      </c>
      <c r="G1385" s="152">
        <v>2.9489999999999998</v>
      </c>
    </row>
    <row r="1386" spans="1:7" x14ac:dyDescent="0.2">
      <c r="A1386" s="148">
        <f t="shared" si="22"/>
        <v>42173</v>
      </c>
      <c r="G1386" s="152">
        <v>2.952</v>
      </c>
    </row>
    <row r="1387" spans="1:7" x14ac:dyDescent="0.2">
      <c r="A1387" s="148">
        <f t="shared" si="22"/>
        <v>42180</v>
      </c>
      <c r="G1387" s="152">
        <v>2.9529999999999998</v>
      </c>
    </row>
    <row r="1388" spans="1:7" x14ac:dyDescent="0.2">
      <c r="A1388" s="148">
        <f t="shared" si="22"/>
        <v>42187</v>
      </c>
      <c r="G1388" s="152">
        <v>2.9540000000000002</v>
      </c>
    </row>
    <row r="1389" spans="1:7" x14ac:dyDescent="0.2">
      <c r="A1389" s="148">
        <f t="shared" si="22"/>
        <v>42194</v>
      </c>
      <c r="G1389" s="152">
        <v>2.9540000000000002</v>
      </c>
    </row>
    <row r="1390" spans="1:7" x14ac:dyDescent="0.2">
      <c r="A1390" s="148">
        <f t="shared" si="22"/>
        <v>42201</v>
      </c>
      <c r="G1390" s="152">
        <v>2.8969999999999998</v>
      </c>
    </row>
    <row r="1391" spans="1:7" x14ac:dyDescent="0.2">
      <c r="A1391" s="148">
        <f t="shared" si="22"/>
        <v>42208</v>
      </c>
      <c r="G1391" s="152">
        <v>2.9020000000000001</v>
      </c>
    </row>
    <row r="1392" spans="1:7" x14ac:dyDescent="0.2">
      <c r="A1392" s="148">
        <f t="shared" si="22"/>
        <v>42215</v>
      </c>
      <c r="G1392" s="152">
        <v>2.903</v>
      </c>
    </row>
    <row r="1393" spans="1:7" x14ac:dyDescent="0.2">
      <c r="A1393" s="148">
        <f t="shared" si="22"/>
        <v>42222</v>
      </c>
      <c r="G1393" s="152">
        <v>2.9039999999999999</v>
      </c>
    </row>
    <row r="1394" spans="1:7" x14ac:dyDescent="0.2">
      <c r="A1394" s="148">
        <f t="shared" si="22"/>
        <v>42229</v>
      </c>
      <c r="G1394" s="152">
        <v>2.8740000000000001</v>
      </c>
    </row>
    <row r="1395" spans="1:7" x14ac:dyDescent="0.2">
      <c r="A1395" s="148">
        <f t="shared" si="22"/>
        <v>42236</v>
      </c>
      <c r="G1395" s="152">
        <v>2.8639999999999999</v>
      </c>
    </row>
    <row r="1396" spans="1:7" x14ac:dyDescent="0.2">
      <c r="A1396" s="148">
        <f t="shared" si="22"/>
        <v>42243</v>
      </c>
      <c r="G1396" s="152">
        <v>2.8610000000000002</v>
      </c>
    </row>
    <row r="1397" spans="1:7" x14ac:dyDescent="0.2">
      <c r="A1397" s="148">
        <f t="shared" si="22"/>
        <v>42250</v>
      </c>
      <c r="G1397" s="152">
        <v>2.8029999999999999</v>
      </c>
    </row>
    <row r="1398" spans="1:7" x14ac:dyDescent="0.2">
      <c r="A1398" s="148">
        <f t="shared" si="22"/>
        <v>42257</v>
      </c>
      <c r="G1398" s="152">
        <v>2.7839999999999998</v>
      </c>
    </row>
    <row r="1399" spans="1:7" x14ac:dyDescent="0.2">
      <c r="A1399" s="148">
        <f t="shared" si="22"/>
        <v>42264</v>
      </c>
      <c r="G1399" s="152">
        <v>2.7770000000000001</v>
      </c>
    </row>
    <row r="1400" spans="1:7" x14ac:dyDescent="0.2">
      <c r="A1400" s="148">
        <f t="shared" si="22"/>
        <v>42271</v>
      </c>
      <c r="G1400" s="152">
        <v>2.5979999999999999</v>
      </c>
    </row>
    <row r="1401" spans="1:7" x14ac:dyDescent="0.2">
      <c r="A1401" s="148">
        <f t="shared" si="22"/>
        <v>42278</v>
      </c>
      <c r="G1401" s="152">
        <v>2.5390000000000001</v>
      </c>
    </row>
    <row r="1402" spans="1:7" x14ac:dyDescent="0.2">
      <c r="A1402" s="148">
        <f t="shared" si="22"/>
        <v>42285</v>
      </c>
      <c r="G1402" s="152">
        <v>2.5190000000000001</v>
      </c>
    </row>
    <row r="1403" spans="1:7" x14ac:dyDescent="0.2">
      <c r="A1403" s="148">
        <f t="shared" si="22"/>
        <v>42292</v>
      </c>
      <c r="G1403" s="152">
        <v>2.4460000000000002</v>
      </c>
    </row>
    <row r="1404" spans="1:7" x14ac:dyDescent="0.2">
      <c r="A1404" s="148">
        <f t="shared" si="22"/>
        <v>42299</v>
      </c>
      <c r="G1404" s="152">
        <v>2.3809999999999998</v>
      </c>
    </row>
    <row r="1405" spans="1:7" x14ac:dyDescent="0.2">
      <c r="A1405" s="148">
        <f t="shared" si="22"/>
        <v>42306</v>
      </c>
      <c r="G1405" s="152">
        <v>2.3929999999999998</v>
      </c>
    </row>
    <row r="1406" spans="1:7" x14ac:dyDescent="0.2">
      <c r="A1406" s="148">
        <f t="shared" si="22"/>
        <v>42313</v>
      </c>
      <c r="G1406" s="152">
        <v>2.2999999999999998</v>
      </c>
    </row>
    <row r="1407" spans="1:7" x14ac:dyDescent="0.2">
      <c r="A1407" s="148">
        <f t="shared" si="22"/>
        <v>42320</v>
      </c>
      <c r="G1407" s="152">
        <v>2.2690000000000001</v>
      </c>
    </row>
    <row r="1408" spans="1:7" x14ac:dyDescent="0.2">
      <c r="A1408" s="148">
        <f t="shared" si="22"/>
        <v>42327</v>
      </c>
      <c r="G1408" s="152">
        <v>2.1589999999999998</v>
      </c>
    </row>
    <row r="1409" spans="1:7" x14ac:dyDescent="0.2">
      <c r="A1409" s="148">
        <f t="shared" ref="A1409:A1415" si="23">A1408+7</f>
        <v>42334</v>
      </c>
      <c r="G1409" s="152">
        <v>2.1219999999999999</v>
      </c>
    </row>
    <row r="1410" spans="1:7" x14ac:dyDescent="0.2">
      <c r="A1410" s="148">
        <f t="shared" si="23"/>
        <v>42341</v>
      </c>
      <c r="G1410" s="152">
        <v>2.11</v>
      </c>
    </row>
    <row r="1411" spans="1:7" x14ac:dyDescent="0.2">
      <c r="A1411" s="148">
        <f t="shared" si="23"/>
        <v>42348</v>
      </c>
      <c r="G1411" s="152">
        <v>2.1059999999999999</v>
      </c>
    </row>
    <row r="1412" spans="1:7" x14ac:dyDescent="0.2">
      <c r="A1412" s="148">
        <f t="shared" si="23"/>
        <v>42355</v>
      </c>
      <c r="G1412" s="152"/>
    </row>
    <row r="1413" spans="1:7" x14ac:dyDescent="0.2">
      <c r="A1413" s="148">
        <f t="shared" si="23"/>
        <v>42362</v>
      </c>
      <c r="G1413" s="152">
        <v>2.1</v>
      </c>
    </row>
    <row r="1414" spans="1:7" x14ac:dyDescent="0.2">
      <c r="A1414" s="148">
        <f t="shared" si="23"/>
        <v>42369</v>
      </c>
      <c r="G1414" s="152"/>
    </row>
    <row r="1415" spans="1:7" x14ac:dyDescent="0.2">
      <c r="A1415" s="148">
        <f t="shared" si="23"/>
        <v>42376</v>
      </c>
      <c r="G1415" s="152"/>
    </row>
  </sheetData>
  <mergeCells count="2">
    <mergeCell ref="B3:F3"/>
    <mergeCell ref="B904:F904"/>
  </mergeCells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2"/>
  <sheetViews>
    <sheetView workbookViewId="0">
      <pane ySplit="5" topLeftCell="A820" activePane="bottomLeft" state="frozen"/>
      <selection pane="bottomLeft" activeCell="I852" sqref="I852"/>
    </sheetView>
  </sheetViews>
  <sheetFormatPr defaultRowHeight="12" customHeight="1" x14ac:dyDescent="0.2"/>
  <cols>
    <col min="1" max="1" width="10.42578125" style="180" bestFit="1" customWidth="1"/>
    <col min="2" max="2" width="11.5703125" style="192" bestFit="1" customWidth="1"/>
    <col min="3" max="3" width="4.85546875" style="200" bestFit="1" customWidth="1"/>
    <col min="4" max="4" width="9.42578125" style="200" bestFit="1" customWidth="1"/>
    <col min="5" max="5" width="9" style="200" bestFit="1" customWidth="1"/>
    <col min="6" max="6" width="7" style="200" bestFit="1" customWidth="1"/>
    <col min="7" max="7" width="4.85546875" style="200" bestFit="1" customWidth="1"/>
    <col min="8" max="8" width="9.42578125" style="200" bestFit="1" customWidth="1"/>
    <col min="9" max="9" width="9" style="200" bestFit="1" customWidth="1"/>
    <col min="10" max="10" width="7" style="200" bestFit="1" customWidth="1"/>
  </cols>
  <sheetData>
    <row r="1" spans="1:11" ht="15.75" x14ac:dyDescent="0.25">
      <c r="A1" s="181" t="s">
        <v>69</v>
      </c>
    </row>
    <row r="2" spans="1:11" ht="12" customHeight="1" x14ac:dyDescent="0.2">
      <c r="A2" s="180" t="s">
        <v>70</v>
      </c>
    </row>
    <row r="4" spans="1:11" ht="12" customHeight="1" x14ac:dyDescent="0.2">
      <c r="B4" s="193"/>
      <c r="C4" s="229" t="s">
        <v>71</v>
      </c>
      <c r="D4" s="230"/>
      <c r="E4" s="230"/>
      <c r="F4" s="230"/>
      <c r="G4" s="229" t="s">
        <v>75</v>
      </c>
      <c r="H4" s="230"/>
      <c r="I4" s="230"/>
      <c r="J4" s="231"/>
      <c r="K4" s="182"/>
    </row>
    <row r="5" spans="1:11" ht="12" customHeight="1" x14ac:dyDescent="0.2">
      <c r="A5" s="183" t="s">
        <v>2</v>
      </c>
      <c r="B5" s="194" t="s">
        <v>77</v>
      </c>
      <c r="C5" s="184" t="s">
        <v>76</v>
      </c>
      <c r="D5" s="185" t="s">
        <v>72</v>
      </c>
      <c r="E5" s="185" t="s">
        <v>73</v>
      </c>
      <c r="F5" s="185" t="s">
        <v>74</v>
      </c>
      <c r="G5" s="191" t="s">
        <v>76</v>
      </c>
      <c r="H5" s="185" t="s">
        <v>72</v>
      </c>
      <c r="I5" s="185" t="s">
        <v>73</v>
      </c>
      <c r="J5" s="186" t="s">
        <v>74</v>
      </c>
      <c r="K5" s="182"/>
    </row>
    <row r="6" spans="1:11" ht="12" customHeight="1" x14ac:dyDescent="0.2">
      <c r="A6" s="179">
        <v>36532</v>
      </c>
      <c r="B6" s="195">
        <v>15</v>
      </c>
      <c r="C6" s="198"/>
      <c r="D6" s="199"/>
      <c r="E6" s="199"/>
      <c r="F6" s="199"/>
      <c r="G6" s="198"/>
      <c r="H6" s="199"/>
      <c r="I6" s="199"/>
      <c r="J6" s="199"/>
      <c r="K6" s="182"/>
    </row>
    <row r="7" spans="1:11" ht="12" customHeight="1" x14ac:dyDescent="0.2">
      <c r="A7" s="179">
        <v>36539</v>
      </c>
      <c r="B7" s="195">
        <v>14</v>
      </c>
      <c r="C7" s="198"/>
      <c r="D7" s="199"/>
      <c r="E7" s="199"/>
      <c r="F7" s="199"/>
      <c r="G7" s="198"/>
      <c r="H7" s="199"/>
      <c r="I7" s="199"/>
      <c r="J7" s="199"/>
      <c r="K7" s="182"/>
    </row>
    <row r="8" spans="1:11" ht="12" customHeight="1" x14ac:dyDescent="0.2">
      <c r="A8" s="179">
        <v>36546</v>
      </c>
      <c r="B8" s="195">
        <v>14</v>
      </c>
      <c r="C8" s="198"/>
      <c r="D8" s="199"/>
      <c r="E8" s="199"/>
      <c r="F8" s="199"/>
      <c r="G8" s="198"/>
      <c r="H8" s="199"/>
      <c r="I8" s="199"/>
      <c r="J8" s="199"/>
      <c r="K8" s="182"/>
    </row>
    <row r="9" spans="1:11" ht="12" customHeight="1" x14ac:dyDescent="0.2">
      <c r="A9" s="179">
        <v>36553</v>
      </c>
      <c r="B9" s="195">
        <v>13</v>
      </c>
      <c r="C9" s="198"/>
      <c r="D9" s="199"/>
      <c r="E9" s="199"/>
      <c r="F9" s="199"/>
      <c r="G9" s="198"/>
      <c r="H9" s="199"/>
      <c r="I9" s="199"/>
      <c r="J9" s="199"/>
      <c r="K9" s="182"/>
    </row>
    <row r="10" spans="1:11" ht="12" customHeight="1" x14ac:dyDescent="0.2">
      <c r="A10" s="179">
        <v>36560</v>
      </c>
      <c r="B10" s="195">
        <v>14</v>
      </c>
      <c r="C10" s="198"/>
      <c r="D10" s="199"/>
      <c r="E10" s="199"/>
      <c r="F10" s="199"/>
      <c r="G10" s="198"/>
      <c r="H10" s="199"/>
      <c r="I10" s="199"/>
      <c r="J10" s="199"/>
      <c r="K10" s="182"/>
    </row>
    <row r="11" spans="1:11" ht="12" customHeight="1" x14ac:dyDescent="0.2">
      <c r="A11" s="179">
        <v>36567</v>
      </c>
      <c r="B11" s="195">
        <v>14</v>
      </c>
      <c r="C11" s="198"/>
      <c r="D11" s="199"/>
      <c r="E11" s="199"/>
      <c r="F11" s="199"/>
      <c r="G11" s="198"/>
      <c r="H11" s="199"/>
      <c r="I11" s="199"/>
      <c r="J11" s="199"/>
      <c r="K11" s="182"/>
    </row>
    <row r="12" spans="1:11" ht="12" customHeight="1" x14ac:dyDescent="0.2">
      <c r="A12" s="179">
        <v>36574</v>
      </c>
      <c r="B12" s="195">
        <v>14</v>
      </c>
      <c r="C12" s="198"/>
      <c r="D12" s="199"/>
      <c r="E12" s="199"/>
      <c r="F12" s="199"/>
      <c r="G12" s="198"/>
      <c r="H12" s="199"/>
      <c r="I12" s="199"/>
      <c r="J12" s="199"/>
      <c r="K12" s="182"/>
    </row>
    <row r="13" spans="1:11" ht="12" customHeight="1" x14ac:dyDescent="0.2">
      <c r="A13" s="179">
        <v>36581</v>
      </c>
      <c r="B13" s="195">
        <v>14</v>
      </c>
      <c r="C13" s="198"/>
      <c r="D13" s="199"/>
      <c r="E13" s="199"/>
      <c r="F13" s="199"/>
      <c r="G13" s="198"/>
      <c r="H13" s="199"/>
      <c r="I13" s="199"/>
      <c r="J13" s="199"/>
      <c r="K13" s="182"/>
    </row>
    <row r="14" spans="1:11" ht="12" customHeight="1" x14ac:dyDescent="0.2">
      <c r="A14" s="179">
        <v>36588</v>
      </c>
      <c r="B14" s="195">
        <v>15</v>
      </c>
      <c r="C14" s="198"/>
      <c r="D14" s="199"/>
      <c r="E14" s="199"/>
      <c r="F14" s="199"/>
      <c r="G14" s="198"/>
      <c r="H14" s="199"/>
      <c r="I14" s="199"/>
      <c r="J14" s="199"/>
      <c r="K14" s="182"/>
    </row>
    <row r="15" spans="1:11" ht="12" customHeight="1" x14ac:dyDescent="0.2">
      <c r="A15" s="179">
        <v>36595</v>
      </c>
      <c r="B15" s="195">
        <v>16</v>
      </c>
      <c r="C15" s="198"/>
      <c r="D15" s="199"/>
      <c r="E15" s="199"/>
      <c r="F15" s="199"/>
      <c r="G15" s="198"/>
      <c r="H15" s="199"/>
      <c r="I15" s="199"/>
      <c r="J15" s="199"/>
      <c r="K15" s="182"/>
    </row>
    <row r="16" spans="1:11" ht="12" customHeight="1" x14ac:dyDescent="0.2">
      <c r="A16" s="179">
        <v>36602</v>
      </c>
      <c r="B16" s="195">
        <v>16</v>
      </c>
      <c r="C16" s="198"/>
      <c r="D16" s="199"/>
      <c r="E16" s="199"/>
      <c r="F16" s="199"/>
      <c r="G16" s="198"/>
      <c r="H16" s="199"/>
      <c r="I16" s="199"/>
      <c r="J16" s="199"/>
      <c r="K16" s="182"/>
    </row>
    <row r="17" spans="1:11" ht="12" customHeight="1" x14ac:dyDescent="0.2">
      <c r="A17" s="179">
        <v>36609</v>
      </c>
      <c r="B17" s="195">
        <v>16</v>
      </c>
      <c r="C17" s="198"/>
      <c r="D17" s="199"/>
      <c r="E17" s="199"/>
      <c r="F17" s="199"/>
      <c r="G17" s="198"/>
      <c r="H17" s="199"/>
      <c r="I17" s="199"/>
      <c r="J17" s="199"/>
      <c r="K17" s="182"/>
    </row>
    <row r="18" spans="1:11" ht="12" customHeight="1" x14ac:dyDescent="0.2">
      <c r="A18" s="179">
        <v>36616</v>
      </c>
      <c r="B18" s="195">
        <v>15</v>
      </c>
      <c r="C18" s="198"/>
      <c r="D18" s="199"/>
      <c r="E18" s="199"/>
      <c r="F18" s="199"/>
      <c r="G18" s="198"/>
      <c r="H18" s="199"/>
      <c r="I18" s="199"/>
      <c r="J18" s="199"/>
      <c r="K18" s="182"/>
    </row>
    <row r="19" spans="1:11" ht="12" customHeight="1" x14ac:dyDescent="0.2">
      <c r="A19" s="179">
        <v>36623</v>
      </c>
      <c r="B19" s="195">
        <v>15</v>
      </c>
      <c r="C19" s="198"/>
      <c r="D19" s="199"/>
      <c r="E19" s="199"/>
      <c r="F19" s="199"/>
      <c r="G19" s="198"/>
      <c r="H19" s="199"/>
      <c r="I19" s="199"/>
      <c r="J19" s="199"/>
      <c r="K19" s="182"/>
    </row>
    <row r="20" spans="1:11" ht="12" customHeight="1" x14ac:dyDescent="0.2">
      <c r="A20" s="179">
        <v>36630</v>
      </c>
      <c r="B20" s="195">
        <v>15</v>
      </c>
      <c r="C20" s="198"/>
      <c r="D20" s="199"/>
      <c r="E20" s="199"/>
      <c r="F20" s="199"/>
      <c r="G20" s="198"/>
      <c r="H20" s="199"/>
      <c r="I20" s="199"/>
      <c r="J20" s="199"/>
      <c r="K20" s="182"/>
    </row>
    <row r="21" spans="1:11" ht="12" customHeight="1" x14ac:dyDescent="0.2">
      <c r="A21" s="179">
        <v>36636</v>
      </c>
      <c r="B21" s="195">
        <v>15</v>
      </c>
      <c r="C21" s="198"/>
      <c r="D21" s="199"/>
      <c r="E21" s="199"/>
      <c r="F21" s="199"/>
      <c r="G21" s="198"/>
      <c r="H21" s="199"/>
      <c r="I21" s="199"/>
      <c r="J21" s="199"/>
      <c r="K21" s="182"/>
    </row>
    <row r="22" spans="1:11" ht="12" customHeight="1" x14ac:dyDescent="0.2">
      <c r="A22" s="179">
        <v>36644</v>
      </c>
      <c r="B22" s="195">
        <v>13</v>
      </c>
      <c r="C22" s="198"/>
      <c r="D22" s="199"/>
      <c r="E22" s="199"/>
      <c r="F22" s="199"/>
      <c r="G22" s="198"/>
      <c r="H22" s="199"/>
      <c r="I22" s="199"/>
      <c r="J22" s="199"/>
      <c r="K22" s="182"/>
    </row>
    <row r="23" spans="1:11" ht="12" customHeight="1" x14ac:dyDescent="0.2">
      <c r="A23" s="179">
        <v>36651</v>
      </c>
      <c r="B23" s="195">
        <v>14</v>
      </c>
      <c r="C23" s="198"/>
      <c r="D23" s="199"/>
      <c r="E23" s="199"/>
      <c r="F23" s="199"/>
      <c r="G23" s="198"/>
      <c r="H23" s="199"/>
      <c r="I23" s="199"/>
      <c r="J23" s="199"/>
      <c r="K23" s="182"/>
    </row>
    <row r="24" spans="1:11" ht="12" customHeight="1" x14ac:dyDescent="0.2">
      <c r="A24" s="179">
        <v>36658</v>
      </c>
      <c r="B24" s="195">
        <v>16</v>
      </c>
      <c r="C24" s="198"/>
      <c r="D24" s="199"/>
      <c r="E24" s="199"/>
      <c r="F24" s="199"/>
      <c r="G24" s="198"/>
      <c r="H24" s="199"/>
      <c r="I24" s="199"/>
      <c r="J24" s="199"/>
      <c r="K24" s="182"/>
    </row>
    <row r="25" spans="1:11" ht="12" customHeight="1" x14ac:dyDescent="0.2">
      <c r="A25" s="179">
        <v>36665</v>
      </c>
      <c r="B25" s="195">
        <v>16</v>
      </c>
      <c r="C25" s="198"/>
      <c r="D25" s="199"/>
      <c r="E25" s="199"/>
      <c r="F25" s="199"/>
      <c r="G25" s="198"/>
      <c r="H25" s="199"/>
      <c r="I25" s="199"/>
      <c r="J25" s="199"/>
      <c r="K25" s="182"/>
    </row>
    <row r="26" spans="1:11" ht="12" customHeight="1" x14ac:dyDescent="0.2">
      <c r="A26" s="179">
        <v>36672</v>
      </c>
      <c r="B26" s="195">
        <v>17</v>
      </c>
      <c r="C26" s="198"/>
      <c r="D26" s="199"/>
      <c r="E26" s="199"/>
      <c r="F26" s="199"/>
      <c r="G26" s="198"/>
      <c r="H26" s="199"/>
      <c r="I26" s="199"/>
      <c r="J26" s="199"/>
      <c r="K26" s="182"/>
    </row>
    <row r="27" spans="1:11" ht="12" customHeight="1" x14ac:dyDescent="0.2">
      <c r="A27" s="179">
        <v>36679</v>
      </c>
      <c r="B27" s="195">
        <v>17</v>
      </c>
      <c r="C27" s="198"/>
      <c r="D27" s="199"/>
      <c r="E27" s="199"/>
      <c r="F27" s="199"/>
      <c r="G27" s="198"/>
      <c r="H27" s="199"/>
      <c r="I27" s="199"/>
      <c r="J27" s="199"/>
      <c r="K27" s="182"/>
    </row>
    <row r="28" spans="1:11" ht="12" customHeight="1" x14ac:dyDescent="0.2">
      <c r="A28" s="179">
        <v>36686</v>
      </c>
      <c r="B28" s="195">
        <v>15</v>
      </c>
      <c r="C28" s="198"/>
      <c r="D28" s="199"/>
      <c r="E28" s="199"/>
      <c r="F28" s="199"/>
      <c r="G28" s="198"/>
      <c r="H28" s="199"/>
      <c r="I28" s="199"/>
      <c r="J28" s="199"/>
      <c r="K28" s="182"/>
    </row>
    <row r="29" spans="1:11" ht="12" customHeight="1" x14ac:dyDescent="0.2">
      <c r="A29" s="179">
        <v>36693</v>
      </c>
      <c r="B29" s="195">
        <v>15</v>
      </c>
      <c r="C29" s="198"/>
      <c r="D29" s="199"/>
      <c r="E29" s="199"/>
      <c r="F29" s="199"/>
      <c r="G29" s="198"/>
      <c r="H29" s="199"/>
      <c r="I29" s="199"/>
      <c r="J29" s="199"/>
      <c r="K29" s="182"/>
    </row>
    <row r="30" spans="1:11" ht="12" customHeight="1" x14ac:dyDescent="0.2">
      <c r="A30" s="179">
        <v>36700</v>
      </c>
      <c r="B30" s="195">
        <v>15</v>
      </c>
      <c r="C30" s="198"/>
      <c r="D30" s="199"/>
      <c r="E30" s="199"/>
      <c r="F30" s="199"/>
      <c r="G30" s="198"/>
      <c r="H30" s="199"/>
      <c r="I30" s="199"/>
      <c r="J30" s="199"/>
      <c r="K30" s="182"/>
    </row>
    <row r="31" spans="1:11" ht="12" customHeight="1" x14ac:dyDescent="0.2">
      <c r="A31" s="179">
        <v>36707</v>
      </c>
      <c r="B31" s="195">
        <v>15</v>
      </c>
      <c r="C31" s="198"/>
      <c r="D31" s="199"/>
      <c r="E31" s="199"/>
      <c r="F31" s="199"/>
      <c r="G31" s="198"/>
      <c r="H31" s="199"/>
      <c r="I31" s="199"/>
      <c r="J31" s="199"/>
      <c r="K31" s="182"/>
    </row>
    <row r="32" spans="1:11" ht="12" customHeight="1" x14ac:dyDescent="0.2">
      <c r="A32" s="179">
        <v>36714</v>
      </c>
      <c r="B32" s="195">
        <v>15</v>
      </c>
      <c r="C32" s="198"/>
      <c r="D32" s="199"/>
      <c r="E32" s="199"/>
      <c r="F32" s="199"/>
      <c r="G32" s="198"/>
      <c r="H32" s="199"/>
      <c r="I32" s="199"/>
      <c r="J32" s="199"/>
      <c r="K32" s="182"/>
    </row>
    <row r="33" spans="1:11" ht="12" customHeight="1" x14ac:dyDescent="0.2">
      <c r="A33" s="179">
        <v>36721</v>
      </c>
      <c r="B33" s="195">
        <v>15</v>
      </c>
      <c r="C33" s="198"/>
      <c r="D33" s="199"/>
      <c r="E33" s="199"/>
      <c r="F33" s="199"/>
      <c r="G33" s="198"/>
      <c r="H33" s="199"/>
      <c r="I33" s="199"/>
      <c r="J33" s="199"/>
      <c r="K33" s="182"/>
    </row>
    <row r="34" spans="1:11" ht="12" customHeight="1" x14ac:dyDescent="0.2">
      <c r="A34" s="179">
        <v>36728</v>
      </c>
      <c r="B34" s="195">
        <v>15</v>
      </c>
      <c r="C34" s="198"/>
      <c r="D34" s="199"/>
      <c r="E34" s="199"/>
      <c r="F34" s="199"/>
      <c r="G34" s="198"/>
      <c r="H34" s="199"/>
      <c r="I34" s="199"/>
      <c r="J34" s="199"/>
      <c r="K34" s="182"/>
    </row>
    <row r="35" spans="1:11" ht="12" customHeight="1" x14ac:dyDescent="0.2">
      <c r="A35" s="179">
        <v>36735</v>
      </c>
      <c r="B35" s="195">
        <v>14</v>
      </c>
      <c r="C35" s="198"/>
      <c r="D35" s="199"/>
      <c r="E35" s="199"/>
      <c r="F35" s="199"/>
      <c r="G35" s="198"/>
      <c r="H35" s="199"/>
      <c r="I35" s="199"/>
      <c r="J35" s="199"/>
      <c r="K35" s="182"/>
    </row>
    <row r="36" spans="1:11" ht="12" customHeight="1" x14ac:dyDescent="0.2">
      <c r="A36" s="179">
        <v>36742</v>
      </c>
      <c r="B36" s="195">
        <v>14</v>
      </c>
      <c r="C36" s="198"/>
      <c r="D36" s="199"/>
      <c r="E36" s="199"/>
      <c r="F36" s="199"/>
      <c r="G36" s="198"/>
      <c r="H36" s="199"/>
      <c r="I36" s="199"/>
      <c r="J36" s="199"/>
      <c r="K36" s="182"/>
    </row>
    <row r="37" spans="1:11" ht="12" customHeight="1" x14ac:dyDescent="0.2">
      <c r="A37" s="179">
        <v>36749</v>
      </c>
      <c r="B37" s="195">
        <v>14</v>
      </c>
      <c r="C37" s="198"/>
      <c r="D37" s="199"/>
      <c r="E37" s="199"/>
      <c r="F37" s="199"/>
      <c r="G37" s="198"/>
      <c r="H37" s="199"/>
      <c r="I37" s="199"/>
      <c r="J37" s="199"/>
      <c r="K37" s="182"/>
    </row>
    <row r="38" spans="1:11" ht="12" customHeight="1" x14ac:dyDescent="0.2">
      <c r="A38" s="179">
        <v>36756</v>
      </c>
      <c r="B38" s="195">
        <v>14</v>
      </c>
      <c r="C38" s="198"/>
      <c r="D38" s="199"/>
      <c r="E38" s="199"/>
      <c r="F38" s="199"/>
      <c r="G38" s="198"/>
      <c r="H38" s="199"/>
      <c r="I38" s="199"/>
      <c r="J38" s="199"/>
      <c r="K38" s="182"/>
    </row>
    <row r="39" spans="1:11" ht="12" customHeight="1" x14ac:dyDescent="0.2">
      <c r="A39" s="179">
        <v>36763</v>
      </c>
      <c r="B39" s="195">
        <v>18</v>
      </c>
      <c r="C39" s="198"/>
      <c r="D39" s="199"/>
      <c r="E39" s="199"/>
      <c r="F39" s="199"/>
      <c r="G39" s="198"/>
      <c r="H39" s="199"/>
      <c r="I39" s="199"/>
      <c r="J39" s="199"/>
      <c r="K39" s="182"/>
    </row>
    <row r="40" spans="1:11" ht="12" customHeight="1" x14ac:dyDescent="0.2">
      <c r="A40" s="179">
        <v>36770</v>
      </c>
      <c r="B40" s="195">
        <v>17</v>
      </c>
      <c r="C40" s="198"/>
      <c r="D40" s="199"/>
      <c r="E40" s="199"/>
      <c r="F40" s="199"/>
      <c r="G40" s="198"/>
      <c r="H40" s="199"/>
      <c r="I40" s="199"/>
      <c r="J40" s="199"/>
      <c r="K40" s="182"/>
    </row>
    <row r="41" spans="1:11" ht="12" customHeight="1" x14ac:dyDescent="0.2">
      <c r="A41" s="179">
        <v>36777</v>
      </c>
      <c r="B41" s="195">
        <v>16</v>
      </c>
      <c r="C41" s="198"/>
      <c r="D41" s="199"/>
      <c r="E41" s="199"/>
      <c r="F41" s="199"/>
      <c r="G41" s="198"/>
      <c r="H41" s="199"/>
      <c r="I41" s="199"/>
      <c r="J41" s="199"/>
      <c r="K41" s="182"/>
    </row>
    <row r="42" spans="1:11" ht="12" customHeight="1" x14ac:dyDescent="0.2">
      <c r="A42" s="179">
        <v>36784</v>
      </c>
      <c r="B42" s="195">
        <v>16</v>
      </c>
      <c r="C42" s="198"/>
      <c r="D42" s="199"/>
      <c r="E42" s="199"/>
      <c r="F42" s="199"/>
      <c r="G42" s="198"/>
      <c r="H42" s="199"/>
      <c r="I42" s="199"/>
      <c r="J42" s="199"/>
      <c r="K42" s="182"/>
    </row>
    <row r="43" spans="1:11" ht="12" customHeight="1" x14ac:dyDescent="0.2">
      <c r="A43" s="179">
        <v>36791</v>
      </c>
      <c r="B43" s="195">
        <v>16</v>
      </c>
      <c r="C43" s="198"/>
      <c r="D43" s="199"/>
      <c r="E43" s="199"/>
      <c r="F43" s="199"/>
      <c r="G43" s="198"/>
      <c r="H43" s="199"/>
      <c r="I43" s="199"/>
      <c r="J43" s="199"/>
      <c r="K43" s="182"/>
    </row>
    <row r="44" spans="1:11" ht="12" customHeight="1" x14ac:dyDescent="0.2">
      <c r="A44" s="179">
        <v>36798</v>
      </c>
      <c r="B44" s="195">
        <v>16</v>
      </c>
      <c r="C44" s="198"/>
      <c r="D44" s="199"/>
      <c r="E44" s="199"/>
      <c r="F44" s="199"/>
      <c r="G44" s="198"/>
      <c r="H44" s="199"/>
      <c r="I44" s="199"/>
      <c r="J44" s="199"/>
      <c r="K44" s="182"/>
    </row>
    <row r="45" spans="1:11" ht="12" customHeight="1" x14ac:dyDescent="0.2">
      <c r="A45" s="179">
        <v>36805</v>
      </c>
      <c r="B45" s="195">
        <v>17</v>
      </c>
      <c r="C45" s="198"/>
      <c r="D45" s="199"/>
      <c r="E45" s="199"/>
      <c r="F45" s="199"/>
      <c r="G45" s="198"/>
      <c r="H45" s="199"/>
      <c r="I45" s="199"/>
      <c r="J45" s="199"/>
      <c r="K45" s="182"/>
    </row>
    <row r="46" spans="1:11" ht="12" customHeight="1" x14ac:dyDescent="0.2">
      <c r="A46" s="179">
        <v>36812</v>
      </c>
      <c r="B46" s="195">
        <v>17</v>
      </c>
      <c r="C46" s="198"/>
      <c r="D46" s="199"/>
      <c r="E46" s="199"/>
      <c r="F46" s="199"/>
      <c r="G46" s="198"/>
      <c r="H46" s="199"/>
      <c r="I46" s="199"/>
      <c r="J46" s="199"/>
      <c r="K46" s="182"/>
    </row>
    <row r="47" spans="1:11" ht="12" customHeight="1" x14ac:dyDescent="0.2">
      <c r="A47" s="179">
        <v>36819</v>
      </c>
      <c r="B47" s="195">
        <v>17</v>
      </c>
      <c r="C47" s="198"/>
      <c r="D47" s="199"/>
      <c r="E47" s="199"/>
      <c r="F47" s="199"/>
      <c r="G47" s="198"/>
      <c r="H47" s="199"/>
      <c r="I47" s="199"/>
      <c r="J47" s="199"/>
      <c r="K47" s="182"/>
    </row>
    <row r="48" spans="1:11" ht="12" customHeight="1" x14ac:dyDescent="0.2">
      <c r="A48" s="179">
        <v>36826</v>
      </c>
      <c r="B48" s="195">
        <v>17</v>
      </c>
      <c r="C48" s="198"/>
      <c r="D48" s="199"/>
      <c r="E48" s="199"/>
      <c r="F48" s="199"/>
      <c r="G48" s="198"/>
      <c r="H48" s="199"/>
      <c r="I48" s="199"/>
      <c r="J48" s="199"/>
      <c r="K48" s="182"/>
    </row>
    <row r="49" spans="1:11" ht="12" customHeight="1" x14ac:dyDescent="0.2">
      <c r="A49" s="179">
        <v>36833</v>
      </c>
      <c r="B49" s="195">
        <v>17</v>
      </c>
      <c r="C49" s="198"/>
      <c r="D49" s="199"/>
      <c r="E49" s="199"/>
      <c r="F49" s="199"/>
      <c r="G49" s="198"/>
      <c r="H49" s="199"/>
      <c r="I49" s="199"/>
      <c r="J49" s="199"/>
      <c r="K49" s="182"/>
    </row>
    <row r="50" spans="1:11" ht="12" customHeight="1" x14ac:dyDescent="0.2">
      <c r="A50" s="179">
        <v>36840</v>
      </c>
      <c r="B50" s="195">
        <v>16</v>
      </c>
      <c r="C50" s="198"/>
      <c r="D50" s="199"/>
      <c r="E50" s="199"/>
      <c r="F50" s="199"/>
      <c r="G50" s="198"/>
      <c r="H50" s="199"/>
      <c r="I50" s="199"/>
      <c r="J50" s="199"/>
      <c r="K50" s="182"/>
    </row>
    <row r="51" spans="1:11" ht="12" customHeight="1" x14ac:dyDescent="0.2">
      <c r="A51" s="179">
        <v>36847</v>
      </c>
      <c r="B51" s="195">
        <v>18</v>
      </c>
      <c r="C51" s="198"/>
      <c r="D51" s="199"/>
      <c r="E51" s="199"/>
      <c r="F51" s="199"/>
      <c r="G51" s="198"/>
      <c r="H51" s="199"/>
      <c r="I51" s="199"/>
      <c r="J51" s="199"/>
      <c r="K51" s="182"/>
    </row>
    <row r="52" spans="1:11" ht="12" customHeight="1" x14ac:dyDescent="0.2">
      <c r="A52" s="179">
        <v>36852</v>
      </c>
      <c r="B52" s="195">
        <v>17</v>
      </c>
      <c r="C52" s="198"/>
      <c r="D52" s="199"/>
      <c r="E52" s="199"/>
      <c r="F52" s="199"/>
      <c r="G52" s="198"/>
      <c r="H52" s="199"/>
      <c r="I52" s="199"/>
      <c r="J52" s="199"/>
      <c r="K52" s="182"/>
    </row>
    <row r="53" spans="1:11" ht="12" customHeight="1" x14ac:dyDescent="0.2">
      <c r="A53" s="179">
        <v>36861</v>
      </c>
      <c r="B53" s="195">
        <v>17</v>
      </c>
      <c r="C53" s="198"/>
      <c r="D53" s="199"/>
      <c r="E53" s="199"/>
      <c r="F53" s="199"/>
      <c r="G53" s="198"/>
      <c r="H53" s="199"/>
      <c r="I53" s="199"/>
      <c r="J53" s="199"/>
      <c r="K53" s="182"/>
    </row>
    <row r="54" spans="1:11" ht="12" customHeight="1" x14ac:dyDescent="0.2">
      <c r="A54" s="179">
        <v>36868</v>
      </c>
      <c r="B54" s="195">
        <v>17</v>
      </c>
      <c r="C54" s="198"/>
      <c r="D54" s="199"/>
      <c r="E54" s="199"/>
      <c r="F54" s="199"/>
      <c r="G54" s="198"/>
      <c r="H54" s="199"/>
      <c r="I54" s="199"/>
      <c r="J54" s="199"/>
      <c r="K54" s="182"/>
    </row>
    <row r="55" spans="1:11" ht="12" customHeight="1" x14ac:dyDescent="0.2">
      <c r="A55" s="179">
        <v>36875</v>
      </c>
      <c r="B55" s="195">
        <v>17</v>
      </c>
      <c r="C55" s="198"/>
      <c r="D55" s="199"/>
      <c r="E55" s="199"/>
      <c r="F55" s="199"/>
      <c r="G55" s="198"/>
      <c r="H55" s="199"/>
      <c r="I55" s="199"/>
      <c r="J55" s="199"/>
      <c r="K55" s="182"/>
    </row>
    <row r="56" spans="1:11" ht="12" customHeight="1" x14ac:dyDescent="0.2">
      <c r="A56" s="179">
        <v>36881</v>
      </c>
      <c r="B56" s="195">
        <v>14</v>
      </c>
      <c r="C56" s="198"/>
      <c r="D56" s="199"/>
      <c r="E56" s="199"/>
      <c r="F56" s="199"/>
      <c r="G56" s="198"/>
      <c r="H56" s="199"/>
      <c r="I56" s="199"/>
      <c r="J56" s="199"/>
      <c r="K56" s="182"/>
    </row>
    <row r="57" spans="1:11" ht="12" customHeight="1" x14ac:dyDescent="0.2">
      <c r="A57" s="179">
        <v>36889</v>
      </c>
      <c r="B57" s="195">
        <v>13</v>
      </c>
      <c r="C57" s="198"/>
      <c r="D57" s="199"/>
      <c r="E57" s="199"/>
      <c r="F57" s="199"/>
      <c r="G57" s="198"/>
      <c r="H57" s="199"/>
      <c r="I57" s="199"/>
      <c r="J57" s="199"/>
      <c r="K57" s="182"/>
    </row>
    <row r="58" spans="1:11" ht="12" customHeight="1" x14ac:dyDescent="0.2">
      <c r="A58" s="179">
        <v>36896</v>
      </c>
      <c r="B58" s="195">
        <v>14</v>
      </c>
      <c r="C58" s="198"/>
      <c r="D58" s="199"/>
      <c r="E58" s="199"/>
      <c r="F58" s="199"/>
      <c r="G58" s="198"/>
      <c r="H58" s="199"/>
      <c r="I58" s="199"/>
      <c r="J58" s="199"/>
      <c r="K58" s="182"/>
    </row>
    <row r="59" spans="1:11" ht="12" customHeight="1" x14ac:dyDescent="0.2">
      <c r="A59" s="179">
        <v>36903</v>
      </c>
      <c r="B59" s="195">
        <v>16</v>
      </c>
      <c r="C59" s="198"/>
      <c r="D59" s="199"/>
      <c r="E59" s="199"/>
      <c r="F59" s="199"/>
      <c r="G59" s="198"/>
      <c r="H59" s="199"/>
      <c r="I59" s="199"/>
      <c r="J59" s="199"/>
      <c r="K59" s="182"/>
    </row>
    <row r="60" spans="1:11" ht="12" customHeight="1" x14ac:dyDescent="0.2">
      <c r="A60" s="179">
        <v>36910</v>
      </c>
      <c r="B60" s="195">
        <v>16</v>
      </c>
      <c r="C60" s="198"/>
      <c r="D60" s="199"/>
      <c r="E60" s="199"/>
      <c r="F60" s="199"/>
      <c r="G60" s="198"/>
      <c r="H60" s="199"/>
      <c r="I60" s="199"/>
      <c r="J60" s="199"/>
      <c r="K60" s="182"/>
    </row>
    <row r="61" spans="1:11" ht="12" customHeight="1" x14ac:dyDescent="0.2">
      <c r="A61" s="179">
        <v>36917</v>
      </c>
      <c r="B61" s="195">
        <v>17</v>
      </c>
      <c r="C61" s="198"/>
      <c r="D61" s="199"/>
      <c r="E61" s="199"/>
      <c r="F61" s="199"/>
      <c r="G61" s="198"/>
      <c r="H61" s="199"/>
      <c r="I61" s="199"/>
      <c r="J61" s="199"/>
      <c r="K61" s="182"/>
    </row>
    <row r="62" spans="1:11" ht="12" customHeight="1" x14ac:dyDescent="0.2">
      <c r="A62" s="179">
        <v>36924</v>
      </c>
      <c r="B62" s="195">
        <v>19</v>
      </c>
      <c r="C62" s="198"/>
      <c r="D62" s="199"/>
      <c r="E62" s="199"/>
      <c r="F62" s="199"/>
      <c r="G62" s="198"/>
      <c r="H62" s="199"/>
      <c r="I62" s="199"/>
      <c r="J62" s="199"/>
      <c r="K62" s="182"/>
    </row>
    <row r="63" spans="1:11" ht="12" customHeight="1" x14ac:dyDescent="0.2">
      <c r="A63" s="179">
        <v>36931</v>
      </c>
      <c r="B63" s="195">
        <v>19</v>
      </c>
      <c r="C63" s="198"/>
      <c r="D63" s="199"/>
      <c r="E63" s="199"/>
      <c r="F63" s="199"/>
      <c r="G63" s="198"/>
      <c r="H63" s="199"/>
      <c r="I63" s="199"/>
      <c r="J63" s="199"/>
      <c r="K63" s="182"/>
    </row>
    <row r="64" spans="1:11" ht="12" customHeight="1" x14ac:dyDescent="0.2">
      <c r="A64" s="179">
        <v>36938</v>
      </c>
      <c r="B64" s="195">
        <v>19</v>
      </c>
      <c r="C64" s="198"/>
      <c r="D64" s="199"/>
      <c r="E64" s="199"/>
      <c r="F64" s="199"/>
      <c r="G64" s="198"/>
      <c r="H64" s="199"/>
      <c r="I64" s="199"/>
      <c r="J64" s="199"/>
      <c r="K64" s="182"/>
    </row>
    <row r="65" spans="1:11" ht="12" customHeight="1" x14ac:dyDescent="0.2">
      <c r="A65" s="179">
        <v>36945</v>
      </c>
      <c r="B65" s="195">
        <v>21</v>
      </c>
      <c r="C65" s="198"/>
      <c r="D65" s="199"/>
      <c r="E65" s="199"/>
      <c r="F65" s="199"/>
      <c r="G65" s="198"/>
      <c r="H65" s="199"/>
      <c r="I65" s="199"/>
      <c r="J65" s="199"/>
      <c r="K65" s="182"/>
    </row>
    <row r="66" spans="1:11" ht="12" customHeight="1" x14ac:dyDescent="0.2">
      <c r="A66" s="179">
        <v>36952</v>
      </c>
      <c r="B66" s="195">
        <v>20</v>
      </c>
      <c r="C66" s="198"/>
      <c r="D66" s="199"/>
      <c r="E66" s="199"/>
      <c r="F66" s="199"/>
      <c r="G66" s="198"/>
      <c r="H66" s="199"/>
      <c r="I66" s="199"/>
      <c r="J66" s="199"/>
      <c r="K66" s="182"/>
    </row>
    <row r="67" spans="1:11" ht="12" customHeight="1" x14ac:dyDescent="0.2">
      <c r="A67" s="179">
        <v>36959</v>
      </c>
      <c r="B67" s="195">
        <v>21</v>
      </c>
      <c r="C67" s="198"/>
      <c r="D67" s="199"/>
      <c r="E67" s="199"/>
      <c r="F67" s="199"/>
      <c r="G67" s="198"/>
      <c r="H67" s="199"/>
      <c r="I67" s="199"/>
      <c r="J67" s="199"/>
      <c r="K67" s="182"/>
    </row>
    <row r="68" spans="1:11" ht="12" customHeight="1" x14ac:dyDescent="0.2">
      <c r="A68" s="179">
        <v>36966</v>
      </c>
      <c r="B68" s="195">
        <v>23</v>
      </c>
      <c r="C68" s="198"/>
      <c r="D68" s="199"/>
      <c r="E68" s="199"/>
      <c r="F68" s="199"/>
      <c r="G68" s="198"/>
      <c r="H68" s="199"/>
      <c r="I68" s="199"/>
      <c r="J68" s="199"/>
      <c r="K68" s="182"/>
    </row>
    <row r="69" spans="1:11" ht="12" customHeight="1" x14ac:dyDescent="0.2">
      <c r="A69" s="179">
        <v>36973</v>
      </c>
      <c r="B69" s="195">
        <v>23</v>
      </c>
      <c r="C69" s="198"/>
      <c r="D69" s="199"/>
      <c r="E69" s="199"/>
      <c r="F69" s="199"/>
      <c r="G69" s="198"/>
      <c r="H69" s="199"/>
      <c r="I69" s="199"/>
      <c r="J69" s="199"/>
      <c r="K69" s="182"/>
    </row>
    <row r="70" spans="1:11" ht="12" customHeight="1" x14ac:dyDescent="0.2">
      <c r="A70" s="179">
        <v>36980</v>
      </c>
      <c r="B70" s="195">
        <v>22</v>
      </c>
      <c r="C70" s="198"/>
      <c r="D70" s="199"/>
      <c r="E70" s="199"/>
      <c r="F70" s="199"/>
      <c r="G70" s="198"/>
      <c r="H70" s="199"/>
      <c r="I70" s="199"/>
      <c r="J70" s="199"/>
      <c r="K70" s="182"/>
    </row>
    <row r="71" spans="1:11" ht="12" customHeight="1" x14ac:dyDescent="0.2">
      <c r="A71" s="179">
        <v>36987</v>
      </c>
      <c r="B71" s="195">
        <v>23</v>
      </c>
      <c r="C71" s="198"/>
      <c r="D71" s="199"/>
      <c r="E71" s="199"/>
      <c r="F71" s="199"/>
      <c r="G71" s="198"/>
      <c r="H71" s="199"/>
      <c r="I71" s="199"/>
      <c r="J71" s="199"/>
      <c r="K71" s="182"/>
    </row>
    <row r="72" spans="1:11" ht="12" customHeight="1" x14ac:dyDescent="0.2">
      <c r="A72" s="179">
        <v>36993</v>
      </c>
      <c r="B72" s="195">
        <v>23</v>
      </c>
      <c r="C72" s="198"/>
      <c r="D72" s="199"/>
      <c r="E72" s="199"/>
      <c r="F72" s="199"/>
      <c r="G72" s="198"/>
      <c r="H72" s="199"/>
      <c r="I72" s="199"/>
      <c r="J72" s="199"/>
      <c r="K72" s="182"/>
    </row>
    <row r="73" spans="1:11" ht="12" customHeight="1" x14ac:dyDescent="0.2">
      <c r="A73" s="179">
        <v>37001</v>
      </c>
      <c r="B73" s="195">
        <v>23</v>
      </c>
      <c r="C73" s="198"/>
      <c r="D73" s="199"/>
      <c r="E73" s="199"/>
      <c r="F73" s="199"/>
      <c r="G73" s="198"/>
      <c r="H73" s="199"/>
      <c r="I73" s="199"/>
      <c r="J73" s="199"/>
      <c r="K73" s="182"/>
    </row>
    <row r="74" spans="1:11" ht="12" customHeight="1" x14ac:dyDescent="0.2">
      <c r="A74" s="179">
        <v>37008</v>
      </c>
      <c r="B74" s="195">
        <v>23</v>
      </c>
      <c r="C74" s="198"/>
      <c r="D74" s="199"/>
      <c r="E74" s="199"/>
      <c r="F74" s="199"/>
      <c r="G74" s="198"/>
      <c r="H74" s="199"/>
      <c r="I74" s="199"/>
      <c r="J74" s="199"/>
      <c r="K74" s="182"/>
    </row>
    <row r="75" spans="1:11" ht="12" customHeight="1" x14ac:dyDescent="0.2">
      <c r="A75" s="179">
        <v>37015</v>
      </c>
      <c r="B75" s="195">
        <v>21</v>
      </c>
      <c r="C75" s="198"/>
      <c r="D75" s="199"/>
      <c r="E75" s="199"/>
      <c r="F75" s="199"/>
      <c r="G75" s="198"/>
      <c r="H75" s="199"/>
      <c r="I75" s="199"/>
      <c r="J75" s="199"/>
      <c r="K75" s="182"/>
    </row>
    <row r="76" spans="1:11" ht="12" customHeight="1" x14ac:dyDescent="0.2">
      <c r="A76" s="179">
        <v>37022</v>
      </c>
      <c r="B76" s="195">
        <v>25</v>
      </c>
      <c r="C76" s="198"/>
      <c r="D76" s="199"/>
      <c r="E76" s="199"/>
      <c r="F76" s="199"/>
      <c r="G76" s="198"/>
      <c r="H76" s="199"/>
      <c r="I76" s="199"/>
      <c r="J76" s="199"/>
      <c r="K76" s="182"/>
    </row>
    <row r="77" spans="1:11" ht="12" customHeight="1" x14ac:dyDescent="0.2">
      <c r="A77" s="179">
        <v>37029</v>
      </c>
      <c r="B77" s="195">
        <v>25</v>
      </c>
      <c r="C77" s="198"/>
      <c r="D77" s="199"/>
      <c r="E77" s="199"/>
      <c r="F77" s="199"/>
      <c r="G77" s="198"/>
      <c r="H77" s="199"/>
      <c r="I77" s="199"/>
      <c r="J77" s="199"/>
      <c r="K77" s="182"/>
    </row>
    <row r="78" spans="1:11" ht="12" customHeight="1" x14ac:dyDescent="0.2">
      <c r="A78" s="179">
        <v>37036</v>
      </c>
      <c r="B78" s="195">
        <v>24</v>
      </c>
      <c r="C78" s="198"/>
      <c r="D78" s="199"/>
      <c r="E78" s="199"/>
      <c r="F78" s="199"/>
      <c r="G78" s="198"/>
      <c r="H78" s="199"/>
      <c r="I78" s="199"/>
      <c r="J78" s="199"/>
      <c r="K78" s="182"/>
    </row>
    <row r="79" spans="1:11" ht="12" customHeight="1" x14ac:dyDescent="0.2">
      <c r="A79" s="179">
        <v>37043</v>
      </c>
      <c r="B79" s="195">
        <v>23</v>
      </c>
      <c r="C79" s="198"/>
      <c r="D79" s="199"/>
      <c r="E79" s="199"/>
      <c r="F79" s="199"/>
      <c r="G79" s="198"/>
      <c r="H79" s="199"/>
      <c r="I79" s="199"/>
      <c r="J79" s="199"/>
      <c r="K79" s="182"/>
    </row>
    <row r="80" spans="1:11" ht="12" customHeight="1" x14ac:dyDescent="0.2">
      <c r="A80" s="179">
        <v>37050</v>
      </c>
      <c r="B80" s="195">
        <v>25</v>
      </c>
      <c r="C80" s="198"/>
      <c r="D80" s="199"/>
      <c r="E80" s="199"/>
      <c r="F80" s="199"/>
      <c r="G80" s="198"/>
      <c r="H80" s="199"/>
      <c r="I80" s="199"/>
      <c r="J80" s="199"/>
      <c r="K80" s="182"/>
    </row>
    <row r="81" spans="1:11" ht="12" customHeight="1" x14ac:dyDescent="0.2">
      <c r="A81" s="179">
        <v>37057</v>
      </c>
      <c r="B81" s="195">
        <v>25</v>
      </c>
      <c r="C81" s="198"/>
      <c r="D81" s="199"/>
      <c r="E81" s="199"/>
      <c r="F81" s="199"/>
      <c r="G81" s="198"/>
      <c r="H81" s="199"/>
      <c r="I81" s="199"/>
      <c r="J81" s="199"/>
      <c r="K81" s="182"/>
    </row>
    <row r="82" spans="1:11" ht="12" customHeight="1" x14ac:dyDescent="0.2">
      <c r="A82" s="179">
        <v>37064</v>
      </c>
      <c r="B82" s="195">
        <v>27</v>
      </c>
      <c r="C82" s="198"/>
      <c r="D82" s="199"/>
      <c r="E82" s="199"/>
      <c r="F82" s="199"/>
      <c r="G82" s="198"/>
      <c r="H82" s="199"/>
      <c r="I82" s="199"/>
      <c r="J82" s="199"/>
      <c r="K82" s="182"/>
    </row>
    <row r="83" spans="1:11" ht="12" customHeight="1" x14ac:dyDescent="0.2">
      <c r="A83" s="179">
        <v>37071</v>
      </c>
      <c r="B83" s="195">
        <v>24</v>
      </c>
      <c r="C83" s="198"/>
      <c r="D83" s="199"/>
      <c r="E83" s="199"/>
      <c r="F83" s="199"/>
      <c r="G83" s="198"/>
      <c r="H83" s="199"/>
      <c r="I83" s="199"/>
      <c r="J83" s="199"/>
      <c r="K83" s="182"/>
    </row>
    <row r="84" spans="1:11" ht="12" customHeight="1" x14ac:dyDescent="0.2">
      <c r="A84" s="179">
        <v>37078</v>
      </c>
      <c r="B84" s="195">
        <v>24</v>
      </c>
      <c r="C84" s="198"/>
      <c r="D84" s="199"/>
      <c r="E84" s="199"/>
      <c r="F84" s="199"/>
      <c r="G84" s="198"/>
      <c r="H84" s="199"/>
      <c r="I84" s="199"/>
      <c r="J84" s="199"/>
      <c r="K84" s="182"/>
    </row>
    <row r="85" spans="1:11" ht="12" customHeight="1" x14ac:dyDescent="0.2">
      <c r="A85" s="179">
        <v>37085</v>
      </c>
      <c r="B85" s="195">
        <v>24</v>
      </c>
      <c r="C85" s="198"/>
      <c r="D85" s="199"/>
      <c r="E85" s="199"/>
      <c r="F85" s="199"/>
      <c r="G85" s="198"/>
      <c r="H85" s="199"/>
      <c r="I85" s="199"/>
      <c r="J85" s="199"/>
      <c r="K85" s="182"/>
    </row>
    <row r="86" spans="1:11" ht="12" customHeight="1" x14ac:dyDescent="0.2">
      <c r="A86" s="179">
        <v>37092</v>
      </c>
      <c r="B86" s="195">
        <v>26</v>
      </c>
      <c r="C86" s="198"/>
      <c r="D86" s="199"/>
      <c r="E86" s="199"/>
      <c r="F86" s="199"/>
      <c r="G86" s="198"/>
      <c r="H86" s="199"/>
      <c r="I86" s="199"/>
      <c r="J86" s="199"/>
      <c r="K86" s="182"/>
    </row>
    <row r="87" spans="1:11" ht="12" customHeight="1" x14ac:dyDescent="0.2">
      <c r="A87" s="179">
        <v>37099</v>
      </c>
      <c r="B87" s="195">
        <v>25</v>
      </c>
      <c r="C87" s="198"/>
      <c r="D87" s="199"/>
      <c r="E87" s="199"/>
      <c r="F87" s="199"/>
      <c r="G87" s="198"/>
      <c r="H87" s="199"/>
      <c r="I87" s="199"/>
      <c r="J87" s="199"/>
      <c r="K87" s="182"/>
    </row>
    <row r="88" spans="1:11" ht="12" customHeight="1" x14ac:dyDescent="0.2">
      <c r="A88" s="179">
        <v>37106</v>
      </c>
      <c r="B88" s="195">
        <v>23</v>
      </c>
      <c r="C88" s="198"/>
      <c r="D88" s="199"/>
      <c r="E88" s="199"/>
      <c r="F88" s="199"/>
      <c r="G88" s="198"/>
      <c r="H88" s="199"/>
      <c r="I88" s="199"/>
      <c r="J88" s="199"/>
      <c r="K88" s="182"/>
    </row>
    <row r="89" spans="1:11" ht="12" customHeight="1" x14ac:dyDescent="0.2">
      <c r="A89" s="179">
        <v>37113</v>
      </c>
      <c r="B89" s="195">
        <v>23</v>
      </c>
      <c r="C89" s="198"/>
      <c r="D89" s="199"/>
      <c r="E89" s="199"/>
      <c r="F89" s="199"/>
      <c r="G89" s="198"/>
      <c r="H89" s="199"/>
      <c r="I89" s="199"/>
      <c r="J89" s="199"/>
      <c r="K89" s="182"/>
    </row>
    <row r="90" spans="1:11" ht="12" customHeight="1" x14ac:dyDescent="0.2">
      <c r="A90" s="179">
        <v>37120</v>
      </c>
      <c r="B90" s="195">
        <v>22</v>
      </c>
      <c r="C90" s="198"/>
      <c r="D90" s="199"/>
      <c r="E90" s="199"/>
      <c r="F90" s="199"/>
      <c r="G90" s="198"/>
      <c r="H90" s="199"/>
      <c r="I90" s="199"/>
      <c r="J90" s="199"/>
      <c r="K90" s="182"/>
    </row>
    <row r="91" spans="1:11" ht="12" customHeight="1" x14ac:dyDescent="0.2">
      <c r="A91" s="179">
        <v>37127</v>
      </c>
      <c r="B91" s="195">
        <v>24</v>
      </c>
      <c r="C91" s="198"/>
      <c r="D91" s="199"/>
      <c r="E91" s="199"/>
      <c r="F91" s="199"/>
      <c r="G91" s="198"/>
      <c r="H91" s="199"/>
      <c r="I91" s="199"/>
      <c r="J91" s="199"/>
      <c r="K91" s="182"/>
    </row>
    <row r="92" spans="1:11" ht="12" customHeight="1" x14ac:dyDescent="0.2">
      <c r="A92" s="179">
        <v>37134</v>
      </c>
      <c r="B92" s="195">
        <v>24</v>
      </c>
      <c r="C92" s="198"/>
      <c r="D92" s="199"/>
      <c r="E92" s="199"/>
      <c r="F92" s="199"/>
      <c r="G92" s="198"/>
      <c r="H92" s="199"/>
      <c r="I92" s="199"/>
      <c r="J92" s="199"/>
      <c r="K92" s="182"/>
    </row>
    <row r="93" spans="1:11" ht="12" customHeight="1" x14ac:dyDescent="0.2">
      <c r="A93" s="179">
        <v>37141</v>
      </c>
      <c r="B93" s="195">
        <v>24</v>
      </c>
      <c r="C93" s="198"/>
      <c r="D93" s="199"/>
      <c r="E93" s="199"/>
      <c r="F93" s="199"/>
      <c r="G93" s="198"/>
      <c r="H93" s="199"/>
      <c r="I93" s="199"/>
      <c r="J93" s="199"/>
      <c r="K93" s="182"/>
    </row>
    <row r="94" spans="1:11" ht="12" customHeight="1" x14ac:dyDescent="0.2">
      <c r="A94" s="179">
        <v>37148</v>
      </c>
      <c r="B94" s="195">
        <v>23</v>
      </c>
      <c r="C94" s="198"/>
      <c r="D94" s="199"/>
      <c r="E94" s="199"/>
      <c r="F94" s="199"/>
      <c r="G94" s="198"/>
      <c r="H94" s="199"/>
      <c r="I94" s="199"/>
      <c r="J94" s="199"/>
      <c r="K94" s="182"/>
    </row>
    <row r="95" spans="1:11" ht="12" customHeight="1" x14ac:dyDescent="0.2">
      <c r="A95" s="179">
        <v>37155</v>
      </c>
      <c r="B95" s="195">
        <v>23</v>
      </c>
      <c r="C95" s="198"/>
      <c r="D95" s="199"/>
      <c r="E95" s="199"/>
      <c r="F95" s="199"/>
      <c r="G95" s="198"/>
      <c r="H95" s="199"/>
      <c r="I95" s="199"/>
      <c r="J95" s="199"/>
      <c r="K95" s="182"/>
    </row>
    <row r="96" spans="1:11" ht="12" customHeight="1" x14ac:dyDescent="0.2">
      <c r="A96" s="179">
        <v>37162</v>
      </c>
      <c r="B96" s="195">
        <v>24</v>
      </c>
      <c r="C96" s="198"/>
      <c r="D96" s="199"/>
      <c r="E96" s="199"/>
      <c r="F96" s="199"/>
      <c r="G96" s="198"/>
      <c r="H96" s="199"/>
      <c r="I96" s="199"/>
      <c r="J96" s="199"/>
      <c r="K96" s="182"/>
    </row>
    <row r="97" spans="1:11" ht="12" customHeight="1" x14ac:dyDescent="0.2">
      <c r="A97" s="179">
        <v>37169</v>
      </c>
      <c r="B97" s="195">
        <v>22</v>
      </c>
      <c r="C97" s="198"/>
      <c r="D97" s="199"/>
      <c r="E97" s="199"/>
      <c r="F97" s="199"/>
      <c r="G97" s="198"/>
      <c r="H97" s="199"/>
      <c r="I97" s="199"/>
      <c r="J97" s="199"/>
      <c r="K97" s="182"/>
    </row>
    <row r="98" spans="1:11" ht="12" customHeight="1" x14ac:dyDescent="0.2">
      <c r="A98" s="179">
        <v>37176</v>
      </c>
      <c r="B98" s="195">
        <v>18</v>
      </c>
      <c r="C98" s="198"/>
      <c r="D98" s="199"/>
      <c r="E98" s="199"/>
      <c r="F98" s="199"/>
      <c r="G98" s="198"/>
      <c r="H98" s="199"/>
      <c r="I98" s="199"/>
      <c r="J98" s="199"/>
      <c r="K98" s="182"/>
    </row>
    <row r="99" spans="1:11" ht="12" customHeight="1" x14ac:dyDescent="0.2">
      <c r="A99" s="179">
        <v>37183</v>
      </c>
      <c r="B99" s="195">
        <v>20</v>
      </c>
      <c r="C99" s="198"/>
      <c r="D99" s="199"/>
      <c r="E99" s="199"/>
      <c r="F99" s="199"/>
      <c r="G99" s="198"/>
      <c r="H99" s="199"/>
      <c r="I99" s="199"/>
      <c r="J99" s="199"/>
      <c r="K99" s="182"/>
    </row>
    <row r="100" spans="1:11" ht="12" customHeight="1" x14ac:dyDescent="0.2">
      <c r="A100" s="179">
        <v>37190</v>
      </c>
      <c r="B100" s="195">
        <v>19</v>
      </c>
      <c r="C100" s="198"/>
      <c r="D100" s="199"/>
      <c r="E100" s="199"/>
      <c r="F100" s="199"/>
      <c r="G100" s="198"/>
      <c r="H100" s="199"/>
      <c r="I100" s="199"/>
      <c r="J100" s="199"/>
      <c r="K100" s="182"/>
    </row>
    <row r="101" spans="1:11" ht="12" customHeight="1" x14ac:dyDescent="0.2">
      <c r="A101" s="179">
        <v>37197</v>
      </c>
      <c r="B101" s="195">
        <v>17</v>
      </c>
      <c r="C101" s="198"/>
      <c r="D101" s="199"/>
      <c r="E101" s="199"/>
      <c r="F101" s="199"/>
      <c r="G101" s="198"/>
      <c r="H101" s="199"/>
      <c r="I101" s="199"/>
      <c r="J101" s="199"/>
      <c r="K101" s="182"/>
    </row>
    <row r="102" spans="1:11" ht="12" customHeight="1" x14ac:dyDescent="0.2">
      <c r="A102" s="179">
        <v>37204</v>
      </c>
      <c r="B102" s="195">
        <v>16</v>
      </c>
      <c r="C102" s="198"/>
      <c r="D102" s="199"/>
      <c r="E102" s="199"/>
      <c r="F102" s="199"/>
      <c r="G102" s="198"/>
      <c r="H102" s="199"/>
      <c r="I102" s="199"/>
      <c r="J102" s="199"/>
      <c r="K102" s="182"/>
    </row>
    <row r="103" spans="1:11" ht="12" customHeight="1" x14ac:dyDescent="0.2">
      <c r="A103" s="179">
        <v>37211</v>
      </c>
      <c r="B103" s="195">
        <v>14</v>
      </c>
      <c r="C103" s="198"/>
      <c r="D103" s="199"/>
      <c r="E103" s="199"/>
      <c r="F103" s="199"/>
      <c r="G103" s="198"/>
      <c r="H103" s="199"/>
      <c r="I103" s="199"/>
      <c r="J103" s="199"/>
      <c r="K103" s="182"/>
    </row>
    <row r="104" spans="1:11" ht="12" customHeight="1" x14ac:dyDescent="0.2">
      <c r="A104" s="179">
        <v>37216</v>
      </c>
      <c r="B104" s="195">
        <v>14</v>
      </c>
      <c r="C104" s="198"/>
      <c r="D104" s="199"/>
      <c r="E104" s="199"/>
      <c r="F104" s="199"/>
      <c r="G104" s="198"/>
      <c r="H104" s="199"/>
      <c r="I104" s="199"/>
      <c r="J104" s="199"/>
      <c r="K104" s="182"/>
    </row>
    <row r="105" spans="1:11" ht="12" customHeight="1" x14ac:dyDescent="0.2">
      <c r="A105" s="179">
        <v>37225</v>
      </c>
      <c r="B105" s="195">
        <v>12</v>
      </c>
      <c r="C105" s="198"/>
      <c r="D105" s="199"/>
      <c r="E105" s="199"/>
      <c r="F105" s="199"/>
      <c r="G105" s="198"/>
      <c r="H105" s="199"/>
      <c r="I105" s="199"/>
      <c r="J105" s="199"/>
      <c r="K105" s="182"/>
    </row>
    <row r="106" spans="1:11" ht="12" customHeight="1" x14ac:dyDescent="0.2">
      <c r="A106" s="179">
        <v>37232</v>
      </c>
      <c r="B106" s="195">
        <v>13</v>
      </c>
      <c r="C106" s="198"/>
      <c r="D106" s="199"/>
      <c r="E106" s="199"/>
      <c r="F106" s="199"/>
      <c r="G106" s="198"/>
      <c r="H106" s="199"/>
      <c r="I106" s="199"/>
      <c r="J106" s="199"/>
      <c r="K106" s="182"/>
    </row>
    <row r="107" spans="1:11" ht="12" customHeight="1" x14ac:dyDescent="0.2">
      <c r="A107" s="179">
        <v>37239</v>
      </c>
      <c r="B107" s="195">
        <v>13</v>
      </c>
      <c r="C107" s="198"/>
      <c r="D107" s="199"/>
      <c r="E107" s="199"/>
      <c r="F107" s="199"/>
      <c r="G107" s="198"/>
      <c r="H107" s="199"/>
      <c r="I107" s="199"/>
      <c r="J107" s="199"/>
      <c r="K107" s="182"/>
    </row>
    <row r="108" spans="1:11" ht="12" customHeight="1" x14ac:dyDescent="0.2">
      <c r="A108" s="179">
        <v>37246</v>
      </c>
      <c r="B108" s="195">
        <v>15</v>
      </c>
      <c r="C108" s="198"/>
      <c r="D108" s="199"/>
      <c r="E108" s="199"/>
      <c r="F108" s="199"/>
      <c r="G108" s="198"/>
      <c r="H108" s="199"/>
      <c r="I108" s="199"/>
      <c r="J108" s="199"/>
      <c r="K108" s="182"/>
    </row>
    <row r="109" spans="1:11" ht="12" customHeight="1" x14ac:dyDescent="0.2">
      <c r="A109" s="179">
        <v>37253</v>
      </c>
      <c r="B109" s="195">
        <v>16</v>
      </c>
      <c r="C109" s="198"/>
      <c r="D109" s="199"/>
      <c r="E109" s="199"/>
      <c r="F109" s="199"/>
      <c r="G109" s="198"/>
      <c r="H109" s="199"/>
      <c r="I109" s="199"/>
      <c r="J109" s="199"/>
      <c r="K109" s="182"/>
    </row>
    <row r="110" spans="1:11" ht="12" customHeight="1" x14ac:dyDescent="0.2">
      <c r="A110" s="179">
        <v>37260</v>
      </c>
      <c r="B110" s="195">
        <v>16</v>
      </c>
      <c r="C110" s="198"/>
      <c r="D110" s="199"/>
      <c r="E110" s="199"/>
      <c r="F110" s="199"/>
      <c r="G110" s="198"/>
      <c r="H110" s="199"/>
      <c r="I110" s="199"/>
      <c r="J110" s="199"/>
      <c r="K110" s="182"/>
    </row>
    <row r="111" spans="1:11" ht="12" customHeight="1" x14ac:dyDescent="0.2">
      <c r="A111" s="179">
        <v>37267</v>
      </c>
      <c r="B111" s="195">
        <v>13</v>
      </c>
      <c r="C111" s="198"/>
      <c r="D111" s="199"/>
      <c r="E111" s="199"/>
      <c r="F111" s="199"/>
      <c r="G111" s="198"/>
      <c r="H111" s="199"/>
      <c r="I111" s="199"/>
      <c r="J111" s="199"/>
      <c r="K111" s="182"/>
    </row>
    <row r="112" spans="1:11" ht="12" customHeight="1" x14ac:dyDescent="0.2">
      <c r="A112" s="179">
        <v>37274</v>
      </c>
      <c r="B112" s="195">
        <v>10</v>
      </c>
      <c r="C112" s="198"/>
      <c r="D112" s="199"/>
      <c r="E112" s="199"/>
      <c r="F112" s="199"/>
      <c r="G112" s="198"/>
      <c r="H112" s="199"/>
      <c r="I112" s="199"/>
      <c r="J112" s="199"/>
      <c r="K112" s="182"/>
    </row>
    <row r="113" spans="1:11" ht="12" customHeight="1" x14ac:dyDescent="0.2">
      <c r="A113" s="179">
        <v>37281</v>
      </c>
      <c r="B113" s="195">
        <v>13</v>
      </c>
      <c r="C113" s="198"/>
      <c r="D113" s="199"/>
      <c r="E113" s="199"/>
      <c r="F113" s="199"/>
      <c r="G113" s="198"/>
      <c r="H113" s="199"/>
      <c r="I113" s="199"/>
      <c r="J113" s="199"/>
      <c r="K113" s="182"/>
    </row>
    <row r="114" spans="1:11" ht="12" customHeight="1" x14ac:dyDescent="0.2">
      <c r="A114" s="179">
        <v>37288</v>
      </c>
      <c r="B114" s="195">
        <v>12</v>
      </c>
      <c r="C114" s="198"/>
      <c r="D114" s="199"/>
      <c r="E114" s="199"/>
      <c r="F114" s="199"/>
      <c r="G114" s="198"/>
      <c r="H114" s="199"/>
      <c r="I114" s="199"/>
      <c r="J114" s="199"/>
      <c r="K114" s="182"/>
    </row>
    <row r="115" spans="1:11" ht="12" customHeight="1" x14ac:dyDescent="0.2">
      <c r="A115" s="179">
        <v>37295</v>
      </c>
      <c r="B115" s="195">
        <v>12</v>
      </c>
      <c r="C115" s="198"/>
      <c r="D115" s="199"/>
      <c r="E115" s="199"/>
      <c r="F115" s="199"/>
      <c r="G115" s="198"/>
      <c r="H115" s="199"/>
      <c r="I115" s="199"/>
      <c r="J115" s="199"/>
      <c r="K115" s="182"/>
    </row>
    <row r="116" spans="1:11" ht="12" customHeight="1" x14ac:dyDescent="0.2">
      <c r="A116" s="179">
        <v>37302</v>
      </c>
      <c r="B116" s="195">
        <v>12</v>
      </c>
      <c r="C116" s="198"/>
      <c r="D116" s="199"/>
      <c r="E116" s="199"/>
      <c r="F116" s="199"/>
      <c r="G116" s="198"/>
      <c r="H116" s="199"/>
      <c r="I116" s="199"/>
      <c r="J116" s="199"/>
      <c r="K116" s="182"/>
    </row>
    <row r="117" spans="1:11" ht="12" customHeight="1" x14ac:dyDescent="0.2">
      <c r="A117" s="179">
        <v>37309</v>
      </c>
      <c r="B117" s="195">
        <v>10</v>
      </c>
      <c r="C117" s="198"/>
      <c r="D117" s="199"/>
      <c r="E117" s="199"/>
      <c r="F117" s="199"/>
      <c r="G117" s="198"/>
      <c r="H117" s="199"/>
      <c r="I117" s="199"/>
      <c r="J117" s="199"/>
      <c r="K117" s="182"/>
    </row>
    <row r="118" spans="1:11" ht="12" customHeight="1" x14ac:dyDescent="0.2">
      <c r="A118" s="179">
        <v>37316</v>
      </c>
      <c r="B118" s="195">
        <v>10</v>
      </c>
      <c r="C118" s="198"/>
      <c r="D118" s="199"/>
      <c r="E118" s="199"/>
      <c r="F118" s="199"/>
      <c r="G118" s="198"/>
      <c r="H118" s="199"/>
      <c r="I118" s="199"/>
      <c r="J118" s="199"/>
      <c r="K118" s="182"/>
    </row>
    <row r="119" spans="1:11" ht="12" customHeight="1" x14ac:dyDescent="0.2">
      <c r="A119" s="179">
        <v>37323</v>
      </c>
      <c r="B119" s="195">
        <v>9</v>
      </c>
      <c r="C119" s="198"/>
      <c r="D119" s="199"/>
      <c r="E119" s="199"/>
      <c r="F119" s="199"/>
      <c r="G119" s="198"/>
      <c r="H119" s="199"/>
      <c r="I119" s="199"/>
      <c r="J119" s="199"/>
      <c r="K119" s="182"/>
    </row>
    <row r="120" spans="1:11" ht="12" customHeight="1" x14ac:dyDescent="0.2">
      <c r="A120" s="179">
        <v>37330</v>
      </c>
      <c r="B120" s="195">
        <v>10</v>
      </c>
      <c r="C120" s="198"/>
      <c r="D120" s="199"/>
      <c r="E120" s="199"/>
      <c r="F120" s="199"/>
      <c r="G120" s="198"/>
      <c r="H120" s="199"/>
      <c r="I120" s="199"/>
      <c r="J120" s="199"/>
      <c r="K120" s="182"/>
    </row>
    <row r="121" spans="1:11" ht="12" customHeight="1" x14ac:dyDescent="0.2">
      <c r="A121" s="179">
        <v>37337</v>
      </c>
      <c r="B121" s="195">
        <v>10</v>
      </c>
      <c r="C121" s="198"/>
      <c r="D121" s="199"/>
      <c r="E121" s="199"/>
      <c r="F121" s="199"/>
      <c r="G121" s="198"/>
      <c r="H121" s="199"/>
      <c r="I121" s="199"/>
      <c r="J121" s="199"/>
      <c r="K121" s="182"/>
    </row>
    <row r="122" spans="1:11" ht="12" customHeight="1" x14ac:dyDescent="0.2">
      <c r="A122" s="179">
        <v>37343</v>
      </c>
      <c r="B122" s="195">
        <v>10</v>
      </c>
      <c r="C122" s="198"/>
      <c r="D122" s="199"/>
      <c r="E122" s="199"/>
      <c r="F122" s="199"/>
      <c r="G122" s="198"/>
      <c r="H122" s="199"/>
      <c r="I122" s="199"/>
      <c r="J122" s="199"/>
      <c r="K122" s="182"/>
    </row>
    <row r="123" spans="1:11" ht="12" customHeight="1" x14ac:dyDescent="0.2">
      <c r="A123" s="179">
        <v>37351</v>
      </c>
      <c r="B123" s="195">
        <v>11</v>
      </c>
      <c r="C123" s="198"/>
      <c r="D123" s="199"/>
      <c r="E123" s="199"/>
      <c r="F123" s="199"/>
      <c r="G123" s="198"/>
      <c r="H123" s="199"/>
      <c r="I123" s="199"/>
      <c r="J123" s="199"/>
      <c r="K123" s="182"/>
    </row>
    <row r="124" spans="1:11" ht="12" customHeight="1" x14ac:dyDescent="0.2">
      <c r="A124" s="179">
        <v>37358</v>
      </c>
      <c r="B124" s="195">
        <v>10</v>
      </c>
      <c r="C124" s="198"/>
      <c r="D124" s="199"/>
      <c r="E124" s="199"/>
      <c r="F124" s="199"/>
      <c r="G124" s="198"/>
      <c r="H124" s="199"/>
      <c r="I124" s="199"/>
      <c r="J124" s="199"/>
      <c r="K124" s="182"/>
    </row>
    <row r="125" spans="1:11" ht="12" customHeight="1" x14ac:dyDescent="0.2">
      <c r="A125" s="179">
        <v>37365</v>
      </c>
      <c r="B125" s="195">
        <v>11</v>
      </c>
      <c r="C125" s="198"/>
      <c r="D125" s="199"/>
      <c r="E125" s="199"/>
      <c r="F125" s="199"/>
      <c r="G125" s="198"/>
      <c r="H125" s="199"/>
      <c r="I125" s="199"/>
      <c r="J125" s="199"/>
      <c r="K125" s="182"/>
    </row>
    <row r="126" spans="1:11" ht="12" customHeight="1" x14ac:dyDescent="0.2">
      <c r="A126" s="179">
        <v>37372</v>
      </c>
      <c r="B126" s="195">
        <v>12</v>
      </c>
      <c r="C126" s="198"/>
      <c r="D126" s="199"/>
      <c r="E126" s="199"/>
      <c r="F126" s="199"/>
      <c r="G126" s="198"/>
      <c r="H126" s="199"/>
      <c r="I126" s="199"/>
      <c r="J126" s="199"/>
      <c r="K126" s="182"/>
    </row>
    <row r="127" spans="1:11" ht="12" customHeight="1" x14ac:dyDescent="0.2">
      <c r="A127" s="179">
        <v>37379</v>
      </c>
      <c r="B127" s="195">
        <v>16</v>
      </c>
      <c r="C127" s="198"/>
      <c r="D127" s="199"/>
      <c r="E127" s="199"/>
      <c r="F127" s="199"/>
      <c r="G127" s="198"/>
      <c r="H127" s="199"/>
      <c r="I127" s="199"/>
      <c r="J127" s="199"/>
      <c r="K127" s="182"/>
    </row>
    <row r="128" spans="1:11" ht="12" customHeight="1" x14ac:dyDescent="0.2">
      <c r="A128" s="179">
        <v>37386</v>
      </c>
      <c r="B128" s="195">
        <v>17</v>
      </c>
      <c r="C128" s="198"/>
      <c r="D128" s="199"/>
      <c r="E128" s="199"/>
      <c r="F128" s="199"/>
      <c r="G128" s="198"/>
      <c r="H128" s="199"/>
      <c r="I128" s="199"/>
      <c r="J128" s="199"/>
      <c r="K128" s="182"/>
    </row>
    <row r="129" spans="1:11" ht="12" customHeight="1" x14ac:dyDescent="0.2">
      <c r="A129" s="179">
        <v>37393</v>
      </c>
      <c r="B129" s="195">
        <v>19</v>
      </c>
      <c r="C129" s="198"/>
      <c r="D129" s="199"/>
      <c r="E129" s="199"/>
      <c r="F129" s="199"/>
      <c r="G129" s="198"/>
      <c r="H129" s="199"/>
      <c r="I129" s="199"/>
      <c r="J129" s="199"/>
      <c r="K129" s="182"/>
    </row>
    <row r="130" spans="1:11" ht="12" customHeight="1" x14ac:dyDescent="0.2">
      <c r="A130" s="179">
        <v>37400</v>
      </c>
      <c r="B130" s="195">
        <v>17</v>
      </c>
      <c r="C130" s="198"/>
      <c r="D130" s="199"/>
      <c r="E130" s="199"/>
      <c r="F130" s="199"/>
      <c r="G130" s="198"/>
      <c r="H130" s="199"/>
      <c r="I130" s="199"/>
      <c r="J130" s="199"/>
      <c r="K130" s="182"/>
    </row>
    <row r="131" spans="1:11" ht="12" customHeight="1" x14ac:dyDescent="0.2">
      <c r="A131" s="179">
        <v>37407</v>
      </c>
      <c r="B131" s="195">
        <v>17</v>
      </c>
      <c r="C131" s="198"/>
      <c r="D131" s="199"/>
      <c r="E131" s="199"/>
      <c r="F131" s="199"/>
      <c r="G131" s="198"/>
      <c r="H131" s="199"/>
      <c r="I131" s="199"/>
      <c r="J131" s="199"/>
      <c r="K131" s="182"/>
    </row>
    <row r="132" spans="1:11" ht="12" customHeight="1" x14ac:dyDescent="0.2">
      <c r="A132" s="179">
        <v>37414</v>
      </c>
      <c r="B132" s="195">
        <v>16</v>
      </c>
      <c r="C132" s="198"/>
      <c r="D132" s="199"/>
      <c r="E132" s="199"/>
      <c r="F132" s="199"/>
      <c r="G132" s="198"/>
      <c r="H132" s="199"/>
      <c r="I132" s="199"/>
      <c r="J132" s="199"/>
      <c r="K132" s="182"/>
    </row>
    <row r="133" spans="1:11" ht="12" customHeight="1" x14ac:dyDescent="0.2">
      <c r="A133" s="179">
        <v>37421</v>
      </c>
      <c r="B133" s="195">
        <v>18</v>
      </c>
      <c r="C133" s="198"/>
      <c r="D133" s="199"/>
      <c r="E133" s="199"/>
      <c r="F133" s="199"/>
      <c r="G133" s="198"/>
      <c r="H133" s="199"/>
      <c r="I133" s="199"/>
      <c r="J133" s="199"/>
      <c r="K133" s="182"/>
    </row>
    <row r="134" spans="1:11" ht="12" customHeight="1" x14ac:dyDescent="0.2">
      <c r="A134" s="179">
        <v>37428</v>
      </c>
      <c r="B134" s="195">
        <v>17</v>
      </c>
      <c r="C134" s="198"/>
      <c r="D134" s="199"/>
      <c r="E134" s="199"/>
      <c r="F134" s="199"/>
      <c r="G134" s="198"/>
      <c r="H134" s="199"/>
      <c r="I134" s="199"/>
      <c r="J134" s="199"/>
      <c r="K134" s="182"/>
    </row>
    <row r="135" spans="1:11" ht="12" customHeight="1" x14ac:dyDescent="0.2">
      <c r="A135" s="179">
        <v>37435</v>
      </c>
      <c r="B135" s="195">
        <v>16</v>
      </c>
      <c r="C135" s="198"/>
      <c r="D135" s="199"/>
      <c r="E135" s="199"/>
      <c r="F135" s="199"/>
      <c r="G135" s="198"/>
      <c r="H135" s="199"/>
      <c r="I135" s="199"/>
      <c r="J135" s="199"/>
      <c r="K135" s="182"/>
    </row>
    <row r="136" spans="1:11" ht="12" customHeight="1" x14ac:dyDescent="0.2">
      <c r="A136" s="179">
        <v>37440</v>
      </c>
      <c r="B136" s="195">
        <v>16</v>
      </c>
      <c r="C136" s="198"/>
      <c r="D136" s="199"/>
      <c r="E136" s="199"/>
      <c r="F136" s="199"/>
      <c r="G136" s="198"/>
      <c r="H136" s="199"/>
      <c r="I136" s="199"/>
      <c r="J136" s="199"/>
      <c r="K136" s="182"/>
    </row>
    <row r="137" spans="1:11" ht="12" customHeight="1" x14ac:dyDescent="0.2">
      <c r="A137" s="179">
        <v>37449</v>
      </c>
      <c r="B137" s="195">
        <v>15</v>
      </c>
      <c r="C137" s="198"/>
      <c r="D137" s="199"/>
      <c r="E137" s="199"/>
      <c r="F137" s="199"/>
      <c r="G137" s="198"/>
      <c r="H137" s="199"/>
      <c r="I137" s="199"/>
      <c r="J137" s="199"/>
      <c r="K137" s="182"/>
    </row>
    <row r="138" spans="1:11" ht="12" customHeight="1" x14ac:dyDescent="0.2">
      <c r="A138" s="179">
        <v>37456</v>
      </c>
      <c r="B138" s="195">
        <v>15</v>
      </c>
      <c r="C138" s="198"/>
      <c r="D138" s="199"/>
      <c r="E138" s="199"/>
      <c r="F138" s="199"/>
      <c r="G138" s="198"/>
      <c r="H138" s="199"/>
      <c r="I138" s="199"/>
      <c r="J138" s="199"/>
      <c r="K138" s="182"/>
    </row>
    <row r="139" spans="1:11" ht="12" customHeight="1" x14ac:dyDescent="0.2">
      <c r="A139" s="179">
        <v>37463</v>
      </c>
      <c r="B139" s="195">
        <v>17</v>
      </c>
      <c r="C139" s="198"/>
      <c r="D139" s="199"/>
      <c r="E139" s="199"/>
      <c r="F139" s="199"/>
      <c r="G139" s="198"/>
      <c r="H139" s="199"/>
      <c r="I139" s="199"/>
      <c r="J139" s="199"/>
      <c r="K139" s="182"/>
    </row>
    <row r="140" spans="1:11" ht="12" customHeight="1" x14ac:dyDescent="0.2">
      <c r="A140" s="179">
        <v>37470</v>
      </c>
      <c r="B140" s="195">
        <v>14</v>
      </c>
      <c r="C140" s="198"/>
      <c r="D140" s="199"/>
      <c r="E140" s="199"/>
      <c r="F140" s="199"/>
      <c r="G140" s="198"/>
      <c r="H140" s="199"/>
      <c r="I140" s="199"/>
      <c r="J140" s="199"/>
      <c r="K140" s="182"/>
    </row>
    <row r="141" spans="1:11" ht="12" customHeight="1" x14ac:dyDescent="0.2">
      <c r="A141" s="179">
        <v>37477</v>
      </c>
      <c r="B141" s="195">
        <v>12</v>
      </c>
      <c r="C141" s="198"/>
      <c r="D141" s="199"/>
      <c r="E141" s="199"/>
      <c r="F141" s="199"/>
      <c r="G141" s="198"/>
      <c r="H141" s="199"/>
      <c r="I141" s="199"/>
      <c r="J141" s="199"/>
      <c r="K141" s="182"/>
    </row>
    <row r="142" spans="1:11" ht="12" customHeight="1" x14ac:dyDescent="0.2">
      <c r="A142" s="179">
        <v>37484</v>
      </c>
      <c r="B142" s="195">
        <v>11</v>
      </c>
      <c r="C142" s="198"/>
      <c r="D142" s="199"/>
      <c r="E142" s="199"/>
      <c r="F142" s="199"/>
      <c r="G142" s="198"/>
      <c r="H142" s="199"/>
      <c r="I142" s="199"/>
      <c r="J142" s="199"/>
      <c r="K142" s="182"/>
    </row>
    <row r="143" spans="1:11" ht="12" customHeight="1" x14ac:dyDescent="0.2">
      <c r="A143" s="179">
        <v>37491</v>
      </c>
      <c r="B143" s="195">
        <v>12</v>
      </c>
      <c r="C143" s="198"/>
      <c r="D143" s="199"/>
      <c r="E143" s="199"/>
      <c r="F143" s="199"/>
      <c r="G143" s="198"/>
      <c r="H143" s="199"/>
      <c r="I143" s="199"/>
      <c r="J143" s="199"/>
      <c r="K143" s="182"/>
    </row>
    <row r="144" spans="1:11" ht="12" customHeight="1" x14ac:dyDescent="0.2">
      <c r="A144" s="179">
        <v>37498</v>
      </c>
      <c r="B144" s="195">
        <v>12</v>
      </c>
      <c r="C144" s="198"/>
      <c r="D144" s="199"/>
      <c r="E144" s="199"/>
      <c r="F144" s="199"/>
      <c r="G144" s="198"/>
      <c r="H144" s="199"/>
      <c r="I144" s="199"/>
      <c r="J144" s="199"/>
      <c r="K144" s="182"/>
    </row>
    <row r="145" spans="1:11" ht="12" customHeight="1" x14ac:dyDescent="0.2">
      <c r="A145" s="179">
        <v>37505</v>
      </c>
      <c r="B145" s="195">
        <v>12</v>
      </c>
      <c r="C145" s="198"/>
      <c r="D145" s="199"/>
      <c r="E145" s="199"/>
      <c r="F145" s="199"/>
      <c r="G145" s="198"/>
      <c r="H145" s="199"/>
      <c r="I145" s="199"/>
      <c r="J145" s="199"/>
      <c r="K145" s="182"/>
    </row>
    <row r="146" spans="1:11" ht="12" customHeight="1" x14ac:dyDescent="0.2">
      <c r="A146" s="179">
        <v>37512</v>
      </c>
      <c r="B146" s="195">
        <v>14</v>
      </c>
      <c r="C146" s="198"/>
      <c r="D146" s="199"/>
      <c r="E146" s="199"/>
      <c r="F146" s="199"/>
      <c r="G146" s="198"/>
      <c r="H146" s="199"/>
      <c r="I146" s="199"/>
      <c r="J146" s="199"/>
      <c r="K146" s="182"/>
    </row>
    <row r="147" spans="1:11" ht="12" customHeight="1" x14ac:dyDescent="0.2">
      <c r="A147" s="179">
        <v>37519</v>
      </c>
      <c r="B147" s="195">
        <v>14</v>
      </c>
      <c r="C147" s="198"/>
      <c r="D147" s="199"/>
      <c r="E147" s="199"/>
      <c r="F147" s="199"/>
      <c r="G147" s="198"/>
      <c r="H147" s="199"/>
      <c r="I147" s="199"/>
      <c r="J147" s="199"/>
      <c r="K147" s="182"/>
    </row>
    <row r="148" spans="1:11" ht="12" customHeight="1" x14ac:dyDescent="0.2">
      <c r="A148" s="179">
        <v>37526</v>
      </c>
      <c r="B148" s="195">
        <v>12</v>
      </c>
      <c r="C148" s="198"/>
      <c r="D148" s="199"/>
      <c r="E148" s="199"/>
      <c r="F148" s="199"/>
      <c r="G148" s="198"/>
      <c r="H148" s="199"/>
      <c r="I148" s="199"/>
      <c r="J148" s="199"/>
      <c r="K148" s="182"/>
    </row>
    <row r="149" spans="1:11" ht="12" customHeight="1" x14ac:dyDescent="0.2">
      <c r="A149" s="179">
        <v>37533</v>
      </c>
      <c r="B149" s="195">
        <v>15</v>
      </c>
      <c r="C149" s="198"/>
      <c r="D149" s="199"/>
      <c r="E149" s="199"/>
      <c r="F149" s="199"/>
      <c r="G149" s="198"/>
      <c r="H149" s="199"/>
      <c r="I149" s="199"/>
      <c r="J149" s="199"/>
      <c r="K149" s="182"/>
    </row>
    <row r="150" spans="1:11" ht="12" customHeight="1" x14ac:dyDescent="0.2">
      <c r="A150" s="179">
        <v>37540</v>
      </c>
      <c r="B150" s="195">
        <v>14</v>
      </c>
      <c r="C150" s="198"/>
      <c r="D150" s="199"/>
      <c r="E150" s="199"/>
      <c r="F150" s="199"/>
      <c r="G150" s="198"/>
      <c r="H150" s="199"/>
      <c r="I150" s="199"/>
      <c r="J150" s="199"/>
      <c r="K150" s="182"/>
    </row>
    <row r="151" spans="1:11" ht="12" customHeight="1" x14ac:dyDescent="0.2">
      <c r="A151" s="179">
        <v>37547</v>
      </c>
      <c r="B151" s="195">
        <v>12</v>
      </c>
      <c r="C151" s="198"/>
      <c r="D151" s="199"/>
      <c r="E151" s="199"/>
      <c r="F151" s="199"/>
      <c r="G151" s="198"/>
      <c r="H151" s="199"/>
      <c r="I151" s="199"/>
      <c r="J151" s="199"/>
      <c r="K151" s="182"/>
    </row>
    <row r="152" spans="1:11" ht="12" customHeight="1" x14ac:dyDescent="0.2">
      <c r="A152" s="179">
        <v>37554</v>
      </c>
      <c r="B152" s="195">
        <v>11</v>
      </c>
      <c r="C152" s="198"/>
      <c r="D152" s="199"/>
      <c r="E152" s="199"/>
      <c r="F152" s="199"/>
      <c r="G152" s="198"/>
      <c r="H152" s="199"/>
      <c r="I152" s="199"/>
      <c r="J152" s="199"/>
      <c r="K152" s="182"/>
    </row>
    <row r="153" spans="1:11" ht="12" customHeight="1" x14ac:dyDescent="0.2">
      <c r="A153" s="179">
        <v>37561</v>
      </c>
      <c r="B153" s="195">
        <v>12</v>
      </c>
      <c r="C153" s="198"/>
      <c r="D153" s="199"/>
      <c r="E153" s="199"/>
      <c r="F153" s="199"/>
      <c r="G153" s="198"/>
      <c r="H153" s="199"/>
      <c r="I153" s="199"/>
      <c r="J153" s="199"/>
      <c r="K153" s="182"/>
    </row>
    <row r="154" spans="1:11" ht="12" customHeight="1" x14ac:dyDescent="0.2">
      <c r="A154" s="179">
        <v>37568</v>
      </c>
      <c r="B154" s="195">
        <v>14</v>
      </c>
      <c r="C154" s="198"/>
      <c r="D154" s="199"/>
      <c r="E154" s="199"/>
      <c r="F154" s="199"/>
      <c r="G154" s="198"/>
      <c r="H154" s="199"/>
      <c r="I154" s="199"/>
      <c r="J154" s="199"/>
      <c r="K154" s="182"/>
    </row>
    <row r="155" spans="1:11" ht="12" customHeight="1" x14ac:dyDescent="0.2">
      <c r="A155" s="179">
        <v>37575</v>
      </c>
      <c r="B155" s="195">
        <v>14</v>
      </c>
      <c r="C155" s="198"/>
      <c r="D155" s="199"/>
      <c r="E155" s="199"/>
      <c r="F155" s="199"/>
      <c r="G155" s="198"/>
      <c r="H155" s="199"/>
      <c r="I155" s="199"/>
      <c r="J155" s="199"/>
      <c r="K155" s="182"/>
    </row>
    <row r="156" spans="1:11" ht="12" customHeight="1" x14ac:dyDescent="0.2">
      <c r="A156" s="179">
        <v>37582</v>
      </c>
      <c r="B156" s="195">
        <v>11</v>
      </c>
      <c r="C156" s="198"/>
      <c r="D156" s="199"/>
      <c r="E156" s="199"/>
      <c r="F156" s="199"/>
      <c r="G156" s="198"/>
      <c r="H156" s="199"/>
      <c r="I156" s="199"/>
      <c r="J156" s="199"/>
      <c r="K156" s="182"/>
    </row>
    <row r="157" spans="1:11" ht="12" customHeight="1" x14ac:dyDescent="0.2">
      <c r="A157" s="179">
        <v>37587</v>
      </c>
      <c r="B157" s="195">
        <v>13</v>
      </c>
      <c r="C157" s="198"/>
      <c r="D157" s="199"/>
      <c r="E157" s="199"/>
      <c r="F157" s="199"/>
      <c r="G157" s="198"/>
      <c r="H157" s="199"/>
      <c r="I157" s="199"/>
      <c r="J157" s="199"/>
      <c r="K157" s="182"/>
    </row>
    <row r="158" spans="1:11" ht="12" customHeight="1" x14ac:dyDescent="0.2">
      <c r="A158" s="179">
        <v>37596</v>
      </c>
      <c r="B158" s="195">
        <v>12</v>
      </c>
      <c r="C158" s="198"/>
      <c r="D158" s="199"/>
      <c r="E158" s="199"/>
      <c r="F158" s="199"/>
      <c r="G158" s="198"/>
      <c r="H158" s="199"/>
      <c r="I158" s="199"/>
      <c r="J158" s="199"/>
      <c r="K158" s="182"/>
    </row>
    <row r="159" spans="1:11" ht="12" customHeight="1" x14ac:dyDescent="0.2">
      <c r="A159" s="179">
        <v>37603</v>
      </c>
      <c r="B159" s="195">
        <v>10</v>
      </c>
      <c r="C159" s="198"/>
      <c r="D159" s="199"/>
      <c r="E159" s="199"/>
      <c r="F159" s="199"/>
      <c r="G159" s="198"/>
      <c r="H159" s="199"/>
      <c r="I159" s="199"/>
      <c r="J159" s="199"/>
      <c r="K159" s="182"/>
    </row>
    <row r="160" spans="1:11" ht="12" customHeight="1" x14ac:dyDescent="0.2">
      <c r="A160" s="179">
        <v>37610</v>
      </c>
      <c r="B160" s="195">
        <v>11</v>
      </c>
      <c r="C160" s="198"/>
      <c r="D160" s="199"/>
      <c r="E160" s="199"/>
      <c r="F160" s="199"/>
      <c r="G160" s="198"/>
      <c r="H160" s="199"/>
      <c r="I160" s="199"/>
      <c r="J160" s="199"/>
      <c r="K160" s="182"/>
    </row>
    <row r="161" spans="1:11" ht="12" customHeight="1" x14ac:dyDescent="0.2">
      <c r="A161" s="179">
        <v>37617</v>
      </c>
      <c r="B161" s="195">
        <v>10</v>
      </c>
      <c r="C161" s="198"/>
      <c r="D161" s="199"/>
      <c r="E161" s="199"/>
      <c r="F161" s="199"/>
      <c r="G161" s="198"/>
      <c r="H161" s="199"/>
      <c r="I161" s="199"/>
      <c r="J161" s="199"/>
      <c r="K161" s="182"/>
    </row>
    <row r="162" spans="1:11" ht="12" customHeight="1" x14ac:dyDescent="0.2">
      <c r="A162" s="179">
        <v>37624</v>
      </c>
      <c r="B162" s="195">
        <v>8</v>
      </c>
      <c r="C162" s="198"/>
      <c r="D162" s="199"/>
      <c r="E162" s="199"/>
      <c r="F162" s="199"/>
      <c r="G162" s="198"/>
      <c r="H162" s="199"/>
      <c r="I162" s="199"/>
      <c r="J162" s="199"/>
      <c r="K162" s="182"/>
    </row>
    <row r="163" spans="1:11" ht="12" customHeight="1" x14ac:dyDescent="0.2">
      <c r="A163" s="179">
        <v>37631</v>
      </c>
      <c r="B163" s="195">
        <v>8</v>
      </c>
      <c r="C163" s="198"/>
      <c r="D163" s="199"/>
      <c r="E163" s="199"/>
      <c r="F163" s="199"/>
      <c r="G163" s="198"/>
      <c r="H163" s="199"/>
      <c r="I163" s="199"/>
      <c r="J163" s="199"/>
      <c r="K163" s="182"/>
    </row>
    <row r="164" spans="1:11" ht="12" customHeight="1" x14ac:dyDescent="0.2">
      <c r="A164" s="179">
        <v>37638</v>
      </c>
      <c r="B164" s="195">
        <v>6</v>
      </c>
      <c r="C164" s="198"/>
      <c r="D164" s="199"/>
      <c r="E164" s="199"/>
      <c r="F164" s="199"/>
      <c r="G164" s="198"/>
      <c r="H164" s="199"/>
      <c r="I164" s="199"/>
      <c r="J164" s="199"/>
      <c r="K164" s="182"/>
    </row>
    <row r="165" spans="1:11" ht="12" customHeight="1" x14ac:dyDescent="0.2">
      <c r="A165" s="179">
        <v>37645</v>
      </c>
      <c r="B165" s="195">
        <v>8</v>
      </c>
      <c r="C165" s="198"/>
      <c r="D165" s="199"/>
      <c r="E165" s="199"/>
      <c r="F165" s="199"/>
      <c r="G165" s="198"/>
      <c r="H165" s="199"/>
      <c r="I165" s="199"/>
      <c r="J165" s="199"/>
      <c r="K165" s="182"/>
    </row>
    <row r="166" spans="1:11" ht="12" customHeight="1" x14ac:dyDescent="0.2">
      <c r="A166" s="179">
        <v>37652</v>
      </c>
      <c r="B166" s="195">
        <v>8</v>
      </c>
      <c r="C166" s="198"/>
      <c r="D166" s="199"/>
      <c r="E166" s="199"/>
      <c r="F166" s="199"/>
      <c r="G166" s="198"/>
      <c r="H166" s="199"/>
      <c r="I166" s="199"/>
      <c r="J166" s="199"/>
      <c r="K166" s="182"/>
    </row>
    <row r="167" spans="1:11" ht="12" customHeight="1" x14ac:dyDescent="0.2">
      <c r="A167" s="179">
        <v>37659</v>
      </c>
      <c r="B167" s="195">
        <v>9</v>
      </c>
      <c r="C167" s="198"/>
      <c r="D167" s="199"/>
      <c r="E167" s="199"/>
      <c r="F167" s="199"/>
      <c r="G167" s="198"/>
      <c r="H167" s="199"/>
      <c r="I167" s="199"/>
      <c r="J167" s="199"/>
      <c r="K167" s="182"/>
    </row>
    <row r="168" spans="1:11" ht="12" customHeight="1" x14ac:dyDescent="0.2">
      <c r="A168" s="179">
        <v>37666</v>
      </c>
      <c r="B168" s="195">
        <v>10</v>
      </c>
      <c r="C168" s="198"/>
      <c r="D168" s="199"/>
      <c r="E168" s="199"/>
      <c r="F168" s="199"/>
      <c r="G168" s="198"/>
      <c r="H168" s="199"/>
      <c r="I168" s="199"/>
      <c r="J168" s="199"/>
      <c r="K168" s="182"/>
    </row>
    <row r="169" spans="1:11" ht="12" customHeight="1" x14ac:dyDescent="0.2">
      <c r="A169" s="179">
        <v>37673</v>
      </c>
      <c r="B169" s="195">
        <v>9</v>
      </c>
      <c r="C169" s="198"/>
      <c r="D169" s="199"/>
      <c r="E169" s="199"/>
      <c r="F169" s="199"/>
      <c r="G169" s="198"/>
      <c r="H169" s="199"/>
      <c r="I169" s="199"/>
      <c r="J169" s="199"/>
      <c r="K169" s="182"/>
    </row>
    <row r="170" spans="1:11" ht="12" customHeight="1" x14ac:dyDescent="0.2">
      <c r="A170" s="179">
        <v>37680</v>
      </c>
      <c r="B170" s="195">
        <v>9</v>
      </c>
      <c r="C170" s="198"/>
      <c r="D170" s="199"/>
      <c r="E170" s="199"/>
      <c r="F170" s="199"/>
      <c r="G170" s="198"/>
      <c r="H170" s="199"/>
      <c r="I170" s="199"/>
      <c r="J170" s="199"/>
      <c r="K170" s="182"/>
    </row>
    <row r="171" spans="1:11" ht="12" customHeight="1" x14ac:dyDescent="0.2">
      <c r="A171" s="179">
        <v>37687</v>
      </c>
      <c r="B171" s="195">
        <v>9</v>
      </c>
      <c r="C171" s="198"/>
      <c r="D171" s="199"/>
      <c r="E171" s="199"/>
      <c r="F171" s="199"/>
      <c r="G171" s="198"/>
      <c r="H171" s="199"/>
      <c r="I171" s="199"/>
      <c r="J171" s="199"/>
      <c r="K171" s="182"/>
    </row>
    <row r="172" spans="1:11" ht="12" customHeight="1" x14ac:dyDescent="0.2">
      <c r="A172" s="179">
        <v>37694</v>
      </c>
      <c r="B172" s="195">
        <v>14</v>
      </c>
      <c r="C172" s="198"/>
      <c r="D172" s="199"/>
      <c r="E172" s="199"/>
      <c r="F172" s="199"/>
      <c r="G172" s="198"/>
      <c r="H172" s="199"/>
      <c r="I172" s="199"/>
      <c r="J172" s="199"/>
      <c r="K172" s="182"/>
    </row>
    <row r="173" spans="1:11" ht="12" customHeight="1" x14ac:dyDescent="0.2">
      <c r="A173" s="179">
        <v>37701</v>
      </c>
      <c r="B173" s="195">
        <v>14</v>
      </c>
      <c r="C173" s="198"/>
      <c r="D173" s="199"/>
      <c r="E173" s="199"/>
      <c r="F173" s="199"/>
      <c r="G173" s="198"/>
      <c r="H173" s="199"/>
      <c r="I173" s="199"/>
      <c r="J173" s="199"/>
      <c r="K173" s="182"/>
    </row>
    <row r="174" spans="1:11" ht="12" customHeight="1" x14ac:dyDescent="0.2">
      <c r="A174" s="179">
        <v>37708</v>
      </c>
      <c r="B174" s="195">
        <v>15</v>
      </c>
      <c r="C174" s="198"/>
      <c r="D174" s="199"/>
      <c r="E174" s="199"/>
      <c r="F174" s="199"/>
      <c r="G174" s="198"/>
      <c r="H174" s="199"/>
      <c r="I174" s="199"/>
      <c r="J174" s="199"/>
      <c r="K174" s="182"/>
    </row>
    <row r="175" spans="1:11" ht="12" customHeight="1" x14ac:dyDescent="0.2">
      <c r="A175" s="179">
        <v>37715</v>
      </c>
      <c r="B175" s="195">
        <v>16</v>
      </c>
      <c r="C175" s="198"/>
      <c r="D175" s="199"/>
      <c r="E175" s="199"/>
      <c r="F175" s="199"/>
      <c r="G175" s="198"/>
      <c r="H175" s="199"/>
      <c r="I175" s="199"/>
      <c r="J175" s="199"/>
      <c r="K175" s="182"/>
    </row>
    <row r="176" spans="1:11" ht="12" customHeight="1" x14ac:dyDescent="0.2">
      <c r="A176" s="179">
        <v>37722</v>
      </c>
      <c r="B176" s="195">
        <v>14</v>
      </c>
      <c r="C176" s="198"/>
      <c r="D176" s="199"/>
      <c r="E176" s="199"/>
      <c r="F176" s="199"/>
      <c r="G176" s="198"/>
      <c r="H176" s="199"/>
      <c r="I176" s="199"/>
      <c r="J176" s="199"/>
      <c r="K176" s="182"/>
    </row>
    <row r="177" spans="1:11" ht="12" customHeight="1" x14ac:dyDescent="0.2">
      <c r="A177" s="179">
        <v>37728</v>
      </c>
      <c r="B177" s="195">
        <v>14</v>
      </c>
      <c r="C177" s="198"/>
      <c r="D177" s="199"/>
      <c r="E177" s="199"/>
      <c r="F177" s="199"/>
      <c r="G177" s="198"/>
      <c r="H177" s="199"/>
      <c r="I177" s="199"/>
      <c r="J177" s="199"/>
      <c r="K177" s="182"/>
    </row>
    <row r="178" spans="1:11" ht="12" customHeight="1" x14ac:dyDescent="0.2">
      <c r="A178" s="179">
        <v>37736</v>
      </c>
      <c r="B178" s="195">
        <v>15</v>
      </c>
      <c r="C178" s="198"/>
      <c r="D178" s="199"/>
      <c r="E178" s="199"/>
      <c r="F178" s="199"/>
      <c r="G178" s="198"/>
      <c r="H178" s="199"/>
      <c r="I178" s="199"/>
      <c r="J178" s="199"/>
      <c r="K178" s="182"/>
    </row>
    <row r="179" spans="1:11" ht="12" customHeight="1" x14ac:dyDescent="0.2">
      <c r="A179" s="179">
        <v>37743</v>
      </c>
      <c r="B179" s="195">
        <v>14</v>
      </c>
      <c r="C179" s="198"/>
      <c r="D179" s="199"/>
      <c r="E179" s="199"/>
      <c r="F179" s="199"/>
      <c r="G179" s="198"/>
      <c r="H179" s="199"/>
      <c r="I179" s="199"/>
      <c r="J179" s="199"/>
      <c r="K179" s="182"/>
    </row>
    <row r="180" spans="1:11" ht="12" customHeight="1" x14ac:dyDescent="0.2">
      <c r="A180" s="179">
        <v>37750</v>
      </c>
      <c r="B180" s="195">
        <v>14</v>
      </c>
      <c r="C180" s="198"/>
      <c r="D180" s="199"/>
      <c r="E180" s="199"/>
      <c r="F180" s="199"/>
      <c r="G180" s="198"/>
      <c r="H180" s="199"/>
      <c r="I180" s="199"/>
      <c r="J180" s="199"/>
      <c r="K180" s="182"/>
    </row>
    <row r="181" spans="1:11" ht="12" customHeight="1" x14ac:dyDescent="0.2">
      <c r="A181" s="179">
        <v>37757</v>
      </c>
      <c r="B181" s="195">
        <v>15</v>
      </c>
      <c r="C181" s="198"/>
      <c r="D181" s="199"/>
      <c r="E181" s="199"/>
      <c r="F181" s="199"/>
      <c r="G181" s="198"/>
      <c r="H181" s="199"/>
      <c r="I181" s="199"/>
      <c r="J181" s="199"/>
      <c r="K181" s="182"/>
    </row>
    <row r="182" spans="1:11" ht="12" customHeight="1" x14ac:dyDescent="0.2">
      <c r="A182" s="179">
        <v>37764</v>
      </c>
      <c r="B182" s="195">
        <v>16</v>
      </c>
      <c r="C182" s="198"/>
      <c r="D182" s="199"/>
      <c r="E182" s="199"/>
      <c r="F182" s="199"/>
      <c r="G182" s="198"/>
      <c r="H182" s="199"/>
      <c r="I182" s="199"/>
      <c r="J182" s="199"/>
      <c r="K182" s="182"/>
    </row>
    <row r="183" spans="1:11" ht="12" customHeight="1" x14ac:dyDescent="0.2">
      <c r="A183" s="179">
        <v>37771</v>
      </c>
      <c r="B183" s="195">
        <v>15</v>
      </c>
      <c r="C183" s="198"/>
      <c r="D183" s="199"/>
      <c r="E183" s="199"/>
      <c r="F183" s="199"/>
      <c r="G183" s="198"/>
      <c r="H183" s="199"/>
      <c r="I183" s="199"/>
      <c r="J183" s="199"/>
      <c r="K183" s="182"/>
    </row>
    <row r="184" spans="1:11" ht="12" customHeight="1" x14ac:dyDescent="0.2">
      <c r="A184" s="179">
        <v>37778</v>
      </c>
      <c r="B184" s="195">
        <v>15</v>
      </c>
      <c r="C184" s="198"/>
      <c r="D184" s="199"/>
      <c r="E184" s="199"/>
      <c r="F184" s="199"/>
      <c r="G184" s="198"/>
      <c r="H184" s="199"/>
      <c r="I184" s="199"/>
      <c r="J184" s="199"/>
      <c r="K184" s="182"/>
    </row>
    <row r="185" spans="1:11" ht="12" customHeight="1" x14ac:dyDescent="0.2">
      <c r="A185" s="179">
        <v>37785</v>
      </c>
      <c r="B185" s="195">
        <v>15</v>
      </c>
      <c r="C185" s="198"/>
      <c r="D185" s="199"/>
      <c r="E185" s="199"/>
      <c r="F185" s="199"/>
      <c r="G185" s="198"/>
      <c r="H185" s="199"/>
      <c r="I185" s="199"/>
      <c r="J185" s="199"/>
      <c r="K185" s="182"/>
    </row>
    <row r="186" spans="1:11" ht="12" customHeight="1" x14ac:dyDescent="0.2">
      <c r="A186" s="179">
        <v>37792</v>
      </c>
      <c r="B186" s="195">
        <v>15</v>
      </c>
      <c r="C186" s="198"/>
      <c r="D186" s="199"/>
      <c r="E186" s="199"/>
      <c r="F186" s="199"/>
      <c r="G186" s="198"/>
      <c r="H186" s="199"/>
      <c r="I186" s="199"/>
      <c r="J186" s="199"/>
      <c r="K186" s="182"/>
    </row>
    <row r="187" spans="1:11" ht="12" customHeight="1" x14ac:dyDescent="0.2">
      <c r="A187" s="179">
        <v>37799</v>
      </c>
      <c r="B187" s="195">
        <v>16</v>
      </c>
      <c r="C187" s="198"/>
      <c r="D187" s="199"/>
      <c r="E187" s="199"/>
      <c r="F187" s="199"/>
      <c r="G187" s="198"/>
      <c r="H187" s="199"/>
      <c r="I187" s="199"/>
      <c r="J187" s="199"/>
      <c r="K187" s="182"/>
    </row>
    <row r="188" spans="1:11" ht="12" customHeight="1" x14ac:dyDescent="0.2">
      <c r="A188" s="179">
        <v>37805</v>
      </c>
      <c r="B188" s="195">
        <v>16</v>
      </c>
      <c r="C188" s="198"/>
      <c r="D188" s="199"/>
      <c r="E188" s="199"/>
      <c r="F188" s="199"/>
      <c r="G188" s="198"/>
      <c r="H188" s="199"/>
      <c r="I188" s="199"/>
      <c r="J188" s="199"/>
      <c r="K188" s="182"/>
    </row>
    <row r="189" spans="1:11" ht="12" customHeight="1" x14ac:dyDescent="0.2">
      <c r="A189" s="179">
        <v>37813</v>
      </c>
      <c r="B189" s="195">
        <v>17</v>
      </c>
      <c r="C189" s="198"/>
      <c r="D189" s="199"/>
      <c r="E189" s="199"/>
      <c r="F189" s="199"/>
      <c r="G189" s="198"/>
      <c r="H189" s="199"/>
      <c r="I189" s="199"/>
      <c r="J189" s="199"/>
      <c r="K189" s="182"/>
    </row>
    <row r="190" spans="1:11" ht="12" customHeight="1" x14ac:dyDescent="0.2">
      <c r="A190" s="179">
        <v>37820</v>
      </c>
      <c r="B190" s="195">
        <v>18</v>
      </c>
      <c r="C190" s="198"/>
      <c r="D190" s="199"/>
      <c r="E190" s="199"/>
      <c r="F190" s="199"/>
      <c r="G190" s="198"/>
      <c r="H190" s="199"/>
      <c r="I190" s="199"/>
      <c r="J190" s="199"/>
      <c r="K190" s="182"/>
    </row>
    <row r="191" spans="1:11" ht="12" customHeight="1" x14ac:dyDescent="0.2">
      <c r="A191" s="179">
        <v>37827</v>
      </c>
      <c r="B191" s="195">
        <v>19</v>
      </c>
      <c r="C191" s="198"/>
      <c r="D191" s="199"/>
      <c r="E191" s="199"/>
      <c r="F191" s="199"/>
      <c r="G191" s="198"/>
      <c r="H191" s="199"/>
      <c r="I191" s="199"/>
      <c r="J191" s="199"/>
      <c r="K191" s="182"/>
    </row>
    <row r="192" spans="1:11" ht="12" customHeight="1" x14ac:dyDescent="0.2">
      <c r="A192" s="179">
        <v>37834</v>
      </c>
      <c r="B192" s="195">
        <v>16</v>
      </c>
      <c r="C192" s="198"/>
      <c r="D192" s="199"/>
      <c r="E192" s="199"/>
      <c r="F192" s="199"/>
      <c r="G192" s="198"/>
      <c r="H192" s="199"/>
      <c r="I192" s="199"/>
      <c r="J192" s="199"/>
      <c r="K192" s="182"/>
    </row>
    <row r="193" spans="1:11" ht="12" customHeight="1" x14ac:dyDescent="0.2">
      <c r="A193" s="179">
        <v>37841</v>
      </c>
      <c r="B193" s="195">
        <v>16</v>
      </c>
      <c r="C193" s="198"/>
      <c r="D193" s="199"/>
      <c r="E193" s="199"/>
      <c r="F193" s="199"/>
      <c r="G193" s="198"/>
      <c r="H193" s="199"/>
      <c r="I193" s="199"/>
      <c r="J193" s="199"/>
      <c r="K193" s="182"/>
    </row>
    <row r="194" spans="1:11" ht="12" customHeight="1" x14ac:dyDescent="0.2">
      <c r="A194" s="179">
        <v>37848</v>
      </c>
      <c r="B194" s="195">
        <v>15</v>
      </c>
      <c r="C194" s="198"/>
      <c r="D194" s="199"/>
      <c r="E194" s="199"/>
      <c r="F194" s="199"/>
      <c r="G194" s="198"/>
      <c r="H194" s="199"/>
      <c r="I194" s="199"/>
      <c r="J194" s="199"/>
      <c r="K194" s="182"/>
    </row>
    <row r="195" spans="1:11" ht="12" customHeight="1" x14ac:dyDescent="0.2">
      <c r="A195" s="179">
        <v>37855</v>
      </c>
      <c r="B195" s="195">
        <v>12</v>
      </c>
      <c r="C195" s="198"/>
      <c r="D195" s="199"/>
      <c r="E195" s="199"/>
      <c r="F195" s="199"/>
      <c r="G195" s="198"/>
      <c r="H195" s="199"/>
      <c r="I195" s="199"/>
      <c r="J195" s="199"/>
      <c r="K195" s="182"/>
    </row>
    <row r="196" spans="1:11" ht="12" customHeight="1" x14ac:dyDescent="0.2">
      <c r="A196" s="179">
        <v>37862</v>
      </c>
      <c r="B196" s="195">
        <v>12</v>
      </c>
      <c r="C196" s="198"/>
      <c r="D196" s="199"/>
      <c r="E196" s="199"/>
      <c r="F196" s="199"/>
      <c r="G196" s="198"/>
      <c r="H196" s="199"/>
      <c r="I196" s="199"/>
      <c r="J196" s="199"/>
      <c r="K196" s="182"/>
    </row>
    <row r="197" spans="1:11" ht="12" customHeight="1" x14ac:dyDescent="0.2">
      <c r="A197" s="179">
        <v>37869</v>
      </c>
      <c r="B197" s="195">
        <v>10</v>
      </c>
      <c r="C197" s="198"/>
      <c r="D197" s="199"/>
      <c r="E197" s="199"/>
      <c r="F197" s="199"/>
      <c r="G197" s="198"/>
      <c r="H197" s="199"/>
      <c r="I197" s="199"/>
      <c r="J197" s="199"/>
      <c r="K197" s="182"/>
    </row>
    <row r="198" spans="1:11" ht="12" customHeight="1" x14ac:dyDescent="0.2">
      <c r="A198" s="179">
        <v>37876</v>
      </c>
      <c r="B198" s="195">
        <v>11</v>
      </c>
      <c r="C198" s="198"/>
      <c r="D198" s="199"/>
      <c r="E198" s="199"/>
      <c r="F198" s="199"/>
      <c r="G198" s="198"/>
      <c r="H198" s="199"/>
      <c r="I198" s="199"/>
      <c r="J198" s="199"/>
      <c r="K198" s="182"/>
    </row>
    <row r="199" spans="1:11" ht="12" customHeight="1" x14ac:dyDescent="0.2">
      <c r="A199" s="179">
        <v>37883</v>
      </c>
      <c r="B199" s="195">
        <v>8</v>
      </c>
      <c r="C199" s="198"/>
      <c r="D199" s="199"/>
      <c r="E199" s="199"/>
      <c r="F199" s="199"/>
      <c r="G199" s="198"/>
      <c r="H199" s="199"/>
      <c r="I199" s="199"/>
      <c r="J199" s="199"/>
      <c r="K199" s="182"/>
    </row>
    <row r="200" spans="1:11" ht="12" customHeight="1" x14ac:dyDescent="0.2">
      <c r="A200" s="179">
        <v>37890</v>
      </c>
      <c r="B200" s="195">
        <v>11</v>
      </c>
      <c r="C200" s="198"/>
      <c r="D200" s="199"/>
      <c r="E200" s="199"/>
      <c r="F200" s="199"/>
      <c r="G200" s="198"/>
      <c r="H200" s="199"/>
      <c r="I200" s="199"/>
      <c r="J200" s="199"/>
      <c r="K200" s="182"/>
    </row>
    <row r="201" spans="1:11" ht="12" customHeight="1" x14ac:dyDescent="0.2">
      <c r="A201" s="179">
        <v>37897</v>
      </c>
      <c r="B201" s="195">
        <v>12</v>
      </c>
      <c r="C201" s="198"/>
      <c r="D201" s="199"/>
      <c r="E201" s="199"/>
      <c r="F201" s="199"/>
      <c r="G201" s="198"/>
      <c r="H201" s="199"/>
      <c r="I201" s="199"/>
      <c r="J201" s="199"/>
      <c r="K201" s="182"/>
    </row>
    <row r="202" spans="1:11" ht="12" customHeight="1" x14ac:dyDescent="0.2">
      <c r="A202" s="179">
        <v>37904</v>
      </c>
      <c r="B202" s="195">
        <v>12</v>
      </c>
      <c r="C202" s="198"/>
      <c r="D202" s="199"/>
      <c r="E202" s="199"/>
      <c r="F202" s="199"/>
      <c r="G202" s="198"/>
      <c r="H202" s="199"/>
      <c r="I202" s="199"/>
      <c r="J202" s="199"/>
      <c r="K202" s="182"/>
    </row>
    <row r="203" spans="1:11" ht="12" customHeight="1" x14ac:dyDescent="0.2">
      <c r="A203" s="179">
        <v>37911</v>
      </c>
      <c r="B203" s="195">
        <v>12</v>
      </c>
      <c r="C203" s="198"/>
      <c r="D203" s="199"/>
      <c r="E203" s="199"/>
      <c r="F203" s="199"/>
      <c r="G203" s="198"/>
      <c r="H203" s="199"/>
      <c r="I203" s="199"/>
      <c r="J203" s="199"/>
      <c r="K203" s="182"/>
    </row>
    <row r="204" spans="1:11" ht="12" customHeight="1" x14ac:dyDescent="0.2">
      <c r="A204" s="179">
        <v>37918</v>
      </c>
      <c r="B204" s="195">
        <v>13</v>
      </c>
      <c r="C204" s="198"/>
      <c r="D204" s="199"/>
      <c r="E204" s="199"/>
      <c r="F204" s="199"/>
      <c r="G204" s="198"/>
      <c r="H204" s="199"/>
      <c r="I204" s="199"/>
      <c r="J204" s="199"/>
      <c r="K204" s="182"/>
    </row>
    <row r="205" spans="1:11" ht="12" customHeight="1" x14ac:dyDescent="0.2">
      <c r="A205" s="179">
        <v>37925</v>
      </c>
      <c r="B205" s="195">
        <v>13</v>
      </c>
      <c r="C205" s="198"/>
      <c r="D205" s="199"/>
      <c r="E205" s="199"/>
      <c r="F205" s="199"/>
      <c r="G205" s="198"/>
      <c r="H205" s="199"/>
      <c r="I205" s="199"/>
      <c r="J205" s="199"/>
      <c r="K205" s="182"/>
    </row>
    <row r="206" spans="1:11" ht="12" customHeight="1" x14ac:dyDescent="0.2">
      <c r="A206" s="179">
        <v>37932</v>
      </c>
      <c r="B206" s="195">
        <v>13</v>
      </c>
      <c r="C206" s="198"/>
      <c r="D206" s="199"/>
      <c r="E206" s="199"/>
      <c r="F206" s="199"/>
      <c r="G206" s="198"/>
      <c r="H206" s="199"/>
      <c r="I206" s="199"/>
      <c r="J206" s="199"/>
      <c r="K206" s="182"/>
    </row>
    <row r="207" spans="1:11" ht="12" customHeight="1" x14ac:dyDescent="0.2">
      <c r="A207" s="179">
        <v>37939</v>
      </c>
      <c r="B207" s="195">
        <v>13</v>
      </c>
      <c r="C207" s="198"/>
      <c r="D207" s="199"/>
      <c r="E207" s="199"/>
      <c r="F207" s="199"/>
      <c r="G207" s="198"/>
      <c r="H207" s="199"/>
      <c r="I207" s="199"/>
      <c r="J207" s="199"/>
      <c r="K207" s="182"/>
    </row>
    <row r="208" spans="1:11" ht="12" customHeight="1" x14ac:dyDescent="0.2">
      <c r="A208" s="179">
        <v>37946</v>
      </c>
      <c r="B208" s="195">
        <v>14</v>
      </c>
      <c r="C208" s="198"/>
      <c r="D208" s="199"/>
      <c r="E208" s="199"/>
      <c r="F208" s="199"/>
      <c r="G208" s="198"/>
      <c r="H208" s="199"/>
      <c r="I208" s="199"/>
      <c r="J208" s="199"/>
      <c r="K208" s="182"/>
    </row>
    <row r="209" spans="1:11" ht="12" customHeight="1" x14ac:dyDescent="0.2">
      <c r="A209" s="179">
        <v>37951</v>
      </c>
      <c r="B209" s="195">
        <v>15</v>
      </c>
      <c r="C209" s="198"/>
      <c r="D209" s="199"/>
      <c r="E209" s="199"/>
      <c r="F209" s="199"/>
      <c r="G209" s="198"/>
      <c r="H209" s="199"/>
      <c r="I209" s="199"/>
      <c r="J209" s="199"/>
      <c r="K209" s="182"/>
    </row>
    <row r="210" spans="1:11" ht="12" customHeight="1" x14ac:dyDescent="0.2">
      <c r="A210" s="179">
        <v>37960</v>
      </c>
      <c r="B210" s="195">
        <v>18</v>
      </c>
      <c r="C210" s="198"/>
      <c r="D210" s="199"/>
      <c r="E210" s="199"/>
      <c r="F210" s="199"/>
      <c r="G210" s="198"/>
      <c r="H210" s="199"/>
      <c r="I210" s="199"/>
      <c r="J210" s="199"/>
      <c r="K210" s="182"/>
    </row>
    <row r="211" spans="1:11" ht="12" customHeight="1" x14ac:dyDescent="0.2">
      <c r="A211" s="179">
        <v>37967</v>
      </c>
      <c r="B211" s="195">
        <v>19</v>
      </c>
      <c r="C211" s="198"/>
      <c r="D211" s="199"/>
      <c r="E211" s="199"/>
      <c r="F211" s="199"/>
      <c r="G211" s="198"/>
      <c r="H211" s="199"/>
      <c r="I211" s="199"/>
      <c r="J211" s="199"/>
      <c r="K211" s="182"/>
    </row>
    <row r="212" spans="1:11" ht="12" customHeight="1" x14ac:dyDescent="0.2">
      <c r="A212" s="179">
        <v>37974</v>
      </c>
      <c r="B212" s="195">
        <v>20</v>
      </c>
      <c r="C212" s="198"/>
      <c r="D212" s="199"/>
      <c r="E212" s="199"/>
      <c r="F212" s="199"/>
      <c r="G212" s="198"/>
      <c r="H212" s="199"/>
      <c r="I212" s="199"/>
      <c r="J212" s="199"/>
      <c r="K212" s="182"/>
    </row>
    <row r="213" spans="1:11" ht="12" customHeight="1" x14ac:dyDescent="0.2">
      <c r="A213" s="179">
        <v>37978</v>
      </c>
      <c r="B213" s="195">
        <v>20</v>
      </c>
      <c r="C213" s="198"/>
      <c r="D213" s="199"/>
      <c r="E213" s="199"/>
      <c r="F213" s="199"/>
      <c r="G213" s="198"/>
      <c r="H213" s="199"/>
      <c r="I213" s="199"/>
      <c r="J213" s="199"/>
      <c r="K213" s="182"/>
    </row>
    <row r="214" spans="1:11" ht="12" customHeight="1" x14ac:dyDescent="0.2">
      <c r="A214" s="179">
        <v>37986</v>
      </c>
      <c r="B214" s="195">
        <v>21</v>
      </c>
      <c r="C214" s="198"/>
      <c r="D214" s="199"/>
      <c r="E214" s="199"/>
      <c r="F214" s="199"/>
      <c r="G214" s="198"/>
      <c r="H214" s="199"/>
      <c r="I214" s="199"/>
      <c r="J214" s="199"/>
      <c r="K214" s="182"/>
    </row>
    <row r="215" spans="1:11" ht="12" customHeight="1" x14ac:dyDescent="0.2">
      <c r="A215" s="179">
        <v>37995</v>
      </c>
      <c r="B215" s="195">
        <v>21</v>
      </c>
      <c r="C215" s="198"/>
      <c r="D215" s="199"/>
      <c r="E215" s="199"/>
      <c r="F215" s="199"/>
      <c r="G215" s="198"/>
      <c r="H215" s="199"/>
      <c r="I215" s="199"/>
      <c r="J215" s="199"/>
      <c r="K215" s="182"/>
    </row>
    <row r="216" spans="1:11" ht="12" customHeight="1" x14ac:dyDescent="0.2">
      <c r="A216" s="179">
        <v>38002</v>
      </c>
      <c r="B216" s="195">
        <v>22</v>
      </c>
      <c r="C216" s="198"/>
      <c r="D216" s="199"/>
      <c r="E216" s="199"/>
      <c r="F216" s="199"/>
      <c r="G216" s="198"/>
      <c r="H216" s="199"/>
      <c r="I216" s="199"/>
      <c r="J216" s="199"/>
      <c r="K216" s="182"/>
    </row>
    <row r="217" spans="1:11" ht="12" customHeight="1" x14ac:dyDescent="0.2">
      <c r="A217" s="179">
        <v>38009</v>
      </c>
      <c r="B217" s="195">
        <v>21</v>
      </c>
      <c r="C217" s="198"/>
      <c r="D217" s="199"/>
      <c r="E217" s="199"/>
      <c r="F217" s="199"/>
      <c r="G217" s="198"/>
      <c r="H217" s="199"/>
      <c r="I217" s="199"/>
      <c r="J217" s="199"/>
      <c r="K217" s="182"/>
    </row>
    <row r="218" spans="1:11" ht="12" customHeight="1" x14ac:dyDescent="0.2">
      <c r="A218" s="179">
        <v>38016</v>
      </c>
      <c r="B218" s="195">
        <v>22</v>
      </c>
      <c r="C218" s="198"/>
      <c r="D218" s="199"/>
      <c r="E218" s="199"/>
      <c r="F218" s="199"/>
      <c r="G218" s="198"/>
      <c r="H218" s="199"/>
      <c r="I218" s="199"/>
      <c r="J218" s="199"/>
      <c r="K218" s="182"/>
    </row>
    <row r="219" spans="1:11" ht="12" customHeight="1" x14ac:dyDescent="0.2">
      <c r="A219" s="179">
        <v>38023</v>
      </c>
      <c r="B219" s="195">
        <v>22</v>
      </c>
      <c r="C219" s="198"/>
      <c r="D219" s="199"/>
      <c r="E219" s="199"/>
      <c r="F219" s="199"/>
      <c r="G219" s="198"/>
      <c r="H219" s="199"/>
      <c r="I219" s="199"/>
      <c r="J219" s="199"/>
      <c r="K219" s="182"/>
    </row>
    <row r="220" spans="1:11" ht="12" customHeight="1" x14ac:dyDescent="0.2">
      <c r="A220" s="179">
        <v>38030</v>
      </c>
      <c r="B220" s="195">
        <v>20</v>
      </c>
      <c r="C220" s="198"/>
      <c r="D220" s="199"/>
      <c r="E220" s="199"/>
      <c r="F220" s="199"/>
      <c r="G220" s="198"/>
      <c r="H220" s="199"/>
      <c r="I220" s="199"/>
      <c r="J220" s="199"/>
      <c r="K220" s="182"/>
    </row>
    <row r="221" spans="1:11" ht="12" customHeight="1" x14ac:dyDescent="0.2">
      <c r="A221" s="179">
        <v>38037</v>
      </c>
      <c r="B221" s="195">
        <v>19</v>
      </c>
      <c r="C221" s="198"/>
      <c r="D221" s="199"/>
      <c r="E221" s="199"/>
      <c r="F221" s="199"/>
      <c r="G221" s="198"/>
      <c r="H221" s="199"/>
      <c r="I221" s="199"/>
      <c r="J221" s="199"/>
      <c r="K221" s="182"/>
    </row>
    <row r="222" spans="1:11" ht="12" customHeight="1" x14ac:dyDescent="0.2">
      <c r="A222" s="179">
        <v>38044</v>
      </c>
      <c r="B222" s="195">
        <v>19</v>
      </c>
      <c r="C222" s="198"/>
      <c r="D222" s="199"/>
      <c r="E222" s="199"/>
      <c r="F222" s="199"/>
      <c r="G222" s="198"/>
      <c r="H222" s="199"/>
      <c r="I222" s="199"/>
      <c r="J222" s="199"/>
      <c r="K222" s="182"/>
    </row>
    <row r="223" spans="1:11" ht="12" customHeight="1" x14ac:dyDescent="0.2">
      <c r="A223" s="179">
        <v>38051</v>
      </c>
      <c r="B223" s="195">
        <v>19</v>
      </c>
      <c r="C223" s="198"/>
      <c r="D223" s="199"/>
      <c r="E223" s="199"/>
      <c r="F223" s="199"/>
      <c r="G223" s="198"/>
      <c r="H223" s="199"/>
      <c r="I223" s="199"/>
      <c r="J223" s="199"/>
      <c r="K223" s="182"/>
    </row>
    <row r="224" spans="1:11" ht="12" customHeight="1" x14ac:dyDescent="0.2">
      <c r="A224" s="179">
        <v>38058</v>
      </c>
      <c r="B224" s="195">
        <v>19</v>
      </c>
      <c r="C224" s="198"/>
      <c r="D224" s="199"/>
      <c r="E224" s="199"/>
      <c r="F224" s="199"/>
      <c r="G224" s="198"/>
      <c r="H224" s="199"/>
      <c r="I224" s="199"/>
      <c r="J224" s="199"/>
      <c r="K224" s="182"/>
    </row>
    <row r="225" spans="1:11" ht="12" customHeight="1" x14ac:dyDescent="0.2">
      <c r="A225" s="179">
        <v>38065</v>
      </c>
      <c r="B225" s="195">
        <v>22</v>
      </c>
      <c r="C225" s="198"/>
      <c r="D225" s="199"/>
      <c r="E225" s="199"/>
      <c r="F225" s="199"/>
      <c r="G225" s="198"/>
      <c r="H225" s="199"/>
      <c r="I225" s="199"/>
      <c r="J225" s="199"/>
      <c r="K225" s="182"/>
    </row>
    <row r="226" spans="1:11" ht="12" customHeight="1" x14ac:dyDescent="0.2">
      <c r="A226" s="179">
        <v>38072</v>
      </c>
      <c r="B226" s="195">
        <v>21</v>
      </c>
      <c r="C226" s="198"/>
      <c r="D226" s="199"/>
      <c r="E226" s="199"/>
      <c r="F226" s="199"/>
      <c r="G226" s="198"/>
      <c r="H226" s="199"/>
      <c r="I226" s="199"/>
      <c r="J226" s="199"/>
      <c r="K226" s="182"/>
    </row>
    <row r="227" spans="1:11" ht="12" customHeight="1" x14ac:dyDescent="0.2">
      <c r="A227" s="179">
        <v>38079</v>
      </c>
      <c r="B227" s="195">
        <v>21</v>
      </c>
      <c r="C227" s="198"/>
      <c r="D227" s="199"/>
      <c r="E227" s="199"/>
      <c r="F227" s="199"/>
      <c r="G227" s="198"/>
      <c r="H227" s="199"/>
      <c r="I227" s="199"/>
      <c r="J227" s="199"/>
      <c r="K227" s="182"/>
    </row>
    <row r="228" spans="1:11" ht="12" customHeight="1" x14ac:dyDescent="0.2">
      <c r="A228" s="179">
        <v>38085</v>
      </c>
      <c r="B228" s="195">
        <v>20</v>
      </c>
      <c r="C228" s="198"/>
      <c r="D228" s="199"/>
      <c r="E228" s="199"/>
      <c r="F228" s="199"/>
      <c r="G228" s="198"/>
      <c r="H228" s="199"/>
      <c r="I228" s="199"/>
      <c r="J228" s="199"/>
      <c r="K228" s="182"/>
    </row>
    <row r="229" spans="1:11" ht="12" customHeight="1" x14ac:dyDescent="0.2">
      <c r="A229" s="179">
        <v>38093</v>
      </c>
      <c r="B229" s="195">
        <v>20</v>
      </c>
      <c r="C229" s="198"/>
      <c r="D229" s="199"/>
      <c r="E229" s="199"/>
      <c r="F229" s="199"/>
      <c r="G229" s="198"/>
      <c r="H229" s="199"/>
      <c r="I229" s="199"/>
      <c r="J229" s="199"/>
      <c r="K229" s="182"/>
    </row>
    <row r="230" spans="1:11" ht="12" customHeight="1" x14ac:dyDescent="0.2">
      <c r="A230" s="179">
        <v>38100</v>
      </c>
      <c r="B230" s="195">
        <v>20</v>
      </c>
      <c r="C230" s="198"/>
      <c r="D230" s="199"/>
      <c r="E230" s="199"/>
      <c r="F230" s="199"/>
      <c r="G230" s="198"/>
      <c r="H230" s="199"/>
      <c r="I230" s="199"/>
      <c r="J230" s="199"/>
      <c r="K230" s="182"/>
    </row>
    <row r="231" spans="1:11" ht="12" customHeight="1" x14ac:dyDescent="0.2">
      <c r="A231" s="179">
        <v>38107</v>
      </c>
      <c r="B231" s="195">
        <v>20</v>
      </c>
      <c r="C231" s="198"/>
      <c r="D231" s="199"/>
      <c r="E231" s="199"/>
      <c r="F231" s="199"/>
      <c r="G231" s="198"/>
      <c r="H231" s="199"/>
      <c r="I231" s="199"/>
      <c r="J231" s="199"/>
      <c r="K231" s="182"/>
    </row>
    <row r="232" spans="1:11" ht="12" customHeight="1" x14ac:dyDescent="0.2">
      <c r="A232" s="179">
        <v>38114</v>
      </c>
      <c r="B232" s="195">
        <v>20</v>
      </c>
      <c r="C232" s="198"/>
      <c r="D232" s="199"/>
      <c r="E232" s="199"/>
      <c r="F232" s="199"/>
      <c r="G232" s="198"/>
      <c r="H232" s="199"/>
      <c r="I232" s="199"/>
      <c r="J232" s="199"/>
      <c r="K232" s="182"/>
    </row>
    <row r="233" spans="1:11" ht="12" customHeight="1" x14ac:dyDescent="0.2">
      <c r="A233" s="179">
        <v>38121</v>
      </c>
      <c r="B233" s="195">
        <v>20</v>
      </c>
      <c r="C233" s="198"/>
      <c r="D233" s="199"/>
      <c r="E233" s="199"/>
      <c r="F233" s="199"/>
      <c r="G233" s="198"/>
      <c r="H233" s="199"/>
      <c r="I233" s="199"/>
      <c r="J233" s="199"/>
      <c r="K233" s="182"/>
    </row>
    <row r="234" spans="1:11" ht="12" customHeight="1" x14ac:dyDescent="0.2">
      <c r="A234" s="179">
        <v>38128</v>
      </c>
      <c r="B234" s="195">
        <v>20</v>
      </c>
      <c r="C234" s="198"/>
      <c r="D234" s="199"/>
      <c r="E234" s="199"/>
      <c r="F234" s="199"/>
      <c r="G234" s="198"/>
      <c r="H234" s="199"/>
      <c r="I234" s="199"/>
      <c r="J234" s="199"/>
      <c r="K234" s="182"/>
    </row>
    <row r="235" spans="1:11" ht="12" customHeight="1" x14ac:dyDescent="0.2">
      <c r="A235" s="179">
        <v>38135</v>
      </c>
      <c r="B235" s="195">
        <v>20</v>
      </c>
      <c r="C235" s="198"/>
      <c r="D235" s="199"/>
      <c r="E235" s="199"/>
      <c r="F235" s="199"/>
      <c r="G235" s="198"/>
      <c r="H235" s="199"/>
      <c r="I235" s="199"/>
      <c r="J235" s="199"/>
      <c r="K235" s="182"/>
    </row>
    <row r="236" spans="1:11" ht="12" customHeight="1" x14ac:dyDescent="0.2">
      <c r="A236" s="179">
        <v>38142</v>
      </c>
      <c r="B236" s="195">
        <v>20</v>
      </c>
      <c r="C236" s="198"/>
      <c r="D236" s="199"/>
      <c r="E236" s="199"/>
      <c r="F236" s="199"/>
      <c r="G236" s="198"/>
      <c r="H236" s="199"/>
      <c r="I236" s="199"/>
      <c r="J236" s="199"/>
      <c r="K236" s="182"/>
    </row>
    <row r="237" spans="1:11" ht="12" customHeight="1" x14ac:dyDescent="0.2">
      <c r="A237" s="179">
        <v>38149</v>
      </c>
      <c r="B237" s="195">
        <v>20</v>
      </c>
      <c r="C237" s="198"/>
      <c r="D237" s="199"/>
      <c r="E237" s="199"/>
      <c r="F237" s="199"/>
      <c r="G237" s="198"/>
      <c r="H237" s="199"/>
      <c r="I237" s="199"/>
      <c r="J237" s="199"/>
      <c r="K237" s="182"/>
    </row>
    <row r="238" spans="1:11" ht="12" customHeight="1" x14ac:dyDescent="0.2">
      <c r="A238" s="179">
        <v>38156</v>
      </c>
      <c r="B238" s="195">
        <v>20</v>
      </c>
      <c r="C238" s="198"/>
      <c r="D238" s="199"/>
      <c r="E238" s="199"/>
      <c r="F238" s="199"/>
      <c r="G238" s="198"/>
      <c r="H238" s="199"/>
      <c r="I238" s="199"/>
      <c r="J238" s="199"/>
      <c r="K238" s="182"/>
    </row>
    <row r="239" spans="1:11" ht="12" customHeight="1" x14ac:dyDescent="0.2">
      <c r="A239" s="179">
        <v>38163</v>
      </c>
      <c r="B239" s="195">
        <v>20</v>
      </c>
      <c r="C239" s="198"/>
      <c r="D239" s="199"/>
      <c r="E239" s="199"/>
      <c r="F239" s="199"/>
      <c r="G239" s="198"/>
      <c r="H239" s="199"/>
      <c r="I239" s="199"/>
      <c r="J239" s="199"/>
      <c r="K239" s="182"/>
    </row>
    <row r="240" spans="1:11" ht="12" customHeight="1" x14ac:dyDescent="0.2">
      <c r="A240" s="179">
        <v>38170</v>
      </c>
      <c r="B240" s="195">
        <v>20</v>
      </c>
      <c r="C240" s="198"/>
      <c r="D240" s="199"/>
      <c r="E240" s="199"/>
      <c r="F240" s="199"/>
      <c r="G240" s="198"/>
      <c r="H240" s="199"/>
      <c r="I240" s="199"/>
      <c r="J240" s="199"/>
      <c r="K240" s="182"/>
    </row>
    <row r="241" spans="1:11" ht="12" customHeight="1" x14ac:dyDescent="0.2">
      <c r="A241" s="179">
        <v>38177</v>
      </c>
      <c r="B241" s="195">
        <v>21</v>
      </c>
      <c r="C241" s="198"/>
      <c r="D241" s="199"/>
      <c r="E241" s="199"/>
      <c r="F241" s="199"/>
      <c r="G241" s="198"/>
      <c r="H241" s="199"/>
      <c r="I241" s="199"/>
      <c r="J241" s="199"/>
      <c r="K241" s="182"/>
    </row>
    <row r="242" spans="1:11" ht="12" customHeight="1" x14ac:dyDescent="0.2">
      <c r="A242" s="179">
        <v>38184</v>
      </c>
      <c r="B242" s="195">
        <v>21</v>
      </c>
      <c r="C242" s="198"/>
      <c r="D242" s="199"/>
      <c r="E242" s="199"/>
      <c r="F242" s="199"/>
      <c r="G242" s="198"/>
      <c r="H242" s="199"/>
      <c r="I242" s="199"/>
      <c r="J242" s="199"/>
      <c r="K242" s="182"/>
    </row>
    <row r="243" spans="1:11" ht="12" customHeight="1" x14ac:dyDescent="0.2">
      <c r="A243" s="179">
        <v>38191</v>
      </c>
      <c r="B243" s="195">
        <v>21</v>
      </c>
      <c r="C243" s="198"/>
      <c r="D243" s="199"/>
      <c r="E243" s="199"/>
      <c r="F243" s="199"/>
      <c r="G243" s="198"/>
      <c r="H243" s="199"/>
      <c r="I243" s="199"/>
      <c r="J243" s="199"/>
      <c r="K243" s="182"/>
    </row>
    <row r="244" spans="1:11" ht="12" customHeight="1" x14ac:dyDescent="0.2">
      <c r="A244" s="179">
        <v>38198</v>
      </c>
      <c r="B244" s="195">
        <v>21</v>
      </c>
      <c r="C244" s="198"/>
      <c r="D244" s="199"/>
      <c r="E244" s="199"/>
      <c r="F244" s="199"/>
      <c r="G244" s="198"/>
      <c r="H244" s="199"/>
      <c r="I244" s="199"/>
      <c r="J244" s="199"/>
      <c r="K244" s="182"/>
    </row>
    <row r="245" spans="1:11" ht="12" customHeight="1" x14ac:dyDescent="0.2">
      <c r="A245" s="179">
        <v>38205</v>
      </c>
      <c r="B245" s="195">
        <v>21</v>
      </c>
      <c r="C245" s="198"/>
      <c r="D245" s="199"/>
      <c r="E245" s="199"/>
      <c r="F245" s="199"/>
      <c r="G245" s="198"/>
      <c r="H245" s="199"/>
      <c r="I245" s="199"/>
      <c r="J245" s="199"/>
      <c r="K245" s="182"/>
    </row>
    <row r="246" spans="1:11" ht="12" customHeight="1" x14ac:dyDescent="0.2">
      <c r="A246" s="179">
        <v>38212</v>
      </c>
      <c r="B246" s="195">
        <v>22</v>
      </c>
      <c r="C246" s="198"/>
      <c r="D246" s="199"/>
      <c r="E246" s="199"/>
      <c r="F246" s="199"/>
      <c r="G246" s="198"/>
      <c r="H246" s="199"/>
      <c r="I246" s="199"/>
      <c r="J246" s="199"/>
      <c r="K246" s="182"/>
    </row>
    <row r="247" spans="1:11" ht="12" customHeight="1" x14ac:dyDescent="0.2">
      <c r="A247" s="179">
        <v>38219</v>
      </c>
      <c r="B247" s="195">
        <v>22</v>
      </c>
      <c r="C247" s="198"/>
      <c r="D247" s="199"/>
      <c r="E247" s="199"/>
      <c r="F247" s="199"/>
      <c r="G247" s="198"/>
      <c r="H247" s="199"/>
      <c r="I247" s="199"/>
      <c r="J247" s="199"/>
      <c r="K247" s="182"/>
    </row>
    <row r="248" spans="1:11" ht="12" customHeight="1" x14ac:dyDescent="0.2">
      <c r="A248" s="179">
        <v>38226</v>
      </c>
      <c r="B248" s="195">
        <v>23</v>
      </c>
      <c r="C248" s="198"/>
      <c r="D248" s="199"/>
      <c r="E248" s="199"/>
      <c r="F248" s="199"/>
      <c r="G248" s="198"/>
      <c r="H248" s="199"/>
      <c r="I248" s="199"/>
      <c r="J248" s="199"/>
      <c r="K248" s="182"/>
    </row>
    <row r="249" spans="1:11" ht="12" customHeight="1" x14ac:dyDescent="0.2">
      <c r="A249" s="179">
        <v>38233</v>
      </c>
      <c r="B249" s="195">
        <v>23</v>
      </c>
      <c r="C249" s="198"/>
      <c r="D249" s="199"/>
      <c r="E249" s="199"/>
      <c r="F249" s="199"/>
      <c r="G249" s="198"/>
      <c r="H249" s="199"/>
      <c r="I249" s="199"/>
      <c r="J249" s="199"/>
      <c r="K249" s="182"/>
    </row>
    <row r="250" spans="1:11" ht="12" customHeight="1" x14ac:dyDescent="0.2">
      <c r="A250" s="179">
        <v>38240</v>
      </c>
      <c r="B250" s="195">
        <v>21</v>
      </c>
      <c r="C250" s="198"/>
      <c r="D250" s="199"/>
      <c r="E250" s="199"/>
      <c r="F250" s="199"/>
      <c r="G250" s="198"/>
      <c r="H250" s="199"/>
      <c r="I250" s="199"/>
      <c r="J250" s="199"/>
      <c r="K250" s="182"/>
    </row>
    <row r="251" spans="1:11" ht="12" customHeight="1" x14ac:dyDescent="0.2">
      <c r="A251" s="179">
        <v>38247</v>
      </c>
      <c r="B251" s="195">
        <v>22</v>
      </c>
      <c r="C251" s="198"/>
      <c r="D251" s="199"/>
      <c r="E251" s="199"/>
      <c r="F251" s="199"/>
      <c r="G251" s="198"/>
      <c r="H251" s="199"/>
      <c r="I251" s="199"/>
      <c r="J251" s="199"/>
      <c r="K251" s="182"/>
    </row>
    <row r="252" spans="1:11" ht="12" customHeight="1" x14ac:dyDescent="0.2">
      <c r="A252" s="179">
        <v>38254</v>
      </c>
      <c r="B252" s="195">
        <v>22</v>
      </c>
      <c r="C252" s="198"/>
      <c r="D252" s="199"/>
      <c r="E252" s="199"/>
      <c r="F252" s="199"/>
      <c r="G252" s="198"/>
      <c r="H252" s="199"/>
      <c r="I252" s="199"/>
      <c r="J252" s="199"/>
      <c r="K252" s="182"/>
    </row>
    <row r="253" spans="1:11" ht="12" customHeight="1" x14ac:dyDescent="0.2">
      <c r="A253" s="179">
        <v>38261</v>
      </c>
      <c r="B253" s="195">
        <v>22</v>
      </c>
      <c r="C253" s="198"/>
      <c r="D253" s="199"/>
      <c r="E253" s="199"/>
      <c r="F253" s="199"/>
      <c r="G253" s="198"/>
      <c r="H253" s="199"/>
      <c r="I253" s="199"/>
      <c r="J253" s="199"/>
      <c r="K253" s="182"/>
    </row>
    <row r="254" spans="1:11" ht="12" customHeight="1" x14ac:dyDescent="0.2">
      <c r="A254" s="179">
        <v>38268</v>
      </c>
      <c r="B254" s="195">
        <v>22</v>
      </c>
      <c r="C254" s="198"/>
      <c r="D254" s="199"/>
      <c r="E254" s="199"/>
      <c r="F254" s="199"/>
      <c r="G254" s="198"/>
      <c r="H254" s="199"/>
      <c r="I254" s="199"/>
      <c r="J254" s="199"/>
      <c r="K254" s="182"/>
    </row>
    <row r="255" spans="1:11" ht="12" customHeight="1" x14ac:dyDescent="0.2">
      <c r="A255" s="179">
        <v>38275</v>
      </c>
      <c r="B255" s="195">
        <v>22</v>
      </c>
      <c r="C255" s="198"/>
      <c r="D255" s="199"/>
      <c r="E255" s="199"/>
      <c r="F255" s="199"/>
      <c r="G255" s="198"/>
      <c r="H255" s="199"/>
      <c r="I255" s="199"/>
      <c r="J255" s="199"/>
      <c r="K255" s="182"/>
    </row>
    <row r="256" spans="1:11" ht="12" customHeight="1" x14ac:dyDescent="0.2">
      <c r="A256" s="179">
        <v>38282</v>
      </c>
      <c r="B256" s="195">
        <v>23</v>
      </c>
      <c r="C256" s="198"/>
      <c r="D256" s="199"/>
      <c r="E256" s="199"/>
      <c r="F256" s="199"/>
      <c r="G256" s="198"/>
      <c r="H256" s="199"/>
      <c r="I256" s="199"/>
      <c r="J256" s="199"/>
      <c r="K256" s="182"/>
    </row>
    <row r="257" spans="1:11" ht="12" customHeight="1" x14ac:dyDescent="0.2">
      <c r="A257" s="179">
        <v>38289</v>
      </c>
      <c r="B257" s="195">
        <v>23</v>
      </c>
      <c r="C257" s="198"/>
      <c r="D257" s="199"/>
      <c r="E257" s="199"/>
      <c r="F257" s="199"/>
      <c r="G257" s="198"/>
      <c r="H257" s="199"/>
      <c r="I257" s="199"/>
      <c r="J257" s="199"/>
      <c r="K257" s="182"/>
    </row>
    <row r="258" spans="1:11" ht="12" customHeight="1" x14ac:dyDescent="0.2">
      <c r="A258" s="179">
        <v>38296</v>
      </c>
      <c r="B258" s="195">
        <v>23</v>
      </c>
      <c r="C258" s="198"/>
      <c r="D258" s="199"/>
      <c r="E258" s="199"/>
      <c r="F258" s="199"/>
      <c r="G258" s="198"/>
      <c r="H258" s="199"/>
      <c r="I258" s="199"/>
      <c r="J258" s="199"/>
      <c r="K258" s="182"/>
    </row>
    <row r="259" spans="1:11" ht="12" customHeight="1" x14ac:dyDescent="0.2">
      <c r="A259" s="179">
        <v>38303</v>
      </c>
      <c r="B259" s="195">
        <v>25</v>
      </c>
      <c r="C259" s="198"/>
      <c r="D259" s="199"/>
      <c r="E259" s="199"/>
      <c r="F259" s="199"/>
      <c r="G259" s="198"/>
      <c r="H259" s="199"/>
      <c r="I259" s="199"/>
      <c r="J259" s="199"/>
      <c r="K259" s="182"/>
    </row>
    <row r="260" spans="1:11" ht="12" customHeight="1" x14ac:dyDescent="0.2">
      <c r="A260" s="179">
        <v>38310</v>
      </c>
      <c r="B260" s="195">
        <v>26</v>
      </c>
      <c r="C260" s="198"/>
      <c r="D260" s="199"/>
      <c r="E260" s="199"/>
      <c r="F260" s="199"/>
      <c r="G260" s="198"/>
      <c r="H260" s="199"/>
      <c r="I260" s="199"/>
      <c r="J260" s="199"/>
      <c r="K260" s="182"/>
    </row>
    <row r="261" spans="1:11" ht="12" customHeight="1" x14ac:dyDescent="0.2">
      <c r="A261" s="179">
        <v>38315</v>
      </c>
      <c r="B261" s="195">
        <v>24</v>
      </c>
      <c r="C261" s="198"/>
      <c r="D261" s="199"/>
      <c r="E261" s="199"/>
      <c r="F261" s="199"/>
      <c r="G261" s="198"/>
      <c r="H261" s="199"/>
      <c r="I261" s="199"/>
      <c r="J261" s="199"/>
      <c r="K261" s="182"/>
    </row>
    <row r="262" spans="1:11" ht="12" customHeight="1" x14ac:dyDescent="0.2">
      <c r="A262" s="179">
        <v>38324</v>
      </c>
      <c r="B262" s="195">
        <v>23</v>
      </c>
      <c r="C262" s="198"/>
      <c r="D262" s="199"/>
      <c r="E262" s="199"/>
      <c r="F262" s="199"/>
      <c r="G262" s="198"/>
      <c r="H262" s="199"/>
      <c r="I262" s="199"/>
      <c r="J262" s="199"/>
      <c r="K262" s="182"/>
    </row>
    <row r="263" spans="1:11" ht="12" customHeight="1" x14ac:dyDescent="0.2">
      <c r="A263" s="179">
        <v>38331</v>
      </c>
      <c r="B263" s="195">
        <v>23</v>
      </c>
      <c r="C263" s="198"/>
      <c r="D263" s="199"/>
      <c r="E263" s="199"/>
      <c r="F263" s="199"/>
      <c r="G263" s="198"/>
      <c r="H263" s="199"/>
      <c r="I263" s="199"/>
      <c r="J263" s="199"/>
      <c r="K263" s="182"/>
    </row>
    <row r="264" spans="1:11" ht="12" customHeight="1" x14ac:dyDescent="0.2">
      <c r="A264" s="179">
        <v>38338</v>
      </c>
      <c r="B264" s="195">
        <v>24</v>
      </c>
      <c r="C264" s="198"/>
      <c r="D264" s="199"/>
      <c r="E264" s="199"/>
      <c r="F264" s="199"/>
      <c r="G264" s="198"/>
      <c r="H264" s="199"/>
      <c r="I264" s="199"/>
      <c r="J264" s="199"/>
      <c r="K264" s="182"/>
    </row>
    <row r="265" spans="1:11" ht="12" customHeight="1" x14ac:dyDescent="0.2">
      <c r="A265" s="179">
        <v>38344</v>
      </c>
      <c r="B265" s="195">
        <v>25</v>
      </c>
      <c r="C265" s="198"/>
      <c r="D265" s="199"/>
      <c r="E265" s="199"/>
      <c r="F265" s="199"/>
      <c r="G265" s="198"/>
      <c r="H265" s="199"/>
      <c r="I265" s="199"/>
      <c r="J265" s="199"/>
      <c r="K265" s="182"/>
    </row>
    <row r="266" spans="1:11" ht="12" customHeight="1" x14ac:dyDescent="0.2">
      <c r="A266" s="179">
        <v>38352</v>
      </c>
      <c r="B266" s="195">
        <v>25</v>
      </c>
      <c r="C266" s="198"/>
      <c r="D266" s="199"/>
      <c r="E266" s="199"/>
      <c r="F266" s="199"/>
      <c r="G266" s="198"/>
      <c r="H266" s="199"/>
      <c r="I266" s="199"/>
      <c r="J266" s="199"/>
      <c r="K266" s="182"/>
    </row>
    <row r="267" spans="1:11" ht="12" customHeight="1" x14ac:dyDescent="0.2">
      <c r="A267" s="179">
        <v>38359</v>
      </c>
      <c r="B267" s="195">
        <v>25</v>
      </c>
      <c r="C267" s="198"/>
      <c r="D267" s="199"/>
      <c r="E267" s="199"/>
      <c r="F267" s="199"/>
      <c r="G267" s="198"/>
      <c r="H267" s="199"/>
      <c r="I267" s="199"/>
      <c r="J267" s="199"/>
      <c r="K267" s="182"/>
    </row>
    <row r="268" spans="1:11" ht="12" customHeight="1" x14ac:dyDescent="0.2">
      <c r="A268" s="179">
        <v>38366</v>
      </c>
      <c r="B268" s="195">
        <v>30</v>
      </c>
      <c r="C268" s="198"/>
      <c r="D268" s="199"/>
      <c r="E268" s="199"/>
      <c r="F268" s="199"/>
      <c r="G268" s="198"/>
      <c r="H268" s="199"/>
      <c r="I268" s="199"/>
      <c r="J268" s="199"/>
      <c r="K268" s="182"/>
    </row>
    <row r="269" spans="1:11" ht="12" customHeight="1" x14ac:dyDescent="0.2">
      <c r="A269" s="179">
        <v>38373</v>
      </c>
      <c r="B269" s="195">
        <v>31</v>
      </c>
      <c r="C269" s="198"/>
      <c r="D269" s="199"/>
      <c r="E269" s="199"/>
      <c r="F269" s="199"/>
      <c r="G269" s="198"/>
      <c r="H269" s="199"/>
      <c r="I269" s="199"/>
      <c r="J269" s="199"/>
      <c r="K269" s="182"/>
    </row>
    <row r="270" spans="1:11" ht="12" customHeight="1" x14ac:dyDescent="0.2">
      <c r="A270" s="179">
        <v>38380</v>
      </c>
      <c r="B270" s="195">
        <v>31</v>
      </c>
      <c r="C270" s="198"/>
      <c r="D270" s="199"/>
      <c r="E270" s="199"/>
      <c r="F270" s="199"/>
      <c r="G270" s="198"/>
      <c r="H270" s="199"/>
      <c r="I270" s="199"/>
      <c r="J270" s="199"/>
      <c r="K270" s="182"/>
    </row>
    <row r="271" spans="1:11" ht="12" customHeight="1" x14ac:dyDescent="0.2">
      <c r="A271" s="179">
        <v>38387</v>
      </c>
      <c r="B271" s="195">
        <v>31</v>
      </c>
      <c r="C271" s="198"/>
      <c r="D271" s="199"/>
      <c r="E271" s="199"/>
      <c r="F271" s="199"/>
      <c r="G271" s="198"/>
      <c r="H271" s="199"/>
      <c r="I271" s="199"/>
      <c r="J271" s="199"/>
      <c r="K271" s="182"/>
    </row>
    <row r="272" spans="1:11" ht="12" customHeight="1" x14ac:dyDescent="0.2">
      <c r="A272" s="179">
        <v>38394</v>
      </c>
      <c r="B272" s="195">
        <v>31</v>
      </c>
      <c r="C272" s="198"/>
      <c r="D272" s="199"/>
      <c r="E272" s="199"/>
      <c r="F272" s="199"/>
      <c r="G272" s="198"/>
      <c r="H272" s="199"/>
      <c r="I272" s="199"/>
      <c r="J272" s="199"/>
      <c r="K272" s="182"/>
    </row>
    <row r="273" spans="1:11" ht="12" customHeight="1" x14ac:dyDescent="0.2">
      <c r="A273" s="179">
        <v>38401</v>
      </c>
      <c r="B273" s="195">
        <v>28</v>
      </c>
      <c r="C273" s="198"/>
      <c r="D273" s="199"/>
      <c r="E273" s="199"/>
      <c r="F273" s="199"/>
      <c r="G273" s="198"/>
      <c r="H273" s="199"/>
      <c r="I273" s="199"/>
      <c r="J273" s="199"/>
      <c r="K273" s="182"/>
    </row>
    <row r="274" spans="1:11" ht="12" customHeight="1" x14ac:dyDescent="0.2">
      <c r="A274" s="179">
        <v>38408</v>
      </c>
      <c r="B274" s="195">
        <v>27</v>
      </c>
      <c r="C274" s="198"/>
      <c r="D274" s="199"/>
      <c r="E274" s="199"/>
      <c r="F274" s="199"/>
      <c r="G274" s="198"/>
      <c r="H274" s="199"/>
      <c r="I274" s="199"/>
      <c r="J274" s="199"/>
      <c r="K274" s="182"/>
    </row>
    <row r="275" spans="1:11" ht="12" customHeight="1" x14ac:dyDescent="0.2">
      <c r="A275" s="179">
        <v>38415</v>
      </c>
      <c r="B275" s="195">
        <v>26</v>
      </c>
      <c r="C275" s="198"/>
      <c r="D275" s="199"/>
      <c r="E275" s="199"/>
      <c r="F275" s="199"/>
      <c r="G275" s="198"/>
      <c r="H275" s="199"/>
      <c r="I275" s="199"/>
      <c r="J275" s="199"/>
      <c r="K275" s="182"/>
    </row>
    <row r="276" spans="1:11" ht="12" customHeight="1" x14ac:dyDescent="0.2">
      <c r="A276" s="179">
        <v>38422</v>
      </c>
      <c r="B276" s="195">
        <v>27</v>
      </c>
      <c r="C276" s="198"/>
      <c r="D276" s="199"/>
      <c r="E276" s="199"/>
      <c r="F276" s="199"/>
      <c r="G276" s="198"/>
      <c r="H276" s="199"/>
      <c r="I276" s="199"/>
      <c r="J276" s="199"/>
      <c r="K276" s="182"/>
    </row>
    <row r="277" spans="1:11" ht="12" customHeight="1" x14ac:dyDescent="0.2">
      <c r="A277" s="179">
        <v>38429</v>
      </c>
      <c r="B277" s="195">
        <v>27</v>
      </c>
      <c r="C277" s="198"/>
      <c r="D277" s="199"/>
      <c r="E277" s="199"/>
      <c r="F277" s="199"/>
      <c r="G277" s="198"/>
      <c r="H277" s="199"/>
      <c r="I277" s="199"/>
      <c r="J277" s="199"/>
      <c r="K277" s="182"/>
    </row>
    <row r="278" spans="1:11" ht="12" customHeight="1" x14ac:dyDescent="0.2">
      <c r="A278" s="179">
        <v>38435</v>
      </c>
      <c r="B278" s="195">
        <v>28</v>
      </c>
      <c r="C278" s="198"/>
      <c r="D278" s="199"/>
      <c r="E278" s="199"/>
      <c r="F278" s="199"/>
      <c r="G278" s="198"/>
      <c r="H278" s="199"/>
      <c r="I278" s="199"/>
      <c r="J278" s="199"/>
      <c r="K278" s="182"/>
    </row>
    <row r="279" spans="1:11" ht="12" customHeight="1" x14ac:dyDescent="0.2">
      <c r="A279" s="179">
        <v>38443</v>
      </c>
      <c r="B279" s="195">
        <v>28</v>
      </c>
      <c r="C279" s="198"/>
      <c r="D279" s="199"/>
      <c r="E279" s="199"/>
      <c r="F279" s="199"/>
      <c r="G279" s="198"/>
      <c r="H279" s="199"/>
      <c r="I279" s="199"/>
      <c r="J279" s="199"/>
      <c r="K279" s="182"/>
    </row>
    <row r="280" spans="1:11" ht="12" customHeight="1" x14ac:dyDescent="0.2">
      <c r="A280" s="179">
        <v>38450</v>
      </c>
      <c r="B280" s="195">
        <v>29</v>
      </c>
      <c r="C280" s="198"/>
      <c r="D280" s="199"/>
      <c r="E280" s="199"/>
      <c r="F280" s="199"/>
      <c r="G280" s="198"/>
      <c r="H280" s="199"/>
      <c r="I280" s="199"/>
      <c r="J280" s="199"/>
      <c r="K280" s="182"/>
    </row>
    <row r="281" spans="1:11" ht="12" customHeight="1" x14ac:dyDescent="0.2">
      <c r="A281" s="179">
        <v>38457</v>
      </c>
      <c r="B281" s="195">
        <v>31</v>
      </c>
      <c r="C281" s="198"/>
      <c r="D281" s="199"/>
      <c r="E281" s="199"/>
      <c r="F281" s="199"/>
      <c r="G281" s="198"/>
      <c r="H281" s="199"/>
      <c r="I281" s="199"/>
      <c r="J281" s="199"/>
      <c r="K281" s="182"/>
    </row>
    <row r="282" spans="1:11" ht="12" customHeight="1" x14ac:dyDescent="0.2">
      <c r="A282" s="179">
        <v>38464</v>
      </c>
      <c r="B282" s="195">
        <v>32</v>
      </c>
      <c r="C282" s="198"/>
      <c r="D282" s="199"/>
      <c r="E282" s="199"/>
      <c r="F282" s="199"/>
      <c r="G282" s="198"/>
      <c r="H282" s="199"/>
      <c r="I282" s="199"/>
      <c r="J282" s="199"/>
      <c r="K282" s="182"/>
    </row>
    <row r="283" spans="1:11" ht="12" customHeight="1" x14ac:dyDescent="0.2">
      <c r="A283" s="179">
        <v>38471</v>
      </c>
      <c r="B283" s="195">
        <v>30</v>
      </c>
      <c r="C283" s="198"/>
      <c r="D283" s="199"/>
      <c r="E283" s="199"/>
      <c r="F283" s="199"/>
      <c r="G283" s="198"/>
      <c r="H283" s="199"/>
      <c r="I283" s="199"/>
      <c r="J283" s="199"/>
      <c r="K283" s="182"/>
    </row>
    <row r="284" spans="1:11" ht="12" customHeight="1" x14ac:dyDescent="0.2">
      <c r="A284" s="179">
        <v>38478</v>
      </c>
      <c r="B284" s="195">
        <v>24</v>
      </c>
      <c r="C284" s="198"/>
      <c r="D284" s="199"/>
      <c r="E284" s="199"/>
      <c r="F284" s="199"/>
      <c r="G284" s="198"/>
      <c r="H284" s="199"/>
      <c r="I284" s="199"/>
      <c r="J284" s="199"/>
      <c r="K284" s="182"/>
    </row>
    <row r="285" spans="1:11" ht="12" customHeight="1" x14ac:dyDescent="0.2">
      <c r="A285" s="179">
        <v>38485</v>
      </c>
      <c r="B285" s="195">
        <v>26</v>
      </c>
      <c r="C285" s="198"/>
      <c r="D285" s="199"/>
      <c r="E285" s="199"/>
      <c r="F285" s="199"/>
      <c r="G285" s="198"/>
      <c r="H285" s="199"/>
      <c r="I285" s="199"/>
      <c r="J285" s="199"/>
      <c r="K285" s="182"/>
    </row>
    <row r="286" spans="1:11" ht="12" customHeight="1" x14ac:dyDescent="0.2">
      <c r="A286" s="179">
        <v>38492</v>
      </c>
      <c r="B286" s="195">
        <v>25</v>
      </c>
      <c r="C286" s="198"/>
      <c r="D286" s="199"/>
      <c r="E286" s="199"/>
      <c r="F286" s="199"/>
      <c r="G286" s="198"/>
      <c r="H286" s="199"/>
      <c r="I286" s="199"/>
      <c r="J286" s="199"/>
      <c r="K286" s="182"/>
    </row>
    <row r="287" spans="1:11" ht="12" customHeight="1" x14ac:dyDescent="0.2">
      <c r="A287" s="179">
        <v>38499</v>
      </c>
      <c r="B287" s="195">
        <v>25</v>
      </c>
      <c r="C287" s="198"/>
      <c r="D287" s="199"/>
      <c r="E287" s="199"/>
      <c r="F287" s="199"/>
      <c r="G287" s="198"/>
      <c r="H287" s="199"/>
      <c r="I287" s="199"/>
      <c r="J287" s="199"/>
      <c r="K287" s="182"/>
    </row>
    <row r="288" spans="1:11" ht="12" customHeight="1" x14ac:dyDescent="0.2">
      <c r="A288" s="179">
        <v>38506</v>
      </c>
      <c r="B288" s="195">
        <v>27</v>
      </c>
      <c r="C288" s="198"/>
      <c r="D288" s="199"/>
      <c r="E288" s="199"/>
      <c r="F288" s="199"/>
      <c r="G288" s="198"/>
      <c r="H288" s="199"/>
      <c r="I288" s="199"/>
      <c r="J288" s="199"/>
      <c r="K288" s="182"/>
    </row>
    <row r="289" spans="1:11" ht="12" customHeight="1" x14ac:dyDescent="0.2">
      <c r="A289" s="179">
        <v>38513</v>
      </c>
      <c r="B289" s="195">
        <v>29</v>
      </c>
      <c r="C289" s="198"/>
      <c r="D289" s="199"/>
      <c r="E289" s="199"/>
      <c r="F289" s="199"/>
      <c r="G289" s="198"/>
      <c r="H289" s="199"/>
      <c r="I289" s="199"/>
      <c r="J289" s="199"/>
      <c r="K289" s="182"/>
    </row>
    <row r="290" spans="1:11" ht="12" customHeight="1" x14ac:dyDescent="0.2">
      <c r="A290" s="179">
        <v>38520</v>
      </c>
      <c r="B290" s="195">
        <v>26</v>
      </c>
      <c r="C290" s="198"/>
      <c r="D290" s="199"/>
      <c r="E290" s="199"/>
      <c r="F290" s="199"/>
      <c r="G290" s="198"/>
      <c r="H290" s="199"/>
      <c r="I290" s="199"/>
      <c r="J290" s="199"/>
      <c r="K290" s="182"/>
    </row>
    <row r="291" spans="1:11" ht="12" customHeight="1" x14ac:dyDescent="0.2">
      <c r="A291" s="179">
        <v>38527</v>
      </c>
      <c r="B291" s="195">
        <v>27</v>
      </c>
      <c r="C291" s="198"/>
      <c r="D291" s="199"/>
      <c r="E291" s="199"/>
      <c r="F291" s="199"/>
      <c r="G291" s="198"/>
      <c r="H291" s="199"/>
      <c r="I291" s="199"/>
      <c r="J291" s="199"/>
      <c r="K291" s="182"/>
    </row>
    <row r="292" spans="1:11" ht="12" customHeight="1" x14ac:dyDescent="0.2">
      <c r="A292" s="179">
        <v>38534</v>
      </c>
      <c r="B292" s="195">
        <v>26</v>
      </c>
      <c r="C292" s="198"/>
      <c r="D292" s="199"/>
      <c r="E292" s="199"/>
      <c r="F292" s="199"/>
      <c r="G292" s="198"/>
      <c r="H292" s="199"/>
      <c r="I292" s="199"/>
      <c r="J292" s="199"/>
      <c r="K292" s="182"/>
    </row>
    <row r="293" spans="1:11" ht="12" customHeight="1" x14ac:dyDescent="0.2">
      <c r="A293" s="179">
        <v>38541</v>
      </c>
      <c r="B293" s="195">
        <v>27</v>
      </c>
      <c r="C293" s="198"/>
      <c r="D293" s="199"/>
      <c r="E293" s="199"/>
      <c r="F293" s="199"/>
      <c r="G293" s="198"/>
      <c r="H293" s="199"/>
      <c r="I293" s="199"/>
      <c r="J293" s="199"/>
      <c r="K293" s="182"/>
    </row>
    <row r="294" spans="1:11" ht="12" customHeight="1" x14ac:dyDescent="0.2">
      <c r="A294" s="179">
        <v>38548</v>
      </c>
      <c r="B294" s="195">
        <v>28</v>
      </c>
      <c r="C294" s="198"/>
      <c r="D294" s="199"/>
      <c r="E294" s="199"/>
      <c r="F294" s="199"/>
      <c r="G294" s="198"/>
      <c r="H294" s="199"/>
      <c r="I294" s="199"/>
      <c r="J294" s="199"/>
      <c r="K294" s="182"/>
    </row>
    <row r="295" spans="1:11" ht="12" customHeight="1" x14ac:dyDescent="0.2">
      <c r="A295" s="179">
        <v>38555</v>
      </c>
      <c r="B295" s="195">
        <v>27</v>
      </c>
      <c r="C295" s="198"/>
      <c r="D295" s="199"/>
      <c r="E295" s="199"/>
      <c r="F295" s="199"/>
      <c r="G295" s="198"/>
      <c r="H295" s="199"/>
      <c r="I295" s="199"/>
      <c r="J295" s="199"/>
      <c r="K295" s="182"/>
    </row>
    <row r="296" spans="1:11" ht="12" customHeight="1" x14ac:dyDescent="0.2">
      <c r="A296" s="179">
        <v>38562</v>
      </c>
      <c r="B296" s="195">
        <v>27</v>
      </c>
      <c r="C296" s="198"/>
      <c r="D296" s="199"/>
      <c r="E296" s="199"/>
      <c r="F296" s="199"/>
      <c r="G296" s="198"/>
      <c r="H296" s="199"/>
      <c r="I296" s="199"/>
      <c r="J296" s="199"/>
      <c r="K296" s="182"/>
    </row>
    <row r="297" spans="1:11" ht="12" customHeight="1" x14ac:dyDescent="0.2">
      <c r="A297" s="179">
        <v>38569</v>
      </c>
      <c r="B297" s="195">
        <v>27</v>
      </c>
      <c r="C297" s="198"/>
      <c r="D297" s="199"/>
      <c r="E297" s="199"/>
      <c r="F297" s="199"/>
      <c r="G297" s="198"/>
      <c r="H297" s="199"/>
      <c r="I297" s="199"/>
      <c r="J297" s="199"/>
      <c r="K297" s="182"/>
    </row>
    <row r="298" spans="1:11" ht="12" customHeight="1" x14ac:dyDescent="0.2">
      <c r="A298" s="179">
        <v>38576</v>
      </c>
      <c r="B298" s="195">
        <v>25</v>
      </c>
      <c r="C298" s="198"/>
      <c r="D298" s="199"/>
      <c r="E298" s="199"/>
      <c r="F298" s="199"/>
      <c r="G298" s="198"/>
      <c r="H298" s="199"/>
      <c r="I298" s="199"/>
      <c r="J298" s="199"/>
      <c r="K298" s="182"/>
    </row>
    <row r="299" spans="1:11" ht="12" customHeight="1" x14ac:dyDescent="0.2">
      <c r="A299" s="179">
        <v>38583</v>
      </c>
      <c r="B299" s="195">
        <v>24</v>
      </c>
      <c r="C299" s="198"/>
      <c r="D299" s="199"/>
      <c r="E299" s="199"/>
      <c r="F299" s="199"/>
      <c r="G299" s="198"/>
      <c r="H299" s="199"/>
      <c r="I299" s="199"/>
      <c r="J299" s="199"/>
      <c r="K299" s="182"/>
    </row>
    <row r="300" spans="1:11" ht="12" customHeight="1" x14ac:dyDescent="0.2">
      <c r="A300" s="179">
        <v>38590</v>
      </c>
      <c r="B300" s="195">
        <v>25</v>
      </c>
      <c r="C300" s="198"/>
      <c r="D300" s="199"/>
      <c r="E300" s="199"/>
      <c r="F300" s="199"/>
      <c r="G300" s="198"/>
      <c r="H300" s="199"/>
      <c r="I300" s="199"/>
      <c r="J300" s="199"/>
      <c r="K300" s="182"/>
    </row>
    <row r="301" spans="1:11" ht="12" customHeight="1" x14ac:dyDescent="0.2">
      <c r="A301" s="179">
        <v>38597</v>
      </c>
      <c r="B301" s="195">
        <v>27</v>
      </c>
      <c r="C301" s="198"/>
      <c r="D301" s="199"/>
      <c r="E301" s="199"/>
      <c r="F301" s="199"/>
      <c r="G301" s="198"/>
      <c r="H301" s="199"/>
      <c r="I301" s="199"/>
      <c r="J301" s="199"/>
      <c r="K301" s="182"/>
    </row>
    <row r="302" spans="1:11" ht="12" customHeight="1" x14ac:dyDescent="0.2">
      <c r="A302" s="179">
        <v>38604</v>
      </c>
      <c r="B302" s="195">
        <v>27</v>
      </c>
      <c r="C302" s="198"/>
      <c r="D302" s="199"/>
      <c r="E302" s="199"/>
      <c r="F302" s="199"/>
      <c r="G302" s="198"/>
      <c r="H302" s="199"/>
      <c r="I302" s="199"/>
      <c r="J302" s="199"/>
      <c r="K302" s="182"/>
    </row>
    <row r="303" spans="1:11" ht="12" customHeight="1" x14ac:dyDescent="0.2">
      <c r="A303" s="179">
        <v>38611</v>
      </c>
      <c r="B303" s="195">
        <v>27</v>
      </c>
      <c r="C303" s="198"/>
      <c r="D303" s="199"/>
      <c r="E303" s="199"/>
      <c r="F303" s="199"/>
      <c r="G303" s="198"/>
      <c r="H303" s="199"/>
      <c r="I303" s="199"/>
      <c r="J303" s="199"/>
      <c r="K303" s="182"/>
    </row>
    <row r="304" spans="1:11" ht="12" customHeight="1" x14ac:dyDescent="0.2">
      <c r="A304" s="179">
        <v>38618</v>
      </c>
      <c r="B304" s="195">
        <v>26</v>
      </c>
      <c r="C304" s="198"/>
      <c r="D304" s="199"/>
      <c r="E304" s="199"/>
      <c r="F304" s="199"/>
      <c r="G304" s="198"/>
      <c r="H304" s="199"/>
      <c r="I304" s="199"/>
      <c r="J304" s="199"/>
      <c r="K304" s="182"/>
    </row>
    <row r="305" spans="1:11" ht="12" customHeight="1" x14ac:dyDescent="0.2">
      <c r="A305" s="179">
        <v>38625</v>
      </c>
      <c r="B305" s="195">
        <v>25</v>
      </c>
      <c r="C305" s="198"/>
      <c r="D305" s="199"/>
      <c r="E305" s="199"/>
      <c r="F305" s="199"/>
      <c r="G305" s="198"/>
      <c r="H305" s="199"/>
      <c r="I305" s="199"/>
      <c r="J305" s="199"/>
      <c r="K305" s="182"/>
    </row>
    <row r="306" spans="1:11" ht="12" customHeight="1" x14ac:dyDescent="0.2">
      <c r="A306" s="179">
        <v>38632</v>
      </c>
      <c r="B306" s="195">
        <v>26</v>
      </c>
      <c r="C306" s="198"/>
      <c r="D306" s="199"/>
      <c r="E306" s="199"/>
      <c r="F306" s="199"/>
      <c r="G306" s="198"/>
      <c r="H306" s="199"/>
      <c r="I306" s="199"/>
      <c r="J306" s="199"/>
      <c r="K306" s="182"/>
    </row>
    <row r="307" spans="1:11" ht="12" customHeight="1" x14ac:dyDescent="0.2">
      <c r="A307" s="179">
        <v>38639</v>
      </c>
      <c r="B307" s="195">
        <v>25</v>
      </c>
      <c r="C307" s="198"/>
      <c r="D307" s="199"/>
      <c r="E307" s="199"/>
      <c r="F307" s="199"/>
      <c r="G307" s="198"/>
      <c r="H307" s="199"/>
      <c r="I307" s="199"/>
      <c r="J307" s="199"/>
      <c r="K307" s="182"/>
    </row>
    <row r="308" spans="1:11" ht="12" customHeight="1" x14ac:dyDescent="0.2">
      <c r="A308" s="179">
        <v>38646</v>
      </c>
      <c r="B308" s="195">
        <v>25</v>
      </c>
      <c r="C308" s="198"/>
      <c r="D308" s="199"/>
      <c r="E308" s="199"/>
      <c r="F308" s="199"/>
      <c r="G308" s="198"/>
      <c r="H308" s="199"/>
      <c r="I308" s="199"/>
      <c r="J308" s="199"/>
      <c r="K308" s="182"/>
    </row>
    <row r="309" spans="1:11" ht="12" customHeight="1" x14ac:dyDescent="0.2">
      <c r="A309" s="179">
        <v>38653</v>
      </c>
      <c r="B309" s="195">
        <v>28</v>
      </c>
      <c r="C309" s="198"/>
      <c r="D309" s="199"/>
      <c r="E309" s="199"/>
      <c r="F309" s="199"/>
      <c r="G309" s="198"/>
      <c r="H309" s="199"/>
      <c r="I309" s="199"/>
      <c r="J309" s="199"/>
      <c r="K309" s="182"/>
    </row>
    <row r="310" spans="1:11" ht="12" customHeight="1" x14ac:dyDescent="0.2">
      <c r="A310" s="179">
        <v>38660</v>
      </c>
      <c r="B310" s="195">
        <v>29</v>
      </c>
      <c r="C310" s="198"/>
      <c r="D310" s="199"/>
      <c r="E310" s="199"/>
      <c r="F310" s="199"/>
      <c r="G310" s="198"/>
      <c r="H310" s="199"/>
      <c r="I310" s="199"/>
      <c r="J310" s="199"/>
      <c r="K310" s="182"/>
    </row>
    <row r="311" spans="1:11" ht="12" customHeight="1" x14ac:dyDescent="0.2">
      <c r="A311" s="179">
        <v>38667</v>
      </c>
      <c r="B311" s="195">
        <v>29</v>
      </c>
      <c r="C311" s="198"/>
      <c r="D311" s="199"/>
      <c r="E311" s="199"/>
      <c r="F311" s="199"/>
      <c r="G311" s="198"/>
      <c r="H311" s="199"/>
      <c r="I311" s="199"/>
      <c r="J311" s="199"/>
      <c r="K311" s="182"/>
    </row>
    <row r="312" spans="1:11" ht="12" customHeight="1" x14ac:dyDescent="0.2">
      <c r="A312" s="179">
        <v>38674</v>
      </c>
      <c r="B312" s="195">
        <v>30</v>
      </c>
      <c r="C312" s="198"/>
      <c r="D312" s="199"/>
      <c r="E312" s="199"/>
      <c r="F312" s="199"/>
      <c r="G312" s="198"/>
      <c r="H312" s="199"/>
      <c r="I312" s="199"/>
      <c r="J312" s="199"/>
      <c r="K312" s="182"/>
    </row>
    <row r="313" spans="1:11" ht="12" customHeight="1" x14ac:dyDescent="0.2">
      <c r="A313" s="179">
        <v>38679</v>
      </c>
      <c r="B313" s="195">
        <v>31</v>
      </c>
      <c r="C313" s="198"/>
      <c r="D313" s="199"/>
      <c r="E313" s="199"/>
      <c r="F313" s="199"/>
      <c r="G313" s="198"/>
      <c r="H313" s="199"/>
      <c r="I313" s="199"/>
      <c r="J313" s="199"/>
      <c r="K313" s="182"/>
    </row>
    <row r="314" spans="1:11" ht="12" customHeight="1" x14ac:dyDescent="0.2">
      <c r="A314" s="179">
        <v>38688</v>
      </c>
      <c r="B314" s="195">
        <v>31</v>
      </c>
      <c r="C314" s="198"/>
      <c r="D314" s="199"/>
      <c r="E314" s="199"/>
      <c r="F314" s="199"/>
      <c r="G314" s="198"/>
      <c r="H314" s="199"/>
      <c r="I314" s="199"/>
      <c r="J314" s="199"/>
      <c r="K314" s="182"/>
    </row>
    <row r="315" spans="1:11" ht="12" customHeight="1" x14ac:dyDescent="0.2">
      <c r="A315" s="179">
        <v>38695</v>
      </c>
      <c r="B315" s="195">
        <v>31</v>
      </c>
      <c r="C315" s="198"/>
      <c r="D315" s="199"/>
      <c r="E315" s="199"/>
      <c r="F315" s="199"/>
      <c r="G315" s="198"/>
      <c r="H315" s="199"/>
      <c r="I315" s="199"/>
      <c r="J315" s="199"/>
      <c r="K315" s="182"/>
    </row>
    <row r="316" spans="1:11" ht="12" customHeight="1" x14ac:dyDescent="0.2">
      <c r="A316" s="179">
        <v>38702</v>
      </c>
      <c r="B316" s="195">
        <v>29</v>
      </c>
      <c r="C316" s="198"/>
      <c r="D316" s="199"/>
      <c r="E316" s="199"/>
      <c r="F316" s="199"/>
      <c r="G316" s="198"/>
      <c r="H316" s="199"/>
      <c r="I316" s="199"/>
      <c r="J316" s="199"/>
      <c r="K316" s="182"/>
    </row>
    <row r="317" spans="1:11" ht="12" customHeight="1" x14ac:dyDescent="0.2">
      <c r="A317" s="179">
        <v>38708</v>
      </c>
      <c r="B317" s="195">
        <v>30</v>
      </c>
      <c r="C317" s="198"/>
      <c r="D317" s="199"/>
      <c r="E317" s="199"/>
      <c r="F317" s="199"/>
      <c r="G317" s="198"/>
      <c r="H317" s="199"/>
      <c r="I317" s="199"/>
      <c r="J317" s="199"/>
      <c r="K317" s="182"/>
    </row>
    <row r="318" spans="1:11" ht="12" customHeight="1" x14ac:dyDescent="0.2">
      <c r="A318" s="179">
        <v>38716</v>
      </c>
      <c r="B318" s="195">
        <v>28</v>
      </c>
      <c r="C318" s="198"/>
      <c r="D318" s="199"/>
      <c r="E318" s="199"/>
      <c r="F318" s="199"/>
      <c r="G318" s="198"/>
      <c r="H318" s="199"/>
      <c r="I318" s="199"/>
      <c r="J318" s="199"/>
      <c r="K318" s="182"/>
    </row>
    <row r="319" spans="1:11" ht="12" customHeight="1" x14ac:dyDescent="0.2">
      <c r="A319" s="179">
        <v>38723</v>
      </c>
      <c r="B319" s="195">
        <v>27</v>
      </c>
      <c r="C319" s="198"/>
      <c r="D319" s="199"/>
      <c r="E319" s="199"/>
      <c r="F319" s="199"/>
      <c r="G319" s="198"/>
      <c r="H319" s="199"/>
      <c r="I319" s="199"/>
      <c r="J319" s="199"/>
      <c r="K319" s="182"/>
    </row>
    <row r="320" spans="1:11" ht="12" customHeight="1" x14ac:dyDescent="0.2">
      <c r="A320" s="179">
        <v>38730</v>
      </c>
      <c r="B320" s="195">
        <v>29</v>
      </c>
      <c r="C320" s="198"/>
      <c r="D320" s="199"/>
      <c r="E320" s="199"/>
      <c r="F320" s="199"/>
      <c r="G320" s="198"/>
      <c r="H320" s="199"/>
      <c r="I320" s="199"/>
      <c r="J320" s="199"/>
      <c r="K320" s="182"/>
    </row>
    <row r="321" spans="1:11" ht="12" customHeight="1" x14ac:dyDescent="0.2">
      <c r="A321" s="179">
        <v>38737</v>
      </c>
      <c r="B321" s="195">
        <v>29</v>
      </c>
      <c r="C321" s="198"/>
      <c r="D321" s="199"/>
      <c r="E321" s="199"/>
      <c r="F321" s="199"/>
      <c r="G321" s="198"/>
      <c r="H321" s="199"/>
      <c r="I321" s="199"/>
      <c r="J321" s="199"/>
      <c r="K321" s="182"/>
    </row>
    <row r="322" spans="1:11" ht="12" customHeight="1" x14ac:dyDescent="0.2">
      <c r="A322" s="179">
        <v>38744</v>
      </c>
      <c r="B322" s="195">
        <v>31</v>
      </c>
      <c r="C322" s="198"/>
      <c r="D322" s="199"/>
      <c r="E322" s="199"/>
      <c r="F322" s="199"/>
      <c r="G322" s="198"/>
      <c r="H322" s="199"/>
      <c r="I322" s="199"/>
      <c r="J322" s="199"/>
      <c r="K322" s="182"/>
    </row>
    <row r="323" spans="1:11" ht="12" customHeight="1" x14ac:dyDescent="0.2">
      <c r="A323" s="179">
        <v>38751</v>
      </c>
      <c r="B323" s="195">
        <v>29</v>
      </c>
      <c r="C323" s="198"/>
      <c r="D323" s="199"/>
      <c r="E323" s="199"/>
      <c r="F323" s="199"/>
      <c r="G323" s="198"/>
      <c r="H323" s="199"/>
      <c r="I323" s="199"/>
      <c r="J323" s="199"/>
      <c r="K323" s="182"/>
    </row>
    <row r="324" spans="1:11" ht="12" customHeight="1" x14ac:dyDescent="0.2">
      <c r="A324" s="179">
        <v>38758</v>
      </c>
      <c r="B324" s="195">
        <v>31</v>
      </c>
      <c r="C324" s="198"/>
      <c r="D324" s="199"/>
      <c r="E324" s="199"/>
      <c r="F324" s="199"/>
      <c r="G324" s="198"/>
      <c r="H324" s="199"/>
      <c r="I324" s="199"/>
      <c r="J324" s="199"/>
      <c r="K324" s="182"/>
    </row>
    <row r="325" spans="1:11" ht="12" customHeight="1" x14ac:dyDescent="0.2">
      <c r="A325" s="179">
        <v>38765</v>
      </c>
      <c r="B325" s="195">
        <v>30</v>
      </c>
      <c r="C325" s="198"/>
      <c r="D325" s="199"/>
      <c r="E325" s="199"/>
      <c r="F325" s="199"/>
      <c r="G325" s="198"/>
      <c r="H325" s="199"/>
      <c r="I325" s="199"/>
      <c r="J325" s="199"/>
      <c r="K325" s="182"/>
    </row>
    <row r="326" spans="1:11" ht="12" customHeight="1" x14ac:dyDescent="0.2">
      <c r="A326" s="179">
        <v>38772</v>
      </c>
      <c r="B326" s="195">
        <v>30</v>
      </c>
      <c r="C326" s="198"/>
      <c r="D326" s="199"/>
      <c r="E326" s="199"/>
      <c r="F326" s="199"/>
      <c r="G326" s="198"/>
      <c r="H326" s="199"/>
      <c r="I326" s="199"/>
      <c r="J326" s="199"/>
      <c r="K326" s="182"/>
    </row>
    <row r="327" spans="1:11" ht="12" customHeight="1" x14ac:dyDescent="0.2">
      <c r="A327" s="179">
        <v>38779</v>
      </c>
      <c r="B327" s="195">
        <v>31</v>
      </c>
      <c r="C327" s="198"/>
      <c r="D327" s="199"/>
      <c r="E327" s="199"/>
      <c r="F327" s="199"/>
      <c r="G327" s="198"/>
      <c r="H327" s="199"/>
      <c r="I327" s="199"/>
      <c r="J327" s="199"/>
      <c r="K327" s="182"/>
    </row>
    <row r="328" spans="1:11" ht="12" customHeight="1" x14ac:dyDescent="0.2">
      <c r="A328" s="179">
        <v>38786</v>
      </c>
      <c r="B328" s="195">
        <v>28</v>
      </c>
      <c r="C328" s="198"/>
      <c r="D328" s="199"/>
      <c r="E328" s="199"/>
      <c r="F328" s="199"/>
      <c r="G328" s="198"/>
      <c r="H328" s="199"/>
      <c r="I328" s="199"/>
      <c r="J328" s="199"/>
      <c r="K328" s="182"/>
    </row>
    <row r="329" spans="1:11" ht="12" customHeight="1" x14ac:dyDescent="0.2">
      <c r="A329" s="179">
        <v>38793</v>
      </c>
      <c r="B329" s="195">
        <v>38</v>
      </c>
      <c r="C329" s="198"/>
      <c r="D329" s="199"/>
      <c r="E329" s="199"/>
      <c r="F329" s="199"/>
      <c r="G329" s="198"/>
      <c r="H329" s="199"/>
      <c r="I329" s="199"/>
      <c r="J329" s="199"/>
      <c r="K329" s="182"/>
    </row>
    <row r="330" spans="1:11" ht="12" customHeight="1" x14ac:dyDescent="0.2">
      <c r="A330" s="179">
        <v>38800</v>
      </c>
      <c r="B330" s="195">
        <v>40</v>
      </c>
      <c r="C330" s="198"/>
      <c r="D330" s="199"/>
      <c r="E330" s="199"/>
      <c r="F330" s="199"/>
      <c r="G330" s="198"/>
      <c r="H330" s="199"/>
      <c r="I330" s="199"/>
      <c r="J330" s="199"/>
      <c r="K330" s="182"/>
    </row>
    <row r="331" spans="1:11" ht="12" customHeight="1" x14ac:dyDescent="0.2">
      <c r="A331" s="179">
        <v>38807</v>
      </c>
      <c r="B331" s="195">
        <v>39</v>
      </c>
      <c r="C331" s="198"/>
      <c r="D331" s="199"/>
      <c r="E331" s="199"/>
      <c r="F331" s="199"/>
      <c r="G331" s="198"/>
      <c r="H331" s="199"/>
      <c r="I331" s="199"/>
      <c r="J331" s="199"/>
      <c r="K331" s="182"/>
    </row>
    <row r="332" spans="1:11" ht="12" customHeight="1" x14ac:dyDescent="0.2">
      <c r="A332" s="179">
        <v>38814</v>
      </c>
      <c r="B332" s="195">
        <v>39</v>
      </c>
      <c r="C332" s="198"/>
      <c r="D332" s="199"/>
      <c r="E332" s="199"/>
      <c r="F332" s="199"/>
      <c r="G332" s="198"/>
      <c r="H332" s="199"/>
      <c r="I332" s="199"/>
      <c r="J332" s="199"/>
      <c r="K332" s="182"/>
    </row>
    <row r="333" spans="1:11" ht="12" customHeight="1" x14ac:dyDescent="0.2">
      <c r="A333" s="179">
        <v>38820</v>
      </c>
      <c r="B333" s="195">
        <v>32</v>
      </c>
      <c r="C333" s="198"/>
      <c r="D333" s="199"/>
      <c r="E333" s="199"/>
      <c r="F333" s="199"/>
      <c r="G333" s="198"/>
      <c r="H333" s="199"/>
      <c r="I333" s="199"/>
      <c r="J333" s="199"/>
      <c r="K333" s="182"/>
    </row>
    <row r="334" spans="1:11" ht="12" customHeight="1" x14ac:dyDescent="0.2">
      <c r="A334" s="179">
        <v>38828</v>
      </c>
      <c r="B334" s="195">
        <v>37</v>
      </c>
      <c r="C334" s="198"/>
      <c r="D334" s="199"/>
      <c r="E334" s="199"/>
      <c r="F334" s="199"/>
      <c r="G334" s="198"/>
      <c r="H334" s="199"/>
      <c r="I334" s="199"/>
      <c r="J334" s="199"/>
      <c r="K334" s="182"/>
    </row>
    <row r="335" spans="1:11" ht="12" customHeight="1" x14ac:dyDescent="0.2">
      <c r="A335" s="179">
        <v>38835</v>
      </c>
      <c r="B335" s="195">
        <v>39</v>
      </c>
      <c r="C335" s="198"/>
      <c r="D335" s="199"/>
      <c r="E335" s="199"/>
      <c r="F335" s="199"/>
      <c r="G335" s="198"/>
      <c r="H335" s="199"/>
      <c r="I335" s="199"/>
      <c r="J335" s="199"/>
      <c r="K335" s="182"/>
    </row>
    <row r="336" spans="1:11" ht="12" customHeight="1" x14ac:dyDescent="0.2">
      <c r="A336" s="179">
        <v>38842</v>
      </c>
      <c r="B336" s="195">
        <v>42</v>
      </c>
      <c r="C336" s="198"/>
      <c r="D336" s="199"/>
      <c r="E336" s="199"/>
      <c r="F336" s="199"/>
      <c r="G336" s="198"/>
      <c r="H336" s="199"/>
      <c r="I336" s="199"/>
      <c r="J336" s="199"/>
      <c r="K336" s="182"/>
    </row>
    <row r="337" spans="1:11" ht="12" customHeight="1" x14ac:dyDescent="0.2">
      <c r="A337" s="179">
        <v>38849</v>
      </c>
      <c r="B337" s="195">
        <v>40</v>
      </c>
      <c r="C337" s="198"/>
      <c r="D337" s="199"/>
      <c r="E337" s="199"/>
      <c r="F337" s="199"/>
      <c r="G337" s="198"/>
      <c r="H337" s="199"/>
      <c r="I337" s="199"/>
      <c r="J337" s="199"/>
      <c r="K337" s="182"/>
    </row>
    <row r="338" spans="1:11" ht="12" customHeight="1" x14ac:dyDescent="0.2">
      <c r="A338" s="179">
        <v>38856</v>
      </c>
      <c r="B338" s="195">
        <v>36</v>
      </c>
      <c r="C338" s="198"/>
      <c r="D338" s="199"/>
      <c r="E338" s="199"/>
      <c r="F338" s="199"/>
      <c r="G338" s="198"/>
      <c r="H338" s="199"/>
      <c r="I338" s="199"/>
      <c r="J338" s="199"/>
      <c r="K338" s="182"/>
    </row>
    <row r="339" spans="1:11" ht="12" customHeight="1" x14ac:dyDescent="0.2">
      <c r="A339" s="179">
        <v>38863</v>
      </c>
      <c r="B339" s="195">
        <v>38</v>
      </c>
      <c r="C339" s="198"/>
      <c r="D339" s="199"/>
      <c r="E339" s="199"/>
      <c r="F339" s="199"/>
      <c r="G339" s="198"/>
      <c r="H339" s="199"/>
      <c r="I339" s="199"/>
      <c r="J339" s="199"/>
      <c r="K339" s="182"/>
    </row>
    <row r="340" spans="1:11" ht="12" customHeight="1" x14ac:dyDescent="0.2">
      <c r="A340" s="179">
        <v>38870</v>
      </c>
      <c r="B340" s="195">
        <v>40</v>
      </c>
      <c r="C340" s="198"/>
      <c r="D340" s="199"/>
      <c r="E340" s="199"/>
      <c r="F340" s="199"/>
      <c r="G340" s="198"/>
      <c r="H340" s="199"/>
      <c r="I340" s="199"/>
      <c r="J340" s="199"/>
      <c r="K340" s="182"/>
    </row>
    <row r="341" spans="1:11" ht="12" customHeight="1" x14ac:dyDescent="0.2">
      <c r="A341" s="179">
        <v>38877</v>
      </c>
      <c r="B341" s="195">
        <v>43</v>
      </c>
      <c r="C341" s="198"/>
      <c r="D341" s="199"/>
      <c r="E341" s="199"/>
      <c r="F341" s="199"/>
      <c r="G341" s="198"/>
      <c r="H341" s="199"/>
      <c r="I341" s="199"/>
      <c r="J341" s="199"/>
      <c r="K341" s="182"/>
    </row>
    <row r="342" spans="1:11" ht="12" customHeight="1" x14ac:dyDescent="0.2">
      <c r="A342" s="179">
        <v>38884</v>
      </c>
      <c r="B342" s="195">
        <v>43</v>
      </c>
      <c r="C342" s="198"/>
      <c r="D342" s="199"/>
      <c r="E342" s="199"/>
      <c r="F342" s="199"/>
      <c r="G342" s="198"/>
      <c r="H342" s="199"/>
      <c r="I342" s="199"/>
      <c r="J342" s="199"/>
      <c r="K342" s="182"/>
    </row>
    <row r="343" spans="1:11" ht="12" customHeight="1" x14ac:dyDescent="0.2">
      <c r="A343" s="179">
        <v>38891</v>
      </c>
      <c r="B343" s="195">
        <v>43</v>
      </c>
      <c r="C343" s="198"/>
      <c r="D343" s="199"/>
      <c r="E343" s="199"/>
      <c r="F343" s="199"/>
      <c r="G343" s="198"/>
      <c r="H343" s="199"/>
      <c r="I343" s="199"/>
      <c r="J343" s="199"/>
      <c r="K343" s="182"/>
    </row>
    <row r="344" spans="1:11" ht="12" customHeight="1" x14ac:dyDescent="0.2">
      <c r="A344" s="179">
        <v>38898</v>
      </c>
      <c r="B344" s="195">
        <v>43</v>
      </c>
      <c r="C344" s="198"/>
      <c r="D344" s="199"/>
      <c r="E344" s="199"/>
      <c r="F344" s="199"/>
      <c r="G344" s="198"/>
      <c r="H344" s="199"/>
      <c r="I344" s="199"/>
      <c r="J344" s="199"/>
      <c r="K344" s="182"/>
    </row>
    <row r="345" spans="1:11" ht="12" customHeight="1" x14ac:dyDescent="0.2">
      <c r="A345" s="179">
        <v>38905</v>
      </c>
      <c r="B345" s="195">
        <v>42</v>
      </c>
      <c r="C345" s="198"/>
      <c r="D345" s="199"/>
      <c r="E345" s="199"/>
      <c r="F345" s="199"/>
      <c r="G345" s="198"/>
      <c r="H345" s="199"/>
      <c r="I345" s="199"/>
      <c r="J345" s="199"/>
      <c r="K345" s="182"/>
    </row>
    <row r="346" spans="1:11" ht="12" customHeight="1" x14ac:dyDescent="0.2">
      <c r="A346" s="179">
        <v>38912</v>
      </c>
      <c r="B346" s="195">
        <v>41</v>
      </c>
      <c r="C346" s="198"/>
      <c r="D346" s="199"/>
      <c r="E346" s="199"/>
      <c r="F346" s="199"/>
      <c r="G346" s="198"/>
      <c r="H346" s="199"/>
      <c r="I346" s="199"/>
      <c r="J346" s="199"/>
      <c r="K346" s="182"/>
    </row>
    <row r="347" spans="1:11" ht="12" customHeight="1" x14ac:dyDescent="0.2">
      <c r="A347" s="179">
        <v>38919</v>
      </c>
      <c r="B347" s="195">
        <v>43</v>
      </c>
      <c r="C347" s="198"/>
      <c r="D347" s="199"/>
      <c r="E347" s="199"/>
      <c r="F347" s="199"/>
      <c r="G347" s="198"/>
      <c r="H347" s="199"/>
      <c r="I347" s="199"/>
      <c r="J347" s="199"/>
      <c r="K347" s="182"/>
    </row>
    <row r="348" spans="1:11" ht="12" customHeight="1" x14ac:dyDescent="0.2">
      <c r="A348" s="179">
        <v>38926</v>
      </c>
      <c r="B348" s="195">
        <v>43</v>
      </c>
      <c r="C348" s="198"/>
      <c r="D348" s="199"/>
      <c r="E348" s="199"/>
      <c r="F348" s="199"/>
      <c r="G348" s="198"/>
      <c r="H348" s="199"/>
      <c r="I348" s="199"/>
      <c r="J348" s="199"/>
      <c r="K348" s="182"/>
    </row>
    <row r="349" spans="1:11" ht="12" customHeight="1" x14ac:dyDescent="0.2">
      <c r="A349" s="179">
        <v>38933</v>
      </c>
      <c r="B349" s="195">
        <v>45</v>
      </c>
      <c r="C349" s="198"/>
      <c r="D349" s="199"/>
      <c r="E349" s="199"/>
      <c r="F349" s="199"/>
      <c r="G349" s="198"/>
      <c r="H349" s="199"/>
      <c r="I349" s="199"/>
      <c r="J349" s="199"/>
      <c r="K349" s="182"/>
    </row>
    <row r="350" spans="1:11" ht="12" customHeight="1" x14ac:dyDescent="0.2">
      <c r="A350" s="179">
        <v>38940</v>
      </c>
      <c r="B350" s="195">
        <v>44</v>
      </c>
      <c r="C350" s="198"/>
      <c r="D350" s="199"/>
      <c r="E350" s="199"/>
      <c r="F350" s="199"/>
      <c r="G350" s="198"/>
      <c r="H350" s="199"/>
      <c r="I350" s="199"/>
      <c r="J350" s="199"/>
      <c r="K350" s="182"/>
    </row>
    <row r="351" spans="1:11" ht="12" customHeight="1" x14ac:dyDescent="0.2">
      <c r="A351" s="179">
        <v>38947</v>
      </c>
      <c r="B351" s="195">
        <v>44</v>
      </c>
      <c r="C351" s="198"/>
      <c r="D351" s="199"/>
      <c r="E351" s="199"/>
      <c r="F351" s="199"/>
      <c r="G351" s="198"/>
      <c r="H351" s="199"/>
      <c r="I351" s="199"/>
      <c r="J351" s="199"/>
      <c r="K351" s="182"/>
    </row>
    <row r="352" spans="1:11" ht="12" customHeight="1" x14ac:dyDescent="0.2">
      <c r="A352" s="179">
        <v>38954</v>
      </c>
      <c r="B352" s="195">
        <v>45</v>
      </c>
      <c r="C352" s="198"/>
      <c r="D352" s="199"/>
      <c r="E352" s="199"/>
      <c r="F352" s="199"/>
      <c r="G352" s="198"/>
      <c r="H352" s="199"/>
      <c r="I352" s="199"/>
      <c r="J352" s="199"/>
      <c r="K352" s="182"/>
    </row>
    <row r="353" spans="1:11" ht="12" customHeight="1" x14ac:dyDescent="0.2">
      <c r="A353" s="179">
        <v>38961</v>
      </c>
      <c r="B353" s="195">
        <v>45</v>
      </c>
      <c r="C353" s="198"/>
      <c r="D353" s="199"/>
      <c r="E353" s="199"/>
      <c r="F353" s="199"/>
      <c r="G353" s="198"/>
      <c r="H353" s="199"/>
      <c r="I353" s="199"/>
      <c r="J353" s="199"/>
      <c r="K353" s="182"/>
    </row>
    <row r="354" spans="1:11" ht="12" customHeight="1" x14ac:dyDescent="0.2">
      <c r="A354" s="179">
        <v>38968</v>
      </c>
      <c r="B354" s="195">
        <v>46</v>
      </c>
      <c r="C354" s="198"/>
      <c r="D354" s="199"/>
      <c r="E354" s="199"/>
      <c r="F354" s="199"/>
      <c r="G354" s="198"/>
      <c r="H354" s="199"/>
      <c r="I354" s="199"/>
      <c r="J354" s="199"/>
      <c r="K354" s="182"/>
    </row>
    <row r="355" spans="1:11" ht="12" customHeight="1" x14ac:dyDescent="0.2">
      <c r="A355" s="179">
        <v>38975</v>
      </c>
      <c r="B355" s="195">
        <v>44</v>
      </c>
      <c r="C355" s="198"/>
      <c r="D355" s="199"/>
      <c r="E355" s="199"/>
      <c r="F355" s="199"/>
      <c r="G355" s="198"/>
      <c r="H355" s="199"/>
      <c r="I355" s="199"/>
      <c r="J355" s="199"/>
      <c r="K355" s="182"/>
    </row>
    <row r="356" spans="1:11" ht="12" customHeight="1" x14ac:dyDescent="0.2">
      <c r="A356" s="179">
        <v>38982</v>
      </c>
      <c r="B356" s="195">
        <v>45</v>
      </c>
      <c r="C356" s="198"/>
      <c r="D356" s="199"/>
      <c r="E356" s="199"/>
      <c r="F356" s="199"/>
      <c r="G356" s="198"/>
      <c r="H356" s="199"/>
      <c r="I356" s="199"/>
      <c r="J356" s="199"/>
      <c r="K356" s="182"/>
    </row>
    <row r="357" spans="1:11" ht="12" customHeight="1" x14ac:dyDescent="0.2">
      <c r="A357" s="179">
        <v>38989</v>
      </c>
      <c r="B357" s="195">
        <v>46</v>
      </c>
      <c r="C357" s="198"/>
      <c r="D357" s="199"/>
      <c r="E357" s="199"/>
      <c r="F357" s="199"/>
      <c r="G357" s="198"/>
      <c r="H357" s="199"/>
      <c r="I357" s="199"/>
      <c r="J357" s="199"/>
      <c r="K357" s="182"/>
    </row>
    <row r="358" spans="1:11" ht="12" customHeight="1" x14ac:dyDescent="0.2">
      <c r="A358" s="179">
        <v>38996</v>
      </c>
      <c r="B358" s="195">
        <v>42</v>
      </c>
      <c r="C358" s="198"/>
      <c r="D358" s="199"/>
      <c r="E358" s="199"/>
      <c r="F358" s="199"/>
      <c r="G358" s="198"/>
      <c r="H358" s="199"/>
      <c r="I358" s="199"/>
      <c r="J358" s="199"/>
      <c r="K358" s="182"/>
    </row>
    <row r="359" spans="1:11" ht="12" customHeight="1" x14ac:dyDescent="0.2">
      <c r="A359" s="179">
        <v>39003</v>
      </c>
      <c r="B359" s="195">
        <v>45</v>
      </c>
      <c r="C359" s="198"/>
      <c r="D359" s="199"/>
      <c r="E359" s="199"/>
      <c r="F359" s="199"/>
      <c r="G359" s="198"/>
      <c r="H359" s="199"/>
      <c r="I359" s="199"/>
      <c r="J359" s="199"/>
      <c r="K359" s="182"/>
    </row>
    <row r="360" spans="1:11" ht="12" customHeight="1" x14ac:dyDescent="0.2">
      <c r="A360" s="179">
        <v>39010</v>
      </c>
      <c r="B360" s="195">
        <v>48</v>
      </c>
      <c r="C360" s="198"/>
      <c r="D360" s="199"/>
      <c r="E360" s="199"/>
      <c r="F360" s="199"/>
      <c r="G360" s="198"/>
      <c r="H360" s="199"/>
      <c r="I360" s="199"/>
      <c r="J360" s="199"/>
      <c r="K360" s="182"/>
    </row>
    <row r="361" spans="1:11" ht="12" customHeight="1" x14ac:dyDescent="0.2">
      <c r="A361" s="179">
        <v>39017</v>
      </c>
      <c r="B361" s="195">
        <v>45</v>
      </c>
      <c r="C361" s="198"/>
      <c r="D361" s="199"/>
      <c r="E361" s="199"/>
      <c r="F361" s="199"/>
      <c r="G361" s="198"/>
      <c r="H361" s="199"/>
      <c r="I361" s="199"/>
      <c r="J361" s="199"/>
      <c r="K361" s="182"/>
    </row>
    <row r="362" spans="1:11" ht="12" customHeight="1" x14ac:dyDescent="0.2">
      <c r="A362" s="179">
        <v>39024</v>
      </c>
      <c r="B362" s="195">
        <v>45</v>
      </c>
      <c r="C362" s="198"/>
      <c r="D362" s="199"/>
      <c r="E362" s="199"/>
      <c r="F362" s="199"/>
      <c r="G362" s="198"/>
      <c r="H362" s="199"/>
      <c r="I362" s="199"/>
      <c r="J362" s="199"/>
      <c r="K362" s="182"/>
    </row>
    <row r="363" spans="1:11" ht="12" customHeight="1" x14ac:dyDescent="0.2">
      <c r="A363" s="179">
        <v>39031</v>
      </c>
      <c r="B363" s="195">
        <v>49</v>
      </c>
      <c r="C363" s="198"/>
      <c r="D363" s="199"/>
      <c r="E363" s="199"/>
      <c r="F363" s="199"/>
      <c r="G363" s="198"/>
      <c r="H363" s="199"/>
      <c r="I363" s="199"/>
      <c r="J363" s="199"/>
      <c r="K363" s="182"/>
    </row>
    <row r="364" spans="1:11" ht="12" customHeight="1" x14ac:dyDescent="0.2">
      <c r="A364" s="179">
        <v>39038</v>
      </c>
      <c r="B364" s="195">
        <v>47</v>
      </c>
      <c r="C364" s="198"/>
      <c r="D364" s="199"/>
      <c r="E364" s="199"/>
      <c r="F364" s="199"/>
      <c r="G364" s="198"/>
      <c r="H364" s="199"/>
      <c r="I364" s="199"/>
      <c r="J364" s="199"/>
      <c r="K364" s="182"/>
    </row>
    <row r="365" spans="1:11" ht="12" customHeight="1" x14ac:dyDescent="0.2">
      <c r="A365" s="179">
        <v>39043</v>
      </c>
      <c r="B365" s="195">
        <v>46</v>
      </c>
      <c r="C365" s="198"/>
      <c r="D365" s="199"/>
      <c r="E365" s="199"/>
      <c r="F365" s="199"/>
      <c r="G365" s="198"/>
      <c r="H365" s="199"/>
      <c r="I365" s="199"/>
      <c r="J365" s="199"/>
      <c r="K365" s="182"/>
    </row>
    <row r="366" spans="1:11" ht="12" customHeight="1" x14ac:dyDescent="0.2">
      <c r="A366" s="179">
        <v>39052</v>
      </c>
      <c r="B366" s="195">
        <v>44</v>
      </c>
      <c r="C366" s="198"/>
      <c r="D366" s="199"/>
      <c r="E366" s="199"/>
      <c r="F366" s="199"/>
      <c r="G366" s="198"/>
      <c r="H366" s="199"/>
      <c r="I366" s="199"/>
      <c r="J366" s="199"/>
      <c r="K366" s="182"/>
    </row>
    <row r="367" spans="1:11" ht="12" customHeight="1" x14ac:dyDescent="0.2">
      <c r="A367" s="179">
        <v>39059</v>
      </c>
      <c r="B367" s="195">
        <v>44</v>
      </c>
      <c r="C367" s="198"/>
      <c r="D367" s="199"/>
      <c r="E367" s="199"/>
      <c r="F367" s="199"/>
      <c r="G367" s="198"/>
      <c r="H367" s="199"/>
      <c r="I367" s="199"/>
      <c r="J367" s="199"/>
      <c r="K367" s="182"/>
    </row>
    <row r="368" spans="1:11" ht="12" customHeight="1" x14ac:dyDescent="0.2">
      <c r="A368" s="179">
        <v>39066</v>
      </c>
      <c r="B368" s="195">
        <v>45</v>
      </c>
      <c r="C368" s="198"/>
      <c r="D368" s="199"/>
      <c r="E368" s="199"/>
      <c r="F368" s="199"/>
      <c r="G368" s="198"/>
      <c r="H368" s="199"/>
      <c r="I368" s="199"/>
      <c r="J368" s="199"/>
      <c r="K368" s="182"/>
    </row>
    <row r="369" spans="1:11" ht="12" customHeight="1" x14ac:dyDescent="0.2">
      <c r="A369" s="179">
        <v>39073</v>
      </c>
      <c r="B369" s="195">
        <v>45</v>
      </c>
      <c r="C369" s="198"/>
      <c r="D369" s="199"/>
      <c r="E369" s="199"/>
      <c r="F369" s="199"/>
      <c r="G369" s="198"/>
      <c r="H369" s="199"/>
      <c r="I369" s="199"/>
      <c r="J369" s="199"/>
      <c r="K369" s="182"/>
    </row>
    <row r="370" spans="1:11" ht="12" customHeight="1" x14ac:dyDescent="0.2">
      <c r="A370" s="179">
        <v>39080</v>
      </c>
      <c r="B370" s="195">
        <v>44</v>
      </c>
      <c r="C370" s="198"/>
      <c r="D370" s="199"/>
      <c r="E370" s="199"/>
      <c r="F370" s="199"/>
      <c r="G370" s="198"/>
      <c r="H370" s="199"/>
      <c r="I370" s="199"/>
      <c r="J370" s="199"/>
      <c r="K370" s="182"/>
    </row>
    <row r="371" spans="1:11" ht="12" customHeight="1" x14ac:dyDescent="0.2">
      <c r="A371" s="179">
        <v>39087</v>
      </c>
      <c r="B371" s="195">
        <v>44</v>
      </c>
      <c r="C371" s="198"/>
      <c r="D371" s="199"/>
      <c r="E371" s="199"/>
      <c r="F371" s="199"/>
      <c r="G371" s="198"/>
      <c r="H371" s="199"/>
      <c r="I371" s="199"/>
      <c r="J371" s="199"/>
      <c r="K371" s="182"/>
    </row>
    <row r="372" spans="1:11" ht="12" customHeight="1" x14ac:dyDescent="0.2">
      <c r="A372" s="179">
        <v>39094</v>
      </c>
      <c r="B372" s="195">
        <v>44</v>
      </c>
      <c r="C372" s="198"/>
      <c r="D372" s="199"/>
      <c r="E372" s="199"/>
      <c r="F372" s="199"/>
      <c r="G372" s="198"/>
      <c r="H372" s="199"/>
      <c r="I372" s="199"/>
      <c r="J372" s="199"/>
      <c r="K372" s="182"/>
    </row>
    <row r="373" spans="1:11" ht="12" customHeight="1" x14ac:dyDescent="0.2">
      <c r="A373" s="179">
        <v>39101</v>
      </c>
      <c r="B373" s="195">
        <v>45</v>
      </c>
      <c r="C373" s="198"/>
      <c r="D373" s="199"/>
      <c r="E373" s="199"/>
      <c r="F373" s="199"/>
      <c r="G373" s="198"/>
      <c r="H373" s="199"/>
      <c r="I373" s="199"/>
      <c r="J373" s="199"/>
      <c r="K373" s="182"/>
    </row>
    <row r="374" spans="1:11" ht="12" customHeight="1" x14ac:dyDescent="0.2">
      <c r="A374" s="179">
        <v>39108</v>
      </c>
      <c r="B374" s="195">
        <v>45</v>
      </c>
      <c r="C374" s="198"/>
      <c r="D374" s="199"/>
      <c r="E374" s="199"/>
      <c r="F374" s="199"/>
      <c r="G374" s="198"/>
      <c r="H374" s="199"/>
      <c r="I374" s="199"/>
      <c r="J374" s="199"/>
      <c r="K374" s="182"/>
    </row>
    <row r="375" spans="1:11" ht="12" customHeight="1" x14ac:dyDescent="0.2">
      <c r="A375" s="179">
        <v>39115</v>
      </c>
      <c r="B375" s="195">
        <v>45</v>
      </c>
      <c r="C375" s="198"/>
      <c r="D375" s="199"/>
      <c r="E375" s="199"/>
      <c r="F375" s="199"/>
      <c r="G375" s="198"/>
      <c r="H375" s="199"/>
      <c r="I375" s="199"/>
      <c r="J375" s="199"/>
      <c r="K375" s="182"/>
    </row>
    <row r="376" spans="1:11" ht="12" customHeight="1" x14ac:dyDescent="0.2">
      <c r="A376" s="179">
        <v>39122</v>
      </c>
      <c r="B376" s="195">
        <v>44</v>
      </c>
      <c r="C376" s="198"/>
      <c r="D376" s="199"/>
      <c r="E376" s="199"/>
      <c r="F376" s="199"/>
      <c r="G376" s="198"/>
      <c r="H376" s="199"/>
      <c r="I376" s="199"/>
      <c r="J376" s="199"/>
      <c r="K376" s="182"/>
    </row>
    <row r="377" spans="1:11" ht="12" customHeight="1" x14ac:dyDescent="0.2">
      <c r="A377" s="179">
        <v>39129</v>
      </c>
      <c r="B377" s="195">
        <v>45</v>
      </c>
      <c r="C377" s="198"/>
      <c r="D377" s="199"/>
      <c r="E377" s="199"/>
      <c r="F377" s="199"/>
      <c r="G377" s="198"/>
      <c r="H377" s="199"/>
      <c r="I377" s="199"/>
      <c r="J377" s="199"/>
      <c r="K377" s="182"/>
    </row>
    <row r="378" spans="1:11" ht="12" customHeight="1" x14ac:dyDescent="0.2">
      <c r="A378" s="179">
        <v>39136</v>
      </c>
      <c r="B378" s="195">
        <v>45</v>
      </c>
      <c r="C378" s="198"/>
      <c r="D378" s="199"/>
      <c r="E378" s="199"/>
      <c r="F378" s="199"/>
      <c r="G378" s="198"/>
      <c r="H378" s="199"/>
      <c r="I378" s="199"/>
      <c r="J378" s="199"/>
      <c r="K378" s="182"/>
    </row>
    <row r="379" spans="1:11" ht="12" customHeight="1" x14ac:dyDescent="0.2">
      <c r="A379" s="179">
        <v>39143</v>
      </c>
      <c r="B379" s="195">
        <v>44</v>
      </c>
      <c r="C379" s="198"/>
      <c r="D379" s="199"/>
      <c r="E379" s="199"/>
      <c r="F379" s="199"/>
      <c r="G379" s="198"/>
      <c r="H379" s="199"/>
      <c r="I379" s="199"/>
      <c r="J379" s="199"/>
      <c r="K379" s="182"/>
    </row>
    <row r="380" spans="1:11" ht="12" customHeight="1" x14ac:dyDescent="0.2">
      <c r="A380" s="179">
        <v>39150</v>
      </c>
      <c r="B380" s="195">
        <v>44</v>
      </c>
      <c r="C380" s="198"/>
      <c r="D380" s="199"/>
      <c r="E380" s="199"/>
      <c r="F380" s="199"/>
      <c r="G380" s="198"/>
      <c r="H380" s="199"/>
      <c r="I380" s="199"/>
      <c r="J380" s="199"/>
      <c r="K380" s="182"/>
    </row>
    <row r="381" spans="1:11" ht="12" customHeight="1" x14ac:dyDescent="0.2">
      <c r="A381" s="179">
        <v>39157</v>
      </c>
      <c r="B381" s="195">
        <v>39</v>
      </c>
      <c r="C381" s="198"/>
      <c r="D381" s="199"/>
      <c r="E381" s="199"/>
      <c r="F381" s="199"/>
      <c r="G381" s="198"/>
      <c r="H381" s="199"/>
      <c r="I381" s="199"/>
      <c r="J381" s="199"/>
      <c r="K381" s="182"/>
    </row>
    <row r="382" spans="1:11" ht="12" customHeight="1" x14ac:dyDescent="0.2">
      <c r="A382" s="179">
        <v>39164</v>
      </c>
      <c r="B382" s="195">
        <v>44</v>
      </c>
      <c r="C382" s="198"/>
      <c r="D382" s="199"/>
      <c r="E382" s="199"/>
      <c r="F382" s="199"/>
      <c r="G382" s="198"/>
      <c r="H382" s="199"/>
      <c r="I382" s="199"/>
      <c r="J382" s="199"/>
      <c r="K382" s="182"/>
    </row>
    <row r="383" spans="1:11" ht="12" customHeight="1" x14ac:dyDescent="0.2">
      <c r="A383" s="179">
        <v>39171</v>
      </c>
      <c r="B383" s="195">
        <v>43</v>
      </c>
      <c r="C383" s="198"/>
      <c r="D383" s="199"/>
      <c r="E383" s="199"/>
      <c r="F383" s="199"/>
      <c r="G383" s="198"/>
      <c r="H383" s="199"/>
      <c r="I383" s="199"/>
      <c r="J383" s="199"/>
      <c r="K383" s="182"/>
    </row>
    <row r="384" spans="1:11" ht="12" customHeight="1" x14ac:dyDescent="0.2">
      <c r="A384" s="179">
        <v>39178</v>
      </c>
      <c r="B384" s="195">
        <v>42</v>
      </c>
      <c r="C384" s="198"/>
      <c r="D384" s="199"/>
      <c r="E384" s="199"/>
      <c r="F384" s="199"/>
      <c r="G384" s="198"/>
      <c r="H384" s="199"/>
      <c r="I384" s="199"/>
      <c r="J384" s="199"/>
      <c r="K384" s="182"/>
    </row>
    <row r="385" spans="1:11" ht="12" customHeight="1" x14ac:dyDescent="0.2">
      <c r="A385" s="179">
        <v>39185</v>
      </c>
      <c r="B385" s="195">
        <v>43</v>
      </c>
      <c r="C385" s="198"/>
      <c r="D385" s="199"/>
      <c r="E385" s="199"/>
      <c r="F385" s="199"/>
      <c r="G385" s="198"/>
      <c r="H385" s="199"/>
      <c r="I385" s="199"/>
      <c r="J385" s="199"/>
      <c r="K385" s="182"/>
    </row>
    <row r="386" spans="1:11" ht="12" customHeight="1" x14ac:dyDescent="0.2">
      <c r="A386" s="179">
        <v>39192</v>
      </c>
      <c r="B386" s="195">
        <v>43</v>
      </c>
      <c r="C386" s="198"/>
      <c r="D386" s="199"/>
      <c r="E386" s="199"/>
      <c r="F386" s="199"/>
      <c r="G386" s="198"/>
      <c r="H386" s="199"/>
      <c r="I386" s="199"/>
      <c r="J386" s="199"/>
      <c r="K386" s="182"/>
    </row>
    <row r="387" spans="1:11" ht="12" customHeight="1" x14ac:dyDescent="0.2">
      <c r="A387" s="179">
        <v>39199</v>
      </c>
      <c r="B387" s="195">
        <v>43</v>
      </c>
      <c r="C387" s="198"/>
      <c r="D387" s="199"/>
      <c r="E387" s="199"/>
      <c r="F387" s="199"/>
      <c r="G387" s="198"/>
      <c r="H387" s="199"/>
      <c r="I387" s="199"/>
      <c r="J387" s="199"/>
      <c r="K387" s="182"/>
    </row>
    <row r="388" spans="1:11" ht="12" customHeight="1" x14ac:dyDescent="0.2">
      <c r="A388" s="179">
        <v>39206</v>
      </c>
      <c r="B388" s="195">
        <v>41</v>
      </c>
      <c r="C388" s="198"/>
      <c r="D388" s="199"/>
      <c r="E388" s="199"/>
      <c r="F388" s="199"/>
      <c r="G388" s="198"/>
      <c r="H388" s="199"/>
      <c r="I388" s="199"/>
      <c r="J388" s="199"/>
      <c r="K388" s="182"/>
    </row>
    <row r="389" spans="1:11" ht="12" customHeight="1" x14ac:dyDescent="0.2">
      <c r="A389" s="179">
        <v>39213</v>
      </c>
      <c r="B389" s="195">
        <v>43</v>
      </c>
      <c r="C389" s="198"/>
      <c r="D389" s="199"/>
      <c r="E389" s="199"/>
      <c r="F389" s="199"/>
      <c r="G389" s="198"/>
      <c r="H389" s="199"/>
      <c r="I389" s="199"/>
      <c r="J389" s="199"/>
      <c r="K389" s="182"/>
    </row>
    <row r="390" spans="1:11" ht="12" customHeight="1" x14ac:dyDescent="0.2">
      <c r="A390" s="179">
        <v>39220</v>
      </c>
      <c r="B390" s="195">
        <v>41</v>
      </c>
      <c r="C390" s="198"/>
      <c r="D390" s="199"/>
      <c r="E390" s="199"/>
      <c r="F390" s="199"/>
      <c r="G390" s="198"/>
      <c r="H390" s="199"/>
      <c r="I390" s="199"/>
      <c r="J390" s="199"/>
      <c r="K390" s="182"/>
    </row>
    <row r="391" spans="1:11" ht="12" customHeight="1" x14ac:dyDescent="0.2">
      <c r="A391" s="179">
        <v>39227</v>
      </c>
      <c r="B391" s="195">
        <v>41</v>
      </c>
      <c r="C391" s="198"/>
      <c r="D391" s="199"/>
      <c r="E391" s="199"/>
      <c r="F391" s="199"/>
      <c r="G391" s="198"/>
      <c r="H391" s="199"/>
      <c r="I391" s="199"/>
      <c r="J391" s="199"/>
      <c r="K391" s="182"/>
    </row>
    <row r="392" spans="1:11" ht="12" customHeight="1" x14ac:dyDescent="0.2">
      <c r="A392" s="179">
        <v>39234</v>
      </c>
      <c r="B392" s="195">
        <v>37</v>
      </c>
      <c r="C392" s="198"/>
      <c r="D392" s="199"/>
      <c r="E392" s="199"/>
      <c r="F392" s="199"/>
      <c r="G392" s="198"/>
      <c r="H392" s="199"/>
      <c r="I392" s="199"/>
      <c r="J392" s="199"/>
      <c r="K392" s="182"/>
    </row>
    <row r="393" spans="1:11" ht="12" customHeight="1" x14ac:dyDescent="0.2">
      <c r="A393" s="179">
        <v>39241</v>
      </c>
      <c r="B393" s="195">
        <v>38</v>
      </c>
      <c r="C393" s="198"/>
      <c r="D393" s="199"/>
      <c r="E393" s="199"/>
      <c r="F393" s="199"/>
      <c r="G393" s="198"/>
      <c r="H393" s="199"/>
      <c r="I393" s="199"/>
      <c r="J393" s="199"/>
      <c r="K393" s="182"/>
    </row>
    <row r="394" spans="1:11" ht="12" customHeight="1" x14ac:dyDescent="0.2">
      <c r="A394" s="179">
        <v>39248</v>
      </c>
      <c r="B394" s="195">
        <v>40</v>
      </c>
      <c r="C394" s="198"/>
      <c r="D394" s="199"/>
      <c r="E394" s="199"/>
      <c r="F394" s="199"/>
      <c r="G394" s="198"/>
      <c r="H394" s="199"/>
      <c r="I394" s="199"/>
      <c r="J394" s="199"/>
      <c r="K394" s="182"/>
    </row>
    <row r="395" spans="1:11" ht="12" customHeight="1" x14ac:dyDescent="0.2">
      <c r="A395" s="179">
        <v>39255</v>
      </c>
      <c r="B395" s="195">
        <v>39</v>
      </c>
      <c r="C395" s="198"/>
      <c r="D395" s="199"/>
      <c r="E395" s="199"/>
      <c r="F395" s="199"/>
      <c r="G395" s="198"/>
      <c r="H395" s="199"/>
      <c r="I395" s="199"/>
      <c r="J395" s="199"/>
      <c r="K395" s="182"/>
    </row>
    <row r="396" spans="1:11" ht="12" customHeight="1" x14ac:dyDescent="0.2">
      <c r="A396" s="179">
        <v>39262</v>
      </c>
      <c r="B396" s="195">
        <v>39</v>
      </c>
      <c r="C396" s="198"/>
      <c r="D396" s="199"/>
      <c r="E396" s="199"/>
      <c r="F396" s="199"/>
      <c r="G396" s="198"/>
      <c r="H396" s="199"/>
      <c r="I396" s="199"/>
      <c r="J396" s="199"/>
      <c r="K396" s="182"/>
    </row>
    <row r="397" spans="1:11" ht="12" customHeight="1" x14ac:dyDescent="0.2">
      <c r="A397" s="179">
        <v>39269</v>
      </c>
      <c r="B397" s="195">
        <v>37</v>
      </c>
      <c r="C397" s="198"/>
      <c r="D397" s="199"/>
      <c r="E397" s="199"/>
      <c r="F397" s="199"/>
      <c r="G397" s="198"/>
      <c r="H397" s="199"/>
      <c r="I397" s="199"/>
      <c r="J397" s="199"/>
      <c r="K397" s="182"/>
    </row>
    <row r="398" spans="1:11" ht="12" customHeight="1" x14ac:dyDescent="0.2">
      <c r="A398" s="179">
        <v>39276</v>
      </c>
      <c r="B398" s="195">
        <v>38</v>
      </c>
      <c r="C398" s="198"/>
      <c r="D398" s="199"/>
      <c r="E398" s="199"/>
      <c r="F398" s="199"/>
      <c r="G398" s="198"/>
      <c r="H398" s="199"/>
      <c r="I398" s="199"/>
      <c r="J398" s="199"/>
      <c r="K398" s="182"/>
    </row>
    <row r="399" spans="1:11" ht="12" customHeight="1" x14ac:dyDescent="0.2">
      <c r="A399" s="179">
        <v>39283</v>
      </c>
      <c r="B399" s="195">
        <v>38</v>
      </c>
      <c r="C399" s="198"/>
      <c r="D399" s="199"/>
      <c r="E399" s="199"/>
      <c r="F399" s="199"/>
      <c r="G399" s="198"/>
      <c r="H399" s="199"/>
      <c r="I399" s="199"/>
      <c r="J399" s="199"/>
      <c r="K399" s="182"/>
    </row>
    <row r="400" spans="1:11" ht="12" customHeight="1" x14ac:dyDescent="0.2">
      <c r="A400" s="179">
        <v>39290</v>
      </c>
      <c r="B400" s="195">
        <v>37</v>
      </c>
      <c r="C400" s="198"/>
      <c r="D400" s="199"/>
      <c r="E400" s="199"/>
      <c r="F400" s="199"/>
      <c r="G400" s="198"/>
      <c r="H400" s="199"/>
      <c r="I400" s="199"/>
      <c r="J400" s="199"/>
      <c r="K400" s="182"/>
    </row>
    <row r="401" spans="1:11" ht="12" customHeight="1" x14ac:dyDescent="0.2">
      <c r="A401" s="179">
        <v>39297</v>
      </c>
      <c r="B401" s="195">
        <v>36</v>
      </c>
      <c r="C401" s="198"/>
      <c r="D401" s="199"/>
      <c r="E401" s="199"/>
      <c r="F401" s="199"/>
      <c r="G401" s="198"/>
      <c r="H401" s="199"/>
      <c r="I401" s="199"/>
      <c r="J401" s="199"/>
      <c r="K401" s="182"/>
    </row>
    <row r="402" spans="1:11" ht="12" customHeight="1" x14ac:dyDescent="0.2">
      <c r="A402" s="179">
        <v>39304</v>
      </c>
      <c r="B402" s="195">
        <v>37</v>
      </c>
      <c r="C402" s="198"/>
      <c r="D402" s="199"/>
      <c r="E402" s="199"/>
      <c r="F402" s="199"/>
      <c r="G402" s="198"/>
      <c r="H402" s="199"/>
      <c r="I402" s="199"/>
      <c r="J402" s="199"/>
      <c r="K402" s="182"/>
    </row>
    <row r="403" spans="1:11" ht="12" customHeight="1" x14ac:dyDescent="0.2">
      <c r="A403" s="179">
        <v>39311</v>
      </c>
      <c r="B403" s="195">
        <v>35</v>
      </c>
      <c r="C403" s="198"/>
      <c r="D403" s="199"/>
      <c r="E403" s="199"/>
      <c r="F403" s="199"/>
      <c r="G403" s="198"/>
      <c r="H403" s="199"/>
      <c r="I403" s="199"/>
      <c r="J403" s="199"/>
      <c r="K403" s="182"/>
    </row>
    <row r="404" spans="1:11" ht="12" customHeight="1" x14ac:dyDescent="0.2">
      <c r="A404" s="179">
        <v>39318</v>
      </c>
      <c r="B404" s="195">
        <v>39</v>
      </c>
      <c r="C404" s="198"/>
      <c r="D404" s="199"/>
      <c r="E404" s="199"/>
      <c r="F404" s="199"/>
      <c r="G404" s="198"/>
      <c r="H404" s="199"/>
      <c r="I404" s="199"/>
      <c r="J404" s="199"/>
      <c r="K404" s="182"/>
    </row>
    <row r="405" spans="1:11" ht="12" customHeight="1" x14ac:dyDescent="0.2">
      <c r="A405" s="179">
        <v>39325</v>
      </c>
      <c r="B405" s="195">
        <v>42</v>
      </c>
      <c r="C405" s="198"/>
      <c r="D405" s="199"/>
      <c r="E405" s="199"/>
      <c r="F405" s="199"/>
      <c r="G405" s="198"/>
      <c r="H405" s="199"/>
      <c r="I405" s="199"/>
      <c r="J405" s="199"/>
      <c r="K405" s="182"/>
    </row>
    <row r="406" spans="1:11" ht="12" customHeight="1" x14ac:dyDescent="0.2">
      <c r="A406" s="179">
        <v>39332</v>
      </c>
      <c r="B406" s="195">
        <v>41</v>
      </c>
      <c r="C406" s="198"/>
      <c r="D406" s="199"/>
      <c r="E406" s="199"/>
      <c r="F406" s="199"/>
      <c r="G406" s="198"/>
      <c r="H406" s="199"/>
      <c r="I406" s="199"/>
      <c r="J406" s="199"/>
      <c r="K406" s="182"/>
    </row>
    <row r="407" spans="1:11" ht="12" customHeight="1" x14ac:dyDescent="0.2">
      <c r="A407" s="179">
        <v>39339</v>
      </c>
      <c r="B407" s="195">
        <v>40</v>
      </c>
      <c r="C407" s="198"/>
      <c r="D407" s="199"/>
      <c r="E407" s="199"/>
      <c r="F407" s="199"/>
      <c r="G407" s="198"/>
      <c r="H407" s="199"/>
      <c r="I407" s="199"/>
      <c r="J407" s="199"/>
      <c r="K407" s="182"/>
    </row>
    <row r="408" spans="1:11" ht="12" customHeight="1" x14ac:dyDescent="0.2">
      <c r="A408" s="179">
        <v>39346</v>
      </c>
      <c r="B408" s="195">
        <v>41</v>
      </c>
      <c r="C408" s="198"/>
      <c r="D408" s="199"/>
      <c r="E408" s="199"/>
      <c r="F408" s="199"/>
      <c r="G408" s="198"/>
      <c r="H408" s="199"/>
      <c r="I408" s="199"/>
      <c r="J408" s="199"/>
      <c r="K408" s="182"/>
    </row>
    <row r="409" spans="1:11" ht="12" customHeight="1" x14ac:dyDescent="0.2">
      <c r="A409" s="179">
        <v>39353</v>
      </c>
      <c r="B409" s="195">
        <v>44</v>
      </c>
      <c r="C409" s="198"/>
      <c r="D409" s="199"/>
      <c r="E409" s="199"/>
      <c r="F409" s="199"/>
      <c r="G409" s="198"/>
      <c r="H409" s="199"/>
      <c r="I409" s="199"/>
      <c r="J409" s="199"/>
      <c r="K409" s="182"/>
    </row>
    <row r="410" spans="1:11" ht="12" customHeight="1" x14ac:dyDescent="0.2">
      <c r="A410" s="179">
        <v>39360</v>
      </c>
      <c r="B410" s="195">
        <v>44</v>
      </c>
      <c r="C410" s="198"/>
      <c r="D410" s="199"/>
      <c r="E410" s="199"/>
      <c r="F410" s="199"/>
      <c r="G410" s="198"/>
      <c r="H410" s="199"/>
      <c r="I410" s="199"/>
      <c r="J410" s="199"/>
      <c r="K410" s="182"/>
    </row>
    <row r="411" spans="1:11" ht="12" customHeight="1" x14ac:dyDescent="0.2">
      <c r="A411" s="179">
        <v>39367</v>
      </c>
      <c r="B411" s="195">
        <v>45</v>
      </c>
      <c r="C411" s="198"/>
      <c r="D411" s="199"/>
      <c r="E411" s="199"/>
      <c r="F411" s="199"/>
      <c r="G411" s="198"/>
      <c r="H411" s="199"/>
      <c r="I411" s="199"/>
      <c r="J411" s="199"/>
      <c r="K411" s="182"/>
    </row>
    <row r="412" spans="1:11" ht="12" customHeight="1" x14ac:dyDescent="0.2">
      <c r="A412" s="179">
        <v>39374</v>
      </c>
      <c r="B412" s="195">
        <v>46</v>
      </c>
      <c r="C412" s="198"/>
      <c r="D412" s="199"/>
      <c r="E412" s="199"/>
      <c r="F412" s="199"/>
      <c r="G412" s="198"/>
      <c r="H412" s="199"/>
      <c r="I412" s="199"/>
      <c r="J412" s="199"/>
      <c r="K412" s="182"/>
    </row>
    <row r="413" spans="1:11" ht="12" customHeight="1" x14ac:dyDescent="0.2">
      <c r="A413" s="179">
        <v>39381</v>
      </c>
      <c r="B413" s="195">
        <v>44</v>
      </c>
      <c r="C413" s="198"/>
      <c r="D413" s="199"/>
      <c r="E413" s="199"/>
      <c r="F413" s="199"/>
      <c r="G413" s="198"/>
      <c r="H413" s="199"/>
      <c r="I413" s="199"/>
      <c r="J413" s="199"/>
      <c r="K413" s="182"/>
    </row>
    <row r="414" spans="1:11" ht="12" customHeight="1" x14ac:dyDescent="0.2">
      <c r="A414" s="179">
        <v>39388</v>
      </c>
      <c r="B414" s="195">
        <v>39</v>
      </c>
      <c r="C414" s="198"/>
      <c r="D414" s="199"/>
      <c r="E414" s="199"/>
      <c r="F414" s="199"/>
      <c r="G414" s="198"/>
      <c r="H414" s="199"/>
      <c r="I414" s="199"/>
      <c r="J414" s="199"/>
      <c r="K414" s="182"/>
    </row>
    <row r="415" spans="1:11" ht="12" customHeight="1" x14ac:dyDescent="0.2">
      <c r="A415" s="179">
        <v>39395</v>
      </c>
      <c r="B415" s="195">
        <v>40</v>
      </c>
      <c r="C415" s="198"/>
      <c r="D415" s="199"/>
      <c r="E415" s="199"/>
      <c r="F415" s="199"/>
      <c r="G415" s="198"/>
      <c r="H415" s="199"/>
      <c r="I415" s="199"/>
      <c r="J415" s="199"/>
      <c r="K415" s="182"/>
    </row>
    <row r="416" spans="1:11" ht="12" customHeight="1" x14ac:dyDescent="0.2">
      <c r="A416" s="179">
        <v>39402</v>
      </c>
      <c r="B416" s="195">
        <v>42</v>
      </c>
      <c r="C416" s="198"/>
      <c r="D416" s="199"/>
      <c r="E416" s="199"/>
      <c r="F416" s="199"/>
      <c r="G416" s="198"/>
      <c r="H416" s="199"/>
      <c r="I416" s="199"/>
      <c r="J416" s="199"/>
      <c r="K416" s="182"/>
    </row>
    <row r="417" spans="1:11" ht="12" customHeight="1" x14ac:dyDescent="0.2">
      <c r="A417" s="179">
        <v>39407</v>
      </c>
      <c r="B417" s="195">
        <v>43</v>
      </c>
      <c r="C417" s="198"/>
      <c r="D417" s="199"/>
      <c r="E417" s="199"/>
      <c r="F417" s="199"/>
      <c r="G417" s="198"/>
      <c r="H417" s="199"/>
      <c r="I417" s="199"/>
      <c r="J417" s="199"/>
      <c r="K417" s="182"/>
    </row>
    <row r="418" spans="1:11" ht="12" customHeight="1" x14ac:dyDescent="0.2">
      <c r="A418" s="179">
        <v>39416</v>
      </c>
      <c r="B418" s="195">
        <v>41</v>
      </c>
      <c r="C418" s="198"/>
      <c r="D418" s="199"/>
      <c r="E418" s="199"/>
      <c r="F418" s="199"/>
      <c r="G418" s="198"/>
      <c r="H418" s="199"/>
      <c r="I418" s="199"/>
      <c r="J418" s="199"/>
      <c r="K418" s="182"/>
    </row>
    <row r="419" spans="1:11" ht="12" customHeight="1" x14ac:dyDescent="0.2">
      <c r="A419" s="179">
        <v>39423</v>
      </c>
      <c r="B419" s="195">
        <v>35</v>
      </c>
      <c r="C419" s="198"/>
      <c r="D419" s="199"/>
      <c r="E419" s="199"/>
      <c r="F419" s="199"/>
      <c r="G419" s="198"/>
      <c r="H419" s="199"/>
      <c r="I419" s="199"/>
      <c r="J419" s="199"/>
      <c r="K419" s="182"/>
    </row>
    <row r="420" spans="1:11" ht="12" customHeight="1" x14ac:dyDescent="0.2">
      <c r="A420" s="179">
        <v>39430</v>
      </c>
      <c r="B420" s="195">
        <v>38</v>
      </c>
      <c r="C420" s="198"/>
      <c r="D420" s="199"/>
      <c r="E420" s="199"/>
      <c r="F420" s="199"/>
      <c r="G420" s="198"/>
      <c r="H420" s="199"/>
      <c r="I420" s="199"/>
      <c r="J420" s="199"/>
      <c r="K420" s="182"/>
    </row>
    <row r="421" spans="1:11" ht="12" customHeight="1" x14ac:dyDescent="0.2">
      <c r="A421" s="179">
        <v>39437</v>
      </c>
      <c r="B421" s="195">
        <v>38</v>
      </c>
      <c r="C421" s="198"/>
      <c r="D421" s="199"/>
      <c r="E421" s="199"/>
      <c r="F421" s="199"/>
      <c r="G421" s="198"/>
      <c r="H421" s="199"/>
      <c r="I421" s="199"/>
      <c r="J421" s="199"/>
      <c r="K421" s="182"/>
    </row>
    <row r="422" spans="1:11" ht="12" customHeight="1" x14ac:dyDescent="0.2">
      <c r="A422" s="179">
        <v>39444</v>
      </c>
      <c r="B422" s="195">
        <v>35</v>
      </c>
      <c r="C422" s="198"/>
      <c r="D422" s="199"/>
      <c r="E422" s="199"/>
      <c r="F422" s="199"/>
      <c r="G422" s="198"/>
      <c r="H422" s="199"/>
      <c r="I422" s="199"/>
      <c r="J422" s="199"/>
      <c r="K422" s="182"/>
    </row>
    <row r="423" spans="1:11" ht="12" customHeight="1" x14ac:dyDescent="0.2">
      <c r="A423" s="179">
        <v>39451</v>
      </c>
      <c r="B423" s="195">
        <v>35</v>
      </c>
      <c r="C423" s="198"/>
      <c r="D423" s="199"/>
      <c r="E423" s="199"/>
      <c r="F423" s="199"/>
      <c r="G423" s="198"/>
      <c r="H423" s="199"/>
      <c r="I423" s="199"/>
      <c r="J423" s="199"/>
      <c r="K423" s="182"/>
    </row>
    <row r="424" spans="1:11" ht="12" customHeight="1" x14ac:dyDescent="0.2">
      <c r="A424" s="179">
        <v>39458</v>
      </c>
      <c r="B424" s="195">
        <v>39</v>
      </c>
      <c r="C424" s="198"/>
      <c r="D424" s="199"/>
      <c r="E424" s="199"/>
      <c r="F424" s="199"/>
      <c r="G424" s="198"/>
      <c r="H424" s="199"/>
      <c r="I424" s="199"/>
      <c r="J424" s="199"/>
      <c r="K424" s="182"/>
    </row>
    <row r="425" spans="1:11" ht="12" customHeight="1" x14ac:dyDescent="0.2">
      <c r="A425" s="179">
        <v>39465</v>
      </c>
      <c r="B425" s="195">
        <v>39</v>
      </c>
      <c r="C425" s="198"/>
      <c r="D425" s="199"/>
      <c r="E425" s="199"/>
      <c r="F425" s="199"/>
      <c r="G425" s="198"/>
      <c r="H425" s="199"/>
      <c r="I425" s="199"/>
      <c r="J425" s="199"/>
      <c r="K425" s="182"/>
    </row>
    <row r="426" spans="1:11" ht="12" customHeight="1" x14ac:dyDescent="0.2">
      <c r="A426" s="179">
        <v>39472</v>
      </c>
      <c r="B426" s="195">
        <v>39</v>
      </c>
      <c r="C426" s="198"/>
      <c r="D426" s="199"/>
      <c r="E426" s="199"/>
      <c r="F426" s="199"/>
      <c r="G426" s="198"/>
      <c r="H426" s="199"/>
      <c r="I426" s="199"/>
      <c r="J426" s="199"/>
      <c r="K426" s="182"/>
    </row>
    <row r="427" spans="1:11" ht="12" customHeight="1" x14ac:dyDescent="0.2">
      <c r="A427" s="179">
        <v>39479</v>
      </c>
      <c r="B427" s="195">
        <v>39</v>
      </c>
      <c r="C427" s="198"/>
      <c r="D427" s="199"/>
      <c r="E427" s="199"/>
      <c r="F427" s="199"/>
      <c r="G427" s="198"/>
      <c r="H427" s="199"/>
      <c r="I427" s="199"/>
      <c r="J427" s="199"/>
      <c r="K427" s="182"/>
    </row>
    <row r="428" spans="1:11" ht="12" customHeight="1" x14ac:dyDescent="0.2">
      <c r="A428" s="179">
        <v>39486</v>
      </c>
      <c r="B428" s="195">
        <v>43</v>
      </c>
      <c r="C428" s="198"/>
      <c r="D428" s="199"/>
      <c r="E428" s="199"/>
      <c r="F428" s="199"/>
      <c r="G428" s="198"/>
      <c r="H428" s="199"/>
      <c r="I428" s="199"/>
      <c r="J428" s="199"/>
      <c r="K428" s="182"/>
    </row>
    <row r="429" spans="1:11" ht="12" customHeight="1" x14ac:dyDescent="0.2">
      <c r="A429" s="179">
        <v>39493</v>
      </c>
      <c r="B429" s="195">
        <v>42</v>
      </c>
      <c r="C429" s="198"/>
      <c r="D429" s="199"/>
      <c r="E429" s="199"/>
      <c r="F429" s="199"/>
      <c r="G429" s="198"/>
      <c r="H429" s="199"/>
      <c r="I429" s="199"/>
      <c r="J429" s="199"/>
      <c r="K429" s="182"/>
    </row>
    <row r="430" spans="1:11" ht="12" customHeight="1" x14ac:dyDescent="0.2">
      <c r="A430" s="179">
        <v>39500</v>
      </c>
      <c r="B430" s="195">
        <v>42</v>
      </c>
      <c r="C430" s="198"/>
      <c r="D430" s="199"/>
      <c r="E430" s="199"/>
      <c r="F430" s="199"/>
      <c r="G430" s="198"/>
      <c r="H430" s="199"/>
      <c r="I430" s="199"/>
      <c r="J430" s="199"/>
      <c r="K430" s="182"/>
    </row>
    <row r="431" spans="1:11" ht="12" customHeight="1" x14ac:dyDescent="0.2">
      <c r="A431" s="179">
        <v>39507</v>
      </c>
      <c r="B431" s="195">
        <v>44</v>
      </c>
      <c r="C431" s="198"/>
      <c r="D431" s="199"/>
      <c r="E431" s="199"/>
      <c r="F431" s="199"/>
      <c r="G431" s="198"/>
      <c r="H431" s="199"/>
      <c r="I431" s="199"/>
      <c r="J431" s="199"/>
      <c r="K431" s="182"/>
    </row>
    <row r="432" spans="1:11" ht="12" customHeight="1" x14ac:dyDescent="0.2">
      <c r="A432" s="179">
        <v>39514</v>
      </c>
      <c r="B432" s="195">
        <v>41</v>
      </c>
      <c r="C432" s="198"/>
      <c r="D432" s="199"/>
      <c r="E432" s="199"/>
      <c r="F432" s="199"/>
      <c r="G432" s="198"/>
      <c r="H432" s="199"/>
      <c r="I432" s="199"/>
      <c r="J432" s="199"/>
      <c r="K432" s="182"/>
    </row>
    <row r="433" spans="1:11" ht="12" customHeight="1" x14ac:dyDescent="0.2">
      <c r="A433" s="179">
        <v>39521</v>
      </c>
      <c r="B433" s="195">
        <v>42</v>
      </c>
      <c r="C433" s="198"/>
      <c r="D433" s="199"/>
      <c r="E433" s="199"/>
      <c r="F433" s="199"/>
      <c r="G433" s="198"/>
      <c r="H433" s="199"/>
      <c r="I433" s="199"/>
      <c r="J433" s="199"/>
      <c r="K433" s="182"/>
    </row>
    <row r="434" spans="1:11" ht="12" customHeight="1" x14ac:dyDescent="0.2">
      <c r="A434" s="179">
        <v>39528</v>
      </c>
      <c r="B434" s="195">
        <v>40</v>
      </c>
      <c r="C434" s="198"/>
      <c r="D434" s="199"/>
      <c r="E434" s="199"/>
      <c r="F434" s="199"/>
      <c r="G434" s="198"/>
      <c r="H434" s="199"/>
      <c r="I434" s="199"/>
      <c r="J434" s="199"/>
      <c r="K434" s="182"/>
    </row>
    <row r="435" spans="1:11" ht="12" customHeight="1" x14ac:dyDescent="0.2">
      <c r="A435" s="179">
        <v>39535</v>
      </c>
      <c r="B435" s="195">
        <v>39</v>
      </c>
      <c r="C435" s="198"/>
      <c r="D435" s="199"/>
      <c r="E435" s="199"/>
      <c r="F435" s="199"/>
      <c r="G435" s="198"/>
      <c r="H435" s="199"/>
      <c r="I435" s="199"/>
      <c r="J435" s="199"/>
      <c r="K435" s="182"/>
    </row>
    <row r="436" spans="1:11" ht="12" customHeight="1" x14ac:dyDescent="0.2">
      <c r="A436" s="179">
        <v>39542</v>
      </c>
      <c r="B436" s="195">
        <v>38</v>
      </c>
      <c r="C436" s="198"/>
      <c r="D436" s="199"/>
      <c r="E436" s="199"/>
      <c r="F436" s="199"/>
      <c r="G436" s="198"/>
      <c r="H436" s="199"/>
      <c r="I436" s="199"/>
      <c r="J436" s="199"/>
      <c r="K436" s="182"/>
    </row>
    <row r="437" spans="1:11" ht="12" customHeight="1" x14ac:dyDescent="0.2">
      <c r="A437" s="179">
        <v>39549</v>
      </c>
      <c r="B437" s="195">
        <v>38</v>
      </c>
      <c r="C437" s="198"/>
      <c r="D437" s="199"/>
      <c r="E437" s="199"/>
      <c r="F437" s="199"/>
      <c r="G437" s="198"/>
      <c r="H437" s="199"/>
      <c r="I437" s="199"/>
      <c r="J437" s="199"/>
      <c r="K437" s="182"/>
    </row>
    <row r="438" spans="1:11" ht="12" customHeight="1" x14ac:dyDescent="0.2">
      <c r="A438" s="179">
        <v>39556</v>
      </c>
      <c r="B438" s="195">
        <v>41</v>
      </c>
      <c r="C438" s="198"/>
      <c r="D438" s="199"/>
      <c r="E438" s="199"/>
      <c r="F438" s="199"/>
      <c r="G438" s="198"/>
      <c r="H438" s="199"/>
      <c r="I438" s="199"/>
      <c r="J438" s="199"/>
      <c r="K438" s="182"/>
    </row>
    <row r="439" spans="1:11" ht="12" customHeight="1" x14ac:dyDescent="0.2">
      <c r="A439" s="179">
        <v>39563</v>
      </c>
      <c r="B439" s="195">
        <v>42</v>
      </c>
      <c r="C439" s="198"/>
      <c r="D439" s="199"/>
      <c r="E439" s="199"/>
      <c r="F439" s="199"/>
      <c r="G439" s="198"/>
      <c r="H439" s="199"/>
      <c r="I439" s="199"/>
      <c r="J439" s="199"/>
      <c r="K439" s="182"/>
    </row>
    <row r="440" spans="1:11" ht="12" customHeight="1" x14ac:dyDescent="0.2">
      <c r="A440" s="179">
        <v>39570</v>
      </c>
      <c r="B440" s="195">
        <v>39</v>
      </c>
      <c r="C440" s="198"/>
      <c r="D440" s="199"/>
      <c r="E440" s="199"/>
      <c r="F440" s="199"/>
      <c r="G440" s="198"/>
      <c r="H440" s="199"/>
      <c r="I440" s="199"/>
      <c r="J440" s="199"/>
      <c r="K440" s="182"/>
    </row>
    <row r="441" spans="1:11" ht="12" customHeight="1" x14ac:dyDescent="0.2">
      <c r="A441" s="179">
        <v>39577</v>
      </c>
      <c r="B441" s="195">
        <v>40</v>
      </c>
      <c r="C441" s="198"/>
      <c r="D441" s="199"/>
      <c r="E441" s="199"/>
      <c r="F441" s="199"/>
      <c r="G441" s="198"/>
      <c r="H441" s="199"/>
      <c r="I441" s="199"/>
      <c r="J441" s="199"/>
      <c r="K441" s="182"/>
    </row>
    <row r="442" spans="1:11" ht="12" customHeight="1" x14ac:dyDescent="0.2">
      <c r="A442" s="179">
        <v>39584</v>
      </c>
      <c r="B442" s="195">
        <v>40</v>
      </c>
      <c r="C442" s="198"/>
      <c r="D442" s="199"/>
      <c r="E442" s="199"/>
      <c r="F442" s="199"/>
      <c r="G442" s="198"/>
      <c r="H442" s="199"/>
      <c r="I442" s="199"/>
      <c r="J442" s="199"/>
      <c r="K442" s="182"/>
    </row>
    <row r="443" spans="1:11" ht="12" customHeight="1" x14ac:dyDescent="0.2">
      <c r="A443" s="179">
        <v>39591</v>
      </c>
      <c r="B443" s="195">
        <v>41</v>
      </c>
      <c r="C443" s="198"/>
      <c r="D443" s="199"/>
      <c r="E443" s="199"/>
      <c r="F443" s="199"/>
      <c r="G443" s="198"/>
      <c r="H443" s="199"/>
      <c r="I443" s="199"/>
      <c r="J443" s="199"/>
      <c r="K443" s="182"/>
    </row>
    <row r="444" spans="1:11" ht="12" customHeight="1" x14ac:dyDescent="0.2">
      <c r="A444" s="179">
        <v>39598</v>
      </c>
      <c r="B444" s="195">
        <v>41</v>
      </c>
      <c r="C444" s="198"/>
      <c r="D444" s="199"/>
      <c r="E444" s="199"/>
      <c r="F444" s="199"/>
      <c r="G444" s="198"/>
      <c r="H444" s="199"/>
      <c r="I444" s="199"/>
      <c r="J444" s="199"/>
      <c r="K444" s="182"/>
    </row>
    <row r="445" spans="1:11" ht="12" customHeight="1" x14ac:dyDescent="0.2">
      <c r="A445" s="179">
        <v>39605</v>
      </c>
      <c r="B445" s="195">
        <v>38</v>
      </c>
      <c r="C445" s="198"/>
      <c r="D445" s="199"/>
      <c r="E445" s="199"/>
      <c r="F445" s="199"/>
      <c r="G445" s="198"/>
      <c r="H445" s="199"/>
      <c r="I445" s="199"/>
      <c r="J445" s="199"/>
      <c r="K445" s="182"/>
    </row>
    <row r="446" spans="1:11" ht="12" customHeight="1" x14ac:dyDescent="0.2">
      <c r="A446" s="179">
        <v>39612</v>
      </c>
      <c r="B446" s="195">
        <v>41</v>
      </c>
      <c r="C446" s="198"/>
      <c r="D446" s="199"/>
      <c r="E446" s="199"/>
      <c r="F446" s="199"/>
      <c r="G446" s="198"/>
      <c r="H446" s="199"/>
      <c r="I446" s="199"/>
      <c r="J446" s="199"/>
      <c r="K446" s="182"/>
    </row>
    <row r="447" spans="1:11" ht="12" customHeight="1" x14ac:dyDescent="0.2">
      <c r="A447" s="179">
        <v>39619</v>
      </c>
      <c r="B447" s="195">
        <v>42</v>
      </c>
      <c r="C447" s="198"/>
      <c r="D447" s="199"/>
      <c r="E447" s="199"/>
      <c r="F447" s="199"/>
      <c r="G447" s="198"/>
      <c r="H447" s="199"/>
      <c r="I447" s="199"/>
      <c r="J447" s="199"/>
      <c r="K447" s="182"/>
    </row>
    <row r="448" spans="1:11" ht="12" customHeight="1" x14ac:dyDescent="0.2">
      <c r="A448" s="179">
        <v>39626</v>
      </c>
      <c r="B448" s="195">
        <v>42</v>
      </c>
      <c r="C448" s="198"/>
      <c r="D448" s="199"/>
      <c r="E448" s="199"/>
      <c r="F448" s="199"/>
      <c r="G448" s="198"/>
      <c r="H448" s="199"/>
      <c r="I448" s="199"/>
      <c r="J448" s="199"/>
      <c r="K448" s="182"/>
    </row>
    <row r="449" spans="1:11" ht="12" customHeight="1" x14ac:dyDescent="0.2">
      <c r="A449" s="179">
        <v>39633</v>
      </c>
      <c r="B449" s="195">
        <v>44</v>
      </c>
      <c r="C449" s="198"/>
      <c r="D449" s="199"/>
      <c r="E449" s="199"/>
      <c r="F449" s="199"/>
      <c r="G449" s="198"/>
      <c r="H449" s="199"/>
      <c r="I449" s="199"/>
      <c r="J449" s="199"/>
      <c r="K449" s="182"/>
    </row>
    <row r="450" spans="1:11" ht="12" customHeight="1" x14ac:dyDescent="0.2">
      <c r="A450" s="179">
        <v>39640</v>
      </c>
      <c r="B450" s="195">
        <v>44</v>
      </c>
      <c r="C450" s="198"/>
      <c r="D450" s="199"/>
      <c r="E450" s="199"/>
      <c r="F450" s="199"/>
      <c r="G450" s="198"/>
      <c r="H450" s="199"/>
      <c r="I450" s="199"/>
      <c r="J450" s="199"/>
      <c r="K450" s="182"/>
    </row>
    <row r="451" spans="1:11" ht="12" customHeight="1" x14ac:dyDescent="0.2">
      <c r="A451" s="179">
        <v>39647</v>
      </c>
      <c r="B451" s="195">
        <v>49</v>
      </c>
      <c r="C451" s="198"/>
      <c r="D451" s="199"/>
      <c r="E451" s="199"/>
      <c r="F451" s="199"/>
      <c r="G451" s="198"/>
      <c r="H451" s="199"/>
      <c r="I451" s="199"/>
      <c r="J451" s="199"/>
      <c r="K451" s="182"/>
    </row>
    <row r="452" spans="1:11" ht="12" customHeight="1" x14ac:dyDescent="0.2">
      <c r="A452" s="179">
        <v>39654</v>
      </c>
      <c r="B452" s="195">
        <v>49</v>
      </c>
      <c r="C452" s="198"/>
      <c r="D452" s="199"/>
      <c r="E452" s="199"/>
      <c r="F452" s="199"/>
      <c r="G452" s="198"/>
      <c r="H452" s="199"/>
      <c r="I452" s="199"/>
      <c r="J452" s="199"/>
      <c r="K452" s="182"/>
    </row>
    <row r="453" spans="1:11" ht="12" customHeight="1" x14ac:dyDescent="0.2">
      <c r="A453" s="179">
        <v>39661</v>
      </c>
      <c r="B453" s="195">
        <v>48</v>
      </c>
      <c r="C453" s="198"/>
      <c r="D453" s="199"/>
      <c r="E453" s="199"/>
      <c r="F453" s="199"/>
      <c r="G453" s="198"/>
      <c r="H453" s="199"/>
      <c r="I453" s="199"/>
      <c r="J453" s="199"/>
      <c r="K453" s="182"/>
    </row>
    <row r="454" spans="1:11" ht="12" customHeight="1" x14ac:dyDescent="0.2">
      <c r="A454" s="179">
        <v>39668</v>
      </c>
      <c r="B454" s="195">
        <v>46</v>
      </c>
      <c r="C454" s="198"/>
      <c r="D454" s="199"/>
      <c r="E454" s="199"/>
      <c r="F454" s="199"/>
      <c r="G454" s="198"/>
      <c r="H454" s="199"/>
      <c r="I454" s="199"/>
      <c r="J454" s="199"/>
      <c r="K454" s="182"/>
    </row>
    <row r="455" spans="1:11" ht="12" customHeight="1" x14ac:dyDescent="0.2">
      <c r="A455" s="179">
        <v>39675</v>
      </c>
      <c r="B455" s="195">
        <v>50</v>
      </c>
      <c r="C455" s="198"/>
      <c r="D455" s="199"/>
      <c r="E455" s="199"/>
      <c r="F455" s="199"/>
      <c r="G455" s="198"/>
      <c r="H455" s="199"/>
      <c r="I455" s="199"/>
      <c r="J455" s="199"/>
      <c r="K455" s="182"/>
    </row>
    <row r="456" spans="1:11" ht="12" customHeight="1" x14ac:dyDescent="0.2">
      <c r="A456" s="179">
        <v>39682</v>
      </c>
      <c r="B456" s="195">
        <v>50</v>
      </c>
      <c r="C456" s="198"/>
      <c r="D456" s="199"/>
      <c r="E456" s="199"/>
      <c r="F456" s="199"/>
      <c r="G456" s="198"/>
      <c r="H456" s="199"/>
      <c r="I456" s="199"/>
      <c r="J456" s="199"/>
      <c r="K456" s="182"/>
    </row>
    <row r="457" spans="1:11" ht="12" customHeight="1" x14ac:dyDescent="0.2">
      <c r="A457" s="179">
        <v>39689</v>
      </c>
      <c r="B457" s="195">
        <v>50</v>
      </c>
      <c r="C457" s="198"/>
      <c r="D457" s="199"/>
      <c r="E457" s="199"/>
      <c r="F457" s="199"/>
      <c r="G457" s="198"/>
      <c r="H457" s="199"/>
      <c r="I457" s="199"/>
      <c r="J457" s="199"/>
      <c r="K457" s="182"/>
    </row>
    <row r="458" spans="1:11" ht="12" customHeight="1" x14ac:dyDescent="0.2">
      <c r="A458" s="179">
        <v>39696</v>
      </c>
      <c r="B458" s="195">
        <v>47</v>
      </c>
      <c r="C458" s="198"/>
      <c r="D458" s="199"/>
      <c r="E458" s="199"/>
      <c r="F458" s="199"/>
      <c r="G458" s="198"/>
      <c r="H458" s="199"/>
      <c r="I458" s="199"/>
      <c r="J458" s="199"/>
      <c r="K458" s="182"/>
    </row>
    <row r="459" spans="1:11" ht="12" customHeight="1" x14ac:dyDescent="0.2">
      <c r="A459" s="179">
        <v>39703</v>
      </c>
      <c r="B459" s="195">
        <v>47</v>
      </c>
      <c r="C459" s="198"/>
      <c r="D459" s="199"/>
      <c r="E459" s="199"/>
      <c r="F459" s="199"/>
      <c r="G459" s="198"/>
      <c r="H459" s="199"/>
      <c r="I459" s="199"/>
      <c r="J459" s="199"/>
      <c r="K459" s="182"/>
    </row>
    <row r="460" spans="1:11" ht="12" customHeight="1" x14ac:dyDescent="0.2">
      <c r="A460" s="179">
        <v>39710</v>
      </c>
      <c r="B460" s="195">
        <v>42</v>
      </c>
      <c r="C460" s="198"/>
      <c r="D460" s="199"/>
      <c r="E460" s="199"/>
      <c r="F460" s="199"/>
      <c r="G460" s="198"/>
      <c r="H460" s="199"/>
      <c r="I460" s="199"/>
      <c r="J460" s="199"/>
      <c r="K460" s="182"/>
    </row>
    <row r="461" spans="1:11" ht="12" customHeight="1" x14ac:dyDescent="0.2">
      <c r="A461" s="179">
        <v>39717</v>
      </c>
      <c r="B461" s="195">
        <v>43</v>
      </c>
      <c r="C461" s="198"/>
      <c r="D461" s="199"/>
      <c r="E461" s="199"/>
      <c r="F461" s="199"/>
      <c r="G461" s="198"/>
      <c r="H461" s="199"/>
      <c r="I461" s="199"/>
      <c r="J461" s="199"/>
      <c r="K461" s="182"/>
    </row>
    <row r="462" spans="1:11" ht="12" customHeight="1" x14ac:dyDescent="0.2">
      <c r="A462" s="179">
        <v>39724</v>
      </c>
      <c r="B462" s="195">
        <v>46</v>
      </c>
      <c r="C462" s="198"/>
      <c r="D462" s="199"/>
      <c r="E462" s="199"/>
      <c r="F462" s="199"/>
      <c r="G462" s="198"/>
      <c r="H462" s="199"/>
      <c r="I462" s="199"/>
      <c r="J462" s="199"/>
      <c r="K462" s="182"/>
    </row>
    <row r="463" spans="1:11" ht="12" customHeight="1" x14ac:dyDescent="0.2">
      <c r="A463" s="179">
        <v>39731</v>
      </c>
      <c r="B463" s="195">
        <v>44</v>
      </c>
      <c r="C463" s="198"/>
      <c r="D463" s="199"/>
      <c r="E463" s="199"/>
      <c r="F463" s="199"/>
      <c r="G463" s="198"/>
      <c r="H463" s="199"/>
      <c r="I463" s="199"/>
      <c r="J463" s="199"/>
      <c r="K463" s="182"/>
    </row>
    <row r="464" spans="1:11" ht="12" customHeight="1" x14ac:dyDescent="0.2">
      <c r="A464" s="179">
        <v>39738</v>
      </c>
      <c r="B464" s="195">
        <v>38</v>
      </c>
      <c r="C464" s="198"/>
      <c r="D464" s="199"/>
      <c r="E464" s="199"/>
      <c r="F464" s="199"/>
      <c r="G464" s="198"/>
      <c r="H464" s="199"/>
      <c r="I464" s="199"/>
      <c r="J464" s="199"/>
      <c r="K464" s="182"/>
    </row>
    <row r="465" spans="1:11" ht="12" customHeight="1" x14ac:dyDescent="0.2">
      <c r="A465" s="179">
        <v>39745</v>
      </c>
      <c r="B465" s="195">
        <v>32</v>
      </c>
      <c r="C465" s="198"/>
      <c r="D465" s="199"/>
      <c r="E465" s="199"/>
      <c r="F465" s="199"/>
      <c r="G465" s="198"/>
      <c r="H465" s="199"/>
      <c r="I465" s="199"/>
      <c r="J465" s="199"/>
      <c r="K465" s="182"/>
    </row>
    <row r="466" spans="1:11" ht="12" customHeight="1" x14ac:dyDescent="0.2">
      <c r="A466" s="179">
        <v>39752</v>
      </c>
      <c r="B466" s="195">
        <v>36</v>
      </c>
      <c r="C466" s="198"/>
      <c r="D466" s="199"/>
      <c r="E466" s="199"/>
      <c r="F466" s="199"/>
      <c r="G466" s="198"/>
      <c r="H466" s="199"/>
      <c r="I466" s="199"/>
      <c r="J466" s="199"/>
      <c r="K466" s="182"/>
    </row>
    <row r="467" spans="1:11" ht="12" customHeight="1" x14ac:dyDescent="0.2">
      <c r="A467" s="179">
        <v>39759</v>
      </c>
      <c r="B467" s="195">
        <v>43</v>
      </c>
      <c r="C467" s="198"/>
      <c r="D467" s="199"/>
      <c r="E467" s="199"/>
      <c r="F467" s="199"/>
      <c r="G467" s="198"/>
      <c r="H467" s="199"/>
      <c r="I467" s="199"/>
      <c r="J467" s="199"/>
      <c r="K467" s="182"/>
    </row>
    <row r="468" spans="1:11" ht="12" customHeight="1" x14ac:dyDescent="0.2">
      <c r="A468" s="179">
        <v>39766</v>
      </c>
      <c r="B468" s="195">
        <v>48</v>
      </c>
      <c r="C468" s="198"/>
      <c r="D468" s="199"/>
      <c r="E468" s="199"/>
      <c r="F468" s="199"/>
      <c r="G468" s="198"/>
      <c r="H468" s="199"/>
      <c r="I468" s="199"/>
      <c r="J468" s="199"/>
      <c r="K468" s="182"/>
    </row>
    <row r="469" spans="1:11" ht="12" customHeight="1" x14ac:dyDescent="0.2">
      <c r="A469" s="179">
        <v>39773</v>
      </c>
      <c r="B469" s="195">
        <v>44</v>
      </c>
      <c r="C469" s="198"/>
      <c r="D469" s="199"/>
      <c r="E469" s="199"/>
      <c r="F469" s="199"/>
      <c r="G469" s="198"/>
      <c r="H469" s="199"/>
      <c r="I469" s="199"/>
      <c r="J469" s="199"/>
      <c r="K469" s="182"/>
    </row>
    <row r="470" spans="1:11" ht="12" customHeight="1" x14ac:dyDescent="0.2">
      <c r="A470" s="179">
        <v>39778</v>
      </c>
      <c r="B470" s="195">
        <v>39</v>
      </c>
      <c r="C470" s="198"/>
      <c r="D470" s="199"/>
      <c r="E470" s="199"/>
      <c r="F470" s="199"/>
      <c r="G470" s="198"/>
      <c r="H470" s="199"/>
      <c r="I470" s="199"/>
      <c r="J470" s="199"/>
      <c r="K470" s="182"/>
    </row>
    <row r="471" spans="1:11" ht="12" customHeight="1" x14ac:dyDescent="0.2">
      <c r="A471" s="179">
        <v>39787</v>
      </c>
      <c r="B471" s="195">
        <v>39</v>
      </c>
      <c r="C471" s="198"/>
      <c r="D471" s="199"/>
      <c r="E471" s="199"/>
      <c r="F471" s="199"/>
      <c r="G471" s="198"/>
      <c r="H471" s="199"/>
      <c r="I471" s="199"/>
      <c r="J471" s="199"/>
      <c r="K471" s="182"/>
    </row>
    <row r="472" spans="1:11" ht="12" customHeight="1" x14ac:dyDescent="0.2">
      <c r="A472" s="179">
        <v>39794</v>
      </c>
      <c r="B472" s="195">
        <v>38</v>
      </c>
      <c r="C472" s="198"/>
      <c r="D472" s="199"/>
      <c r="E472" s="199"/>
      <c r="F472" s="199"/>
      <c r="G472" s="198"/>
      <c r="H472" s="199"/>
      <c r="I472" s="199"/>
      <c r="J472" s="199"/>
      <c r="K472" s="182"/>
    </row>
    <row r="473" spans="1:11" ht="12" customHeight="1" x14ac:dyDescent="0.2">
      <c r="A473" s="179">
        <v>39801</v>
      </c>
      <c r="B473" s="195">
        <v>33</v>
      </c>
      <c r="C473" s="198"/>
      <c r="D473" s="199"/>
      <c r="E473" s="199"/>
      <c r="F473" s="199"/>
      <c r="G473" s="198"/>
      <c r="H473" s="199"/>
      <c r="I473" s="199"/>
      <c r="J473" s="199"/>
      <c r="K473" s="182"/>
    </row>
    <row r="474" spans="1:11" ht="12" customHeight="1" x14ac:dyDescent="0.2">
      <c r="A474" s="179">
        <v>39808</v>
      </c>
      <c r="B474" s="195">
        <v>29</v>
      </c>
      <c r="C474" s="198"/>
      <c r="D474" s="199"/>
      <c r="E474" s="199"/>
      <c r="F474" s="199"/>
      <c r="G474" s="198"/>
      <c r="H474" s="199"/>
      <c r="I474" s="199"/>
      <c r="J474" s="199"/>
      <c r="K474" s="182"/>
    </row>
    <row r="475" spans="1:11" ht="12" customHeight="1" x14ac:dyDescent="0.2">
      <c r="A475" s="179">
        <v>39815</v>
      </c>
      <c r="B475" s="195">
        <v>32</v>
      </c>
      <c r="C475" s="198"/>
      <c r="D475" s="199"/>
      <c r="E475" s="199"/>
      <c r="F475" s="199"/>
      <c r="G475" s="198"/>
      <c r="H475" s="199"/>
      <c r="I475" s="199"/>
      <c r="J475" s="199"/>
      <c r="K475" s="182"/>
    </row>
    <row r="476" spans="1:11" ht="12" customHeight="1" x14ac:dyDescent="0.2">
      <c r="A476" s="179">
        <v>39822</v>
      </c>
      <c r="B476" s="195">
        <v>32</v>
      </c>
      <c r="C476" s="198"/>
      <c r="D476" s="199"/>
      <c r="E476" s="199"/>
      <c r="F476" s="199"/>
      <c r="G476" s="198"/>
      <c r="H476" s="199"/>
      <c r="I476" s="199"/>
      <c r="J476" s="199"/>
      <c r="K476" s="182"/>
    </row>
    <row r="477" spans="1:11" ht="12" customHeight="1" x14ac:dyDescent="0.2">
      <c r="A477" s="179">
        <v>39829</v>
      </c>
      <c r="B477" s="195">
        <v>30</v>
      </c>
      <c r="C477" s="198"/>
      <c r="D477" s="199"/>
      <c r="E477" s="199"/>
      <c r="F477" s="199"/>
      <c r="G477" s="198"/>
      <c r="H477" s="199"/>
      <c r="I477" s="199"/>
      <c r="J477" s="199"/>
      <c r="K477" s="182"/>
    </row>
    <row r="478" spans="1:11" ht="12" customHeight="1" x14ac:dyDescent="0.2">
      <c r="A478" s="179">
        <v>39836</v>
      </c>
      <c r="B478" s="195">
        <v>26</v>
      </c>
      <c r="C478" s="198"/>
      <c r="D478" s="199"/>
      <c r="E478" s="199"/>
      <c r="F478" s="199"/>
      <c r="G478" s="198"/>
      <c r="H478" s="199"/>
      <c r="I478" s="199"/>
      <c r="J478" s="199"/>
      <c r="K478" s="182"/>
    </row>
    <row r="479" spans="1:11" ht="12" customHeight="1" x14ac:dyDescent="0.2">
      <c r="A479" s="179">
        <v>39843</v>
      </c>
      <c r="B479" s="195">
        <v>23</v>
      </c>
      <c r="C479" s="198"/>
      <c r="D479" s="199"/>
      <c r="E479" s="199"/>
      <c r="F479" s="199"/>
      <c r="G479" s="198"/>
      <c r="H479" s="199"/>
      <c r="I479" s="199"/>
      <c r="J479" s="199"/>
      <c r="K479" s="182"/>
    </row>
    <row r="480" spans="1:11" ht="12" customHeight="1" x14ac:dyDescent="0.2">
      <c r="A480" s="179">
        <v>39850</v>
      </c>
      <c r="B480" s="195">
        <v>23</v>
      </c>
      <c r="C480" s="198"/>
      <c r="D480" s="199"/>
      <c r="E480" s="199"/>
      <c r="F480" s="199"/>
      <c r="G480" s="198"/>
      <c r="H480" s="199"/>
      <c r="I480" s="199"/>
      <c r="J480" s="199"/>
      <c r="K480" s="182"/>
    </row>
    <row r="481" spans="1:11" ht="12" customHeight="1" x14ac:dyDescent="0.2">
      <c r="A481" s="179">
        <v>39857</v>
      </c>
      <c r="B481" s="195">
        <v>22</v>
      </c>
      <c r="C481" s="198"/>
      <c r="D481" s="199"/>
      <c r="E481" s="199"/>
      <c r="F481" s="199"/>
      <c r="G481" s="198"/>
      <c r="H481" s="199"/>
      <c r="I481" s="199"/>
      <c r="J481" s="199"/>
      <c r="K481" s="182"/>
    </row>
    <row r="482" spans="1:11" ht="12" customHeight="1" x14ac:dyDescent="0.2">
      <c r="A482" s="179">
        <v>39864</v>
      </c>
      <c r="B482" s="195">
        <v>25</v>
      </c>
      <c r="C482" s="198"/>
      <c r="D482" s="199"/>
      <c r="E482" s="199"/>
      <c r="F482" s="199"/>
      <c r="G482" s="198"/>
      <c r="H482" s="199"/>
      <c r="I482" s="199"/>
      <c r="J482" s="199"/>
      <c r="K482" s="182"/>
    </row>
    <row r="483" spans="1:11" ht="12" customHeight="1" x14ac:dyDescent="0.2">
      <c r="A483" s="179">
        <v>39871</v>
      </c>
      <c r="B483" s="195">
        <v>26</v>
      </c>
      <c r="C483" s="198"/>
      <c r="D483" s="199"/>
      <c r="E483" s="199"/>
      <c r="F483" s="199"/>
      <c r="G483" s="198"/>
      <c r="H483" s="199"/>
      <c r="I483" s="199"/>
      <c r="J483" s="199"/>
      <c r="K483" s="182"/>
    </row>
    <row r="484" spans="1:11" ht="12" customHeight="1" x14ac:dyDescent="0.2">
      <c r="A484" s="179">
        <v>39878</v>
      </c>
      <c r="B484" s="195">
        <v>23</v>
      </c>
      <c r="C484" s="198"/>
      <c r="D484" s="199"/>
      <c r="E484" s="199"/>
      <c r="F484" s="199"/>
      <c r="G484" s="198"/>
      <c r="H484" s="199"/>
      <c r="I484" s="199"/>
      <c r="J484" s="199"/>
      <c r="K484" s="182"/>
    </row>
    <row r="485" spans="1:11" ht="12" customHeight="1" x14ac:dyDescent="0.2">
      <c r="A485" s="179">
        <v>39885</v>
      </c>
      <c r="B485" s="195">
        <v>23</v>
      </c>
      <c r="C485" s="198"/>
      <c r="D485" s="199"/>
      <c r="E485" s="199"/>
      <c r="F485" s="199"/>
      <c r="G485" s="198"/>
      <c r="H485" s="199"/>
      <c r="I485" s="199"/>
      <c r="J485" s="199"/>
      <c r="K485" s="182"/>
    </row>
    <row r="486" spans="1:11" ht="12" customHeight="1" x14ac:dyDescent="0.2">
      <c r="A486" s="179">
        <v>39892</v>
      </c>
      <c r="B486" s="195">
        <v>21</v>
      </c>
      <c r="C486" s="198"/>
      <c r="D486" s="199"/>
      <c r="E486" s="199"/>
      <c r="F486" s="199"/>
      <c r="G486" s="198"/>
      <c r="H486" s="199"/>
      <c r="I486" s="199"/>
      <c r="J486" s="199"/>
      <c r="K486" s="182"/>
    </row>
    <row r="487" spans="1:11" ht="12" customHeight="1" x14ac:dyDescent="0.2">
      <c r="A487" s="179">
        <v>39899</v>
      </c>
      <c r="B487" s="195">
        <v>18</v>
      </c>
      <c r="C487" s="198"/>
      <c r="D487" s="199"/>
      <c r="E487" s="199"/>
      <c r="F487" s="199"/>
      <c r="G487" s="198"/>
      <c r="H487" s="199"/>
      <c r="I487" s="199"/>
      <c r="J487" s="199"/>
      <c r="K487" s="182"/>
    </row>
    <row r="488" spans="1:11" ht="12" customHeight="1" x14ac:dyDescent="0.2">
      <c r="A488" s="179">
        <v>39906</v>
      </c>
      <c r="B488" s="195">
        <v>18</v>
      </c>
      <c r="C488" s="198"/>
      <c r="D488" s="199"/>
      <c r="E488" s="199"/>
      <c r="F488" s="199"/>
      <c r="G488" s="198"/>
      <c r="H488" s="199"/>
      <c r="I488" s="199"/>
      <c r="J488" s="199"/>
      <c r="K488" s="182"/>
    </row>
    <row r="489" spans="1:11" ht="12" customHeight="1" x14ac:dyDescent="0.2">
      <c r="A489" s="179">
        <v>39912</v>
      </c>
      <c r="B489" s="195">
        <v>18</v>
      </c>
      <c r="C489" s="198"/>
      <c r="D489" s="199"/>
      <c r="E489" s="199"/>
      <c r="F489" s="199"/>
      <c r="G489" s="198"/>
      <c r="H489" s="199"/>
      <c r="I489" s="199"/>
      <c r="J489" s="199"/>
      <c r="K489" s="182"/>
    </row>
    <row r="490" spans="1:11" ht="12" customHeight="1" x14ac:dyDescent="0.2">
      <c r="A490" s="179">
        <v>39920</v>
      </c>
      <c r="B490" s="195">
        <v>17</v>
      </c>
      <c r="C490" s="198"/>
      <c r="D490" s="199"/>
      <c r="E490" s="199"/>
      <c r="F490" s="199"/>
      <c r="G490" s="198"/>
      <c r="H490" s="199"/>
      <c r="I490" s="199"/>
      <c r="J490" s="199"/>
      <c r="K490" s="182"/>
    </row>
    <row r="491" spans="1:11" ht="12" customHeight="1" x14ac:dyDescent="0.2">
      <c r="A491" s="179">
        <v>39927</v>
      </c>
      <c r="B491" s="195">
        <v>16</v>
      </c>
      <c r="C491" s="198"/>
      <c r="D491" s="199"/>
      <c r="E491" s="199"/>
      <c r="F491" s="199"/>
      <c r="G491" s="198"/>
      <c r="H491" s="199"/>
      <c r="I491" s="199"/>
      <c r="J491" s="199"/>
      <c r="K491" s="182"/>
    </row>
    <row r="492" spans="1:11" ht="12" customHeight="1" x14ac:dyDescent="0.2">
      <c r="A492" s="179">
        <v>39934</v>
      </c>
      <c r="B492" s="195">
        <v>15</v>
      </c>
      <c r="C492" s="198"/>
      <c r="D492" s="199"/>
      <c r="E492" s="199"/>
      <c r="F492" s="199"/>
      <c r="G492" s="198"/>
      <c r="H492" s="199"/>
      <c r="I492" s="199"/>
      <c r="J492" s="199"/>
      <c r="K492" s="182"/>
    </row>
    <row r="493" spans="1:11" ht="12" customHeight="1" x14ac:dyDescent="0.2">
      <c r="A493" s="179">
        <v>39941</v>
      </c>
      <c r="B493" s="195">
        <v>14</v>
      </c>
      <c r="C493" s="198"/>
      <c r="D493" s="199"/>
      <c r="E493" s="199"/>
      <c r="F493" s="199"/>
      <c r="G493" s="198"/>
      <c r="H493" s="199"/>
      <c r="I493" s="199"/>
      <c r="J493" s="199"/>
      <c r="K493" s="182"/>
    </row>
    <row r="494" spans="1:11" ht="12" customHeight="1" x14ac:dyDescent="0.2">
      <c r="A494" s="179">
        <v>39948</v>
      </c>
      <c r="B494" s="195">
        <v>15</v>
      </c>
      <c r="C494" s="198"/>
      <c r="D494" s="199"/>
      <c r="E494" s="199"/>
      <c r="F494" s="199"/>
      <c r="G494" s="198"/>
      <c r="H494" s="199"/>
      <c r="I494" s="199"/>
      <c r="J494" s="199"/>
      <c r="K494" s="182"/>
    </row>
    <row r="495" spans="1:11" ht="12" customHeight="1" x14ac:dyDescent="0.2">
      <c r="A495" s="179">
        <v>39955</v>
      </c>
      <c r="B495" s="195">
        <v>15</v>
      </c>
      <c r="C495" s="198"/>
      <c r="D495" s="199"/>
      <c r="E495" s="199"/>
      <c r="F495" s="199"/>
      <c r="G495" s="198"/>
      <c r="H495" s="199"/>
      <c r="I495" s="199"/>
      <c r="J495" s="199"/>
      <c r="K495" s="182"/>
    </row>
    <row r="496" spans="1:11" ht="12" customHeight="1" x14ac:dyDescent="0.2">
      <c r="A496" s="179">
        <v>39962</v>
      </c>
      <c r="B496" s="195">
        <v>13</v>
      </c>
      <c r="C496" s="198"/>
      <c r="D496" s="199"/>
      <c r="E496" s="199"/>
      <c r="F496" s="199"/>
      <c r="G496" s="198"/>
      <c r="H496" s="199"/>
      <c r="I496" s="199"/>
      <c r="J496" s="199"/>
      <c r="K496" s="182"/>
    </row>
    <row r="497" spans="1:11" ht="12" customHeight="1" x14ac:dyDescent="0.2">
      <c r="A497" s="179">
        <v>39969</v>
      </c>
      <c r="B497" s="195">
        <v>15</v>
      </c>
      <c r="C497" s="198"/>
      <c r="D497" s="199"/>
      <c r="E497" s="199"/>
      <c r="F497" s="199"/>
      <c r="G497" s="198"/>
      <c r="H497" s="199"/>
      <c r="I497" s="199"/>
      <c r="J497" s="199"/>
      <c r="K497" s="182"/>
    </row>
    <row r="498" spans="1:11" ht="12" customHeight="1" x14ac:dyDescent="0.2">
      <c r="A498" s="179">
        <v>39976</v>
      </c>
      <c r="B498" s="195">
        <v>14</v>
      </c>
      <c r="C498" s="198"/>
      <c r="D498" s="199"/>
      <c r="E498" s="199"/>
      <c r="F498" s="199"/>
      <c r="G498" s="198"/>
      <c r="H498" s="199"/>
      <c r="I498" s="199"/>
      <c r="J498" s="199"/>
      <c r="K498" s="182"/>
    </row>
    <row r="499" spans="1:11" ht="12" customHeight="1" x14ac:dyDescent="0.2">
      <c r="A499" s="179">
        <v>39983</v>
      </c>
      <c r="B499" s="195">
        <v>15</v>
      </c>
      <c r="C499" s="198"/>
      <c r="D499" s="199"/>
      <c r="E499" s="199"/>
      <c r="F499" s="199"/>
      <c r="G499" s="198"/>
      <c r="H499" s="199"/>
      <c r="I499" s="199"/>
      <c r="J499" s="199"/>
      <c r="K499" s="182"/>
    </row>
    <row r="500" spans="1:11" ht="12" customHeight="1" x14ac:dyDescent="0.2">
      <c r="A500" s="179">
        <v>39990</v>
      </c>
      <c r="B500" s="195">
        <v>16</v>
      </c>
      <c r="C500" s="198"/>
      <c r="D500" s="199"/>
      <c r="E500" s="199"/>
      <c r="F500" s="199"/>
      <c r="G500" s="198"/>
      <c r="H500" s="199"/>
      <c r="I500" s="199"/>
      <c r="J500" s="199"/>
      <c r="K500" s="182"/>
    </row>
    <row r="501" spans="1:11" ht="12" customHeight="1" x14ac:dyDescent="0.2">
      <c r="A501" s="179">
        <v>39996</v>
      </c>
      <c r="B501" s="195">
        <v>16</v>
      </c>
      <c r="C501" s="198"/>
      <c r="D501" s="199"/>
      <c r="E501" s="199"/>
      <c r="F501" s="199"/>
      <c r="G501" s="198"/>
      <c r="H501" s="199"/>
      <c r="I501" s="199"/>
      <c r="J501" s="199"/>
      <c r="K501" s="182"/>
    </row>
    <row r="502" spans="1:11" ht="12" customHeight="1" x14ac:dyDescent="0.2">
      <c r="A502" s="179">
        <v>40004</v>
      </c>
      <c r="B502" s="195">
        <v>16</v>
      </c>
      <c r="C502" s="198"/>
      <c r="D502" s="199"/>
      <c r="E502" s="199"/>
      <c r="F502" s="199"/>
      <c r="G502" s="198"/>
      <c r="H502" s="199"/>
      <c r="I502" s="199"/>
      <c r="J502" s="199"/>
      <c r="K502" s="182"/>
    </row>
    <row r="503" spans="1:11" ht="12" customHeight="1" x14ac:dyDescent="0.2">
      <c r="A503" s="179">
        <v>40005</v>
      </c>
      <c r="B503" s="195">
        <v>16</v>
      </c>
      <c r="C503" s="198"/>
      <c r="D503" s="199"/>
      <c r="E503" s="199"/>
      <c r="F503" s="199"/>
      <c r="G503" s="198"/>
      <c r="H503" s="199"/>
      <c r="I503" s="199"/>
      <c r="J503" s="199"/>
      <c r="K503" s="182"/>
    </row>
    <row r="504" spans="1:11" ht="12" customHeight="1" x14ac:dyDescent="0.2">
      <c r="A504" s="179">
        <v>40018</v>
      </c>
      <c r="B504" s="195">
        <v>17</v>
      </c>
      <c r="C504" s="198"/>
      <c r="D504" s="199"/>
      <c r="E504" s="199"/>
      <c r="F504" s="199"/>
      <c r="G504" s="198"/>
      <c r="H504" s="199"/>
      <c r="I504" s="199"/>
      <c r="J504" s="199"/>
      <c r="K504" s="182"/>
    </row>
    <row r="505" spans="1:11" ht="12" customHeight="1" x14ac:dyDescent="0.2">
      <c r="A505" s="179">
        <v>40025</v>
      </c>
      <c r="B505" s="195">
        <v>17</v>
      </c>
      <c r="C505" s="198"/>
      <c r="D505" s="199"/>
      <c r="E505" s="199"/>
      <c r="F505" s="199"/>
      <c r="G505" s="198"/>
      <c r="H505" s="199"/>
      <c r="I505" s="199"/>
      <c r="J505" s="199"/>
      <c r="K505" s="182"/>
    </row>
    <row r="506" spans="1:11" ht="12" customHeight="1" x14ac:dyDescent="0.2">
      <c r="A506" s="179">
        <v>40032</v>
      </c>
      <c r="B506" s="195">
        <v>15</v>
      </c>
      <c r="C506" s="198"/>
      <c r="D506" s="199"/>
      <c r="E506" s="199"/>
      <c r="F506" s="199"/>
      <c r="G506" s="198"/>
      <c r="H506" s="199"/>
      <c r="I506" s="199"/>
      <c r="J506" s="199"/>
      <c r="K506" s="182"/>
    </row>
    <row r="507" spans="1:11" ht="12" customHeight="1" x14ac:dyDescent="0.2">
      <c r="A507" s="179">
        <v>40039</v>
      </c>
      <c r="B507" s="195">
        <v>17</v>
      </c>
      <c r="C507" s="198"/>
      <c r="D507" s="199"/>
      <c r="E507" s="199"/>
      <c r="F507" s="199"/>
      <c r="G507" s="198"/>
      <c r="H507" s="199"/>
      <c r="I507" s="199"/>
      <c r="J507" s="199"/>
      <c r="K507" s="182"/>
    </row>
    <row r="508" spans="1:11" ht="12" customHeight="1" x14ac:dyDescent="0.2">
      <c r="A508" s="179">
        <v>40046</v>
      </c>
      <c r="B508" s="195">
        <v>17</v>
      </c>
      <c r="C508" s="198"/>
      <c r="D508" s="199"/>
      <c r="E508" s="199"/>
      <c r="F508" s="199"/>
      <c r="G508" s="198"/>
      <c r="H508" s="199"/>
      <c r="I508" s="199"/>
      <c r="J508" s="199"/>
      <c r="K508" s="182"/>
    </row>
    <row r="509" spans="1:11" ht="12" customHeight="1" x14ac:dyDescent="0.2">
      <c r="A509" s="179">
        <v>40053</v>
      </c>
      <c r="B509" s="195">
        <v>17</v>
      </c>
      <c r="C509" s="198"/>
      <c r="D509" s="199"/>
      <c r="E509" s="199"/>
      <c r="F509" s="199"/>
      <c r="G509" s="198"/>
      <c r="H509" s="199"/>
      <c r="I509" s="199"/>
      <c r="J509" s="199"/>
      <c r="K509" s="182"/>
    </row>
    <row r="510" spans="1:11" ht="12" customHeight="1" x14ac:dyDescent="0.2">
      <c r="A510" s="179">
        <v>40060</v>
      </c>
      <c r="B510" s="195">
        <v>14</v>
      </c>
      <c r="C510" s="198"/>
      <c r="D510" s="199"/>
      <c r="E510" s="199"/>
      <c r="F510" s="199"/>
      <c r="G510" s="198"/>
      <c r="H510" s="199"/>
      <c r="I510" s="199"/>
      <c r="J510" s="199"/>
      <c r="K510" s="182"/>
    </row>
    <row r="511" spans="1:11" ht="12" customHeight="1" x14ac:dyDescent="0.2">
      <c r="A511" s="179">
        <v>40067</v>
      </c>
      <c r="B511" s="195">
        <v>15</v>
      </c>
      <c r="C511" s="198"/>
      <c r="D511" s="199"/>
      <c r="E511" s="199"/>
      <c r="F511" s="199"/>
      <c r="G511" s="198"/>
      <c r="H511" s="199"/>
      <c r="I511" s="199"/>
      <c r="J511" s="199"/>
      <c r="K511" s="182"/>
    </row>
    <row r="512" spans="1:11" ht="12" customHeight="1" x14ac:dyDescent="0.2">
      <c r="A512" s="179">
        <v>40074</v>
      </c>
      <c r="B512" s="195">
        <v>16</v>
      </c>
      <c r="C512" s="198"/>
      <c r="D512" s="199"/>
      <c r="E512" s="199"/>
      <c r="F512" s="199"/>
      <c r="G512" s="198"/>
      <c r="H512" s="199"/>
      <c r="I512" s="199"/>
      <c r="J512" s="199"/>
      <c r="K512" s="182"/>
    </row>
    <row r="513" spans="1:11" ht="12" customHeight="1" x14ac:dyDescent="0.2">
      <c r="A513" s="179">
        <v>40081</v>
      </c>
      <c r="B513" s="195">
        <v>13</v>
      </c>
      <c r="C513" s="198"/>
      <c r="D513" s="199"/>
      <c r="E513" s="199"/>
      <c r="F513" s="199"/>
      <c r="G513" s="198"/>
      <c r="H513" s="199"/>
      <c r="I513" s="199"/>
      <c r="J513" s="199"/>
      <c r="K513" s="182"/>
    </row>
    <row r="514" spans="1:11" ht="12" customHeight="1" x14ac:dyDescent="0.2">
      <c r="A514" s="179">
        <v>40088</v>
      </c>
      <c r="B514" s="195">
        <v>16</v>
      </c>
      <c r="C514" s="198"/>
      <c r="D514" s="199"/>
      <c r="E514" s="199"/>
      <c r="F514" s="199"/>
      <c r="G514" s="198"/>
      <c r="H514" s="199"/>
      <c r="I514" s="199"/>
      <c r="J514" s="199"/>
      <c r="K514" s="182"/>
    </row>
    <row r="515" spans="1:11" ht="12" customHeight="1" x14ac:dyDescent="0.2">
      <c r="A515" s="179">
        <v>40095</v>
      </c>
      <c r="B515" s="195">
        <v>17</v>
      </c>
      <c r="C515" s="198"/>
      <c r="D515" s="199"/>
      <c r="E515" s="199"/>
      <c r="F515" s="199"/>
      <c r="G515" s="198"/>
      <c r="H515" s="199"/>
      <c r="I515" s="199"/>
      <c r="J515" s="199"/>
      <c r="K515" s="182"/>
    </row>
    <row r="516" spans="1:11" ht="12" customHeight="1" x14ac:dyDescent="0.2">
      <c r="A516" s="179">
        <v>40102</v>
      </c>
      <c r="B516" s="195">
        <v>15</v>
      </c>
      <c r="C516" s="198"/>
      <c r="D516" s="199"/>
      <c r="E516" s="199"/>
      <c r="F516" s="199"/>
      <c r="G516" s="198"/>
      <c r="H516" s="199"/>
      <c r="I516" s="199"/>
      <c r="J516" s="199"/>
      <c r="K516" s="182"/>
    </row>
    <row r="517" spans="1:11" ht="12" customHeight="1" x14ac:dyDescent="0.2">
      <c r="A517" s="179">
        <v>40109</v>
      </c>
      <c r="B517" s="195">
        <v>15</v>
      </c>
      <c r="C517" s="198"/>
      <c r="D517" s="199"/>
      <c r="E517" s="199"/>
      <c r="F517" s="199"/>
      <c r="G517" s="198"/>
      <c r="H517" s="199"/>
      <c r="I517" s="199"/>
      <c r="J517" s="199"/>
      <c r="K517" s="182"/>
    </row>
    <row r="518" spans="1:11" ht="12" customHeight="1" x14ac:dyDescent="0.2">
      <c r="A518" s="179">
        <v>40116</v>
      </c>
      <c r="B518" s="195">
        <v>19</v>
      </c>
      <c r="C518" s="198"/>
      <c r="D518" s="199"/>
      <c r="E518" s="199"/>
      <c r="F518" s="199"/>
      <c r="G518" s="198"/>
      <c r="H518" s="199"/>
      <c r="I518" s="199"/>
      <c r="J518" s="199"/>
      <c r="K518" s="182"/>
    </row>
    <row r="519" spans="1:11" ht="12" customHeight="1" x14ac:dyDescent="0.2">
      <c r="A519" s="179">
        <v>40123</v>
      </c>
      <c r="B519" s="195">
        <v>18</v>
      </c>
      <c r="C519" s="198"/>
      <c r="D519" s="199"/>
      <c r="E519" s="199"/>
      <c r="F519" s="199"/>
      <c r="G519" s="198"/>
      <c r="H519" s="199"/>
      <c r="I519" s="199"/>
      <c r="J519" s="199"/>
      <c r="K519" s="182"/>
    </row>
    <row r="520" spans="1:11" ht="12" customHeight="1" x14ac:dyDescent="0.2">
      <c r="A520" s="179">
        <v>40130</v>
      </c>
      <c r="B520" s="195">
        <v>19</v>
      </c>
      <c r="C520" s="198"/>
      <c r="D520" s="199"/>
      <c r="E520" s="199"/>
      <c r="F520" s="199"/>
      <c r="G520" s="198"/>
      <c r="H520" s="199"/>
      <c r="I520" s="199"/>
      <c r="J520" s="199"/>
      <c r="K520" s="182"/>
    </row>
    <row r="521" spans="1:11" ht="12" customHeight="1" x14ac:dyDescent="0.2">
      <c r="A521" s="179">
        <v>40137</v>
      </c>
      <c r="B521" s="195">
        <v>19</v>
      </c>
      <c r="C521" s="198"/>
      <c r="D521" s="199"/>
      <c r="E521" s="199"/>
      <c r="F521" s="199"/>
      <c r="G521" s="198"/>
      <c r="H521" s="199"/>
      <c r="I521" s="199"/>
      <c r="J521" s="199"/>
      <c r="K521" s="182"/>
    </row>
    <row r="522" spans="1:11" ht="12" customHeight="1" x14ac:dyDescent="0.2">
      <c r="A522" s="179">
        <v>40142</v>
      </c>
      <c r="B522" s="195">
        <v>18</v>
      </c>
      <c r="C522" s="198"/>
      <c r="D522" s="199"/>
      <c r="E522" s="199"/>
      <c r="F522" s="199"/>
      <c r="G522" s="198"/>
      <c r="H522" s="199"/>
      <c r="I522" s="199"/>
      <c r="J522" s="199"/>
      <c r="K522" s="182"/>
    </row>
    <row r="523" spans="1:11" ht="12" customHeight="1" x14ac:dyDescent="0.2">
      <c r="A523" s="179">
        <v>40151</v>
      </c>
      <c r="B523" s="195">
        <v>17</v>
      </c>
      <c r="C523" s="198"/>
      <c r="D523" s="199"/>
      <c r="E523" s="199"/>
      <c r="F523" s="199"/>
      <c r="G523" s="198"/>
      <c r="H523" s="199"/>
      <c r="I523" s="199"/>
      <c r="J523" s="199"/>
      <c r="K523" s="182"/>
    </row>
    <row r="524" spans="1:11" ht="12" customHeight="1" x14ac:dyDescent="0.2">
      <c r="A524" s="179">
        <v>40158</v>
      </c>
      <c r="B524" s="195">
        <v>13</v>
      </c>
      <c r="C524" s="198"/>
      <c r="D524" s="199"/>
      <c r="E524" s="199"/>
      <c r="F524" s="199"/>
      <c r="G524" s="198"/>
      <c r="H524" s="199"/>
      <c r="I524" s="199"/>
      <c r="J524" s="199"/>
      <c r="K524" s="182"/>
    </row>
    <row r="525" spans="1:11" ht="12" customHeight="1" x14ac:dyDescent="0.2">
      <c r="A525" s="179">
        <v>40165</v>
      </c>
      <c r="B525" s="195">
        <v>17</v>
      </c>
      <c r="C525" s="198"/>
      <c r="D525" s="199"/>
      <c r="E525" s="199"/>
      <c r="F525" s="199"/>
      <c r="G525" s="198"/>
      <c r="H525" s="199"/>
      <c r="I525" s="199"/>
      <c r="J525" s="199"/>
      <c r="K525" s="182"/>
    </row>
    <row r="526" spans="1:11" ht="12" customHeight="1" x14ac:dyDescent="0.2">
      <c r="A526" s="179">
        <v>40170</v>
      </c>
      <c r="B526" s="195">
        <v>17</v>
      </c>
      <c r="C526" s="198"/>
      <c r="D526" s="199"/>
      <c r="E526" s="199"/>
      <c r="F526" s="199"/>
      <c r="G526" s="198"/>
      <c r="H526" s="199"/>
      <c r="I526" s="199"/>
      <c r="J526" s="199"/>
      <c r="K526" s="182"/>
    </row>
    <row r="527" spans="1:11" ht="12" customHeight="1" x14ac:dyDescent="0.2">
      <c r="A527" s="179">
        <v>40178</v>
      </c>
      <c r="B527" s="195">
        <v>19</v>
      </c>
      <c r="C527" s="198"/>
      <c r="D527" s="199"/>
      <c r="E527" s="199"/>
      <c r="F527" s="199"/>
      <c r="G527" s="198"/>
      <c r="H527" s="199"/>
      <c r="I527" s="199"/>
      <c r="J527" s="199"/>
      <c r="K527" s="182"/>
    </row>
    <row r="528" spans="1:11" ht="12" customHeight="1" x14ac:dyDescent="0.2">
      <c r="A528" s="179">
        <v>40186</v>
      </c>
      <c r="B528" s="195">
        <v>23</v>
      </c>
      <c r="C528" s="198"/>
      <c r="D528" s="199"/>
      <c r="E528" s="199"/>
      <c r="F528" s="199"/>
      <c r="G528" s="198"/>
      <c r="H528" s="199"/>
      <c r="I528" s="199"/>
      <c r="J528" s="199"/>
      <c r="K528" s="182"/>
    </row>
    <row r="529" spans="1:11" ht="12" customHeight="1" x14ac:dyDescent="0.2">
      <c r="A529" s="179">
        <v>40193</v>
      </c>
      <c r="B529" s="195">
        <v>23</v>
      </c>
      <c r="C529" s="198"/>
      <c r="D529" s="199"/>
      <c r="E529" s="199"/>
      <c r="F529" s="199"/>
      <c r="G529" s="198"/>
      <c r="H529" s="199"/>
      <c r="I529" s="199"/>
      <c r="J529" s="199"/>
      <c r="K529" s="182"/>
    </row>
    <row r="530" spans="1:11" ht="12" customHeight="1" x14ac:dyDescent="0.2">
      <c r="A530" s="179">
        <v>40200</v>
      </c>
      <c r="B530" s="195">
        <v>23</v>
      </c>
      <c r="C530" s="198"/>
      <c r="D530" s="199"/>
      <c r="E530" s="199"/>
      <c r="F530" s="199"/>
      <c r="G530" s="198"/>
      <c r="H530" s="199"/>
      <c r="I530" s="199"/>
      <c r="J530" s="199"/>
      <c r="K530" s="182"/>
    </row>
    <row r="531" spans="1:11" ht="12" customHeight="1" x14ac:dyDescent="0.2">
      <c r="A531" s="179">
        <v>40207</v>
      </c>
      <c r="B531" s="195">
        <v>22</v>
      </c>
      <c r="C531" s="198"/>
      <c r="D531" s="199"/>
      <c r="E531" s="199"/>
      <c r="F531" s="199"/>
      <c r="G531" s="198"/>
      <c r="H531" s="199"/>
      <c r="I531" s="199"/>
      <c r="J531" s="199"/>
      <c r="K531" s="182"/>
    </row>
    <row r="532" spans="1:11" ht="12" customHeight="1" x14ac:dyDescent="0.2">
      <c r="A532" s="179">
        <v>40214</v>
      </c>
      <c r="B532" s="195">
        <v>25</v>
      </c>
      <c r="C532" s="198"/>
      <c r="D532" s="199"/>
      <c r="E532" s="199"/>
      <c r="F532" s="199"/>
      <c r="G532" s="198"/>
      <c r="H532" s="199"/>
      <c r="I532" s="199"/>
      <c r="J532" s="199"/>
      <c r="K532" s="182"/>
    </row>
    <row r="533" spans="1:11" ht="12" customHeight="1" x14ac:dyDescent="0.2">
      <c r="A533" s="179">
        <v>40221</v>
      </c>
      <c r="B533" s="195">
        <v>24</v>
      </c>
      <c r="C533" s="198"/>
      <c r="D533" s="199"/>
      <c r="E533" s="199"/>
      <c r="F533" s="199"/>
      <c r="G533" s="198"/>
      <c r="H533" s="199"/>
      <c r="I533" s="199"/>
      <c r="J533" s="199"/>
      <c r="K533" s="182"/>
    </row>
    <row r="534" spans="1:11" ht="12" customHeight="1" x14ac:dyDescent="0.2">
      <c r="A534" s="179">
        <v>40228</v>
      </c>
      <c r="B534" s="195">
        <v>23</v>
      </c>
      <c r="C534" s="198"/>
      <c r="D534" s="199"/>
      <c r="E534" s="199"/>
      <c r="F534" s="199"/>
      <c r="G534" s="198"/>
      <c r="H534" s="199"/>
      <c r="I534" s="199"/>
      <c r="J534" s="199"/>
      <c r="K534" s="182"/>
    </row>
    <row r="535" spans="1:11" ht="12" customHeight="1" x14ac:dyDescent="0.2">
      <c r="A535" s="179">
        <v>40235</v>
      </c>
      <c r="B535" s="195">
        <v>24</v>
      </c>
      <c r="C535" s="198"/>
      <c r="D535" s="199"/>
      <c r="E535" s="199"/>
      <c r="F535" s="199"/>
      <c r="G535" s="198"/>
      <c r="H535" s="199"/>
      <c r="I535" s="199"/>
      <c r="J535" s="199"/>
      <c r="K535" s="182"/>
    </row>
    <row r="536" spans="1:11" ht="12" customHeight="1" x14ac:dyDescent="0.2">
      <c r="A536" s="179">
        <v>40242</v>
      </c>
      <c r="B536" s="195">
        <v>25</v>
      </c>
      <c r="C536" s="198"/>
      <c r="D536" s="199"/>
      <c r="E536" s="199"/>
      <c r="F536" s="199"/>
      <c r="G536" s="198"/>
      <c r="H536" s="199"/>
      <c r="I536" s="199"/>
      <c r="J536" s="199"/>
      <c r="K536" s="182"/>
    </row>
    <row r="537" spans="1:11" ht="12" customHeight="1" x14ac:dyDescent="0.2">
      <c r="A537" s="179">
        <v>40249</v>
      </c>
      <c r="B537" s="195">
        <v>24</v>
      </c>
      <c r="C537" s="198"/>
      <c r="D537" s="199"/>
      <c r="E537" s="199"/>
      <c r="F537" s="199"/>
      <c r="G537" s="198"/>
      <c r="H537" s="199"/>
      <c r="I537" s="199"/>
      <c r="J537" s="199"/>
      <c r="K537" s="182"/>
    </row>
    <row r="538" spans="1:11" ht="12" customHeight="1" x14ac:dyDescent="0.2">
      <c r="A538" s="179">
        <v>40256</v>
      </c>
      <c r="B538" s="195">
        <v>23</v>
      </c>
      <c r="C538" s="198"/>
      <c r="D538" s="199"/>
      <c r="E538" s="199"/>
      <c r="F538" s="199"/>
      <c r="G538" s="198"/>
      <c r="H538" s="199"/>
      <c r="I538" s="199"/>
      <c r="J538" s="199"/>
      <c r="K538" s="182"/>
    </row>
    <row r="539" spans="1:11" ht="12" customHeight="1" x14ac:dyDescent="0.2">
      <c r="A539" s="179">
        <v>40263</v>
      </c>
      <c r="B539" s="195">
        <v>25</v>
      </c>
      <c r="C539" s="198"/>
      <c r="D539" s="199"/>
      <c r="E539" s="199"/>
      <c r="F539" s="199"/>
      <c r="G539" s="198"/>
      <c r="H539" s="199"/>
      <c r="I539" s="199"/>
      <c r="J539" s="199"/>
      <c r="K539" s="182"/>
    </row>
    <row r="540" spans="1:11" ht="12" customHeight="1" x14ac:dyDescent="0.2">
      <c r="A540" s="179">
        <v>40269</v>
      </c>
      <c r="B540" s="195">
        <v>26</v>
      </c>
      <c r="C540" s="198"/>
      <c r="D540" s="199"/>
      <c r="E540" s="199"/>
      <c r="F540" s="199"/>
      <c r="G540" s="198"/>
      <c r="H540" s="199"/>
      <c r="I540" s="199"/>
      <c r="J540" s="199"/>
      <c r="K540" s="182"/>
    </row>
    <row r="541" spans="1:11" ht="12" customHeight="1" x14ac:dyDescent="0.2">
      <c r="A541" s="179">
        <v>40277</v>
      </c>
      <c r="B541" s="195">
        <v>24</v>
      </c>
      <c r="C541" s="198"/>
      <c r="D541" s="199"/>
      <c r="E541" s="199"/>
      <c r="F541" s="199"/>
      <c r="G541" s="198"/>
      <c r="H541" s="199"/>
      <c r="I541" s="199"/>
      <c r="J541" s="199"/>
      <c r="K541" s="182"/>
    </row>
    <row r="542" spans="1:11" ht="12" customHeight="1" x14ac:dyDescent="0.2">
      <c r="A542" s="179">
        <v>40284</v>
      </c>
      <c r="B542" s="195">
        <v>26</v>
      </c>
      <c r="C542" s="198"/>
      <c r="D542" s="199"/>
      <c r="E542" s="199"/>
      <c r="F542" s="199"/>
      <c r="G542" s="198"/>
      <c r="H542" s="199"/>
      <c r="I542" s="199"/>
      <c r="J542" s="199"/>
      <c r="K542" s="182"/>
    </row>
    <row r="543" spans="1:11" ht="12" customHeight="1" x14ac:dyDescent="0.2">
      <c r="A543" s="179">
        <v>40291</v>
      </c>
      <c r="B543" s="195">
        <v>28</v>
      </c>
      <c r="C543" s="198"/>
      <c r="D543" s="199"/>
      <c r="E543" s="199"/>
      <c r="F543" s="199"/>
      <c r="G543" s="198"/>
      <c r="H543" s="199"/>
      <c r="I543" s="199"/>
      <c r="J543" s="199"/>
      <c r="K543" s="182"/>
    </row>
    <row r="544" spans="1:11" ht="12" customHeight="1" x14ac:dyDescent="0.2">
      <c r="A544" s="179">
        <v>40298</v>
      </c>
      <c r="B544" s="195">
        <v>27</v>
      </c>
      <c r="C544" s="198"/>
      <c r="D544" s="199"/>
      <c r="E544" s="199"/>
      <c r="F544" s="199"/>
      <c r="G544" s="198"/>
      <c r="H544" s="199"/>
      <c r="I544" s="199"/>
      <c r="J544" s="199"/>
      <c r="K544" s="182"/>
    </row>
    <row r="545" spans="1:11" ht="12" customHeight="1" x14ac:dyDescent="0.2">
      <c r="A545" s="179">
        <v>40305</v>
      </c>
      <c r="B545" s="195">
        <v>26</v>
      </c>
      <c r="C545" s="198"/>
      <c r="D545" s="199"/>
      <c r="E545" s="199"/>
      <c r="F545" s="199"/>
      <c r="G545" s="198"/>
      <c r="H545" s="199"/>
      <c r="I545" s="199"/>
      <c r="J545" s="199"/>
      <c r="K545" s="182"/>
    </row>
    <row r="546" spans="1:11" ht="12" customHeight="1" x14ac:dyDescent="0.2">
      <c r="A546" s="179">
        <v>40312</v>
      </c>
      <c r="B546" s="195">
        <v>26</v>
      </c>
      <c r="C546" s="198"/>
      <c r="D546" s="199"/>
      <c r="E546" s="199"/>
      <c r="F546" s="199"/>
      <c r="G546" s="198"/>
      <c r="H546" s="199"/>
      <c r="I546" s="199"/>
      <c r="J546" s="199"/>
      <c r="K546" s="182"/>
    </row>
    <row r="547" spans="1:11" ht="12" customHeight="1" x14ac:dyDescent="0.2">
      <c r="A547" s="179">
        <v>40319</v>
      </c>
      <c r="B547" s="195">
        <v>26</v>
      </c>
      <c r="C547" s="198"/>
      <c r="D547" s="199"/>
      <c r="E547" s="199"/>
      <c r="F547" s="199"/>
      <c r="G547" s="198"/>
      <c r="H547" s="199"/>
      <c r="I547" s="199"/>
      <c r="J547" s="199"/>
      <c r="K547" s="182"/>
    </row>
    <row r="548" spans="1:11" ht="12" customHeight="1" x14ac:dyDescent="0.2">
      <c r="A548" s="179">
        <v>40326</v>
      </c>
      <c r="B548" s="195">
        <v>25</v>
      </c>
      <c r="C548" s="198"/>
      <c r="D548" s="199"/>
      <c r="E548" s="199"/>
      <c r="F548" s="199"/>
      <c r="G548" s="198"/>
      <c r="H548" s="199"/>
      <c r="I548" s="199"/>
      <c r="J548" s="199"/>
      <c r="K548" s="182"/>
    </row>
    <row r="549" spans="1:11" ht="12" customHeight="1" x14ac:dyDescent="0.2">
      <c r="A549" s="179">
        <v>40333</v>
      </c>
      <c r="B549" s="195">
        <v>25</v>
      </c>
      <c r="C549" s="198"/>
      <c r="D549" s="199"/>
      <c r="E549" s="199"/>
      <c r="F549" s="199"/>
      <c r="G549" s="198"/>
      <c r="H549" s="199"/>
      <c r="I549" s="199"/>
      <c r="J549" s="199"/>
      <c r="K549" s="182"/>
    </row>
    <row r="550" spans="1:11" ht="12" customHeight="1" x14ac:dyDescent="0.2">
      <c r="A550" s="179">
        <v>40340</v>
      </c>
      <c r="B550" s="195">
        <v>26</v>
      </c>
      <c r="C550" s="198"/>
      <c r="D550" s="199"/>
      <c r="E550" s="199"/>
      <c r="F550" s="199"/>
      <c r="G550" s="198"/>
      <c r="H550" s="199"/>
      <c r="I550" s="199"/>
      <c r="J550" s="199"/>
      <c r="K550" s="182"/>
    </row>
    <row r="551" spans="1:11" ht="12" customHeight="1" x14ac:dyDescent="0.2">
      <c r="A551" s="179">
        <v>40347</v>
      </c>
      <c r="B551" s="195">
        <v>26</v>
      </c>
      <c r="C551" s="198"/>
      <c r="D551" s="199"/>
      <c r="E551" s="199"/>
      <c r="F551" s="199"/>
      <c r="G551" s="198"/>
      <c r="H551" s="199"/>
      <c r="I551" s="199"/>
      <c r="J551" s="199"/>
      <c r="K551" s="182"/>
    </row>
    <row r="552" spans="1:11" ht="12" customHeight="1" x14ac:dyDescent="0.2">
      <c r="A552" s="179">
        <v>40354</v>
      </c>
      <c r="B552" s="195">
        <v>27</v>
      </c>
      <c r="C552" s="198"/>
      <c r="D552" s="199"/>
      <c r="E552" s="199"/>
      <c r="F552" s="199"/>
      <c r="G552" s="198"/>
      <c r="H552" s="199"/>
      <c r="I552" s="199"/>
      <c r="J552" s="199"/>
      <c r="K552" s="182"/>
    </row>
    <row r="553" spans="1:11" ht="12" customHeight="1" x14ac:dyDescent="0.2">
      <c r="A553" s="179">
        <v>40361</v>
      </c>
      <c r="B553" s="195">
        <v>27</v>
      </c>
      <c r="C553" s="198"/>
      <c r="D553" s="199"/>
      <c r="E553" s="199"/>
      <c r="F553" s="199"/>
      <c r="G553" s="198"/>
      <c r="H553" s="199"/>
      <c r="I553" s="199"/>
      <c r="J553" s="199"/>
      <c r="K553" s="182"/>
    </row>
    <row r="554" spans="1:11" ht="12" customHeight="1" x14ac:dyDescent="0.2">
      <c r="A554" s="179">
        <v>40368</v>
      </c>
      <c r="B554" s="195">
        <v>28</v>
      </c>
      <c r="C554" s="198"/>
      <c r="D554" s="199"/>
      <c r="E554" s="199"/>
      <c r="F554" s="199"/>
      <c r="G554" s="198"/>
      <c r="H554" s="199"/>
      <c r="I554" s="199"/>
      <c r="J554" s="199"/>
      <c r="K554" s="182"/>
    </row>
    <row r="555" spans="1:11" ht="12" customHeight="1" x14ac:dyDescent="0.2">
      <c r="A555" s="179">
        <v>40375</v>
      </c>
      <c r="B555" s="195">
        <v>28</v>
      </c>
      <c r="C555" s="198"/>
      <c r="D555" s="199"/>
      <c r="E555" s="199"/>
      <c r="F555" s="199"/>
      <c r="G555" s="198"/>
      <c r="H555" s="199"/>
      <c r="I555" s="199"/>
      <c r="J555" s="199"/>
      <c r="K555" s="182"/>
    </row>
    <row r="556" spans="1:11" ht="12" customHeight="1" x14ac:dyDescent="0.2">
      <c r="A556" s="179">
        <v>40382</v>
      </c>
      <c r="B556" s="195">
        <v>27</v>
      </c>
      <c r="C556" s="198"/>
      <c r="D556" s="199"/>
      <c r="E556" s="199"/>
      <c r="F556" s="199"/>
      <c r="G556" s="198"/>
      <c r="H556" s="199"/>
      <c r="I556" s="199"/>
      <c r="J556" s="199"/>
      <c r="K556" s="182"/>
    </row>
    <row r="557" spans="1:11" ht="12" customHeight="1" x14ac:dyDescent="0.2">
      <c r="A557" s="179">
        <v>40389</v>
      </c>
      <c r="B557" s="195">
        <v>27</v>
      </c>
      <c r="C557" s="198"/>
      <c r="D557" s="199"/>
      <c r="E557" s="199"/>
      <c r="F557" s="199"/>
      <c r="G557" s="198"/>
      <c r="H557" s="199"/>
      <c r="I557" s="199"/>
      <c r="J557" s="199"/>
      <c r="K557" s="182"/>
    </row>
    <row r="558" spans="1:11" ht="12" customHeight="1" x14ac:dyDescent="0.2">
      <c r="A558" s="179">
        <v>40396</v>
      </c>
      <c r="B558" s="195">
        <v>29</v>
      </c>
      <c r="C558" s="198"/>
      <c r="D558" s="199"/>
      <c r="E558" s="199"/>
      <c r="F558" s="199"/>
      <c r="G558" s="198"/>
      <c r="H558" s="199"/>
      <c r="I558" s="199"/>
      <c r="J558" s="199"/>
      <c r="K558" s="182"/>
    </row>
    <row r="559" spans="1:11" ht="12" customHeight="1" x14ac:dyDescent="0.2">
      <c r="A559" s="179">
        <v>40403</v>
      </c>
      <c r="B559" s="195">
        <v>30</v>
      </c>
      <c r="C559" s="198"/>
      <c r="D559" s="199"/>
      <c r="E559" s="199"/>
      <c r="F559" s="199"/>
      <c r="G559" s="198"/>
      <c r="H559" s="199"/>
      <c r="I559" s="199"/>
      <c r="J559" s="199"/>
      <c r="K559" s="182"/>
    </row>
    <row r="560" spans="1:11" ht="12" customHeight="1" x14ac:dyDescent="0.2">
      <c r="A560" s="179">
        <v>40410</v>
      </c>
      <c r="B560" s="195">
        <v>28</v>
      </c>
      <c r="C560" s="198"/>
      <c r="D560" s="199"/>
      <c r="E560" s="199"/>
      <c r="F560" s="199"/>
      <c r="G560" s="198"/>
      <c r="H560" s="199"/>
      <c r="I560" s="199"/>
      <c r="J560" s="199"/>
      <c r="K560" s="182"/>
    </row>
    <row r="561" spans="1:11" ht="12" customHeight="1" x14ac:dyDescent="0.2">
      <c r="A561" s="179">
        <v>40417</v>
      </c>
      <c r="B561" s="195">
        <v>28</v>
      </c>
      <c r="C561" s="198"/>
      <c r="D561" s="199"/>
      <c r="E561" s="199"/>
      <c r="F561" s="199"/>
      <c r="G561" s="198"/>
      <c r="H561" s="199"/>
      <c r="I561" s="199"/>
      <c r="J561" s="199"/>
      <c r="K561" s="182"/>
    </row>
    <row r="562" spans="1:11" ht="12" customHeight="1" x14ac:dyDescent="0.2">
      <c r="A562" s="179">
        <v>40424</v>
      </c>
      <c r="B562" s="195">
        <v>26</v>
      </c>
      <c r="C562" s="198"/>
      <c r="D562" s="199"/>
      <c r="E562" s="199"/>
      <c r="F562" s="199"/>
      <c r="G562" s="198"/>
      <c r="H562" s="199"/>
      <c r="I562" s="199"/>
      <c r="J562" s="199"/>
      <c r="K562" s="182"/>
    </row>
    <row r="563" spans="1:11" ht="12" customHeight="1" x14ac:dyDescent="0.2">
      <c r="A563" s="179">
        <v>40431</v>
      </c>
      <c r="B563" s="195">
        <v>27</v>
      </c>
      <c r="C563" s="198"/>
      <c r="D563" s="199"/>
      <c r="E563" s="199"/>
      <c r="F563" s="199"/>
      <c r="G563" s="198"/>
      <c r="H563" s="199"/>
      <c r="I563" s="199"/>
      <c r="J563" s="199"/>
      <c r="K563" s="182"/>
    </row>
    <row r="564" spans="1:11" ht="12" customHeight="1" x14ac:dyDescent="0.2">
      <c r="A564" s="179">
        <v>40438</v>
      </c>
      <c r="B564" s="195">
        <v>28</v>
      </c>
      <c r="C564" s="198"/>
      <c r="D564" s="199"/>
      <c r="E564" s="199"/>
      <c r="F564" s="199"/>
      <c r="G564" s="198"/>
      <c r="H564" s="199"/>
      <c r="I564" s="199"/>
      <c r="J564" s="199"/>
      <c r="K564" s="182"/>
    </row>
    <row r="565" spans="1:11" ht="12" customHeight="1" x14ac:dyDescent="0.2">
      <c r="A565" s="179">
        <v>40445</v>
      </c>
      <c r="B565" s="195">
        <v>29</v>
      </c>
      <c r="C565" s="198"/>
      <c r="D565" s="199"/>
      <c r="E565" s="199"/>
      <c r="F565" s="199"/>
      <c r="G565" s="198"/>
      <c r="H565" s="199"/>
      <c r="I565" s="199"/>
      <c r="J565" s="199"/>
      <c r="K565" s="182"/>
    </row>
    <row r="566" spans="1:11" ht="12" customHeight="1" x14ac:dyDescent="0.2">
      <c r="A566" s="179">
        <v>40452</v>
      </c>
      <c r="B566" s="195">
        <v>30</v>
      </c>
      <c r="C566" s="198"/>
      <c r="D566" s="199"/>
      <c r="E566" s="199"/>
      <c r="F566" s="199"/>
      <c r="G566" s="198"/>
      <c r="H566" s="199"/>
      <c r="I566" s="199"/>
      <c r="J566" s="199"/>
      <c r="K566" s="182"/>
    </row>
    <row r="567" spans="1:11" ht="12" customHeight="1" x14ac:dyDescent="0.2">
      <c r="A567" s="179">
        <v>40459</v>
      </c>
      <c r="B567" s="195">
        <v>30</v>
      </c>
      <c r="C567" s="198"/>
      <c r="D567" s="199"/>
      <c r="E567" s="199"/>
      <c r="F567" s="199"/>
      <c r="G567" s="198"/>
      <c r="H567" s="199"/>
      <c r="I567" s="199"/>
      <c r="J567" s="199"/>
      <c r="K567" s="182"/>
    </row>
    <row r="568" spans="1:11" ht="12" customHeight="1" x14ac:dyDescent="0.2">
      <c r="A568" s="179">
        <v>40466</v>
      </c>
      <c r="B568" s="195">
        <v>27</v>
      </c>
      <c r="C568" s="198"/>
      <c r="D568" s="199"/>
      <c r="E568" s="199"/>
      <c r="F568" s="199"/>
      <c r="G568" s="198"/>
      <c r="H568" s="199"/>
      <c r="I568" s="199"/>
      <c r="J568" s="199"/>
      <c r="K568" s="182"/>
    </row>
    <row r="569" spans="1:11" ht="12" customHeight="1" x14ac:dyDescent="0.2">
      <c r="A569" s="179">
        <v>40473</v>
      </c>
      <c r="B569" s="195">
        <v>27</v>
      </c>
      <c r="C569" s="198"/>
      <c r="D569" s="199"/>
      <c r="E569" s="199"/>
      <c r="F569" s="199"/>
      <c r="G569" s="198"/>
      <c r="H569" s="199"/>
      <c r="I569" s="199"/>
      <c r="J569" s="199"/>
      <c r="K569" s="182"/>
    </row>
    <row r="570" spans="1:11" ht="12" customHeight="1" x14ac:dyDescent="0.2">
      <c r="A570" s="179">
        <v>40480</v>
      </c>
      <c r="B570" s="195">
        <v>29</v>
      </c>
      <c r="C570" s="198"/>
      <c r="D570" s="199"/>
      <c r="E570" s="199"/>
      <c r="F570" s="199"/>
      <c r="G570" s="198"/>
      <c r="H570" s="199"/>
      <c r="I570" s="199"/>
      <c r="J570" s="199"/>
      <c r="K570" s="182"/>
    </row>
    <row r="571" spans="1:11" ht="12" customHeight="1" x14ac:dyDescent="0.2">
      <c r="A571" s="179">
        <v>40487</v>
      </c>
      <c r="B571" s="195">
        <v>30</v>
      </c>
      <c r="C571" s="198"/>
      <c r="D571" s="199"/>
      <c r="E571" s="199"/>
      <c r="F571" s="199"/>
      <c r="G571" s="198"/>
      <c r="H571" s="199"/>
      <c r="I571" s="199"/>
      <c r="J571" s="199"/>
      <c r="K571" s="182"/>
    </row>
    <row r="572" spans="1:11" ht="12" customHeight="1" x14ac:dyDescent="0.2">
      <c r="A572" s="179">
        <v>40494</v>
      </c>
      <c r="B572" s="195">
        <v>29</v>
      </c>
      <c r="C572" s="198"/>
      <c r="D572" s="199"/>
      <c r="E572" s="199"/>
      <c r="F572" s="199"/>
      <c r="G572" s="198"/>
      <c r="H572" s="199"/>
      <c r="I572" s="199"/>
      <c r="J572" s="199"/>
      <c r="K572" s="182"/>
    </row>
    <row r="573" spans="1:11" ht="12" customHeight="1" x14ac:dyDescent="0.2">
      <c r="A573" s="179">
        <v>40501</v>
      </c>
      <c r="B573" s="195">
        <v>28</v>
      </c>
      <c r="C573" s="198"/>
      <c r="D573" s="199"/>
      <c r="E573" s="199"/>
      <c r="F573" s="199"/>
      <c r="G573" s="198"/>
      <c r="H573" s="199"/>
      <c r="I573" s="199"/>
      <c r="J573" s="199"/>
      <c r="K573" s="182"/>
    </row>
    <row r="574" spans="1:11" ht="12" customHeight="1" x14ac:dyDescent="0.2">
      <c r="A574" s="179">
        <v>40506</v>
      </c>
      <c r="B574" s="195">
        <v>29</v>
      </c>
      <c r="C574" s="198"/>
      <c r="D574" s="199"/>
      <c r="E574" s="199"/>
      <c r="F574" s="199"/>
      <c r="G574" s="198"/>
      <c r="H574" s="199"/>
      <c r="I574" s="199"/>
      <c r="J574" s="199"/>
      <c r="K574" s="182"/>
    </row>
    <row r="575" spans="1:11" ht="12" customHeight="1" x14ac:dyDescent="0.2">
      <c r="A575" s="179">
        <v>40515</v>
      </c>
      <c r="B575" s="195">
        <v>29</v>
      </c>
      <c r="C575" s="198"/>
      <c r="D575" s="199"/>
      <c r="E575" s="199"/>
      <c r="F575" s="199"/>
      <c r="G575" s="198"/>
      <c r="H575" s="199"/>
      <c r="I575" s="199"/>
      <c r="J575" s="199"/>
      <c r="K575" s="182"/>
    </row>
    <row r="576" spans="1:11" ht="12" customHeight="1" x14ac:dyDescent="0.2">
      <c r="A576" s="179">
        <v>40522</v>
      </c>
      <c r="B576" s="195">
        <v>30</v>
      </c>
      <c r="C576" s="198"/>
      <c r="D576" s="199"/>
      <c r="E576" s="199"/>
      <c r="F576" s="199"/>
      <c r="G576" s="198"/>
      <c r="H576" s="199"/>
      <c r="I576" s="199"/>
      <c r="J576" s="199"/>
      <c r="K576" s="182"/>
    </row>
    <row r="577" spans="1:11" ht="12" customHeight="1" x14ac:dyDescent="0.2">
      <c r="A577" s="179">
        <v>40529</v>
      </c>
      <c r="B577" s="195">
        <v>30</v>
      </c>
      <c r="C577" s="198"/>
      <c r="D577" s="199"/>
      <c r="E577" s="199"/>
      <c r="F577" s="199"/>
      <c r="G577" s="198"/>
      <c r="H577" s="199"/>
      <c r="I577" s="199"/>
      <c r="J577" s="199"/>
      <c r="K577" s="182"/>
    </row>
    <row r="578" spans="1:11" ht="12" customHeight="1" x14ac:dyDescent="0.2">
      <c r="A578" s="179">
        <v>40534</v>
      </c>
      <c r="B578" s="195">
        <v>31</v>
      </c>
      <c r="C578" s="198"/>
      <c r="D578" s="199"/>
      <c r="E578" s="199"/>
      <c r="F578" s="199"/>
      <c r="G578" s="198"/>
      <c r="H578" s="199"/>
      <c r="I578" s="199"/>
      <c r="J578" s="199"/>
      <c r="K578" s="182"/>
    </row>
    <row r="579" spans="1:11" ht="12" customHeight="1" x14ac:dyDescent="0.2">
      <c r="A579" s="179">
        <v>40542</v>
      </c>
      <c r="B579" s="195">
        <v>28</v>
      </c>
      <c r="C579" s="198"/>
      <c r="D579" s="199"/>
      <c r="E579" s="199"/>
      <c r="F579" s="199"/>
      <c r="G579" s="198"/>
      <c r="H579" s="199"/>
      <c r="I579" s="199"/>
      <c r="J579" s="199"/>
      <c r="K579" s="182"/>
    </row>
    <row r="580" spans="1:11" ht="12" customHeight="1" x14ac:dyDescent="0.2">
      <c r="A580" s="179">
        <v>40550</v>
      </c>
      <c r="B580" s="195">
        <v>25</v>
      </c>
      <c r="C580" s="198"/>
      <c r="D580" s="199"/>
      <c r="E580" s="199"/>
      <c r="F580" s="199"/>
      <c r="G580" s="198"/>
      <c r="H580" s="199"/>
      <c r="I580" s="199"/>
      <c r="J580" s="199"/>
      <c r="K580" s="182"/>
    </row>
    <row r="581" spans="1:11" ht="12" customHeight="1" x14ac:dyDescent="0.2">
      <c r="A581" s="179">
        <v>40557</v>
      </c>
      <c r="B581" s="195">
        <v>24</v>
      </c>
      <c r="C581" s="198"/>
      <c r="D581" s="199"/>
      <c r="E581" s="199"/>
      <c r="F581" s="199"/>
      <c r="G581" s="198"/>
      <c r="H581" s="199"/>
      <c r="I581" s="199"/>
      <c r="J581" s="199"/>
      <c r="K581" s="182"/>
    </row>
    <row r="582" spans="1:11" ht="12" customHeight="1" x14ac:dyDescent="0.2">
      <c r="A582" s="179">
        <v>40564</v>
      </c>
      <c r="B582" s="195">
        <v>25</v>
      </c>
      <c r="C582" s="198"/>
      <c r="D582" s="199"/>
      <c r="E582" s="199"/>
      <c r="F582" s="199"/>
      <c r="G582" s="198"/>
      <c r="H582" s="199"/>
      <c r="I582" s="199"/>
      <c r="J582" s="199"/>
      <c r="K582" s="182"/>
    </row>
    <row r="583" spans="1:11" ht="12" customHeight="1" x14ac:dyDescent="0.2">
      <c r="A583" s="179">
        <v>40571</v>
      </c>
      <c r="B583" s="195">
        <v>27</v>
      </c>
      <c r="C583" s="198"/>
      <c r="D583" s="199"/>
      <c r="E583" s="199"/>
      <c r="F583" s="199"/>
      <c r="G583" s="198"/>
      <c r="H583" s="199"/>
      <c r="I583" s="199"/>
      <c r="J583" s="199"/>
      <c r="K583" s="182"/>
    </row>
    <row r="584" spans="1:11" ht="12" customHeight="1" x14ac:dyDescent="0.2">
      <c r="A584" s="179">
        <v>40578</v>
      </c>
      <c r="B584" s="195">
        <v>29</v>
      </c>
      <c r="C584" s="187">
        <f>SUM(D584:F584)</f>
        <v>15</v>
      </c>
      <c r="D584" s="188">
        <v>11</v>
      </c>
      <c r="E584" s="188"/>
      <c r="F584" s="188">
        <v>4</v>
      </c>
      <c r="G584" s="187">
        <f>SUM(H584:J584)</f>
        <v>14</v>
      </c>
      <c r="H584" s="188">
        <v>5</v>
      </c>
      <c r="I584" s="188">
        <v>2</v>
      </c>
      <c r="J584" s="188">
        <v>7</v>
      </c>
      <c r="K584" s="182"/>
    </row>
    <row r="585" spans="1:11" ht="12" customHeight="1" x14ac:dyDescent="0.2">
      <c r="A585" s="179">
        <v>40585</v>
      </c>
      <c r="B585" s="195">
        <v>27</v>
      </c>
      <c r="C585" s="187">
        <f t="shared" ref="C585:C648" si="0">SUM(D585:F585)</f>
        <v>12</v>
      </c>
      <c r="D585" s="188">
        <v>9</v>
      </c>
      <c r="E585" s="188"/>
      <c r="F585" s="188">
        <v>3</v>
      </c>
      <c r="G585" s="187">
        <f t="shared" ref="G585:G648" si="1">SUM(H585:J585)</f>
        <v>15</v>
      </c>
      <c r="H585" s="188">
        <v>5</v>
      </c>
      <c r="I585" s="188">
        <v>2</v>
      </c>
      <c r="J585" s="188">
        <v>8</v>
      </c>
      <c r="K585" s="182"/>
    </row>
    <row r="586" spans="1:11" ht="12" customHeight="1" x14ac:dyDescent="0.2">
      <c r="A586" s="179">
        <v>40592</v>
      </c>
      <c r="B586" s="195">
        <v>27</v>
      </c>
      <c r="C586" s="187">
        <f t="shared" si="0"/>
        <v>12</v>
      </c>
      <c r="D586" s="188">
        <v>9</v>
      </c>
      <c r="E586" s="188"/>
      <c r="F586" s="188">
        <v>3</v>
      </c>
      <c r="G586" s="187">
        <f t="shared" si="1"/>
        <v>15</v>
      </c>
      <c r="H586" s="188">
        <v>5</v>
      </c>
      <c r="I586" s="188">
        <v>2</v>
      </c>
      <c r="J586" s="188">
        <v>8</v>
      </c>
      <c r="K586" s="182"/>
    </row>
    <row r="587" spans="1:11" ht="12" customHeight="1" x14ac:dyDescent="0.2">
      <c r="A587" s="179">
        <v>40599</v>
      </c>
      <c r="B587" s="195">
        <v>27</v>
      </c>
      <c r="C587" s="187">
        <f t="shared" si="0"/>
        <v>12</v>
      </c>
      <c r="D587" s="188">
        <v>9</v>
      </c>
      <c r="E587" s="188"/>
      <c r="F587" s="188">
        <v>3</v>
      </c>
      <c r="G587" s="187">
        <f t="shared" si="1"/>
        <v>15</v>
      </c>
      <c r="H587" s="188">
        <v>5</v>
      </c>
      <c r="I587" s="188">
        <v>2</v>
      </c>
      <c r="J587" s="188">
        <v>8</v>
      </c>
      <c r="K587" s="182"/>
    </row>
    <row r="588" spans="1:11" ht="12" customHeight="1" x14ac:dyDescent="0.2">
      <c r="A588" s="179">
        <v>40606</v>
      </c>
      <c r="B588" s="195">
        <v>31</v>
      </c>
      <c r="C588" s="187">
        <f t="shared" si="0"/>
        <v>16</v>
      </c>
      <c r="D588" s="188">
        <v>14</v>
      </c>
      <c r="E588" s="188"/>
      <c r="F588" s="188">
        <v>2</v>
      </c>
      <c r="G588" s="187">
        <f t="shared" si="1"/>
        <v>15</v>
      </c>
      <c r="H588" s="188">
        <v>5</v>
      </c>
      <c r="I588" s="188">
        <v>2</v>
      </c>
      <c r="J588" s="188">
        <v>8</v>
      </c>
      <c r="K588" s="182"/>
    </row>
    <row r="589" spans="1:11" ht="12" customHeight="1" x14ac:dyDescent="0.2">
      <c r="A589" s="179">
        <v>40613</v>
      </c>
      <c r="B589" s="195">
        <v>29</v>
      </c>
      <c r="C589" s="187">
        <f t="shared" si="0"/>
        <v>14</v>
      </c>
      <c r="D589" s="188">
        <v>12</v>
      </c>
      <c r="E589" s="188"/>
      <c r="F589" s="188">
        <v>2</v>
      </c>
      <c r="G589" s="187">
        <f t="shared" si="1"/>
        <v>15</v>
      </c>
      <c r="H589" s="188">
        <v>5</v>
      </c>
      <c r="I589" s="188">
        <v>2</v>
      </c>
      <c r="J589" s="188">
        <v>8</v>
      </c>
      <c r="K589" s="182"/>
    </row>
    <row r="590" spans="1:11" ht="12" customHeight="1" x14ac:dyDescent="0.2">
      <c r="A590" s="179">
        <v>40620</v>
      </c>
      <c r="B590" s="195">
        <v>29</v>
      </c>
      <c r="C590" s="187">
        <f t="shared" si="0"/>
        <v>14</v>
      </c>
      <c r="D590" s="188">
        <v>12</v>
      </c>
      <c r="E590" s="188"/>
      <c r="F590" s="188">
        <v>2</v>
      </c>
      <c r="G590" s="187">
        <f t="shared" si="1"/>
        <v>15</v>
      </c>
      <c r="H590" s="188">
        <v>5</v>
      </c>
      <c r="I590" s="188">
        <v>2</v>
      </c>
      <c r="J590" s="188">
        <v>8</v>
      </c>
      <c r="K590" s="182"/>
    </row>
    <row r="591" spans="1:11" ht="12" customHeight="1" x14ac:dyDescent="0.2">
      <c r="A591" s="179">
        <v>40627</v>
      </c>
      <c r="B591" s="195">
        <v>30</v>
      </c>
      <c r="C591" s="187">
        <f t="shared" si="0"/>
        <v>16</v>
      </c>
      <c r="D591" s="188">
        <v>14</v>
      </c>
      <c r="E591" s="188"/>
      <c r="F591" s="188">
        <v>2</v>
      </c>
      <c r="G591" s="187">
        <f t="shared" si="1"/>
        <v>14</v>
      </c>
      <c r="H591" s="188">
        <v>4</v>
      </c>
      <c r="I591" s="188">
        <v>2</v>
      </c>
      <c r="J591" s="188">
        <v>8</v>
      </c>
      <c r="K591" s="182"/>
    </row>
    <row r="592" spans="1:11" ht="12" customHeight="1" x14ac:dyDescent="0.2">
      <c r="A592" s="179">
        <v>40634</v>
      </c>
      <c r="B592" s="195">
        <v>28</v>
      </c>
      <c r="C592" s="187">
        <f t="shared" si="0"/>
        <v>16</v>
      </c>
      <c r="D592" s="188">
        <v>13</v>
      </c>
      <c r="E592" s="188"/>
      <c r="F592" s="188">
        <v>3</v>
      </c>
      <c r="G592" s="187">
        <f t="shared" si="1"/>
        <v>12</v>
      </c>
      <c r="H592" s="188">
        <v>4</v>
      </c>
      <c r="I592" s="188">
        <v>1</v>
      </c>
      <c r="J592" s="188">
        <v>7</v>
      </c>
      <c r="K592" s="182"/>
    </row>
    <row r="593" spans="1:11" ht="12" customHeight="1" x14ac:dyDescent="0.2">
      <c r="A593" s="179">
        <v>40641</v>
      </c>
      <c r="B593" s="195">
        <v>28</v>
      </c>
      <c r="C593" s="187">
        <f t="shared" si="0"/>
        <v>16</v>
      </c>
      <c r="D593" s="188">
        <v>13</v>
      </c>
      <c r="E593" s="188"/>
      <c r="F593" s="188">
        <v>3</v>
      </c>
      <c r="G593" s="187">
        <f t="shared" si="1"/>
        <v>12</v>
      </c>
      <c r="H593" s="188">
        <v>4</v>
      </c>
      <c r="I593" s="188">
        <v>1</v>
      </c>
      <c r="J593" s="188">
        <v>7</v>
      </c>
      <c r="K593" s="182"/>
    </row>
    <row r="594" spans="1:11" ht="12" customHeight="1" x14ac:dyDescent="0.2">
      <c r="A594" s="179">
        <v>40648</v>
      </c>
      <c r="B594" s="195">
        <v>29</v>
      </c>
      <c r="C594" s="187">
        <f t="shared" si="0"/>
        <v>16</v>
      </c>
      <c r="D594" s="188">
        <v>12</v>
      </c>
      <c r="E594" s="188"/>
      <c r="F594" s="188">
        <v>4</v>
      </c>
      <c r="G594" s="187">
        <f t="shared" si="1"/>
        <v>13</v>
      </c>
      <c r="H594" s="188">
        <v>3</v>
      </c>
      <c r="I594" s="188">
        <v>1</v>
      </c>
      <c r="J594" s="188">
        <v>9</v>
      </c>
      <c r="K594" s="182"/>
    </row>
    <row r="595" spans="1:11" ht="12" customHeight="1" x14ac:dyDescent="0.2">
      <c r="A595" s="179">
        <v>40654</v>
      </c>
      <c r="B595" s="195">
        <v>29</v>
      </c>
      <c r="C595" s="187">
        <f t="shared" si="0"/>
        <v>16</v>
      </c>
      <c r="D595" s="188">
        <v>11</v>
      </c>
      <c r="E595" s="188"/>
      <c r="F595" s="188">
        <v>5</v>
      </c>
      <c r="G595" s="187">
        <f t="shared" si="1"/>
        <v>13</v>
      </c>
      <c r="H595" s="188">
        <v>3</v>
      </c>
      <c r="I595" s="188">
        <v>1</v>
      </c>
      <c r="J595" s="188">
        <v>9</v>
      </c>
      <c r="K595" s="182"/>
    </row>
    <row r="596" spans="1:11" ht="12" customHeight="1" x14ac:dyDescent="0.2">
      <c r="A596" s="179">
        <v>40662</v>
      </c>
      <c r="B596" s="195">
        <v>29</v>
      </c>
      <c r="C596" s="187">
        <f t="shared" si="0"/>
        <v>16</v>
      </c>
      <c r="D596" s="188">
        <v>12</v>
      </c>
      <c r="E596" s="188"/>
      <c r="F596" s="188">
        <v>4</v>
      </c>
      <c r="G596" s="187">
        <f t="shared" si="1"/>
        <v>13</v>
      </c>
      <c r="H596" s="188">
        <v>3</v>
      </c>
      <c r="I596" s="188">
        <v>1</v>
      </c>
      <c r="J596" s="188">
        <v>9</v>
      </c>
      <c r="K596" s="182"/>
    </row>
    <row r="597" spans="1:11" ht="12" customHeight="1" x14ac:dyDescent="0.2">
      <c r="A597" s="179">
        <v>40669</v>
      </c>
      <c r="B597" s="195">
        <v>29</v>
      </c>
      <c r="C597" s="187">
        <f t="shared" si="0"/>
        <v>16</v>
      </c>
      <c r="D597" s="188">
        <v>12</v>
      </c>
      <c r="E597" s="188"/>
      <c r="F597" s="188">
        <v>4</v>
      </c>
      <c r="G597" s="187">
        <f t="shared" si="1"/>
        <v>13</v>
      </c>
      <c r="H597" s="188">
        <v>3</v>
      </c>
      <c r="I597" s="188">
        <v>1</v>
      </c>
      <c r="J597" s="188">
        <v>9</v>
      </c>
      <c r="K597" s="182"/>
    </row>
    <row r="598" spans="1:11" ht="12" customHeight="1" x14ac:dyDescent="0.2">
      <c r="A598" s="179">
        <v>40676</v>
      </c>
      <c r="B598" s="195">
        <v>29</v>
      </c>
      <c r="C598" s="187">
        <f t="shared" si="0"/>
        <v>16</v>
      </c>
      <c r="D598" s="188">
        <v>13</v>
      </c>
      <c r="E598" s="188"/>
      <c r="F598" s="188">
        <v>3</v>
      </c>
      <c r="G598" s="187">
        <f t="shared" si="1"/>
        <v>13</v>
      </c>
      <c r="H598" s="188">
        <v>3</v>
      </c>
      <c r="I598" s="188">
        <v>1</v>
      </c>
      <c r="J598" s="188">
        <v>9</v>
      </c>
      <c r="K598" s="182"/>
    </row>
    <row r="599" spans="1:11" ht="12" customHeight="1" x14ac:dyDescent="0.2">
      <c r="A599" s="179">
        <v>40683</v>
      </c>
      <c r="B599" s="195">
        <v>29</v>
      </c>
      <c r="C599" s="187">
        <f t="shared" si="0"/>
        <v>16</v>
      </c>
      <c r="D599" s="188">
        <v>13</v>
      </c>
      <c r="E599" s="188"/>
      <c r="F599" s="188">
        <v>3</v>
      </c>
      <c r="G599" s="187">
        <f t="shared" si="1"/>
        <v>13</v>
      </c>
      <c r="H599" s="188">
        <v>3</v>
      </c>
      <c r="I599" s="188">
        <v>1</v>
      </c>
      <c r="J599" s="188">
        <v>9</v>
      </c>
      <c r="K599" s="182"/>
    </row>
    <row r="600" spans="1:11" ht="12" customHeight="1" x14ac:dyDescent="0.2">
      <c r="A600" s="179">
        <v>40690</v>
      </c>
      <c r="B600" s="195">
        <v>29</v>
      </c>
      <c r="C600" s="187">
        <f t="shared" si="0"/>
        <v>16</v>
      </c>
      <c r="D600" s="188">
        <v>13</v>
      </c>
      <c r="E600" s="188"/>
      <c r="F600" s="188">
        <v>3</v>
      </c>
      <c r="G600" s="187">
        <f t="shared" si="1"/>
        <v>13</v>
      </c>
      <c r="H600" s="188">
        <v>3</v>
      </c>
      <c r="I600" s="188">
        <v>1</v>
      </c>
      <c r="J600" s="188">
        <v>9</v>
      </c>
      <c r="K600" s="182"/>
    </row>
    <row r="601" spans="1:11" ht="12" customHeight="1" x14ac:dyDescent="0.2">
      <c r="A601" s="179">
        <v>40697</v>
      </c>
      <c r="B601" s="195">
        <v>29</v>
      </c>
      <c r="C601" s="187">
        <f t="shared" si="0"/>
        <v>16</v>
      </c>
      <c r="D601" s="188">
        <v>12</v>
      </c>
      <c r="E601" s="188"/>
      <c r="F601" s="188">
        <v>4</v>
      </c>
      <c r="G601" s="187">
        <f t="shared" si="1"/>
        <v>13</v>
      </c>
      <c r="H601" s="188">
        <v>3</v>
      </c>
      <c r="I601" s="188">
        <v>1</v>
      </c>
      <c r="J601" s="188">
        <v>9</v>
      </c>
      <c r="K601" s="182"/>
    </row>
    <row r="602" spans="1:11" ht="12" customHeight="1" x14ac:dyDescent="0.2">
      <c r="A602" s="179">
        <v>40704</v>
      </c>
      <c r="B602" s="195">
        <v>27</v>
      </c>
      <c r="C602" s="187">
        <f t="shared" si="0"/>
        <v>12</v>
      </c>
      <c r="D602" s="188">
        <v>9</v>
      </c>
      <c r="E602" s="188">
        <v>1</v>
      </c>
      <c r="F602" s="188">
        <v>2</v>
      </c>
      <c r="G602" s="187">
        <f t="shared" si="1"/>
        <v>15</v>
      </c>
      <c r="H602" s="188">
        <v>6</v>
      </c>
      <c r="I602" s="188">
        <v>1</v>
      </c>
      <c r="J602" s="188">
        <v>8</v>
      </c>
      <c r="K602" s="182"/>
    </row>
    <row r="603" spans="1:11" ht="12" customHeight="1" x14ac:dyDescent="0.2">
      <c r="A603" s="179">
        <v>40711</v>
      </c>
      <c r="B603" s="195">
        <v>28</v>
      </c>
      <c r="C603" s="187">
        <f t="shared" si="0"/>
        <v>13</v>
      </c>
      <c r="D603" s="188">
        <v>9</v>
      </c>
      <c r="E603" s="188">
        <v>1</v>
      </c>
      <c r="F603" s="188">
        <v>3</v>
      </c>
      <c r="G603" s="187">
        <f t="shared" si="1"/>
        <v>15</v>
      </c>
      <c r="H603" s="188">
        <v>6</v>
      </c>
      <c r="I603" s="188"/>
      <c r="J603" s="188">
        <v>9</v>
      </c>
      <c r="K603" s="182"/>
    </row>
    <row r="604" spans="1:11" ht="12" customHeight="1" x14ac:dyDescent="0.2">
      <c r="A604" s="179">
        <v>40718</v>
      </c>
      <c r="B604" s="195">
        <v>27</v>
      </c>
      <c r="C604" s="187">
        <f t="shared" si="0"/>
        <v>13</v>
      </c>
      <c r="D604" s="188">
        <v>9</v>
      </c>
      <c r="E604" s="188"/>
      <c r="F604" s="188">
        <v>4</v>
      </c>
      <c r="G604" s="187">
        <f t="shared" si="1"/>
        <v>14</v>
      </c>
      <c r="H604" s="188">
        <v>5</v>
      </c>
      <c r="I604" s="188"/>
      <c r="J604" s="188">
        <v>9</v>
      </c>
      <c r="K604" s="182"/>
    </row>
    <row r="605" spans="1:11" ht="12" customHeight="1" x14ac:dyDescent="0.2">
      <c r="A605" s="179">
        <v>40725</v>
      </c>
      <c r="B605" s="195">
        <v>29</v>
      </c>
      <c r="C605" s="187">
        <f t="shared" si="0"/>
        <v>13</v>
      </c>
      <c r="D605" s="188">
        <v>11</v>
      </c>
      <c r="E605" s="188"/>
      <c r="F605" s="188">
        <v>2</v>
      </c>
      <c r="G605" s="187">
        <f t="shared" si="1"/>
        <v>16</v>
      </c>
      <c r="H605" s="188">
        <v>5</v>
      </c>
      <c r="I605" s="188"/>
      <c r="J605" s="188">
        <v>11</v>
      </c>
      <c r="K605" s="182"/>
    </row>
    <row r="606" spans="1:11" ht="12" customHeight="1" x14ac:dyDescent="0.2">
      <c r="A606" s="179">
        <v>40732</v>
      </c>
      <c r="B606" s="195">
        <v>30</v>
      </c>
      <c r="C606" s="187">
        <f t="shared" si="0"/>
        <v>14</v>
      </c>
      <c r="D606" s="188">
        <v>12</v>
      </c>
      <c r="E606" s="188"/>
      <c r="F606" s="188">
        <v>2</v>
      </c>
      <c r="G606" s="187">
        <f t="shared" si="1"/>
        <v>16</v>
      </c>
      <c r="H606" s="188">
        <v>5</v>
      </c>
      <c r="I606" s="188"/>
      <c r="J606" s="188">
        <v>11</v>
      </c>
      <c r="K606" s="182"/>
    </row>
    <row r="607" spans="1:11" ht="12" customHeight="1" x14ac:dyDescent="0.2">
      <c r="A607" s="179">
        <v>40739</v>
      </c>
      <c r="B607" s="195">
        <v>29</v>
      </c>
      <c r="C607" s="187">
        <f t="shared" si="0"/>
        <v>13</v>
      </c>
      <c r="D607" s="188">
        <v>11</v>
      </c>
      <c r="E607" s="188"/>
      <c r="F607" s="188">
        <v>2</v>
      </c>
      <c r="G607" s="187">
        <f t="shared" si="1"/>
        <v>16</v>
      </c>
      <c r="H607" s="188">
        <v>5</v>
      </c>
      <c r="I607" s="188"/>
      <c r="J607" s="188">
        <v>11</v>
      </c>
      <c r="K607" s="182"/>
    </row>
    <row r="608" spans="1:11" ht="12" customHeight="1" x14ac:dyDescent="0.2">
      <c r="A608" s="179">
        <v>40746</v>
      </c>
      <c r="B608" s="195">
        <v>29</v>
      </c>
      <c r="C608" s="187">
        <f t="shared" si="0"/>
        <v>13</v>
      </c>
      <c r="D608" s="188">
        <v>10</v>
      </c>
      <c r="E608" s="188">
        <v>1</v>
      </c>
      <c r="F608" s="188">
        <v>2</v>
      </c>
      <c r="G608" s="187">
        <f t="shared" si="1"/>
        <v>16</v>
      </c>
      <c r="H608" s="188">
        <v>6</v>
      </c>
      <c r="I608" s="188"/>
      <c r="J608" s="188">
        <v>10</v>
      </c>
      <c r="K608" s="182"/>
    </row>
    <row r="609" spans="1:11" ht="12" customHeight="1" x14ac:dyDescent="0.2">
      <c r="A609" s="179">
        <v>40753</v>
      </c>
      <c r="B609" s="195">
        <v>29</v>
      </c>
      <c r="C609" s="187">
        <f t="shared" si="0"/>
        <v>13</v>
      </c>
      <c r="D609" s="188">
        <v>11</v>
      </c>
      <c r="E609" s="188">
        <v>1</v>
      </c>
      <c r="F609" s="188">
        <v>1</v>
      </c>
      <c r="G609" s="187">
        <f t="shared" si="1"/>
        <v>16</v>
      </c>
      <c r="H609" s="188">
        <v>6</v>
      </c>
      <c r="I609" s="188"/>
      <c r="J609" s="188">
        <v>10</v>
      </c>
      <c r="K609" s="182"/>
    </row>
    <row r="610" spans="1:11" ht="12" customHeight="1" x14ac:dyDescent="0.2">
      <c r="A610" s="179">
        <v>40760</v>
      </c>
      <c r="B610" s="195">
        <v>28</v>
      </c>
      <c r="C610" s="187">
        <f t="shared" si="0"/>
        <v>13</v>
      </c>
      <c r="D610" s="188">
        <v>11</v>
      </c>
      <c r="E610" s="188">
        <v>1</v>
      </c>
      <c r="F610" s="188">
        <v>1</v>
      </c>
      <c r="G610" s="187">
        <f t="shared" si="1"/>
        <v>15</v>
      </c>
      <c r="H610" s="188">
        <v>6</v>
      </c>
      <c r="I610" s="188"/>
      <c r="J610" s="188">
        <v>9</v>
      </c>
      <c r="K610" s="182"/>
    </row>
    <row r="611" spans="1:11" ht="12" customHeight="1" x14ac:dyDescent="0.2">
      <c r="A611" s="179">
        <v>40767</v>
      </c>
      <c r="B611" s="195">
        <v>28</v>
      </c>
      <c r="C611" s="187">
        <f t="shared" si="0"/>
        <v>12</v>
      </c>
      <c r="D611" s="188">
        <v>12</v>
      </c>
      <c r="E611" s="188"/>
      <c r="F611" s="188"/>
      <c r="G611" s="187">
        <f t="shared" si="1"/>
        <v>16</v>
      </c>
      <c r="H611" s="188">
        <v>4</v>
      </c>
      <c r="I611" s="188">
        <v>2</v>
      </c>
      <c r="J611" s="188">
        <v>10</v>
      </c>
      <c r="K611" s="182"/>
    </row>
    <row r="612" spans="1:11" ht="12" customHeight="1" x14ac:dyDescent="0.2">
      <c r="A612" s="179">
        <v>40774</v>
      </c>
      <c r="B612" s="195">
        <v>27</v>
      </c>
      <c r="C612" s="187">
        <f t="shared" si="0"/>
        <v>12</v>
      </c>
      <c r="D612" s="188">
        <v>12</v>
      </c>
      <c r="E612" s="188"/>
      <c r="F612" s="188"/>
      <c r="G612" s="187">
        <f t="shared" si="1"/>
        <v>15</v>
      </c>
      <c r="H612" s="188">
        <v>5</v>
      </c>
      <c r="I612" s="188">
        <v>1</v>
      </c>
      <c r="J612" s="188">
        <v>9</v>
      </c>
      <c r="K612" s="182"/>
    </row>
    <row r="613" spans="1:11" ht="12" customHeight="1" x14ac:dyDescent="0.2">
      <c r="A613" s="179">
        <v>40781</v>
      </c>
      <c r="B613" s="195">
        <v>27</v>
      </c>
      <c r="C613" s="187">
        <f t="shared" si="0"/>
        <v>13</v>
      </c>
      <c r="D613" s="188">
        <v>11</v>
      </c>
      <c r="E613" s="188"/>
      <c r="F613" s="188">
        <v>2</v>
      </c>
      <c r="G613" s="187">
        <f t="shared" si="1"/>
        <v>14</v>
      </c>
      <c r="H613" s="188">
        <v>4</v>
      </c>
      <c r="I613" s="188">
        <v>1</v>
      </c>
      <c r="J613" s="188">
        <v>9</v>
      </c>
      <c r="K613" s="182"/>
    </row>
    <row r="614" spans="1:11" ht="12" customHeight="1" x14ac:dyDescent="0.2">
      <c r="A614" s="179">
        <v>40788</v>
      </c>
      <c r="B614" s="195">
        <v>27</v>
      </c>
      <c r="C614" s="187">
        <f t="shared" si="0"/>
        <v>13</v>
      </c>
      <c r="D614" s="188">
        <v>11</v>
      </c>
      <c r="E614" s="188"/>
      <c r="F614" s="188">
        <v>2</v>
      </c>
      <c r="G614" s="187">
        <f t="shared" si="1"/>
        <v>14</v>
      </c>
      <c r="H614" s="188">
        <v>4</v>
      </c>
      <c r="I614" s="188">
        <v>1</v>
      </c>
      <c r="J614" s="188">
        <v>9</v>
      </c>
      <c r="K614" s="182"/>
    </row>
    <row r="615" spans="1:11" ht="12" customHeight="1" x14ac:dyDescent="0.2">
      <c r="A615" s="179">
        <v>40795</v>
      </c>
      <c r="B615" s="195">
        <v>23</v>
      </c>
      <c r="C615" s="187">
        <f t="shared" si="0"/>
        <v>11</v>
      </c>
      <c r="D615" s="188">
        <v>9</v>
      </c>
      <c r="E615" s="188"/>
      <c r="F615" s="188">
        <v>2</v>
      </c>
      <c r="G615" s="187">
        <f t="shared" si="1"/>
        <v>12</v>
      </c>
      <c r="H615" s="188">
        <v>3</v>
      </c>
      <c r="I615" s="188">
        <v>1</v>
      </c>
      <c r="J615" s="188">
        <v>8</v>
      </c>
      <c r="K615" s="182"/>
    </row>
    <row r="616" spans="1:11" ht="12" customHeight="1" x14ac:dyDescent="0.2">
      <c r="A616" s="179">
        <v>40802</v>
      </c>
      <c r="B616" s="195">
        <v>26</v>
      </c>
      <c r="C616" s="187">
        <f t="shared" si="0"/>
        <v>13</v>
      </c>
      <c r="D616" s="188">
        <v>11</v>
      </c>
      <c r="E616" s="188"/>
      <c r="F616" s="188">
        <v>2</v>
      </c>
      <c r="G616" s="187">
        <f t="shared" si="1"/>
        <v>13</v>
      </c>
      <c r="H616" s="188">
        <v>3</v>
      </c>
      <c r="I616" s="188">
        <v>1</v>
      </c>
      <c r="J616" s="188">
        <v>9</v>
      </c>
      <c r="K616" s="182"/>
    </row>
    <row r="617" spans="1:11" ht="12" customHeight="1" x14ac:dyDescent="0.2">
      <c r="A617" s="179">
        <v>40809</v>
      </c>
      <c r="B617" s="195">
        <v>26</v>
      </c>
      <c r="C617" s="187">
        <f t="shared" si="0"/>
        <v>13</v>
      </c>
      <c r="D617" s="188">
        <v>10</v>
      </c>
      <c r="E617" s="188"/>
      <c r="F617" s="188">
        <v>3</v>
      </c>
      <c r="G617" s="187">
        <f t="shared" si="1"/>
        <v>13</v>
      </c>
      <c r="H617" s="188">
        <v>5</v>
      </c>
      <c r="I617" s="188">
        <v>1</v>
      </c>
      <c r="J617" s="188">
        <v>7</v>
      </c>
      <c r="K617" s="182"/>
    </row>
    <row r="618" spans="1:11" ht="12" customHeight="1" x14ac:dyDescent="0.2">
      <c r="A618" s="179">
        <v>40816</v>
      </c>
      <c r="B618" s="195">
        <v>26</v>
      </c>
      <c r="C618" s="187">
        <f t="shared" si="0"/>
        <v>13</v>
      </c>
      <c r="D618" s="188">
        <v>10</v>
      </c>
      <c r="E618" s="188"/>
      <c r="F618" s="188">
        <v>3</v>
      </c>
      <c r="G618" s="187">
        <f t="shared" si="1"/>
        <v>13</v>
      </c>
      <c r="H618" s="188">
        <v>5</v>
      </c>
      <c r="I618" s="188">
        <v>1</v>
      </c>
      <c r="J618" s="188">
        <v>7</v>
      </c>
      <c r="K618" s="182"/>
    </row>
    <row r="619" spans="1:11" ht="12" customHeight="1" x14ac:dyDescent="0.2">
      <c r="A619" s="179">
        <v>40823</v>
      </c>
      <c r="B619" s="195">
        <v>25</v>
      </c>
      <c r="C619" s="187">
        <f t="shared" si="0"/>
        <v>12</v>
      </c>
      <c r="D619" s="188">
        <v>9</v>
      </c>
      <c r="E619" s="188"/>
      <c r="F619" s="188">
        <v>3</v>
      </c>
      <c r="G619" s="187">
        <f t="shared" si="1"/>
        <v>13</v>
      </c>
      <c r="H619" s="188">
        <v>5</v>
      </c>
      <c r="I619" s="188">
        <v>1</v>
      </c>
      <c r="J619" s="188">
        <v>7</v>
      </c>
      <c r="K619" s="182"/>
    </row>
    <row r="620" spans="1:11" ht="12" customHeight="1" x14ac:dyDescent="0.2">
      <c r="A620" s="179">
        <v>40830</v>
      </c>
      <c r="B620" s="195">
        <v>26</v>
      </c>
      <c r="C620" s="187">
        <f t="shared" si="0"/>
        <v>12</v>
      </c>
      <c r="D620" s="188">
        <v>10</v>
      </c>
      <c r="E620" s="188"/>
      <c r="F620" s="188">
        <v>2</v>
      </c>
      <c r="G620" s="187">
        <f t="shared" si="1"/>
        <v>14</v>
      </c>
      <c r="H620" s="188">
        <v>4</v>
      </c>
      <c r="I620" s="188">
        <v>1</v>
      </c>
      <c r="J620" s="188">
        <v>9</v>
      </c>
      <c r="K620" s="182"/>
    </row>
    <row r="621" spans="1:11" ht="12" customHeight="1" x14ac:dyDescent="0.2">
      <c r="A621" s="179">
        <v>40837</v>
      </c>
      <c r="B621" s="195">
        <v>25</v>
      </c>
      <c r="C621" s="187">
        <f t="shared" si="0"/>
        <v>12</v>
      </c>
      <c r="D621" s="188">
        <v>10</v>
      </c>
      <c r="E621" s="188"/>
      <c r="F621" s="188">
        <v>2</v>
      </c>
      <c r="G621" s="187">
        <f t="shared" si="1"/>
        <v>13</v>
      </c>
      <c r="H621" s="188">
        <v>5</v>
      </c>
      <c r="I621" s="188">
        <v>1</v>
      </c>
      <c r="J621" s="188">
        <v>7</v>
      </c>
      <c r="K621" s="182"/>
    </row>
    <row r="622" spans="1:11" ht="12" customHeight="1" x14ac:dyDescent="0.2">
      <c r="A622" s="179">
        <v>40844</v>
      </c>
      <c r="B622" s="195">
        <v>26</v>
      </c>
      <c r="C622" s="187">
        <f t="shared" si="0"/>
        <v>13</v>
      </c>
      <c r="D622" s="188">
        <v>12</v>
      </c>
      <c r="E622" s="188"/>
      <c r="F622" s="188">
        <v>1</v>
      </c>
      <c r="G622" s="187">
        <f t="shared" si="1"/>
        <v>13</v>
      </c>
      <c r="H622" s="188">
        <v>4</v>
      </c>
      <c r="I622" s="188">
        <v>1</v>
      </c>
      <c r="J622" s="188">
        <v>8</v>
      </c>
      <c r="K622" s="182"/>
    </row>
    <row r="623" spans="1:11" ht="12" customHeight="1" x14ac:dyDescent="0.2">
      <c r="A623" s="179">
        <v>40851</v>
      </c>
      <c r="B623" s="195">
        <v>26</v>
      </c>
      <c r="C623" s="187">
        <f t="shared" si="0"/>
        <v>13</v>
      </c>
      <c r="D623" s="188">
        <v>12</v>
      </c>
      <c r="E623" s="188"/>
      <c r="F623" s="188">
        <v>1</v>
      </c>
      <c r="G623" s="187">
        <f t="shared" si="1"/>
        <v>13</v>
      </c>
      <c r="H623" s="188">
        <v>5</v>
      </c>
      <c r="I623" s="188">
        <v>1</v>
      </c>
      <c r="J623" s="188">
        <v>7</v>
      </c>
      <c r="K623" s="182"/>
    </row>
    <row r="624" spans="1:11" ht="12" customHeight="1" x14ac:dyDescent="0.2">
      <c r="A624" s="179">
        <v>40858</v>
      </c>
      <c r="B624" s="195">
        <v>27</v>
      </c>
      <c r="C624" s="187">
        <f t="shared" si="0"/>
        <v>13</v>
      </c>
      <c r="D624" s="188">
        <v>10</v>
      </c>
      <c r="E624" s="188"/>
      <c r="F624" s="188">
        <v>3</v>
      </c>
      <c r="G624" s="187">
        <f t="shared" si="1"/>
        <v>14</v>
      </c>
      <c r="H624" s="188">
        <v>6</v>
      </c>
      <c r="I624" s="188">
        <v>1</v>
      </c>
      <c r="J624" s="188">
        <v>7</v>
      </c>
      <c r="K624" s="182"/>
    </row>
    <row r="625" spans="1:11" ht="12" customHeight="1" x14ac:dyDescent="0.2">
      <c r="A625" s="179">
        <v>40865</v>
      </c>
      <c r="B625" s="195">
        <v>27</v>
      </c>
      <c r="C625" s="187">
        <f t="shared" si="0"/>
        <v>13</v>
      </c>
      <c r="D625" s="188">
        <v>11</v>
      </c>
      <c r="E625" s="188"/>
      <c r="F625" s="188">
        <v>2</v>
      </c>
      <c r="G625" s="187">
        <f t="shared" si="1"/>
        <v>14</v>
      </c>
      <c r="H625" s="188">
        <v>5</v>
      </c>
      <c r="I625" s="188">
        <v>1</v>
      </c>
      <c r="J625" s="188">
        <v>8</v>
      </c>
      <c r="K625" s="182"/>
    </row>
    <row r="626" spans="1:11" ht="12" customHeight="1" x14ac:dyDescent="0.2">
      <c r="A626" s="179">
        <v>40872</v>
      </c>
      <c r="B626" s="195">
        <v>26</v>
      </c>
      <c r="C626" s="187">
        <f t="shared" si="0"/>
        <v>12</v>
      </c>
      <c r="D626" s="188">
        <v>10</v>
      </c>
      <c r="E626" s="188">
        <v>1</v>
      </c>
      <c r="F626" s="188">
        <v>1</v>
      </c>
      <c r="G626" s="187">
        <f t="shared" si="1"/>
        <v>14</v>
      </c>
      <c r="H626" s="188">
        <v>6</v>
      </c>
      <c r="I626" s="188">
        <v>1</v>
      </c>
      <c r="J626" s="188">
        <v>7</v>
      </c>
      <c r="K626" s="182"/>
    </row>
    <row r="627" spans="1:11" ht="12" customHeight="1" x14ac:dyDescent="0.2">
      <c r="A627" s="179">
        <v>40879</v>
      </c>
      <c r="B627" s="195">
        <v>28</v>
      </c>
      <c r="C627" s="187">
        <f t="shared" si="0"/>
        <v>12</v>
      </c>
      <c r="D627" s="188">
        <v>9</v>
      </c>
      <c r="E627" s="188">
        <v>1</v>
      </c>
      <c r="F627" s="188">
        <v>2</v>
      </c>
      <c r="G627" s="187">
        <f t="shared" si="1"/>
        <v>16</v>
      </c>
      <c r="H627" s="188">
        <v>5</v>
      </c>
      <c r="I627" s="188">
        <v>1</v>
      </c>
      <c r="J627" s="188">
        <v>10</v>
      </c>
      <c r="K627" s="182"/>
    </row>
    <row r="628" spans="1:11" ht="12" customHeight="1" x14ac:dyDescent="0.2">
      <c r="A628" s="179">
        <v>40886</v>
      </c>
      <c r="B628" s="195">
        <v>28</v>
      </c>
      <c r="C628" s="187">
        <f t="shared" si="0"/>
        <v>13</v>
      </c>
      <c r="D628" s="188">
        <v>10</v>
      </c>
      <c r="E628" s="188">
        <v>1</v>
      </c>
      <c r="F628" s="188">
        <v>2</v>
      </c>
      <c r="G628" s="187">
        <f t="shared" si="1"/>
        <v>15</v>
      </c>
      <c r="H628" s="188">
        <v>5</v>
      </c>
      <c r="I628" s="188">
        <v>1</v>
      </c>
      <c r="J628" s="188">
        <v>9</v>
      </c>
      <c r="K628" s="182"/>
    </row>
    <row r="629" spans="1:11" ht="12" customHeight="1" x14ac:dyDescent="0.2">
      <c r="A629" s="179">
        <v>40893</v>
      </c>
      <c r="B629" s="195">
        <v>28</v>
      </c>
      <c r="C629" s="187">
        <f t="shared" si="0"/>
        <v>13</v>
      </c>
      <c r="D629" s="188">
        <v>10</v>
      </c>
      <c r="E629" s="188">
        <v>1</v>
      </c>
      <c r="F629" s="188">
        <v>2</v>
      </c>
      <c r="G629" s="187">
        <f t="shared" si="1"/>
        <v>15</v>
      </c>
      <c r="H629" s="188">
        <v>5</v>
      </c>
      <c r="I629" s="188">
        <v>1</v>
      </c>
      <c r="J629" s="188">
        <v>9</v>
      </c>
      <c r="K629" s="182"/>
    </row>
    <row r="630" spans="1:11" ht="12" customHeight="1" x14ac:dyDescent="0.2">
      <c r="A630" s="179">
        <v>40899</v>
      </c>
      <c r="B630" s="195">
        <v>30</v>
      </c>
      <c r="C630" s="187">
        <f t="shared" si="0"/>
        <v>14</v>
      </c>
      <c r="D630" s="188">
        <v>11</v>
      </c>
      <c r="E630" s="188"/>
      <c r="F630" s="188">
        <v>3</v>
      </c>
      <c r="G630" s="187">
        <f t="shared" si="1"/>
        <v>16</v>
      </c>
      <c r="H630" s="188">
        <v>3</v>
      </c>
      <c r="I630" s="188">
        <v>1</v>
      </c>
      <c r="J630" s="188">
        <v>12</v>
      </c>
      <c r="K630" s="182"/>
    </row>
    <row r="631" spans="1:11" ht="12" customHeight="1" x14ac:dyDescent="0.2">
      <c r="A631" s="179">
        <v>40906</v>
      </c>
      <c r="B631" s="195">
        <v>31</v>
      </c>
      <c r="C631" s="187">
        <f t="shared" si="0"/>
        <v>15</v>
      </c>
      <c r="D631" s="188">
        <v>12</v>
      </c>
      <c r="E631" s="188"/>
      <c r="F631" s="188">
        <v>3</v>
      </c>
      <c r="G631" s="187">
        <f t="shared" si="1"/>
        <v>16</v>
      </c>
      <c r="H631" s="188">
        <v>3</v>
      </c>
      <c r="I631" s="188"/>
      <c r="J631" s="188">
        <v>13</v>
      </c>
      <c r="K631" s="182"/>
    </row>
    <row r="632" spans="1:11" ht="12" customHeight="1" x14ac:dyDescent="0.2">
      <c r="A632" s="179">
        <v>40914</v>
      </c>
      <c r="B632" s="195">
        <v>31</v>
      </c>
      <c r="C632" s="187">
        <f t="shared" si="0"/>
        <v>15</v>
      </c>
      <c r="D632" s="188">
        <v>11</v>
      </c>
      <c r="E632" s="188"/>
      <c r="F632" s="188">
        <v>4</v>
      </c>
      <c r="G632" s="187">
        <f t="shared" si="1"/>
        <v>16</v>
      </c>
      <c r="H632" s="188">
        <v>5</v>
      </c>
      <c r="I632" s="188"/>
      <c r="J632" s="188">
        <v>11</v>
      </c>
      <c r="K632" s="182"/>
    </row>
    <row r="633" spans="1:11" ht="12" customHeight="1" x14ac:dyDescent="0.2">
      <c r="A633" s="179">
        <v>40921</v>
      </c>
      <c r="B633" s="195">
        <v>33</v>
      </c>
      <c r="C633" s="187">
        <f t="shared" si="0"/>
        <v>15</v>
      </c>
      <c r="D633" s="188">
        <v>11</v>
      </c>
      <c r="E633" s="188"/>
      <c r="F633" s="188">
        <v>4</v>
      </c>
      <c r="G633" s="187">
        <f t="shared" si="1"/>
        <v>18</v>
      </c>
      <c r="H633" s="188">
        <v>8</v>
      </c>
      <c r="I633" s="188"/>
      <c r="J633" s="188">
        <v>10</v>
      </c>
      <c r="K633" s="182"/>
    </row>
    <row r="634" spans="1:11" ht="12" customHeight="1" x14ac:dyDescent="0.2">
      <c r="A634" s="179">
        <v>40928</v>
      </c>
      <c r="B634" s="195">
        <v>34</v>
      </c>
      <c r="C634" s="187">
        <f t="shared" si="0"/>
        <v>16</v>
      </c>
      <c r="D634" s="188">
        <v>11</v>
      </c>
      <c r="E634" s="188"/>
      <c r="F634" s="188">
        <v>5</v>
      </c>
      <c r="G634" s="187">
        <f t="shared" si="1"/>
        <v>18</v>
      </c>
      <c r="H634" s="188">
        <v>7</v>
      </c>
      <c r="I634" s="188"/>
      <c r="J634" s="188">
        <v>11</v>
      </c>
      <c r="K634" s="182"/>
    </row>
    <row r="635" spans="1:11" ht="12" customHeight="1" x14ac:dyDescent="0.2">
      <c r="A635" s="179">
        <v>40935</v>
      </c>
      <c r="B635" s="195">
        <v>36</v>
      </c>
      <c r="C635" s="187">
        <f t="shared" si="0"/>
        <v>17</v>
      </c>
      <c r="D635" s="188">
        <v>12</v>
      </c>
      <c r="E635" s="188"/>
      <c r="F635" s="188">
        <v>5</v>
      </c>
      <c r="G635" s="187">
        <f t="shared" si="1"/>
        <v>19</v>
      </c>
      <c r="H635" s="188">
        <v>7</v>
      </c>
      <c r="I635" s="188">
        <v>1</v>
      </c>
      <c r="J635" s="188">
        <v>11</v>
      </c>
      <c r="K635" s="182"/>
    </row>
    <row r="636" spans="1:11" ht="12" customHeight="1" x14ac:dyDescent="0.2">
      <c r="A636" s="179">
        <v>40942</v>
      </c>
      <c r="B636" s="195">
        <v>36</v>
      </c>
      <c r="C636" s="187">
        <f t="shared" si="0"/>
        <v>17</v>
      </c>
      <c r="D636" s="188">
        <v>11</v>
      </c>
      <c r="E636" s="188"/>
      <c r="F636" s="188">
        <v>6</v>
      </c>
      <c r="G636" s="187">
        <f t="shared" si="1"/>
        <v>19</v>
      </c>
      <c r="H636" s="188">
        <v>6</v>
      </c>
      <c r="I636" s="188">
        <v>2</v>
      </c>
      <c r="J636" s="188">
        <v>11</v>
      </c>
      <c r="K636" s="182"/>
    </row>
    <row r="637" spans="1:11" ht="12" customHeight="1" x14ac:dyDescent="0.2">
      <c r="A637" s="179">
        <v>40949</v>
      </c>
      <c r="B637" s="195">
        <v>36</v>
      </c>
      <c r="C637" s="187">
        <f t="shared" si="0"/>
        <v>14</v>
      </c>
      <c r="D637" s="188">
        <v>9</v>
      </c>
      <c r="E637" s="188"/>
      <c r="F637" s="188">
        <v>5</v>
      </c>
      <c r="G637" s="187">
        <f t="shared" si="1"/>
        <v>22</v>
      </c>
      <c r="H637" s="188">
        <v>7</v>
      </c>
      <c r="I637" s="188">
        <v>2</v>
      </c>
      <c r="J637" s="188">
        <v>13</v>
      </c>
      <c r="K637" s="182"/>
    </row>
    <row r="638" spans="1:11" ht="12" customHeight="1" x14ac:dyDescent="0.2">
      <c r="A638" s="179">
        <v>40956</v>
      </c>
      <c r="B638" s="195">
        <v>35</v>
      </c>
      <c r="C638" s="187">
        <f t="shared" si="0"/>
        <v>14</v>
      </c>
      <c r="D638" s="188">
        <v>9</v>
      </c>
      <c r="E638" s="188"/>
      <c r="F638" s="188">
        <v>5</v>
      </c>
      <c r="G638" s="187">
        <f t="shared" si="1"/>
        <v>21</v>
      </c>
      <c r="H638" s="188">
        <v>6</v>
      </c>
      <c r="I638" s="188">
        <v>2</v>
      </c>
      <c r="J638" s="188">
        <v>13</v>
      </c>
      <c r="K638" s="182"/>
    </row>
    <row r="639" spans="1:11" ht="12" customHeight="1" x14ac:dyDescent="0.2">
      <c r="A639" s="179">
        <v>40963</v>
      </c>
      <c r="B639" s="195">
        <v>35</v>
      </c>
      <c r="C639" s="187">
        <f t="shared" si="0"/>
        <v>15</v>
      </c>
      <c r="D639" s="188">
        <v>11</v>
      </c>
      <c r="E639" s="188"/>
      <c r="F639" s="188">
        <v>4</v>
      </c>
      <c r="G639" s="187">
        <f t="shared" si="1"/>
        <v>20</v>
      </c>
      <c r="H639" s="188">
        <v>4</v>
      </c>
      <c r="I639" s="188">
        <v>2</v>
      </c>
      <c r="J639" s="188">
        <v>14</v>
      </c>
      <c r="K639" s="182"/>
    </row>
    <row r="640" spans="1:11" ht="12" customHeight="1" x14ac:dyDescent="0.2">
      <c r="A640" s="179">
        <v>40970</v>
      </c>
      <c r="B640" s="195">
        <v>37</v>
      </c>
      <c r="C640" s="187">
        <f t="shared" si="0"/>
        <v>17</v>
      </c>
      <c r="D640" s="188">
        <v>13</v>
      </c>
      <c r="E640" s="188"/>
      <c r="F640" s="188">
        <v>4</v>
      </c>
      <c r="G640" s="187">
        <f t="shared" si="1"/>
        <v>20</v>
      </c>
      <c r="H640" s="188">
        <v>3</v>
      </c>
      <c r="I640" s="188">
        <v>3</v>
      </c>
      <c r="J640" s="188">
        <v>14</v>
      </c>
      <c r="K640" s="182"/>
    </row>
    <row r="641" spans="1:11" ht="12" customHeight="1" x14ac:dyDescent="0.2">
      <c r="A641" s="179">
        <v>40977</v>
      </c>
      <c r="B641" s="195">
        <v>36</v>
      </c>
      <c r="C641" s="187">
        <f t="shared" si="0"/>
        <v>15</v>
      </c>
      <c r="D641" s="188">
        <v>11</v>
      </c>
      <c r="E641" s="188"/>
      <c r="F641" s="188">
        <v>4</v>
      </c>
      <c r="G641" s="187">
        <f t="shared" si="1"/>
        <v>21</v>
      </c>
      <c r="H641" s="188">
        <v>6</v>
      </c>
      <c r="I641" s="188">
        <v>3</v>
      </c>
      <c r="J641" s="188">
        <v>12</v>
      </c>
      <c r="K641" s="182"/>
    </row>
    <row r="642" spans="1:11" ht="12" customHeight="1" x14ac:dyDescent="0.2">
      <c r="A642" s="179">
        <v>40984</v>
      </c>
      <c r="B642" s="195">
        <v>37</v>
      </c>
      <c r="C642" s="187">
        <f t="shared" si="0"/>
        <v>15</v>
      </c>
      <c r="D642" s="188">
        <v>12</v>
      </c>
      <c r="E642" s="188"/>
      <c r="F642" s="188">
        <v>3</v>
      </c>
      <c r="G642" s="187">
        <f t="shared" si="1"/>
        <v>22</v>
      </c>
      <c r="H642" s="188">
        <v>9</v>
      </c>
      <c r="I642" s="188">
        <v>4</v>
      </c>
      <c r="J642" s="188">
        <v>9</v>
      </c>
      <c r="K642" s="182"/>
    </row>
    <row r="643" spans="1:11" ht="12" customHeight="1" x14ac:dyDescent="0.2">
      <c r="A643" s="179">
        <v>40991</v>
      </c>
      <c r="B643" s="195">
        <v>38</v>
      </c>
      <c r="C643" s="187">
        <f t="shared" si="0"/>
        <v>15</v>
      </c>
      <c r="D643" s="188">
        <v>13</v>
      </c>
      <c r="E643" s="188"/>
      <c r="F643" s="188">
        <v>2</v>
      </c>
      <c r="G643" s="187">
        <f t="shared" si="1"/>
        <v>23</v>
      </c>
      <c r="H643" s="188">
        <v>9</v>
      </c>
      <c r="I643" s="188">
        <v>4</v>
      </c>
      <c r="J643" s="188">
        <v>10</v>
      </c>
      <c r="K643" s="182"/>
    </row>
    <row r="644" spans="1:11" ht="12" customHeight="1" x14ac:dyDescent="0.2">
      <c r="A644" s="179">
        <v>40998</v>
      </c>
      <c r="B644" s="195">
        <v>40</v>
      </c>
      <c r="C644" s="187">
        <f t="shared" si="0"/>
        <v>16</v>
      </c>
      <c r="D644" s="188">
        <v>15</v>
      </c>
      <c r="E644" s="188"/>
      <c r="F644" s="188">
        <v>1</v>
      </c>
      <c r="G644" s="187">
        <f t="shared" si="1"/>
        <v>24</v>
      </c>
      <c r="H644" s="188">
        <v>9</v>
      </c>
      <c r="I644" s="188">
        <v>4</v>
      </c>
      <c r="J644" s="188">
        <v>11</v>
      </c>
      <c r="K644" s="182"/>
    </row>
    <row r="645" spans="1:11" ht="12" customHeight="1" x14ac:dyDescent="0.2">
      <c r="A645" s="179">
        <v>41004</v>
      </c>
      <c r="B645" s="195">
        <v>38</v>
      </c>
      <c r="C645" s="187">
        <f t="shared" si="0"/>
        <v>16</v>
      </c>
      <c r="D645" s="188">
        <v>14</v>
      </c>
      <c r="E645" s="188"/>
      <c r="F645" s="188">
        <v>2</v>
      </c>
      <c r="G645" s="187">
        <f t="shared" si="1"/>
        <v>22</v>
      </c>
      <c r="H645" s="188">
        <v>9</v>
      </c>
      <c r="I645" s="188">
        <v>4</v>
      </c>
      <c r="J645" s="188">
        <v>9</v>
      </c>
      <c r="K645" s="182"/>
    </row>
    <row r="646" spans="1:11" ht="12" customHeight="1" x14ac:dyDescent="0.2">
      <c r="A646" s="179">
        <v>41012</v>
      </c>
      <c r="B646" s="195">
        <v>40</v>
      </c>
      <c r="C646" s="187">
        <f t="shared" si="0"/>
        <v>16</v>
      </c>
      <c r="D646" s="188">
        <v>13</v>
      </c>
      <c r="E646" s="188">
        <v>1</v>
      </c>
      <c r="F646" s="188">
        <v>2</v>
      </c>
      <c r="G646" s="187">
        <f t="shared" si="1"/>
        <v>24</v>
      </c>
      <c r="H646" s="188">
        <v>12</v>
      </c>
      <c r="I646" s="188">
        <v>4</v>
      </c>
      <c r="J646" s="188">
        <v>8</v>
      </c>
      <c r="K646" s="182"/>
    </row>
    <row r="647" spans="1:11" ht="12" customHeight="1" x14ac:dyDescent="0.2">
      <c r="A647" s="179">
        <v>41019</v>
      </c>
      <c r="B647" s="195">
        <v>40</v>
      </c>
      <c r="C647" s="187">
        <f t="shared" si="0"/>
        <v>17</v>
      </c>
      <c r="D647" s="188">
        <v>13</v>
      </c>
      <c r="E647" s="188">
        <v>1</v>
      </c>
      <c r="F647" s="188">
        <v>3</v>
      </c>
      <c r="G647" s="187">
        <f t="shared" si="1"/>
        <v>23</v>
      </c>
      <c r="H647" s="188">
        <v>9</v>
      </c>
      <c r="I647" s="188">
        <v>6</v>
      </c>
      <c r="J647" s="188">
        <v>8</v>
      </c>
      <c r="K647" s="182"/>
    </row>
    <row r="648" spans="1:11" ht="12" customHeight="1" x14ac:dyDescent="0.2">
      <c r="A648" s="179">
        <v>41026</v>
      </c>
      <c r="B648" s="195">
        <v>40</v>
      </c>
      <c r="C648" s="187">
        <f t="shared" si="0"/>
        <v>17</v>
      </c>
      <c r="D648" s="188">
        <v>12</v>
      </c>
      <c r="E648" s="188">
        <v>1</v>
      </c>
      <c r="F648" s="188">
        <v>4</v>
      </c>
      <c r="G648" s="187">
        <f t="shared" si="1"/>
        <v>23</v>
      </c>
      <c r="H648" s="188">
        <v>7</v>
      </c>
      <c r="I648" s="188">
        <v>6</v>
      </c>
      <c r="J648" s="188">
        <v>10</v>
      </c>
      <c r="K648" s="182"/>
    </row>
    <row r="649" spans="1:11" ht="12" customHeight="1" x14ac:dyDescent="0.2">
      <c r="A649" s="179">
        <v>41033</v>
      </c>
      <c r="B649" s="195">
        <v>40</v>
      </c>
      <c r="C649" s="187">
        <f t="shared" ref="C649:C712" si="2">SUM(D649:F649)</f>
        <v>19</v>
      </c>
      <c r="D649" s="188">
        <v>12</v>
      </c>
      <c r="E649" s="188">
        <v>2</v>
      </c>
      <c r="F649" s="188">
        <v>5</v>
      </c>
      <c r="G649" s="187">
        <f t="shared" ref="G649:G712" si="3">SUM(H649:J649)</f>
        <v>21</v>
      </c>
      <c r="H649" s="188">
        <v>7</v>
      </c>
      <c r="I649" s="188">
        <v>5</v>
      </c>
      <c r="J649" s="188">
        <v>9</v>
      </c>
      <c r="K649" s="182"/>
    </row>
    <row r="650" spans="1:11" ht="12" customHeight="1" x14ac:dyDescent="0.2">
      <c r="A650" s="179">
        <v>41040</v>
      </c>
      <c r="B650" s="195">
        <v>40</v>
      </c>
      <c r="C650" s="187">
        <f t="shared" si="2"/>
        <v>16</v>
      </c>
      <c r="D650" s="188">
        <v>12</v>
      </c>
      <c r="E650" s="188">
        <v>2</v>
      </c>
      <c r="F650" s="188">
        <v>2</v>
      </c>
      <c r="G650" s="187">
        <f t="shared" si="3"/>
        <v>24</v>
      </c>
      <c r="H650" s="188">
        <v>7</v>
      </c>
      <c r="I650" s="188">
        <v>6</v>
      </c>
      <c r="J650" s="188">
        <v>11</v>
      </c>
      <c r="K650" s="182"/>
    </row>
    <row r="651" spans="1:11" ht="12" customHeight="1" x14ac:dyDescent="0.2">
      <c r="A651" s="179">
        <v>41047</v>
      </c>
      <c r="B651" s="195">
        <v>42</v>
      </c>
      <c r="C651" s="187">
        <f t="shared" si="2"/>
        <v>16</v>
      </c>
      <c r="D651" s="188">
        <v>12</v>
      </c>
      <c r="E651" s="188">
        <v>2</v>
      </c>
      <c r="F651" s="188">
        <v>2</v>
      </c>
      <c r="G651" s="187">
        <f t="shared" si="3"/>
        <v>26</v>
      </c>
      <c r="H651" s="188">
        <v>6</v>
      </c>
      <c r="I651" s="188">
        <v>6</v>
      </c>
      <c r="J651" s="188">
        <v>14</v>
      </c>
      <c r="K651" s="182"/>
    </row>
    <row r="652" spans="1:11" ht="12" customHeight="1" x14ac:dyDescent="0.2">
      <c r="A652" s="179">
        <v>41054</v>
      </c>
      <c r="B652" s="195">
        <v>41</v>
      </c>
      <c r="C652" s="187">
        <f t="shared" si="2"/>
        <v>18</v>
      </c>
      <c r="D652" s="188">
        <v>13</v>
      </c>
      <c r="E652" s="188">
        <v>2</v>
      </c>
      <c r="F652" s="188">
        <v>3</v>
      </c>
      <c r="G652" s="187">
        <f t="shared" si="3"/>
        <v>23</v>
      </c>
      <c r="H652" s="188">
        <v>6</v>
      </c>
      <c r="I652" s="188">
        <v>5</v>
      </c>
      <c r="J652" s="188">
        <v>12</v>
      </c>
      <c r="K652" s="182"/>
    </row>
    <row r="653" spans="1:11" ht="12" customHeight="1" x14ac:dyDescent="0.2">
      <c r="A653" s="179">
        <v>41061</v>
      </c>
      <c r="B653" s="195">
        <v>41</v>
      </c>
      <c r="C653" s="187">
        <f t="shared" si="2"/>
        <v>18</v>
      </c>
      <c r="D653" s="188">
        <v>13</v>
      </c>
      <c r="E653" s="188">
        <v>2</v>
      </c>
      <c r="F653" s="188">
        <v>3</v>
      </c>
      <c r="G653" s="187">
        <f t="shared" si="3"/>
        <v>23</v>
      </c>
      <c r="H653" s="188">
        <v>6</v>
      </c>
      <c r="I653" s="188">
        <v>5</v>
      </c>
      <c r="J653" s="188">
        <v>12</v>
      </c>
      <c r="K653" s="182"/>
    </row>
    <row r="654" spans="1:11" ht="12" customHeight="1" x14ac:dyDescent="0.2">
      <c r="A654" s="179">
        <v>41068</v>
      </c>
      <c r="B654" s="195">
        <v>39</v>
      </c>
      <c r="C654" s="187">
        <f t="shared" si="2"/>
        <v>16</v>
      </c>
      <c r="D654" s="188">
        <v>13</v>
      </c>
      <c r="E654" s="188">
        <v>1</v>
      </c>
      <c r="F654" s="188">
        <v>2</v>
      </c>
      <c r="G654" s="187">
        <f t="shared" si="3"/>
        <v>23</v>
      </c>
      <c r="H654" s="188">
        <v>10</v>
      </c>
      <c r="I654" s="188">
        <v>5</v>
      </c>
      <c r="J654" s="188">
        <v>8</v>
      </c>
      <c r="K654" s="182"/>
    </row>
    <row r="655" spans="1:11" ht="12" customHeight="1" x14ac:dyDescent="0.2">
      <c r="A655" s="179">
        <v>41075</v>
      </c>
      <c r="B655" s="195">
        <v>39</v>
      </c>
      <c r="C655" s="187">
        <f t="shared" si="2"/>
        <v>15</v>
      </c>
      <c r="D655" s="188">
        <v>12</v>
      </c>
      <c r="E655" s="188">
        <v>1</v>
      </c>
      <c r="F655" s="188">
        <v>2</v>
      </c>
      <c r="G655" s="187">
        <f t="shared" si="3"/>
        <v>24</v>
      </c>
      <c r="H655" s="188">
        <v>13</v>
      </c>
      <c r="I655" s="188">
        <v>5</v>
      </c>
      <c r="J655" s="188">
        <v>6</v>
      </c>
      <c r="K655" s="182"/>
    </row>
    <row r="656" spans="1:11" ht="12" customHeight="1" x14ac:dyDescent="0.2">
      <c r="A656" s="179">
        <v>41082</v>
      </c>
      <c r="B656" s="195">
        <v>39</v>
      </c>
      <c r="C656" s="187">
        <f t="shared" si="2"/>
        <v>15</v>
      </c>
      <c r="D656" s="188">
        <v>12</v>
      </c>
      <c r="E656" s="188">
        <v>1</v>
      </c>
      <c r="F656" s="188">
        <v>2</v>
      </c>
      <c r="G656" s="187">
        <f t="shared" si="3"/>
        <v>24</v>
      </c>
      <c r="H656" s="188">
        <v>11</v>
      </c>
      <c r="I656" s="188">
        <v>6</v>
      </c>
      <c r="J656" s="188">
        <v>7</v>
      </c>
      <c r="K656" s="182"/>
    </row>
    <row r="657" spans="1:11" ht="12" customHeight="1" x14ac:dyDescent="0.2">
      <c r="A657" s="179">
        <v>41089</v>
      </c>
      <c r="B657" s="195">
        <v>39</v>
      </c>
      <c r="C657" s="187">
        <f t="shared" si="2"/>
        <v>15</v>
      </c>
      <c r="D657" s="188">
        <v>11</v>
      </c>
      <c r="E657" s="188">
        <v>2</v>
      </c>
      <c r="F657" s="188">
        <v>2</v>
      </c>
      <c r="G657" s="187">
        <f t="shared" si="3"/>
        <v>24</v>
      </c>
      <c r="H657" s="188">
        <v>10</v>
      </c>
      <c r="I657" s="188">
        <v>4</v>
      </c>
      <c r="J657" s="188">
        <v>10</v>
      </c>
      <c r="K657" s="182"/>
    </row>
    <row r="658" spans="1:11" ht="12" customHeight="1" x14ac:dyDescent="0.2">
      <c r="A658" s="179">
        <v>41096</v>
      </c>
      <c r="B658" s="195">
        <v>40</v>
      </c>
      <c r="C658" s="187">
        <f t="shared" si="2"/>
        <v>15</v>
      </c>
      <c r="D658" s="188">
        <v>11</v>
      </c>
      <c r="E658" s="188">
        <v>1</v>
      </c>
      <c r="F658" s="188">
        <v>3</v>
      </c>
      <c r="G658" s="187">
        <f t="shared" si="3"/>
        <v>25</v>
      </c>
      <c r="H658" s="188">
        <v>10</v>
      </c>
      <c r="I658" s="188">
        <v>4</v>
      </c>
      <c r="J658" s="188">
        <v>11</v>
      </c>
      <c r="K658" s="182"/>
    </row>
    <row r="659" spans="1:11" ht="12" customHeight="1" x14ac:dyDescent="0.2">
      <c r="A659" s="179">
        <v>41103</v>
      </c>
      <c r="B659" s="195">
        <v>40</v>
      </c>
      <c r="C659" s="187">
        <f t="shared" si="2"/>
        <v>15</v>
      </c>
      <c r="D659" s="188">
        <v>10</v>
      </c>
      <c r="E659" s="188">
        <v>1</v>
      </c>
      <c r="F659" s="188">
        <v>4</v>
      </c>
      <c r="G659" s="187">
        <f t="shared" si="3"/>
        <v>25</v>
      </c>
      <c r="H659" s="188">
        <v>12</v>
      </c>
      <c r="I659" s="188">
        <v>3</v>
      </c>
      <c r="J659" s="188">
        <v>10</v>
      </c>
      <c r="K659" s="182"/>
    </row>
    <row r="660" spans="1:11" ht="12" customHeight="1" x14ac:dyDescent="0.2">
      <c r="A660" s="179">
        <v>41110</v>
      </c>
      <c r="B660" s="195">
        <v>40</v>
      </c>
      <c r="C660" s="187">
        <f t="shared" si="2"/>
        <v>14</v>
      </c>
      <c r="D660" s="188">
        <v>10</v>
      </c>
      <c r="E660" s="188">
        <v>1</v>
      </c>
      <c r="F660" s="188">
        <v>3</v>
      </c>
      <c r="G660" s="187">
        <f t="shared" si="3"/>
        <v>26</v>
      </c>
      <c r="H660" s="188">
        <v>11</v>
      </c>
      <c r="I660" s="188">
        <v>3</v>
      </c>
      <c r="J660" s="188">
        <v>12</v>
      </c>
      <c r="K660" s="182"/>
    </row>
    <row r="661" spans="1:11" ht="12" customHeight="1" x14ac:dyDescent="0.2">
      <c r="A661" s="179">
        <v>41117</v>
      </c>
      <c r="B661" s="195">
        <v>39</v>
      </c>
      <c r="C661" s="187">
        <f t="shared" si="2"/>
        <v>13</v>
      </c>
      <c r="D661" s="188">
        <v>9</v>
      </c>
      <c r="E661" s="188">
        <v>1</v>
      </c>
      <c r="F661" s="188">
        <v>3</v>
      </c>
      <c r="G661" s="187">
        <f t="shared" si="3"/>
        <v>26</v>
      </c>
      <c r="H661" s="188">
        <v>12</v>
      </c>
      <c r="I661" s="188">
        <v>3</v>
      </c>
      <c r="J661" s="188">
        <v>11</v>
      </c>
      <c r="K661" s="182"/>
    </row>
    <row r="662" spans="1:11" ht="12" customHeight="1" x14ac:dyDescent="0.2">
      <c r="A662" s="179">
        <v>41124</v>
      </c>
      <c r="B662" s="195">
        <v>39</v>
      </c>
      <c r="C662" s="187">
        <f t="shared" si="2"/>
        <v>13</v>
      </c>
      <c r="D662" s="188">
        <v>9</v>
      </c>
      <c r="E662" s="188">
        <v>1</v>
      </c>
      <c r="F662" s="188">
        <v>3</v>
      </c>
      <c r="G662" s="187">
        <f t="shared" si="3"/>
        <v>26</v>
      </c>
      <c r="H662" s="188">
        <v>11</v>
      </c>
      <c r="I662" s="188">
        <v>2</v>
      </c>
      <c r="J662" s="188">
        <v>13</v>
      </c>
      <c r="K662" s="182"/>
    </row>
    <row r="663" spans="1:11" ht="12" customHeight="1" x14ac:dyDescent="0.2">
      <c r="A663" s="179">
        <v>41131</v>
      </c>
      <c r="B663" s="195">
        <v>39</v>
      </c>
      <c r="C663" s="187">
        <f t="shared" si="2"/>
        <v>12</v>
      </c>
      <c r="D663" s="188">
        <v>8</v>
      </c>
      <c r="E663" s="188">
        <v>1</v>
      </c>
      <c r="F663" s="188">
        <v>3</v>
      </c>
      <c r="G663" s="187">
        <f t="shared" si="3"/>
        <v>27</v>
      </c>
      <c r="H663" s="188">
        <v>10</v>
      </c>
      <c r="I663" s="188">
        <v>2</v>
      </c>
      <c r="J663" s="188">
        <v>15</v>
      </c>
      <c r="K663" s="182"/>
    </row>
    <row r="664" spans="1:11" ht="12" customHeight="1" x14ac:dyDescent="0.2">
      <c r="A664" s="179">
        <v>41138</v>
      </c>
      <c r="B664" s="195">
        <v>36</v>
      </c>
      <c r="C664" s="187">
        <f t="shared" si="2"/>
        <v>11</v>
      </c>
      <c r="D664" s="188">
        <v>7</v>
      </c>
      <c r="E664" s="188">
        <v>1</v>
      </c>
      <c r="F664" s="188">
        <v>3</v>
      </c>
      <c r="G664" s="187">
        <f t="shared" si="3"/>
        <v>25</v>
      </c>
      <c r="H664" s="188">
        <v>9</v>
      </c>
      <c r="I664" s="188">
        <v>2</v>
      </c>
      <c r="J664" s="188">
        <v>14</v>
      </c>
      <c r="K664" s="182"/>
    </row>
    <row r="665" spans="1:11" ht="12" customHeight="1" x14ac:dyDescent="0.2">
      <c r="A665" s="179">
        <v>41145</v>
      </c>
      <c r="B665" s="195">
        <v>39</v>
      </c>
      <c r="C665" s="187">
        <f t="shared" si="2"/>
        <v>12</v>
      </c>
      <c r="D665" s="188">
        <v>7</v>
      </c>
      <c r="E665" s="188">
        <v>1</v>
      </c>
      <c r="F665" s="188">
        <v>4</v>
      </c>
      <c r="G665" s="187">
        <f t="shared" si="3"/>
        <v>27</v>
      </c>
      <c r="H665" s="188">
        <v>12</v>
      </c>
      <c r="I665" s="188">
        <v>3</v>
      </c>
      <c r="J665" s="188">
        <v>12</v>
      </c>
      <c r="K665" s="182"/>
    </row>
    <row r="666" spans="1:11" ht="12" customHeight="1" x14ac:dyDescent="0.2">
      <c r="A666" s="179">
        <v>41152</v>
      </c>
      <c r="B666" s="195">
        <v>39</v>
      </c>
      <c r="C666" s="187">
        <f t="shared" si="2"/>
        <v>12</v>
      </c>
      <c r="D666" s="188">
        <v>7</v>
      </c>
      <c r="E666" s="188">
        <v>1</v>
      </c>
      <c r="F666" s="188">
        <v>4</v>
      </c>
      <c r="G666" s="187">
        <f t="shared" si="3"/>
        <v>27</v>
      </c>
      <c r="H666" s="188">
        <v>12</v>
      </c>
      <c r="I666" s="188">
        <v>3</v>
      </c>
      <c r="J666" s="188">
        <v>12</v>
      </c>
      <c r="K666" s="182"/>
    </row>
    <row r="667" spans="1:11" ht="12" customHeight="1" x14ac:dyDescent="0.2">
      <c r="A667" s="179">
        <v>41159</v>
      </c>
      <c r="B667" s="195">
        <v>38</v>
      </c>
      <c r="C667" s="187">
        <f t="shared" si="2"/>
        <v>9</v>
      </c>
      <c r="D667" s="188">
        <v>6</v>
      </c>
      <c r="E667" s="188">
        <v>1</v>
      </c>
      <c r="F667" s="188">
        <v>2</v>
      </c>
      <c r="G667" s="187">
        <f t="shared" si="3"/>
        <v>29</v>
      </c>
      <c r="H667" s="188">
        <v>10</v>
      </c>
      <c r="I667" s="188">
        <v>3</v>
      </c>
      <c r="J667" s="188">
        <v>16</v>
      </c>
      <c r="K667" s="182"/>
    </row>
    <row r="668" spans="1:11" ht="12" customHeight="1" x14ac:dyDescent="0.2">
      <c r="A668" s="179">
        <v>41166</v>
      </c>
      <c r="B668" s="195">
        <v>38</v>
      </c>
      <c r="C668" s="187">
        <f t="shared" si="2"/>
        <v>9</v>
      </c>
      <c r="D668" s="188">
        <v>6</v>
      </c>
      <c r="E668" s="188">
        <v>1</v>
      </c>
      <c r="F668" s="188">
        <v>2</v>
      </c>
      <c r="G668" s="187">
        <f t="shared" si="3"/>
        <v>29</v>
      </c>
      <c r="H668" s="188">
        <v>9</v>
      </c>
      <c r="I668" s="188">
        <v>3</v>
      </c>
      <c r="J668" s="188">
        <v>17</v>
      </c>
      <c r="K668" s="182"/>
    </row>
    <row r="669" spans="1:11" ht="12" customHeight="1" x14ac:dyDescent="0.2">
      <c r="A669" s="179">
        <v>41173</v>
      </c>
      <c r="B669" s="195">
        <v>36</v>
      </c>
      <c r="C669" s="187">
        <f t="shared" si="2"/>
        <v>8</v>
      </c>
      <c r="D669" s="188">
        <v>6</v>
      </c>
      <c r="E669" s="188">
        <v>1</v>
      </c>
      <c r="F669" s="188">
        <v>1</v>
      </c>
      <c r="G669" s="187">
        <f t="shared" si="3"/>
        <v>28</v>
      </c>
      <c r="H669" s="188">
        <v>8</v>
      </c>
      <c r="I669" s="188">
        <v>5</v>
      </c>
      <c r="J669" s="188">
        <v>15</v>
      </c>
      <c r="K669" s="182"/>
    </row>
    <row r="670" spans="1:11" ht="12" customHeight="1" x14ac:dyDescent="0.2">
      <c r="A670" s="179">
        <v>41180</v>
      </c>
      <c r="B670" s="195">
        <v>37</v>
      </c>
      <c r="C670" s="187">
        <f t="shared" si="2"/>
        <v>8</v>
      </c>
      <c r="D670" s="188">
        <v>6</v>
      </c>
      <c r="E670" s="188">
        <v>1</v>
      </c>
      <c r="F670" s="188">
        <v>1</v>
      </c>
      <c r="G670" s="187">
        <f t="shared" si="3"/>
        <v>29</v>
      </c>
      <c r="H670" s="188">
        <v>8</v>
      </c>
      <c r="I670" s="188">
        <v>7</v>
      </c>
      <c r="J670" s="188">
        <v>14</v>
      </c>
      <c r="K670" s="182"/>
    </row>
    <row r="671" spans="1:11" ht="12" customHeight="1" x14ac:dyDescent="0.2">
      <c r="A671" s="179">
        <v>41187</v>
      </c>
      <c r="B671" s="195">
        <v>37</v>
      </c>
      <c r="C671" s="187">
        <f t="shared" si="2"/>
        <v>8</v>
      </c>
      <c r="D671" s="188">
        <v>6</v>
      </c>
      <c r="E671" s="188">
        <v>1</v>
      </c>
      <c r="F671" s="188">
        <v>1</v>
      </c>
      <c r="G671" s="187">
        <f t="shared" si="3"/>
        <v>29</v>
      </c>
      <c r="H671" s="188">
        <v>8</v>
      </c>
      <c r="I671" s="188">
        <v>7</v>
      </c>
      <c r="J671" s="188">
        <v>14</v>
      </c>
      <c r="K671" s="182"/>
    </row>
    <row r="672" spans="1:11" ht="12" customHeight="1" x14ac:dyDescent="0.2">
      <c r="A672" s="179">
        <v>41194</v>
      </c>
      <c r="B672" s="195">
        <v>37</v>
      </c>
      <c r="C672" s="187">
        <f t="shared" si="2"/>
        <v>9</v>
      </c>
      <c r="D672" s="188">
        <v>7</v>
      </c>
      <c r="E672" s="188">
        <v>1</v>
      </c>
      <c r="F672" s="188">
        <v>1</v>
      </c>
      <c r="G672" s="187">
        <f t="shared" si="3"/>
        <v>28</v>
      </c>
      <c r="H672" s="188">
        <v>7</v>
      </c>
      <c r="I672" s="188">
        <v>7</v>
      </c>
      <c r="J672" s="188">
        <v>14</v>
      </c>
      <c r="K672" s="182"/>
    </row>
    <row r="673" spans="1:11" ht="12" customHeight="1" x14ac:dyDescent="0.2">
      <c r="A673" s="179">
        <v>41201</v>
      </c>
      <c r="B673" s="195">
        <v>36</v>
      </c>
      <c r="C673" s="187">
        <f t="shared" si="2"/>
        <v>8</v>
      </c>
      <c r="D673" s="188">
        <v>7</v>
      </c>
      <c r="E673" s="188">
        <v>1</v>
      </c>
      <c r="F673" s="188"/>
      <c r="G673" s="187">
        <f t="shared" si="3"/>
        <v>28</v>
      </c>
      <c r="H673" s="188">
        <v>11</v>
      </c>
      <c r="I673" s="188">
        <v>5</v>
      </c>
      <c r="J673" s="188">
        <v>12</v>
      </c>
      <c r="K673" s="182"/>
    </row>
    <row r="674" spans="1:11" ht="12" customHeight="1" x14ac:dyDescent="0.2">
      <c r="A674" s="179">
        <v>41208</v>
      </c>
      <c r="B674" s="195">
        <v>36</v>
      </c>
      <c r="C674" s="187">
        <f t="shared" si="2"/>
        <v>8</v>
      </c>
      <c r="D674" s="188">
        <v>7</v>
      </c>
      <c r="E674" s="188">
        <v>1</v>
      </c>
      <c r="F674" s="188"/>
      <c r="G674" s="187">
        <f t="shared" si="3"/>
        <v>28</v>
      </c>
      <c r="H674" s="188">
        <v>11</v>
      </c>
      <c r="I674" s="188">
        <v>6</v>
      </c>
      <c r="J674" s="188">
        <v>11</v>
      </c>
      <c r="K674" s="182"/>
    </row>
    <row r="675" spans="1:11" ht="12" customHeight="1" x14ac:dyDescent="0.2">
      <c r="A675" s="179">
        <v>41215</v>
      </c>
      <c r="B675" s="195">
        <v>34</v>
      </c>
      <c r="C675" s="187">
        <f t="shared" si="2"/>
        <v>8</v>
      </c>
      <c r="D675" s="188">
        <v>7</v>
      </c>
      <c r="E675" s="188">
        <v>1</v>
      </c>
      <c r="F675" s="188"/>
      <c r="G675" s="187">
        <f t="shared" si="3"/>
        <v>26</v>
      </c>
      <c r="H675" s="188">
        <v>8</v>
      </c>
      <c r="I675" s="188">
        <v>6</v>
      </c>
      <c r="J675" s="188">
        <v>12</v>
      </c>
      <c r="K675" s="182"/>
    </row>
    <row r="676" spans="1:11" ht="12" customHeight="1" x14ac:dyDescent="0.2">
      <c r="A676" s="179">
        <v>41222</v>
      </c>
      <c r="B676" s="195">
        <v>35</v>
      </c>
      <c r="C676" s="187">
        <f t="shared" si="2"/>
        <v>11</v>
      </c>
      <c r="D676" s="188">
        <v>8</v>
      </c>
      <c r="E676" s="188">
        <v>1</v>
      </c>
      <c r="F676" s="188">
        <v>2</v>
      </c>
      <c r="G676" s="187">
        <f t="shared" si="3"/>
        <v>24</v>
      </c>
      <c r="H676" s="188">
        <v>6</v>
      </c>
      <c r="I676" s="188">
        <v>6</v>
      </c>
      <c r="J676" s="188">
        <v>12</v>
      </c>
      <c r="K676" s="182"/>
    </row>
    <row r="677" spans="1:11" ht="12" customHeight="1" x14ac:dyDescent="0.2">
      <c r="A677" s="179">
        <v>41229</v>
      </c>
      <c r="B677" s="195">
        <v>33</v>
      </c>
      <c r="C677" s="187">
        <f t="shared" si="2"/>
        <v>9</v>
      </c>
      <c r="D677" s="188">
        <v>7</v>
      </c>
      <c r="E677" s="188">
        <v>1</v>
      </c>
      <c r="F677" s="188">
        <v>1</v>
      </c>
      <c r="G677" s="187">
        <f t="shared" si="3"/>
        <v>24</v>
      </c>
      <c r="H677" s="188">
        <v>3</v>
      </c>
      <c r="I677" s="188">
        <v>8</v>
      </c>
      <c r="J677" s="188">
        <v>13</v>
      </c>
      <c r="K677" s="182"/>
    </row>
    <row r="678" spans="1:11" ht="12" customHeight="1" x14ac:dyDescent="0.2">
      <c r="A678" s="179">
        <v>41234</v>
      </c>
      <c r="B678" s="195">
        <v>33</v>
      </c>
      <c r="C678" s="187">
        <f t="shared" si="2"/>
        <v>9</v>
      </c>
      <c r="D678" s="188">
        <v>6</v>
      </c>
      <c r="E678" s="188">
        <v>2</v>
      </c>
      <c r="F678" s="188">
        <v>1</v>
      </c>
      <c r="G678" s="187">
        <f t="shared" si="3"/>
        <v>24</v>
      </c>
      <c r="H678" s="188">
        <v>3</v>
      </c>
      <c r="I678" s="188">
        <v>8</v>
      </c>
      <c r="J678" s="188">
        <v>13</v>
      </c>
      <c r="K678" s="182"/>
    </row>
    <row r="679" spans="1:11" ht="12" customHeight="1" x14ac:dyDescent="0.2">
      <c r="A679" s="179">
        <v>41243</v>
      </c>
      <c r="B679" s="195">
        <v>32</v>
      </c>
      <c r="C679" s="187">
        <f t="shared" si="2"/>
        <v>9</v>
      </c>
      <c r="D679" s="188">
        <v>5</v>
      </c>
      <c r="E679" s="188">
        <v>2</v>
      </c>
      <c r="F679" s="188">
        <v>2</v>
      </c>
      <c r="G679" s="187">
        <f t="shared" si="3"/>
        <v>23</v>
      </c>
      <c r="H679" s="188">
        <v>5</v>
      </c>
      <c r="I679" s="188">
        <v>5</v>
      </c>
      <c r="J679" s="188">
        <v>13</v>
      </c>
      <c r="K679" s="182"/>
    </row>
    <row r="680" spans="1:11" ht="12" customHeight="1" x14ac:dyDescent="0.2">
      <c r="A680" s="179">
        <v>41250</v>
      </c>
      <c r="B680" s="195">
        <v>31</v>
      </c>
      <c r="C680" s="187">
        <f t="shared" si="2"/>
        <v>9</v>
      </c>
      <c r="D680" s="188">
        <v>5</v>
      </c>
      <c r="E680" s="188">
        <v>2</v>
      </c>
      <c r="F680" s="188">
        <v>2</v>
      </c>
      <c r="G680" s="187">
        <f t="shared" si="3"/>
        <v>22</v>
      </c>
      <c r="H680" s="188">
        <v>5</v>
      </c>
      <c r="I680" s="188">
        <v>3</v>
      </c>
      <c r="J680" s="188">
        <v>14</v>
      </c>
      <c r="K680" s="182"/>
    </row>
    <row r="681" spans="1:11" ht="12" customHeight="1" x14ac:dyDescent="0.2">
      <c r="A681" s="179">
        <v>41257</v>
      </c>
      <c r="B681" s="195">
        <v>31</v>
      </c>
      <c r="C681" s="187">
        <f t="shared" si="2"/>
        <v>9</v>
      </c>
      <c r="D681" s="188">
        <v>5</v>
      </c>
      <c r="E681" s="188">
        <v>2</v>
      </c>
      <c r="F681" s="188">
        <v>2</v>
      </c>
      <c r="G681" s="187">
        <f t="shared" si="3"/>
        <v>22</v>
      </c>
      <c r="H681" s="188">
        <v>5</v>
      </c>
      <c r="I681" s="188">
        <v>3</v>
      </c>
      <c r="J681" s="188">
        <v>14</v>
      </c>
      <c r="K681" s="182"/>
    </row>
    <row r="682" spans="1:11" ht="12" customHeight="1" x14ac:dyDescent="0.2">
      <c r="A682" s="179">
        <v>41264</v>
      </c>
      <c r="B682" s="195">
        <v>31</v>
      </c>
      <c r="C682" s="187">
        <f t="shared" si="2"/>
        <v>9</v>
      </c>
      <c r="D682" s="188">
        <v>6</v>
      </c>
      <c r="E682" s="188">
        <v>1</v>
      </c>
      <c r="F682" s="188">
        <v>2</v>
      </c>
      <c r="G682" s="187">
        <f t="shared" si="3"/>
        <v>22</v>
      </c>
      <c r="H682" s="188">
        <v>4</v>
      </c>
      <c r="I682" s="188">
        <v>3</v>
      </c>
      <c r="J682" s="188">
        <v>15</v>
      </c>
      <c r="K682" s="182"/>
    </row>
    <row r="683" spans="1:11" ht="12" customHeight="1" x14ac:dyDescent="0.2">
      <c r="A683" s="179">
        <v>41271</v>
      </c>
      <c r="B683" s="195">
        <v>29</v>
      </c>
      <c r="C683" s="187">
        <f t="shared" si="2"/>
        <v>9</v>
      </c>
      <c r="D683" s="188">
        <v>6</v>
      </c>
      <c r="E683" s="188">
        <v>1</v>
      </c>
      <c r="F683" s="188">
        <v>2</v>
      </c>
      <c r="G683" s="187">
        <f t="shared" si="3"/>
        <v>20</v>
      </c>
      <c r="H683" s="188">
        <v>4</v>
      </c>
      <c r="I683" s="188">
        <v>3</v>
      </c>
      <c r="J683" s="188">
        <v>13</v>
      </c>
      <c r="K683" s="182"/>
    </row>
    <row r="684" spans="1:11" ht="12" customHeight="1" x14ac:dyDescent="0.2">
      <c r="A684" s="179">
        <v>41278</v>
      </c>
      <c r="B684" s="195">
        <v>29</v>
      </c>
      <c r="C684" s="187">
        <f t="shared" si="2"/>
        <v>9</v>
      </c>
      <c r="D684" s="188">
        <v>6</v>
      </c>
      <c r="E684" s="188">
        <v>1</v>
      </c>
      <c r="F684" s="188">
        <v>2</v>
      </c>
      <c r="G684" s="187">
        <f t="shared" si="3"/>
        <v>20</v>
      </c>
      <c r="H684" s="188">
        <v>4</v>
      </c>
      <c r="I684" s="188">
        <v>3</v>
      </c>
      <c r="J684" s="188">
        <v>13</v>
      </c>
      <c r="K684" s="182"/>
    </row>
    <row r="685" spans="1:11" ht="12" customHeight="1" x14ac:dyDescent="0.2">
      <c r="A685" s="179">
        <v>41285</v>
      </c>
      <c r="B685" s="195">
        <v>28</v>
      </c>
      <c r="C685" s="187">
        <f t="shared" si="2"/>
        <v>8</v>
      </c>
      <c r="D685" s="188">
        <v>6</v>
      </c>
      <c r="E685" s="188">
        <v>1</v>
      </c>
      <c r="F685" s="188">
        <v>1</v>
      </c>
      <c r="G685" s="187">
        <f t="shared" si="3"/>
        <v>20</v>
      </c>
      <c r="H685" s="188">
        <v>5</v>
      </c>
      <c r="I685" s="188">
        <v>3</v>
      </c>
      <c r="J685" s="188">
        <v>12</v>
      </c>
      <c r="K685" s="182"/>
    </row>
    <row r="686" spans="1:11" ht="12" customHeight="1" x14ac:dyDescent="0.2">
      <c r="A686" s="179">
        <v>41292</v>
      </c>
      <c r="B686" s="195">
        <v>28</v>
      </c>
      <c r="C686" s="187">
        <f t="shared" si="2"/>
        <v>8</v>
      </c>
      <c r="D686" s="188">
        <v>6</v>
      </c>
      <c r="E686" s="188">
        <v>1</v>
      </c>
      <c r="F686" s="188">
        <v>1</v>
      </c>
      <c r="G686" s="187">
        <f t="shared" si="3"/>
        <v>20</v>
      </c>
      <c r="H686" s="188">
        <v>8</v>
      </c>
      <c r="I686" s="188">
        <v>3</v>
      </c>
      <c r="J686" s="188">
        <v>9</v>
      </c>
      <c r="K686" s="182"/>
    </row>
    <row r="687" spans="1:11" ht="12" customHeight="1" x14ac:dyDescent="0.2">
      <c r="A687" s="179">
        <v>41299</v>
      </c>
      <c r="B687" s="195">
        <v>28</v>
      </c>
      <c r="C687" s="187">
        <f t="shared" si="2"/>
        <v>8</v>
      </c>
      <c r="D687" s="188">
        <v>6</v>
      </c>
      <c r="E687" s="188">
        <v>1</v>
      </c>
      <c r="F687" s="188">
        <v>1</v>
      </c>
      <c r="G687" s="187">
        <f t="shared" si="3"/>
        <v>20</v>
      </c>
      <c r="H687" s="188">
        <v>9</v>
      </c>
      <c r="I687" s="188">
        <v>3</v>
      </c>
      <c r="J687" s="188">
        <v>8</v>
      </c>
      <c r="K687" s="182"/>
    </row>
    <row r="688" spans="1:11" ht="12" customHeight="1" x14ac:dyDescent="0.2">
      <c r="A688" s="179">
        <v>41306</v>
      </c>
      <c r="B688" s="195">
        <v>28</v>
      </c>
      <c r="C688" s="187">
        <f t="shared" si="2"/>
        <v>8</v>
      </c>
      <c r="D688" s="188">
        <v>6</v>
      </c>
      <c r="E688" s="188">
        <v>1</v>
      </c>
      <c r="F688" s="188">
        <v>1</v>
      </c>
      <c r="G688" s="187">
        <f t="shared" si="3"/>
        <v>20</v>
      </c>
      <c r="H688" s="188">
        <v>9</v>
      </c>
      <c r="I688" s="188">
        <v>3</v>
      </c>
      <c r="J688" s="188">
        <v>8</v>
      </c>
      <c r="K688" s="182"/>
    </row>
    <row r="689" spans="1:11" ht="12" customHeight="1" x14ac:dyDescent="0.2">
      <c r="A689" s="179">
        <v>41313</v>
      </c>
      <c r="B689" s="195">
        <v>26</v>
      </c>
      <c r="C689" s="187">
        <f t="shared" si="2"/>
        <v>8</v>
      </c>
      <c r="D689" s="188">
        <v>6</v>
      </c>
      <c r="E689" s="188">
        <v>1</v>
      </c>
      <c r="F689" s="188">
        <v>1</v>
      </c>
      <c r="G689" s="187">
        <f t="shared" si="3"/>
        <v>18</v>
      </c>
      <c r="H689" s="188">
        <v>8</v>
      </c>
      <c r="I689" s="188">
        <v>3</v>
      </c>
      <c r="J689" s="188">
        <v>7</v>
      </c>
      <c r="K689" s="182"/>
    </row>
    <row r="690" spans="1:11" ht="12" customHeight="1" x14ac:dyDescent="0.2">
      <c r="A690" s="179">
        <v>41320</v>
      </c>
      <c r="B690" s="195">
        <v>29</v>
      </c>
      <c r="C690" s="187">
        <f t="shared" si="2"/>
        <v>8</v>
      </c>
      <c r="D690" s="188">
        <v>6</v>
      </c>
      <c r="E690" s="188">
        <v>1</v>
      </c>
      <c r="F690" s="188">
        <v>1</v>
      </c>
      <c r="G690" s="187">
        <f t="shared" si="3"/>
        <v>21</v>
      </c>
      <c r="H690" s="188">
        <v>9</v>
      </c>
      <c r="I690" s="188">
        <v>4</v>
      </c>
      <c r="J690" s="188">
        <v>8</v>
      </c>
      <c r="K690" s="182"/>
    </row>
    <row r="691" spans="1:11" ht="12" customHeight="1" x14ac:dyDescent="0.2">
      <c r="A691" s="179">
        <v>41327</v>
      </c>
      <c r="B691" s="195">
        <v>29</v>
      </c>
      <c r="C691" s="187">
        <f t="shared" si="2"/>
        <v>9</v>
      </c>
      <c r="D691" s="188">
        <v>7</v>
      </c>
      <c r="E691" s="188">
        <v>1</v>
      </c>
      <c r="F691" s="188">
        <v>1</v>
      </c>
      <c r="G691" s="187">
        <f t="shared" si="3"/>
        <v>20</v>
      </c>
      <c r="H691" s="188">
        <v>7</v>
      </c>
      <c r="I691" s="188">
        <v>5</v>
      </c>
      <c r="J691" s="188">
        <v>8</v>
      </c>
      <c r="K691" s="182"/>
    </row>
    <row r="692" spans="1:11" ht="12" customHeight="1" x14ac:dyDescent="0.2">
      <c r="A692" s="179">
        <v>41334</v>
      </c>
      <c r="B692" s="195">
        <v>28</v>
      </c>
      <c r="C692" s="187">
        <f t="shared" si="2"/>
        <v>8</v>
      </c>
      <c r="D692" s="188">
        <v>6</v>
      </c>
      <c r="E692" s="188">
        <v>1</v>
      </c>
      <c r="F692" s="188">
        <v>1</v>
      </c>
      <c r="G692" s="187">
        <f t="shared" si="3"/>
        <v>20</v>
      </c>
      <c r="H692" s="188">
        <v>8</v>
      </c>
      <c r="I692" s="188">
        <v>5</v>
      </c>
      <c r="J692" s="188">
        <v>7</v>
      </c>
      <c r="K692" s="182"/>
    </row>
    <row r="693" spans="1:11" ht="12" customHeight="1" x14ac:dyDescent="0.2">
      <c r="A693" s="179">
        <v>41341</v>
      </c>
      <c r="B693" s="195">
        <v>29</v>
      </c>
      <c r="C693" s="187">
        <f t="shared" si="2"/>
        <v>9</v>
      </c>
      <c r="D693" s="188">
        <v>7</v>
      </c>
      <c r="E693" s="188">
        <v>1</v>
      </c>
      <c r="F693" s="188">
        <v>1</v>
      </c>
      <c r="G693" s="187">
        <f t="shared" si="3"/>
        <v>20</v>
      </c>
      <c r="H693" s="188">
        <v>8</v>
      </c>
      <c r="I693" s="188">
        <v>5</v>
      </c>
      <c r="J693" s="188">
        <v>7</v>
      </c>
      <c r="K693" s="182"/>
    </row>
    <row r="694" spans="1:11" ht="12" customHeight="1" x14ac:dyDescent="0.2">
      <c r="A694" s="179">
        <v>41348</v>
      </c>
      <c r="B694" s="195">
        <v>29</v>
      </c>
      <c r="C694" s="187">
        <f t="shared" si="2"/>
        <v>9</v>
      </c>
      <c r="D694" s="188">
        <v>7</v>
      </c>
      <c r="E694" s="188">
        <v>1</v>
      </c>
      <c r="F694" s="188">
        <v>1</v>
      </c>
      <c r="G694" s="187">
        <f t="shared" si="3"/>
        <v>20</v>
      </c>
      <c r="H694" s="188">
        <v>7</v>
      </c>
      <c r="I694" s="188">
        <v>5</v>
      </c>
      <c r="J694" s="188">
        <v>8</v>
      </c>
      <c r="K694" s="182"/>
    </row>
    <row r="695" spans="1:11" ht="12" customHeight="1" x14ac:dyDescent="0.2">
      <c r="A695" s="179">
        <v>41355</v>
      </c>
      <c r="B695" s="195">
        <v>30</v>
      </c>
      <c r="C695" s="187">
        <f t="shared" si="2"/>
        <v>8</v>
      </c>
      <c r="D695" s="188">
        <v>6</v>
      </c>
      <c r="E695" s="188">
        <v>1</v>
      </c>
      <c r="F695" s="188">
        <v>1</v>
      </c>
      <c r="G695" s="187">
        <f t="shared" si="3"/>
        <v>22</v>
      </c>
      <c r="H695" s="188">
        <v>9</v>
      </c>
      <c r="I695" s="188">
        <v>3</v>
      </c>
      <c r="J695" s="188">
        <v>10</v>
      </c>
      <c r="K695" s="182"/>
    </row>
    <row r="696" spans="1:11" ht="12" customHeight="1" x14ac:dyDescent="0.2">
      <c r="A696" s="179">
        <v>41361</v>
      </c>
      <c r="B696" s="195">
        <v>30</v>
      </c>
      <c r="C696" s="187">
        <f t="shared" si="2"/>
        <v>8</v>
      </c>
      <c r="D696" s="188">
        <v>6</v>
      </c>
      <c r="E696" s="188">
        <v>1</v>
      </c>
      <c r="F696" s="188">
        <v>1</v>
      </c>
      <c r="G696" s="187">
        <f t="shared" si="3"/>
        <v>22</v>
      </c>
      <c r="H696" s="188">
        <v>7</v>
      </c>
      <c r="I696" s="188">
        <v>3</v>
      </c>
      <c r="J696" s="188">
        <v>12</v>
      </c>
      <c r="K696" s="182"/>
    </row>
    <row r="697" spans="1:11" ht="12" customHeight="1" x14ac:dyDescent="0.2">
      <c r="A697" s="179">
        <v>41369</v>
      </c>
      <c r="B697" s="195">
        <v>28</v>
      </c>
      <c r="C697" s="187">
        <f t="shared" si="2"/>
        <v>7</v>
      </c>
      <c r="D697" s="188">
        <v>5</v>
      </c>
      <c r="E697" s="188">
        <v>1</v>
      </c>
      <c r="F697" s="188">
        <v>1</v>
      </c>
      <c r="G697" s="187">
        <f t="shared" si="3"/>
        <v>21</v>
      </c>
      <c r="H697" s="188">
        <v>6</v>
      </c>
      <c r="I697" s="188">
        <v>3</v>
      </c>
      <c r="J697" s="188">
        <v>12</v>
      </c>
      <c r="K697" s="182"/>
    </row>
    <row r="698" spans="1:11" ht="12" customHeight="1" x14ac:dyDescent="0.2">
      <c r="A698" s="179">
        <v>41376</v>
      </c>
      <c r="B698" s="195">
        <v>28</v>
      </c>
      <c r="C698" s="187">
        <f t="shared" si="2"/>
        <v>6</v>
      </c>
      <c r="D698" s="188">
        <v>5</v>
      </c>
      <c r="E698" s="188">
        <v>1</v>
      </c>
      <c r="F698" s="188"/>
      <c r="G698" s="187">
        <f t="shared" si="3"/>
        <v>22</v>
      </c>
      <c r="H698" s="188">
        <v>7</v>
      </c>
      <c r="I698" s="188">
        <v>4</v>
      </c>
      <c r="J698" s="188">
        <v>11</v>
      </c>
      <c r="K698" s="182"/>
    </row>
    <row r="699" spans="1:11" ht="12" customHeight="1" x14ac:dyDescent="0.2">
      <c r="A699" s="179">
        <v>41383</v>
      </c>
      <c r="B699" s="195">
        <v>31</v>
      </c>
      <c r="C699" s="187">
        <f t="shared" si="2"/>
        <v>8</v>
      </c>
      <c r="D699" s="188">
        <v>7</v>
      </c>
      <c r="E699" s="188">
        <v>1</v>
      </c>
      <c r="F699" s="188"/>
      <c r="G699" s="187">
        <f t="shared" si="3"/>
        <v>23</v>
      </c>
      <c r="H699" s="188">
        <v>10</v>
      </c>
      <c r="I699" s="188">
        <v>5</v>
      </c>
      <c r="J699" s="188">
        <v>8</v>
      </c>
      <c r="K699" s="182"/>
    </row>
    <row r="700" spans="1:11" ht="12" customHeight="1" x14ac:dyDescent="0.2">
      <c r="A700" s="179">
        <v>41390</v>
      </c>
      <c r="B700" s="195">
        <v>30</v>
      </c>
      <c r="C700" s="187">
        <f t="shared" si="2"/>
        <v>7</v>
      </c>
      <c r="D700" s="188">
        <v>6</v>
      </c>
      <c r="E700" s="188">
        <v>1</v>
      </c>
      <c r="F700" s="188"/>
      <c r="G700" s="187">
        <f t="shared" si="3"/>
        <v>23</v>
      </c>
      <c r="H700" s="188">
        <v>11</v>
      </c>
      <c r="I700" s="188">
        <v>5</v>
      </c>
      <c r="J700" s="188">
        <v>7</v>
      </c>
      <c r="K700" s="182"/>
    </row>
    <row r="701" spans="1:11" ht="12" customHeight="1" x14ac:dyDescent="0.2">
      <c r="A701" s="179">
        <v>41397</v>
      </c>
      <c r="B701" s="195">
        <v>29</v>
      </c>
      <c r="C701" s="187">
        <f t="shared" si="2"/>
        <v>7</v>
      </c>
      <c r="D701" s="188">
        <v>6</v>
      </c>
      <c r="E701" s="188">
        <v>1</v>
      </c>
      <c r="F701" s="188"/>
      <c r="G701" s="187">
        <f t="shared" si="3"/>
        <v>22</v>
      </c>
      <c r="H701" s="188">
        <v>10</v>
      </c>
      <c r="I701" s="188">
        <v>5</v>
      </c>
      <c r="J701" s="188">
        <v>7</v>
      </c>
      <c r="K701" s="182"/>
    </row>
    <row r="702" spans="1:11" ht="12" customHeight="1" x14ac:dyDescent="0.2">
      <c r="A702" s="179">
        <v>41404</v>
      </c>
      <c r="B702" s="195">
        <v>29</v>
      </c>
      <c r="C702" s="187">
        <f t="shared" si="2"/>
        <v>7</v>
      </c>
      <c r="D702" s="188">
        <v>6</v>
      </c>
      <c r="E702" s="188">
        <v>1</v>
      </c>
      <c r="F702" s="188"/>
      <c r="G702" s="187">
        <f t="shared" si="3"/>
        <v>22</v>
      </c>
      <c r="H702" s="188">
        <v>8</v>
      </c>
      <c r="I702" s="188">
        <v>5</v>
      </c>
      <c r="J702" s="188">
        <v>9</v>
      </c>
      <c r="K702" s="182"/>
    </row>
    <row r="703" spans="1:11" ht="12" customHeight="1" x14ac:dyDescent="0.2">
      <c r="A703" s="179">
        <v>41411</v>
      </c>
      <c r="B703" s="195">
        <v>29</v>
      </c>
      <c r="C703" s="187">
        <f t="shared" si="2"/>
        <v>7</v>
      </c>
      <c r="D703" s="188">
        <v>6</v>
      </c>
      <c r="E703" s="188">
        <v>1</v>
      </c>
      <c r="F703" s="188"/>
      <c r="G703" s="187">
        <f t="shared" si="3"/>
        <v>22</v>
      </c>
      <c r="H703" s="188">
        <v>9</v>
      </c>
      <c r="I703" s="188">
        <v>5</v>
      </c>
      <c r="J703" s="188">
        <v>8</v>
      </c>
      <c r="K703" s="182"/>
    </row>
    <row r="704" spans="1:11" ht="12" customHeight="1" x14ac:dyDescent="0.2">
      <c r="A704" s="179">
        <v>41418</v>
      </c>
      <c r="B704" s="195">
        <v>34</v>
      </c>
      <c r="C704" s="187">
        <f t="shared" si="2"/>
        <v>8</v>
      </c>
      <c r="D704" s="188">
        <v>7</v>
      </c>
      <c r="E704" s="188">
        <v>1</v>
      </c>
      <c r="F704" s="188"/>
      <c r="G704" s="187">
        <f t="shared" si="3"/>
        <v>26</v>
      </c>
      <c r="H704" s="188">
        <v>10</v>
      </c>
      <c r="I704" s="188">
        <v>5</v>
      </c>
      <c r="J704" s="188">
        <v>11</v>
      </c>
      <c r="K704" s="182"/>
    </row>
    <row r="705" spans="1:11" ht="12" customHeight="1" x14ac:dyDescent="0.2">
      <c r="A705" s="179">
        <v>41425</v>
      </c>
      <c r="B705" s="195">
        <v>33</v>
      </c>
      <c r="C705" s="187">
        <f t="shared" si="2"/>
        <v>7</v>
      </c>
      <c r="D705" s="188">
        <v>6</v>
      </c>
      <c r="E705" s="188">
        <v>1</v>
      </c>
      <c r="F705" s="188"/>
      <c r="G705" s="187">
        <f t="shared" si="3"/>
        <v>26</v>
      </c>
      <c r="H705" s="188">
        <v>14</v>
      </c>
      <c r="I705" s="188">
        <v>5</v>
      </c>
      <c r="J705" s="188">
        <v>7</v>
      </c>
      <c r="K705" s="182"/>
    </row>
    <row r="706" spans="1:11" ht="12" customHeight="1" x14ac:dyDescent="0.2">
      <c r="A706" s="179">
        <v>41432</v>
      </c>
      <c r="B706" s="195">
        <v>33</v>
      </c>
      <c r="C706" s="187">
        <f t="shared" si="2"/>
        <v>7</v>
      </c>
      <c r="D706" s="188">
        <v>6</v>
      </c>
      <c r="E706" s="188">
        <v>1</v>
      </c>
      <c r="F706" s="188"/>
      <c r="G706" s="187">
        <f t="shared" si="3"/>
        <v>26</v>
      </c>
      <c r="H706" s="188">
        <v>14</v>
      </c>
      <c r="I706" s="188">
        <v>5</v>
      </c>
      <c r="J706" s="188">
        <v>7</v>
      </c>
      <c r="K706" s="182"/>
    </row>
    <row r="707" spans="1:11" ht="12" customHeight="1" x14ac:dyDescent="0.2">
      <c r="A707" s="179">
        <v>41439</v>
      </c>
      <c r="B707" s="195">
        <v>34</v>
      </c>
      <c r="C707" s="187">
        <f t="shared" si="2"/>
        <v>8</v>
      </c>
      <c r="D707" s="188">
        <v>7</v>
      </c>
      <c r="E707" s="188">
        <v>1</v>
      </c>
      <c r="F707" s="188"/>
      <c r="G707" s="187">
        <f t="shared" si="3"/>
        <v>26</v>
      </c>
      <c r="H707" s="188">
        <v>14</v>
      </c>
      <c r="I707" s="188">
        <v>4</v>
      </c>
      <c r="J707" s="188">
        <v>8</v>
      </c>
      <c r="K707" s="182"/>
    </row>
    <row r="708" spans="1:11" ht="12" customHeight="1" x14ac:dyDescent="0.2">
      <c r="A708" s="179">
        <v>41446</v>
      </c>
      <c r="B708" s="195">
        <v>34</v>
      </c>
      <c r="C708" s="187">
        <f t="shared" si="2"/>
        <v>8</v>
      </c>
      <c r="D708" s="188">
        <v>7</v>
      </c>
      <c r="E708" s="188">
        <v>1</v>
      </c>
      <c r="F708" s="188"/>
      <c r="G708" s="187">
        <f t="shared" si="3"/>
        <v>26</v>
      </c>
      <c r="H708" s="188">
        <v>14</v>
      </c>
      <c r="I708" s="188">
        <v>4</v>
      </c>
      <c r="J708" s="188">
        <v>8</v>
      </c>
      <c r="K708" s="182"/>
    </row>
    <row r="709" spans="1:11" ht="12" customHeight="1" x14ac:dyDescent="0.2">
      <c r="A709" s="179">
        <v>41453</v>
      </c>
      <c r="B709" s="195">
        <v>33</v>
      </c>
      <c r="C709" s="187">
        <f t="shared" si="2"/>
        <v>8</v>
      </c>
      <c r="D709" s="188">
        <v>7</v>
      </c>
      <c r="E709" s="188">
        <v>1</v>
      </c>
      <c r="F709" s="188"/>
      <c r="G709" s="187">
        <f t="shared" si="3"/>
        <v>25</v>
      </c>
      <c r="H709" s="188">
        <v>11</v>
      </c>
      <c r="I709" s="188">
        <v>4</v>
      </c>
      <c r="J709" s="188">
        <v>10</v>
      </c>
      <c r="K709" s="182"/>
    </row>
    <row r="710" spans="1:11" ht="12" customHeight="1" x14ac:dyDescent="0.2">
      <c r="A710" s="179">
        <v>41458</v>
      </c>
      <c r="B710" s="195">
        <v>32</v>
      </c>
      <c r="C710" s="187">
        <f t="shared" si="2"/>
        <v>7</v>
      </c>
      <c r="D710" s="188">
        <v>6</v>
      </c>
      <c r="E710" s="188">
        <v>1</v>
      </c>
      <c r="F710" s="188"/>
      <c r="G710" s="187">
        <f t="shared" si="3"/>
        <v>25</v>
      </c>
      <c r="H710" s="188">
        <v>11</v>
      </c>
      <c r="I710" s="188">
        <v>3</v>
      </c>
      <c r="J710" s="188">
        <v>11</v>
      </c>
      <c r="K710" s="182"/>
    </row>
    <row r="711" spans="1:11" ht="12" customHeight="1" x14ac:dyDescent="0.2">
      <c r="A711" s="179">
        <v>41467</v>
      </c>
      <c r="B711" s="195">
        <v>32</v>
      </c>
      <c r="C711" s="187">
        <f t="shared" si="2"/>
        <v>7</v>
      </c>
      <c r="D711" s="188">
        <v>6</v>
      </c>
      <c r="E711" s="188">
        <v>1</v>
      </c>
      <c r="F711" s="188"/>
      <c r="G711" s="187">
        <f t="shared" si="3"/>
        <v>25</v>
      </c>
      <c r="H711" s="188">
        <v>13</v>
      </c>
      <c r="I711" s="188">
        <v>3</v>
      </c>
      <c r="J711" s="188">
        <v>9</v>
      </c>
      <c r="K711" s="182"/>
    </row>
    <row r="712" spans="1:11" ht="12" customHeight="1" x14ac:dyDescent="0.2">
      <c r="A712" s="179">
        <v>41474</v>
      </c>
      <c r="B712" s="195">
        <v>31</v>
      </c>
      <c r="C712" s="187">
        <f t="shared" si="2"/>
        <v>7</v>
      </c>
      <c r="D712" s="188">
        <v>6</v>
      </c>
      <c r="E712" s="188">
        <v>1</v>
      </c>
      <c r="F712" s="188"/>
      <c r="G712" s="187">
        <f t="shared" si="3"/>
        <v>24</v>
      </c>
      <c r="H712" s="188">
        <v>15</v>
      </c>
      <c r="I712" s="188">
        <v>3</v>
      </c>
      <c r="J712" s="188">
        <v>6</v>
      </c>
      <c r="K712" s="182"/>
    </row>
    <row r="713" spans="1:11" ht="12" customHeight="1" x14ac:dyDescent="0.2">
      <c r="A713" s="179">
        <v>41481</v>
      </c>
      <c r="B713" s="195">
        <v>31</v>
      </c>
      <c r="C713" s="187">
        <f t="shared" ref="C713:C776" si="4">SUM(D713:F713)</f>
        <v>7</v>
      </c>
      <c r="D713" s="188">
        <v>5</v>
      </c>
      <c r="E713" s="188">
        <v>1</v>
      </c>
      <c r="F713" s="188">
        <v>1</v>
      </c>
      <c r="G713" s="187">
        <f t="shared" ref="G713:G776" si="5">SUM(H713:J713)</f>
        <v>24</v>
      </c>
      <c r="H713" s="188">
        <v>15</v>
      </c>
      <c r="I713" s="188">
        <v>3</v>
      </c>
      <c r="J713" s="188">
        <v>6</v>
      </c>
      <c r="K713" s="182"/>
    </row>
    <row r="714" spans="1:11" ht="12" customHeight="1" x14ac:dyDescent="0.2">
      <c r="A714" s="179">
        <v>41488</v>
      </c>
      <c r="B714" s="195">
        <v>30</v>
      </c>
      <c r="C714" s="187">
        <f t="shared" si="4"/>
        <v>8</v>
      </c>
      <c r="D714" s="188">
        <v>5</v>
      </c>
      <c r="E714" s="188">
        <v>1</v>
      </c>
      <c r="F714" s="188">
        <v>2</v>
      </c>
      <c r="G714" s="187">
        <f t="shared" si="5"/>
        <v>22</v>
      </c>
      <c r="H714" s="188">
        <v>12</v>
      </c>
      <c r="I714" s="188">
        <v>2</v>
      </c>
      <c r="J714" s="188">
        <v>8</v>
      </c>
      <c r="K714" s="182"/>
    </row>
    <row r="715" spans="1:11" ht="12" customHeight="1" x14ac:dyDescent="0.2">
      <c r="A715" s="179">
        <v>41495</v>
      </c>
      <c r="B715" s="195">
        <v>30</v>
      </c>
      <c r="C715" s="187">
        <f t="shared" si="4"/>
        <v>7</v>
      </c>
      <c r="D715" s="188">
        <v>4</v>
      </c>
      <c r="E715" s="188">
        <v>1</v>
      </c>
      <c r="F715" s="188">
        <v>2</v>
      </c>
      <c r="G715" s="187">
        <f t="shared" si="5"/>
        <v>23</v>
      </c>
      <c r="H715" s="188">
        <v>13</v>
      </c>
      <c r="I715" s="188">
        <v>3</v>
      </c>
      <c r="J715" s="188">
        <v>7</v>
      </c>
      <c r="K715" s="182"/>
    </row>
    <row r="716" spans="1:11" ht="12" customHeight="1" x14ac:dyDescent="0.2">
      <c r="A716" s="179">
        <v>41502</v>
      </c>
      <c r="B716" s="195">
        <v>31</v>
      </c>
      <c r="C716" s="187">
        <f t="shared" si="4"/>
        <v>8</v>
      </c>
      <c r="D716" s="188">
        <v>4</v>
      </c>
      <c r="E716" s="188">
        <v>1</v>
      </c>
      <c r="F716" s="188">
        <v>3</v>
      </c>
      <c r="G716" s="187">
        <f t="shared" si="5"/>
        <v>23</v>
      </c>
      <c r="H716" s="188">
        <v>14</v>
      </c>
      <c r="I716" s="188">
        <v>3</v>
      </c>
      <c r="J716" s="188">
        <v>6</v>
      </c>
      <c r="K716" s="182"/>
    </row>
    <row r="717" spans="1:11" ht="12" customHeight="1" x14ac:dyDescent="0.2">
      <c r="A717" s="179">
        <v>41509</v>
      </c>
      <c r="B717" s="195">
        <v>28</v>
      </c>
      <c r="C717" s="187">
        <f t="shared" si="4"/>
        <v>7</v>
      </c>
      <c r="D717" s="188">
        <v>4</v>
      </c>
      <c r="E717" s="188">
        <v>1</v>
      </c>
      <c r="F717" s="188">
        <v>2</v>
      </c>
      <c r="G717" s="187">
        <f t="shared" si="5"/>
        <v>21</v>
      </c>
      <c r="H717" s="188">
        <v>9</v>
      </c>
      <c r="I717" s="188">
        <v>4</v>
      </c>
      <c r="J717" s="188">
        <v>8</v>
      </c>
      <c r="K717" s="182"/>
    </row>
    <row r="718" spans="1:11" ht="12" customHeight="1" x14ac:dyDescent="0.2">
      <c r="A718" s="179">
        <v>41516</v>
      </c>
      <c r="B718" s="195">
        <v>29</v>
      </c>
      <c r="C718" s="187">
        <f t="shared" si="4"/>
        <v>9</v>
      </c>
      <c r="D718" s="188">
        <v>6</v>
      </c>
      <c r="E718" s="188">
        <v>2</v>
      </c>
      <c r="F718" s="188">
        <v>1</v>
      </c>
      <c r="G718" s="187">
        <f t="shared" si="5"/>
        <v>20</v>
      </c>
      <c r="H718" s="188">
        <v>8</v>
      </c>
      <c r="I718" s="188">
        <v>4</v>
      </c>
      <c r="J718" s="188">
        <v>8</v>
      </c>
      <c r="K718" s="182"/>
    </row>
    <row r="719" spans="1:11" ht="12" customHeight="1" x14ac:dyDescent="0.2">
      <c r="A719" s="179">
        <v>41523</v>
      </c>
      <c r="B719" s="195">
        <v>30</v>
      </c>
      <c r="C719" s="187">
        <f t="shared" si="4"/>
        <v>10</v>
      </c>
      <c r="D719" s="188">
        <v>6</v>
      </c>
      <c r="E719" s="188">
        <v>3</v>
      </c>
      <c r="F719" s="188">
        <v>1</v>
      </c>
      <c r="G719" s="187">
        <f t="shared" si="5"/>
        <v>20</v>
      </c>
      <c r="H719" s="188">
        <v>7</v>
      </c>
      <c r="I719" s="188">
        <v>4</v>
      </c>
      <c r="J719" s="188">
        <v>9</v>
      </c>
      <c r="K719" s="182"/>
    </row>
    <row r="720" spans="1:11" ht="12" customHeight="1" x14ac:dyDescent="0.2">
      <c r="A720" s="179">
        <v>41530</v>
      </c>
      <c r="B720" s="195">
        <v>30</v>
      </c>
      <c r="C720" s="187">
        <f t="shared" si="4"/>
        <v>10</v>
      </c>
      <c r="D720" s="188">
        <v>6</v>
      </c>
      <c r="E720" s="188">
        <v>3</v>
      </c>
      <c r="F720" s="188">
        <v>1</v>
      </c>
      <c r="G720" s="187">
        <f t="shared" si="5"/>
        <v>20</v>
      </c>
      <c r="H720" s="188">
        <v>6</v>
      </c>
      <c r="I720" s="188">
        <v>3</v>
      </c>
      <c r="J720" s="188">
        <v>11</v>
      </c>
      <c r="K720" s="182"/>
    </row>
    <row r="721" spans="1:11" ht="12" customHeight="1" x14ac:dyDescent="0.2">
      <c r="A721" s="179">
        <v>41537</v>
      </c>
      <c r="B721" s="195">
        <v>30</v>
      </c>
      <c r="C721" s="187">
        <f t="shared" si="4"/>
        <v>8</v>
      </c>
      <c r="D721" s="188">
        <v>7</v>
      </c>
      <c r="E721" s="188">
        <v>1</v>
      </c>
      <c r="F721" s="188"/>
      <c r="G721" s="187">
        <f t="shared" si="5"/>
        <v>22</v>
      </c>
      <c r="H721" s="188">
        <v>6</v>
      </c>
      <c r="I721" s="188">
        <v>3</v>
      </c>
      <c r="J721" s="188">
        <v>13</v>
      </c>
      <c r="K721" s="182"/>
    </row>
    <row r="722" spans="1:11" ht="12" customHeight="1" x14ac:dyDescent="0.2">
      <c r="A722" s="179">
        <v>41544</v>
      </c>
      <c r="B722" s="195">
        <v>29</v>
      </c>
      <c r="C722" s="187">
        <f t="shared" si="4"/>
        <v>8</v>
      </c>
      <c r="D722" s="188">
        <v>7</v>
      </c>
      <c r="E722" s="188">
        <v>1</v>
      </c>
      <c r="F722" s="188"/>
      <c r="G722" s="187">
        <f t="shared" si="5"/>
        <v>21</v>
      </c>
      <c r="H722" s="188">
        <v>6</v>
      </c>
      <c r="I722" s="188">
        <v>3</v>
      </c>
      <c r="J722" s="188">
        <v>12</v>
      </c>
      <c r="K722" s="182"/>
    </row>
    <row r="723" spans="1:11" ht="12" customHeight="1" x14ac:dyDescent="0.2">
      <c r="A723" s="179">
        <v>41551</v>
      </c>
      <c r="B723" s="195">
        <v>29</v>
      </c>
      <c r="C723" s="187">
        <f t="shared" si="4"/>
        <v>8</v>
      </c>
      <c r="D723" s="188">
        <v>7</v>
      </c>
      <c r="E723" s="188">
        <v>1</v>
      </c>
      <c r="F723" s="188"/>
      <c r="G723" s="187">
        <f t="shared" si="5"/>
        <v>21</v>
      </c>
      <c r="H723" s="188">
        <v>6</v>
      </c>
      <c r="I723" s="188">
        <v>3</v>
      </c>
      <c r="J723" s="188">
        <v>12</v>
      </c>
      <c r="K723" s="182"/>
    </row>
    <row r="724" spans="1:11" ht="12" customHeight="1" x14ac:dyDescent="0.2">
      <c r="A724" s="179">
        <v>41558</v>
      </c>
      <c r="B724" s="195">
        <v>29</v>
      </c>
      <c r="C724" s="187">
        <f t="shared" si="4"/>
        <v>8</v>
      </c>
      <c r="D724" s="188">
        <v>7</v>
      </c>
      <c r="E724" s="188">
        <v>1</v>
      </c>
      <c r="F724" s="188"/>
      <c r="G724" s="187">
        <f t="shared" si="5"/>
        <v>21</v>
      </c>
      <c r="H724" s="188">
        <v>6</v>
      </c>
      <c r="I724" s="188">
        <v>3</v>
      </c>
      <c r="J724" s="188">
        <v>12</v>
      </c>
      <c r="K724" s="182"/>
    </row>
    <row r="725" spans="1:11" ht="12" customHeight="1" x14ac:dyDescent="0.2">
      <c r="A725" s="179">
        <v>41565</v>
      </c>
      <c r="B725" s="195">
        <v>29</v>
      </c>
      <c r="C725" s="187">
        <f t="shared" si="4"/>
        <v>8</v>
      </c>
      <c r="D725" s="188">
        <v>7</v>
      </c>
      <c r="E725" s="188">
        <v>1</v>
      </c>
      <c r="F725" s="188"/>
      <c r="G725" s="187">
        <f t="shared" si="5"/>
        <v>21</v>
      </c>
      <c r="H725" s="188">
        <v>8</v>
      </c>
      <c r="I725" s="188">
        <v>4</v>
      </c>
      <c r="J725" s="188">
        <v>9</v>
      </c>
      <c r="K725" s="182"/>
    </row>
    <row r="726" spans="1:11" ht="12" customHeight="1" x14ac:dyDescent="0.2">
      <c r="A726" s="179">
        <v>41572</v>
      </c>
      <c r="B726" s="195">
        <v>29</v>
      </c>
      <c r="C726" s="187">
        <f t="shared" si="4"/>
        <v>8</v>
      </c>
      <c r="D726" s="188">
        <v>7</v>
      </c>
      <c r="E726" s="188">
        <v>1</v>
      </c>
      <c r="F726" s="188"/>
      <c r="G726" s="187">
        <f t="shared" si="5"/>
        <v>21</v>
      </c>
      <c r="H726" s="188">
        <v>8</v>
      </c>
      <c r="I726" s="188">
        <v>4</v>
      </c>
      <c r="J726" s="188">
        <v>9</v>
      </c>
      <c r="K726" s="182"/>
    </row>
    <row r="727" spans="1:11" ht="12" customHeight="1" x14ac:dyDescent="0.2">
      <c r="A727" s="179">
        <v>41579</v>
      </c>
      <c r="B727" s="195">
        <v>28</v>
      </c>
      <c r="C727" s="187">
        <f t="shared" si="4"/>
        <v>6</v>
      </c>
      <c r="D727" s="188">
        <v>5</v>
      </c>
      <c r="E727" s="188">
        <v>1</v>
      </c>
      <c r="F727" s="188"/>
      <c r="G727" s="187">
        <f t="shared" si="5"/>
        <v>22</v>
      </c>
      <c r="H727" s="188">
        <v>8</v>
      </c>
      <c r="I727" s="188">
        <v>5</v>
      </c>
      <c r="J727" s="188">
        <v>9</v>
      </c>
      <c r="K727" s="182"/>
    </row>
    <row r="728" spans="1:11" ht="12" customHeight="1" x14ac:dyDescent="0.2">
      <c r="A728" s="179">
        <v>41586</v>
      </c>
      <c r="B728" s="195">
        <v>28</v>
      </c>
      <c r="C728" s="187">
        <f t="shared" si="4"/>
        <v>6</v>
      </c>
      <c r="D728" s="188">
        <v>5</v>
      </c>
      <c r="E728" s="188">
        <v>1</v>
      </c>
      <c r="F728" s="188"/>
      <c r="G728" s="187">
        <f t="shared" si="5"/>
        <v>22</v>
      </c>
      <c r="H728" s="188">
        <v>8</v>
      </c>
      <c r="I728" s="188">
        <v>5</v>
      </c>
      <c r="J728" s="188">
        <v>9</v>
      </c>
      <c r="K728" s="182"/>
    </row>
    <row r="729" spans="1:11" ht="12" customHeight="1" x14ac:dyDescent="0.2">
      <c r="A729" s="179">
        <v>41593</v>
      </c>
      <c r="B729" s="195">
        <v>28</v>
      </c>
      <c r="C729" s="187">
        <f t="shared" si="4"/>
        <v>6</v>
      </c>
      <c r="D729" s="188">
        <v>5</v>
      </c>
      <c r="E729" s="188"/>
      <c r="F729" s="188">
        <v>1</v>
      </c>
      <c r="G729" s="187">
        <f t="shared" si="5"/>
        <v>22</v>
      </c>
      <c r="H729" s="188">
        <v>7</v>
      </c>
      <c r="I729" s="188">
        <v>5</v>
      </c>
      <c r="J729" s="188">
        <v>10</v>
      </c>
      <c r="K729" s="182"/>
    </row>
    <row r="730" spans="1:11" ht="12" customHeight="1" x14ac:dyDescent="0.2">
      <c r="A730" s="179">
        <v>41600</v>
      </c>
      <c r="B730" s="195">
        <v>28</v>
      </c>
      <c r="C730" s="187">
        <f t="shared" si="4"/>
        <v>8</v>
      </c>
      <c r="D730" s="188">
        <v>7</v>
      </c>
      <c r="E730" s="188"/>
      <c r="F730" s="188">
        <v>1</v>
      </c>
      <c r="G730" s="187">
        <f t="shared" si="5"/>
        <v>20</v>
      </c>
      <c r="H730" s="188">
        <v>8</v>
      </c>
      <c r="I730" s="188">
        <v>5</v>
      </c>
      <c r="J730" s="188">
        <v>7</v>
      </c>
      <c r="K730" s="182"/>
    </row>
    <row r="731" spans="1:11" ht="12" customHeight="1" x14ac:dyDescent="0.2">
      <c r="A731" s="179">
        <v>41605</v>
      </c>
      <c r="B731" s="195">
        <v>27</v>
      </c>
      <c r="C731" s="187">
        <f t="shared" si="4"/>
        <v>8</v>
      </c>
      <c r="D731" s="188">
        <v>7</v>
      </c>
      <c r="E731" s="188"/>
      <c r="F731" s="188">
        <v>1</v>
      </c>
      <c r="G731" s="187">
        <f t="shared" si="5"/>
        <v>19</v>
      </c>
      <c r="H731" s="188">
        <v>8</v>
      </c>
      <c r="I731" s="188">
        <v>4</v>
      </c>
      <c r="J731" s="188">
        <v>7</v>
      </c>
      <c r="K731" s="182"/>
    </row>
    <row r="732" spans="1:11" ht="12" customHeight="1" x14ac:dyDescent="0.2">
      <c r="A732" s="179">
        <v>41614</v>
      </c>
      <c r="B732" s="195">
        <v>28</v>
      </c>
      <c r="C732" s="187">
        <f t="shared" si="4"/>
        <v>9</v>
      </c>
      <c r="D732" s="188">
        <v>7</v>
      </c>
      <c r="E732" s="188"/>
      <c r="F732" s="188">
        <v>2</v>
      </c>
      <c r="G732" s="187">
        <f t="shared" si="5"/>
        <v>19</v>
      </c>
      <c r="H732" s="188">
        <v>8</v>
      </c>
      <c r="I732" s="188">
        <v>4</v>
      </c>
      <c r="J732" s="188">
        <v>7</v>
      </c>
      <c r="K732" s="182"/>
    </row>
    <row r="733" spans="1:11" ht="12" customHeight="1" x14ac:dyDescent="0.2">
      <c r="A733" s="179">
        <v>41621</v>
      </c>
      <c r="B733" s="195">
        <v>23</v>
      </c>
      <c r="C733" s="187">
        <f t="shared" si="4"/>
        <v>6</v>
      </c>
      <c r="D733" s="188">
        <v>6</v>
      </c>
      <c r="E733" s="188"/>
      <c r="F733" s="188"/>
      <c r="G733" s="187">
        <f t="shared" si="5"/>
        <v>17</v>
      </c>
      <c r="H733" s="188">
        <v>7</v>
      </c>
      <c r="I733" s="188">
        <v>3</v>
      </c>
      <c r="J733" s="188">
        <v>7</v>
      </c>
      <c r="K733" s="182"/>
    </row>
    <row r="734" spans="1:11" ht="12" customHeight="1" x14ac:dyDescent="0.2">
      <c r="A734" s="179">
        <v>41628</v>
      </c>
      <c r="B734" s="195">
        <v>23</v>
      </c>
      <c r="C734" s="187">
        <f t="shared" si="4"/>
        <v>6</v>
      </c>
      <c r="D734" s="188">
        <v>6</v>
      </c>
      <c r="E734" s="188"/>
      <c r="F734" s="188"/>
      <c r="G734" s="187">
        <f t="shared" si="5"/>
        <v>17</v>
      </c>
      <c r="H734" s="188">
        <v>10</v>
      </c>
      <c r="I734" s="188">
        <v>3</v>
      </c>
      <c r="J734" s="188">
        <v>4</v>
      </c>
      <c r="K734" s="182"/>
    </row>
    <row r="735" spans="1:11" ht="12" customHeight="1" x14ac:dyDescent="0.2">
      <c r="A735" s="179">
        <v>41635</v>
      </c>
      <c r="B735" s="195">
        <v>23</v>
      </c>
      <c r="C735" s="187">
        <f t="shared" si="4"/>
        <v>6</v>
      </c>
      <c r="D735" s="188">
        <v>6</v>
      </c>
      <c r="E735" s="188"/>
      <c r="F735" s="188"/>
      <c r="G735" s="187">
        <f t="shared" si="5"/>
        <v>17</v>
      </c>
      <c r="H735" s="188">
        <v>10</v>
      </c>
      <c r="I735" s="188">
        <v>3</v>
      </c>
      <c r="J735" s="188">
        <v>4</v>
      </c>
      <c r="K735" s="182"/>
    </row>
    <row r="736" spans="1:11" ht="12" customHeight="1" x14ac:dyDescent="0.2">
      <c r="A736" s="179">
        <v>41642</v>
      </c>
      <c r="B736" s="195">
        <v>23</v>
      </c>
      <c r="C736" s="187">
        <f t="shared" si="4"/>
        <v>6</v>
      </c>
      <c r="D736" s="188">
        <v>6</v>
      </c>
      <c r="E736" s="188"/>
      <c r="F736" s="188"/>
      <c r="G736" s="187">
        <f t="shared" si="5"/>
        <v>17</v>
      </c>
      <c r="H736" s="188">
        <v>10</v>
      </c>
      <c r="I736" s="188">
        <v>3</v>
      </c>
      <c r="J736" s="188">
        <v>4</v>
      </c>
      <c r="K736" s="182"/>
    </row>
    <row r="737" spans="1:11" ht="12" customHeight="1" x14ac:dyDescent="0.2">
      <c r="A737" s="179">
        <v>41649</v>
      </c>
      <c r="B737" s="195">
        <v>25</v>
      </c>
      <c r="C737" s="187">
        <f t="shared" si="4"/>
        <v>7</v>
      </c>
      <c r="D737" s="188">
        <v>7</v>
      </c>
      <c r="E737" s="188"/>
      <c r="F737" s="188"/>
      <c r="G737" s="187">
        <f t="shared" si="5"/>
        <v>18</v>
      </c>
      <c r="H737" s="188">
        <v>8</v>
      </c>
      <c r="I737" s="188">
        <v>3</v>
      </c>
      <c r="J737" s="188">
        <v>7</v>
      </c>
      <c r="K737" s="182"/>
    </row>
    <row r="738" spans="1:11" ht="12" customHeight="1" x14ac:dyDescent="0.2">
      <c r="A738" s="179">
        <v>41656</v>
      </c>
      <c r="B738" s="195">
        <v>26</v>
      </c>
      <c r="C738" s="187">
        <f t="shared" si="4"/>
        <v>7</v>
      </c>
      <c r="D738" s="188">
        <v>7</v>
      </c>
      <c r="E738" s="188"/>
      <c r="F738" s="188"/>
      <c r="G738" s="187">
        <f t="shared" si="5"/>
        <v>19</v>
      </c>
      <c r="H738" s="188">
        <v>10</v>
      </c>
      <c r="I738" s="188">
        <v>4</v>
      </c>
      <c r="J738" s="188">
        <v>5</v>
      </c>
      <c r="K738" s="182"/>
    </row>
    <row r="739" spans="1:11" ht="12" customHeight="1" x14ac:dyDescent="0.2">
      <c r="A739" s="179">
        <v>41663</v>
      </c>
      <c r="B739" s="195">
        <v>26</v>
      </c>
      <c r="C739" s="187">
        <f t="shared" si="4"/>
        <v>7</v>
      </c>
      <c r="D739" s="188">
        <v>7</v>
      </c>
      <c r="E739" s="188"/>
      <c r="F739" s="188"/>
      <c r="G739" s="187">
        <f t="shared" si="5"/>
        <v>19</v>
      </c>
      <c r="H739" s="188">
        <v>10</v>
      </c>
      <c r="I739" s="188">
        <v>4</v>
      </c>
      <c r="J739" s="188">
        <v>5</v>
      </c>
      <c r="K739" s="182"/>
    </row>
    <row r="740" spans="1:11" ht="12" customHeight="1" x14ac:dyDescent="0.2">
      <c r="A740" s="179">
        <v>41670</v>
      </c>
      <c r="B740" s="195">
        <v>26</v>
      </c>
      <c r="C740" s="187">
        <f t="shared" si="4"/>
        <v>7</v>
      </c>
      <c r="D740" s="188">
        <v>7</v>
      </c>
      <c r="E740" s="188"/>
      <c r="F740" s="188"/>
      <c r="G740" s="187">
        <f t="shared" si="5"/>
        <v>19</v>
      </c>
      <c r="H740" s="188">
        <v>10</v>
      </c>
      <c r="I740" s="188">
        <v>4</v>
      </c>
      <c r="J740" s="188">
        <v>5</v>
      </c>
      <c r="K740" s="182"/>
    </row>
    <row r="741" spans="1:11" ht="12" customHeight="1" x14ac:dyDescent="0.2">
      <c r="A741" s="179">
        <v>41677</v>
      </c>
      <c r="B741" s="195">
        <v>26</v>
      </c>
      <c r="C741" s="187">
        <f t="shared" si="4"/>
        <v>7</v>
      </c>
      <c r="D741" s="188">
        <v>7</v>
      </c>
      <c r="E741" s="188"/>
      <c r="F741" s="188"/>
      <c r="G741" s="187">
        <f t="shared" si="5"/>
        <v>19</v>
      </c>
      <c r="H741" s="188">
        <v>9</v>
      </c>
      <c r="I741" s="188">
        <v>4</v>
      </c>
      <c r="J741" s="188">
        <v>6</v>
      </c>
      <c r="K741" s="182"/>
    </row>
    <row r="742" spans="1:11" ht="12" customHeight="1" x14ac:dyDescent="0.2">
      <c r="A742" s="179">
        <v>41684</v>
      </c>
      <c r="B742" s="195">
        <v>26</v>
      </c>
      <c r="C742" s="187">
        <f t="shared" si="4"/>
        <v>7</v>
      </c>
      <c r="D742" s="188">
        <v>7</v>
      </c>
      <c r="E742" s="188"/>
      <c r="F742" s="188"/>
      <c r="G742" s="187">
        <f t="shared" si="5"/>
        <v>19</v>
      </c>
      <c r="H742" s="188">
        <v>8</v>
      </c>
      <c r="I742" s="188">
        <v>4</v>
      </c>
      <c r="J742" s="188">
        <v>7</v>
      </c>
      <c r="K742" s="182"/>
    </row>
    <row r="743" spans="1:11" ht="12" customHeight="1" x14ac:dyDescent="0.2">
      <c r="A743" s="179">
        <v>41691</v>
      </c>
      <c r="B743" s="195">
        <v>26</v>
      </c>
      <c r="C743" s="187">
        <f t="shared" si="4"/>
        <v>7</v>
      </c>
      <c r="D743" s="188">
        <v>7</v>
      </c>
      <c r="E743" s="188"/>
      <c r="F743" s="188"/>
      <c r="G743" s="187">
        <f t="shared" si="5"/>
        <v>19</v>
      </c>
      <c r="H743" s="188">
        <v>6</v>
      </c>
      <c r="I743" s="188">
        <v>5</v>
      </c>
      <c r="J743" s="188">
        <v>8</v>
      </c>
      <c r="K743" s="182"/>
    </row>
    <row r="744" spans="1:11" ht="12" customHeight="1" x14ac:dyDescent="0.2">
      <c r="A744" s="179">
        <v>41698</v>
      </c>
      <c r="B744" s="195">
        <v>26</v>
      </c>
      <c r="C744" s="187">
        <f t="shared" si="4"/>
        <v>7</v>
      </c>
      <c r="D744" s="188">
        <v>7</v>
      </c>
      <c r="E744" s="188"/>
      <c r="F744" s="188"/>
      <c r="G744" s="187">
        <f t="shared" si="5"/>
        <v>19</v>
      </c>
      <c r="H744" s="188">
        <v>5</v>
      </c>
      <c r="I744" s="188">
        <v>5</v>
      </c>
      <c r="J744" s="188">
        <v>9</v>
      </c>
      <c r="K744" s="182"/>
    </row>
    <row r="745" spans="1:11" ht="12" customHeight="1" x14ac:dyDescent="0.2">
      <c r="A745" s="179">
        <v>41705</v>
      </c>
      <c r="B745" s="195">
        <v>27</v>
      </c>
      <c r="C745" s="187">
        <f t="shared" si="4"/>
        <v>7</v>
      </c>
      <c r="D745" s="188">
        <v>6</v>
      </c>
      <c r="E745" s="188"/>
      <c r="F745" s="188">
        <v>1</v>
      </c>
      <c r="G745" s="187">
        <f t="shared" si="5"/>
        <v>20</v>
      </c>
      <c r="H745" s="188">
        <v>7</v>
      </c>
      <c r="I745" s="188">
        <v>5</v>
      </c>
      <c r="J745" s="188">
        <v>8</v>
      </c>
      <c r="K745" s="182"/>
    </row>
    <row r="746" spans="1:11" ht="12" customHeight="1" x14ac:dyDescent="0.2">
      <c r="A746" s="179">
        <v>41712</v>
      </c>
      <c r="B746" s="195">
        <v>27</v>
      </c>
      <c r="C746" s="187">
        <f t="shared" si="4"/>
        <v>7</v>
      </c>
      <c r="D746" s="188">
        <v>6</v>
      </c>
      <c r="E746" s="188"/>
      <c r="F746" s="188">
        <v>1</v>
      </c>
      <c r="G746" s="187">
        <f t="shared" si="5"/>
        <v>20</v>
      </c>
      <c r="H746" s="188">
        <v>7</v>
      </c>
      <c r="I746" s="188">
        <v>5</v>
      </c>
      <c r="J746" s="188">
        <v>8</v>
      </c>
      <c r="K746" s="182"/>
    </row>
    <row r="747" spans="1:11" ht="12" customHeight="1" x14ac:dyDescent="0.2">
      <c r="A747" s="179">
        <v>41719</v>
      </c>
      <c r="B747" s="195">
        <v>28</v>
      </c>
      <c r="C747" s="187">
        <f t="shared" si="4"/>
        <v>8</v>
      </c>
      <c r="D747" s="188">
        <v>7</v>
      </c>
      <c r="E747" s="188"/>
      <c r="F747" s="188">
        <v>1</v>
      </c>
      <c r="G747" s="187">
        <f t="shared" si="5"/>
        <v>20</v>
      </c>
      <c r="H747" s="188">
        <v>9</v>
      </c>
      <c r="I747" s="188">
        <v>5</v>
      </c>
      <c r="J747" s="188">
        <v>6</v>
      </c>
      <c r="K747" s="182"/>
    </row>
    <row r="748" spans="1:11" ht="12" customHeight="1" x14ac:dyDescent="0.2">
      <c r="A748" s="179">
        <v>41726</v>
      </c>
      <c r="B748" s="195">
        <v>27</v>
      </c>
      <c r="C748" s="187">
        <f t="shared" si="4"/>
        <v>7</v>
      </c>
      <c r="D748" s="188">
        <v>6</v>
      </c>
      <c r="E748" s="188">
        <v>1</v>
      </c>
      <c r="F748" s="188"/>
      <c r="G748" s="187">
        <f t="shared" si="5"/>
        <v>20</v>
      </c>
      <c r="H748" s="188">
        <v>9</v>
      </c>
      <c r="I748" s="188">
        <v>3</v>
      </c>
      <c r="J748" s="188">
        <v>8</v>
      </c>
      <c r="K748" s="182"/>
    </row>
    <row r="749" spans="1:11" ht="12" customHeight="1" x14ac:dyDescent="0.2">
      <c r="A749" s="179">
        <v>41733</v>
      </c>
      <c r="B749" s="195">
        <v>27</v>
      </c>
      <c r="C749" s="187">
        <f t="shared" si="4"/>
        <v>7</v>
      </c>
      <c r="D749" s="188">
        <v>6</v>
      </c>
      <c r="E749" s="188">
        <v>1</v>
      </c>
      <c r="F749" s="188"/>
      <c r="G749" s="187">
        <f t="shared" si="5"/>
        <v>20</v>
      </c>
      <c r="H749" s="188">
        <v>9</v>
      </c>
      <c r="I749" s="188">
        <v>3</v>
      </c>
      <c r="J749" s="188">
        <v>8</v>
      </c>
      <c r="K749" s="182"/>
    </row>
    <row r="750" spans="1:11" ht="12" customHeight="1" x14ac:dyDescent="0.2">
      <c r="A750" s="179">
        <v>41740</v>
      </c>
      <c r="B750" s="195">
        <v>27</v>
      </c>
      <c r="C750" s="187">
        <f t="shared" si="4"/>
        <v>7</v>
      </c>
      <c r="D750" s="188">
        <v>6</v>
      </c>
      <c r="E750" s="188">
        <v>1</v>
      </c>
      <c r="F750" s="188"/>
      <c r="G750" s="187">
        <f t="shared" si="5"/>
        <v>20</v>
      </c>
      <c r="H750" s="188">
        <v>9</v>
      </c>
      <c r="I750" s="188">
        <v>3</v>
      </c>
      <c r="J750" s="188">
        <v>8</v>
      </c>
      <c r="K750" s="182"/>
    </row>
    <row r="751" spans="1:11" ht="12" customHeight="1" x14ac:dyDescent="0.2">
      <c r="A751" s="179">
        <v>41746</v>
      </c>
      <c r="B751" s="195">
        <v>27</v>
      </c>
      <c r="C751" s="187">
        <f t="shared" si="4"/>
        <v>7</v>
      </c>
      <c r="D751" s="188">
        <v>6</v>
      </c>
      <c r="E751" s="188">
        <v>1</v>
      </c>
      <c r="F751" s="188"/>
      <c r="G751" s="187">
        <f t="shared" si="5"/>
        <v>20</v>
      </c>
      <c r="H751" s="188">
        <v>9</v>
      </c>
      <c r="I751" s="188">
        <v>3</v>
      </c>
      <c r="J751" s="188">
        <v>8</v>
      </c>
      <c r="K751" s="182"/>
    </row>
    <row r="752" spans="1:11" ht="12" customHeight="1" x14ac:dyDescent="0.2">
      <c r="A752" s="179">
        <v>41754</v>
      </c>
      <c r="B752" s="195">
        <v>27</v>
      </c>
      <c r="C752" s="187">
        <f t="shared" si="4"/>
        <v>7</v>
      </c>
      <c r="D752" s="188">
        <v>6</v>
      </c>
      <c r="E752" s="188">
        <v>1</v>
      </c>
      <c r="F752" s="188"/>
      <c r="G752" s="187">
        <f t="shared" si="5"/>
        <v>20</v>
      </c>
      <c r="H752" s="188">
        <v>8</v>
      </c>
      <c r="I752" s="188">
        <v>4</v>
      </c>
      <c r="J752" s="188">
        <v>8</v>
      </c>
      <c r="K752" s="182"/>
    </row>
    <row r="753" spans="1:11" ht="12" customHeight="1" x14ac:dyDescent="0.2">
      <c r="A753" s="179">
        <v>41761</v>
      </c>
      <c r="B753" s="195">
        <v>27</v>
      </c>
      <c r="C753" s="187">
        <f t="shared" si="4"/>
        <v>7</v>
      </c>
      <c r="D753" s="188">
        <v>6</v>
      </c>
      <c r="E753" s="188">
        <v>1</v>
      </c>
      <c r="F753" s="188"/>
      <c r="G753" s="187">
        <f t="shared" si="5"/>
        <v>20</v>
      </c>
      <c r="H753" s="188">
        <v>12</v>
      </c>
      <c r="I753" s="188">
        <v>3</v>
      </c>
      <c r="J753" s="188">
        <v>5</v>
      </c>
      <c r="K753" s="182"/>
    </row>
    <row r="754" spans="1:11" ht="12" customHeight="1" x14ac:dyDescent="0.2">
      <c r="A754" s="179">
        <v>41768</v>
      </c>
      <c r="B754" s="195">
        <v>27</v>
      </c>
      <c r="C754" s="187">
        <f t="shared" si="4"/>
        <v>7</v>
      </c>
      <c r="D754" s="188">
        <v>6</v>
      </c>
      <c r="E754" s="188">
        <v>1</v>
      </c>
      <c r="F754" s="188"/>
      <c r="G754" s="187">
        <f t="shared" si="5"/>
        <v>20</v>
      </c>
      <c r="H754" s="188">
        <v>8</v>
      </c>
      <c r="I754" s="188">
        <v>4</v>
      </c>
      <c r="J754" s="188">
        <v>8</v>
      </c>
      <c r="K754" s="182"/>
    </row>
    <row r="755" spans="1:11" ht="12" customHeight="1" x14ac:dyDescent="0.2">
      <c r="A755" s="179">
        <v>41775</v>
      </c>
      <c r="B755" s="195">
        <v>27</v>
      </c>
      <c r="C755" s="187">
        <f t="shared" si="4"/>
        <v>8</v>
      </c>
      <c r="D755" s="188">
        <v>7</v>
      </c>
      <c r="E755" s="188">
        <v>1</v>
      </c>
      <c r="F755" s="188"/>
      <c r="G755" s="187">
        <f t="shared" si="5"/>
        <v>19</v>
      </c>
      <c r="H755" s="188">
        <v>7</v>
      </c>
      <c r="I755" s="188">
        <v>4</v>
      </c>
      <c r="J755" s="188">
        <v>8</v>
      </c>
      <c r="K755" s="182"/>
    </row>
    <row r="756" spans="1:11" ht="12" customHeight="1" x14ac:dyDescent="0.2">
      <c r="A756" s="179">
        <v>41782</v>
      </c>
      <c r="B756" s="195">
        <v>27</v>
      </c>
      <c r="C756" s="187">
        <f t="shared" si="4"/>
        <v>8</v>
      </c>
      <c r="D756" s="188">
        <v>7</v>
      </c>
      <c r="E756" s="188">
        <v>1</v>
      </c>
      <c r="F756" s="188"/>
      <c r="G756" s="187">
        <f t="shared" si="5"/>
        <v>19</v>
      </c>
      <c r="H756" s="188">
        <v>6</v>
      </c>
      <c r="I756" s="188">
        <v>4</v>
      </c>
      <c r="J756" s="188">
        <v>9</v>
      </c>
      <c r="K756" s="182"/>
    </row>
    <row r="757" spans="1:11" ht="12" customHeight="1" x14ac:dyDescent="0.2">
      <c r="A757" s="179">
        <v>41789</v>
      </c>
      <c r="B757" s="195">
        <v>27</v>
      </c>
      <c r="C757" s="187">
        <f t="shared" si="4"/>
        <v>8</v>
      </c>
      <c r="D757" s="188">
        <v>7</v>
      </c>
      <c r="E757" s="188">
        <v>1</v>
      </c>
      <c r="F757" s="188"/>
      <c r="G757" s="187">
        <f t="shared" si="5"/>
        <v>19</v>
      </c>
      <c r="H757" s="188">
        <v>7</v>
      </c>
      <c r="I757" s="188">
        <v>4</v>
      </c>
      <c r="J757" s="188">
        <v>8</v>
      </c>
      <c r="K757" s="182"/>
    </row>
    <row r="758" spans="1:11" ht="12" customHeight="1" x14ac:dyDescent="0.2">
      <c r="A758" s="179">
        <v>41796</v>
      </c>
      <c r="B758" s="195">
        <v>27</v>
      </c>
      <c r="C758" s="187">
        <f t="shared" si="4"/>
        <v>7</v>
      </c>
      <c r="D758" s="188">
        <v>6</v>
      </c>
      <c r="E758" s="188">
        <v>1</v>
      </c>
      <c r="F758" s="188"/>
      <c r="G758" s="187">
        <f t="shared" si="5"/>
        <v>20</v>
      </c>
      <c r="H758" s="188">
        <v>8</v>
      </c>
      <c r="I758" s="188">
        <v>4</v>
      </c>
      <c r="J758" s="188">
        <v>8</v>
      </c>
      <c r="K758" s="182"/>
    </row>
    <row r="759" spans="1:11" ht="12" customHeight="1" x14ac:dyDescent="0.2">
      <c r="A759" s="179">
        <v>41803</v>
      </c>
      <c r="B759" s="195">
        <v>27</v>
      </c>
      <c r="C759" s="187">
        <f t="shared" si="4"/>
        <v>6</v>
      </c>
      <c r="D759" s="188">
        <v>5</v>
      </c>
      <c r="E759" s="188">
        <v>1</v>
      </c>
      <c r="F759" s="188"/>
      <c r="G759" s="187">
        <f t="shared" si="5"/>
        <v>21</v>
      </c>
      <c r="H759" s="188">
        <v>8</v>
      </c>
      <c r="I759" s="188">
        <v>4</v>
      </c>
      <c r="J759" s="188">
        <v>9</v>
      </c>
      <c r="K759" s="182"/>
    </row>
    <row r="760" spans="1:11" ht="12" customHeight="1" x14ac:dyDescent="0.2">
      <c r="A760" s="179">
        <v>41810</v>
      </c>
      <c r="B760" s="195">
        <v>27</v>
      </c>
      <c r="C760" s="187">
        <f t="shared" si="4"/>
        <v>6</v>
      </c>
      <c r="D760" s="188">
        <v>5</v>
      </c>
      <c r="E760" s="188">
        <v>1</v>
      </c>
      <c r="F760" s="188"/>
      <c r="G760" s="187">
        <f t="shared" si="5"/>
        <v>21</v>
      </c>
      <c r="H760" s="188">
        <v>8</v>
      </c>
      <c r="I760" s="188">
        <v>4</v>
      </c>
      <c r="J760" s="188">
        <v>9</v>
      </c>
      <c r="K760" s="182"/>
    </row>
    <row r="761" spans="1:11" ht="12" customHeight="1" x14ac:dyDescent="0.2">
      <c r="A761" s="179">
        <v>41817</v>
      </c>
      <c r="B761" s="195">
        <v>27</v>
      </c>
      <c r="C761" s="187">
        <f t="shared" si="4"/>
        <v>6</v>
      </c>
      <c r="D761" s="188">
        <v>5</v>
      </c>
      <c r="E761" s="188">
        <v>1</v>
      </c>
      <c r="F761" s="188"/>
      <c r="G761" s="187">
        <f t="shared" si="5"/>
        <v>21</v>
      </c>
      <c r="H761" s="188">
        <v>8</v>
      </c>
      <c r="I761" s="188">
        <v>4</v>
      </c>
      <c r="J761" s="188">
        <v>9</v>
      </c>
      <c r="K761" s="182"/>
    </row>
    <row r="762" spans="1:11" ht="12" customHeight="1" x14ac:dyDescent="0.2">
      <c r="A762" s="179">
        <v>41823</v>
      </c>
      <c r="B762" s="195">
        <v>27</v>
      </c>
      <c r="C762" s="187">
        <f t="shared" si="4"/>
        <v>6</v>
      </c>
      <c r="D762" s="188">
        <v>5</v>
      </c>
      <c r="E762" s="188">
        <v>1</v>
      </c>
      <c r="F762" s="188"/>
      <c r="G762" s="187">
        <f t="shared" si="5"/>
        <v>21</v>
      </c>
      <c r="H762" s="188">
        <v>8</v>
      </c>
      <c r="I762" s="188">
        <v>4</v>
      </c>
      <c r="J762" s="188">
        <v>9</v>
      </c>
      <c r="K762" s="182"/>
    </row>
    <row r="763" spans="1:11" ht="12" customHeight="1" x14ac:dyDescent="0.2">
      <c r="A763" s="179">
        <v>41831</v>
      </c>
      <c r="B763" s="195">
        <v>27</v>
      </c>
      <c r="C763" s="187">
        <f t="shared" si="4"/>
        <v>5</v>
      </c>
      <c r="D763" s="188">
        <v>4</v>
      </c>
      <c r="E763" s="188">
        <v>1</v>
      </c>
      <c r="F763" s="188"/>
      <c r="G763" s="187">
        <f t="shared" si="5"/>
        <v>22</v>
      </c>
      <c r="H763" s="188">
        <v>9</v>
      </c>
      <c r="I763" s="188">
        <v>4</v>
      </c>
      <c r="J763" s="188">
        <v>9</v>
      </c>
      <c r="K763" s="182"/>
    </row>
    <row r="764" spans="1:11" ht="12" customHeight="1" x14ac:dyDescent="0.2">
      <c r="A764" s="179">
        <v>41838</v>
      </c>
      <c r="B764" s="195">
        <v>27</v>
      </c>
      <c r="C764" s="187">
        <f t="shared" si="4"/>
        <v>5</v>
      </c>
      <c r="D764" s="188">
        <v>4</v>
      </c>
      <c r="E764" s="188">
        <v>1</v>
      </c>
      <c r="F764" s="188"/>
      <c r="G764" s="187">
        <f t="shared" si="5"/>
        <v>22</v>
      </c>
      <c r="H764" s="188">
        <v>11</v>
      </c>
      <c r="I764" s="188">
        <v>5</v>
      </c>
      <c r="J764" s="188">
        <v>6</v>
      </c>
      <c r="K764" s="182"/>
    </row>
    <row r="765" spans="1:11" ht="12" customHeight="1" x14ac:dyDescent="0.2">
      <c r="A765" s="179">
        <v>41845</v>
      </c>
      <c r="B765" s="195">
        <v>27</v>
      </c>
      <c r="C765" s="187">
        <f t="shared" si="4"/>
        <v>5</v>
      </c>
      <c r="D765" s="188">
        <v>4</v>
      </c>
      <c r="E765" s="188">
        <v>1</v>
      </c>
      <c r="F765" s="188"/>
      <c r="G765" s="187">
        <f t="shared" si="5"/>
        <v>22</v>
      </c>
      <c r="H765" s="188">
        <v>11</v>
      </c>
      <c r="I765" s="188">
        <v>5</v>
      </c>
      <c r="J765" s="188">
        <v>6</v>
      </c>
      <c r="K765" s="182"/>
    </row>
    <row r="766" spans="1:11" ht="12" customHeight="1" x14ac:dyDescent="0.2">
      <c r="A766" s="179">
        <v>41852</v>
      </c>
      <c r="B766" s="195">
        <v>25</v>
      </c>
      <c r="C766" s="187">
        <f t="shared" si="4"/>
        <v>5</v>
      </c>
      <c r="D766" s="188">
        <v>4</v>
      </c>
      <c r="E766" s="188">
        <v>1</v>
      </c>
      <c r="F766" s="188"/>
      <c r="G766" s="187">
        <f t="shared" si="5"/>
        <v>20</v>
      </c>
      <c r="H766" s="188">
        <v>10</v>
      </c>
      <c r="I766" s="188">
        <v>4</v>
      </c>
      <c r="J766" s="188">
        <v>6</v>
      </c>
      <c r="K766" s="182"/>
    </row>
    <row r="767" spans="1:11" ht="12" customHeight="1" x14ac:dyDescent="0.2">
      <c r="A767" s="179">
        <v>41859</v>
      </c>
      <c r="B767" s="195">
        <v>25</v>
      </c>
      <c r="C767" s="187">
        <f t="shared" si="4"/>
        <v>5</v>
      </c>
      <c r="D767" s="188">
        <v>4</v>
      </c>
      <c r="E767" s="188">
        <v>1</v>
      </c>
      <c r="F767" s="188"/>
      <c r="G767" s="187">
        <f t="shared" si="5"/>
        <v>20</v>
      </c>
      <c r="H767" s="188">
        <v>10</v>
      </c>
      <c r="I767" s="188">
        <v>4</v>
      </c>
      <c r="J767" s="188">
        <v>6</v>
      </c>
      <c r="K767" s="182"/>
    </row>
    <row r="768" spans="1:11" ht="12" customHeight="1" x14ac:dyDescent="0.2">
      <c r="A768" s="179">
        <v>41866</v>
      </c>
      <c r="B768" s="195">
        <v>23</v>
      </c>
      <c r="C768" s="187">
        <f t="shared" si="4"/>
        <v>5</v>
      </c>
      <c r="D768" s="188">
        <v>4</v>
      </c>
      <c r="E768" s="188">
        <v>1</v>
      </c>
      <c r="F768" s="188"/>
      <c r="G768" s="187">
        <f t="shared" si="5"/>
        <v>18</v>
      </c>
      <c r="H768" s="188">
        <v>9</v>
      </c>
      <c r="I768" s="188">
        <v>3</v>
      </c>
      <c r="J768" s="188">
        <v>6</v>
      </c>
      <c r="K768" s="182"/>
    </row>
    <row r="769" spans="1:11" ht="12" customHeight="1" x14ac:dyDescent="0.2">
      <c r="A769" s="179">
        <v>41873</v>
      </c>
      <c r="B769" s="195">
        <v>23</v>
      </c>
      <c r="C769" s="187">
        <f t="shared" si="4"/>
        <v>6</v>
      </c>
      <c r="D769" s="188">
        <v>5</v>
      </c>
      <c r="E769" s="188">
        <v>1</v>
      </c>
      <c r="F769" s="188"/>
      <c r="G769" s="187">
        <f t="shared" si="5"/>
        <v>17</v>
      </c>
      <c r="H769" s="188">
        <v>6</v>
      </c>
      <c r="I769" s="188">
        <v>3</v>
      </c>
      <c r="J769" s="188">
        <v>8</v>
      </c>
      <c r="K769" s="182"/>
    </row>
    <row r="770" spans="1:11" ht="12" customHeight="1" x14ac:dyDescent="0.2">
      <c r="A770" s="179">
        <v>41880</v>
      </c>
      <c r="B770" s="195">
        <v>23</v>
      </c>
      <c r="C770" s="187">
        <f t="shared" si="4"/>
        <v>6</v>
      </c>
      <c r="D770" s="188">
        <v>5</v>
      </c>
      <c r="E770" s="188">
        <v>1</v>
      </c>
      <c r="F770" s="188"/>
      <c r="G770" s="187">
        <f t="shared" si="5"/>
        <v>17</v>
      </c>
      <c r="H770" s="188">
        <v>6</v>
      </c>
      <c r="I770" s="188">
        <v>3</v>
      </c>
      <c r="J770" s="188">
        <v>8</v>
      </c>
      <c r="K770" s="182"/>
    </row>
    <row r="771" spans="1:11" ht="12" customHeight="1" x14ac:dyDescent="0.2">
      <c r="A771" s="179">
        <v>41887</v>
      </c>
      <c r="B771" s="195">
        <v>23</v>
      </c>
      <c r="C771" s="187">
        <f t="shared" si="4"/>
        <v>5</v>
      </c>
      <c r="D771" s="188">
        <v>4</v>
      </c>
      <c r="E771" s="188">
        <v>1</v>
      </c>
      <c r="F771" s="188"/>
      <c r="G771" s="187">
        <f t="shared" si="5"/>
        <v>18</v>
      </c>
      <c r="H771" s="188">
        <v>6</v>
      </c>
      <c r="I771" s="188">
        <v>4</v>
      </c>
      <c r="J771" s="188">
        <v>8</v>
      </c>
      <c r="K771" s="182"/>
    </row>
    <row r="772" spans="1:11" ht="12" customHeight="1" x14ac:dyDescent="0.2">
      <c r="A772" s="179">
        <v>41894</v>
      </c>
      <c r="B772" s="195">
        <v>23</v>
      </c>
      <c r="C772" s="187">
        <f t="shared" si="4"/>
        <v>5</v>
      </c>
      <c r="D772" s="188">
        <v>4</v>
      </c>
      <c r="E772" s="188">
        <v>1</v>
      </c>
      <c r="F772" s="188"/>
      <c r="G772" s="187">
        <f t="shared" si="5"/>
        <v>18</v>
      </c>
      <c r="H772" s="188">
        <v>6</v>
      </c>
      <c r="I772" s="188">
        <v>4</v>
      </c>
      <c r="J772" s="188">
        <v>8</v>
      </c>
      <c r="K772" s="182"/>
    </row>
    <row r="773" spans="1:11" ht="12" customHeight="1" x14ac:dyDescent="0.2">
      <c r="A773" s="179">
        <v>41901</v>
      </c>
      <c r="B773" s="195">
        <v>23</v>
      </c>
      <c r="C773" s="187">
        <f t="shared" si="4"/>
        <v>5</v>
      </c>
      <c r="D773" s="188">
        <v>4</v>
      </c>
      <c r="E773" s="188">
        <v>1</v>
      </c>
      <c r="F773" s="188"/>
      <c r="G773" s="187">
        <f t="shared" si="5"/>
        <v>18</v>
      </c>
      <c r="H773" s="188">
        <v>7</v>
      </c>
      <c r="I773" s="188">
        <v>4</v>
      </c>
      <c r="J773" s="188">
        <v>7</v>
      </c>
      <c r="K773" s="182"/>
    </row>
    <row r="774" spans="1:11" ht="12" customHeight="1" x14ac:dyDescent="0.2">
      <c r="A774" s="179">
        <v>41908</v>
      </c>
      <c r="B774" s="195">
        <v>23</v>
      </c>
      <c r="C774" s="187">
        <f t="shared" si="4"/>
        <v>5</v>
      </c>
      <c r="D774" s="188">
        <v>4</v>
      </c>
      <c r="E774" s="188">
        <v>1</v>
      </c>
      <c r="F774" s="188"/>
      <c r="G774" s="187">
        <f t="shared" si="5"/>
        <v>18</v>
      </c>
      <c r="H774" s="188">
        <v>9</v>
      </c>
      <c r="I774" s="188">
        <v>5</v>
      </c>
      <c r="J774" s="188">
        <v>4</v>
      </c>
      <c r="K774" s="182"/>
    </row>
    <row r="775" spans="1:11" ht="12" customHeight="1" x14ac:dyDescent="0.2">
      <c r="A775" s="179">
        <v>41915</v>
      </c>
      <c r="B775" s="195">
        <v>23</v>
      </c>
      <c r="C775" s="187">
        <f t="shared" si="4"/>
        <v>5</v>
      </c>
      <c r="D775" s="188">
        <v>4</v>
      </c>
      <c r="E775" s="188">
        <v>1</v>
      </c>
      <c r="F775" s="188"/>
      <c r="G775" s="187">
        <f t="shared" si="5"/>
        <v>18</v>
      </c>
      <c r="H775" s="188">
        <v>9</v>
      </c>
      <c r="I775" s="188">
        <v>5</v>
      </c>
      <c r="J775" s="188">
        <v>4</v>
      </c>
      <c r="K775" s="182"/>
    </row>
    <row r="776" spans="1:11" ht="12" customHeight="1" x14ac:dyDescent="0.2">
      <c r="A776" s="179">
        <v>41922</v>
      </c>
      <c r="B776" s="195">
        <v>24</v>
      </c>
      <c r="C776" s="187">
        <f t="shared" si="4"/>
        <v>4</v>
      </c>
      <c r="D776" s="188">
        <v>3</v>
      </c>
      <c r="E776" s="188">
        <v>1</v>
      </c>
      <c r="F776" s="188"/>
      <c r="G776" s="187">
        <f t="shared" si="5"/>
        <v>20</v>
      </c>
      <c r="H776" s="188">
        <v>8</v>
      </c>
      <c r="I776" s="188">
        <v>6</v>
      </c>
      <c r="J776" s="188">
        <v>6</v>
      </c>
      <c r="K776" s="182"/>
    </row>
    <row r="777" spans="1:11" ht="12" customHeight="1" x14ac:dyDescent="0.2">
      <c r="A777" s="179">
        <v>41929</v>
      </c>
      <c r="B777" s="195">
        <v>24</v>
      </c>
      <c r="C777" s="187">
        <f t="shared" ref="C777:C838" si="6">SUM(D777:F777)</f>
        <v>4</v>
      </c>
      <c r="D777" s="188">
        <v>3</v>
      </c>
      <c r="E777" s="188">
        <v>1</v>
      </c>
      <c r="F777" s="188"/>
      <c r="G777" s="187">
        <f t="shared" ref="G777:G838" si="7">SUM(H777:J777)</f>
        <v>20</v>
      </c>
      <c r="H777" s="188">
        <v>8</v>
      </c>
      <c r="I777" s="188">
        <v>6</v>
      </c>
      <c r="J777" s="188">
        <v>6</v>
      </c>
      <c r="K777" s="182"/>
    </row>
    <row r="778" spans="1:11" ht="12" customHeight="1" x14ac:dyDescent="0.2">
      <c r="A778" s="179">
        <v>41936</v>
      </c>
      <c r="B778" s="195">
        <v>23</v>
      </c>
      <c r="C778" s="187">
        <f t="shared" si="6"/>
        <v>3</v>
      </c>
      <c r="D778" s="188">
        <v>2</v>
      </c>
      <c r="E778" s="188">
        <v>1</v>
      </c>
      <c r="F778" s="188"/>
      <c r="G778" s="187">
        <f t="shared" si="7"/>
        <v>20</v>
      </c>
      <c r="H778" s="188">
        <v>8</v>
      </c>
      <c r="I778" s="188">
        <v>6</v>
      </c>
      <c r="J778" s="188">
        <v>6</v>
      </c>
      <c r="K778" s="182"/>
    </row>
    <row r="779" spans="1:11" ht="12" customHeight="1" x14ac:dyDescent="0.2">
      <c r="A779" s="179">
        <v>41943</v>
      </c>
      <c r="B779" s="195">
        <v>23</v>
      </c>
      <c r="C779" s="187">
        <f t="shared" si="6"/>
        <v>3</v>
      </c>
      <c r="D779" s="188">
        <v>2</v>
      </c>
      <c r="E779" s="188">
        <v>1</v>
      </c>
      <c r="F779" s="188"/>
      <c r="G779" s="187">
        <f t="shared" si="7"/>
        <v>20</v>
      </c>
      <c r="H779" s="188">
        <v>8</v>
      </c>
      <c r="I779" s="188">
        <v>6</v>
      </c>
      <c r="J779" s="188">
        <v>6</v>
      </c>
      <c r="K779" s="182"/>
    </row>
    <row r="780" spans="1:11" ht="12" customHeight="1" x14ac:dyDescent="0.2">
      <c r="A780" s="179">
        <v>41950</v>
      </c>
      <c r="B780" s="195">
        <v>22</v>
      </c>
      <c r="C780" s="187">
        <f t="shared" si="6"/>
        <v>3</v>
      </c>
      <c r="D780" s="188">
        <v>2</v>
      </c>
      <c r="E780" s="188">
        <v>1</v>
      </c>
      <c r="F780" s="188"/>
      <c r="G780" s="187">
        <f t="shared" si="7"/>
        <v>19</v>
      </c>
      <c r="H780" s="188">
        <v>8</v>
      </c>
      <c r="I780" s="188">
        <v>6</v>
      </c>
      <c r="J780" s="188">
        <v>5</v>
      </c>
      <c r="K780" s="182"/>
    </row>
    <row r="781" spans="1:11" ht="12" customHeight="1" x14ac:dyDescent="0.2">
      <c r="A781" s="179">
        <v>41957</v>
      </c>
      <c r="B781" s="195">
        <v>23</v>
      </c>
      <c r="C781" s="187">
        <f t="shared" si="6"/>
        <v>3</v>
      </c>
      <c r="D781" s="188">
        <v>2</v>
      </c>
      <c r="E781" s="188">
        <v>1</v>
      </c>
      <c r="F781" s="188"/>
      <c r="G781" s="187">
        <f t="shared" si="7"/>
        <v>20</v>
      </c>
      <c r="H781" s="188">
        <v>10</v>
      </c>
      <c r="I781" s="188">
        <v>6</v>
      </c>
      <c r="J781" s="188">
        <v>4</v>
      </c>
      <c r="K781" s="182"/>
    </row>
    <row r="782" spans="1:11" ht="12" customHeight="1" x14ac:dyDescent="0.2">
      <c r="A782" s="179">
        <v>41964</v>
      </c>
      <c r="B782" s="195">
        <v>23</v>
      </c>
      <c r="C782" s="187">
        <f t="shared" si="6"/>
        <v>3</v>
      </c>
      <c r="D782" s="188">
        <v>2</v>
      </c>
      <c r="E782" s="188">
        <v>1</v>
      </c>
      <c r="F782" s="188"/>
      <c r="G782" s="187">
        <f t="shared" si="7"/>
        <v>20</v>
      </c>
      <c r="H782" s="188">
        <v>9</v>
      </c>
      <c r="I782" s="188">
        <v>6</v>
      </c>
      <c r="J782" s="188">
        <v>5</v>
      </c>
      <c r="K782" s="182"/>
    </row>
    <row r="783" spans="1:11" ht="12" customHeight="1" x14ac:dyDescent="0.2">
      <c r="A783" s="179">
        <v>41969</v>
      </c>
      <c r="B783" s="195">
        <v>23</v>
      </c>
      <c r="C783" s="187">
        <f t="shared" si="6"/>
        <v>3</v>
      </c>
      <c r="D783" s="188">
        <v>2</v>
      </c>
      <c r="E783" s="188">
        <v>1</v>
      </c>
      <c r="F783" s="188"/>
      <c r="G783" s="187">
        <f t="shared" si="7"/>
        <v>20</v>
      </c>
      <c r="H783" s="188">
        <v>9</v>
      </c>
      <c r="I783" s="188">
        <v>6</v>
      </c>
      <c r="J783" s="188">
        <v>5</v>
      </c>
      <c r="K783" s="182"/>
    </row>
    <row r="784" spans="1:11" ht="12" customHeight="1" x14ac:dyDescent="0.2">
      <c r="A784" s="179">
        <v>41978</v>
      </c>
      <c r="B784" s="195">
        <v>23</v>
      </c>
      <c r="C784" s="187">
        <f t="shared" si="6"/>
        <v>3</v>
      </c>
      <c r="D784" s="188">
        <v>2</v>
      </c>
      <c r="E784" s="188">
        <v>1</v>
      </c>
      <c r="F784" s="188"/>
      <c r="G784" s="187">
        <f t="shared" si="7"/>
        <v>20</v>
      </c>
      <c r="H784" s="188">
        <v>6</v>
      </c>
      <c r="I784" s="188">
        <v>6</v>
      </c>
      <c r="J784" s="188">
        <v>8</v>
      </c>
      <c r="K784" s="182"/>
    </row>
    <row r="785" spans="1:11" ht="12" customHeight="1" x14ac:dyDescent="0.2">
      <c r="A785" s="179">
        <v>41985</v>
      </c>
      <c r="B785" s="195">
        <v>23</v>
      </c>
      <c r="C785" s="187">
        <f t="shared" si="6"/>
        <v>3</v>
      </c>
      <c r="D785" s="188">
        <v>1</v>
      </c>
      <c r="E785" s="188">
        <v>1</v>
      </c>
      <c r="F785" s="188">
        <v>1</v>
      </c>
      <c r="G785" s="187">
        <f t="shared" si="7"/>
        <v>20</v>
      </c>
      <c r="H785" s="188">
        <v>9</v>
      </c>
      <c r="I785" s="188">
        <v>6</v>
      </c>
      <c r="J785" s="188">
        <v>5</v>
      </c>
      <c r="K785" s="182"/>
    </row>
    <row r="786" spans="1:11" ht="12" customHeight="1" x14ac:dyDescent="0.2">
      <c r="A786" s="179">
        <v>41992</v>
      </c>
      <c r="B786" s="195">
        <v>23</v>
      </c>
      <c r="C786" s="187">
        <f t="shared" si="6"/>
        <v>5</v>
      </c>
      <c r="D786" s="188">
        <v>2</v>
      </c>
      <c r="E786" s="188">
        <v>1</v>
      </c>
      <c r="F786" s="188">
        <v>2</v>
      </c>
      <c r="G786" s="187">
        <f t="shared" si="7"/>
        <v>18</v>
      </c>
      <c r="H786" s="188">
        <v>8</v>
      </c>
      <c r="I786" s="188">
        <v>5</v>
      </c>
      <c r="J786" s="188">
        <v>5</v>
      </c>
      <c r="K786" s="182"/>
    </row>
    <row r="787" spans="1:11" ht="12" customHeight="1" x14ac:dyDescent="0.2">
      <c r="A787" s="179">
        <v>41999</v>
      </c>
      <c r="B787" s="195">
        <v>23</v>
      </c>
      <c r="C787" s="187">
        <f t="shared" si="6"/>
        <v>5</v>
      </c>
      <c r="D787" s="188">
        <v>2</v>
      </c>
      <c r="E787" s="188">
        <v>1</v>
      </c>
      <c r="F787" s="188">
        <v>2</v>
      </c>
      <c r="G787" s="187">
        <f t="shared" si="7"/>
        <v>18</v>
      </c>
      <c r="H787" s="188">
        <v>8</v>
      </c>
      <c r="I787" s="188">
        <v>5</v>
      </c>
      <c r="J787" s="188">
        <v>5</v>
      </c>
      <c r="K787" s="182"/>
    </row>
    <row r="788" spans="1:11" ht="12" customHeight="1" x14ac:dyDescent="0.2">
      <c r="A788" s="179">
        <v>42006</v>
      </c>
      <c r="B788" s="195">
        <v>23</v>
      </c>
      <c r="C788" s="187">
        <f t="shared" si="6"/>
        <v>5</v>
      </c>
      <c r="D788" s="188">
        <v>3</v>
      </c>
      <c r="E788" s="188">
        <v>1</v>
      </c>
      <c r="F788" s="188">
        <v>1</v>
      </c>
      <c r="G788" s="187">
        <f t="shared" si="7"/>
        <v>18</v>
      </c>
      <c r="H788" s="188">
        <v>9</v>
      </c>
      <c r="I788" s="188">
        <v>5</v>
      </c>
      <c r="J788" s="188">
        <v>4</v>
      </c>
      <c r="K788" s="182"/>
    </row>
    <row r="789" spans="1:11" ht="12" customHeight="1" x14ac:dyDescent="0.2">
      <c r="A789" s="179">
        <v>42013</v>
      </c>
      <c r="B789" s="195">
        <v>18</v>
      </c>
      <c r="C789" s="187">
        <f t="shared" si="6"/>
        <v>5</v>
      </c>
      <c r="D789" s="188">
        <v>3</v>
      </c>
      <c r="E789" s="188">
        <v>1</v>
      </c>
      <c r="F789" s="188">
        <v>1</v>
      </c>
      <c r="G789" s="187">
        <f t="shared" si="7"/>
        <v>13</v>
      </c>
      <c r="H789" s="188">
        <v>4</v>
      </c>
      <c r="I789" s="188">
        <v>4</v>
      </c>
      <c r="J789" s="188">
        <v>5</v>
      </c>
      <c r="K789" s="182"/>
    </row>
    <row r="790" spans="1:11" ht="12" customHeight="1" x14ac:dyDescent="0.2">
      <c r="A790" s="179">
        <v>42020</v>
      </c>
      <c r="B790" s="195">
        <v>17</v>
      </c>
      <c r="C790" s="187">
        <f t="shared" si="6"/>
        <v>5</v>
      </c>
      <c r="D790" s="188">
        <v>3</v>
      </c>
      <c r="E790" s="188">
        <v>1</v>
      </c>
      <c r="F790" s="188">
        <v>1</v>
      </c>
      <c r="G790" s="187">
        <f t="shared" si="7"/>
        <v>12</v>
      </c>
      <c r="H790" s="188">
        <v>6</v>
      </c>
      <c r="I790" s="188">
        <v>4</v>
      </c>
      <c r="J790" s="188">
        <v>2</v>
      </c>
      <c r="K790" s="182"/>
    </row>
    <row r="791" spans="1:11" ht="12" customHeight="1" x14ac:dyDescent="0.2">
      <c r="A791" s="179">
        <v>42027</v>
      </c>
      <c r="B791" s="195">
        <v>15</v>
      </c>
      <c r="C791" s="187">
        <f t="shared" si="6"/>
        <v>5</v>
      </c>
      <c r="D791" s="188">
        <v>4</v>
      </c>
      <c r="E791" s="188"/>
      <c r="F791" s="188">
        <v>1</v>
      </c>
      <c r="G791" s="187">
        <f t="shared" si="7"/>
        <v>10</v>
      </c>
      <c r="H791" s="188">
        <v>4</v>
      </c>
      <c r="I791" s="188">
        <v>4</v>
      </c>
      <c r="J791" s="188">
        <v>2</v>
      </c>
      <c r="K791" s="182"/>
    </row>
    <row r="792" spans="1:11" ht="12" customHeight="1" x14ac:dyDescent="0.2">
      <c r="A792" s="179">
        <v>42034</v>
      </c>
      <c r="B792" s="195">
        <v>14</v>
      </c>
      <c r="C792" s="187">
        <f t="shared" si="6"/>
        <v>5</v>
      </c>
      <c r="D792" s="188">
        <v>4</v>
      </c>
      <c r="E792" s="188"/>
      <c r="F792" s="188">
        <v>1</v>
      </c>
      <c r="G792" s="187">
        <f t="shared" si="7"/>
        <v>9</v>
      </c>
      <c r="H792" s="188">
        <v>4</v>
      </c>
      <c r="I792" s="188">
        <v>3</v>
      </c>
      <c r="J792" s="188">
        <v>2</v>
      </c>
      <c r="K792" s="182"/>
    </row>
    <row r="793" spans="1:11" ht="12" customHeight="1" x14ac:dyDescent="0.2">
      <c r="A793" s="179">
        <v>42041</v>
      </c>
      <c r="B793" s="195">
        <v>12</v>
      </c>
      <c r="C793" s="187">
        <f t="shared" si="6"/>
        <v>5</v>
      </c>
      <c r="D793" s="188">
        <v>4</v>
      </c>
      <c r="E793" s="188"/>
      <c r="F793" s="188">
        <v>1</v>
      </c>
      <c r="G793" s="187">
        <f t="shared" si="7"/>
        <v>7</v>
      </c>
      <c r="H793" s="188">
        <v>3</v>
      </c>
      <c r="I793" s="188">
        <v>1</v>
      </c>
      <c r="J793" s="188">
        <v>3</v>
      </c>
      <c r="K793" s="182"/>
    </row>
    <row r="794" spans="1:11" ht="12" customHeight="1" x14ac:dyDescent="0.2">
      <c r="A794" s="179">
        <v>42048</v>
      </c>
      <c r="B794" s="195">
        <v>12</v>
      </c>
      <c r="C794" s="187">
        <f t="shared" si="6"/>
        <v>5</v>
      </c>
      <c r="D794" s="188">
        <v>4</v>
      </c>
      <c r="E794" s="188"/>
      <c r="F794" s="188">
        <v>1</v>
      </c>
      <c r="G794" s="187">
        <f t="shared" si="7"/>
        <v>7</v>
      </c>
      <c r="H794" s="188">
        <v>2</v>
      </c>
      <c r="I794" s="188">
        <v>1</v>
      </c>
      <c r="J794" s="188">
        <v>4</v>
      </c>
      <c r="K794" s="182"/>
    </row>
    <row r="795" spans="1:11" ht="12" customHeight="1" x14ac:dyDescent="0.2">
      <c r="A795" s="179">
        <v>42055</v>
      </c>
      <c r="B795" s="195">
        <v>11</v>
      </c>
      <c r="C795" s="187">
        <f t="shared" si="6"/>
        <v>4</v>
      </c>
      <c r="D795" s="188">
        <v>4</v>
      </c>
      <c r="E795" s="188"/>
      <c r="F795" s="188"/>
      <c r="G795" s="187">
        <f t="shared" si="7"/>
        <v>7</v>
      </c>
      <c r="H795" s="188">
        <v>3</v>
      </c>
      <c r="I795" s="188">
        <v>1</v>
      </c>
      <c r="J795" s="188">
        <v>3</v>
      </c>
      <c r="K795" s="182"/>
    </row>
    <row r="796" spans="1:11" ht="12" customHeight="1" x14ac:dyDescent="0.2">
      <c r="A796" s="179">
        <v>42062</v>
      </c>
      <c r="B796" s="195">
        <v>11</v>
      </c>
      <c r="C796" s="187">
        <f t="shared" si="6"/>
        <v>4</v>
      </c>
      <c r="D796" s="188">
        <v>4</v>
      </c>
      <c r="E796" s="188"/>
      <c r="F796" s="188"/>
      <c r="G796" s="187">
        <f t="shared" si="7"/>
        <v>7</v>
      </c>
      <c r="H796" s="188">
        <v>3</v>
      </c>
      <c r="I796" s="188">
        <v>1</v>
      </c>
      <c r="J796" s="188">
        <v>3</v>
      </c>
      <c r="K796" s="182"/>
    </row>
    <row r="797" spans="1:11" ht="12" customHeight="1" x14ac:dyDescent="0.2">
      <c r="A797" s="179">
        <v>42069</v>
      </c>
      <c r="B797" s="195">
        <v>9</v>
      </c>
      <c r="C797" s="187">
        <f t="shared" si="6"/>
        <v>3</v>
      </c>
      <c r="D797" s="188">
        <v>3</v>
      </c>
      <c r="E797" s="188"/>
      <c r="F797" s="188"/>
      <c r="G797" s="187">
        <f t="shared" si="7"/>
        <v>6</v>
      </c>
      <c r="H797" s="188">
        <v>2</v>
      </c>
      <c r="I797" s="188">
        <v>1</v>
      </c>
      <c r="J797" s="188">
        <v>3</v>
      </c>
      <c r="K797" s="182"/>
    </row>
    <row r="798" spans="1:11" ht="12" customHeight="1" x14ac:dyDescent="0.2">
      <c r="A798" s="179">
        <v>42076</v>
      </c>
      <c r="B798" s="195">
        <v>8</v>
      </c>
      <c r="C798" s="187">
        <f t="shared" si="6"/>
        <v>3</v>
      </c>
      <c r="D798" s="188">
        <v>3</v>
      </c>
      <c r="E798" s="188"/>
      <c r="F798" s="188"/>
      <c r="G798" s="187">
        <f t="shared" si="7"/>
        <v>5</v>
      </c>
      <c r="H798" s="188">
        <v>2</v>
      </c>
      <c r="I798" s="188"/>
      <c r="J798" s="188">
        <v>3</v>
      </c>
      <c r="K798" s="182"/>
    </row>
    <row r="799" spans="1:11" ht="12" customHeight="1" x14ac:dyDescent="0.2">
      <c r="A799" s="179">
        <v>42083</v>
      </c>
      <c r="B799" s="195">
        <v>8</v>
      </c>
      <c r="C799" s="187">
        <f t="shared" si="6"/>
        <v>3</v>
      </c>
      <c r="D799" s="188">
        <v>3</v>
      </c>
      <c r="E799" s="188"/>
      <c r="F799" s="188"/>
      <c r="G799" s="187">
        <f t="shared" si="7"/>
        <v>5</v>
      </c>
      <c r="H799" s="188">
        <v>2</v>
      </c>
      <c r="I799" s="188"/>
      <c r="J799" s="188">
        <v>3</v>
      </c>
      <c r="K799" s="182"/>
    </row>
    <row r="800" spans="1:11" ht="12" customHeight="1" x14ac:dyDescent="0.2">
      <c r="A800" s="179">
        <v>42090</v>
      </c>
      <c r="B800" s="195">
        <v>8</v>
      </c>
      <c r="C800" s="187">
        <f t="shared" si="6"/>
        <v>2</v>
      </c>
      <c r="D800" s="188">
        <v>2</v>
      </c>
      <c r="E800" s="188"/>
      <c r="F800" s="188"/>
      <c r="G800" s="187">
        <f t="shared" si="7"/>
        <v>6</v>
      </c>
      <c r="H800" s="188">
        <v>3</v>
      </c>
      <c r="I800" s="188"/>
      <c r="J800" s="188">
        <v>3</v>
      </c>
      <c r="K800" s="182"/>
    </row>
    <row r="801" spans="1:11" ht="12" customHeight="1" x14ac:dyDescent="0.2">
      <c r="A801" s="179">
        <v>42096</v>
      </c>
      <c r="B801" s="195">
        <v>8</v>
      </c>
      <c r="C801" s="187">
        <f t="shared" si="6"/>
        <v>2</v>
      </c>
      <c r="D801" s="188">
        <v>2</v>
      </c>
      <c r="E801" s="188"/>
      <c r="F801" s="188"/>
      <c r="G801" s="187">
        <f t="shared" si="7"/>
        <v>6</v>
      </c>
      <c r="H801" s="188">
        <v>3</v>
      </c>
      <c r="I801" s="188"/>
      <c r="J801" s="188">
        <v>3</v>
      </c>
      <c r="K801" s="182"/>
    </row>
    <row r="802" spans="1:11" ht="12" customHeight="1" x14ac:dyDescent="0.2">
      <c r="A802" s="179">
        <v>42104</v>
      </c>
      <c r="B802" s="195">
        <v>8</v>
      </c>
      <c r="C802" s="187">
        <f t="shared" si="6"/>
        <v>2</v>
      </c>
      <c r="D802" s="188">
        <v>2</v>
      </c>
      <c r="E802" s="188"/>
      <c r="F802" s="188"/>
      <c r="G802" s="187">
        <f t="shared" si="7"/>
        <v>6</v>
      </c>
      <c r="H802" s="188">
        <v>3</v>
      </c>
      <c r="I802" s="188"/>
      <c r="J802" s="188">
        <v>3</v>
      </c>
      <c r="K802" s="182"/>
    </row>
    <row r="803" spans="1:11" ht="12" customHeight="1" x14ac:dyDescent="0.2">
      <c r="A803" s="179">
        <v>42111</v>
      </c>
      <c r="B803" s="195">
        <v>7</v>
      </c>
      <c r="C803" s="187">
        <f t="shared" si="6"/>
        <v>2</v>
      </c>
      <c r="D803" s="188">
        <v>2</v>
      </c>
      <c r="E803" s="188"/>
      <c r="F803" s="188"/>
      <c r="G803" s="187">
        <f t="shared" si="7"/>
        <v>5</v>
      </c>
      <c r="H803" s="188">
        <v>3</v>
      </c>
      <c r="I803" s="188"/>
      <c r="J803" s="188">
        <v>2</v>
      </c>
      <c r="K803" s="182"/>
    </row>
    <row r="804" spans="1:11" ht="12" customHeight="1" x14ac:dyDescent="0.2">
      <c r="A804" s="179">
        <v>42118</v>
      </c>
      <c r="B804" s="195">
        <v>7</v>
      </c>
      <c r="C804" s="187">
        <f t="shared" si="6"/>
        <v>2</v>
      </c>
      <c r="D804" s="188">
        <v>2</v>
      </c>
      <c r="E804" s="188"/>
      <c r="F804" s="188"/>
      <c r="G804" s="187">
        <f t="shared" si="7"/>
        <v>5</v>
      </c>
      <c r="H804" s="188">
        <v>3</v>
      </c>
      <c r="I804" s="188"/>
      <c r="J804" s="188">
        <v>2</v>
      </c>
      <c r="K804" s="182"/>
    </row>
    <row r="805" spans="1:11" ht="12" customHeight="1" x14ac:dyDescent="0.2">
      <c r="A805" s="179">
        <v>42125</v>
      </c>
      <c r="B805" s="195">
        <v>7</v>
      </c>
      <c r="C805" s="187">
        <f t="shared" si="6"/>
        <v>2</v>
      </c>
      <c r="D805" s="188">
        <v>2</v>
      </c>
      <c r="E805" s="188"/>
      <c r="F805" s="188"/>
      <c r="G805" s="187">
        <f t="shared" si="7"/>
        <v>5</v>
      </c>
      <c r="H805" s="188">
        <v>3</v>
      </c>
      <c r="I805" s="188"/>
      <c r="J805" s="188">
        <v>2</v>
      </c>
      <c r="K805" s="182"/>
    </row>
    <row r="806" spans="1:11" ht="12" customHeight="1" x14ac:dyDescent="0.2">
      <c r="A806" s="179">
        <v>42132</v>
      </c>
      <c r="B806" s="195">
        <v>6</v>
      </c>
      <c r="C806" s="187">
        <f t="shared" si="6"/>
        <v>2</v>
      </c>
      <c r="D806" s="188">
        <v>2</v>
      </c>
      <c r="E806" s="188"/>
      <c r="F806" s="188"/>
      <c r="G806" s="187">
        <f t="shared" si="7"/>
        <v>4</v>
      </c>
      <c r="H806" s="188">
        <v>1</v>
      </c>
      <c r="I806" s="188"/>
      <c r="J806" s="188">
        <v>3</v>
      </c>
      <c r="K806" s="182"/>
    </row>
    <row r="807" spans="1:11" ht="12" customHeight="1" x14ac:dyDescent="0.2">
      <c r="A807" s="179">
        <v>42139</v>
      </c>
      <c r="B807" s="195">
        <v>7</v>
      </c>
      <c r="C807" s="187">
        <f t="shared" si="6"/>
        <v>2</v>
      </c>
      <c r="D807" s="188">
        <v>2</v>
      </c>
      <c r="E807" s="188"/>
      <c r="F807" s="188"/>
      <c r="G807" s="187">
        <f t="shared" si="7"/>
        <v>5</v>
      </c>
      <c r="H807" s="188">
        <v>2</v>
      </c>
      <c r="I807" s="188"/>
      <c r="J807" s="188">
        <v>3</v>
      </c>
      <c r="K807" s="182"/>
    </row>
    <row r="808" spans="1:11" ht="12" customHeight="1" x14ac:dyDescent="0.2">
      <c r="A808" s="179">
        <v>42146</v>
      </c>
      <c r="B808" s="195">
        <v>7</v>
      </c>
      <c r="C808" s="187">
        <f t="shared" si="6"/>
        <v>2</v>
      </c>
      <c r="D808" s="188">
        <v>2</v>
      </c>
      <c r="E808" s="188"/>
      <c r="F808" s="188"/>
      <c r="G808" s="187">
        <f t="shared" si="7"/>
        <v>5</v>
      </c>
      <c r="H808" s="188">
        <v>2</v>
      </c>
      <c r="I808" s="188"/>
      <c r="J808" s="188">
        <v>3</v>
      </c>
      <c r="K808" s="182"/>
    </row>
    <row r="809" spans="1:11" ht="12" customHeight="1" x14ac:dyDescent="0.2">
      <c r="A809" s="179">
        <v>42153</v>
      </c>
      <c r="B809" s="195">
        <v>7</v>
      </c>
      <c r="C809" s="187">
        <f t="shared" si="6"/>
        <v>2</v>
      </c>
      <c r="D809" s="188">
        <v>1</v>
      </c>
      <c r="E809" s="188">
        <v>1</v>
      </c>
      <c r="F809" s="188"/>
      <c r="G809" s="187">
        <f t="shared" si="7"/>
        <v>5</v>
      </c>
      <c r="H809" s="188">
        <v>3</v>
      </c>
      <c r="I809" s="188"/>
      <c r="J809" s="188">
        <v>2</v>
      </c>
      <c r="K809" s="182"/>
    </row>
    <row r="810" spans="1:11" ht="12" customHeight="1" x14ac:dyDescent="0.2">
      <c r="A810" s="179">
        <v>42160</v>
      </c>
      <c r="B810" s="195">
        <v>7</v>
      </c>
      <c r="C810" s="187">
        <f t="shared" si="6"/>
        <v>2</v>
      </c>
      <c r="D810" s="188">
        <v>1</v>
      </c>
      <c r="E810" s="188">
        <v>1</v>
      </c>
      <c r="F810" s="188"/>
      <c r="G810" s="187">
        <f t="shared" si="7"/>
        <v>5</v>
      </c>
      <c r="H810" s="188">
        <v>4</v>
      </c>
      <c r="I810" s="188"/>
      <c r="J810" s="188">
        <v>1</v>
      </c>
      <c r="K810" s="182"/>
    </row>
    <row r="811" spans="1:11" ht="12" customHeight="1" x14ac:dyDescent="0.2">
      <c r="A811" s="179">
        <v>42167</v>
      </c>
      <c r="B811" s="195">
        <v>6</v>
      </c>
      <c r="C811" s="187">
        <f t="shared" si="6"/>
        <v>2</v>
      </c>
      <c r="D811" s="188">
        <v>1</v>
      </c>
      <c r="E811" s="188">
        <v>1</v>
      </c>
      <c r="F811" s="188"/>
      <c r="G811" s="187">
        <f t="shared" si="7"/>
        <v>4</v>
      </c>
      <c r="H811" s="188">
        <v>4</v>
      </c>
      <c r="I811" s="188"/>
      <c r="J811" s="188"/>
      <c r="K811" s="182"/>
    </row>
    <row r="812" spans="1:11" ht="12" customHeight="1" x14ac:dyDescent="0.2">
      <c r="A812" s="179">
        <v>42174</v>
      </c>
      <c r="B812" s="195">
        <v>8</v>
      </c>
      <c r="C812" s="187">
        <f t="shared" si="6"/>
        <v>3</v>
      </c>
      <c r="D812" s="188">
        <v>2</v>
      </c>
      <c r="E812" s="188">
        <v>1</v>
      </c>
      <c r="F812" s="188"/>
      <c r="G812" s="187">
        <f t="shared" si="7"/>
        <v>5</v>
      </c>
      <c r="H812" s="188">
        <v>4</v>
      </c>
      <c r="I812" s="188">
        <v>1</v>
      </c>
      <c r="J812" s="188"/>
      <c r="K812" s="182"/>
    </row>
    <row r="813" spans="1:11" ht="12" customHeight="1" x14ac:dyDescent="0.2">
      <c r="A813" s="179">
        <v>42181</v>
      </c>
      <c r="B813" s="195">
        <v>8</v>
      </c>
      <c r="C813" s="187">
        <f t="shared" si="6"/>
        <v>3</v>
      </c>
      <c r="D813" s="188">
        <v>2</v>
      </c>
      <c r="E813" s="188">
        <v>1</v>
      </c>
      <c r="F813" s="188"/>
      <c r="G813" s="187">
        <f t="shared" si="7"/>
        <v>5</v>
      </c>
      <c r="H813" s="188">
        <v>4</v>
      </c>
      <c r="I813" s="188">
        <v>1</v>
      </c>
      <c r="J813" s="188"/>
      <c r="K813" s="182"/>
    </row>
    <row r="814" spans="1:11" ht="12" customHeight="1" x14ac:dyDescent="0.2">
      <c r="A814" s="179">
        <v>42187</v>
      </c>
      <c r="B814" s="195">
        <v>8</v>
      </c>
      <c r="C814" s="187">
        <f t="shared" si="6"/>
        <v>3</v>
      </c>
      <c r="D814" s="188">
        <v>2</v>
      </c>
      <c r="E814" s="188">
        <v>1</v>
      </c>
      <c r="F814" s="188"/>
      <c r="G814" s="187">
        <f t="shared" si="7"/>
        <v>5</v>
      </c>
      <c r="H814" s="188">
        <v>2</v>
      </c>
      <c r="I814" s="188">
        <v>1</v>
      </c>
      <c r="J814" s="188">
        <v>2</v>
      </c>
      <c r="K814" s="182"/>
    </row>
    <row r="815" spans="1:11" ht="12" customHeight="1" x14ac:dyDescent="0.2">
      <c r="A815" s="179">
        <v>42195</v>
      </c>
      <c r="B815" s="195">
        <v>7</v>
      </c>
      <c r="C815" s="187">
        <f t="shared" si="6"/>
        <v>3</v>
      </c>
      <c r="D815" s="188">
        <v>2</v>
      </c>
      <c r="E815" s="188">
        <v>1</v>
      </c>
      <c r="F815" s="188"/>
      <c r="G815" s="187">
        <f t="shared" si="7"/>
        <v>4</v>
      </c>
      <c r="H815" s="188">
        <v>1</v>
      </c>
      <c r="I815" s="188">
        <v>1</v>
      </c>
      <c r="J815" s="188">
        <v>2</v>
      </c>
      <c r="K815" s="182"/>
    </row>
    <row r="816" spans="1:11" ht="12" customHeight="1" x14ac:dyDescent="0.2">
      <c r="A816" s="179">
        <v>42202</v>
      </c>
      <c r="B816" s="195">
        <v>7</v>
      </c>
      <c r="C816" s="187">
        <f t="shared" si="6"/>
        <v>3</v>
      </c>
      <c r="D816" s="188">
        <v>2</v>
      </c>
      <c r="E816" s="188">
        <v>1</v>
      </c>
      <c r="F816" s="188"/>
      <c r="G816" s="187">
        <f t="shared" si="7"/>
        <v>4</v>
      </c>
      <c r="H816" s="188">
        <v>1</v>
      </c>
      <c r="I816" s="188">
        <v>1</v>
      </c>
      <c r="J816" s="188">
        <v>2</v>
      </c>
      <c r="K816" s="182"/>
    </row>
    <row r="817" spans="1:11" ht="12" customHeight="1" x14ac:dyDescent="0.2">
      <c r="A817" s="179">
        <v>42209</v>
      </c>
      <c r="B817" s="195">
        <v>7</v>
      </c>
      <c r="C817" s="187">
        <f t="shared" si="6"/>
        <v>3</v>
      </c>
      <c r="D817" s="188">
        <v>2</v>
      </c>
      <c r="E817" s="188">
        <v>1</v>
      </c>
      <c r="F817" s="188"/>
      <c r="G817" s="187">
        <f t="shared" si="7"/>
        <v>4</v>
      </c>
      <c r="H817" s="188"/>
      <c r="I817" s="188">
        <v>1</v>
      </c>
      <c r="J817" s="188">
        <v>3</v>
      </c>
      <c r="K817" s="182"/>
    </row>
    <row r="818" spans="1:11" ht="12" customHeight="1" x14ac:dyDescent="0.2">
      <c r="A818" s="179">
        <v>42216</v>
      </c>
      <c r="B818" s="195">
        <v>4</v>
      </c>
      <c r="C818" s="187">
        <f t="shared" si="6"/>
        <v>2</v>
      </c>
      <c r="D818" s="188">
        <v>1</v>
      </c>
      <c r="E818" s="188">
        <v>1</v>
      </c>
      <c r="F818" s="188"/>
      <c r="G818" s="187">
        <f t="shared" si="7"/>
        <v>2</v>
      </c>
      <c r="H818" s="188"/>
      <c r="I818" s="188"/>
      <c r="J818" s="188">
        <v>2</v>
      </c>
      <c r="K818" s="182"/>
    </row>
    <row r="819" spans="1:11" ht="12" customHeight="1" x14ac:dyDescent="0.2">
      <c r="A819" s="179">
        <v>42223</v>
      </c>
      <c r="B819" s="195">
        <v>4</v>
      </c>
      <c r="C819" s="187">
        <f t="shared" si="6"/>
        <v>2</v>
      </c>
      <c r="D819" s="188">
        <v>1</v>
      </c>
      <c r="E819" s="188">
        <v>1</v>
      </c>
      <c r="F819" s="188"/>
      <c r="G819" s="187">
        <f t="shared" si="7"/>
        <v>2</v>
      </c>
      <c r="H819" s="188"/>
      <c r="I819" s="188"/>
      <c r="J819" s="188">
        <v>2</v>
      </c>
      <c r="K819" s="182"/>
    </row>
    <row r="820" spans="1:11" ht="12" customHeight="1" x14ac:dyDescent="0.2">
      <c r="A820" s="179">
        <v>42230</v>
      </c>
      <c r="B820" s="195">
        <v>4</v>
      </c>
      <c r="C820" s="187">
        <f t="shared" si="6"/>
        <v>2</v>
      </c>
      <c r="D820" s="188">
        <v>1</v>
      </c>
      <c r="E820" s="188">
        <v>1</v>
      </c>
      <c r="F820" s="188"/>
      <c r="G820" s="187">
        <f t="shared" si="7"/>
        <v>2</v>
      </c>
      <c r="H820" s="188"/>
      <c r="I820" s="188"/>
      <c r="J820" s="188">
        <v>2</v>
      </c>
      <c r="K820" s="182"/>
    </row>
    <row r="821" spans="1:11" ht="12" customHeight="1" x14ac:dyDescent="0.2">
      <c r="A821" s="179">
        <v>42237</v>
      </c>
      <c r="B821" s="195">
        <v>4</v>
      </c>
      <c r="C821" s="187">
        <f t="shared" si="6"/>
        <v>2</v>
      </c>
      <c r="D821" s="188">
        <v>1</v>
      </c>
      <c r="E821" s="188">
        <v>1</v>
      </c>
      <c r="F821" s="188"/>
      <c r="G821" s="187">
        <f t="shared" si="7"/>
        <v>2</v>
      </c>
      <c r="H821" s="188"/>
      <c r="I821" s="188"/>
      <c r="J821" s="188">
        <v>2</v>
      </c>
      <c r="K821" s="182"/>
    </row>
    <row r="822" spans="1:11" ht="12" customHeight="1" x14ac:dyDescent="0.2">
      <c r="A822" s="179">
        <v>42244</v>
      </c>
      <c r="B822" s="195">
        <v>4</v>
      </c>
      <c r="C822" s="187">
        <f t="shared" si="6"/>
        <v>2</v>
      </c>
      <c r="D822" s="188">
        <v>1</v>
      </c>
      <c r="E822" s="188">
        <v>1</v>
      </c>
      <c r="F822" s="188"/>
      <c r="G822" s="187">
        <f t="shared" si="7"/>
        <v>2</v>
      </c>
      <c r="H822" s="188"/>
      <c r="I822" s="188"/>
      <c r="J822" s="188">
        <v>2</v>
      </c>
      <c r="K822" s="182"/>
    </row>
    <row r="823" spans="1:11" ht="12" customHeight="1" x14ac:dyDescent="0.2">
      <c r="A823" s="179">
        <v>42251</v>
      </c>
      <c r="B823" s="195">
        <v>4</v>
      </c>
      <c r="C823" s="187">
        <f t="shared" si="6"/>
        <v>2</v>
      </c>
      <c r="D823" s="188">
        <v>1</v>
      </c>
      <c r="E823" s="188">
        <v>1</v>
      </c>
      <c r="F823" s="188"/>
      <c r="G823" s="187">
        <f t="shared" si="7"/>
        <v>2</v>
      </c>
      <c r="H823" s="188">
        <v>2</v>
      </c>
      <c r="I823" s="188"/>
      <c r="J823" s="188"/>
      <c r="K823" s="182"/>
    </row>
    <row r="824" spans="1:11" ht="12" customHeight="1" x14ac:dyDescent="0.2">
      <c r="A824" s="179">
        <v>42258</v>
      </c>
      <c r="B824" s="195">
        <v>4</v>
      </c>
      <c r="C824" s="187">
        <f t="shared" si="6"/>
        <v>2</v>
      </c>
      <c r="D824" s="188">
        <v>2</v>
      </c>
      <c r="E824" s="188"/>
      <c r="F824" s="188"/>
      <c r="G824" s="187">
        <f t="shared" si="7"/>
        <v>2</v>
      </c>
      <c r="H824" s="188">
        <v>2</v>
      </c>
      <c r="I824" s="188"/>
      <c r="J824" s="188"/>
      <c r="K824" s="182"/>
    </row>
    <row r="825" spans="1:11" ht="12" customHeight="1" x14ac:dyDescent="0.2">
      <c r="A825" s="179">
        <v>42265</v>
      </c>
      <c r="B825" s="195">
        <v>5</v>
      </c>
      <c r="C825" s="187">
        <f t="shared" si="6"/>
        <v>2</v>
      </c>
      <c r="D825" s="188">
        <v>2</v>
      </c>
      <c r="E825" s="188"/>
      <c r="F825" s="188"/>
      <c r="G825" s="187">
        <f t="shared" si="7"/>
        <v>3</v>
      </c>
      <c r="H825" s="188">
        <v>2</v>
      </c>
      <c r="I825" s="188"/>
      <c r="J825" s="188">
        <v>1</v>
      </c>
      <c r="K825" s="182"/>
    </row>
    <row r="826" spans="1:11" ht="12" customHeight="1" x14ac:dyDescent="0.2">
      <c r="A826" s="179">
        <v>42272</v>
      </c>
      <c r="B826" s="195">
        <v>5</v>
      </c>
      <c r="C826" s="187">
        <f t="shared" si="6"/>
        <v>2</v>
      </c>
      <c r="D826" s="188">
        <v>2</v>
      </c>
      <c r="E826" s="188"/>
      <c r="F826" s="188"/>
      <c r="G826" s="187">
        <f t="shared" si="7"/>
        <v>3</v>
      </c>
      <c r="H826" s="188">
        <v>2</v>
      </c>
      <c r="I826" s="188"/>
      <c r="J826" s="188">
        <v>1</v>
      </c>
      <c r="K826" s="182"/>
    </row>
    <row r="827" spans="1:11" ht="12" customHeight="1" x14ac:dyDescent="0.2">
      <c r="A827" s="179">
        <v>42279</v>
      </c>
      <c r="B827" s="195">
        <v>5</v>
      </c>
      <c r="C827" s="187">
        <f t="shared" si="6"/>
        <v>2</v>
      </c>
      <c r="D827" s="188">
        <v>2</v>
      </c>
      <c r="E827" s="188"/>
      <c r="F827" s="188"/>
      <c r="G827" s="187">
        <f t="shared" si="7"/>
        <v>3</v>
      </c>
      <c r="H827" s="188">
        <v>1</v>
      </c>
      <c r="I827" s="188"/>
      <c r="J827" s="188">
        <v>2</v>
      </c>
      <c r="K827" s="182"/>
    </row>
    <row r="828" spans="1:11" ht="12" customHeight="1" x14ac:dyDescent="0.2">
      <c r="A828" s="179">
        <v>42286</v>
      </c>
      <c r="B828" s="195">
        <v>5</v>
      </c>
      <c r="C828" s="187">
        <f t="shared" si="6"/>
        <v>2</v>
      </c>
      <c r="D828" s="188">
        <v>2</v>
      </c>
      <c r="E828" s="188"/>
      <c r="F828" s="188"/>
      <c r="G828" s="187">
        <f t="shared" si="7"/>
        <v>3</v>
      </c>
      <c r="H828" s="188"/>
      <c r="I828" s="188"/>
      <c r="J828" s="188">
        <v>3</v>
      </c>
      <c r="K828" s="182"/>
    </row>
    <row r="829" spans="1:11" ht="12" customHeight="1" x14ac:dyDescent="0.2">
      <c r="A829" s="179">
        <v>42293</v>
      </c>
      <c r="B829" s="195">
        <v>5</v>
      </c>
      <c r="C829" s="187">
        <f t="shared" si="6"/>
        <v>2</v>
      </c>
      <c r="D829" s="188">
        <v>2</v>
      </c>
      <c r="E829" s="188"/>
      <c r="F829" s="188"/>
      <c r="G829" s="187">
        <f t="shared" si="7"/>
        <v>3</v>
      </c>
      <c r="H829" s="188">
        <v>1</v>
      </c>
      <c r="I829" s="188"/>
      <c r="J829" s="188">
        <v>2</v>
      </c>
      <c r="K829" s="182"/>
    </row>
    <row r="830" spans="1:11" ht="12" customHeight="1" x14ac:dyDescent="0.2">
      <c r="A830" s="179">
        <v>42300</v>
      </c>
      <c r="B830" s="195">
        <v>5</v>
      </c>
      <c r="C830" s="187">
        <f t="shared" si="6"/>
        <v>2</v>
      </c>
      <c r="D830" s="188">
        <v>2</v>
      </c>
      <c r="E830" s="188"/>
      <c r="F830" s="188"/>
      <c r="G830" s="187">
        <f t="shared" si="7"/>
        <v>3</v>
      </c>
      <c r="H830" s="188">
        <v>1</v>
      </c>
      <c r="I830" s="188"/>
      <c r="J830" s="188">
        <v>2</v>
      </c>
      <c r="K830" s="182"/>
    </row>
    <row r="831" spans="1:11" ht="12" customHeight="1" x14ac:dyDescent="0.2">
      <c r="A831" s="179">
        <v>42307</v>
      </c>
      <c r="B831" s="195">
        <v>5</v>
      </c>
      <c r="C831" s="187">
        <f t="shared" si="6"/>
        <v>2</v>
      </c>
      <c r="D831" s="188">
        <v>2</v>
      </c>
      <c r="E831" s="188"/>
      <c r="F831" s="188"/>
      <c r="G831" s="187">
        <f t="shared" si="7"/>
        <v>3</v>
      </c>
      <c r="H831" s="188"/>
      <c r="I831" s="188">
        <v>1</v>
      </c>
      <c r="J831" s="188">
        <v>2</v>
      </c>
      <c r="K831" s="182"/>
    </row>
    <row r="832" spans="1:11" ht="12" customHeight="1" x14ac:dyDescent="0.2">
      <c r="A832" s="179">
        <v>42314</v>
      </c>
      <c r="B832" s="195">
        <v>5</v>
      </c>
      <c r="C832" s="187">
        <f t="shared" si="6"/>
        <v>2</v>
      </c>
      <c r="D832" s="188">
        <v>2</v>
      </c>
      <c r="E832" s="188"/>
      <c r="F832" s="188"/>
      <c r="G832" s="187">
        <f t="shared" si="7"/>
        <v>3</v>
      </c>
      <c r="H832" s="188">
        <v>1</v>
      </c>
      <c r="I832" s="188">
        <v>1</v>
      </c>
      <c r="J832" s="188">
        <v>1</v>
      </c>
      <c r="K832" s="182"/>
    </row>
    <row r="833" spans="1:11" ht="12" customHeight="1" x14ac:dyDescent="0.2">
      <c r="A833" s="179">
        <v>42321</v>
      </c>
      <c r="B833" s="195">
        <v>5</v>
      </c>
      <c r="C833" s="187">
        <f t="shared" si="6"/>
        <v>2</v>
      </c>
      <c r="D833" s="188">
        <v>2</v>
      </c>
      <c r="E833" s="188"/>
      <c r="F833" s="188"/>
      <c r="G833" s="187">
        <f t="shared" si="7"/>
        <v>3</v>
      </c>
      <c r="H833" s="188">
        <v>1</v>
      </c>
      <c r="I833" s="188">
        <v>1</v>
      </c>
      <c r="J833" s="188">
        <v>1</v>
      </c>
      <c r="K833" s="182"/>
    </row>
    <row r="834" spans="1:11" ht="12" customHeight="1" x14ac:dyDescent="0.2">
      <c r="A834" s="179">
        <v>42328</v>
      </c>
      <c r="B834" s="195">
        <v>5</v>
      </c>
      <c r="C834" s="187">
        <f t="shared" si="6"/>
        <v>2</v>
      </c>
      <c r="D834" s="188">
        <v>2</v>
      </c>
      <c r="E834" s="188"/>
      <c r="F834" s="188"/>
      <c r="G834" s="187">
        <f t="shared" si="7"/>
        <v>3</v>
      </c>
      <c r="H834" s="188">
        <v>1</v>
      </c>
      <c r="I834" s="188">
        <v>1</v>
      </c>
      <c r="J834" s="188">
        <v>1</v>
      </c>
      <c r="K834" s="182"/>
    </row>
    <row r="835" spans="1:11" ht="12" customHeight="1" x14ac:dyDescent="0.2">
      <c r="A835" s="179">
        <v>42333</v>
      </c>
      <c r="B835" s="195">
        <v>5</v>
      </c>
      <c r="C835" s="187">
        <f t="shared" si="6"/>
        <v>2</v>
      </c>
      <c r="D835" s="188">
        <v>2</v>
      </c>
      <c r="E835" s="188"/>
      <c r="F835" s="188"/>
      <c r="G835" s="187">
        <f t="shared" si="7"/>
        <v>3</v>
      </c>
      <c r="H835" s="188">
        <v>2</v>
      </c>
      <c r="I835" s="188"/>
      <c r="J835" s="188">
        <v>1</v>
      </c>
      <c r="K835" s="182"/>
    </row>
    <row r="836" spans="1:11" ht="12" customHeight="1" x14ac:dyDescent="0.2">
      <c r="A836" s="179">
        <v>42342</v>
      </c>
      <c r="B836" s="195">
        <v>4</v>
      </c>
      <c r="C836" s="187">
        <f t="shared" si="6"/>
        <v>2</v>
      </c>
      <c r="D836" s="188">
        <v>2</v>
      </c>
      <c r="E836" s="188"/>
      <c r="F836" s="188"/>
      <c r="G836" s="187">
        <f t="shared" si="7"/>
        <v>2</v>
      </c>
      <c r="H836" s="188">
        <v>1</v>
      </c>
      <c r="I836" s="188"/>
      <c r="J836" s="188">
        <v>1</v>
      </c>
      <c r="K836" s="182"/>
    </row>
    <row r="837" spans="1:11" ht="12" customHeight="1" x14ac:dyDescent="0.2">
      <c r="A837" s="179">
        <v>42349</v>
      </c>
      <c r="B837" s="195">
        <v>3</v>
      </c>
      <c r="C837" s="187">
        <f t="shared" si="6"/>
        <v>2</v>
      </c>
      <c r="D837" s="188">
        <v>2</v>
      </c>
      <c r="E837" s="188"/>
      <c r="F837" s="188"/>
      <c r="G837" s="187">
        <f t="shared" si="7"/>
        <v>1</v>
      </c>
      <c r="H837" s="188">
        <v>1</v>
      </c>
      <c r="I837" s="188"/>
      <c r="J837" s="188"/>
      <c r="K837" s="182"/>
    </row>
    <row r="838" spans="1:11" ht="12" customHeight="1" x14ac:dyDescent="0.2">
      <c r="A838" s="179">
        <v>42356</v>
      </c>
      <c r="B838" s="196">
        <v>3</v>
      </c>
      <c r="C838" s="187">
        <f t="shared" si="6"/>
        <v>2</v>
      </c>
      <c r="D838" s="188">
        <v>2</v>
      </c>
      <c r="E838" s="188"/>
      <c r="F838" s="188"/>
      <c r="G838" s="187">
        <f t="shared" si="7"/>
        <v>1</v>
      </c>
      <c r="H838" s="188">
        <v>1</v>
      </c>
      <c r="I838" s="188"/>
      <c r="J838" s="188"/>
      <c r="K838" s="182"/>
    </row>
    <row r="839" spans="1:11" ht="12" customHeight="1" x14ac:dyDescent="0.2">
      <c r="A839" s="189">
        <f>A838+7</f>
        <v>42363</v>
      </c>
      <c r="B839" s="197">
        <v>3</v>
      </c>
      <c r="C839" s="198">
        <v>2</v>
      </c>
      <c r="D839" s="200">
        <v>2</v>
      </c>
      <c r="G839" s="198">
        <v>1</v>
      </c>
      <c r="H839" s="200">
        <v>1</v>
      </c>
      <c r="K839" s="182"/>
    </row>
    <row r="840" spans="1:11" ht="12" customHeight="1" x14ac:dyDescent="0.2">
      <c r="A840" s="189">
        <f t="shared" ref="A840:A892" si="8">A839+7</f>
        <v>42370</v>
      </c>
      <c r="B840" s="197">
        <v>3</v>
      </c>
      <c r="C840" s="198">
        <v>2</v>
      </c>
      <c r="D840" s="188">
        <v>2</v>
      </c>
      <c r="G840" s="198">
        <v>1</v>
      </c>
      <c r="H840" s="200">
        <v>1</v>
      </c>
      <c r="K840" s="182"/>
    </row>
    <row r="841" spans="1:11" ht="12" customHeight="1" x14ac:dyDescent="0.2">
      <c r="A841" s="189">
        <f t="shared" si="8"/>
        <v>42377</v>
      </c>
      <c r="B841" s="197"/>
      <c r="C841" s="198"/>
      <c r="G841" s="198"/>
      <c r="K841" s="182"/>
    </row>
    <row r="842" spans="1:11" ht="12" customHeight="1" x14ac:dyDescent="0.2">
      <c r="A842" s="189">
        <f t="shared" si="8"/>
        <v>42384</v>
      </c>
      <c r="B842" s="197"/>
      <c r="C842" s="198"/>
      <c r="G842" s="198"/>
      <c r="K842" s="182"/>
    </row>
    <row r="843" spans="1:11" ht="12" customHeight="1" x14ac:dyDescent="0.2">
      <c r="A843" s="189">
        <f t="shared" si="8"/>
        <v>42391</v>
      </c>
      <c r="B843" s="197"/>
      <c r="C843" s="198"/>
      <c r="G843" s="198"/>
      <c r="K843" s="182"/>
    </row>
    <row r="844" spans="1:11" ht="12" customHeight="1" x14ac:dyDescent="0.2">
      <c r="A844" s="189">
        <f t="shared" si="8"/>
        <v>42398</v>
      </c>
      <c r="B844" s="197"/>
      <c r="C844" s="198"/>
      <c r="G844" s="198"/>
      <c r="K844" s="182"/>
    </row>
    <row r="845" spans="1:11" ht="12" customHeight="1" x14ac:dyDescent="0.2">
      <c r="A845" s="189">
        <f t="shared" si="8"/>
        <v>42405</v>
      </c>
      <c r="B845" s="197"/>
      <c r="C845" s="198"/>
      <c r="G845" s="198"/>
      <c r="K845" s="182"/>
    </row>
    <row r="846" spans="1:11" ht="12" customHeight="1" x14ac:dyDescent="0.2">
      <c r="A846" s="189">
        <f t="shared" si="8"/>
        <v>42412</v>
      </c>
      <c r="B846" s="197"/>
      <c r="C846" s="198"/>
      <c r="G846" s="198"/>
      <c r="K846" s="182"/>
    </row>
    <row r="847" spans="1:11" ht="12" customHeight="1" x14ac:dyDescent="0.2">
      <c r="A847" s="189">
        <f t="shared" si="8"/>
        <v>42419</v>
      </c>
      <c r="B847" s="197"/>
      <c r="C847" s="198"/>
      <c r="G847" s="198"/>
      <c r="K847" s="182"/>
    </row>
    <row r="848" spans="1:11" ht="12" customHeight="1" x14ac:dyDescent="0.2">
      <c r="A848" s="189">
        <f t="shared" si="8"/>
        <v>42426</v>
      </c>
      <c r="B848" s="197"/>
      <c r="C848" s="198"/>
      <c r="G848" s="198"/>
      <c r="K848" s="182"/>
    </row>
    <row r="849" spans="1:11" ht="12" customHeight="1" x14ac:dyDescent="0.2">
      <c r="A849" s="189">
        <f t="shared" si="8"/>
        <v>42433</v>
      </c>
      <c r="B849" s="197"/>
      <c r="C849" s="198"/>
      <c r="G849" s="198"/>
      <c r="K849" s="182"/>
    </row>
    <row r="850" spans="1:11" ht="12" customHeight="1" x14ac:dyDescent="0.2">
      <c r="A850" s="189">
        <f t="shared" si="8"/>
        <v>42440</v>
      </c>
      <c r="B850" s="197"/>
      <c r="C850" s="198"/>
      <c r="G850" s="198"/>
      <c r="K850" s="182"/>
    </row>
    <row r="851" spans="1:11" ht="12" customHeight="1" x14ac:dyDescent="0.2">
      <c r="A851" s="189">
        <f t="shared" si="8"/>
        <v>42447</v>
      </c>
      <c r="B851" s="197"/>
      <c r="C851" s="198"/>
      <c r="G851" s="198"/>
      <c r="K851" s="182"/>
    </row>
    <row r="852" spans="1:11" ht="12" customHeight="1" x14ac:dyDescent="0.2">
      <c r="A852" s="189">
        <f t="shared" si="8"/>
        <v>42454</v>
      </c>
      <c r="B852" s="197"/>
      <c r="C852" s="198"/>
      <c r="G852" s="198"/>
      <c r="K852" s="182"/>
    </row>
    <row r="853" spans="1:11" ht="12" customHeight="1" x14ac:dyDescent="0.2">
      <c r="A853" s="189">
        <f t="shared" si="8"/>
        <v>42461</v>
      </c>
      <c r="B853" s="197"/>
      <c r="C853" s="198"/>
      <c r="G853" s="198"/>
      <c r="K853" s="182"/>
    </row>
    <row r="854" spans="1:11" ht="12" customHeight="1" x14ac:dyDescent="0.2">
      <c r="A854" s="189">
        <f t="shared" si="8"/>
        <v>42468</v>
      </c>
      <c r="B854" s="197"/>
      <c r="C854" s="198"/>
      <c r="G854" s="198"/>
      <c r="K854" s="182"/>
    </row>
    <row r="855" spans="1:11" ht="12" customHeight="1" x14ac:dyDescent="0.2">
      <c r="A855" s="189">
        <f t="shared" si="8"/>
        <v>42475</v>
      </c>
      <c r="B855" s="197"/>
      <c r="C855" s="198"/>
      <c r="G855" s="198"/>
      <c r="K855" s="182"/>
    </row>
    <row r="856" spans="1:11" ht="12" customHeight="1" x14ac:dyDescent="0.2">
      <c r="A856" s="189">
        <f t="shared" si="8"/>
        <v>42482</v>
      </c>
      <c r="B856" s="197"/>
      <c r="C856" s="198"/>
      <c r="G856" s="198"/>
      <c r="K856" s="182"/>
    </row>
    <row r="857" spans="1:11" ht="12" customHeight="1" x14ac:dyDescent="0.2">
      <c r="A857" s="189">
        <f t="shared" si="8"/>
        <v>42489</v>
      </c>
      <c r="B857" s="197"/>
      <c r="C857" s="198"/>
      <c r="G857" s="198"/>
      <c r="K857" s="182"/>
    </row>
    <row r="858" spans="1:11" ht="12" customHeight="1" x14ac:dyDescent="0.2">
      <c r="A858" s="189">
        <f t="shared" si="8"/>
        <v>42496</v>
      </c>
      <c r="B858" s="197"/>
      <c r="C858" s="198"/>
      <c r="G858" s="198"/>
      <c r="K858" s="182"/>
    </row>
    <row r="859" spans="1:11" ht="12" customHeight="1" x14ac:dyDescent="0.2">
      <c r="A859" s="189">
        <f t="shared" si="8"/>
        <v>42503</v>
      </c>
      <c r="B859" s="197"/>
      <c r="C859" s="198"/>
      <c r="G859" s="198"/>
      <c r="K859" s="182"/>
    </row>
    <row r="860" spans="1:11" ht="12" customHeight="1" x14ac:dyDescent="0.2">
      <c r="A860" s="189">
        <f t="shared" si="8"/>
        <v>42510</v>
      </c>
      <c r="B860" s="197"/>
      <c r="C860" s="198"/>
      <c r="G860" s="198"/>
      <c r="K860" s="182"/>
    </row>
    <row r="861" spans="1:11" ht="12" customHeight="1" x14ac:dyDescent="0.2">
      <c r="A861" s="189">
        <f t="shared" si="8"/>
        <v>42517</v>
      </c>
      <c r="B861" s="197"/>
      <c r="C861" s="198"/>
      <c r="G861" s="198"/>
      <c r="K861" s="182"/>
    </row>
    <row r="862" spans="1:11" ht="12" customHeight="1" x14ac:dyDescent="0.2">
      <c r="A862" s="189">
        <f t="shared" si="8"/>
        <v>42524</v>
      </c>
      <c r="B862" s="197"/>
      <c r="C862" s="198"/>
      <c r="G862" s="198"/>
      <c r="K862" s="182"/>
    </row>
    <row r="863" spans="1:11" ht="12" customHeight="1" x14ac:dyDescent="0.2">
      <c r="A863" s="189">
        <f t="shared" si="8"/>
        <v>42531</v>
      </c>
      <c r="B863" s="197"/>
      <c r="C863" s="198"/>
      <c r="G863" s="198"/>
      <c r="K863" s="182"/>
    </row>
    <row r="864" spans="1:11" ht="12" customHeight="1" x14ac:dyDescent="0.2">
      <c r="A864" s="189">
        <f t="shared" si="8"/>
        <v>42538</v>
      </c>
      <c r="B864" s="197"/>
      <c r="C864" s="198"/>
      <c r="G864" s="198"/>
      <c r="K864" s="182"/>
    </row>
    <row r="865" spans="1:11" ht="12" customHeight="1" x14ac:dyDescent="0.2">
      <c r="A865" s="189">
        <f t="shared" si="8"/>
        <v>42545</v>
      </c>
      <c r="B865" s="197"/>
      <c r="C865" s="198"/>
      <c r="G865" s="198"/>
      <c r="K865" s="182"/>
    </row>
    <row r="866" spans="1:11" ht="12" customHeight="1" x14ac:dyDescent="0.2">
      <c r="A866" s="189">
        <f t="shared" si="8"/>
        <v>42552</v>
      </c>
      <c r="B866" s="197"/>
      <c r="C866" s="198"/>
      <c r="G866" s="198"/>
      <c r="K866" s="182"/>
    </row>
    <row r="867" spans="1:11" ht="12" customHeight="1" x14ac:dyDescent="0.2">
      <c r="A867" s="189">
        <f t="shared" si="8"/>
        <v>42559</v>
      </c>
      <c r="B867" s="197"/>
      <c r="C867" s="198"/>
      <c r="G867" s="198"/>
      <c r="K867" s="182"/>
    </row>
    <row r="868" spans="1:11" ht="12" customHeight="1" x14ac:dyDescent="0.2">
      <c r="A868" s="189">
        <f t="shared" si="8"/>
        <v>42566</v>
      </c>
      <c r="B868" s="197"/>
      <c r="C868" s="198"/>
      <c r="G868" s="198"/>
      <c r="K868" s="182"/>
    </row>
    <row r="869" spans="1:11" ht="12" customHeight="1" x14ac:dyDescent="0.2">
      <c r="A869" s="189">
        <f t="shared" si="8"/>
        <v>42573</v>
      </c>
      <c r="B869" s="197"/>
      <c r="C869" s="198"/>
      <c r="G869" s="198"/>
      <c r="K869" s="182"/>
    </row>
    <row r="870" spans="1:11" ht="12" customHeight="1" x14ac:dyDescent="0.2">
      <c r="A870" s="189">
        <f t="shared" si="8"/>
        <v>42580</v>
      </c>
      <c r="B870" s="197"/>
      <c r="C870" s="198"/>
      <c r="G870" s="198"/>
      <c r="K870" s="182"/>
    </row>
    <row r="871" spans="1:11" ht="12" customHeight="1" x14ac:dyDescent="0.2">
      <c r="A871" s="189">
        <f t="shared" si="8"/>
        <v>42587</v>
      </c>
      <c r="B871" s="197"/>
      <c r="C871" s="198"/>
      <c r="G871" s="198"/>
      <c r="K871" s="182"/>
    </row>
    <row r="872" spans="1:11" ht="12" customHeight="1" x14ac:dyDescent="0.2">
      <c r="A872" s="189">
        <f t="shared" si="8"/>
        <v>42594</v>
      </c>
      <c r="B872" s="197"/>
      <c r="C872" s="198"/>
      <c r="G872" s="198"/>
      <c r="K872" s="182"/>
    </row>
    <row r="873" spans="1:11" ht="12" customHeight="1" x14ac:dyDescent="0.2">
      <c r="A873" s="189">
        <f t="shared" si="8"/>
        <v>42601</v>
      </c>
      <c r="B873" s="197"/>
      <c r="C873" s="198"/>
      <c r="G873" s="198"/>
      <c r="K873" s="182"/>
    </row>
    <row r="874" spans="1:11" ht="12" customHeight="1" x14ac:dyDescent="0.2">
      <c r="A874" s="189">
        <f t="shared" si="8"/>
        <v>42608</v>
      </c>
      <c r="B874" s="197"/>
      <c r="C874" s="198"/>
      <c r="G874" s="198"/>
      <c r="K874" s="182"/>
    </row>
    <row r="875" spans="1:11" ht="12" customHeight="1" x14ac:dyDescent="0.2">
      <c r="A875" s="189">
        <f t="shared" si="8"/>
        <v>42615</v>
      </c>
      <c r="B875" s="197"/>
      <c r="C875" s="198"/>
      <c r="G875" s="198"/>
      <c r="K875" s="182"/>
    </row>
    <row r="876" spans="1:11" ht="12" customHeight="1" x14ac:dyDescent="0.2">
      <c r="A876" s="189">
        <f t="shared" si="8"/>
        <v>42622</v>
      </c>
      <c r="B876" s="197"/>
      <c r="C876" s="198"/>
      <c r="G876" s="198"/>
      <c r="K876" s="182"/>
    </row>
    <row r="877" spans="1:11" ht="12" customHeight="1" x14ac:dyDescent="0.2">
      <c r="A877" s="189">
        <f t="shared" si="8"/>
        <v>42629</v>
      </c>
      <c r="B877" s="197"/>
      <c r="C877" s="198"/>
      <c r="G877" s="198"/>
      <c r="K877" s="182"/>
    </row>
    <row r="878" spans="1:11" ht="12" customHeight="1" x14ac:dyDescent="0.2">
      <c r="A878" s="189">
        <f t="shared" si="8"/>
        <v>42636</v>
      </c>
      <c r="B878" s="197"/>
      <c r="C878" s="198"/>
      <c r="G878" s="198"/>
      <c r="K878" s="182"/>
    </row>
    <row r="879" spans="1:11" ht="12" customHeight="1" x14ac:dyDescent="0.2">
      <c r="A879" s="189">
        <f t="shared" si="8"/>
        <v>42643</v>
      </c>
      <c r="B879" s="197"/>
      <c r="C879" s="198"/>
      <c r="G879" s="198"/>
      <c r="K879" s="182"/>
    </row>
    <row r="880" spans="1:11" ht="12" customHeight="1" x14ac:dyDescent="0.2">
      <c r="A880" s="189">
        <f t="shared" si="8"/>
        <v>42650</v>
      </c>
      <c r="B880" s="197"/>
      <c r="C880" s="198"/>
      <c r="G880" s="198"/>
      <c r="K880" s="182"/>
    </row>
    <row r="881" spans="1:11" ht="12" customHeight="1" x14ac:dyDescent="0.2">
      <c r="A881" s="189">
        <f t="shared" si="8"/>
        <v>42657</v>
      </c>
      <c r="B881" s="197"/>
      <c r="C881" s="198"/>
      <c r="G881" s="198"/>
      <c r="K881" s="182"/>
    </row>
    <row r="882" spans="1:11" ht="12" customHeight="1" x14ac:dyDescent="0.2">
      <c r="A882" s="189">
        <f t="shared" si="8"/>
        <v>42664</v>
      </c>
      <c r="B882" s="197"/>
      <c r="C882" s="198"/>
      <c r="G882" s="198"/>
      <c r="K882" s="182"/>
    </row>
    <row r="883" spans="1:11" ht="12" customHeight="1" x14ac:dyDescent="0.2">
      <c r="A883" s="189">
        <f t="shared" si="8"/>
        <v>42671</v>
      </c>
      <c r="B883" s="197"/>
      <c r="C883" s="198"/>
      <c r="G883" s="198"/>
      <c r="K883" s="182"/>
    </row>
    <row r="884" spans="1:11" ht="12" customHeight="1" x14ac:dyDescent="0.2">
      <c r="A884" s="189">
        <f t="shared" si="8"/>
        <v>42678</v>
      </c>
      <c r="B884" s="197"/>
      <c r="C884" s="198"/>
      <c r="G884" s="198"/>
      <c r="K884" s="182"/>
    </row>
    <row r="885" spans="1:11" ht="12" customHeight="1" x14ac:dyDescent="0.2">
      <c r="A885" s="189">
        <f t="shared" si="8"/>
        <v>42685</v>
      </c>
      <c r="B885" s="197"/>
      <c r="C885" s="198"/>
      <c r="G885" s="198"/>
      <c r="K885" s="182"/>
    </row>
    <row r="886" spans="1:11" ht="12" customHeight="1" x14ac:dyDescent="0.2">
      <c r="A886" s="189">
        <f t="shared" si="8"/>
        <v>42692</v>
      </c>
      <c r="B886" s="197"/>
      <c r="C886" s="198"/>
      <c r="G886" s="198"/>
      <c r="K886" s="182"/>
    </row>
    <row r="887" spans="1:11" ht="12" customHeight="1" x14ac:dyDescent="0.2">
      <c r="A887" s="189">
        <f t="shared" si="8"/>
        <v>42699</v>
      </c>
      <c r="B887" s="197"/>
      <c r="C887" s="198"/>
      <c r="G887" s="198"/>
      <c r="K887" s="182"/>
    </row>
    <row r="888" spans="1:11" ht="12" customHeight="1" x14ac:dyDescent="0.2">
      <c r="A888" s="189">
        <f t="shared" si="8"/>
        <v>42706</v>
      </c>
      <c r="B888" s="197"/>
      <c r="C888" s="198"/>
      <c r="G888" s="198"/>
      <c r="K888" s="182"/>
    </row>
    <row r="889" spans="1:11" ht="12" customHeight="1" x14ac:dyDescent="0.2">
      <c r="A889" s="189">
        <f t="shared" si="8"/>
        <v>42713</v>
      </c>
      <c r="B889" s="197"/>
      <c r="C889" s="198"/>
      <c r="G889" s="198"/>
      <c r="K889" s="182"/>
    </row>
    <row r="890" spans="1:11" ht="12" customHeight="1" x14ac:dyDescent="0.2">
      <c r="A890" s="189">
        <f t="shared" si="8"/>
        <v>42720</v>
      </c>
      <c r="B890" s="197"/>
      <c r="C890" s="198"/>
      <c r="G890" s="198"/>
      <c r="K890" s="182"/>
    </row>
    <row r="891" spans="1:11" ht="12" customHeight="1" x14ac:dyDescent="0.2">
      <c r="A891" s="189">
        <f t="shared" si="8"/>
        <v>42727</v>
      </c>
      <c r="B891" s="197"/>
      <c r="C891" s="198"/>
      <c r="G891" s="198"/>
      <c r="K891" s="182"/>
    </row>
    <row r="892" spans="1:11" ht="12" customHeight="1" x14ac:dyDescent="0.2">
      <c r="A892" s="189">
        <f t="shared" si="8"/>
        <v>42734</v>
      </c>
      <c r="B892" s="197"/>
      <c r="C892" s="198"/>
      <c r="G892" s="198"/>
      <c r="K892" s="182"/>
    </row>
  </sheetData>
  <mergeCells count="2">
    <mergeCell ref="C4:F4"/>
    <mergeCell ref="G4:J4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Daily Oil and Nat. Gas Prices</vt:lpstr>
      <vt:lpstr>Daily Utah crude oil prices</vt:lpstr>
      <vt:lpstr>Annual Utah crude oil prices</vt:lpstr>
      <vt:lpstr>Weekly SLC gasoline prices</vt:lpstr>
      <vt:lpstr>Utah rig count</vt:lpstr>
    </vt:vector>
  </TitlesOfParts>
  <Company>Natural Resources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TBRILL</dc:creator>
  <cp:lastModifiedBy>Michael Vanden Berg</cp:lastModifiedBy>
  <cp:lastPrinted>2006-07-20T20:47:28Z</cp:lastPrinted>
  <dcterms:created xsi:type="dcterms:W3CDTF">2004-02-06T22:08:23Z</dcterms:created>
  <dcterms:modified xsi:type="dcterms:W3CDTF">2016-01-05T16:10:48Z</dcterms:modified>
</cp:coreProperties>
</file>